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24226"/>
  <mc:AlternateContent xmlns:mc="http://schemas.openxmlformats.org/markup-compatibility/2006">
    <mc:Choice Requires="x15">
      <x15ac:absPath xmlns:x15ac="http://schemas.microsoft.com/office/spreadsheetml/2010/11/ac" url="D:\DEVELOPMENT DATA\BACKUP OF COMPUTER\RELEASE POSITION\RELEASE POSTIONS\2025-26\EMAIL 2025-26\"/>
    </mc:Choice>
  </mc:AlternateContent>
  <bookViews>
    <workbookView xWindow="-120" yWindow="-120" windowWidth="24240" windowHeight="13020" firstSheet="57" activeTab="61"/>
  </bookViews>
  <sheets>
    <sheet name="Over all Summary" sheetId="59" r:id="rId1"/>
    <sheet name="Sector Wise Summary" sheetId="63" r:id="rId2"/>
    <sheet name="Agri" sheetId="2" r:id="rId3"/>
    <sheet name="Auq" sheetId="4" r:id="rId4"/>
    <sheet name="BOR" sheetId="5" r:id="rId5"/>
    <sheet name="Culture" sheetId="6" r:id="rId6"/>
    <sheet name="Education" sheetId="7" r:id="rId7"/>
    <sheet name="Energy" sheetId="8" r:id="rId8"/>
    <sheet name="Environment" sheetId="9" r:id="rId9"/>
    <sheet name="Excise" sheetId="10" r:id="rId10"/>
    <sheet name="Finance" sheetId="11" r:id="rId11"/>
    <sheet name="Food" sheetId="12" r:id="rId12"/>
    <sheet name="Forest" sheetId="13" r:id="rId13"/>
    <sheet name="Govern" sheetId="14" r:id="rId14"/>
    <sheet name="Health" sheetId="15" r:id="rId15"/>
    <sheet name="Home" sheetId="16" r:id="rId16"/>
    <sheet name="Human Rights" sheetId="17" r:id="rId17"/>
    <sheet name="Human Sett" sheetId="18" r:id="rId18"/>
    <sheet name="industries" sheetId="19" r:id="rId19"/>
    <sheet name="Information" sheetId="20" r:id="rId20"/>
    <sheet name="Investment" sheetId="21" r:id="rId21"/>
    <sheet name="Irrigation" sheetId="22" r:id="rId22"/>
    <sheet name="Labour" sheetId="23" r:id="rId23"/>
    <sheet name="Law" sheetId="24" r:id="rId24"/>
    <sheet name="Livestock" sheetId="25" r:id="rId25"/>
    <sheet name="Local Govt." sheetId="26" r:id="rId26"/>
    <sheet name="Matching " sheetId="27" r:id="rId27"/>
    <sheet name="Mega" sheetId="28" r:id="rId28"/>
    <sheet name="Mines &amp; Mineral" sheetId="29" r:id="rId29"/>
    <sheet name="Minorities" sheetId="30" r:id="rId30"/>
    <sheet name="New Dev" sheetId="31" r:id="rId31"/>
    <sheet name="P&amp;D" sheetId="32" r:id="rId32"/>
    <sheet name="Population" sheetId="33" r:id="rId33"/>
    <sheet name="Prov Assembly" sheetId="34" r:id="rId34"/>
    <sheet name="Prov Ombud" sheetId="35" r:id="rId35"/>
    <sheet name="PHE" sheetId="36" r:id="rId36"/>
    <sheet name="Reh PDMA" sheetId="37" r:id="rId37"/>
    <sheet name="Reh Flood Damaged" sheetId="38" r:id="rId38"/>
    <sheet name="Science IT" sheetId="39" r:id="rId39"/>
    <sheet name="SGA&amp;CD" sheetId="40" r:id="rId40"/>
    <sheet name="SPSC" sheetId="41" r:id="rId41"/>
    <sheet name="Sindh Rev Board" sheetId="42" r:id="rId42"/>
    <sheet name="Social Prot" sheetId="43" r:id="rId43"/>
    <sheet name="Social Welf" sheetId="44" r:id="rId44"/>
    <sheet name="Spl Initiatives Back Dist" sheetId="45" r:id="rId45"/>
    <sheet name="Spl Initiatives Renble enrgy" sheetId="46" r:id="rId46"/>
    <sheet name="Sports" sheetId="47" r:id="rId47"/>
    <sheet name="Thar Coal" sheetId="48" r:id="rId48"/>
    <sheet name="Training Man" sheetId="49" r:id="rId49"/>
    <sheet name="Transport" sheetId="50" r:id="rId50"/>
    <sheet name="Women Dev" sheetId="51" r:id="rId51"/>
    <sheet name="W&amp;S" sheetId="52" r:id="rId52"/>
    <sheet name="All for cost Impact" sheetId="53" r:id="rId53"/>
    <sheet name="All for Sustai Goal" sheetId="54" r:id="rId54"/>
    <sheet name="All for Division HQ" sheetId="55" r:id="rId55"/>
    <sheet name="Federal Grant 2025-26 " sheetId="75" r:id="rId56"/>
    <sheet name="Block Allocation CSR" sheetId="70" r:id="rId57"/>
    <sheet name="SAP 2025-26" sheetId="72" r:id="rId58"/>
    <sheet name="N-ADP-OSB" sheetId="66" r:id="rId59"/>
    <sheet name="District ADP 2025-26" sheetId="76" r:id="rId60"/>
    <sheet name="Block Allocation SDG" sheetId="77" r:id="rId61"/>
    <sheet name="FPA 2025-26 " sheetId="78" r:id="rId62"/>
  </sheets>
  <externalReferences>
    <externalReference r:id="rId63"/>
  </externalReferences>
  <definedNames>
    <definedName name="__qz6" localSheetId="61">#REF!</definedName>
    <definedName name="__qz6" localSheetId="18">#REF!</definedName>
    <definedName name="__qz6" localSheetId="58">#REF!</definedName>
    <definedName name="__qz6" localSheetId="0">#REF!</definedName>
    <definedName name="__qz6" localSheetId="1">#REF!</definedName>
    <definedName name="__qz6" localSheetId="51">#REF!</definedName>
    <definedName name="__qz6">#REF!</definedName>
    <definedName name="_xlnm._FilterDatabase" localSheetId="2" hidden="1">Agri!$A$11:$A$124</definedName>
    <definedName name="_xlnm._FilterDatabase" localSheetId="52" hidden="1">'All for cost Impact'!$A$1:$A$17</definedName>
    <definedName name="_xlnm._FilterDatabase" localSheetId="54" hidden="1">'All for Division HQ'!$A$1:$A$17</definedName>
    <definedName name="_xlnm._FilterDatabase" localSheetId="53" hidden="1">'All for Sustai Goal'!$A$1:$A$17</definedName>
    <definedName name="_xlnm._FilterDatabase" localSheetId="3" hidden="1">Auq!$A$9:$A$51</definedName>
    <definedName name="_xlnm._FilterDatabase" localSheetId="56" hidden="1">'Block Allocation CSR'!$C$10:$C$45</definedName>
    <definedName name="_xlnm._FilterDatabase" localSheetId="60" hidden="1">'Block Allocation SDG'!$D$8:$D$964</definedName>
    <definedName name="_xlnm._FilterDatabase" localSheetId="4" hidden="1">BOR!$A$10:$A$19</definedName>
    <definedName name="_xlnm._FilterDatabase" localSheetId="5" hidden="1">Culture!$A$9:$A$83</definedName>
    <definedName name="_xlnm._FilterDatabase" localSheetId="6" hidden="1">Education!$A$8:$A$799</definedName>
    <definedName name="_xlnm._FilterDatabase" localSheetId="7" hidden="1">Energy!$A$10:$A$27</definedName>
    <definedName name="_xlnm._FilterDatabase" localSheetId="8" hidden="1">Environment!$A$9:$A$75</definedName>
    <definedName name="_xlnm._FilterDatabase" localSheetId="9" hidden="1">Excise!$A$8:$A$176</definedName>
    <definedName name="_xlnm._FilterDatabase" localSheetId="55" hidden="1">'Federal Grant 2025-26 '!$B$7:$B$23</definedName>
    <definedName name="_xlnm._FilterDatabase" localSheetId="10" hidden="1">Finance!$A$12:$A$43</definedName>
    <definedName name="_xlnm._FilterDatabase" localSheetId="11" hidden="1">Food!$A$1:$A$14</definedName>
    <definedName name="_xlnm._FilterDatabase" localSheetId="12" hidden="1">Forest!$A$11:$A$44</definedName>
    <definedName name="_xlnm._FilterDatabase" localSheetId="61" hidden="1">'FPA 2025-26 '!$C$9:$C$46</definedName>
    <definedName name="_xlnm._FilterDatabase" localSheetId="14" hidden="1">Health!$A$9:$A$248</definedName>
    <definedName name="_xlnm._FilterDatabase" localSheetId="15" hidden="1">Home!$A$8:$A$183</definedName>
    <definedName name="_xlnm._FilterDatabase" localSheetId="16" hidden="1">'Human Rights'!$A$11:$A$25</definedName>
    <definedName name="_xlnm._FilterDatabase" localSheetId="17" hidden="1">'Human Sett'!$A$1:$A$18</definedName>
    <definedName name="_xlnm._FilterDatabase" localSheetId="18" hidden="1">industries!$A$9:$A$63</definedName>
    <definedName name="_xlnm._FilterDatabase" localSheetId="19" hidden="1">Information!$A$11:$A$32</definedName>
    <definedName name="_xlnm._FilterDatabase" localSheetId="20" hidden="1">Investment!#REF!</definedName>
    <definedName name="_xlnm._FilterDatabase" localSheetId="21" hidden="1">Irrigation!$A$9:$A$272</definedName>
    <definedName name="_xlnm._FilterDatabase" localSheetId="22" hidden="1">Labour!$A$1:$AM$265</definedName>
    <definedName name="_xlnm._FilterDatabase" localSheetId="23" hidden="1">Law!$A$9:$A$63</definedName>
    <definedName name="_xlnm._FilterDatabase" localSheetId="24" hidden="1">Livestock!$A$9:$A$245</definedName>
    <definedName name="_xlnm._FilterDatabase" localSheetId="25" hidden="1">'Local Govt.'!$A$9:$A$857</definedName>
    <definedName name="_xlnm._FilterDatabase" localSheetId="26" hidden="1">'Matching '!$A$10:$A$40</definedName>
    <definedName name="_xlnm._FilterDatabase" localSheetId="27" hidden="1">Mega!$A$10:$A$22</definedName>
    <definedName name="_xlnm._FilterDatabase" localSheetId="28" hidden="1">'Mines &amp; Mineral'!$A$10:$A$21</definedName>
    <definedName name="_xlnm._FilterDatabase" localSheetId="29" hidden="1">Minorities!$A$9:$A$100</definedName>
    <definedName name="_xlnm._FilterDatabase" localSheetId="58" hidden="1">'N-ADP-OSB'!$B$5:$B$24</definedName>
    <definedName name="_xlnm._FilterDatabase" localSheetId="30" hidden="1">'New Dev'!$A$1:$A$17</definedName>
    <definedName name="_xlnm._FilterDatabase" localSheetId="0" hidden="1">#REF!</definedName>
    <definedName name="_xlnm._FilterDatabase" localSheetId="31" hidden="1">'P&amp;D'!$A$9:$A$65</definedName>
    <definedName name="_xlnm._FilterDatabase" localSheetId="35" hidden="1">PHE!$A$9:$A$428</definedName>
    <definedName name="_xlnm._FilterDatabase" localSheetId="32" hidden="1">Population!$AI$12:$AL$19</definedName>
    <definedName name="_xlnm._FilterDatabase" localSheetId="33" hidden="1">'Prov Assembly'!#REF!</definedName>
    <definedName name="_xlnm._FilterDatabase" localSheetId="34" hidden="1">'Prov Ombud'!$A$11:$A$317</definedName>
    <definedName name="_xlnm._FilterDatabase" localSheetId="37" hidden="1">'Reh Flood Damaged'!$A$1:$A$16</definedName>
    <definedName name="_xlnm._FilterDatabase" localSheetId="36" hidden="1">'Reh PDMA'!$A$1:$A$281</definedName>
    <definedName name="_xlnm._FilterDatabase" localSheetId="57" hidden="1">'SAP 2025-26'!$C$5:$C$33</definedName>
    <definedName name="_xlnm._FilterDatabase" localSheetId="38" hidden="1">'Science IT'!$A$10:$A$21</definedName>
    <definedName name="_xlnm._FilterDatabase" localSheetId="1" hidden="1">'Sector Wise Summary'!$A$1:$A$456</definedName>
    <definedName name="_xlnm._FilterDatabase" localSheetId="39" hidden="1">'SGA&amp;CD'!$A$9:$A$349</definedName>
    <definedName name="_xlnm._FilterDatabase" localSheetId="41" hidden="1">'Sindh Rev Board'!$A$12:$B$12</definedName>
    <definedName name="_xlnm._FilterDatabase" localSheetId="42" hidden="1">'Social Prot'!#REF!</definedName>
    <definedName name="_xlnm._FilterDatabase" localSheetId="43" hidden="1">'Social Welf'!$A$9:$A$42</definedName>
    <definedName name="_xlnm._FilterDatabase" localSheetId="44" hidden="1">'Spl Initiatives Back Dist'!$A$1:$A$17</definedName>
    <definedName name="_xlnm._FilterDatabase" localSheetId="45" hidden="1">'Spl Initiatives Renble enrgy'!$A$10:$A$20</definedName>
    <definedName name="_xlnm._FilterDatabase" localSheetId="46" hidden="1">Sports!$A$9:$A$122</definedName>
    <definedName name="_xlnm._FilterDatabase" localSheetId="40" hidden="1">SPSC!$A$11:$A$22</definedName>
    <definedName name="_xlnm._FilterDatabase" localSheetId="47" hidden="1">'Thar Coal'!$A$10:$A$23</definedName>
    <definedName name="_xlnm._FilterDatabase" localSheetId="48" hidden="1">'Training Man'!#REF!</definedName>
    <definedName name="_xlnm._FilterDatabase" localSheetId="49" hidden="1">Transport!$A$9:$A$51</definedName>
    <definedName name="_xlnm._FilterDatabase" localSheetId="51" hidden="1">'W&amp;S'!$A$10:$A$684</definedName>
    <definedName name="_xlnm._FilterDatabase" localSheetId="50" hidden="1">'Women Dev'!$E$1:$E$225</definedName>
    <definedName name="_xlnm._FilterDatabase" hidden="1">#REF!</definedName>
    <definedName name="_qz6" localSheetId="61">#REF!</definedName>
    <definedName name="_qz6" localSheetId="18">#REF!</definedName>
    <definedName name="_qz6" localSheetId="58">#REF!</definedName>
    <definedName name="_qz6" localSheetId="1">#REF!</definedName>
    <definedName name="_qz6" localSheetId="51">#REF!</definedName>
    <definedName name="_qz6">#REF!</definedName>
    <definedName name="a" localSheetId="55">#REF!</definedName>
    <definedName name="a" localSheetId="61">#REF!</definedName>
    <definedName name="a" localSheetId="18">#REF!</definedName>
    <definedName name="a" localSheetId="58">#REF!</definedName>
    <definedName name="a" localSheetId="0">#REF!</definedName>
    <definedName name="a" localSheetId="31">#REF!</definedName>
    <definedName name="a" localSheetId="35">#REF!</definedName>
    <definedName name="a" localSheetId="1">#REF!</definedName>
    <definedName name="a" localSheetId="42">#REF!</definedName>
    <definedName name="a" localSheetId="51">#REF!</definedName>
    <definedName name="a">#REF!</definedName>
    <definedName name="ADP_2021" localSheetId="61">#REF!</definedName>
    <definedName name="ADP_2021" localSheetId="18">#REF!</definedName>
    <definedName name="ADP_2021" localSheetId="58">#REF!</definedName>
    <definedName name="ADP_2021" localSheetId="31">#REF!</definedName>
    <definedName name="ADP_2021" localSheetId="1">#REF!</definedName>
    <definedName name="ADP_2021" localSheetId="42">#REF!</definedName>
    <definedName name="ADP_2021" localSheetId="51">#REF!</definedName>
    <definedName name="ADP_2021">#REF!</definedName>
    <definedName name="ADP_2122" localSheetId="59">#REF!</definedName>
    <definedName name="ADP_2122" localSheetId="55">#REF!</definedName>
    <definedName name="ADP_2122" localSheetId="61">#REF!</definedName>
    <definedName name="ADP_2122" localSheetId="18">#REF!</definedName>
    <definedName name="ADP_2122" localSheetId="58">#REF!</definedName>
    <definedName name="ADP_2122" localSheetId="0">#REF!</definedName>
    <definedName name="ADP_2122" localSheetId="35">PHE!$A$5:$AM$331</definedName>
    <definedName name="ADP_2122" localSheetId="57">#REF!</definedName>
    <definedName name="ADP_2122" localSheetId="1">#REF!</definedName>
    <definedName name="ADP_2122" localSheetId="51">#REF!</definedName>
    <definedName name="ADP_2122">#REF!</definedName>
    <definedName name="ADP_2324" localSheetId="61">#REF!</definedName>
    <definedName name="ADP_2324" localSheetId="1">#REF!</definedName>
    <definedName name="ADP_2324" localSheetId="51">#REF!</definedName>
    <definedName name="ADP_2324">#REF!</definedName>
    <definedName name="ADP2017_18" localSheetId="61">#REF!</definedName>
    <definedName name="ADP2017_18" localSheetId="18">#REF!</definedName>
    <definedName name="ADP2017_18" localSheetId="58">#REF!</definedName>
    <definedName name="ADP2017_18" localSheetId="35">#REF!</definedName>
    <definedName name="ADP2017_18" localSheetId="1">#REF!</definedName>
    <definedName name="ADP2017_18" localSheetId="51">#REF!</definedName>
    <definedName name="ADP2017_18">#REF!</definedName>
    <definedName name="anscount" hidden="1">1</definedName>
    <definedName name="asaas" localSheetId="61">#REF!</definedName>
    <definedName name="asaas" localSheetId="1">#REF!</definedName>
    <definedName name="asaas" localSheetId="51">#REF!</definedName>
    <definedName name="asaas">#REF!</definedName>
    <definedName name="asfaf" localSheetId="61">#REF!</definedName>
    <definedName name="asfaf" localSheetId="1">#REF!</definedName>
    <definedName name="asfaf" localSheetId="51">#REF!</definedName>
    <definedName name="asfaf">#REF!</definedName>
    <definedName name="Chief_Agriculture_Query" localSheetId="13">Govern!$A$8:$AM$9</definedName>
    <definedName name="Chief_Agriculture_Query" localSheetId="15">Home!#REF!</definedName>
    <definedName name="Chief_Agriculture_Query" localSheetId="17">'Human Sett'!$A$4:$AM$8</definedName>
    <definedName name="Chief_Agriculture_Query" localSheetId="57">#REF!</definedName>
    <definedName name="Chief_Agriculture_Query" localSheetId="51">#REF!</definedName>
    <definedName name="Chief_Agriculture_Query">Finance!$A$4:$AM$10</definedName>
    <definedName name="dbf" localSheetId="55">#REF!</definedName>
    <definedName name="dbf" localSheetId="61">#REF!</definedName>
    <definedName name="dbf" localSheetId="18">#REF!</definedName>
    <definedName name="dbf" localSheetId="58">#REF!</definedName>
    <definedName name="dbf" localSheetId="0">#REF!</definedName>
    <definedName name="dbf" localSheetId="31">#REF!</definedName>
    <definedName name="dbf" localSheetId="35">#REF!</definedName>
    <definedName name="dbf" localSheetId="1">#REF!</definedName>
    <definedName name="dbf" localSheetId="42">#REF!</definedName>
    <definedName name="dbf" localSheetId="51">#REF!</definedName>
    <definedName name="dbf">#REF!</definedName>
    <definedName name="dd" localSheetId="55">#REF!</definedName>
    <definedName name="dd" localSheetId="11">#REF!</definedName>
    <definedName name="dd" localSheetId="12">#REF!</definedName>
    <definedName name="dd" localSheetId="61">#REF!</definedName>
    <definedName name="dd" localSheetId="14">#REF!</definedName>
    <definedName name="dd" localSheetId="18">#REF!</definedName>
    <definedName name="dd" localSheetId="20">#REF!</definedName>
    <definedName name="dd" localSheetId="58">#REF!</definedName>
    <definedName name="dd" localSheetId="0">#REF!</definedName>
    <definedName name="dd" localSheetId="31">#REF!</definedName>
    <definedName name="dd" localSheetId="1">#REF!</definedName>
    <definedName name="dd" localSheetId="39">#REF!</definedName>
    <definedName name="dd" localSheetId="42">#REF!</definedName>
    <definedName name="dd" localSheetId="40">#REF!</definedName>
    <definedName name="dd" localSheetId="48">#REF!</definedName>
    <definedName name="dd" localSheetId="51">#REF!</definedName>
    <definedName name="dd">#REF!</definedName>
    <definedName name="DDWP" localSheetId="55">#REF!</definedName>
    <definedName name="DDWP" localSheetId="61">#REF!</definedName>
    <definedName name="DDWP" localSheetId="18">#REF!</definedName>
    <definedName name="DDWP" localSheetId="58">#REF!</definedName>
    <definedName name="DDWP" localSheetId="0">#REF!</definedName>
    <definedName name="DDWP" localSheetId="31">#REF!</definedName>
    <definedName name="DDWP" localSheetId="1">#REF!</definedName>
    <definedName name="DDWP" localSheetId="42">#REF!</definedName>
    <definedName name="DDWP" localSheetId="51">#REF!</definedName>
    <definedName name="DDWP">#REF!</definedName>
    <definedName name="Excel_BuiltIn_Print_Titles" localSheetId="61">#REF!</definedName>
    <definedName name="Excel_BuiltIn_Print_Titles" localSheetId="18">#REF!</definedName>
    <definedName name="Excel_BuiltIn_Print_Titles" localSheetId="58">#REF!</definedName>
    <definedName name="Excel_BuiltIn_Print_Titles" localSheetId="1">#REF!</definedName>
    <definedName name="Excel_BuiltIn_Print_Titles" localSheetId="51">#REF!</definedName>
    <definedName name="Excel_BuiltIn_Print_Titles">#REF!</definedName>
    <definedName name="fd" localSheetId="55">#REF!</definedName>
    <definedName name="fd" localSheetId="61">#REF!</definedName>
    <definedName name="fd" localSheetId="18">#REF!</definedName>
    <definedName name="fd" localSheetId="58">#REF!</definedName>
    <definedName name="fd" localSheetId="0">#REF!</definedName>
    <definedName name="fd" localSheetId="31">#REF!</definedName>
    <definedName name="fd" localSheetId="1">#REF!</definedName>
    <definedName name="fd" localSheetId="42">#REF!</definedName>
    <definedName name="fd" localSheetId="51">#REF!</definedName>
    <definedName name="fd">#REF!</definedName>
    <definedName name="JAMSHORO" localSheetId="61">#REF!</definedName>
    <definedName name="JAMSHORO" localSheetId="18">#REF!</definedName>
    <definedName name="JAMSHORO" localSheetId="58">#REF!</definedName>
    <definedName name="JAMSHORO" localSheetId="35">#REF!</definedName>
    <definedName name="JAMSHORO" localSheetId="1">#REF!</definedName>
    <definedName name="JAMSHORO" localSheetId="51">#REF!</definedName>
    <definedName name="JAMSHORO">#REF!</definedName>
    <definedName name="LTBC" localSheetId="61">#REF!</definedName>
    <definedName name="LTBC" localSheetId="1">#REF!</definedName>
    <definedName name="LTBC">#REF!</definedName>
    <definedName name="mm" localSheetId="61">#REF!</definedName>
    <definedName name="mm" localSheetId="18">#REF!</definedName>
    <definedName name="mm" localSheetId="58">#REF!</definedName>
    <definedName name="mm" localSheetId="1">#REF!</definedName>
    <definedName name="mm" localSheetId="51">#REF!</definedName>
    <definedName name="mm">#REF!</definedName>
    <definedName name="New" localSheetId="61">#REF!</definedName>
    <definedName name="New" localSheetId="18">#REF!</definedName>
    <definedName name="New" localSheetId="58">#REF!</definedName>
    <definedName name="New" localSheetId="1">#REF!</definedName>
    <definedName name="New" localSheetId="51">#REF!</definedName>
    <definedName name="New">#REF!</definedName>
    <definedName name="OLE_LINK1" localSheetId="39">'SGA&amp;CD'!$C$17</definedName>
    <definedName name="OLE_LINK1" localSheetId="40">SPSC!#REF!</definedName>
    <definedName name="OLE_LINK1" localSheetId="48">'Training Man'!#REF!</definedName>
    <definedName name="_xlnm.Print_Area" localSheetId="2">Agri!$A$1:$AM$118</definedName>
    <definedName name="_xlnm.Print_Area" localSheetId="3">Auq!$A$1:$AM$52</definedName>
    <definedName name="_xlnm.Print_Area" localSheetId="60">'Block Allocation SDG'!$A$1:$O$970</definedName>
    <definedName name="_xlnm.Print_Area" localSheetId="4">BOR!$A$1:$AM$19</definedName>
    <definedName name="_xlnm.Print_Area" localSheetId="5">Culture!$A$1:$AM$80</definedName>
    <definedName name="_xlnm.Print_Area" localSheetId="59">'District ADP 2025-26'!$A$1:$O$32</definedName>
    <definedName name="_xlnm.Print_Area" localSheetId="6">Education!$A$1:$AM$798</definedName>
    <definedName name="_xlnm.Print_Area" localSheetId="7">Energy!$A$1:$AM$27</definedName>
    <definedName name="_xlnm.Print_Area" localSheetId="8">Environment!$A$1:$AM$48</definedName>
    <definedName name="_xlnm.Print_Area" localSheetId="9">Excise!$A$1:$AM$24</definedName>
    <definedName name="_xlnm.Print_Area" localSheetId="55">'Federal Grant 2025-26 '!$A$1:$AO$24</definedName>
    <definedName name="_xlnm.Print_Area" localSheetId="10">Finance!$A$1:$AM$37</definedName>
    <definedName name="_xlnm.Print_Area" localSheetId="11">Food!$A$1:$AM$16</definedName>
    <definedName name="_xlnm.Print_Area" localSheetId="12">Forest!$A$1:$AM$28</definedName>
    <definedName name="_xlnm.Print_Area" localSheetId="61">'FPA 2025-26 '!$A$1:$X$48</definedName>
    <definedName name="_xlnm.Print_Area" localSheetId="13">Govern!$A$1:$AM$13</definedName>
    <definedName name="_xlnm.Print_Area" localSheetId="14">Health!$A$1:$AM$225</definedName>
    <definedName name="_xlnm.Print_Area" localSheetId="16">'Human Rights'!$A$1:$AM$23</definedName>
    <definedName name="_xlnm.Print_Area" localSheetId="17">'Human Sett'!$A$1:$AM$18</definedName>
    <definedName name="_xlnm.Print_Area" localSheetId="19">Information!$A$1:$AM$26</definedName>
    <definedName name="_xlnm.Print_Area" localSheetId="21">Irrigation!$A$1:$AM$272</definedName>
    <definedName name="_xlnm.Print_Area" localSheetId="22">Labour!$A$1:$AM$22</definedName>
    <definedName name="_xlnm.Print_Area" localSheetId="23">Law!$A$1:$AM$63</definedName>
    <definedName name="_xlnm.Print_Area" localSheetId="24">Livestock!$A$1:$AM$74</definedName>
    <definedName name="_xlnm.Print_Area" localSheetId="26">'Matching '!$A$1:$AM$39</definedName>
    <definedName name="_xlnm.Print_Area" localSheetId="27">Mega!$A$1:$AM$21</definedName>
    <definedName name="_xlnm.Print_Area" localSheetId="28">'Mines &amp; Mineral'!$A$1:$AM$20</definedName>
    <definedName name="_xlnm.Print_Area" localSheetId="29">Minorities!$A$1:$AM$100</definedName>
    <definedName name="_xlnm.Print_Area" localSheetId="58">#REF!</definedName>
    <definedName name="_xlnm.Print_Area" localSheetId="0">'Over all Summary'!$A$1:$O$40</definedName>
    <definedName name="_xlnm.Print_Area" localSheetId="31">'P&amp;D'!$A$1:$AM$65</definedName>
    <definedName name="_xlnm.Print_Area" localSheetId="35">PHE!$A$1:$AM$331</definedName>
    <definedName name="_xlnm.Print_Area" localSheetId="32">Population!$A$1:$AM$22</definedName>
    <definedName name="_xlnm.Print_Area" localSheetId="33">'Prov Assembly'!$A$1:$AM$15</definedName>
    <definedName name="_xlnm.Print_Area" localSheetId="34">'Prov Ombud'!$A$1:$AM$21</definedName>
    <definedName name="_xlnm.Print_Area" localSheetId="36">'Reh PDMA'!$A$1:$AM$15</definedName>
    <definedName name="_xlnm.Print_Area" localSheetId="38">'Science IT'!$A$1:$AM$23</definedName>
    <definedName name="_xlnm.Print_Area" localSheetId="1">'Sector Wise Summary'!$A$1:$U$128</definedName>
    <definedName name="_xlnm.Print_Area" localSheetId="39">'SGA&amp;CD'!$A$1:$AM$80</definedName>
    <definedName name="_xlnm.Print_Area" localSheetId="41">'Sindh Rev Board'!$A$1:$AM$14</definedName>
    <definedName name="_xlnm.Print_Area" localSheetId="42">'Social Prot'!$A$1:$AM$16</definedName>
    <definedName name="_xlnm.Print_Area" localSheetId="43">'Social Welf'!$A$1:$AM$37</definedName>
    <definedName name="_xlnm.Print_Area" localSheetId="46">Sports!$A$1:$AM$122</definedName>
    <definedName name="_xlnm.Print_Area" localSheetId="40">SPSC!$A$1:$AM$24</definedName>
    <definedName name="_xlnm.Print_Area" localSheetId="47">'Thar Coal'!$A$1:$AM$23</definedName>
    <definedName name="_xlnm.Print_Area" localSheetId="48">'Training Man'!$A$1:$AM$18</definedName>
    <definedName name="_xlnm.Print_Area" localSheetId="51">'W&amp;S'!$A$1:$AM$678</definedName>
    <definedName name="_xlnm.Print_Area" localSheetId="50">'Women Dev'!$A$1:$AM$19</definedName>
    <definedName name="_xlnm.Print_Area">#REF!</definedName>
    <definedName name="_xlnm.Print_Titles" localSheetId="2">Agri!$1:$8</definedName>
    <definedName name="_xlnm.Print_Titles" localSheetId="3">Auq!$1:$8</definedName>
    <definedName name="_xlnm.Print_Titles" localSheetId="56">'Block Allocation CSR'!$5:$5</definedName>
    <definedName name="_xlnm.Print_Titles" localSheetId="60">'Block Allocation SDG'!$5:$5</definedName>
    <definedName name="_xlnm.Print_Titles" localSheetId="4">BOR!$1:$9</definedName>
    <definedName name="_xlnm.Print_Titles" localSheetId="5">Culture!$1:$8</definedName>
    <definedName name="_xlnm.Print_Titles" localSheetId="59">'District ADP 2025-26'!$1:$5</definedName>
    <definedName name="_xlnm.Print_Titles" localSheetId="6">Education!$1:$7</definedName>
    <definedName name="_xlnm.Print_Titles" localSheetId="7">Energy!$1:$6</definedName>
    <definedName name="_xlnm.Print_Titles" localSheetId="8">Environment!$1:$8</definedName>
    <definedName name="_xlnm.Print_Titles" localSheetId="9">Excise!$1:$7</definedName>
    <definedName name="_xlnm.Print_Titles" localSheetId="55">'Federal Grant 2025-26 '!$1:$6</definedName>
    <definedName name="_xlnm.Print_Titles" localSheetId="10">Finance!$1:$8</definedName>
    <definedName name="_xlnm.Print_Titles" localSheetId="11">Food!$1:$7</definedName>
    <definedName name="_xlnm.Print_Titles" localSheetId="12">Forest!$1:$7</definedName>
    <definedName name="_xlnm.Print_Titles" localSheetId="61">'FPA 2025-26 '!$1:$9</definedName>
    <definedName name="_xlnm.Print_Titles" localSheetId="13">Govern!$1:$8</definedName>
    <definedName name="_xlnm.Print_Titles" localSheetId="14">Health!$1:$7</definedName>
    <definedName name="_xlnm.Print_Titles" localSheetId="15">Home!$1:$7</definedName>
    <definedName name="_xlnm.Print_Titles" localSheetId="16">'Human Rights'!$1:$8</definedName>
    <definedName name="_xlnm.Print_Titles" localSheetId="17">'Human Sett'!$1:$8</definedName>
    <definedName name="_xlnm.Print_Titles" localSheetId="18">industries!$1:$7</definedName>
    <definedName name="_xlnm.Print_Titles" localSheetId="19">Information!$1:$7</definedName>
    <definedName name="_xlnm.Print_Titles" localSheetId="20">Investment!$1:$8</definedName>
    <definedName name="_xlnm.Print_Titles" localSheetId="21">Irrigation!$1:$8</definedName>
    <definedName name="_xlnm.Print_Titles" localSheetId="22">Labour!$1:$8</definedName>
    <definedName name="_xlnm.Print_Titles" localSheetId="23">Law!$1:$8</definedName>
    <definedName name="_xlnm.Print_Titles" localSheetId="24">Livestock!$1:$6</definedName>
    <definedName name="_xlnm.Print_Titles" localSheetId="25">'Local Govt.'!$1:$7</definedName>
    <definedName name="_xlnm.Print_Titles" localSheetId="26">'Matching '!$1:$9</definedName>
    <definedName name="_xlnm.Print_Titles" localSheetId="27">Mega!$1:$8</definedName>
    <definedName name="_xlnm.Print_Titles" localSheetId="28">'Mines &amp; Mineral'!$1:$7</definedName>
    <definedName name="_xlnm.Print_Titles" localSheetId="29">Minorities!$1:$8</definedName>
    <definedName name="_xlnm.Print_Titles" localSheetId="58">'N-ADP-OSB'!$1:$4</definedName>
    <definedName name="_xlnm.Print_Titles" localSheetId="0">#REF!</definedName>
    <definedName name="_xlnm.Print_Titles" localSheetId="31">'P&amp;D'!$1:$8</definedName>
    <definedName name="_xlnm.Print_Titles" localSheetId="35">PHE!$1:$8</definedName>
    <definedName name="_xlnm.Print_Titles" localSheetId="32">Population!$1:$8</definedName>
    <definedName name="_xlnm.Print_Titles" localSheetId="33">'Prov Assembly'!$1:$8</definedName>
    <definedName name="_xlnm.Print_Titles" localSheetId="34">'Prov Ombud'!$1:$8</definedName>
    <definedName name="_xlnm.Print_Titles" localSheetId="36">'Reh PDMA'!$1:$8</definedName>
    <definedName name="_xlnm.Print_Titles" localSheetId="38">'Science IT'!$1:$7</definedName>
    <definedName name="_xlnm.Print_Titles" localSheetId="1">'Sector Wise Summary'!$1:$8</definedName>
    <definedName name="_xlnm.Print_Titles" localSheetId="39">'SGA&amp;CD'!$1:$7</definedName>
    <definedName name="_xlnm.Print_Titles" localSheetId="41">'Sindh Rev Board'!$1:$8</definedName>
    <definedName name="_xlnm.Print_Titles" localSheetId="42">'Social Prot'!$1:$8</definedName>
    <definedName name="_xlnm.Print_Titles" localSheetId="43">'Social Welf'!$1:$8</definedName>
    <definedName name="_xlnm.Print_Titles" localSheetId="45">'Spl Initiatives Renble enrgy'!$4:$7</definedName>
    <definedName name="_xlnm.Print_Titles" localSheetId="46">Sports!$1:$8</definedName>
    <definedName name="_xlnm.Print_Titles" localSheetId="40">SPSC!$1:$8</definedName>
    <definedName name="_xlnm.Print_Titles" localSheetId="47">'Thar Coal'!$1:$7</definedName>
    <definedName name="_xlnm.Print_Titles" localSheetId="48">'Training Man'!$1:$8</definedName>
    <definedName name="_xlnm.Print_Titles" localSheetId="49">Transport!$1:$7</definedName>
    <definedName name="_xlnm.Print_Titles" localSheetId="51">'W&amp;S'!$1:$7</definedName>
    <definedName name="_xlnm.Print_Titles" localSheetId="50">'Women Dev'!$1:$8</definedName>
    <definedName name="_xlnm.Print_Titles">#REF!</definedName>
    <definedName name="q23er" localSheetId="61">#REF!</definedName>
    <definedName name="q23er" localSheetId="18">#REF!</definedName>
    <definedName name="q23er" localSheetId="58">#REF!</definedName>
    <definedName name="q23er" localSheetId="1">#REF!</definedName>
    <definedName name="q23er" localSheetId="51">#REF!</definedName>
    <definedName name="q23er">#REF!</definedName>
    <definedName name="q23er2" localSheetId="61">#REF!</definedName>
    <definedName name="q23er2" localSheetId="18">#REF!</definedName>
    <definedName name="q23er2" localSheetId="58">#REF!</definedName>
    <definedName name="q23er2" localSheetId="1">#REF!</definedName>
    <definedName name="q23er2" localSheetId="51">#REF!</definedName>
    <definedName name="q23er2">#REF!</definedName>
    <definedName name="QWEF" localSheetId="61">#REF!</definedName>
    <definedName name="QWEF" localSheetId="18">#REF!</definedName>
    <definedName name="QWEF" localSheetId="58">#REF!</definedName>
    <definedName name="QWEF" localSheetId="1">#REF!</definedName>
    <definedName name="QWEF" localSheetId="51">#REF!</definedName>
    <definedName name="QWEF">#REF!</definedName>
    <definedName name="Rel_Exp" localSheetId="61">#REF!</definedName>
    <definedName name="Rel_Exp" localSheetId="1">#REF!</definedName>
    <definedName name="Rel_Exp" localSheetId="51">#REF!</definedName>
    <definedName name="Rel_Exp">#REF!</definedName>
    <definedName name="sadfasdf" localSheetId="61">#REF!</definedName>
    <definedName name="sadfasdf" localSheetId="18">#REF!</definedName>
    <definedName name="sadfasdf" localSheetId="58">#REF!</definedName>
    <definedName name="sadfasdf" localSheetId="1">#REF!</definedName>
    <definedName name="sadfasdf" localSheetId="51">#REF!</definedName>
    <definedName name="sadfasdf">#REF!</definedName>
    <definedName name="sd" localSheetId="61">#REF!</definedName>
    <definedName name="sd" localSheetId="18">#REF!</definedName>
    <definedName name="sd" localSheetId="58">#REF!</definedName>
    <definedName name="sd" localSheetId="1">#REF!</definedName>
    <definedName name="sd" localSheetId="51">#REF!</definedName>
    <definedName name="sd">#REF!</definedName>
    <definedName name="sdfsd" localSheetId="61">#REF!</definedName>
    <definedName name="sdfsd" localSheetId="1">#REF!</definedName>
    <definedName name="sdfsd" localSheetId="51">#REF!</definedName>
    <definedName name="sdfsd">#REF!</definedName>
    <definedName name="sdg" localSheetId="61">#REF!</definedName>
    <definedName name="sdg" localSheetId="18">#REF!</definedName>
    <definedName name="sdg" localSheetId="58">#REF!</definedName>
    <definedName name="sdg" localSheetId="35">#REF!</definedName>
    <definedName name="sdg" localSheetId="1">#REF!</definedName>
    <definedName name="sdg" localSheetId="51">#REF!</definedName>
    <definedName name="sdg">#REF!</definedName>
    <definedName name="solver_drv" hidden="1">1</definedName>
    <definedName name="solver_est" hidden="1">1</definedName>
    <definedName name="solver_itr" hidden="1">100</definedName>
    <definedName name="solver_lin" hidden="1">2</definedName>
    <definedName name="solver_neg" hidden="1">2</definedName>
    <definedName name="solver_num" hidden="1">1</definedName>
    <definedName name="solver_nwt" hidden="1">1</definedName>
    <definedName name="solver_pre" hidden="1">0.000001</definedName>
    <definedName name="solver_rel1" hidden="1">2</definedName>
    <definedName name="solver_scl" hidden="1">2</definedName>
    <definedName name="solver_sho" hidden="1">2</definedName>
    <definedName name="solver_tim" hidden="1">100</definedName>
    <definedName name="solver_tol" hidden="1">0.05</definedName>
    <definedName name="solver_typ" hidden="1">1</definedName>
    <definedName name="solver_val" hidden="1">0</definedName>
    <definedName name="Total_Provincial_Ombudsman_____1_1" localSheetId="55">#REF!</definedName>
    <definedName name="Total_Provincial_Ombudsman_____1_1" localSheetId="61">#REF!</definedName>
    <definedName name="Total_Provincial_Ombudsman_____1_1" localSheetId="0">#REF!</definedName>
    <definedName name="Total_Provincial_Ombudsman_____1_1" localSheetId="1">#REF!</definedName>
    <definedName name="Total_Provincial_Ombudsman_____1_1" localSheetId="51">#REF!</definedName>
    <definedName name="Total_Provincial_Ombudsman_____1_1">#REF!</definedName>
    <definedName name="Total_Science___Information_Tech" localSheetId="55">#REF!</definedName>
    <definedName name="Total_Science___Information_Tech" localSheetId="61">#REF!</definedName>
    <definedName name="Total_Science___Information_Tech" localSheetId="0">#REF!</definedName>
    <definedName name="Total_Science___Information_Tech" localSheetId="1">#REF!</definedName>
    <definedName name="Total_Science___Information_Tech" localSheetId="51">#REF!</definedName>
    <definedName name="Total_Science___Information_Tech">#REF!</definedName>
    <definedName name="wawdaw" localSheetId="61">#REF!</definedName>
    <definedName name="wawdaw" localSheetId="1">#REF!</definedName>
    <definedName name="wawdaw" localSheetId="51">#REF!</definedName>
    <definedName name="wawdaw">#REF!</definedName>
  </definedNames>
  <calcPr calcId="162913"/>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V48" i="78" l="1"/>
  <c r="T48" i="78"/>
  <c r="S48" i="78"/>
  <c r="R48" i="78"/>
  <c r="O48" i="78"/>
  <c r="L48" i="78"/>
  <c r="K48" i="78"/>
  <c r="J48" i="78"/>
  <c r="I48" i="78"/>
  <c r="H48" i="78"/>
  <c r="G48" i="78"/>
  <c r="F48" i="78"/>
  <c r="A48" i="78"/>
  <c r="X46" i="78"/>
  <c r="W46" i="78"/>
  <c r="U46" i="78"/>
  <c r="Q46" i="78"/>
  <c r="P46" i="78"/>
  <c r="X45" i="78"/>
  <c r="W45" i="78"/>
  <c r="U45" i="78"/>
  <c r="Q45" i="78"/>
  <c r="P45" i="78"/>
  <c r="N45" i="78"/>
  <c r="M45" i="78"/>
  <c r="X44" i="78"/>
  <c r="W44" i="78"/>
  <c r="U44" i="78"/>
  <c r="Q44" i="78"/>
  <c r="N44" i="78"/>
  <c r="P44" i="78" s="1"/>
  <c r="X43" i="78"/>
  <c r="W43" i="78"/>
  <c r="U43" i="78"/>
  <c r="Q43" i="78"/>
  <c r="N43" i="78"/>
  <c r="P43" i="78" s="1"/>
  <c r="X42" i="78"/>
  <c r="W42" i="78"/>
  <c r="U42" i="78"/>
  <c r="Q42" i="78"/>
  <c r="N42" i="78"/>
  <c r="M42" i="78"/>
  <c r="P42" i="78" s="1"/>
  <c r="X41" i="78"/>
  <c r="W41" i="78"/>
  <c r="U41" i="78"/>
  <c r="Q41" i="78"/>
  <c r="P41" i="78"/>
  <c r="X40" i="78"/>
  <c r="W40" i="78"/>
  <c r="U40" i="78"/>
  <c r="Q40" i="78"/>
  <c r="P40" i="78"/>
  <c r="X39" i="78"/>
  <c r="W39" i="78"/>
  <c r="U39" i="78"/>
  <c r="Q39" i="78"/>
  <c r="P39" i="78"/>
  <c r="U38" i="78"/>
  <c r="Q38" i="78"/>
  <c r="P38" i="78"/>
  <c r="X37" i="78"/>
  <c r="W37" i="78"/>
  <c r="U37" i="78"/>
  <c r="Q37" i="78"/>
  <c r="N37" i="78"/>
  <c r="P37" i="78" s="1"/>
  <c r="M37" i="78"/>
  <c r="X36" i="78"/>
  <c r="W36" i="78"/>
  <c r="U36" i="78"/>
  <c r="Q36" i="78"/>
  <c r="N36" i="78"/>
  <c r="P36" i="78" s="1"/>
  <c r="M36" i="78"/>
  <c r="X35" i="78"/>
  <c r="W35" i="78"/>
  <c r="U35" i="78"/>
  <c r="Q35" i="78"/>
  <c r="N35" i="78"/>
  <c r="P35" i="78" s="1"/>
  <c r="X34" i="78"/>
  <c r="W34" i="78"/>
  <c r="U34" i="78"/>
  <c r="Q34" i="78"/>
  <c r="N34" i="78"/>
  <c r="M34" i="78"/>
  <c r="P34" i="78" s="1"/>
  <c r="X33" i="78"/>
  <c r="W33" i="78"/>
  <c r="U33" i="78"/>
  <c r="Q33" i="78"/>
  <c r="P33" i="78"/>
  <c r="N33" i="78"/>
  <c r="X32" i="78"/>
  <c r="W32" i="78"/>
  <c r="U32" i="78"/>
  <c r="Q32" i="78"/>
  <c r="P32" i="78"/>
  <c r="X31" i="78"/>
  <c r="W31" i="78"/>
  <c r="U31" i="78"/>
  <c r="Q31" i="78"/>
  <c r="N31" i="78"/>
  <c r="P31" i="78" s="1"/>
  <c r="X30" i="78"/>
  <c r="W30" i="78"/>
  <c r="U30" i="78"/>
  <c r="Q30" i="78"/>
  <c r="P30" i="78"/>
  <c r="X29" i="78"/>
  <c r="W29" i="78"/>
  <c r="U29" i="78"/>
  <c r="Q29" i="78"/>
  <c r="P29" i="78"/>
  <c r="N29" i="78"/>
  <c r="X28" i="78"/>
  <c r="W28" i="78"/>
  <c r="U28" i="78"/>
  <c r="Q28" i="78"/>
  <c r="N28" i="78"/>
  <c r="P28" i="78" s="1"/>
  <c r="M28" i="78"/>
  <c r="U27" i="78"/>
  <c r="Q27" i="78"/>
  <c r="P27" i="78"/>
  <c r="X26" i="78"/>
  <c r="W26" i="78"/>
  <c r="U26" i="78"/>
  <c r="Q26" i="78"/>
  <c r="P26" i="78"/>
  <c r="N26" i="78"/>
  <c r="X25" i="78"/>
  <c r="W25" i="78"/>
  <c r="U25" i="78"/>
  <c r="Q25" i="78"/>
  <c r="P25" i="78"/>
  <c r="N25" i="78"/>
  <c r="X24" i="78"/>
  <c r="W24" i="78"/>
  <c r="U24" i="78"/>
  <c r="Q24" i="78"/>
  <c r="P24" i="78"/>
  <c r="N24" i="78"/>
  <c r="X23" i="78"/>
  <c r="W23" i="78"/>
  <c r="U23" i="78"/>
  <c r="Q23" i="78"/>
  <c r="P23" i="78"/>
  <c r="N23" i="78"/>
  <c r="X22" i="78"/>
  <c r="W22" i="78"/>
  <c r="U22" i="78"/>
  <c r="Q22" i="78"/>
  <c r="N22" i="78"/>
  <c r="M22" i="78"/>
  <c r="P22" i="78" s="1"/>
  <c r="X21" i="78"/>
  <c r="W21" i="78"/>
  <c r="U21" i="78"/>
  <c r="Q21" i="78"/>
  <c r="N21" i="78"/>
  <c r="P21" i="78" s="1"/>
  <c r="X20" i="78"/>
  <c r="W20" i="78"/>
  <c r="U20" i="78"/>
  <c r="Q20" i="78"/>
  <c r="N20" i="78"/>
  <c r="M20" i="78"/>
  <c r="P20" i="78" s="1"/>
  <c r="X19" i="78"/>
  <c r="W19" i="78"/>
  <c r="U19" i="78"/>
  <c r="Q19" i="78"/>
  <c r="N19" i="78"/>
  <c r="M19" i="78"/>
  <c r="P19" i="78" s="1"/>
  <c r="X18" i="78"/>
  <c r="W18" i="78"/>
  <c r="U18" i="78"/>
  <c r="Q18" i="78"/>
  <c r="N18" i="78"/>
  <c r="M18" i="78"/>
  <c r="P18" i="78" s="1"/>
  <c r="X17" i="78"/>
  <c r="W17" i="78"/>
  <c r="U17" i="78"/>
  <c r="Q17" i="78"/>
  <c r="N17" i="78"/>
  <c r="P17" i="78" s="1"/>
  <c r="M17" i="78"/>
  <c r="X16" i="78"/>
  <c r="W16" i="78"/>
  <c r="U16" i="78"/>
  <c r="Q16" i="78"/>
  <c r="P16" i="78"/>
  <c r="N16" i="78"/>
  <c r="X15" i="78"/>
  <c r="W15" i="78"/>
  <c r="U15" i="78"/>
  <c r="Q15" i="78"/>
  <c r="P15" i="78"/>
  <c r="N15" i="78"/>
  <c r="X14" i="78"/>
  <c r="W14" i="78"/>
  <c r="U14" i="78"/>
  <c r="Q14" i="78"/>
  <c r="P14" i="78"/>
  <c r="N14" i="78"/>
  <c r="M14" i="78"/>
  <c r="X13" i="78"/>
  <c r="W13" i="78"/>
  <c r="U13" i="78"/>
  <c r="Q13" i="78"/>
  <c r="P13" i="78"/>
  <c r="X12" i="78"/>
  <c r="X48" i="78" s="1"/>
  <c r="W12" i="78"/>
  <c r="W48" i="78" s="1"/>
  <c r="U12" i="78"/>
  <c r="U48" i="78" s="1"/>
  <c r="Q12" i="78"/>
  <c r="Q48" i="78" s="1"/>
  <c r="P12" i="78"/>
  <c r="N12" i="78"/>
  <c r="N48" i="78" s="1"/>
  <c r="M12" i="78"/>
  <c r="M48" i="78" s="1"/>
  <c r="P48" i="78" l="1"/>
</calcChain>
</file>

<file path=xl/comments1.xml><?xml version="1.0" encoding="utf-8"?>
<comments xmlns="http://schemas.openxmlformats.org/spreadsheetml/2006/main">
  <authors>
    <author>LENOVO</author>
  </authors>
  <commentList>
    <comment ref="G780" authorId="0" shapeId="0">
      <text>
        <r>
          <rPr>
            <b/>
            <sz val="9"/>
            <color indexed="81"/>
            <rFont val="Tahoma"/>
            <family val="2"/>
          </rPr>
          <t>LENOVO:</t>
        </r>
        <r>
          <rPr>
            <sz val="9"/>
            <color indexed="81"/>
            <rFont val="Tahoma"/>
            <family val="2"/>
          </rPr>
          <t xml:space="preserve">
in proposal 725.554
</t>
        </r>
      </text>
    </comment>
  </commentList>
</comments>
</file>

<file path=xl/sharedStrings.xml><?xml version="1.0" encoding="utf-8"?>
<sst xmlns="http://schemas.openxmlformats.org/spreadsheetml/2006/main" count="33283" uniqueCount="13042">
  <si>
    <t>AGRICULTURE, SUPPLY &amp; PRICES DEPARTMENT</t>
  </si>
  <si>
    <t>Total</t>
  </si>
  <si>
    <t>Capital</t>
  </si>
  <si>
    <t>Revenue</t>
  </si>
  <si>
    <t>Agriculture Research</t>
  </si>
  <si>
    <t>Sindh Seed Corporation</t>
  </si>
  <si>
    <t>Agriculture Mechanization</t>
  </si>
  <si>
    <t>Agriculture Water Management</t>
  </si>
  <si>
    <t xml:space="preserve">PROVINCIAL </t>
  </si>
  <si>
    <t>( Rs. in million )</t>
  </si>
  <si>
    <t>Gen. Sr. No.</t>
  </si>
  <si>
    <t>UID</t>
  </si>
  <si>
    <t>Sector / Sub-sector /
Name of Scheme</t>
  </si>
  <si>
    <t>Location of Scheme/ District</t>
  </si>
  <si>
    <t>Target Date for Comple-
tion</t>
  </si>
  <si>
    <t>Estimated Cost</t>
  </si>
  <si>
    <t xml:space="preserve">FPA </t>
  </si>
  <si>
    <t>F.P.A.</t>
  </si>
  <si>
    <t>(On-Going Schemes)</t>
  </si>
  <si>
    <t>AGRAR-PP-22-0001</t>
  </si>
  <si>
    <t>Tharparkar, Umerkot &amp; Khairpur</t>
  </si>
  <si>
    <t>Approved
05.10.22</t>
  </si>
  <si>
    <t>AGRAR-PP-22-0002</t>
  </si>
  <si>
    <t>Mirpurkhas</t>
  </si>
  <si>
    <t>AGRAR-PP-22-0003</t>
  </si>
  <si>
    <t>AGRAR-PP-23-0001</t>
  </si>
  <si>
    <t>June-26</t>
  </si>
  <si>
    <t>AGRAR-PP-23-0002</t>
  </si>
  <si>
    <t>Agriculture Extension</t>
  </si>
  <si>
    <t>Sindh</t>
  </si>
  <si>
    <t>AGRAE-PP-16-0003</t>
  </si>
  <si>
    <t>Jacobabad</t>
  </si>
  <si>
    <t>Approved
30.06.16
(U/R)</t>
  </si>
  <si>
    <t>AGRAE-PP-17-0002</t>
  </si>
  <si>
    <t xml:space="preserve">Sindh </t>
  </si>
  <si>
    <t>AGRAE-PP-21-0006</t>
  </si>
  <si>
    <t>AGRAE-PP-21-0007</t>
  </si>
  <si>
    <t>Kashmore</t>
  </si>
  <si>
    <t>AGRAE-PP-23-0003</t>
  </si>
  <si>
    <t>Sukkur</t>
  </si>
  <si>
    <t>Total Agri: Extension (On Going)</t>
  </si>
  <si>
    <t>AGRAE-PP-22-0004</t>
  </si>
  <si>
    <t>Total Agri: Extension :-</t>
  </si>
  <si>
    <t>Agriculture Marketing</t>
  </si>
  <si>
    <t>(Ongoing Scheme)</t>
  </si>
  <si>
    <t xml:space="preserve">Umerkot </t>
  </si>
  <si>
    <t>Approved
29.09.07
(U/R)</t>
  </si>
  <si>
    <t>Total Agriculture Marketing (Ongoing):-</t>
  </si>
  <si>
    <t>Total Agri: Marketing  :-</t>
  </si>
  <si>
    <t>(On Going Scheme)</t>
  </si>
  <si>
    <t>AGRSS-PP-21-0009</t>
  </si>
  <si>
    <t>Approved
05.04.22</t>
  </si>
  <si>
    <t>Total Sindh Seed Corporation :-</t>
  </si>
  <si>
    <t>AGRSS-PP-23-0008</t>
  </si>
  <si>
    <t>Controlled Environmental Techniques for High Yield Vertical Agriculture in Sindh</t>
  </si>
  <si>
    <t>Karachi</t>
  </si>
  <si>
    <t>AGRAM-PP-14-0001</t>
  </si>
  <si>
    <t>Approved
14.05.15</t>
  </si>
  <si>
    <t>AGRAM-PP-21-0014</t>
  </si>
  <si>
    <t>Approved
07.09.22</t>
  </si>
  <si>
    <t>AGRAM-PP-21-0011</t>
  </si>
  <si>
    <t>Approved
15.02.22</t>
  </si>
  <si>
    <t>AGRAM-PP-22-0011</t>
  </si>
  <si>
    <t>AGRAM-PP-23-0010</t>
  </si>
  <si>
    <t>AGRAM-PP-23-0011</t>
  </si>
  <si>
    <t>AGRAM-PP-23-0012</t>
  </si>
  <si>
    <t>AGRWM-PP-15-0002</t>
  </si>
  <si>
    <t>Approved
11.12.15</t>
  </si>
  <si>
    <t>AGRWM-PP-21-0017</t>
  </si>
  <si>
    <t>Badin, Sanghar &amp; Umerkot</t>
  </si>
  <si>
    <t>Approved
29.10.21</t>
  </si>
  <si>
    <t>AGRWM-PP-21-0018</t>
  </si>
  <si>
    <t>Approved
14.02.21</t>
  </si>
  <si>
    <t>AGRWM-PP-21-0020</t>
  </si>
  <si>
    <t>Approved
26.11.21</t>
  </si>
  <si>
    <t>AGRWM-PP-22-0013</t>
  </si>
  <si>
    <t>AGRWM-PP-22-0014</t>
  </si>
  <si>
    <t>AGRWM-PP-21-0016</t>
  </si>
  <si>
    <t>AGRWM-PP-22-0012</t>
  </si>
  <si>
    <t>AGRWM-PP-23-0015</t>
  </si>
  <si>
    <t>Thatta, Sujawal, Badin, T. A.Yar, T.M. Khan</t>
  </si>
  <si>
    <t>AGRAK-PP-23-0007</t>
  </si>
  <si>
    <t>AGRAK-PP-14-0016</t>
  </si>
  <si>
    <t>AGRAS-PP-23-0009</t>
  </si>
  <si>
    <r>
      <t>Status</t>
    </r>
    <r>
      <rPr>
        <b/>
        <sz val="12"/>
        <rFont val="Times New Roman"/>
        <family val="1"/>
      </rPr>
      <t xml:space="preserve"> Date of Approval</t>
    </r>
  </si>
  <si>
    <t>Bio Saline Agriculture Research &amp; Development Phase-II</t>
  </si>
  <si>
    <t>Varietal Development of Wheat through Speed Breeding.</t>
  </si>
  <si>
    <t>Total Agriculture Research :-</t>
  </si>
  <si>
    <t xml:space="preserve">Implementation of Grow More Cotton and Pulses Campaign in Sindh. </t>
  </si>
  <si>
    <t>Rehabilitation of Existing Buildings of Agriculture Extension in District Kashmore.</t>
  </si>
  <si>
    <t>AGRWM-FP-21-0021</t>
  </si>
  <si>
    <t>Seed Development Programme including Capacity Building of Growers</t>
  </si>
  <si>
    <t>(On-going Scheme)</t>
  </si>
  <si>
    <t xml:space="preserve">Mobile Testing Unit for Inspection </t>
  </si>
  <si>
    <t>Approved
07.11.22</t>
  </si>
  <si>
    <t>Training &amp; Research</t>
  </si>
  <si>
    <t>Supply &amp; Prices, Weights &amp; Measures</t>
  </si>
  <si>
    <t>Total Supply &amp; Prices</t>
  </si>
  <si>
    <t xml:space="preserve"> Agri: Mechanization (On Going)</t>
  </si>
  <si>
    <t xml:space="preserve">(On-Going Schemes)  </t>
  </si>
  <si>
    <t>Total Agriculture Water Management(On-Going)</t>
  </si>
  <si>
    <t>Total Agriculture (On-Going)</t>
  </si>
  <si>
    <t>AGRAM-PP-22-0009</t>
  </si>
  <si>
    <t>AGRAM-PP-21-0012</t>
  </si>
  <si>
    <t>Total Agri. Research :-</t>
  </si>
  <si>
    <t>Total Agri: Mechanization :-</t>
  </si>
  <si>
    <t>Total Agriculture Water Management:-</t>
  </si>
  <si>
    <t>Larkano</t>
  </si>
  <si>
    <t>Approved
02.01.24</t>
  </si>
  <si>
    <t xml:space="preserve">Approved
08.03.24 </t>
  </si>
  <si>
    <t>Approved
05.01.23</t>
  </si>
  <si>
    <t>Approved
26.6.23</t>
  </si>
  <si>
    <t>Approved
26.06.23</t>
  </si>
  <si>
    <t>S.B.A &amp; Hyderabad</t>
  </si>
  <si>
    <t>June-28</t>
  </si>
  <si>
    <t>June-27</t>
  </si>
  <si>
    <t>Allocation for 2025-26</t>
  </si>
  <si>
    <t>Actual 
Exp: upto 
June, 24</t>
  </si>
  <si>
    <t>Revised Allocation 
2024-25</t>
  </si>
  <si>
    <t>Estimated Expendit-ure upto  
June' 25</t>
  </si>
  <si>
    <t>Throw for-
ward as on
01-07-25</t>
  </si>
  <si>
    <t>Approved
08.03.24</t>
  </si>
  <si>
    <t>Total Training &amp; Research (On Going)</t>
  </si>
  <si>
    <t>Provision of Laser Leveling Equipment on Rental Basis to Farmers in Sindh</t>
  </si>
  <si>
    <t>Khairpur</t>
  </si>
  <si>
    <t>Integrated Management of Panama Wilt (Fusarium oxysporum f. sp. cubense) Disease of Banana in Sindh.</t>
  </si>
  <si>
    <t>Development of Rice under Phytotron Technology.</t>
  </si>
  <si>
    <t>Sindh Agriculture Biosaline, Rehabilitation &amp; Resilient Initiative. (SABRRI)</t>
  </si>
  <si>
    <t>Production of Early Category Seed of Climate-Resilient Crop in Sindh for Enhanced Food Security and Sustainability.</t>
  </si>
  <si>
    <t xml:space="preserve">Approved
12.01.18
</t>
  </si>
  <si>
    <t xml:space="preserve">Approved
01.11.21
</t>
  </si>
  <si>
    <t>Approved
08.11.21</t>
  </si>
  <si>
    <t>Construction/ Rehabilitation of Agriculture Extension Offices in Sindh.</t>
  </si>
  <si>
    <t>Construction of Office of the Directorate of Agriculture Extension, Sukkur Division (Revised)</t>
  </si>
  <si>
    <t>Approved
31.10.16</t>
  </si>
  <si>
    <t>Approved
06.12.22
ECNEC</t>
  </si>
  <si>
    <t xml:space="preserve">Approved
30.01.23
</t>
  </si>
  <si>
    <t>Integrated Pest Management  of Cotton Crop in Sindh.</t>
  </si>
  <si>
    <t xml:space="preserve">Providing Essential Laboratory Equipments and Analytical Material to Pesticide and Fertilizer Quality Control and Testing Laboratories. </t>
  </si>
  <si>
    <t xml:space="preserve">Construction of Mirch Mandi at Kunri (C:195.878) </t>
  </si>
  <si>
    <t xml:space="preserve">Establishment of Fruit and Vegetable Market at Mehar </t>
  </si>
  <si>
    <t>Total Agriculture Department</t>
  </si>
  <si>
    <t>Construction of Additional Building Components of ATI, Jacobabad</t>
  </si>
  <si>
    <t xml:space="preserve"> Agri: Extension</t>
  </si>
  <si>
    <t>(New Schemes)</t>
  </si>
  <si>
    <t>Un-Approved</t>
  </si>
  <si>
    <t>Total Agri. Research (New Schemes)</t>
  </si>
  <si>
    <t>Hyderabad</t>
  </si>
  <si>
    <t>Total Agri: Extension (New Schemes)</t>
  </si>
  <si>
    <t>Provision of Assistance to Farmers on Sindh Purchase of Wheel Type Tractor (Phase-IV)(Revised 08.12.17)</t>
  </si>
  <si>
    <t>Provision of Subsidy Assistance on Installation of Conventional Tube Wells to Framers in Sindh (Total : Rs. 774.970 M GoS share Rs. 400.00 M Farmer Share Rs. 374.97 M)</t>
  </si>
  <si>
    <t xml:space="preserve">Provision of Subsidy Assistance on Solar Pumps / Tube Wells to Farmers in Sindh Phase-II (Total: Rs. 492.720 M
GoS' Share: Rs. 400.00 M Farmer's Share: Rs. 92.720 M)
</t>
  </si>
  <si>
    <t xml:space="preserve">Provision of Subsidy on Modern Technology Equipment to Farmers in Sindh (Total: Rs. 246.20 M GoS' Share: Rs. 200.00 M Farmers' Share: Rs. 46.20 M) </t>
  </si>
  <si>
    <t xml:space="preserve">Installation of Solarized Pulp Processing Units for Fruits and Vegetables in Sindh
(Total: Rs. 3,525.80 M GoS' Share: Rs. 2,855.80 M Farmers' Share: Rs. 670.00 M) </t>
  </si>
  <si>
    <t>Provision of Subsidy Assistance on Agriculture Implements (Total: Rs. 388.240 M GoS' Share: Rs. 200.00 M
Farmer's Share: Rs. 188.240 M)</t>
  </si>
  <si>
    <t xml:space="preserve"> Total Agri: Mechanization (New Schemes)</t>
  </si>
  <si>
    <t>Lining of watercourses in Non Command Areas for Lift Pumps/Tubewells already Working in Sindh (Total: Rs.729.272 M
Go9S Share: Rs. 599.999 M Farmer Share: Rs.129.273 M)</t>
  </si>
  <si>
    <t>Lining of Direct Outlet at RD-246 Dadu Canal Deh Ghanghro in Taluka &amp; District Larkana (Total: Rs. 12.5604 M
GoS Share: Rs. 10.1287 M Farmer Share: Rs. 2.4317 M)</t>
  </si>
  <si>
    <t>Total Agriculture Water Management (New)</t>
  </si>
  <si>
    <t>Total Agriculture (New)</t>
  </si>
  <si>
    <t>Construction of Water Storage Reservoirs Operated on Solar Pumping Systems (Total: Rs. 1,591.023 M GoS' Share: Rs. 1,320.00 M Farmers' Share: Rs. 271.023 M)</t>
  </si>
  <si>
    <t>Vertical Farming Techniques to Improve Crop Yield in Sindh (Total: Rs. 120.415 M GoS' Share: Rs. 99.415 M Farmers' Share: Rs. 21.00 M)</t>
  </si>
  <si>
    <t>Provision of Subsidy Assistance on Solar Power for High Efficiency Irrigation System (HEIS) (Total: Rs. 1204.842 M
GoS' Share: Rs. 999.286 M Farmers' Share: Rs. 205.556 M)</t>
  </si>
  <si>
    <t>Improvement of New  / Fresh Water Courses in Sindh (Total: Rs. 2408.000 M GoS' Share: Rs. 2000.00 M Farmers' share: Rs. 408.00 M)</t>
  </si>
  <si>
    <t>Construction of Office Building for On-Farm Water Management staff (Badin, Mirpurkhas, Sanghar, S.B.A, Sukkur, Khairpur, Shikarpur, Dadu, Ghotki, Kashmore &amp; Jamshoro).</t>
  </si>
  <si>
    <t>AGRAM-PP-22-0010</t>
  </si>
  <si>
    <t xml:space="preserve">Provision of solar submersible pumps on subsidized cost for Agriculture purpose in District Tharparkar (Total:245.300 including GoS' Share:200.00 &amp; Farmers' Share:45.300) </t>
  </si>
  <si>
    <t>Tharparkar</t>
  </si>
  <si>
    <t>Approved
12.10.22</t>
  </si>
  <si>
    <t>Provision of Subsidy Assistance on Solar Pumps/ Tubewells to Farmers in Sindh (Total cost Rs.618.24 M GoS Share Rs.500.00 M &amp; Farmer's Share Rs.118.24 M )</t>
  </si>
  <si>
    <t>(New Scheme)</t>
  </si>
  <si>
    <t>Total Agriculture Marketing (New Scheme)</t>
  </si>
  <si>
    <t>Government Assistance to the Dates Farmers on Establishment of Dates Processing, Packaging &amp; Paste Plant
(Total: Rs. 628.000 M GoS Share:Rs. 508.000 M Farmer's Share: Rs. 120.00 M) Cost Sharing: GoS 80% and Farmer 20%</t>
  </si>
  <si>
    <t>Water Conservation through Additional Lining of Watercourses in Sindh (Total: Rs. 1241.340 M GoS' Share: Rs. 1020.00 M Farmers' Share: Rs. 221.34 M) Cost Sharing: GoS 80% and Farmer 20%</t>
  </si>
  <si>
    <t>N.Feroze, Ghotki, Shikarpur, Larkano &amp; Jacobabad</t>
  </si>
  <si>
    <t xml:space="preserve">Ghotki &amp; S.B.A </t>
  </si>
  <si>
    <t>Ghotki &amp; Larkana</t>
  </si>
  <si>
    <t>Dadu</t>
  </si>
  <si>
    <t>Provision of Agriculture Implements on cost sharing basis (Phase-II) (Total: Rs. 757.234 M GoS Share: Rs. 390.00 M Farmer's Share: Rs. 367.234 M) Cost Sharing: GoS 50% and Farmer 50%</t>
  </si>
  <si>
    <t>Improving Crop Yield through Integrated Water Resource Management Model in Sindh (Total: Rs. 1,201.225 M GoS Share: Rs. 976.250 M Farmer Share: Rs. 225.00 M)</t>
  </si>
  <si>
    <t xml:space="preserve">Upgradation of Horticulture Research Center at Mirpurkhas (Capital: Rs. 155.828 M Revenue: Rs. 199.683 M) 
</t>
  </si>
  <si>
    <t>Sindh Water &amp; Agriculture Transformation (SWAT) Project (Component III: Agriculture) (Total: Rs. 14,228.720 M World Bank's Share: Rs. 11,926.500 M GoS Share: Rs. 2,302.22 M)</t>
  </si>
  <si>
    <t>Transforming the Indus Basin with Climate Resilient Agriculture and Water Management (Total: Rs. 3,444.43 M GCF's Share: Rs. 2618.65 M GoS' Share: Rs. 825.784 M)</t>
  </si>
  <si>
    <t xml:space="preserve">Approved
26.06.23
</t>
  </si>
  <si>
    <t xml:space="preserve">Installation / Erection of Modern Cool Chain System on Subsidized Cost to Farmers for Export of Fruits &amp; Vegetables (Total: Rs. 4,783.40 M GoS' Share: Rs. 3,873.00 M Farmers' Share: Rs. 910.00 M) </t>
  </si>
  <si>
    <t>Modern Agriculture Techniques to Grow Off Season Crops (Total: Rs. 423.70 M GoS' Share: Rs. 350.00 M Farmers' Share: Rs. 73.70 M) Cost Sharing: GoS 80% and Farmer 20%</t>
  </si>
  <si>
    <t>AGRAR-PP-25-0001</t>
  </si>
  <si>
    <t>AGRAR-PP-25-0002</t>
  </si>
  <si>
    <t>AGRAE-PP-25-0001</t>
  </si>
  <si>
    <t>AGRAM-PP-25-0001</t>
  </si>
  <si>
    <t>AGRAM-PP-25-0002</t>
  </si>
  <si>
    <t>AGRWM-PP-25-0001</t>
  </si>
  <si>
    <t>AGRWM-PP-25-0002</t>
  </si>
  <si>
    <t>AUQAF, RELIGIOUS AFFAIRS, ZAKAT &amp; USHR DEPARTMENT</t>
  </si>
  <si>
    <t>(Rs. in Million)</t>
  </si>
  <si>
    <t>Gen. S.No.</t>
  </si>
  <si>
    <r>
      <t xml:space="preserve">Status </t>
    </r>
    <r>
      <rPr>
        <b/>
        <sz val="12"/>
        <rFont val="Times New Roman"/>
        <family val="1"/>
      </rPr>
      <t>Date of Approval</t>
    </r>
  </si>
  <si>
    <t>Target Date for Comple-tion</t>
  </si>
  <si>
    <t>Actual Expend-
iture upto 
June, 24</t>
  </si>
  <si>
    <t>Throw-forward as on
01-07-25</t>
  </si>
  <si>
    <t>Allocation 2025-26</t>
  </si>
  <si>
    <t>F.P.A</t>
  </si>
  <si>
    <t>Auqaf (On-going schemes)</t>
  </si>
  <si>
    <t>AZUAQ-PP-13-0002</t>
  </si>
  <si>
    <t>Construction / Reconstruction / Rehabilitation &amp; Allied Facilities  of Dargahs in Sindh (6 Nos.), T.M Khan (01),  Thatta  (02),  Khairpur (01),  Hyderabad (01) and Larkano (01) (SDG #2.1)</t>
  </si>
  <si>
    <t>T.M. Khan, Thatta, Khairpur, Hyderabad &amp;  Larkano</t>
  </si>
  <si>
    <t>Approved
03.12.13</t>
  </si>
  <si>
    <t>AZUAQ-PP-17-0005</t>
  </si>
  <si>
    <t>Construction of Dargah Hazrat Shah Abdul Rehman (Meerani Meer), Taluka New Saeedabad District Matiari (SDG#2.1)</t>
  </si>
  <si>
    <t>Matiari</t>
  </si>
  <si>
    <t>Approved
26.01.18
(U/R)</t>
  </si>
  <si>
    <t>AZUAQ-PP-19-0009</t>
  </si>
  <si>
    <t>Construction of Dispensary / Minor &amp; Repairs attached Unit at Dargah Luwari Sharif District Badin 
(Revised on 09-06-2020)</t>
  </si>
  <si>
    <t>Badin</t>
  </si>
  <si>
    <t>Approved
12.02.16
(U/R)</t>
  </si>
  <si>
    <t>AZUAQ-PP-19-0015</t>
  </si>
  <si>
    <t>Construction &amp; Provision of Allied Facilities  at Dargah Sare-Faqeer Hadi Gham Kusar Taluka Kingri District Khairpur 
(Revised on 17-09-2021)</t>
  </si>
  <si>
    <t>Approved
10.10.19
(U/R)</t>
  </si>
  <si>
    <t>AZUAQ-PP-19-0017</t>
  </si>
  <si>
    <t xml:space="preserve">Rehabilitation of Dargah Hazrat Tharu Shah District N.Feroze (Revised on 17-09-2021) </t>
  </si>
  <si>
    <t>N.Feroze</t>
  </si>
  <si>
    <t>Approved
10.10.19</t>
  </si>
  <si>
    <t>AZUAQ-PP-21-0023</t>
  </si>
  <si>
    <t>Construction of Musafikhana &amp; Missing Faclities at Dargah Hazrat Ahmed Shah Lakyari Taluka New Saeedabad.</t>
  </si>
  <si>
    <t>Approved
17.09.21</t>
  </si>
  <si>
    <t>AZUAQ-PP-21-0034</t>
  </si>
  <si>
    <t>Rehabilitation &amp; Renovation of Dargahs,  Moullana Shah at Hoat Khan Jalbani, Syed Makan Shah,  Lalan Ghot &amp; Masjid Goth Sher Muhammad Abro, Mehrabpur.</t>
  </si>
  <si>
    <t>AZUAQ-PP-21-0040</t>
  </si>
  <si>
    <t>Construction &amp; Provision of Allied Facilities  at Dargah Sain Fazlulllah Jatoi village Sono Jattoi UC Puranoabad.</t>
  </si>
  <si>
    <t>Approved
17.09.21
(U/R)</t>
  </si>
  <si>
    <t>AZUAQ-PP-21-0044</t>
  </si>
  <si>
    <t>Construction &amp; Provision of Allied Facilities  at Dargah Sain Hadiatullah Arijo village &amp; UC Arija.</t>
  </si>
  <si>
    <t>Approved
23.12.21
(U/R)</t>
  </si>
  <si>
    <t>AZUAQ-PP-21-0048</t>
  </si>
  <si>
    <t>Construction &amp; Provision of Allied Facilities  at Dargah Peer Mohban Shah Village Fatehpur Gaji Dero.</t>
  </si>
  <si>
    <t>AZUAQ-PP-21-0051</t>
  </si>
  <si>
    <t>Construction of Compound Wall, Marble Flooring and Repair Renovation of Dargah Pir Haji Mehmood Shah Village Kaniya Kalohora Taluka Kandiaro.</t>
  </si>
  <si>
    <t>AZUAQ-PP-21-0053</t>
  </si>
  <si>
    <t>Repair / Renovation Dargah Shamsi Badshah Village Pir Jo Goth Ward No.02, Masjid Mohram Soomro Muhalla Gharibabad ward No. 05 Naudero, Masjid-e-Ali opposite G.P.S Hassan Pur Muhalla, Azizia Masjid near VIP Bakri, Masjid at village Masu Dero UC Kohri &amp;  Masjid at Village Chahwan UC Bhaman Taluka Ratodero (Revised on 23.01.24)</t>
  </si>
  <si>
    <t>Approved
01.03.22</t>
  </si>
  <si>
    <t>AZUAQ-PP-22-0018</t>
  </si>
  <si>
    <t>Construction of Punnal Peer village Butt Serai UC Butt Serai, Taluka Mehar and Constt. of Dargah Haider Shah Jeelani and Reconstruction of Masjid village Seeta Road Taluka Khairpur Nathanshah</t>
  </si>
  <si>
    <t xml:space="preserve">Dadu </t>
  </si>
  <si>
    <t>Approved
20.01.23</t>
  </si>
  <si>
    <t>AZUAQ-PP-22-0019</t>
  </si>
  <si>
    <t>Rehabilitation / Renovation of Haidri Jamia Masjid and Imam Bargah Village Mir Hassan Mari, Taluka Moro and Renovation / Rehabilitation of Imam Bargah at Behlani Taluka Mehrabpur, District N.Feroze (Revised on 23-01-2024).</t>
  </si>
  <si>
    <t>AZUAQ-PP-22-0024</t>
  </si>
  <si>
    <t>Constt. of Dargah &amp; Allied Facilities Hazrat Bibi Maham (SA) Aghamano Graveyard District Badin (Revised on 23.01.24).</t>
  </si>
  <si>
    <t>AZUAQ-PP-23-0001</t>
  </si>
  <si>
    <t>Construction of Musafirkhana and Wazokhan at Dargah Must Alhar Shah Goth Village Butt, UC Butt Serai, Taluka Mehar (Revised on 08.11.24).</t>
  </si>
  <si>
    <t>Approved
19.04.24</t>
  </si>
  <si>
    <t>AZUAQ-PP-23-0002</t>
  </si>
  <si>
    <t>Construction of Musafirkhan at Dargah Perdasi Peer Near Main Road Village UC Butt Serai Taluka Mehar (Revised on 08.11.24).</t>
  </si>
  <si>
    <t>AZUAQ-PP-23-0003</t>
  </si>
  <si>
    <t>Construction Works at Dargah Drib Pir Mehar Shah Talka Kingri, District Khairpur (Revised on 08.11.24).</t>
  </si>
  <si>
    <t>AZUAQ-PP-23-0004</t>
  </si>
  <si>
    <t>Construction of Building for Langer Khana at Dargah Razi Shah Ghot (Mohrano Jo Mir) Near Naukot and Building for Langer Khana at Dargah Sikeeladho Shah near village Naupuro Chachro (Revised on 08.11.24).</t>
  </si>
  <si>
    <t>Approved
23.01.24</t>
  </si>
  <si>
    <t>AZUAQ-PP-23-0005</t>
  </si>
  <si>
    <t>Reconstruction / Extension of Masjid Sharif at Dargah Ghousia Alia Ranipur, Distrtict Khairpur (Revised on 08.11.24).</t>
  </si>
  <si>
    <t>AZUAQ-PP-23-0006</t>
  </si>
  <si>
    <t>Reconstruction of Shah Waliullah Academy at Jamia Masjid Saddar Hyderabad (Revised on 08.11.24).</t>
  </si>
  <si>
    <t>AZUAQ-PP-23-0007</t>
  </si>
  <si>
    <t>Construction of Eidgah Memon Muhalla Taluka Gambat District Khairpur (Revised on 08.11.24).</t>
  </si>
  <si>
    <t>AZUAQ-PP-23-0008</t>
  </si>
  <si>
    <t>Rehabilitation / Renovation of old Rest House, Zaireen Shades and Lavatory Blocks at Dargah Hazrat Lal Shahbaz Qalander Shahbaz R.A at Sehwan Sharif (Revised on 08.11.24).</t>
  </si>
  <si>
    <t>Jamshoro</t>
  </si>
  <si>
    <t>AZUAQ-PP-23-0009</t>
  </si>
  <si>
    <t>Renovation / Reconstruction of Dargah Shoaibuddin Shah Bukhari, UC Talti, Taluka Sehwan, District Jamshoro (Revised on 08.11.24).</t>
  </si>
  <si>
    <t>AZUAQ-PP-23-0010</t>
  </si>
  <si>
    <t>Construction of Boundary Wall alongwith Gates at Graveyards of Village Qazi Noor Muhammad Laghari and Mision Wadi, Taluka Jhando Marri, District Tando Allahyar (Revised on 08.11.24).</t>
  </si>
  <si>
    <t>T.A.Yar</t>
  </si>
  <si>
    <t>AZUAQ-PP-23-0011</t>
  </si>
  <si>
    <t>Construction of Langerkhana at Imam Bargah Pir Muhmme Shah Near Allahwal Chowk and Construction of Langerkhana at Dargah Nimran Shah near Hirabad Muncipal Committee Umerkot (Revised on 08.11.24).</t>
  </si>
  <si>
    <t>Umerkot</t>
  </si>
  <si>
    <t>AZUAQ-PP-23-0012</t>
  </si>
  <si>
    <t>Construction of Masoom Ali Asghar Imam Bargah Korangi Karachi (Revised on 08.11.24).</t>
  </si>
  <si>
    <t>Karachi (Kor)</t>
  </si>
  <si>
    <t>AZUAQ-PP-23-0013</t>
  </si>
  <si>
    <t xml:space="preserve">Rehabilitation / Improvement of Dargah Hazrat Abdul Qadir Shah Jeelani Near Tando Masti, District Khairpur (Revised on 08.11.24). </t>
  </si>
  <si>
    <t>AZUAQ-PP-23-0014</t>
  </si>
  <si>
    <t>Construction of Musafirkhana at Dargah Bibi Maham District Badin (Revised on 08.11.24).</t>
  </si>
  <si>
    <t>AZUAQ-PP-21-0042</t>
  </si>
  <si>
    <t>Construction &amp; Provision of Allied Facilities  at Dargah Shaeed Badshah village Haji Ghulam Shah UC Puranoabad (Missing scheme ADP No. 62/2023-24)</t>
  </si>
  <si>
    <t>Total Auqaf, R.A., Zakat &amp; Ushr (On-going) :-</t>
  </si>
  <si>
    <t xml:space="preserve">AZUAQ-PP-24-0001 </t>
  </si>
  <si>
    <t>Construction of Academy at Dargah Sufi Shah Inayat Shaheed Jhok Sharif District Sujawal</t>
  </si>
  <si>
    <t>Sujawal</t>
  </si>
  <si>
    <t xml:space="preserve">AZUAQ-PP-24-0002 </t>
  </si>
  <si>
    <t>Construction of Academy at Dargah Bedil Bekus Rohri District Sukkur</t>
  </si>
  <si>
    <t xml:space="preserve">AZUAQ-PP-25-0001 </t>
  </si>
  <si>
    <t xml:space="preserve">Construction of Wazookhana and Lavatory Block at Abdalin Ji Kafi, Establishment of Langarkhana, Construction of Rooms for Placing the Shoes Boxes and Facility of Cool Drinking Water for Zaireen and Installation of Fiber Shades at Dargah Hazrat Lal Shahbaz Qalandar, Sehwan Sharif </t>
  </si>
  <si>
    <t xml:space="preserve">AZUAQ-PP-25-0002 </t>
  </si>
  <si>
    <t>Construction of Boundary Wall of Different Graveyards in Different areas of Taluka Kamber, Miro Khan &amp; Sujawal</t>
  </si>
  <si>
    <t>Kamber</t>
  </si>
  <si>
    <t>AZUAQ-PP-25-0003</t>
  </si>
  <si>
    <t>Construction of Musafirkhana, Wazookhana and Lavatory Block at Pir Ali Qatar at Mira Dharo, Taluka and District Ghotki</t>
  </si>
  <si>
    <t>Ghotki</t>
  </si>
  <si>
    <t>Total Auqaf, R.A., Zakat &amp; Ushr (New Schemes) :-</t>
  </si>
  <si>
    <t>Total Auqaf, R.A., Zakat &amp; Ushr :-</t>
  </si>
  <si>
    <t/>
  </si>
  <si>
    <t>BOARD OF REVENUE</t>
  </si>
  <si>
    <r>
      <rPr>
        <b/>
        <u/>
        <sz val="12"/>
        <rFont val="Times New Roman"/>
        <family val="1"/>
      </rPr>
      <t>Status</t>
    </r>
    <r>
      <rPr>
        <b/>
        <sz val="12"/>
        <rFont val="Times New Roman"/>
        <family val="1"/>
      </rPr>
      <t xml:space="preserve"> Date of Approval</t>
    </r>
  </si>
  <si>
    <t>Target Date for Completion</t>
  </si>
  <si>
    <t>Actual Expendit-ure upto June, 24</t>
  </si>
  <si>
    <t>Estimated Expendit-
ure upto  
June' 25</t>
  </si>
  <si>
    <t>Throwfor-ward as on
01-07-25</t>
  </si>
  <si>
    <t>Buildings</t>
  </si>
  <si>
    <t>(On-Going Scheme)</t>
  </si>
  <si>
    <t>BORBR-PP-07-0001</t>
  </si>
  <si>
    <t>Construction of Office of District Registrar at Karachi and Sub-Registrar Offices (22 Nos) at Head Quarters all Districts in Sindh</t>
  </si>
  <si>
    <t>Approved  26.03.08
(U/R)</t>
  </si>
  <si>
    <t>Total Building Ongoing Scheme :-</t>
  </si>
  <si>
    <t>I.T. Scheme</t>
  </si>
  <si>
    <t>BORIT-PP-23-0001</t>
  </si>
  <si>
    <t>Computerization &amp; Establishment of Land Administration &amp; Revenue Management Information System-II (LARMIS-II)</t>
  </si>
  <si>
    <t>Karachi 
(South)</t>
  </si>
  <si>
    <t>Total I.T.:-</t>
  </si>
  <si>
    <t>Total BOR :-</t>
  </si>
  <si>
    <t xml:space="preserve">    PROVINCIAL </t>
  </si>
  <si>
    <t xml:space="preserve">CULTURE, TOURISM,  ANTIQUITIES &amp; ARCHIVES DEPARTMENT </t>
  </si>
  <si>
    <t>Revised Allocation 
2023-24</t>
  </si>
  <si>
    <t>Culture (Ongoing Schemes)</t>
  </si>
  <si>
    <t>CTACT-PP-16-0006</t>
  </si>
  <si>
    <t>Auditorium Hall Rest House And Main Entrance Gate at Dargah Hazrat Sardar Ahmed Shah Lakyari Taluka Saeedabad District Matiari (Revised on 18.01.22)  (C86.173.993:+R:12.768)</t>
  </si>
  <si>
    <t xml:space="preserve"> Matiari</t>
  </si>
  <si>
    <t xml:space="preserve">Approved 
04.01.17
</t>
  </si>
  <si>
    <t>CTACT-PP-20-0002</t>
  </si>
  <si>
    <t>Missing Allied facilities of Cultural Complex at Sukkur. (Re-Revised 26.06.23) (C:377.498+R:74.502)</t>
  </si>
  <si>
    <t>Approved 22.08.17</t>
  </si>
  <si>
    <t>CTACT-PP-19-0026</t>
  </si>
  <si>
    <t>Provision of Missing Allied Facilities in Culture Complex at Nawabshah. (Revised on 30.05.23) (C:175.381+R:17.619)</t>
  </si>
  <si>
    <t>S.B.A</t>
  </si>
  <si>
    <t xml:space="preserve">Approved 14.11.19      </t>
  </si>
  <si>
    <t>CTACT-PP-21-0056</t>
  </si>
  <si>
    <t>Establishment of Auditorium at Badin. (Revised on 23.05.23) (C:160.870+R:29.130)</t>
  </si>
  <si>
    <t>Approved
26.08.21</t>
  </si>
  <si>
    <t>CTACT-PP-21-0059</t>
  </si>
  <si>
    <t>Provision of Allied Facilities at  Cultural Complex Thatta (Revised on 03.04.24) (C:184.842+R:14.996)</t>
  </si>
  <si>
    <t>Thatta</t>
  </si>
  <si>
    <t>CTACT-PP-21-0060</t>
  </si>
  <si>
    <t>Provision of Allied Facilities at  Cultural Complex Sanghar. (Revised on 16.05.23) (C:178.229+R:18.045)</t>
  </si>
  <si>
    <t>Sanghar</t>
  </si>
  <si>
    <t>CTACT-PP-22-0026</t>
  </si>
  <si>
    <t>Construction of Library / Cultural Centre &amp; Museum at Luari Sharif District Badin (Revised on 03.04.24) (C:187.346+R:12.312)</t>
  </si>
  <si>
    <t>CTACT-PP-22-0027</t>
  </si>
  <si>
    <t>Construction of Children Library &amp; Book Shop and Provision Allied Facilities at Dargah Hazrat Allama Mian Ghulam Muhammad Mahesar at Kamal Dero Taluka Gambat District Khairpur (C:32.904+R:7.096)</t>
  </si>
  <si>
    <t>Approved
23.05.23</t>
  </si>
  <si>
    <t>CTACT-PP-23-0001</t>
  </si>
  <si>
    <t>Establishment of Culture Center at Islamkot, District Tharparkar (Revised on 27.03.24) (C:176.944+R:14.688)</t>
  </si>
  <si>
    <t>Approved
11.07.23</t>
  </si>
  <si>
    <t>CTACT-PP-23-0003</t>
  </si>
  <si>
    <t>Extension &amp; Improvement of Allama I.I Qazi Sindh Government Library, District Dadu (Revised on 03.04.24) (C:186.188+R:13.445)</t>
  </si>
  <si>
    <t>CTACT-PP-23-0004</t>
  </si>
  <si>
    <t>Extension &amp; Improvement of Public Library Latifabad, District Hyderabad (Revised on 12.02.25)
(C:79.965+R:11.681)</t>
  </si>
  <si>
    <t>CTACT-PP-23-0006</t>
  </si>
  <si>
    <t>Provision for Additional Allied Facilities of Public Library at Mehar, District Dadu (Revised on 03.04.24)
(C:176.801+R:19.219)</t>
  </si>
  <si>
    <t>CTACT-PP-23-0007</t>
  </si>
  <si>
    <t>Establishment of Muhammad Ibrahim Joyo Translation Bureau &amp; Book Shop at Liaquat Memorial Library at Karachi (Revised on 03.04.24)
(C:126.002+R:23.950)</t>
  </si>
  <si>
    <t xml:space="preserve">Karachi </t>
  </si>
  <si>
    <t>CTACT-PP-23-0008</t>
  </si>
  <si>
    <t>Establishment of Shah Abdul Latif Bhattai Public Library Larkana 
(Revised on 12.02.25)
(C:184.910+R:13.810)</t>
  </si>
  <si>
    <t>CTACT-PP-23-0009</t>
  </si>
  <si>
    <t>Establishment of Shaheed Naseem Ahmed Kharal Digital Library Gambat District Khairpur Mirs (Revised on 03.04.24) (C:184.264+R:12.951)</t>
  </si>
  <si>
    <t>CTACT-PP-23-0010</t>
  </si>
  <si>
    <t xml:space="preserve">Establishment of Culture Center at Bajara UC Bajara Taluka  Sehwan District Jamshoro (Revised on 27.03.24) (C:182.853+R:14.688)
</t>
  </si>
  <si>
    <t xml:space="preserve">Jamshoro </t>
  </si>
  <si>
    <t>CTACT-PP-23-0011</t>
  </si>
  <si>
    <t>Establishment of Art Gallary and Art Museum at Liaquat Memorial Library, Karachi (C:159.220+R:40.780)</t>
  </si>
  <si>
    <t>CTACT-PP-23-0012</t>
  </si>
  <si>
    <t>Establishment of Culture Center at village Qazi Noor Muhammad Leghari, Taluka Tando Marri, District Tando Allahyar (Revised on 12.02.25) (C:183.774+R:14.540)</t>
  </si>
  <si>
    <t>CTACT-PP-23-0013</t>
  </si>
  <si>
    <t>Establishment of Public Library at village Talti, Taluka Sehwan, District Jamshoro (C:62.163+R:7.837)</t>
  </si>
  <si>
    <t>CTACT-PP-23-0014</t>
  </si>
  <si>
    <t>Establishment of Cultural Center at Bhan Saeedabad, District Jamshoro (Revised on 03.04.24) (C:184.126+R:15.710)</t>
  </si>
  <si>
    <t>Total Culture (On-going):-</t>
  </si>
  <si>
    <t>Tourism (On-going Schemes)</t>
  </si>
  <si>
    <t>CTATS-PP-17-0008</t>
  </si>
  <si>
    <t xml:space="preserve">Development of Summer Resorts at Gorakh Hills District Dadu (Re-Revised on 12.01.18) (C:2814.000+R:232.000) </t>
  </si>
  <si>
    <t>Approved 11.03.16
(U/R)</t>
  </si>
  <si>
    <t>CTATS-PP-17-0009</t>
  </si>
  <si>
    <t>Establishment of Motels, Improvement / Renovation of existing Motels / Resorts in Sindh at Sehwan, Thatta (Re-Revised on 15.02.23) (C:1334.935+R:112.379)</t>
  </si>
  <si>
    <t xml:space="preserve">Jamshoro, Thatta &amp; Umerkot   </t>
  </si>
  <si>
    <t>Approved
21.03.18</t>
  </si>
  <si>
    <t>CTATS-PP-19-0033</t>
  </si>
  <si>
    <t xml:space="preserve">Establishment  &amp; Improvement of Sambara Inn Larkano (Re-Revised on 26.06.23) (C:425.699+R:26.315) </t>
  </si>
  <si>
    <t>Approved
29.05.20</t>
  </si>
  <si>
    <t>CTATS-PP-23-0016</t>
  </si>
  <si>
    <t>Extension of Rooplo Kolhi Resort and Construcion of Resturant Nagarparkar, District Tharparkar (Revised on 03.04.24) (C:177.486+R:21.350)</t>
  </si>
  <si>
    <t>CTATS-PP-23-0017</t>
  </si>
  <si>
    <t xml:space="preserve">Establishment of Tourist Resorts, District  Umerkot (Revised ) C:185.236+R:13.035) </t>
  </si>
  <si>
    <t>CTATS-PP-23-0018</t>
  </si>
  <si>
    <t>Establishment of Regional Campus of Pakistan Institute of Tourism &amp; Hotel Management at Mithi, District Tharparkar (Revised on 03.04.24) (C:170.180+R:12.500)</t>
  </si>
  <si>
    <t>CTATS-PP-23-0019</t>
  </si>
  <si>
    <t>Upgradation &amp; Improvement of Marvi Rest House at Mithi, District Tharparkar  (Revised on 27.03.24) (C:176.485+R:10.265)</t>
  </si>
  <si>
    <t>Total Tourism (On-going):-</t>
  </si>
  <si>
    <t>Tourism (New Schemes)</t>
  </si>
  <si>
    <t>CTATS-PP-25-0001</t>
  </si>
  <si>
    <t>Construction New Huts and Provision of Allied Faciltities at Keenjar Lake Resort at Thatta</t>
  </si>
  <si>
    <t xml:space="preserve">Un-Approved
</t>
  </si>
  <si>
    <t>Total Tourism (New Schemes):-</t>
  </si>
  <si>
    <t>Total Tourism:-</t>
  </si>
  <si>
    <t>Antiquities (On-going Schemes)</t>
  </si>
  <si>
    <t>CTATS-PP-19-0038</t>
  </si>
  <si>
    <t>Conservation / Restoration / Preservation of Retaining Wall and Dangerous Structures of  Pucca Fort, Hyderabad (Re-Revised on 03.06.23) (C:726.657+R:17.845)</t>
  </si>
  <si>
    <t xml:space="preserve">Approved
09.03.18
</t>
  </si>
  <si>
    <t>CTATS-PP-17-0010</t>
  </si>
  <si>
    <t xml:space="preserve">Provision of Missing Facilities at Kashi Institute Bhitshah and Conservation &amp; Restoration of Dabgeer Mosque at Thatta (Re-Revised on 26.06.23) (C:495.325+R:94.675) </t>
  </si>
  <si>
    <t>Thatta &amp; Matiari</t>
  </si>
  <si>
    <t xml:space="preserve">Approved 25.04.18
 </t>
  </si>
  <si>
    <t>CTATS-PP-19-0040</t>
  </si>
  <si>
    <t>Establishment of Digitization &amp; Conservation Laboratory for Providing Physical Treatments, Testing, Cleaning and Protecting of Decaying Artifacts, i.e. Stones, Coins, Manuscripts etc (Revised on 30.05.23) (C:172.897+R:26.103)</t>
  </si>
  <si>
    <t xml:space="preserve">Approved 14.11.19
</t>
  </si>
  <si>
    <t>CTATS-PP-20-0015</t>
  </si>
  <si>
    <t>Provision of Additional Allied Facilities &amp; External Development of Sub-office of Antiquities &amp; Archaeological Museum Sukkur. (Re-revised on 23.05.23) (C:180.172+R:13.828)</t>
  </si>
  <si>
    <t>Approved 24.12.20</t>
  </si>
  <si>
    <t>CTATS-PP-17-0011</t>
  </si>
  <si>
    <t>Construction of Jain Dharam Mandir Village Godi Taluka Nagarparkar,  at Tharparkar (Conservation) (Revised on 23.05.23) (C:189.345)</t>
  </si>
  <si>
    <t xml:space="preserve">Approved 03.01.18
</t>
  </si>
  <si>
    <t>CTAAN-PP-21-0063</t>
  </si>
  <si>
    <t>Restoration &amp; Preservation of Shah Jahan Mosque at Thatta (Revised on 03.06.23) (C:761.398+R:8.190).</t>
  </si>
  <si>
    <t>Approved
23.12.21</t>
  </si>
  <si>
    <t>CTAAN-PP-21-0065</t>
  </si>
  <si>
    <t>Improvement of Interior of Umerkot Fort &amp; Preservation of Rest House District Umerkot (Revised on 03.06.23) (C:541.275)</t>
  </si>
  <si>
    <t>CTAAN-PP-21-0066</t>
  </si>
  <si>
    <t>Establishment of Sindh Archaeology &amp; Anthropology Center of Excellence  including Residential Facilities at Gharo Campus, Thatta (C:114.510+R:16.824).</t>
  </si>
  <si>
    <t>Approved
30.09.22</t>
  </si>
  <si>
    <t>CTAAN-PP-23-0020</t>
  </si>
  <si>
    <t>Construction of Curator Quarters at Ranikot Fort, District Jamshoro, Naukot Fort, District Mirpurkhas, Kot Diji Museum, District Khairpur (Revised on 03.04.24) (C:142.897+R:8.103)</t>
  </si>
  <si>
    <t>Jamshoro
Mirpurkhas 
Khairpur</t>
  </si>
  <si>
    <t>CTAAN-PP-23-0021</t>
  </si>
  <si>
    <t>Construction  of Watchman Quarter &amp; Site Office at Main Yar Muhammad Kalhoro, District Dadu, Mir Shahdad-Ja-Quba, District Sanghar, Mian Noor Muhammad Kalhoro, District Shaheed Benazirabad and Qadir Bux-Ja-Qubba, District Sukkur, Citori Gravyard, District Mirpurkhas (Revised on 03.04.24). (C:189.467+R:10.000)</t>
  </si>
  <si>
    <t>Dadu
Sanghar
SBA
Sukkur
Mirpurkhas</t>
  </si>
  <si>
    <t>CTAAN-PP-23-0022</t>
  </si>
  <si>
    <t>Conservation Preservation Restoration and Rehabilitation work of Heritage Building Buddha Asharam at District Shikarpur  (Revised on 12.02.25) (C:198.755)</t>
  </si>
  <si>
    <t>Shikarpur</t>
  </si>
  <si>
    <t xml:space="preserve">Approved
11.07.23 </t>
  </si>
  <si>
    <t>CTAAN-PP-23-0023</t>
  </si>
  <si>
    <t>Conservation Preservation Restoration and Rehabilitation work of Mian Yar Muhammad Kalhoro at District Dadu (Revised on 12.02.25)(C:198.033)</t>
  </si>
  <si>
    <t>CTAAN-PP-23-0024</t>
  </si>
  <si>
    <t>Conservation Preservation Restoration Mian Noor Muhammad Kalhoro at District SBA (C:99.997)</t>
  </si>
  <si>
    <t>CTAAN-PP-23-0025</t>
  </si>
  <si>
    <t>Establishment of Museam &amp; Multimedia Center at Makli, District Thatta (Revised on 03.04.24) (C:182.024+R:13.894)</t>
  </si>
  <si>
    <t>Approved
03.04.24</t>
  </si>
  <si>
    <t>MADMT-PP-16-0111</t>
  </si>
  <si>
    <t>Consolidation / Rehablitation at Saadh Bello Sukkur  (C:1350.594+R:19.334)</t>
  </si>
  <si>
    <t xml:space="preserve">Approved 08.02.17 </t>
  </si>
  <si>
    <t>Total Antiquities (On-going):-</t>
  </si>
  <si>
    <t>Antiquities (New Schemes)</t>
  </si>
  <si>
    <t>CTAAN-PP-25-0001</t>
  </si>
  <si>
    <t>Prepration of Master Plan and Up-gradation of Museum, Rest House and Beautificaiton of External Development of Mohen-Jo-Daro (World Heritage Site of UNESCO)</t>
  </si>
  <si>
    <t>Total Antiquities (New Schemes):-</t>
  </si>
  <si>
    <t>Total Antiquities :-</t>
  </si>
  <si>
    <t>Archives (On-going Schemes)</t>
  </si>
  <si>
    <t>CTAAC-PP-16-0026</t>
  </si>
  <si>
    <t>Establishment of District Archives at Sukkur (Revised on 03.04.24) (C:92.815+R:91.453), 
(ADP 2021-22, Sr. No. 158)</t>
  </si>
  <si>
    <t>Approved
19.06.16</t>
  </si>
  <si>
    <t>CTAAC-PP-21-0027</t>
  </si>
  <si>
    <t>Establishment of District Archives at Larkano (Revised on 03.04.24) (C:184.873+R:12.500), 
(ADP 2021-22, Sr. No. 159)</t>
  </si>
  <si>
    <t>Total Archives (On-going):-</t>
  </si>
  <si>
    <t>Total CTA&amp;A Department :-</t>
  </si>
  <si>
    <t>EDUCATION SECTOR</t>
  </si>
  <si>
    <r>
      <rPr>
        <b/>
        <u/>
        <sz val="12"/>
        <color theme="1"/>
        <rFont val="Times New Roman"/>
        <family val="1"/>
      </rPr>
      <t xml:space="preserve">Status
</t>
    </r>
    <r>
      <rPr>
        <b/>
        <sz val="12"/>
        <color theme="1"/>
        <rFont val="Times New Roman"/>
        <family val="1"/>
      </rPr>
      <t>Date of Approval</t>
    </r>
  </si>
  <si>
    <t>Target 
Date for Comple-
tion</t>
  </si>
  <si>
    <t>Revised 
Allocation
 2024-25</t>
  </si>
  <si>
    <t xml:space="preserve">Total    </t>
  </si>
  <si>
    <t>I. SCHOOL EDUCATION &amp; LITERACY</t>
  </si>
  <si>
    <t>Elementary Education</t>
  </si>
  <si>
    <t>SEDEE-PP-07-0002</t>
  </si>
  <si>
    <t>Up-gradation of Primary Schools to Middle Schools in Sindh (2007-08 Programme) (460 Units)(C: 1192.705 + R:109.020) (SDG#4)</t>
  </si>
  <si>
    <t>Approved
31.01.08
(U/R)</t>
  </si>
  <si>
    <t>SEDEE-PP-07-0003</t>
  </si>
  <si>
    <t>Construction of Two Rooms Shelterless Primary Schools in Sindh  (2007-08 Programme) (450 Units ) (C:468.152 + R: 53.550) (SDG#4)</t>
  </si>
  <si>
    <t>SEDEE-PP-07-0004</t>
  </si>
  <si>
    <t>Introduction of Computer Education in Middle Schools in Sindh  (2007-08 Programme) (230 Units)(C: 236.042 + R: 289.340) (SDG#4)</t>
  </si>
  <si>
    <t>SEDEE-PP-17-0013</t>
  </si>
  <si>
    <t>Up-gradation of Primary Schools to Middle Schools, District Thatta (05 Units) (C:47.391 + R:7.500 ) (SDG#4)</t>
  </si>
  <si>
    <t>Approved
11.07.17</t>
  </si>
  <si>
    <t>SEDEE-PP-17-0017</t>
  </si>
  <si>
    <t>Rehabilitation/ Expansion/ Improvement of High Priority 4560 Schools (Primary / Elementary Schools) (68 Units) (SDG#4)</t>
  </si>
  <si>
    <t>T.M.Khan</t>
  </si>
  <si>
    <t>Approved
26.01.18</t>
  </si>
  <si>
    <t>SEDEE-PP-17-0031</t>
  </si>
  <si>
    <t>Rehabilitation/ Expansion/ Improvement of High Priority 4560 Schools (Primary / Elementary Schools) (155 Units) (C:1101.709+R:168.328) (SDG#4)</t>
  </si>
  <si>
    <t>SEDEE-PP-17-0033</t>
  </si>
  <si>
    <t>Rehabilitation/ Expansion/ Improvement of High Priority 4560 Schools (Primary / Elementary Schools)  (157 Units) (C:882.457+R:88.920) (SDG#4)</t>
  </si>
  <si>
    <t xml:space="preserve">Approved
26.01.18 </t>
  </si>
  <si>
    <t>SEDEE-PP-19-0044</t>
  </si>
  <si>
    <t>Construction of Six Room Buildings for Shelterless Primary Schools (01 Unit) (C: 19.801 + R: 1.210) (Revised on 22.05.2024) (SDG#4)</t>
  </si>
  <si>
    <t>Approved
28.08.19</t>
  </si>
  <si>
    <t>SEDEE-PP-19-0057</t>
  </si>
  <si>
    <t>Construction of Buildings for Shelterless Primary Schools (03 Units) (C:54.142 + R:4.137) (SDG#4) (Revised on 25.04.2025).</t>
  </si>
  <si>
    <t xml:space="preserve">Approved
06.10.21 </t>
  </si>
  <si>
    <t>SEDEE-PP-19-0060</t>
  </si>
  <si>
    <t>Construction of Buildings for Shelterless Primary Schools (04 Units) (C:90.252 + R:5.516)  ( Revised on 22.05.2024) (SDG#4)</t>
  </si>
  <si>
    <t>Approved
02.12.21</t>
  </si>
  <si>
    <t>SEDEE-PP-19-0065</t>
  </si>
  <si>
    <t>Construction of Buildings for Shelterless Primary Schools (05 Units) (C:69.745 + R:6.895) (SDG#4)</t>
  </si>
  <si>
    <t>Approved
06.10.21</t>
  </si>
  <si>
    <t>SEDEE-PP-19-0073</t>
  </si>
  <si>
    <t>Construction of Buildings for Shelterless Primary Schools (06 Units) (C:83.795 + R: 8.274)  (SDG#4)</t>
  </si>
  <si>
    <t>SEDEE-PP-19-0079</t>
  </si>
  <si>
    <t>Rehabilitation / Reconstruction of High Enrollment Dangerous Primary / Elementary Schools and Provision of Missing Facilities (C:64.308 + R:0.686) (SDG#4)</t>
  </si>
  <si>
    <t>SEDEE-PP-19-0082</t>
  </si>
  <si>
    <t>Rehabilitation / Reconstruction of High Enrollment Dangerous Primary / Elementary Schools and Provision of Missing Facilities (C:140.764 + R:3.885) (Revised on 23.05.2024) (SDG#4)</t>
  </si>
  <si>
    <t>SEDEE-PP-19-0083</t>
  </si>
  <si>
    <t>Rehabilitation / Reconstruction of High Enrollment Dangerous Primary / Elementary Schools and Provision of Missing Facilities ( Revised on 22.05.2024) (SDG#4)</t>
  </si>
  <si>
    <t xml:space="preserve">Sanghar </t>
  </si>
  <si>
    <t>SEDEE-PP-19-0084</t>
  </si>
  <si>
    <t>Rehabilitation / Reconstruction of High Enrollment Dangerous Primary / Elementary Schools and Provision of Missing Facilities (SDG#4)</t>
  </si>
  <si>
    <t>SEDEE-PP-19-0085</t>
  </si>
  <si>
    <t>SEDEE-PP-19-0086</t>
  </si>
  <si>
    <t>Approved
08.09.21</t>
  </si>
  <si>
    <t>SEDEE-PP-19-0087</t>
  </si>
  <si>
    <t>SEDEE-PP-19-0090</t>
  </si>
  <si>
    <t>SEDEE-PP-19-0091</t>
  </si>
  <si>
    <t>Approved
06.10.21 (UR)</t>
  </si>
  <si>
    <t>SEDEE-PP-19-0100</t>
  </si>
  <si>
    <t>Up-gradation of Primary Schools to Elementary Schools (04 Units) (C:96.307 + R:13.0) (SDG#4) (Revised on 22.05.2024)</t>
  </si>
  <si>
    <t>SEDEE-PP-19-0101</t>
  </si>
  <si>
    <t xml:space="preserve">Up-gradation of Primary Schools to Elementary Schools (04 Units) (C: 58.758 + R: 7.172) (SDG#4) </t>
  </si>
  <si>
    <t>SEDEE-PP-19-0103</t>
  </si>
  <si>
    <t xml:space="preserve">Up-gradation of Primary Schools to Elementary Schools (05 Units)  (75.110 + R:12.660) (SDG#4) </t>
  </si>
  <si>
    <t>Approved
01.09.21</t>
  </si>
  <si>
    <t>SEDEE-PP-19-0105</t>
  </si>
  <si>
    <t xml:space="preserve">Up-gradation of Primary Schools to Elementary Schools (05 Units) (C:69.710 + R:12.660) (SDG#4) </t>
  </si>
  <si>
    <t>SEDEE-PP-19-0107</t>
  </si>
  <si>
    <t>Up-gradation of Primary Schools to Elementary Schools (C:101.444 + R:17.727) (07 Units) (SDG#4)</t>
  </si>
  <si>
    <t>Approved
09.11.21</t>
  </si>
  <si>
    <t>SEDEE-PP-19-0110</t>
  </si>
  <si>
    <t>Up-gradation of Primary Schools to Elementary Schools  (06 Units) (C:112.877 + R:15.192) (SDG#4) (Revised on 24.04.2025).</t>
  </si>
  <si>
    <t>Karachi (E)</t>
  </si>
  <si>
    <t>SEDEE-PP-19-0112</t>
  </si>
  <si>
    <t xml:space="preserve">Up-gradation of Primary Schools to Elementary Schools (03 Units) (C:74.582 + R:5.200) (Revised on 20.05.2023)(SDG#4) </t>
  </si>
  <si>
    <t>Karachi (W)</t>
  </si>
  <si>
    <t>SEDEE-PP-19-0113</t>
  </si>
  <si>
    <t>Up-gradation of Primary Schools to Elementary Schools (06 Units) (C:160.865 + R:7.100) (SDG#4) (Revised on 28.04.2025).</t>
  </si>
  <si>
    <t>Karachi (M)</t>
  </si>
  <si>
    <t>SEDEE-FP-19-0118</t>
  </si>
  <si>
    <t>Sindh Early Learning Enhancement Through Classroom Transformation (SELECT) (US$176.474 million) (Assisted by World Bank / IDA: Rs. 16000.000 (US$100.00) million), 
GPE. ESPIG: Rs.4798.00 (US$29.9875) million, GPE.MG: Rs. 3964.00 (US$24.775) million &amp; GoS: Rs. 3473.843 (US$21.711) million</t>
  </si>
  <si>
    <t>Approved
06.08.21</t>
  </si>
  <si>
    <t>SEDEE-PP-19-0124</t>
  </si>
  <si>
    <t>Reconstruction of Existing Primary Schools in UC-2, 5, &amp; 13 of Jamshed Town &amp; UC-18, 20, 23 &amp; 30 of Gulshan-e-Iqbal Town (SDG#4)</t>
  </si>
  <si>
    <t>Approved
09.12.21</t>
  </si>
  <si>
    <t>SEDEE-PP-19-0125</t>
  </si>
  <si>
    <t>Rehabilitation / Reconstruction / Missing Facilities in Existing Primary Schools UC-1, 10, 19, &amp; 11 of Jamshed Town &amp; UC-19, 10 &amp; 18 of Gulshan-e- Iqbal Town (SDG#4) (Revised on 08.05.2025).</t>
  </si>
  <si>
    <t>Approved
23.11.21</t>
  </si>
  <si>
    <t>SEDEE-PP-22-0034</t>
  </si>
  <si>
    <t>Construction of Buildings for Shelterless Primary Schools (05 Units) (SDG#4)</t>
  </si>
  <si>
    <t>Approved
11.11.22</t>
  </si>
  <si>
    <t>SEDEE-PP-22-0035</t>
  </si>
  <si>
    <t>Construction of Buildings for Shelterless Primary Schools (06 Units) (SDG#4) (C:79.866 + R:10.060)</t>
  </si>
  <si>
    <t>SEDEE-PP-22-0036</t>
  </si>
  <si>
    <t>Construction of Buildings for Shelterless Primary Schools 04 Units) (SDG#4) (C:51.777 + R:8.048)</t>
  </si>
  <si>
    <t>SEDEE-PP-22-0037</t>
  </si>
  <si>
    <t>Construction of Buildings for Shelterless Primary Schools (04 Units) (SDG#4) (C:51.777 + R:6.036).</t>
  </si>
  <si>
    <t>Approved
17.01.23</t>
  </si>
  <si>
    <t>SEDEE-PP-22-0038</t>
  </si>
  <si>
    <t>Construction of Buildings for Shelterless Primary Schools (06 Units) (SDG#4)</t>
  </si>
  <si>
    <t>SEDEE-PP-22-0039</t>
  </si>
  <si>
    <t>SEDEE-PP-22-0040</t>
  </si>
  <si>
    <t>SEDEE-PP-22-0041</t>
  </si>
  <si>
    <t>Construction of Buildings for Shelterless Primary Schools (05 Units) (SDG#4) (C:68.048 + R:8.048)</t>
  </si>
  <si>
    <t>Approved
03.11.22</t>
  </si>
  <si>
    <t>SEDEE-PP-22-0042</t>
  </si>
  <si>
    <t>Construction of Buildings for Shelterless Primary Schools (06 Units) (SDG#4) (C:79.940 + R:10.060)</t>
  </si>
  <si>
    <t>Approved
28.12.22</t>
  </si>
  <si>
    <t>SEDEE-PP-22-0043</t>
  </si>
  <si>
    <t>Construction of Buildings for Shelterless Primary Schools (06 Units) (SDG#4) (C:82.998 + R:10.060)</t>
  </si>
  <si>
    <t>SEDEE-PP-22-0044</t>
  </si>
  <si>
    <t>Construction of Buildings for Shelterless Primary Schools 04 Units) (SDG#4) (C:59.587 + R:0.360)</t>
  </si>
  <si>
    <t>SEDEE-PP-22-0045</t>
  </si>
  <si>
    <t>Construction of Buildings for Shelterless Primary Schools (8 Units) (SDG#4) (C:106.274 + R: 10.200).</t>
  </si>
  <si>
    <t>SEDEE-PP-22-0046</t>
  </si>
  <si>
    <t>Construction of Buildings for Shelterless Primary Schools (08 Units) (SDG#4) (C:111.457 + R:14.084).</t>
  </si>
  <si>
    <t>Approved
23.01.23</t>
  </si>
  <si>
    <t>SEDEE-PP-22-0047</t>
  </si>
  <si>
    <t>Construction of Buildings for Shelterless Primary Schools (05 Units) (SDG#4) (C:65.824 + R:7.520)</t>
  </si>
  <si>
    <t>SEDEE-PP-22-0048</t>
  </si>
  <si>
    <t>Construction of Buildings for Shelterless Primary Schools (04 units) (SDG#4) (C:49.620 + R:5.640).</t>
  </si>
  <si>
    <t>SEDEE-PP-22-0049</t>
  </si>
  <si>
    <t>Construction of Buildings for Shelterless Primary Schools (05 Units) (SDG#4) (C:65.824 + R: 7.520)</t>
  </si>
  <si>
    <t>Approved
16.01.23</t>
  </si>
  <si>
    <t>SEDEE-PP-22-0050</t>
  </si>
  <si>
    <t>SEDEE-PP-22-0051</t>
  </si>
  <si>
    <t>Rehabilitation / Reconstruction of High Enrollment Dangerous Primary / Elementary Schools and Provision of Additional Facilities (SDG#4)</t>
  </si>
  <si>
    <t>SEDEE-PP-22-0052</t>
  </si>
  <si>
    <t>Rehabilitation / Reconstruction of High Enrollment Dangerous Primary / Elementary Schools and Provision of Missing Facilities (SDG#4) (C:70 ).</t>
  </si>
  <si>
    <t>Approved
02.01.23</t>
  </si>
  <si>
    <t>SEDEE-PP-22-0053</t>
  </si>
  <si>
    <t>SEDEE-PP-22-0056</t>
  </si>
  <si>
    <t>SEDEE-PP-22-0057</t>
  </si>
  <si>
    <t>Rehabilitation / Reconstruction of High Enrollment Dangerous Primary / Elementary Schools and Provision of Missing Facilities (SDG#4) (Revised on 24.04.2025)</t>
  </si>
  <si>
    <t>SEDEE-PP-22-0058</t>
  </si>
  <si>
    <t>SEDEE-PP-22-0059</t>
  </si>
  <si>
    <t>SEDEE-PP-22-0061</t>
  </si>
  <si>
    <t>Rehabilitation / Reconstruction of High Enrollment Dangerous Primary / Elementary Schools and Provision of Missing Facilities (SDG#4) (C:67.376 + R:2.616)</t>
  </si>
  <si>
    <t>SEDEE-PP-22-0062</t>
  </si>
  <si>
    <t>Rehabilitation / Reconstruction of High Enrollment Dangerous Primary / Elementary Schools and Provision of Missing Facilities (SDG#4) (C:78.296 + R:1.535).</t>
  </si>
  <si>
    <t>SEDEE-PP-22-0063</t>
  </si>
  <si>
    <t>SEDEE-PP-22-0066</t>
  </si>
  <si>
    <t>Rehabilitation / Reconstruction of High Enrollment Dangerous Primary / Elementary Schools and Provision of Missing Facilities (SDG#4) (Revised on 08.05.2025).</t>
  </si>
  <si>
    <t>SEDEE-PP-22-0067</t>
  </si>
  <si>
    <t>SEDEE-PP-22-0068</t>
  </si>
  <si>
    <t>SEDEE-PP-22-0069</t>
  </si>
  <si>
    <t>SEDEE-PP-22-0070</t>
  </si>
  <si>
    <t>SEDEE-PP-22-0071</t>
  </si>
  <si>
    <t>SEDEE-PP-22-0072</t>
  </si>
  <si>
    <t>Approved
13.02.23</t>
  </si>
  <si>
    <t>SEDEE-PP-22-0073</t>
  </si>
  <si>
    <t>SEDEE-PP-22-0074</t>
  </si>
  <si>
    <t>Approved
09.11.22</t>
  </si>
  <si>
    <t>SEDEE-PP-22-0075</t>
  </si>
  <si>
    <t>Rehabilitation / Reconstruction of High Enrollment Dangerous Primary / Elementary Schools and Provision of Missing Facilities (SDG#4) (Revised on 06.05.2025).</t>
  </si>
  <si>
    <t>SEDEE-PP-22-0076</t>
  </si>
  <si>
    <t>SEDEE-PP-22-0077</t>
  </si>
  <si>
    <t>Rehabilitation / Reconstruction of High Enrollment Dangerous Primary / Elementary Schools and Provision of Missing Facilities (SDG#4) (Revised on 07.05.2025).</t>
  </si>
  <si>
    <t>Karachi (C)</t>
  </si>
  <si>
    <t>SEDEE-PP-22-0078</t>
  </si>
  <si>
    <t>Rehabilitation / Reconstruction of High Enrollment Dangerous Primary / Elementary Schools and Provision of Missing Facilities (i) GGPS Gino G. Allana (ii) GBPS Urdu Qurtaba Saddar (iii) GBPS Allama Iqbal Lyari (vi) GBPS Islamia Kalri (v) GBPS Railway Feeder No. 1 Saddar (SDG#4) (05 Units). (SDG#4) (Revised on 06.05.2025).</t>
  </si>
  <si>
    <t>Karachi (S)</t>
  </si>
  <si>
    <t>SEDEE-PP-22-0079</t>
  </si>
  <si>
    <t>Rehabilitation / Reconstruction of High Enrollment Dangerous Primary / Elementary Schools and Provision of Missing Facilities (SDG#4) (Revised on 28.04.2025).</t>
  </si>
  <si>
    <t>SEDEE-PP-22-0081</t>
  </si>
  <si>
    <t>Up-gradation of Primary Schools to Elementary Schools with allied facilities (08 Units) (SDG#4) (C:140.765 + R:19.158).</t>
  </si>
  <si>
    <t>Approved
23.12.22</t>
  </si>
  <si>
    <t>SEDEE-PP-22-0082</t>
  </si>
  <si>
    <t>Up-gradation of Primary Schools to Elementary Schools with allied facilities (05 Units)  (SDG#4) (C:87.212 + R:12.772)</t>
  </si>
  <si>
    <t>SEDEE-PP-22-0083</t>
  </si>
  <si>
    <t>Up-gradation of Primary Schools to Elementary Schools of Taluka Kotri, Sehwan, Manjhand and Thano Bola Khan, District Jamshoro with allied facilities (12 Units) (SDG#4) (C:267.513 + R:32.460).</t>
  </si>
  <si>
    <t>Approved
11.01.23</t>
  </si>
  <si>
    <t>SEDEE-PP-22-0084</t>
  </si>
  <si>
    <t>Up-gradation of Primary Schools to Elementary Schools with allied facilities (08 Units) (SDG#4) (c:141.064 + r:18.935).</t>
  </si>
  <si>
    <t>SEDEE-PP-22-0085</t>
  </si>
  <si>
    <t>Up-gradation of Primary Schools to Elementary Schools of Taluka Umerkot, Samaro and Pithoro, District Umerkot with allied facilities (20 Units) (SDG#4) (C:436.117 + R:63.860).</t>
  </si>
  <si>
    <t>SEDEE-PP-22-0086</t>
  </si>
  <si>
    <t>Up-gradation of Primary Schools to Elementary Schools with allied facilities (15 Units)   (SDG#4) (C:261.574 + R:38.316).</t>
  </si>
  <si>
    <t>Approved
30.11.22</t>
  </si>
  <si>
    <t>SEDEE-PP-22-0087</t>
  </si>
  <si>
    <t>Up-gradation of Primary Schools to Elementary Schools of Taluka Daur, Nawabshah, Sakrand &amp; Qazi Ahmed, District Shaheed Benazirabad with Allied Facilities (18 Units) (SDG#4) (C:349.384 + R:45.576).</t>
  </si>
  <si>
    <t>SEDEE-PP-22-0088</t>
  </si>
  <si>
    <t>Up-gradation of Primary Schools to Elementary Schools with allied facilities (08 Units) (SDG#4) (C:142.876 + R:17.124)</t>
  </si>
  <si>
    <t>SEDEE-PP-22-0089</t>
  </si>
  <si>
    <t>Up-gradation of Primary Schools to Elementary Schools with allied facilities (08 Units) (SDG#4) (C:136.170 + R: 19.158)</t>
  </si>
  <si>
    <t>SEDEE-PP-22-0090</t>
  </si>
  <si>
    <t>Up-gradation of Primary Schools to Elementary Schools with allied facilities (15 Units) (SDG#4) (c:264.079 + R: 35.916).</t>
  </si>
  <si>
    <t>SEDEE-PP-22-0091</t>
  </si>
  <si>
    <t>Up-gradation of Primary Schools to Elementary Schools of Taluka Larkano, Ratodero and Bakrani of District Larkano with allied facilities (10 Units) (SDG#4) (C:208.010 + R:31.930).</t>
  </si>
  <si>
    <t>SEDEE-PP-22-0092</t>
  </si>
  <si>
    <t>Up-gradation of Primary Schools to Elementary Schools with allied facilities (05 Units) (SDG#4) (C:145.161 + R:10.128) (Revised on 25.04.2025).</t>
  </si>
  <si>
    <t>Approved
26.12.22</t>
  </si>
  <si>
    <t>SEDEE-PP-22-0093</t>
  </si>
  <si>
    <t>Up-gradation of Primary Schools to Elementary Schools with allied facilities (05 Units) (SDG#4) (C:163.660 + R:15.965) (Revised on 25.04.2025).</t>
  </si>
  <si>
    <t>SEDEE-PP-22-0094</t>
  </si>
  <si>
    <t>Up-gradation of Primary Schools to Elementary Schools with allied facilities (05 Units) (SDG#4) (C:181.738 +R:12.660) (Revised on 07.05.2025).</t>
  </si>
  <si>
    <t>SEDEE-PP-22-0095</t>
  </si>
  <si>
    <t>Up-gradation of Primary Schools to Elementary Schools with allied facilities (10 Units) (SDG#4) (C:174.162 + R:25.320)</t>
  </si>
  <si>
    <t>Approved
04.01.23</t>
  </si>
  <si>
    <t>SEDEE-PP-22-0096</t>
  </si>
  <si>
    <t>Up-gradation of Primary Schools to Elementary Schools with allied facilities (06 Units) (SDG#4) (C:89.460 + R:12.772)</t>
  </si>
  <si>
    <t>SEDEE-PP-22-0097</t>
  </si>
  <si>
    <t>Up-gradation of Primary Schools to Elementary Schools with allied facilities (05 Units) (SDG#4) (C:188.119 + R:10.128) (Revised on 07.05.2025).</t>
  </si>
  <si>
    <t>Karachi (Kea)</t>
  </si>
  <si>
    <t>SEDEE-PP-22-0098</t>
  </si>
  <si>
    <t>Construction of Early Childhood Education Class Rooms in Existing Primary Schools (SDG#4) (c:81.292 + R:8.680).</t>
  </si>
  <si>
    <t>SEDEE-PP-22-0102</t>
  </si>
  <si>
    <t>Construction of Early Childhood Education Class Rooms in Existing Primary Schools (SDG#4) (C:46.389 + R:12.753).</t>
  </si>
  <si>
    <t>SEDEE-PP-23-0004</t>
  </si>
  <si>
    <t>Construction of Building for Shelterless Primary Schools i. GBPS Imam Bux Zardari ii. GBPS Samoon Sand (02 Units) (SDG#4) (Revised on 08.05.2025).</t>
  </si>
  <si>
    <t xml:space="preserve">Matiari </t>
  </si>
  <si>
    <t>Approved 11.03.24</t>
  </si>
  <si>
    <t>SEDEE-PP-23-0005</t>
  </si>
  <si>
    <t>  Construction of Building for Shelterless Primary Schools (i) GBPS Buxial Khan Leghari (ii) GBPS Bagri Colony Manjhand (iii) GBPS Muslim III Sehwan (03 Units) (SDG#4) (Revised on 25.04.2025)..</t>
  </si>
  <si>
    <t>Approved 21.03.24</t>
  </si>
  <si>
    <t>SEDEE-PP-23-0006</t>
  </si>
  <si>
    <t>Construction of Building for Shelterless Primary Schools i. GBPS Abdullah Panhwar (01 Unit) (SDG#4) (Revised on 07.05.2025).</t>
  </si>
  <si>
    <t>SEDEE-PP-23-0007</t>
  </si>
  <si>
    <t>Construction of Building for Shelterless Primary Schools i. GBPS Misri Mallah ii. GBPS Ramzan Khan Nizamani iii. GBPS Chutto Mallah  iv. GBPS Mohammad Rahim Rind (v) GBPS Ajaib Junejo        (05 Units) (SDG#4).</t>
  </si>
  <si>
    <t>SEDEE-PP-23-0011</t>
  </si>
  <si>
    <t>Construction Two Roomed Building for Shelterless Primary Schools (22 Units)   1.GBPS Nazir Mughal 2. GBPS Mir Mohammad Talpur 3. GBPS Kanji Ram Khatri  4. GBPS Rahoomabad 5. GBPS Mubarik Panhwar @ Mubarik Rahimoon 6. GGPS Anwer Din Sand 7. GBPS Ch: Khalid Majeed 8.  GBPS Nazir Ahmed Bhurgari 9. GPS Partab Malhi 10. GBPS Hema Ram Colony 11. GGPS Ch: Bashir Ahmed 12. GBPS Mithu Samejo 13. GBPS Dholo Oad @ Zero Point 14. GBPS Ahmedabad 15. GGPS Nawab Abad 16. GGPS Dhalu Jo Tar 17. GGPS Muhamamd Rahim Kumbhar 18. GPS Timoon Khaskheli 19. GPS Kenhro Bheel 20. GPS Islamdin Kumbhar @ Menghwar Paro Jewan Colony 21. GBPS Mureed Bheel 22. GGPS Mohammad Ibrahim Ghiskori. (22 Units)   (SDG#4)</t>
  </si>
  <si>
    <t>SEDEE-PP-23-0016</t>
  </si>
  <si>
    <t>Construction of Building for Shelterless Primary Schools 1. GBPS Dargah Noorpur Sharif 2. GPS Sher Muhammad Khokhar (02 Units) (SDG#4)  (Revised on 25.04.2025).</t>
  </si>
  <si>
    <t>SEDEE-PP-23-0017</t>
  </si>
  <si>
    <t>Construction of Building for Shelterless Primary Schools (i) GBPS Muhammad Bux Khoso (ii) GBPS Ghumchi Maitla (iii) GBPS Ghulam Akbar (iv) GBPS Hakim Ali Bhanbhro (v) GBPS Sada Rang Ujjan (05 Units) (SDG#4)</t>
  </si>
  <si>
    <t>SEDEE-PP-23-0018</t>
  </si>
  <si>
    <t>Construction of Building for Shelterless Primary Schools (i) GBPS Budho Khan Pathan (ii) GBPS Khuda Bux Gadani (iii) GBPS Gous Din Gurgaje (iv) GBPS Misri Faqeer (04 Units) (SDG#4).</t>
  </si>
  <si>
    <t>Approved 08.03.24 (UR)</t>
  </si>
  <si>
    <t>SEDEE-PP-23-0021</t>
  </si>
  <si>
    <t>Construction of Building for Shelterless Primary Schools (03 Units) (i) GBPS Haji Faiz Muhammad Brohi (ii) GBPS Arz Muhammad Jakhrani (iii) GGPS Ali Bux Sarki (03 Units) (SDG#4)</t>
  </si>
  <si>
    <t>Approved 26.03.24 (UR)</t>
  </si>
  <si>
    <t>SEDEE-PP-23-0022</t>
  </si>
  <si>
    <t>Construction of Building for Shelterless Primary Schools. (i) GBPS Imtiz Ali Khan Bijarani, (ii)GBPS Budho Khan @ Gul Muhammad, (iii) GBPS Muhammad Hayyat Jagirani, (iv) GBPS Jatoi Jagirani, (v) GBPS Din Muhammad Arbani. (05 Units) (SDG#4)</t>
  </si>
  <si>
    <t>Approved 01.04.24</t>
  </si>
  <si>
    <t>SEDEE-PP-23-0024</t>
  </si>
  <si>
    <t>Repair / Rehabilitation of Existing Primary / Elementary Schools (Rain / Flood Damaged 2022) (SDG#4) 1. GGLSS Mori Mangar 2. GGPS Mori Mangar 3. GBPS Bachando Unar 4. GGPS Ahmed Khan Almani 5. GBPS Bangal Lashari 6. GBPS Ramzan Jamali 7. GBPS Haji Bagh Bhatti 8. GBPS Mir Nabi Bux Town 9. GGLSS Quaidabad 10. GBPS Liaquat Chotki Ghiti 11. GBPS Daraloom 12. GBPS Khair Muhammad Babar 13. GGPS Shah Bukhari 14. GBPS New Wahdat Colony 15. GBPS Hussain Bux Rind 16. GBPS Bachal Shoro (New) 17. GBLSS Zafar Campus 18.GBPS Mulla Farash. (18 Units).</t>
  </si>
  <si>
    <t>SEDEE-PP-23-0025</t>
  </si>
  <si>
    <t>Repair / Rehabilitation of  Existing Primary / Elementary Schools (12 Units) (SDG#4) (Rain / Flood Affected 2022)”GBPS Fateh Muhammad Chandio 2. GGPS Din Muhammad Shahani. 3. GGPS Wadhio Panhwar. 4. GGPS Ibrahim Laghari. 5. GBPS Kamal Khan Lund. 6. GBMS Dost Muhammad Mari. 7. GGPS Paryal Qambrani. 8. GGPS Ladho Gadehi. 9. GPS Hussain Arian. 10. GBPS Bhawal Gorar. 11. GGPS Abdul Hameed Tunio 12. GBPS Aumb Magsi (SDG#4)</t>
  </si>
  <si>
    <t>Approved 05.04.24</t>
  </si>
  <si>
    <t>SEDEE-PP-23-0026</t>
  </si>
  <si>
    <t xml:space="preserve">Repair / Rehabilitation of Existing Primary / Elementary Schools (Rain / Flood Affected 2022)” I. GBPS dalil mangrio II. GBPS Wasi Baqadar Dhah III. GGPS Ferozudin Shah IV. GBLSS Noor Khan Vighio V. GBPS Ali Muhammad Nizamani VI. GBPS Malook Dhari VII. GBPS Phull Mangrio VIII. GBPS Esso Dahri IX. GBPS Amnaullah Jamali X. GBPS Bagh Ali Muhammad Kaka XI. GGPS Mian Chutto Kaka XII. GGPS Ali khan Jamali XIII. GGPS Bago Rind (13 Units) (SDG#4). </t>
  </si>
  <si>
    <t>Approved 22.03.24</t>
  </si>
  <si>
    <t>SEDEE-PP-23-0027</t>
  </si>
  <si>
    <t>Repair / Rehabilitation of Existing Primary / Elementary Schools (11 Units) (SDG#4) (Rain / Flood Damaged 2022).  I. GBPS Mataro Chandio II. GBPS Izat Magsi III. GBPS Amir Bux Zounr IV. GBPS Ali Nawaz Shah V. GBPS Kareem dad Magsi VI. GBPS Kalifo Soomar Sathio VII. GBPS Bacho Jat VIII. GGPS Tando Ghulam Hyder IX. GBPS Soomar Bhatti X. GBPS Haji Khan Zendpur XI. GBPS Ali Muhammad Lashari (11 Units).</t>
  </si>
  <si>
    <t>Approved 24.11.23</t>
  </si>
  <si>
    <t>SEDEE-PP-23-0028</t>
  </si>
  <si>
    <t>Repair / Rehabilitation of Existing Primary / Elementary Schools (SDG#4) (Rain / Flood Damaged 2022). 1. GBPS Tharo Khan Bahnoo 2. Misri Bheel 3. GGPS Sarang Hakro 4. GGPS Lal Faqir Behrani 5.GBPS Tahir Abad 6. GGPS Dalil Lanjwani 7. GBPS Manik Lanjwani 8. GBPS Sobho Mastoi 9. GBPS Khabar Chachar 10. GGPS Mir Abad (10 Units) (SDG#4).</t>
  </si>
  <si>
    <t>Approved 27.03.24</t>
  </si>
  <si>
    <t>SEDEE-PP-23-0029</t>
  </si>
  <si>
    <t>Repair / Rehabilitation of Existing Primary / Elementary Schools (SDG#4) (Rain / Flood Damaged 2022). 1. GBPS Ali Murad Shoro 2. GBMS Railo Mian 3. GGPS Essa Shoro 4. GBPS Qasim Ali Baloch 5. GBPS Haji Khan Lalani 6. GBPS Rajri 7. GGPS Alam Jahejo 8. GBPS Kapat 9. GBPS Bandhni (09 Units).</t>
  </si>
  <si>
    <t>SEDEE-PP-23-0030</t>
  </si>
  <si>
    <t>Repair / Rehabilitation of Existing Primary / Elementary Schools (23 Units)  (Rain / Flood Affected 2022)” 1. GBPS Abdul Aleem Jatt. 2. GBPS Muhammad Yaqoob Junejo 3. GGPS Yousif Soomro. 4. GBPS Haji Ghulam Jamali. 5. GBPS Khair Muhammad Panhwar. 6. GBPS Miyapota. 7. GBPS Sadiq Metlo. 8. GBPS Khamoon Junejo. 9.  GBPS Hyder Bhurgari. 10. GBPS Miyoon Malook. 11. GBPS Main Talhar. 12. GBPS Abdul Ghani Unar. 13. GBPS Muhammad Khan Buledi. 14.  GBPS Kazi Ibrahim Memon. 15.  GBPS Ameer Bux Rustamani. 16. GGPS Nau Abad. 17. GGPS Uris Laghari. 18.  GBPS Mal Piri Matli. 19. GBPS Amanabad. 20. GBPS Qutabdin Arian 21.  GBPS Siddique Mangrio. 22. GGPS Rahuki 23. GBPS Ibrahim Rahimo. (SDG#4) (Revised on 24.04.2025).</t>
  </si>
  <si>
    <t>SEDEE-PP-23-0031</t>
  </si>
  <si>
    <t>Repair / Rehabilitation of Existing Primary / Elementary Schools  (SDG#4) (Rain / Flood Damaged 2022). 1. GGPS Haroon Panhwer 2. GGPS Achar Jokhio 3. GGPS Piniladho Khaskheli 4. GGPS Ali Murad Daras 5.GGPS Shafi Muhammad Jokhio 6. GBPS Habib Khaskheli 7.  GGPS Ladho Other  8. GBPS M. Hassan @ Juman Sobhani  9. GBPS Sher Muhammad  Baloch 10. GBPS Haji Mehar Kapoorani  11. GBPS Wahid Bux Jalbani  12. GBPS Jumoon Hingoro . 13. GBPS Muradani 14. GBPS Dawood Bhatti (14 Units).</t>
  </si>
  <si>
    <t>Approved 02.04.24</t>
  </si>
  <si>
    <t>SEDEE-PP-23-0032</t>
  </si>
  <si>
    <t>Repair / Rehabilitation of Existing Primary / Elementary Schools (SDG#4 (SDG#4) (Rain / Flood Damaged 2022). 1.GBPS Uris Hingoro 2. GBPS Natho Khan Khuwaja 3. GBPS Ghulam Muhammad  4. GBPS Arisar Hingoro 5. GBPS Jeeand Zangejo  6. GBPS Juman Sanghar  7. GBPS Haji Shafi  Jatt  8. GBPS Ahmed Khan Zhur 9. GBPS Qadir Bux Jatt 10.  GBPS Subhan Ghado  11. GBPS Haji Muhammad Otho Village Usman Otho 12. GBPS Siddique Mulana 13. GBPS Khalifo Ahmed  14. GGPS Servech Sujawal 15. GBPS Khameso (15 Units).</t>
  </si>
  <si>
    <t>SEDEE-PP-23-0033</t>
  </si>
  <si>
    <t>Repair / Rehabilitation of Existing Primary / Elementary Schools   (10 Units) (SDG#4) (Rain / Flood Damaged 2022).  i. GBHSS Jhuddo ii.. GBPS Muhammad Bachal Mahar (iii) GBPS Bhurgari (iv). GPS  Dodo Khan Laghari  v. GBPS Essa Khan Shari vi. GBPS Rustam Khan Laghari vii. GBPS Village Company viii. GBPS Digri ix. GGPS Tando Jam Muhammad  x. GBPS Muhammad Ismail Ismail Bugio</t>
  </si>
  <si>
    <t>SEDEE-PP-23-0034</t>
  </si>
  <si>
    <t>Repair / Rehabilitation of Existing Primary / Elementary Schools (Rain / Flood Damaged 2022) (SDG#4) 1. GBLS Dharmani Colony Mithi 2. GBPS Kharo Bajeer (Habib Paro) 3. GBPS Muhammad Tayab Dal 4. GES Islamkot Main 5. GBLSS Arneharo 6. GBPS Mithrau Chakar Halepota Paro 7. GGPS Jeando Dars. 8. GBLSS Lassio 9. GBLSS Sarh Juneja 10. GBPS Arokhi 11. GBPS Abrbab Abdul Khaliq 12. GGPS Khan Muhammad Lashari 13. GGLSS Kaloi 14. GBPS Uris Bajeer 15. GBPS Bherau 16. GBLSS Gori 17. GBLSS Pir Jo Tar 18. GBLSS Kankio 19. GBPS Faqir Muhammad Paro 20. GBPS Jean Ji Dhani 21. GBPS Tar Ahmed  22. GGPS Bhorilo Main 23. GBPS Lalo Wahundani 24. GGPS Sajan Jo Par (24 Units).</t>
  </si>
  <si>
    <t>Approved 28.03.24</t>
  </si>
  <si>
    <t>SEDEE-PP-23-0035</t>
  </si>
  <si>
    <t xml:space="preserve">Repair / Rehabilitation of Existing Primary / Elementary Schools (Rain / Flood Damaged 2022) (SDG#4) 1. GBPS Lakhimar Oad 2. GBPS Punhoon Khaskheli 3. GBPS Soomar Shar 4. GBPS Moosa Jesar 5. GBPS Shadi Palli Station 6. GBELS Shadi Palli Old 7.  GGPS Nek Mohamamd Nohri 8. GBPS Ashique Hussain Choro 9. GBPS Soofi Faqir 10.  GBPS Mohammad Soomar Hingojo 11.  GBLES Hiral Station 12. GBPS Ghulam Nabi Shah 13. GBPS Rohal Wah 14. GBPS Ladho Menghwar 15. GBPS Ghulam Hyder Roonjho 16. GBPS Ghulam Qadir Shar 17. GBPS Abdul Qudos Sand (17 Units). </t>
  </si>
  <si>
    <t>SEDEE-PP-23-0036</t>
  </si>
  <si>
    <t>Repair / Rehabilitation of Existing Primary / Elementary Schools (SDG#4) (Rain / Flood Affected 2022)” 1.GBPS Muhammad Panah Khan Zardari 2.GBPS Nawab Murad Ali Leghari 3. GBPS Moosa Rind 4.GBPS Nazir Ahmed Kamboh 5. GBPS Dost Ali Rind 6.GBPS Umaid Ali Jamali 7. GBPS Muhammad Hashim Kerio 8. GBPS Abdullah Jamali 9.GBPS Khan Muhammad Paryo 10.GBPS Noor Ul Huda 11.GBPS Faiz Muhammad Palli 12.GBPS Jhando Chandio (12 Units).</t>
  </si>
  <si>
    <t>Approved 08.03.24</t>
  </si>
  <si>
    <t>SEDEE-PP-23-0037</t>
  </si>
  <si>
    <t xml:space="preserve">Repair / Rehabilitation of Existing Primary / Elementary Schools (13) (Rain / Flood Damaged 2022) (SDG#4) (i) GBPS. Khan Muhammad Narejo. (ii) GBPS. Chak No. 7 (iii) GGPS. Kandiari (iv) GPS. Muhammad Karim Bozdar (v) GPS. Sawan Khan Mari (vi) GGPS. Rais Altaf Hussain Rind (vii) GPS. Allah Dito Brohi (viii) GGPS. Sindhi Sinjhoro (ix) GBPS. Noor Muhammad Dahri (x) GBPS. Saleh Shah (xi) GBPS. Muhammad Bux Dahri (xii) GBPS. Moosa Thaheem (xiii) GBPS. Rojo Mari </t>
  </si>
  <si>
    <t>SEDEE-PP-23-0038</t>
  </si>
  <si>
    <t>Repair / Rehabilitation of Existing Primary / Elementary Schools (Rain / Flood Affected 2022)” 1. GBPS Deen Muhammad Kharkhar 2. GBPS Lutuf Panhwar 3. GBPS  Achar Solangi 4. GBPS Ghulam Muhammad Gondal 5. GGLSS Chanheen Suleman 6. GGLSS Machur 7. GBPS Sanjar Lashari 8. GBPS Haji Ameer Shah Darbelo 9. GBPS Talib  Kalhoro 10. GBPS Muhammad Ibrahim Dehraj 11. GGPS Mukhtiarabad 12. GBPS Tando Karam Khan 13. GBPS Akbarabad 14. GBPS Budho Meerbahar 15. GBPS Saifal Mangrio 16. GBPS Ramzan Chandio 17. GBPS Latif Colony Moro 18. GBPS Miandad Khan Lund 19. GBPS Daim Kalhoro 20. GBPS Chowhan Colony Moro 21 GBPS Makrari 22. GPS Ghulam Ali Khskheli 23. GBPS Mouladad Mari 24. GBPS Meer Muhammad Tagar 25. GBPS Niaz Ali Mashori  26. GBPS Yousif Rajper 27. GBPS Muhallah Yaseenabad 28. GGPS Naushahro Feroze-II. 29. GBPS Budho Khan  Lashari 30. GBPS Mureed Lakho 31. GGLSS Mirzapur, Kandiaro ANDIARO (31 Units) (SDG#4).</t>
  </si>
  <si>
    <t>Approved 25.03.24</t>
  </si>
  <si>
    <t>SEDEE-PP-23-0039</t>
  </si>
  <si>
    <t>Repair / Rehabilitation of Existing Primary / Elementary Schools (Rain / Flood Affected 2022)” 1. GGPS Model  Community Shahpur 2. GGELS Farash Sukkur 3. GGPS Dreha Sukkur 4. GBPS Central Jail Colony Rohri 5. GBPS Chibhar Katohar 6. GBPS Chattriyo Khan Shambhani 7. GGPS Yousuf Mouchi Pano Akil 8. GBPS Sangi Pano Akil, (08 Units) (SDG#4).</t>
  </si>
  <si>
    <t>SEDEE-PP-23-0040</t>
  </si>
  <si>
    <t xml:space="preserve">Repair / Rehabilitation of Existing Primary / Elementary Schools (Rain / Flood Damaged 2022) (SDG#4) 1. GBPS Soomer Goth 2. GBPS Central Jail 3. GBPS Qazi Khooh 4. GBPS Abdul Ghafoor Janwri 5. GBPS Chachar 6.GPS Keti Mir Muhammad 7. GBPS Dost Muhammad Abro 8. GBPS Ghulam Hussain Hajano 9. GBPS Karam Ali Lashari 10.  GBPS Yaar Muhammad Shanbani 11. GBPS Muhabat Khan Tanwri 12. GBPS Arbab Ali Channa 13. GBPS Muhammad Larik 14. GGPS Mehtani 15. GBPS Jaro Narejo 16. GBPS Udhal Mangnejo 17. GGELS Madd 18. GGPS Bachal Bhanbhro 19. GGPS Nawaz Ali 20. GGPS Moula Bux Behan 21.  GBPS Miandad Mandan 22. GBPS Muhammad Malook 23. GGELS Ibrahim Shar 24. GBPS Moula Bux Rajper 25. GGPS Jalal Din Rajper (25 Units). </t>
  </si>
  <si>
    <t>Approved 29.03.24</t>
  </si>
  <si>
    <t>SEDEE-PP-23-0041</t>
  </si>
  <si>
    <t>Repair / Rehabilitation of Existing Primary / Elementary Schools (Rain / Flood Affected 2022)” 1. GBPS YOusif Lakhan 2. GBPS Mubarak Lakhan 3. GBPS Usman Ruk 4. GBLSS Sijawal Khan Dhandhu 5. GBPS Allah Abad Dakhan 6. GBPS Jan Muhammad Society 7. GBPS Kamal Khan Leghari 8. GBELS Fatehpur 9. GGPS Islam Khan Lashari 10. GBPS Sharbat Ali Jiskani 11. GGPS Sain Dino Malik 12. GBPS Sain Dino Malik 13. GBLSS Gul Muhammad Malik 14. GBPS Ayo Dakhan 15. GBLSS Matar Kot 16. GBPS Bagra Kori 17. GBPS Jam Khan Samejo 18. GGPS Khambhra (18 Units) (SDG#4).</t>
  </si>
  <si>
    <t>SEDEE-PP-23-0042</t>
  </si>
  <si>
    <t>Repair / Rehabilitation of Existing Primary / Elementary Schools (Rain / Flood Damaged 2022) (SDG#4) 1.GBPS Soni Faqeerai 2. GGPS Koreja 3. GBPS Sheeranpur 4. GBPS Thango Bozdar 5. GGPS Thango Bozdar 6. GGPS Sanhra Machhi 7. GBPS Sanhra Machhi 8. GGPS Kalrai Khokhar 9. GBPS Hasan Wahan 10. GBPS Jara Wah 11. GGPS Sahib Khan Kherani  12. GBPS Malook Korai  13. GBPS Kauser Mil  14. GBPS Raza Muhammad Brohi  15. GBPS Muhammad Mithal Lund  16. GGPS Gund 17. GBMS Samtia 18. GGPS Bagi 19. GBPS Ranwat Abro 20. GBPS Moria Khan Burdi (20 Units).</t>
  </si>
  <si>
    <t>SEDEE-PP-23-0043</t>
  </si>
  <si>
    <t>Repair / Rehabilitation of Existing Primary / Elementary Schools (Rain / Flood Damaged 2022) (SDG#4)  1.GBPS Sahib Khan Kalhoro, 2. GBPS Allah Dino Chandio, 3. GBPS Attur Mugheri, 4. GBPS Sajan Gadhi, 5. GBPS Rahim Dad Mugheri, 6. GBPS Ranjho Shaikh, 7. GGPS Abri  8. GBPS Gohram Lashari 9. GBPS Gabbar Kalhoro 10. GGPS Ali Ji Wandh 11.GBPS Mehrullah Brohi 12. GBPS Ali Ji Wandh 13. GBPS Loung Khan Rahuja 14. GBPS Zafarabad brohi 15. GGPS Faiz Ahmed Sodar 16. GBPS Ghulam Rasool Mugheri 17. GGPS Jukhar 18 GGPS Sher Muhammad Brohi 19.GBPS Muhammad Qasim Lashari. (19 Units).</t>
  </si>
  <si>
    <t>SEDEE-PP-23-0044</t>
  </si>
  <si>
    <t xml:space="preserve">Repair / Rehabilitation of Existing Primary / Elementary Schools (Rain / Flood Affected 2022)” 1. GGPS Chak–I 2.GBPS Imam Bux Jafferi, 3. GBPS Muhammad Khan Buriro, 4.  GBPS Thaheem 5. GBPS Mirzapur-II, 6.GBPS Ali Khan, 7.GBLSS Thanrio, 8.GGPS Khanpur-III, 9. GBPS Allah Bux Brohi, 10. GBPS Jeo Mahar (10 Units) (SDG#4).  (SDG#4)  </t>
  </si>
  <si>
    <t>Approved 26.03.24</t>
  </si>
  <si>
    <t>SEDEE-PP-23-0045</t>
  </si>
  <si>
    <t>Repair / Rehabilitation of Existing Primary / Elementary Schools (Rain / Flood Damaged 2022) (27 units) (SDG#4). GBPS Ghous Bux Jagirani, GBPS Mir Hazar Khan Bijarani,GBPS Mansoor Ali Khan,GPS Piyaro Bajkani,GPS Daulat Gajani, GBPS Habibullah Bijarani, GGPS Ali Baig Noonari, GPS Rahmat Khan Bijarani, GPS Alif Khan Old,GPS Thagman Bajkani,GPS Sabhago Malik,GPS Gorgej Khan Dahani, GGPS Muhammad Masood Khan Khoso, GBPS Abdul Kareem Khoso, GBPS Tillan @ Chohar Arbani,GBPS Soomar Jagirani,GBPS Pandhi Jagirani, GBPS Abdul Rasheed Jagirani,GBPS Pahalwan Lolai,GPS Qadir Bux Kalwar,GPS Yaqoob Soomro GBPS Abdul Qadir Khoso,GPS M.Usman Khoso, GPS Noor Mohammad Mazari,GPS Dil Murad Chcachar,GBPS Mir Muhamamd Lashari, GGPS M. Saleem Jakhrani</t>
  </si>
  <si>
    <t>SEDEE-PP-23-0046</t>
  </si>
  <si>
    <t>Repair / Rehabilitation of Existing Primary / Elementary Schools (Rain / Flood Affected 2022)”  1. GGPS Allah Rakhio Umrani 2. Muhammad Ibrahim Jakhrani, 3. GBPS Railway Colony, 4. GBPS Rraheem Bux Soomro, 5. GBPS Hawaldar Brohi, 6. GBPS Phool Bagh, 7. GBPS Mirza Brohi @ Loung Khan Jatoi, 8. GBPS Khan Muhammad Umrani, 9. GBPS Pandhi Khan Laghari, 10. GBPS Shafi Muhammad Brohi, 11. GBPS Dilsher Brohi, 12. GBPS Abdul Kareem Brohi, 13. GBPS Rasoolabad Lohar, 14. GBPS Ali Mardan Brohi, 15. GBPS Atta Muhammad Kanrani, 16. GBPS Abdul Haee @ Muhammad Peryal Buriro, 17. GGPS Sultan Ahmed Dayo, 18. GBPS Mubarakpur, 19. GBPS Mmuhammad Ramzan Buriro, 20. GBPS Dr. Sohrab Khan Sarki, 21. GBPS Qadir bux Mahar, 22. GBPS Kot Jangoo, 23. GBPS Jam Channo, 24. GBPS Ghunia, 25. GBPS Muhammad Ramzan Golo, 26. GBPS Abdul Ghani Khoso (26 Units) (SDG#4).</t>
  </si>
  <si>
    <t>SEDEE-PP-23-0047</t>
  </si>
  <si>
    <t>Repair / Rehabilitation / Construction of Existing Primary / Elementary Schools (Rain / Flood Affected 2022)” 1. GBPS Rizwan Qayoomabad Korangi 2.  GGPS No.1 Landhi No.6. 3. GGLSS No.5, K-Area Landhi  4. GBLSS Drigh Public, Shah Faisal Colony 5. GB/GPS F-Area Malir (05 Units) (Revised on 28.04.2025).</t>
  </si>
  <si>
    <t>SEDEE-PP-23-0048</t>
  </si>
  <si>
    <t>Repair / Rehabilitation of Existing Primary / Elementary Schools (06 units) (SDG#4) (i) GGPS Khudad Colony Jamshed Town (ii) GGPS Jutline No.1 Jamshed Town (iii) GGPS B.Y.J Urdu Jamshed Town (iv) GBPS Saleh Muhammad Goth Gulshan-e-iqbal (v) GBPS D.B Advani Gulshan-e-iqbal (vi) GBLSS Fateh Muhammad Gabol Gulshan-e-iqbal (Revised on 07.05.2025).</t>
  </si>
  <si>
    <t>Approved 03.04.24</t>
  </si>
  <si>
    <t>SEDEE-PP-23-0049</t>
  </si>
  <si>
    <t>Repair / Rehabilitation of Existing
Primary / Elementary Schools (i) GGPS Haji Mulla Hassan (ii) GBPS Ghousia Chowk (iii) GBPS Muhammad Hussain Brohi (SDG#4) (Revised on 07.05.2025).</t>
  </si>
  <si>
    <t>SEDEE-PP-23-0050</t>
  </si>
  <si>
    <t>Repair / Rehabilitation of Existing Primary / Elementary Schools (Rain / Flood Affected 2022)” (I) GGPS 15-A, Bufferzone (II) GGPS Unit No.1 (III) GBPS J/M Quba, Block -22 F.B Area (IV) GBPS ST-11. Sohrab Goth (V) GBPS Town Committee 5/G (VI) GGPS Sector-11, Azizabad (06 Units) (SDG#4) (Revised on 07.05.2025).</t>
  </si>
  <si>
    <t>SEDEE-PP-23-0051</t>
  </si>
  <si>
    <t xml:space="preserve">Repair / Rehabilitation of Existing Primary / Elementary Schools (Rain / Flood Affected 2022)” (i) GBPS Marry Dail (ii) GBPS Ranchor Line (iii) GBPS Shireen Jinnah (iv) GBLSS Railway Feeder (04 Units) (SDG#4). </t>
  </si>
  <si>
    <t>SEDEE-PP-23-0052</t>
  </si>
  <si>
    <t>Repair / Rehabilitation of Existing Primary / Elementary Schools (06 units) (SDG#4) (i) GBPS Dawood Usman Jatt Ibrahim Hydri (ii) GGPS No. 3 Ibrahim Hydri (iii) GBPS Ibrahim Hydri Rana Liaquat (iv) GBPS Mir Khan Goundar (v) GBPS Rustam Balouch Gadap (iv) GBPS Lal Bux Kachelo (Revised on 06.05.2025).</t>
  </si>
  <si>
    <t>SEDEE-PP-23-0053</t>
  </si>
  <si>
    <t>Repair / Rehabilitation of Existing Primary / Elementary Schools (SDG#4) 1. GBPS Orangi No.05 2. GGPS Qasba No.1 3. GBPS Eastern Public 4. GGPS Noorani Rashidabad 5. GBPS Khyber Muslim 6. GBPS New Saeedabad 7. GBPS Sahahi No.01 8. GBPS R.B Shiva Ram 9. GBPS LERP Musharaf Colony (09 Units) (Revised on 07.05.2025).</t>
  </si>
  <si>
    <t>SEDEE-PP-23-0054</t>
  </si>
  <si>
    <t>Construction of Additional Class Rooms &amp; Lavatory Block at GBPS Shah Abad Larkano (SDG#4) (Revised on 22.11.2024).</t>
  </si>
  <si>
    <t>SEDEE-PP-23-0055</t>
  </si>
  <si>
    <t xml:space="preserve">Construction / Reconstruction of Existing Primary / Elementary Schools (Rain / Flood Damaged 2022)  (SDG#4) 1.  GBPS Buksho Laghari 2. GGPS Bhindo Sharif 3. GBPS Baghwah @ Qadi Bux Solangi 4.  GBPS Moolan 5. GBPS Dilo Deh Gujjo 6. GBPS Ali Bux Gopang 7. GBPS Ali Muhammad Khaskhely 8. GBPS Abdul Noonari 9. GGPS Tando Fazal (09 Units). </t>
  </si>
  <si>
    <t>SEDEE-PP-23-0056</t>
  </si>
  <si>
    <t>Construction / Reconstruction of Existing Primary / Elementary Schools (SDG#4) (Rain / Flood Damaged 2022) (SDG#4)  1. GBPS Baag Ali Qureshi 2. GBPS Ahmed Khan Dawach 3. GBPS Dato Shahani 4. GBPS Chini 5. GBPS Jan Muhammad Rodnani 6. GBPS Allah Dino Khoso 7. GGPS Ladhan 8. GBPS Loolja 9. GBPS Fatehpur 10. GGPS Pateji 11. GBPS Imam Bux Janwary 12. GGMS Sobho Khan Magsi 13. GGELS Butt Sirai 14. GBPS Ghulam Janwary (14 Units).</t>
  </si>
  <si>
    <t>SEDEE-PP-23-0057</t>
  </si>
  <si>
    <t xml:space="preserve">Repair / Rehabilitation of Existing Primary / Elementary Schools (Rain / Flood Affected 2022)” 1. GGPS Penar Hamopota 2. GBPS Sawan Khan Hajano 3. GBPS Haji Ahmed Ali Sanjrani 4. GBPS Dodo Mangwano 5. GBPS Dabhri 6. GBPS Sandhan 7. GBPS Dural Khan Khoso 8. GGPS Mulan Sawani 9. GBPS AL-Bilawal Kaka 10. GBPS Pahar Jamali 11. GBPS Ali Khan Jamali 12. GBPS Ghulam Hussain Hajano (12 Units) (SDG#4). </t>
  </si>
  <si>
    <t>SEDEE-PP-23-0058</t>
  </si>
  <si>
    <t>Construction / Reconstruction of Existing Primary / Elementary Schools (10 Units) (SDG#4) (Rain / Flood Damaged 2022). I. GBPS Shafi Muhammad Magsi II. GBELS Ali Khan Wassan III. GBPS Muhammad Ali Zaur IV. GBPS Haji Allah Dito Khoso V. GBPS Muhammad Moosa Magsi VI. GBPS Molvi Mehmood Magsi VII. GBPS Umaid Ali Korai VIII. IX. GBPS Ali Murad Lashari XI. GBPS Allah Dino Korai X. GBPS Bacho Khaskheli.</t>
  </si>
  <si>
    <t>SEDEE-PP-23-0059</t>
  </si>
  <si>
    <t xml:space="preserve">Construction / Reconstruction of Existing Primary / Elementary Schools  (SDG#4) (Rain / Flood Damaged 2022). 1. GBPS Dur Muhammad Rind 2. GBPS Hassan Abad Farm 3. GBPS Muhammad Thebo  GBPS Achar Thebo 5. GBPS Zardari Colony 6. GBPS Memon Mohalla T.A Yar 7.GBPS Main Sindhi Chamber (07 Units).  </t>
  </si>
  <si>
    <t>SEDEE-PP-23-0060</t>
  </si>
  <si>
    <t>Construction / Reconstruction of Existing Primary / Elementary Schools (SDG#4) (Rain / Flood Damaged 2022).       1. GBPS Khanpur  2. GBMS Gul Muhammad Brohi 3. GBPS Bajara 4. GBPS Syed Peeral Shah  5. GGPS BUBAK  6. GBPS Khair Muhammad Thebo 7. GGPS KALRI         8. GBPS Ramzan Khaskheli (08 Units).</t>
  </si>
  <si>
    <t>SEDEE-PP-23-0061</t>
  </si>
  <si>
    <t>Construction / Reconstruction of Existing Primary / Elementary Schools (SDG#4) (Rain / Flood Damaged 2022). 1. GGPS Haji Ibrahim Panhwar 2. GBPS Main Sindhi 3. GBPS Budhal Panhwar 4. GBPS Gul Mohammad Talpur 5. GGPS Karim Bux Jamali Ward No: 02 6. GBPS Chanesar Soomro Ward No: 06 7. GBPS Bohro Sahib Khan 8. GBPS Ganhwar Jamali 9. GBPS Soomar Junejo 10. GBPS Umeed Ali Shah 11. GBLSS Dr. Mohammad Hassan Mallah 12. GBPS Juman Junejo 13. GBPS Ghazi Khan Mazari 14. GBPS Chakar Khan Kaloi 15. GPS Abdullah Mandhro 16. GPS Bhai Colony 17. GBPS Achar Kamdar 18. GGPS Allah Bachayo Rahimo (18 Units). (Revised on 24.04.2025).</t>
  </si>
  <si>
    <t>SEDEE-PP-23-0062</t>
  </si>
  <si>
    <t>Construction / Re-Construction of Existing Primary / Elementary Schools  (10 Units) (Rain / Flood Affected 2022)” 1. GGPS Babu Chutto 2. GGPS Chanchar Redhar 3. GGPS Sonda. 4. GGPS Khamiso Shoro. 5. GGLSS Abdul Qadir Lashari. 6. GBPS Usman Otho. 7.  GGPS Kar Shah. 8.  GBPS Haji Saleh Jat. 9. GGPS Jumoon Karmoon. 10. GMS Dhandari.  (SDG#4)</t>
  </si>
  <si>
    <t>SEDEE-PP-23-0063</t>
  </si>
  <si>
    <t>Construction / Reconstruction of Existing Primary / Elementary Schools (14 Units)  (Rain / Flood Affected 2022)” 1.GBPS Mian Usman Ja Quba 2.  GBPS Haji Shafi Muhammad Jat  3. GBPS Aseelo Lodho 4.  GBPS Haji Lakha Dino Jatt 5. GBPS Haji Ishaque Thateem  6. GBPS Ahmed Jat Baghi 7. GBPS Soomar Nonari 8. GBPS Pir Muhammad Banbhro  9. GBPS Muhammad Khan Majeedi  10. GBPS Ismail Khudai  11. GBPS Rahib Amro  12. GBPS Haji Saleh Merakhor  13. GBPS Murad Pur  14. GBPS Faiz Muhammad Jatt. District Sujawal. (SDG#4)</t>
  </si>
  <si>
    <t>SEDEE-PP-23-0064</t>
  </si>
  <si>
    <t xml:space="preserve">Construction / Reconstruction of Existing Primary / Elementary Schools   (11 Units) (SDG#4) (Rain / Flood Damaged 2022).  I. GGPS - Lakho Shah II. GBPS - Shah Bux Lashari IIII. GBPLS - Ghulam M. Jarwar IV. GBPS - Digri Main V. GBPS - Phulladiyoon  (SINDHI) VI. GBPS - Mahraj Nadi Ram VII. GBPS - Tharo Khan Leghari VIII. GGPS - Khan Muhammad Shah IX. GBPS - Yaqoob KApri IX. GBPS - Muhammad Uris Khaskhely XI. GBPS - Muhammad Siddique Siddique Lashari </t>
  </si>
  <si>
    <t>SEDEE-PP-23-0065</t>
  </si>
  <si>
    <t>Construction / Reconstruction of Existing Primary / Elementary Schools  (Rain / Flood Damaged 2022) (SDG#4) 1.GES Usman Paro Udani 2. GBLSS - Tabho Megwar  3. GBLSS Godhiyar  4. GGPS Rais Achar Khan Colony Mithi  5. GBLSS Gulo Jo Tar  6. GGPS Veejhniari  7. GBLSS - Man Bai Jo Tar 8. GBLSS Dhori 9. GBPS Rano Paro  10. GBPS Harijan Colony Meenhal Bajeer  11. GBPS Luqmanani  12. GBPS Moosa dhani 13.  GBPS Pabe Jo Par  14. GBLSS Dhabhrio Ismail  15. GBLSS - Seengalo 16. GBLSS - Arokhi 17.  GBPS Haji Hussain Paro Khakhaniar . 18. GBPS Ismail Abad  19. GGPS Kaloi Main  20. GBPS Arbab Farm Dodharo 21. GBLSS Sokhru 22. GBLSS Muhammad Khan 23. GPS Kolhi Colony Mithi (23 Units).</t>
  </si>
  <si>
    <t>SEDEE-PP-23-0066</t>
  </si>
  <si>
    <t>Construction / Reconstruction of Existing Primary / Elementary Schools. (Rain / Flood Damaged 2022) (SDG#4). 1.GBPS Bhali Dino Sand 2. GBPS Nek Mohamamd Nohri 3. GGPS Shadi Palli Old 4. GBELS Pithoro 5. GGPS Rasool Bux Arisar 6. GBPS Karo-Ji-Chari 7. GBPS Haji Band Ali Rahoo 8. GBPS Abdul Hakim Halepoto 9. GBPS Gharibabad 10. GBPS Mohammad Yousif Ronjho 11. GBMS Memon Kunri 12. GBPS Otaque Ghulam Hyder Shah 13. GBPS Azizabad Soofi 14. GGELS Daro Kolhi Umerkot 15. GBMS Gul Mohammad Palli  (15 Units).</t>
  </si>
  <si>
    <t>SEDEE-PP-23-0067</t>
  </si>
  <si>
    <t>Construction / Reconstruction of Existing Primary / Elementary Schools. (12 units) (Rain / Flood Damaged 2022) (SDG#4) 1.GBPS Bakhshan Khan Kaloi 2.GBPS Abdul Haque Lakhmir 3.GBPS Faiz Muhammad Bhangwar 4.GPS Mehiwal Khan Mari 5.GBMS Gul Hassan Kerio 6.GGPS Dalel Dero 7.GBPS Khawasti Brohi 8.GBPS Gul Baig Lund 9.GBPS Sattar Dahri 10.GBPS Noor Muhammad Ja Kubba 11.GBPS Bado Dahri 12. GGPS Ismail Kerio</t>
  </si>
  <si>
    <t>SEDEE-PP-23-0068</t>
  </si>
  <si>
    <t xml:space="preserve">Construction / Reconstruction of Existing Primary / Elementary Schools. (19 units) (Rain / Flood Damaged 2022) (SDG#4) (i) GBPS. Landhi. (ii)  GGPS. Mitho Khoso (iii) GBPS. Essa Wassan  (iv) GBPS. Khamiso Khan Sanjrani (v) GBPS. Sarang Dahri (vi) GBPS. Hussain Bux Jariko (vii) GBPS. Wali Bux Burdi (viii) GBPS. Kandiari (ix) GPS. Abdul Salam Buzanjo (x) GPS. Tagyo Chandio (xi) GBPS. Baka Muhammad Halepoto (xii) GPS. Muhammad Allam (xiii) GGPS. Ghazi Khan Mari (xiv) GGPS. Darya Khan Baladi (xv) GBPS. Ali Akbar Shar (xvi) GBPS. Gohram Shar (xvii) GBPS. Deh 39 Jamrao (xviii) GPS. Chuttan Sahito (xix) GPS. Nawab Fazal at M. Ibrahim Mahar </t>
  </si>
  <si>
    <t>SEDEE-PP-23-0069</t>
  </si>
  <si>
    <t>Construction / Reconstruction of Existing Primary / Elementary Schools. (22 units) (Rain / Flood Damaged 2022) (SDG#4) 1. GBPS Khahi Rahoo 2. GBPS Fatehpur 3. GBPS Tharushah (O.C) 4. GBELS Hareepur Tharushah 5. GBPS Sher Muhammad Mamar 6. GBPS Kamal Larau 7. GBPS Fazul Abro 8. GBPS Qasim Channa 9. GBPS Mirzanpur 10. GBPS Mukhtiarabad 11. GBPS Khuda Bux Jalbani 12. GBPS Gahi Rahoo 13. GBLSS Achar Banbhan 14. GBPS Cheeho 15. GBPS Mehmood Memon 16. GBPS Noor Muhammad Memon 17. GBPS H. Muhammad Siddiq Chhajro 18. GBPS Muhammad Hassan Bhatti 19. GBPS Dariya Khan Mari 20. GBLSS Tagar New 21. GBELSS Ubhrio 22. GBPS Jaindo Rajper M.pur (22 Units) (SDG#4).</t>
  </si>
  <si>
    <t>SEDEE-PP-23-0070</t>
  </si>
  <si>
    <t>Construction / Re-Construction of Existing Primary / Elementary Schools (Rain / Flood Affected 2022)”  1. GBPS Gole Takri 2. GBPS Old Sukkur Block -A 3. GBPS Nasir Abad 4. GGELS Kot Mir Yaqoob Ali Shah 5. GBPS Ali Sher Shah 6. GGPS Jumo Bhutto 7. GBPS Ilyas Indhar 8. GBPS Adam Indhar (08 Units) (SDG#4).</t>
  </si>
  <si>
    <t>SEDEE-PP-23-0071</t>
  </si>
  <si>
    <t>Construction / Reconstruction of Existing Primary / Elementary Schools. (25 units) (Rain / Flood Damaged 2022) (SDG#4) 1.GGELS Osta Gahi 2.GGPS Nauraja 3.GBPS Ahmed Khan Cheema 4.GBPS Kingri 5.GBPS Sikander Abad 6.GBPS Khalifo Muhamamd Ramzan Kandhro 7.GBPS Dhup Waro 8.GBPS Wada Bhatti 9.GBPS Faqir Noor Muhammad Larik 10 GBPS Sadiq Kanbar 11.Fateh Ali Chandio 12.GBPS Darya Khan Gaho 13.GBPS Dargah Shah Rashid  14.GBPS Pathan Khan Jamro 15.GBPS Ghulam Qasim Khaskheli 16.GGPS Malheer Pata 17.GBPS Circle Chodaho 18.GBPS Menhoon Khan 19.GBPS Allah Wasayo Bhatti 20.GBELS Seri 21.GBPS Qadir Bux Jogi 22. GBPS Nandhi Thari 23. GBPS Ghulam Akbar Jogi 24. GBPS Karam Khan Rajpar 25. GGPS Mori.</t>
  </si>
  <si>
    <t>SEDEE-PP-23-0072</t>
  </si>
  <si>
    <t>Construction / Re-Construction of Existing Primary / Elementary Schools (Rain / Flood Affected 2022)”  1. GBPS Dari 2. GGPS Mor Dayo 3. GBPS Wali Muhammad Joyo 4. GBPS Budho Jhatyal 5. GBPS Razoo Mahar 6. GBPS Panjal Sahto 7. GBPS Yar Muhammad Bozdar 8. GBPS Almani 9. GBPS Faqeer Ghulam Nabi 10 GBPS Sanko 11. GBPS Soofi Rasoolpur 12. GBLSS Ghulam Nabi Rajar 13. GGPS Bux Chachar 14. GGPS Ibrahim Shar 15. GGLSS Retti (15 Units) (SDG#4).</t>
  </si>
  <si>
    <t>SEDEE-PP-23-0073</t>
  </si>
  <si>
    <t>Construction / Reconstruction of Existing Primary / Elementary Schools (Rain / Flood Damaged 2022) (SDG#4). 1. GBPS Sanwal Gopang, 2. GBPS Pir Bux Bhutto 3. GBPS Sevo Labano 4. GBPS Gabar 5. GBPS Ali Hassan Umrani 6. GBPS Channa Muhalla Badeh 7. GBPS Dokri Main 8.  GGPS Dokri Main 9. GBPS Miandad Khakhrani 10 GGPS Hasu Jatoi 11. GBPS Muhammad Peryal Korkani 12.GBPS Cattle Colony 13. GBPS Panjoodero (13 Units).</t>
  </si>
  <si>
    <t>SEDEE-PP-23-0074</t>
  </si>
  <si>
    <t>Construction / Reconstruction of Existing Primary / Elementary Schools  (21 units) (Rain / Flood Damaged 2022) (SDG#4.  GBPS Ali Khan,GBPS Abdul Karim Khoso,GBPS Noor-ul-Huda Shah, GBLSS Khawind Dino Kalhoro,GBPS Sachal Khokhar,GBPS Mevo Khan Brohi,GBPS Muhammad Soomar Khoso,GBPS Muhmmad Qasim Khoso,GGPS Rato Kalhoro,GGPS jara wahucha, GBPS nangar jhatial,GBPS Memon,GBPS khan jatoi,GBPS Mundar lakha,GGPS Mundar Lakha,GBPS Allah dito kandhro,GGPS syed bachal Shah &amp; GBPS Rawal kalhoro, GPS Vanji Khoso, GPS Khuda Bux Wahucho, GPS Muradi Village Vanji Khoso</t>
  </si>
  <si>
    <t>SEDEE-PP-23-0075</t>
  </si>
  <si>
    <t>Construction / Reconstruction of Existing Primary / Elementary Schools (Rain / Flood Damaged 2022) (SDG#4)  1. GBPS Sultan Kot 2. GBPS Khanpur Sindhi 3. GBPS Ali Hasan Jatoi 4. GBLSS Mari (04 Units) (SDG.4)</t>
  </si>
  <si>
    <t>SEDEE-PP-23-0076</t>
  </si>
  <si>
    <t>Construction / Reconstruction of Existing Primary / Elementary Schools (21 units)(Rain / Flood Damaged 2022).(SDG#4)  GPS Faiz Muhammad Dahni,GPS Molvi Siraj Din Khoso,GPS Mir Shabir Ali Khan,GPS Haibat Shaheed,GBPS Gurdo,GBPS Mir Nasrullah Khan,GBPS Haji Ghous Bux Khan Bijarani,GBPS M.Usman Khoso (Tangwani),GBPSAgan Khan Golato,GPS Ahmedan Khan Bangwar,GBPS Abdul Haque Khan Bijarani,GBPS M.Yaqoob Lolai, GBPS Sahab Khan Dadupota,GGPS Darri,GPS Abdul Ghani Khoso, GPS Allahdad,GGPS Din Mohammad Naich,GPS Wadhayo Mazari,GPS Haji Sulaiman Khoso,GPS Suleman Mazari, GBPS Mir Mohammad Lashari</t>
  </si>
  <si>
    <t>SEDEE-PP-23-0077</t>
  </si>
  <si>
    <t xml:space="preserve">Construction / Reconstruction of Existing Primary / Elementary Schools (16 units)(Rain / Flood Damaged 2022) (SDG#4)  GBLSS Family Line Jacobabad, GBPS Phool Bagh, GGMS Bhaledino Abad, GBPS Dilmurad Khoso @ Mir Bashir Khan Jakhrani, GGPS Garhi Khairo-II, GBPS Mitho Brohi, GBLSS Jam Khan Mirjat, GGPS Amir Abad @ Suhno Khan Lohar, GBPS Noor Hassan Jamali, GBPS Dur Muhammad Brohi, GBPS Karam Ali Lashari, GBPS Mir Hassan Daho, GBPS Khamiso Bumbal, GBPS Chandan, GBPS Muhammad Ishaq Bhatti, GBPS Muhammad Idrees Noonari, </t>
  </si>
  <si>
    <t>SEDEE-PP-23-0078</t>
  </si>
  <si>
    <t>Construction / Reconstruction of Existing Primary / Elementary Schools (i) GGPS 35-C Korangi  (ii) GBPS Paris Mill Landhi  (iii) GGLSS Saadi Shah Faisal Colony (iv) GBPS F-1 Area Malir  (4 units)(SDG#4) (Revised on 28.04.2025).</t>
  </si>
  <si>
    <t>SEDEE-PP-23-0079</t>
  </si>
  <si>
    <t>Construction / Reconstruction of Existing Primary / Elementary Schools. (i) GBPS Jut Line No.1 Jamshed Town (ii) GBPS Flower Line Jamshed Town (iii) GBSS Zafar Academy Ghazi Goth Gulshan-e-Iqbal Town (iv) GGPS Safoora Goth Gulshan-e-Iqbal  (04 units)(SDG#4)</t>
  </si>
  <si>
    <t>SEDEE-PP-23-0080</t>
  </si>
  <si>
    <t>Construction / Reconstruction of Existing Primary / Elementary Schools (i) GBPS Muhammadi Sector 13-H Baloch Goth (ii) GBPS Pir Bux Brohi Goth (iii) GBPS Khalifa Bahauddin Mir Muhammad Goth (03 units) (SDG#4)</t>
  </si>
  <si>
    <t>SEDEE-PP-23-0081</t>
  </si>
  <si>
    <t>Construction / Reconstruction of Existing Primary / Elementary Schools (Rain / Flood Affected 2022)” (I) GBPS Ain-E-Noor Sector 5/G (II) GGPS Moosa Goth (02 Units) (SDG#4). (Revised on 06.05.2025).</t>
  </si>
  <si>
    <t>SEDEE-PP-23-0082</t>
  </si>
  <si>
    <t>Construction / Reconstruction of Existing Primary / Elementary Schools (i) GGLSS Gizri (ii) GGLSS Haji Ghulam Rasool Balouch (02 units)(SDG#4) (Revised on 06.05.2025).</t>
  </si>
  <si>
    <t>SEDEE-PP-23-0083</t>
  </si>
  <si>
    <t>Construction / Reconstruction of Existing Primary / Elementary Schools. (SDG#4) 1. GBLSS Huriyat Pir Sarhandi 2. GBPS Bahar-e-Madina Ibrahim Hydri 3. GGLSS Dumloti Well No.8 4.GGLSS Mulla Faiz Muhammad Bikik 5. GBLSS Wariyo Gabol (05 Units) (Revised on 28.04.2025).</t>
  </si>
  <si>
    <t>SEDEE-PP-23-0084</t>
  </si>
  <si>
    <t>Construction / Reconstruction of Existing Primary / Elementary Schools (03 units) GBPS Koken No.02 (II) GBPS Tikri Village (III)  GBPS Chowdery (SDG#4) (Revised on 07.05.2025).</t>
  </si>
  <si>
    <t>SEDEE-PP-23-0085</t>
  </si>
  <si>
    <t>Reconstruction of Govt. Main Primary Girls School and Govt. Primary School Parshla Umerkot (02 Units) (SDG#4).</t>
  </si>
  <si>
    <t>SEDEE-PP-23-0087</t>
  </si>
  <si>
    <t>Programme for Flood Response Through Reconstruction of Education Facilities in Sindh (Assisted by JICA) (JICA Share Rs. 1424.218 + GoS Share Rs. 142.410 million).</t>
  </si>
  <si>
    <t>Mirpurkhas, Khairpur, Badin, S.B.A, Sukkur, Ghotki &amp; Dadu</t>
  </si>
  <si>
    <t>Approved 17.05.23</t>
  </si>
  <si>
    <t>Total Elementary Education (On-going )</t>
  </si>
  <si>
    <t>Secondary Education</t>
  </si>
  <si>
    <t>SEDSE-PP-09-0002</t>
  </si>
  <si>
    <t>Sanghar, T.M. Khan, T.A.Yar, Ghotki &amp; Matiari</t>
  </si>
  <si>
    <t xml:space="preserve">Approved
29.02.07
</t>
  </si>
  <si>
    <t>SEDSE-PP-08-0001</t>
  </si>
  <si>
    <t>Up-gradation of Middle Schools to High Schools in Sindh (2008-09 Programme) (115 Units) (C: 1582.359 + R: 424.005) (SDG#4)</t>
  </si>
  <si>
    <t>Approved
21.08.08
(U/R)</t>
  </si>
  <si>
    <t>SEDSE-PP-08-0002</t>
  </si>
  <si>
    <t>Establishment of Single Section High Schools in Sindh (2008-09 Programme) (53 Units) (C: 1092.792 + R: 200.34) (SDG#4)</t>
  </si>
  <si>
    <t>SEDSE-PP-07-0005</t>
  </si>
  <si>
    <t>Up-gradation of Middle Schools to High Schools (230 Units) &amp; High Schools to Higher Secondary Schools (115 Units) in Sindh (2007-08 Progamme) (C: 3081.519+ R: 1298.825) (SDG#4)</t>
  </si>
  <si>
    <t>Approved
31.01.08
(U/R )</t>
  </si>
  <si>
    <t>SEDSE-PP-07-0006</t>
  </si>
  <si>
    <t>Addition of Class Rooms, Construction of Labs and Library in Existing Secondary &amp; Higher Secondary Schools in Sindh (2007-08 Programme) (230 Units) (C: 885.951 + R: 339.620) (SDG#4)</t>
  </si>
  <si>
    <t xml:space="preserve">Approved
31.01.08
(U/R)          </t>
  </si>
  <si>
    <t>SEDSE-PP-15-0004</t>
  </si>
  <si>
    <t>Establishment of Public School at Kamber-Shahdadkot  (C:544.779 + R:52.245) (Revised on 18.05.16) (SDG#4)</t>
  </si>
  <si>
    <t>Approved
21.04.11</t>
  </si>
  <si>
    <t>SEDSE-PP-17-0034</t>
  </si>
  <si>
    <t>Establishment of English Medium Schools in Sindh (25 Units) (One in Each District) (C: 4403.865 + R: 321.301) (Revised on 19.02.18) (C: 5093.161 + R: 408.29) (Re-revised on 19.10.22) (SDG#4)</t>
  </si>
  <si>
    <t xml:space="preserve">Approved
03.04.13         </t>
  </si>
  <si>
    <t>SEDSE-PP-11-0002</t>
  </si>
  <si>
    <t>Immediate Needs for Public School Gadap Town, Karachi (C: 231.328 + R: 59.364) (SDG#4)</t>
  </si>
  <si>
    <t xml:space="preserve">Approved
09.02.12 </t>
  </si>
  <si>
    <t>SEDSE-PP-15-0005</t>
  </si>
  <si>
    <t>Miscellaneous Immediate Works of Public School Hyderabad (C:554.871 +R:51.189) (SDG#4)</t>
  </si>
  <si>
    <t>SEDSE-PP-17-0035</t>
  </si>
  <si>
    <t>Establishment of Public School Thul (C:254.133+R:9.890) (Revised on 18.08.17) (SDG#4)</t>
  </si>
  <si>
    <t xml:space="preserve">Approved
14.10.16 </t>
  </si>
  <si>
    <t>SEDSE-PP-17-0038</t>
  </si>
  <si>
    <t>Rehabilitation/ Expansion/ Improvement of High Priority 4560 Schools (Secondary Schools) (11 Units) (SDG#4)</t>
  </si>
  <si>
    <t>SEDSE-PP-19-0067</t>
  </si>
  <si>
    <t>Provision of Missing / Additional Facilities and Renovation of Existing High Schools along with Feeder Primary School at distance of 1.5 K.M Radius (01 Unit) (C: Rs. 39.782 + R: 3.134) (SDG#4)</t>
  </si>
  <si>
    <t xml:space="preserve">Approved
22.11.19 </t>
  </si>
  <si>
    <t>SEDSE-PP-19-0069</t>
  </si>
  <si>
    <t>Provision of Missing / Additional Facilities and Renovation of Existing High Schools along with Feeder Primary School at distance of 1.5 K.M Radius (01 Unit) (C: Rs. 53.175 + R: 4.214) (SDG#4) (Revised on 22.05.2023)</t>
  </si>
  <si>
    <t>SEDSE-PP-19-0083</t>
  </si>
  <si>
    <t>Provision of Missing / Additional Facilities and Renovation of Existing High Schools along with Feeder Primary School at distance of 1.5 K.M Radius (01 Unit) (C: Rs. 45.450 + R: 2.767) (SDG#4)</t>
  </si>
  <si>
    <t>Approved
22.11.19</t>
  </si>
  <si>
    <t>SEDSE-PP-19-0085</t>
  </si>
  <si>
    <t>SEDSE-PP-19-0094</t>
  </si>
  <si>
    <t>Construction of Girls Hostel in Public School Gadap, Karachi (C: 150.227 + 10.509) (SDG#4)</t>
  </si>
  <si>
    <t>Approved
28.11.19 (U/R)</t>
  </si>
  <si>
    <t>SEDSE-FP-19-0095</t>
  </si>
  <si>
    <t>Sindh Secondary Education Improvement Project (SSEIP) (ADB Assisted) (Estimated Cost Rs.13103.475 M (ADB Share US $ 75 M &amp; GoS Share US $ 7.5 M)</t>
  </si>
  <si>
    <t xml:space="preserve">Approved
28.11.19      </t>
  </si>
  <si>
    <t>SEDSE-PP-20-0019</t>
  </si>
  <si>
    <t>Construction of Hostel Block @ Government Boys / Girls Higher Secondary School N.J.V Karachi at M.S Advani School Saddar (C: 462.232 +R: 18.424) (Revised on 11.01.2024) (SDG#4)</t>
  </si>
  <si>
    <t>Approved
10.11.20</t>
  </si>
  <si>
    <t>SEDSE-PP-21-0159</t>
  </si>
  <si>
    <t>Up-gradation of Middle Schools to High Schools  (02 Units) (C:117.517 +R:8.182) (Revised on 24.05.2024)(SDG#4)</t>
  </si>
  <si>
    <t>SEDSE-PP-21-0166</t>
  </si>
  <si>
    <t>Provision of Missing / Additional Facilities and Renovation of Existing High / Higher Secondary Schools (04 Units) (SDG#4)</t>
  </si>
  <si>
    <t>SEDSE-PP-21-0167</t>
  </si>
  <si>
    <t>Provision of Missing / Additional Facilities and Renovation of Existing High / Higher Secondary Schools 03 Units) (SDG#4) (Revised on 12.05.2025).</t>
  </si>
  <si>
    <t xml:space="preserve">Approved
08.09.21 </t>
  </si>
  <si>
    <t>SEDSE-PP-21-0169</t>
  </si>
  <si>
    <t>Provision of Missing / Additional Facilities and Renovation of Existing High / Higher Secondary Schools (08 Units) (SDG#4)</t>
  </si>
  <si>
    <t>SEDSE-PP-21-0170</t>
  </si>
  <si>
    <t>Provision of Missing / Additional Facilities and Renovation of Existing High / Higher Secondary Schools (05 Units) (SDG#4)</t>
  </si>
  <si>
    <t>SEDSE-PP-21-0171</t>
  </si>
  <si>
    <t>Provision of Missing / Additional Facilities and Renovation of Existing High / Higher Secondary Schools (05 Units) (C:81.483 + R:0.690) (SDG#4)</t>
  </si>
  <si>
    <t>SEDSE-PP-21-0172</t>
  </si>
  <si>
    <t>SEDSE-PP-21-0174</t>
  </si>
  <si>
    <t>Provision of Missing / Additional Facilities and Renovation of Existing High / Higher Secondary Schools (04 Units) (Revised on 22.05.2024) (SDG#4)</t>
  </si>
  <si>
    <t>SEDSE-PP-21-0177</t>
  </si>
  <si>
    <t>Provision of Missing / Additional Facilities and Renovation of Existing High / Higher Secondary Schools (10 Units) (SDG#4)</t>
  </si>
  <si>
    <t>SEDSE-PP-21-0181</t>
  </si>
  <si>
    <t>SEDSE-PP-21-0183</t>
  </si>
  <si>
    <t>Provision of Missing / Additional Facilities and Renovation of Existing High / Higher Secondary Schools (06 Units) (SDG#4)</t>
  </si>
  <si>
    <t>SEDSE-PP-21-0184</t>
  </si>
  <si>
    <t>Provision of Missing / Additional Facilities and Renovation of Existing High / Higher Secondary Schools (05 Units) (SDG#4) (Revised on 25.04.2025).</t>
  </si>
  <si>
    <t>SEDSE-PP-21-0193</t>
  </si>
  <si>
    <t>Up-gradation of Government Girls Lower Secondary School to Secondary School at Punhal Khan Chandio  (01 Unit) ( Revised on 19.05.2023) (C: 146.909, R: 6.506) (SDG#4)</t>
  </si>
  <si>
    <t xml:space="preserve">Approved
26.08.21 </t>
  </si>
  <si>
    <t>SEDSE-PP-21-0198</t>
  </si>
  <si>
    <t>Establishment of Public School at Ratodero (C: 135.784 + R: 13.397) (SDG#4)</t>
  </si>
  <si>
    <t>Approved
28.01.22</t>
  </si>
  <si>
    <t>SEDSE-PP-21-0199</t>
  </si>
  <si>
    <t>Establishment of Community Model Schools at Sangrar, Bhiro &amp; Thikratho Taluka Rohri  (03 Units) (SDG#4) (C:148.365 + R:14.685)</t>
  </si>
  <si>
    <t>Approved
27.04.22</t>
  </si>
  <si>
    <t>SEDSE-PP-21-0200</t>
  </si>
  <si>
    <t>Establishment of IBA Community Model Schools (02 Units) (C:182.757 + R:13.960) (SDG#4) (Revised on 08.05.2025).</t>
  </si>
  <si>
    <t>SEDSE-PP-21-0203</t>
  </si>
  <si>
    <t>Re-construction of Govt. Girls Secondary School &amp; Construction of Multipurpose Hall Tharushah (01 Unit) (C: 50.844 + R: 1.955) (SDG#4).</t>
  </si>
  <si>
    <t xml:space="preserve">Approved
02.12.21 </t>
  </si>
  <si>
    <t>SEDSE-PP-21-0205</t>
  </si>
  <si>
    <t>Rehabilitation / Renovation and Provision of Missing Facilities to existing GBHS Ghulam Muhammad Laghari Taluka Shahdadpur (revised on 14.02.2023) (C: 80.594 + R: 8.66) (SDG#4)</t>
  </si>
  <si>
    <t>SEDSE-PP-22-0103</t>
  </si>
  <si>
    <t>Up-gradation of Middle School to High School (02 Units) (SDG#4) (C:105.337 + R:9.110) (Revised on 22.11.2024).</t>
  </si>
  <si>
    <t>SEDSE-PP-22-0104</t>
  </si>
  <si>
    <t>SEDSE-PP-22-0105</t>
  </si>
  <si>
    <t>Up-gradation of Middle School to High School (04 Units) (SDG#4) (C:117.634 + R:13.665).</t>
  </si>
  <si>
    <t>SEDSE-PP-22-0106</t>
  </si>
  <si>
    <t>Up-gradation of Middle School to High School in Taluka Daur, Nawabshah, Sakrand and Qazi Ahmed of District Shaheed Benazirabad with allied facilities (10 Units) (SDG#4) (C:226.114 + R: 23.946).</t>
  </si>
  <si>
    <t>SEDSE-PP-22-0107</t>
  </si>
  <si>
    <t>Up-gradation of Middle School to High School (03 Units) (SDG#4) (C:87.027 + R:11.973)</t>
  </si>
  <si>
    <t>SEDSE-PP-22-0108</t>
  </si>
  <si>
    <t>Up-gradation of Middle School to High School (03 Units) (SDG#4) (C:76.556 + R: 7.986).</t>
  </si>
  <si>
    <t>SEDSE-PP-22-0109</t>
  </si>
  <si>
    <t>Up-gradation of Middle School to High School (06 Units) (SDG#4) (C:178.494 + R:14.885)</t>
  </si>
  <si>
    <t>SEDSE-PP-22-0110</t>
  </si>
  <si>
    <t>Up-gradation of Middle School to High School (04 Units) (SDG#4) (C:109.855 + 11.973)</t>
  </si>
  <si>
    <t>SEDSE-PP-22-0111</t>
  </si>
  <si>
    <t>Up-gradation of Middle School to High School (06 Units) (SDG#4) (C:177.894 + R::19.955).</t>
  </si>
  <si>
    <t>SEDSE-PP-22-0112</t>
  </si>
  <si>
    <t>Up-gradation of Middle School to High School (04 Units) (SDG#4) (C:106.555 + R:11.973).</t>
  </si>
  <si>
    <t>SEDSE-PP-22-0113</t>
  </si>
  <si>
    <t>Up-gradation of Middle School to High School (03 Units) (SDG#4) (C:73.085 + R:7.982).</t>
  </si>
  <si>
    <t>SEDSE-PP-22-0114</t>
  </si>
  <si>
    <t>Up-gradation of Middle School to High School (03 Units) (SDG#4) (C:73.061 + R: 7.982)</t>
  </si>
  <si>
    <t>SEDSE-PP-22-0115</t>
  </si>
  <si>
    <t>Up-gradation of Middle School to High School (03 Units) (SDG#4) (C:71.402 + R:11.973)</t>
  </si>
  <si>
    <t>SEDSE-PP-22-0116</t>
  </si>
  <si>
    <t>Up-gradation of Middle School to High School (i) GBLSS Shirin Jinnah Colony (ii) GGLSS Mission Road (02 Units) (SDG#4)(C:172.724+ R:9.110) (Revised on 07.05.2025).</t>
  </si>
  <si>
    <t>SEDSE-PP-22-0117</t>
  </si>
  <si>
    <t>Up-gradation of Middle School to High School (03 Units) (SDG#4) (C:133.028 + R:9.102) (Revised on 25.04.2025).</t>
  </si>
  <si>
    <t>SEDSE-PP-22-0118</t>
  </si>
  <si>
    <t>Up-gradation of Middle School to High School (03 Units) (SDG#4) (C:150.061 + R:13.665) (Revised on 24.04.2025).</t>
  </si>
  <si>
    <t>SEDSE-PP-22-0119</t>
  </si>
  <si>
    <t>Up-gradation of Middle School to High School (03 Units) (SDG#4) (C:139.935 + R:11.388) (Revised on 25.04.2025).</t>
  </si>
  <si>
    <t>SEDSE-PP-22-0120</t>
  </si>
  <si>
    <t>Up-gradation of Middle School to High School (03 Units) (SDG#4) (C:151.169+R:12.273) (Revised on 25.04.2025).</t>
  </si>
  <si>
    <t>SEDSE-PP-22-0121</t>
  </si>
  <si>
    <t>Up-gradation of Middle School to High School (03 Units) (SDG#4) (C:89.884 + R:9.102)</t>
  </si>
  <si>
    <t>Approved
10.11.22</t>
  </si>
  <si>
    <t>SEDSE-PP-22-0122</t>
  </si>
  <si>
    <t>Up-gradation of Middle School to High School (03 Units) (SDG#4)  (C:187.915 + R:10.210) (Revised on 07.05.2025).</t>
  </si>
  <si>
    <t>SEDSE-PP-22-0123</t>
  </si>
  <si>
    <t>Up-gradation of High School to the Level of Higher Secondary Schools (01 Units) (SDG#4) (C:105.857 + R:8.198)(Revised on      )</t>
  </si>
  <si>
    <t>SEDSE-PP-22-0124</t>
  </si>
  <si>
    <t>Up-gradation of High School to the Level of Higher Secondary Schools (01 Unit) (SDG#4) (C:89.564 + R:8.198).</t>
  </si>
  <si>
    <t>SEDSE-PP-22-0125</t>
  </si>
  <si>
    <t>Up-gradation of High School to the Level of Higher Secondary Schools (01 Unit) (SDG#4) (C:124.646 + R:8.198) (Revised on 24.04.2025).</t>
  </si>
  <si>
    <t>SEDSE-PP-22-0126</t>
  </si>
  <si>
    <t>Up-gradation of High School to the Level of Higher Secondary Schools (01 Unit) (SDG#4) (C:102.578 + R:8.198).</t>
  </si>
  <si>
    <t>SEDSE-PP-22-0127</t>
  </si>
  <si>
    <t>Up-gradation of High School to the Level of Higher Secondary Schools (01 Unit) (SDG#4) (C:108.696 + R:8.198).</t>
  </si>
  <si>
    <t>SEDSE-PP-22-0128</t>
  </si>
  <si>
    <t>Up-gradation of High School to the Level of Higher Secondary Schools (01 Unit) (SDG#4) (C:79.950 + 10.000)</t>
  </si>
  <si>
    <t>SEDSE-PP-22-0129</t>
  </si>
  <si>
    <t>Up-gradation of High School to the Level of Higher Secondary Schools (01 Unit) (SDG#4) (C:150.852 + R:8.256) (Revised on 25.04.2025). (Revised on 25.04.2025)..</t>
  </si>
  <si>
    <t>SEDSE-PP-22-0130</t>
  </si>
  <si>
    <t>Up-gradation of High School to the Level of Higher Secondary Schools (01 Unit) (SDG#4) (C:102.823 + R:8.598).</t>
  </si>
  <si>
    <t>SEDSE-PP-22-0131</t>
  </si>
  <si>
    <t>Up-gradation of High School to the Level of Higher Secondary Schools (01 Unit) (SDG#4) (C:103.381 + R:8.198).</t>
  </si>
  <si>
    <t>SEDSE-PP-22-0132</t>
  </si>
  <si>
    <t>Up-gradation of High School to the Level of Higher Secondary Schools (01 Unit) (SDG#4) (C:94.897 + R:10.000).</t>
  </si>
  <si>
    <t>SEDSE-PP-22-0133</t>
  </si>
  <si>
    <t>Up-gradation of High School to the Level of Higher Secondary Schools (01 Unit) (SDG#4) (C:188.223 + R:8.278) (Revised on 27.05.25)</t>
  </si>
  <si>
    <t>SEDSE-PP-22-0134</t>
  </si>
  <si>
    <t>SEDSE-PP-22-0135</t>
  </si>
  <si>
    <t>Up-gradation of High School to the Level of Higher Secondary Schools (01 Unit) (SDG#4) (C:95.072 + R:10.000)</t>
  </si>
  <si>
    <t>SEDSE-PP-22-0136</t>
  </si>
  <si>
    <t>SEDSE-PP-22-0137</t>
  </si>
  <si>
    <t>Up-gradation of High School to the Level of Higher Secondary Schools (01 Unit) (SDG#4) (C:94.332 + R:10.000)</t>
  </si>
  <si>
    <t>SEDSE-PP-22-0138</t>
  </si>
  <si>
    <t>SEDSE-PP-22-0139</t>
  </si>
  <si>
    <t>Up-gradation of High School to the Level of Higher Secondary Schools (01 Unit) (SDG#4) (C:93.420 + R:10.000).</t>
  </si>
  <si>
    <t>SEDSE-PP-22-0140</t>
  </si>
  <si>
    <t>Up-gradation of High School to the Level of Higher Secondary Schools (01 Unit) (SDG#4) (C:94.896 + R:8.097).</t>
  </si>
  <si>
    <t>SEDSE-PP-22-0141</t>
  </si>
  <si>
    <t>Up-gradation of High School to the Level of Higher Secondary Schools (01 Unit) (SDG#4) (C:80.000 + R: 10.000).</t>
  </si>
  <si>
    <t>SEDSE-PP-22-0142</t>
  </si>
  <si>
    <t>Up-gradation of High School to the Level of Higher Secondary Schools (01 Unit) (SDG#4) (C:95.630 + R:10.000).</t>
  </si>
  <si>
    <t>SEDSE-PP-22-0143</t>
  </si>
  <si>
    <t>SEDSE-PP-22-0144</t>
  </si>
  <si>
    <t>Up-gradation of High School to the Level of Higher Secondary Schools (01 Unit) (SDG#4) (C:97.775 + R:8.198)</t>
  </si>
  <si>
    <t>SEDSE-PP-22-0145</t>
  </si>
  <si>
    <t>Up-gradation of High School to the Level of Higher Secondary Schools (01 Unit) (SDG#4) (C:105.979 + R:8.198) (Revised on 24.04.2025).</t>
  </si>
  <si>
    <t>SEDSE-PP-22-0146</t>
  </si>
  <si>
    <t>Up-gradation of High School to the Level of Higher Secondary Schools (01 Unit) (SDG#4) (C:139.223+ R: 8.256) (Revised on 24.04.2025).</t>
  </si>
  <si>
    <t>SEDSE-PP-22-0147</t>
  </si>
  <si>
    <t>Up-gradation of High School to the Level of Higher Secondary Schools (01 Unit) (SDG#4) (C:144.124 + R: 8.256) (Revised on 28.04.2025).</t>
  </si>
  <si>
    <t>SEDSE-PP-22-0148</t>
  </si>
  <si>
    <t>Up-gradation of High School Mulla Essa Goth UC-38 to the Level of Higher Secondary Schools (01 Unit) (SDG#4) (C: 108.019 + R:8.198) (Revised on 06.05.2025).</t>
  </si>
  <si>
    <t>SEDSE-PP-22-0149</t>
  </si>
  <si>
    <t>Up-gradation of High School to the Level of Higher Secondary Schools (01 Unit) (SDG#4) (C:114.268 + R:8.198) (Revised on 06.05.2025).</t>
  </si>
  <si>
    <t>SEDSE-PP-22-0150</t>
  </si>
  <si>
    <t>SEDSE-PP-22-0151</t>
  </si>
  <si>
    <t>Up-gradation of High School to the Level of Higher Secondary Schools (01 Unit) (SDG#4) (C:108.726 + R:8.198).</t>
  </si>
  <si>
    <t>SEDSE-PP-22-0152</t>
  </si>
  <si>
    <t>Up-gradation of High School to the Level of Higher Secondary Schools (01 Unit) (SDG#4) (C:102.823 +R:8.598).</t>
  </si>
  <si>
    <t>SEDSE-PP-22-0153</t>
  </si>
  <si>
    <t>Up-gradation of High School to the Level of Higher Secondary Schools (01 Unit) (SDG#4) (C:103.139 + R:8.198).</t>
  </si>
  <si>
    <t>SEDSE-PP-22-0154</t>
  </si>
  <si>
    <t>Up-gradation of High School to the Level of Higher Secondary Schools (01 Unit) (SDG#4) (189.236 + R:8.278) (Revised on 27.5.25)</t>
  </si>
  <si>
    <t>SEDSE-PP-22-0155</t>
  </si>
  <si>
    <t>SEDSE-PP-22-0156</t>
  </si>
  <si>
    <t>SEDSE-PP-22-0157</t>
  </si>
  <si>
    <t xml:space="preserve">Up-gradation of High School to the Level of Higher Secondary Schools (01 Unit) (SDG#4) (C:80.000 + R: 10.000). </t>
  </si>
  <si>
    <t>SEDSE-PP-22-0158</t>
  </si>
  <si>
    <t>Up-gradation of High School to the Level of Higher Secondary Schools (01 Unit) (SDG#4) (79.950 + R:10.000)</t>
  </si>
  <si>
    <t>SEDSE-PP-22-0159</t>
  </si>
  <si>
    <t>SEDSE-PP-22-0161</t>
  </si>
  <si>
    <t>Up-gradation of High School to the Level of Higher Secondary Schools (01 Unit) (SDG#4) (C:132.611 + R:10.000) (Revised on 27.5.25)</t>
  </si>
  <si>
    <t>SEDSE-PP-22-0168</t>
  </si>
  <si>
    <t>Provision of Missing / Additional Facilities and Renovation of Existing High / Higher Secondary Schools (SDG#4) (Revised on 24.04.2025).</t>
  </si>
  <si>
    <t>SEDSE-PP-22-0175</t>
  </si>
  <si>
    <t>Provision of Missing / Additional Facilities and Renovation of Existing High / Higher Secondary Schools (SDG#4) (C:73.669 +R:10.000) (Revised on 24.04.2025)..</t>
  </si>
  <si>
    <t>SEDSE-PP-22-0178</t>
  </si>
  <si>
    <t>Provision of Missing / Additional Facilities and Renovation of Existing High / Higher Secondary Schools (SDG#4) (Revised on 28.04.2025).</t>
  </si>
  <si>
    <t>SEDSE-PP-22-0180</t>
  </si>
  <si>
    <t>Provision of Missing / Additional Facilities and Renovation of Existing High / Higher Secondary Schools (SDG#4)</t>
  </si>
  <si>
    <t>SEDSE-PP-22-0182</t>
  </si>
  <si>
    <t>SEDSE-PP-22-0183</t>
  </si>
  <si>
    <t>SEDSE-PP-22-0184</t>
  </si>
  <si>
    <t>SEDSE-PP-22-0192</t>
  </si>
  <si>
    <t>Establishment of Science Centre at Divisional Headquarter (SDG#4) (C:144.791 + R:5.209)</t>
  </si>
  <si>
    <t>SEDSE-PP-22-0193</t>
  </si>
  <si>
    <t>SEDSE-PP-22-0194</t>
  </si>
  <si>
    <t>Establishment of Science Centre at Divisional Headquarter (SDG#4) (C:169.463 + R:20.913) (Revised on 22.11.2024).</t>
  </si>
  <si>
    <t>SEDSE-PP-22-0195</t>
  </si>
  <si>
    <t>SEDSE-PP-22-0196</t>
  </si>
  <si>
    <t>SEDSE-PP-22-0198</t>
  </si>
  <si>
    <t>Construction of High School Building @ GBHS Amin Pato Taluka Faiz Ganj (SDG#4) (C:41.904 + R:4.001) (Revised on 28.04.2025).</t>
  </si>
  <si>
    <t>Approved
24.04.22</t>
  </si>
  <si>
    <t>SEDSE-PP-22-0200</t>
  </si>
  <si>
    <t>Up-gradation of High Enrolment Middle School to High Schools (SDG#4) (C:173.619 + R:22.775).</t>
  </si>
  <si>
    <t>SEDSE-PP-22-0201</t>
  </si>
  <si>
    <t>Reconstruction of Building for GBHS Samaro (sdg#4) (C:93.445 + R:4.555).</t>
  </si>
  <si>
    <t>SEDSE-PP-22-0203</t>
  </si>
  <si>
    <t>Construction of Building for Government Boys Higher Secondary School Saeed Khan Laghari (SDG#4) (C:188.855 + R:8.278)(Revised on 27.5.25)</t>
  </si>
  <si>
    <t>SEDSE-PP-23-0088</t>
  </si>
  <si>
    <t xml:space="preserve">Repair / Rehabilitation of Existing High / Higher Secondary Schools  (09 Units) (SDG#4) (Rain / Flood Damaged 2022). I. GBHS No.2 Tano Jam II. GBHHS Shaikh Hafiz Mori Mangar III. GGHS Khalid Memorial IV. GGHS S.K Rahim V. GBHs S.K Rahim VI. GGHS Phuleli VII GGHS Qasimabad VIII. GGHS Mehran IX. GBHS Allam Iqbal Unit No.2 </t>
  </si>
  <si>
    <t>SEDSE-PP-23-0089</t>
  </si>
  <si>
    <t>Repair / Rehabilitation of High / Higher Secondary Schools (Rain / Flood Affected 2022)” 1. GBHS Piaro Goth 2. GBHS No. 1 Mehar (02 Units) (SDG#4).</t>
  </si>
  <si>
    <t>SEDSE-PP-23-0090</t>
  </si>
  <si>
    <t>Repair / Rehabilitation of Existing High / Higher Secondary Schools I. GBHS Odero Lal VillageII. GBHS TajpurIII. GBHS Mansoorah D/U (03 Units) (SDG#4) (Rain / Flood Damaged 2022).</t>
  </si>
  <si>
    <t>SEDSE-PP-23-0091</t>
  </si>
  <si>
    <t>Repair / Rehabilitation of Existing High / Higher Secondary Schools I. GBHS LakhatII. GBHS Baqar N+D880izamaniIII. GBHS Jhang KatiarIV. GBHS Abdul Rahim KatiarV. GBHS Jamaluden LashariVI. GGHS Tando Ghulam Hyder (06 Units) (SDG#4) (Rain / Flood Damaged 2022) (SDG#4).</t>
  </si>
  <si>
    <t>SEDSE-PP-23-0092</t>
  </si>
  <si>
    <t>Repair / Rehabilitation of Existing High / Higher Secondary Schools  (SDG#4) (Rain / Flood Damaged 2022).  1. GGHS Sultan Abad-I 2. GGHS Sultan Abad (Primary Portion) 3. GGHS Nasarpur (Campus) 4. GBHS Mubarak Jarwar 5. GBHS Ali Sher Muhajir (05 Units).</t>
  </si>
  <si>
    <t>SEDSE-PP-23-0093</t>
  </si>
  <si>
    <t>Repair / Rehabilitation of Existing High / Higher Secondary Schools  (SDG#4) (Rain / Flood Damaged 2022). I. GBHS Sindh University Society 2. GBHS Manzoorabad 3.GGHS Sehwan (Block-B) 4. GBHS Arazi (04 Units).</t>
  </si>
  <si>
    <t>SEDSE-PP-23-0094</t>
  </si>
  <si>
    <t>Repair / Rehabilitation of Existing High / Higher Secondary Schools  (07 Units) (SDG#4) (Rain / Flood Damaged 2022). I. GBHS Luari SharifII. GBHS Peeru LashariIII. GGHSS TalharIV. GGHSS Campus Tando BagoV. GBHS PhulkaraVI. GBHS MallhanVII. GBHS Khorwah VIII. GBHS Wali Mohammad Malkani (Revised on 24.04.2025).</t>
  </si>
  <si>
    <t>SEDSE-PP-23-0095</t>
  </si>
  <si>
    <t xml:space="preserve">Repair / Rehabilitation of Existing High / Higher Secondary Schools (SDG#4) (Rain / Flood Damaged 2022). 1.GBHS Gul Manda 2. GGHS Ghulamullah (Campus) 3. GGHS Pump House Dhabeji. (03 Units) </t>
  </si>
  <si>
    <t>SEDSE-PP-23-0096</t>
  </si>
  <si>
    <t>Repair / Rehabilitation of Existing High / Higher Secondary Schools I. GBLS Raj Malik II. GGLS Lakha III. GBHS Goongani IV. GBHS Sujawal (04 Units) (SDG#4) (Rain / Flood Damaged 2022).</t>
  </si>
  <si>
    <t>SEDSE-PP-23-0097</t>
  </si>
  <si>
    <t>Repair / Rehabilitation of Existing High / Higher Secondary Schools (08Units) (SDG#4 (Rain / Flood Damaged 2022). I. GGHS - Bhansiabad (Campus) II. GBHS - Noukot III. GBHS - M.H.K Tando Jan Muhammad IV. GBHS - Shujaabad V. GBHS - Kot Mirs  VI. GGELS - Girhore Sharif VII. GBHSS -Din Muhammad Narejo VIII. GGHSS - Shaheed Mohtarma Benazir Bhutto</t>
  </si>
  <si>
    <t>SEDSE-PP-23-0098</t>
  </si>
  <si>
    <t>Repair / Rehabilitation of Existing High / Higher Secondary Schools (18 units) (Rain / Flood Damaged 2022) (SDG#4)  (i) GBHS - Aklyon (ii) GHS Sakrio (iii) GHS Edani (iv) GHS Mehran Vero (v) GBHS - Layakhro (vi) GBHS - Diplo (vii) GBLSS - Sedio (viii) GBHS - Shah Abdul Latif Bhittai (ix) GHS Dabhri (x) GGHS - Islamkot (xi) GBHS - Gurrabah (xii) GBHS - Kaloi (xiii) GBHS - Bhukrio xiv) GBHS - Kerti (xv) GBHS - Mithi Man (xvi) GBHS - Kasbo (xvii) GHS Soonder (xviii) GBHS Gogasar Ladhani</t>
  </si>
  <si>
    <t>SEDSE-PP-23-0099</t>
  </si>
  <si>
    <t>Repair / Rehabilitation of Existing High / Higher Secondary Schools (06 units) (Rain / Flood Damaged 2022) (SDG#4) 1. GBHS Chhore Old, 2. GBHS Mehmoodabad Talhi,3. GBHS Janhero 4. GBHS Fateh Mohamamd Rajar 5. GBHS Memon Kunri 6. GBHS Bodar Form</t>
  </si>
  <si>
    <t>SEDSE-PP-23-0100</t>
  </si>
  <si>
    <t>Repair / Rehabilitation of Existing High / Higher Secondary Schools (Rain / Flood Damaged 2022) (SDG#4) 1. GGHSS Fatima Jinnah 2. GBHS Hassan Ali Shah 3. GBHS Haji Bashir 4.GBHS Taj Colony Nawabshah 5.GGHS Bandhi 6.GBHS Jam sahib (06 Units) (SDG#4).</t>
  </si>
  <si>
    <t>SEDSE-PP-23-0101</t>
  </si>
  <si>
    <t>Repair / Rehabilitation of Existing High / Higher Secondary Schools (i) GBHS. 18 Mile (ii) GGHS. Chak No. 3 (iii) GBHS. Baka Muhammad Halepoto (iv) GBHS. Khipro (v) GGHS. Jaffar Khan Laghari (05 units) (Rain / Flood Damaged 2022) (SDG#4)</t>
  </si>
  <si>
    <t>SEDSE-PP-23-0102</t>
  </si>
  <si>
    <t>Repair / Rehabilitation of Existing High / Higher Secondary Schools (08 units). (Rain / Flood Damaged 2022) (SDG#4). (i) GBHS Tharu Shah (ii) GBHS Ghulam Muhammad Panhwar (iii) GBHS Fazul Sahto (iv) GBHS Soomar Channar (v) GBHS Tameer-e-Millat Mehrabpur (vi) GGHS Dastageer Colony Moro (vii) GBHS Cheeho (viii) GBHS Dhani Bux Panhwar (Revised on 08.05.2025).</t>
  </si>
  <si>
    <t>SEDSE-PP-23-0103</t>
  </si>
  <si>
    <t xml:space="preserve">Repair / Rehabilitation of Existing High / Higher Secondary Schools (Rain / Flood Damaged 2022) (SDG#4) 1. GBHS New Pind 2. GGHS New Pind 3. GGHS Kandhra 4. GGHS Dadloi (04 Units) (SDG$4).  </t>
  </si>
  <si>
    <t>SEDSE-PP-23-0104</t>
  </si>
  <si>
    <t xml:space="preserve">Repair / Rehabilitation of Existing High / Higher Secondary Schools (13units) (Rain / Flood Damaged 2022) (SDG#4). 1.GGHS Nizamani 2.GBHS - GHS.Saint Theresas 3.GGHS - Machyon 4.GGHS Pir Jo Goth 5.GBHSS Choondiko 6.GBHSS Shah Inayat 7.GBHS Mahtani 8.GBHS Shahan Khan Shar 9.GBHS Khuda Bux Hisbani 10. GBHS Gadeji (10 Units) (SDG#4).  </t>
  </si>
  <si>
    <t>SEDSE-PP-23-0105</t>
  </si>
  <si>
    <t xml:space="preserve">Repair / Rehabilitation of Existing Primary / Elementary Schools (Rain / Flood Affected 2022)” 1. Govt. (B) High School N DAV Ghotki 2. GGHSS Ghotki 3. GBHS Khanpur Mahar 4. GGHSS M.Mathelo 5. GBHS Bazar Lund 6. Govt. (P) High School Daharki 7. GBHS Kamoo Shaheed 8. GBHS Retti (08 Units) (SDG#4). </t>
  </si>
  <si>
    <t>SEDSE-PP-23-0106</t>
  </si>
  <si>
    <t>Repair / Rehabilitation of Existing High / Higher Secondary Schools (Rain / Flood Damaged 2022) (SDG#4) 1. GBHS (EM) Naudero-II 2. GGHS Panjudero 3. GBHS Khairodero 4. GBHS Waris Dino Machhi 5. GBHS Haji Lal Bux Shaikh 6. GBHS Usman Kalhoro 7. GBHS Dara 8. GGHS Jail Colony 9. GGHS Larkano 10. GGHS Shaikh Zaid Colony 11. GBHS Rehmatpur (11 Units).</t>
  </si>
  <si>
    <t>SEDSE-PP-23-0107</t>
  </si>
  <si>
    <t>Repair / Rehabilitation of Existing High / Higher Secondary Schools(08 units) (Rain / Flood Damaged 2022) (SDG#4)   GGLSS Chajjra,GGHS Kamber,GBHS Ghogharo,GBHS Khairpur Joso,GBHS Qubo Saeed Khan,GBHS Nasirabad, GBHS Shahdadkot &amp; GBHS Haitam sohu</t>
  </si>
  <si>
    <t>SEDSE-PP-23-0108</t>
  </si>
  <si>
    <t>Repair / Rehabilitation of Existing High / Higher Secondary Schools (Rain / Flood Damaged 2022) (SDG#4)  1.GGHS New Foujdari, 2. GGHS Bukeja Muhalla, 3. GBHS Garhi Syed, 4. GBHS Madeji (04 Units) (SDG#4).</t>
  </si>
  <si>
    <t>SEDSE-PP-23-0109</t>
  </si>
  <si>
    <t>Repair / Rehabilitation of Existing High / Higher Secondary Schools (Rain / Flood Damaged 2022) (08 units) (SDG#4)  GBLSS Bashir Ahmed Khoso,GBHSS Karampur,GBLS Sobho Ogahi,GBHS Miyani Suhrab,GGHSS Kandhkot, GGHS Darri,GBHSS Kashmore, GBHS Badani.</t>
  </si>
  <si>
    <t>SEDSE-PP-23-0110</t>
  </si>
  <si>
    <t>Repair / Rehabilitation of Existing High / Higher Secondary Schools (08 units) (Rain / Flood Damaged 2022) (SDG#4) GGHS Qadirdad Noonari, GBHS Abdul Qadir Shah, GBHS Dr. Sohrab Khan Sarki, GBHS Khuda Bux Noonari, GBHS Jacobabad, GBHS Garhi Khairo, GGHS Garhi Khairo, GGHS (S.S) Jacobabad</t>
  </si>
  <si>
    <t>SEDSE-PP-23-0111</t>
  </si>
  <si>
    <t>Repair / Rehabilitation of Existing High / Higher Secondary Schools (06 units) (SDG#4). (i) GGHSS Chanaser Goth Jamshed Town (ii) GGHSS S.D Abro Jamshed Town (iii) GGHSS Nishter Road Pakistan Quarter Jamshed Town (iv) GB/GHSS Leemo Gabol Goth Gulshan-e-iqbal (v) GGHSSS Gulshan Block 6 Gulshan-e-Iqbal (iv) GGSS Jut Line No.II</t>
  </si>
  <si>
    <t>SEDSE-PP-23-0112</t>
  </si>
  <si>
    <t>Repair / Rehabilitation of Existing
High / Higher Secondary Schools (i) GGHSS Baba Wilayat Ali Shah 11-1/2 (ii) GBSS Shams Mominabad (iii) GBSS Manghopir Campus (03 units)(SDG#4) (Revised on 07.05.2025).</t>
  </si>
  <si>
    <t>SEDSE-PP-23-0113</t>
  </si>
  <si>
    <t xml:space="preserve">Repair / Rehabilitation of Existing Primary / Elementary Schools” I. (I) GBSS P&amp;T Colony (II) GBSS Pakistan National Muhammadi Ground (III) GBSS Lyari. 1 (03 Units) (SDG#4) (Revised on 25.04.2025).. </t>
  </si>
  <si>
    <t>SEDSE-PP-23-0114</t>
  </si>
  <si>
    <t xml:space="preserve">Repair / Rehabilitation of Existing Primary / Elementary Schools (Rain / Flood Affected 2022)” (I) GGHSS Comprehensive Block-M (II) GBSS Liaquatabad No. 9 (III) GGSS Ibrahim Ali Bhai Block-6 (IV) GGSS SECTOR 11/E (Little Angle) (04 Units) (SDG#4) (Revised on 07.05.2025).  </t>
  </si>
  <si>
    <t>SEDSE-PP-23-0115</t>
  </si>
  <si>
    <t>Repair / Rehabilitation of Existing High / Higher Secondary Schools (06 units) (SDG#4) (i) GBSS KTS NO.1, D-Area Korangi (ii) GBHSS Asif 36-B, Landhi  (iii) GGSS 36-B Landhi (iv) GGSS Block-V, (Block-B) Shah Faisal Colony (v) GB/GHSSF Asif Kala Board Malir (iv) GBHS Jamia Millia (Revised on 08.05.2025).</t>
  </si>
  <si>
    <t>SEDSE-PP-23-0116</t>
  </si>
  <si>
    <t>Repair / Rehabilitation of Existing High / Higher Secondary Schools (i) GBHSS Wali Muhammad Goth (ii) GBHS Kamal Khan Jokhio (iii) GBSS Bheero Village (iv) GHS Allah Bux Himayati Goth (04 units) (SDG#4) (Revised on 28.04.2025).</t>
  </si>
  <si>
    <t>SEDSE-PP-23-0117</t>
  </si>
  <si>
    <t xml:space="preserve">Repair / Rehabilitation of Existing High / Higher Secondary Schools (SDG#4) 1. GBSS Jahangir No.04 2.  GBSS Lassi Para 3. GBSS Maripur 4. GBSS Hawksbay 5. GGSS K.B Contractor 6. GBSS Band-e-Ali Mukhi (06 Units) (Revised on 06.05.2025). </t>
  </si>
  <si>
    <t>SEDSE-PP-23-0118</t>
  </si>
  <si>
    <t>Construction of High School Building in Gambat City and Re-construction / uplifting of  Govt. Murad High School (SDG#4) (Revised on 08.05.2025).</t>
  </si>
  <si>
    <t>SEDSE-PP-23-0119</t>
  </si>
  <si>
    <t>Provision of Additional Facilities and Remaining / Left Over work of GBHS But Sirai, GBHS Thariri Mohbat &amp; GMS Sojhoro Mirani (SDG#4)</t>
  </si>
  <si>
    <t>SEDSE-PP-23-0120</t>
  </si>
  <si>
    <t>Construction / Reconstruction of Existing High / Higher Secondary Schools  (i) GBHS No. 1 Tando Jam (ii) GGHS Main Hirabad (iii) GGHS Madarsat-ul-Banat (iv) GBHS Khalid Memorial (v) GBHS Sachal Sarmast (Rain / Flood Damaged 2022) (05 units) (SDG#4)</t>
  </si>
  <si>
    <t>SEDSE-PP-23-0121</t>
  </si>
  <si>
    <t>Construction / Reconstruction of Existing High / Higher Secondary Schools  (04 Units) (Rain / Flood Affected 2022)” 1. Govt. Boys Permanand Hardas Pilot High School. 2. GBHS Johi. 3. GBHS Dhani Bux Bughio. 4. GBHS Betto. (SDG#4)</t>
  </si>
  <si>
    <t>SEDSE-PP-23-0122</t>
  </si>
  <si>
    <t>Construction / Reconstruction of Existing High / Higher Secondary Schools I. GHS Shahmir RahuII. GBHS Mahar Shah (02 Units) (SDG#4) (Rain / Flood Damaged 2022).</t>
  </si>
  <si>
    <t>SEDSE-PP-23-0123</t>
  </si>
  <si>
    <t>Construction / Reconstruction of Existing High / Higher Secondary Schools I. GGHS Khadija KowajaII. GGHS Mulaktiar III. GBHS Ahmed Shah Matli - II (03 Units) (SDG#4) (Rain / Flood Damaged 2022).</t>
  </si>
  <si>
    <t>SEDSE-PP-23-0124</t>
  </si>
  <si>
    <t>Construction / Reconstruction of Existing High / Higher Secondary Schools 1. GGHSS Tando Allahyar 2. GBHSS Muhammad Sadiq Memon 3. GBHSS Bahar Khan Mirjat 4. GBHSS Sajnar Chang      (04 units) (SDG#4). (Rain / Flood Damaged 2022).</t>
  </si>
  <si>
    <t>SEDSE-PP-23-0125</t>
  </si>
  <si>
    <t>Construction / Reconstruction of Existing High / Higher Secondary Schools 1. GBHS Behar Colony 2.. GBHS Jamshoro Colony 3. GGHS Sann (03 Units) (SDG#4) (Rain / Flood Damaged 2022).</t>
  </si>
  <si>
    <t>SEDSE-PP-23-0126</t>
  </si>
  <si>
    <t>Construction / Reconstruction of Existing High / Higher Secondary Schools (07 Units) (SDG#4) (Rain / Flood Damaged 2022). I. GBHS Usman RahimoonII. GBHS KhadhroIII. GGHS KhoskiIV. GBHS Signal Chak @ Shadi LargeV. GBHS Dost Mohammad PanhwarVI. GBHS Kapri MoriVII. GBHS Golarchi (Block-B (Revised on 24.04.2025).</t>
  </si>
  <si>
    <t>SEDSE-PP-23-0127</t>
  </si>
  <si>
    <t>Repair / Rehabilitation of Existing Primary / Elementary Schools (Rain / Flood Affected 2022)” (I) GBHS Agheemani Portion (II) GBHS Akhud Baradai (III) GBHS Kar Shah (03 Units) (SDG#4).</t>
  </si>
  <si>
    <t>SEDSE-PP-23-0128</t>
  </si>
  <si>
    <t>Construction / Reconstruction of Existing High / Higher Secondary Schools I. GBHSS Jati II. GBHS Bachal Gugo III. GBHS Mureed Jarhjo IV. GBHS Banoo  (04 Units) (SDG#4) (Rain / Flood Damaged 2022).</t>
  </si>
  <si>
    <t>SEDSE-PP-23-0129</t>
  </si>
  <si>
    <t>Construction / Reconstruction of Existing High / Higher Secondary Schools (10 Units) (SDG#4) (Rain / Flood Damaged 2022). I. GGHSS - Bhansiabad Block -C II. GBHS - Mirpur Old III. GBHS - Khan Sahib Din Muhammad Junejo IV. GBHS - Pir Bux Jarwar V. GBHS - Juhulari VI. GBHS - Shaheed  Zulfqar Ali Bhutto VII. GBELS - Waghregi VIII. GBHS - Faqir Faiz Muhammad  Bilalani (Campus) IX. GGHS - Deh - 170 (A) X. GGHS - Digri</t>
  </si>
  <si>
    <t>SEDSE-PP-23-0130</t>
  </si>
  <si>
    <t>Construction / Re-Construction of Existing High / Higher Secondary Schools  (13 Units) (Rain / Flood Affected 2022)” 1. GBHS Phulrah Bah 2. GHS Charnore 3. GGHS Chachro (Block-B) 4. GBHS Kheensar 5.  GHS Verhar  6. GGHS Nangarparkar  7. GBHSS Kaloi 8. GBHS Khetlari  9. GBHS Bhorilo 10. AJM GHS N/C Miithi  11. GHS Chibhriyal 12. GHS - Rooplo Kohli Verawah 13. GHS Saleh Janjhi.  (SDG#4)</t>
  </si>
  <si>
    <t>SEDSE-PP-23-0131</t>
  </si>
  <si>
    <t>Construction / Reconstruction of Existing High / Higher Secondary Schools (02 units) 1. GBHS Bachaband 2. GBHS Saleh Bhambhro (Rain / Flood Damaged 2022) (SDG#4)</t>
  </si>
  <si>
    <t>SEDSE-PP-23-0132</t>
  </si>
  <si>
    <t xml:space="preserve">Repair / Rehabilitation of Existing Primary / Elementary Schools (Rain / Flood Affected 2022)” (I) GBHSS Muncipal Nawabshah (II) GBHSS Bandhi (III) GBHS Sarang Dahri.  </t>
  </si>
  <si>
    <t>SEDSE-PP-23-0133</t>
  </si>
  <si>
    <t>Construction / Reconstruction of Existing High / Higher Secondary Schools (i) GBHSS. Shahpur Chaker (Campus) (ii) GBHS. Deh 22 Jamrao (iii) GGHS. Jhole (Rain / Flood Damaged 2022) (03 units) (SDG#4).</t>
  </si>
  <si>
    <t>SEDSE-PP-23-0134</t>
  </si>
  <si>
    <t>Construction / Reconstruction of Existing High / Higher Secondary Schools (i) GBHSS Bhiria City (ii) GBHS Mehrabpur (Block-B) (iii) GBHS Moro Town (iv) GBHS Khair Muhammad Bohio. (Rain / Flood Damaged 2022)(04 units) (SDG#4) (Revised on 08.05.2025).</t>
  </si>
  <si>
    <t>SEDSE-PP-23-0135</t>
  </si>
  <si>
    <t>Construction / Reconstruction of Existing High / Higher Secondary Schools 1. GBHSS Comprehensive 2. GBHS Ghumra 3. GBHS Kandri Rohal Fakir (Rain / Flood Damaged 2022) (03 units) (SDG#4).</t>
  </si>
  <si>
    <t>SEDSE-PP-23-0136</t>
  </si>
  <si>
    <t>Construction / Reconstruction of Existing High / Higher Secondary Schools (Rain / Flood Damaged 2022) (SDG#4)  1.GBHS - Dargah Loung Fakir 2.GBHS - Ahmed Pur 3.GBHSS - Bhangu Behan 4.GBHS - Basero 5.GBHS - Altaf Hussain Pathan 6. Lakha Wada 7. GBHS Babar Wada (07 Units).</t>
  </si>
  <si>
    <t>SEDSE-PP-23-0137</t>
  </si>
  <si>
    <t>Repair / Rehabilitation of Existing Primary / Elementary Schools (Rain / Flood Affected 2022)” (03 UNITS) (i) GBHS Mathelo (ii) GBHS Jarwar (iii) GGHS Daharki.</t>
  </si>
  <si>
    <t>SEDSE-PP-23-0138</t>
  </si>
  <si>
    <t>Construction / Reconstruction of Existing High / Higher Secondary Schools (Rain / Flood Damaged 2022) (SDG#4) 1. GBHS Masoodero 2. GBHS-DC Larkano 3. GBHSS Municipal Larkano 4. GGHSS Lahori Muhalla Larkano 5.GBHS Bakrani 6. GGHS Bakrani (06 Units).</t>
  </si>
  <si>
    <t>SEDSE-PP-23-0139</t>
  </si>
  <si>
    <t>Construction / Reconstruction of Existing High / Higher Secondary Schools (06 units) (Rain / Flood Damaged 2022) (SDG#4)  GBHSS Beer Sharif,GBHSS Kot Lal Bux Mahesar,GBHSS Arzi Bhutto , GGHSS Warah, GBHS datu tivino &amp; GBHS khandu</t>
  </si>
  <si>
    <t>SEDSE-PP-23-0140</t>
  </si>
  <si>
    <t>Construction / Reconstruction of Existing High / Higher Secondary Schools (Rain / Flood Damaged 2022) (SDG#4)  1. GBHS Islamia 2. GGHS Rustam 3. GGHS Mirzapur (03 Units) (Revised on 28.04.2025).</t>
  </si>
  <si>
    <t>SEDSE-PP-23-0141</t>
  </si>
  <si>
    <t>Construction / Reconstruction of Existing High / Higher Secondary Schools (09 units) (Rain / Flood Damaged 2022)  (SDG#4) GGHS Tangwani,GBHS Mir Mehran Mushtaque Khan Bijarani, GBHS Mir Mehran Khan Bijarani,GBHSS Darri, GGHSS Ghouspur, GBHSS Guddu, GBHS Balach Dahani,GBHS Machi Bundo, GBHS Sohbat Golo</t>
  </si>
  <si>
    <t>SEDSE-PP-23-0142</t>
  </si>
  <si>
    <t>Construction / Reconstruction of Existing High / Higher Secondary Schools (Rain / Flood Damaged 2022) (05 units) (SDG#4) (i)GGHSS K.G Jacobabad, (2) GBHS Punhoon Bhatti, (3) GBHS Ahmed Mian Soomro, (4) GBHSS A.M.K.K.S SIS Thul, (5) GGHSS Thul</t>
  </si>
  <si>
    <t>SEDSE-PP-23-0143</t>
  </si>
  <si>
    <t>Construction / Reconstruction of Existing High / Higher Secondary Schools. (03 Units) (i) GBHSS Juful Hurst No.2 Jamshed Town (ii) GGHSS University Campus Gulshan-e-Iqbal (iii) GGSS P.I.B Colony Gulshan-e-iqbal  (SDG#4) (Revised on 25.04.2025).</t>
  </si>
  <si>
    <t>SEDSE-PP-23-0144</t>
  </si>
  <si>
    <t>Construction / Reconstruction of
Existing High / Higher Secondary Schools (02 units)  (i) GGLSS Mulla Hussain Goth (ii) GGHSS No. 14 Baloch Goth (SDG#4) (Revised on 07.05.2025).</t>
  </si>
  <si>
    <t>SEDSE-PP-23-0145</t>
  </si>
  <si>
    <t>Construction / Reconstruction of Existing High / Higher Secondary Schools (02 units)  (i) GBHS ST. Xavier (ii) GBSS D.C.T.O Lyari (SDG#4) (Revised on 07.05.2025).</t>
  </si>
  <si>
    <t>SEDSE-PP-23-0146</t>
  </si>
  <si>
    <t>Repair / Rehabilitation of Existing Primary / Elementary Schools (Rain / Flood Affected 2022)” (I) GBHSS New Method Block-15, F.B Area (II) GBHSS Mumtaz Firdous Colony (02 Units) (SDG#4).</t>
  </si>
  <si>
    <t>SEDSE-PP-23-0147</t>
  </si>
  <si>
    <t>Construction / Reconstruction of Existing High / Higher Secondary Schools. (04 units) (i) GBSS Bilal Colony Korangi (ii) GGSS Baldia C-1 Landhi  (iii) GGSS Jamia Millia (Block-B) Shah Faisal Colony (iv) GGHSS Faryal Model Block-B Malir  (SDG#4) (Revised on 28.04.2025).</t>
  </si>
  <si>
    <t>SEDSE-PP-23-0148</t>
  </si>
  <si>
    <t>Construction / Reconstruction of Existing High / Higher Secondary Schools. (03 units)  (i) GGHS Nooruddin Bagh (ii) GBHS Pipri Usman Goth (iii) GBSS Konkar (SDG#4) (Revised on 28.04.2025).</t>
  </si>
  <si>
    <t>SEDSE-PP-23-0149</t>
  </si>
  <si>
    <t>Construction / Reconstruction of Existing High / Higher Secondary Schools. (02 units) (i)  GBSS Anjam Colony (ii) GBSS Sualehabad (SDG#4) (Revised on 06.05.2025).</t>
  </si>
  <si>
    <t>SEDSE-PP-23-0150</t>
  </si>
  <si>
    <t>Up-lifting / Provision of Essential amenties in Existing Govt High School (Campus School) Thatta (SDG#4).</t>
  </si>
  <si>
    <t>SEDSE-PP-23-0151</t>
  </si>
  <si>
    <t>Up-gradation of GGLSS Barachani to Secondary Schools Taluka Bulri Shah Karim (SDG#4) (Revised on 25.04.2025).(C:68.792, R:6.409)</t>
  </si>
  <si>
    <t>SEDSE-PP-23-0152</t>
  </si>
  <si>
    <t>Up-gradation of GBS Barachani to the Level of Higher Secondary School Taluka Bulri Shah Karim (SDG#4) (Revised on 25.04.2025). (C:148.105, R:7.425)</t>
  </si>
  <si>
    <t>SEDSE-PP-23-0154</t>
  </si>
  <si>
    <t>Construction of Higher Secondary School Saleh Mahar, Taluka Ghotki (SDG#4) (Revised on 08.05.2025).</t>
  </si>
  <si>
    <t>SEDSE-PP-23-0155</t>
  </si>
  <si>
    <t>Reconstruction and Up-gradation of GBLSS to Secondary School, Shabuddin Katohar, Shadi Shaheed, Taluka Khairpur. (SDG#4).</t>
  </si>
  <si>
    <t>SEDSE-PP-23-0156</t>
  </si>
  <si>
    <t>Up-gradation of Govt. Girls High School to the Level of Higher Secondary School Umerkot (SDG#4).</t>
  </si>
  <si>
    <t>SEDSE-PP-23-0157</t>
  </si>
  <si>
    <t>Establishment of Single Section Boys &amp; Girls High Schools Umerkot City (02 Units) (SDG#4).</t>
  </si>
  <si>
    <t>SEDSE-PP-23-0158</t>
  </si>
  <si>
    <t>Reconstruction of High Enrollment GBHSS No.1 Umerkot (SDG#4).</t>
  </si>
  <si>
    <t>SEDSE-PP-23-0159</t>
  </si>
  <si>
    <t>Reconstruction and Additional facilities at Govt. High School Ahori Farm, Taluka Umerkot (SDG#4)</t>
  </si>
  <si>
    <t>SEDSE-PP-23-0160</t>
  </si>
  <si>
    <t>Up-gradation of High School Shadi Pali to the Level of Higher Secondary School Tauka Pithoro (SDG#4)</t>
  </si>
  <si>
    <t>SEDSE-FP-24-0001</t>
  </si>
  <si>
    <t>Sindh School Rehabilitation Project under Flood Restoration Program (ADB-Emergency Assisted) (Cost Rs. 86080.50 million (US $ 302.50 million) (ADB Share Rs. 78518.00 million (US $ 275.00) + (GoS Share Rs. 7562.50 million (US $ 27.50 million).</t>
  </si>
  <si>
    <t>Khairpur, N.Feroze, Kamber, Dadu &amp; Larkano</t>
  </si>
  <si>
    <t>Approved
11.12.23</t>
  </si>
  <si>
    <t xml:space="preserve">Total Secondary Education </t>
  </si>
  <si>
    <t>Teacher Education</t>
  </si>
  <si>
    <t>SEDTE-PP-23-0161</t>
  </si>
  <si>
    <t>Repair / Rehabilitation of Elementary Colleges 1.Elementary Colleges for Women Larkano 2. Elementary College for Men Larkano 3. Elementary College Shikarpur 4. Elementary College Jacobabad 5. Elementary College Kandhkot (05 Units) (SDG#4).</t>
  </si>
  <si>
    <t>Larkano Division</t>
  </si>
  <si>
    <t>SEDTE-PP-23-0162</t>
  </si>
  <si>
    <t>Repair / Rehabilitation / Construction of Elementary Colleges. 1.Govt. Elementary College of Education Women Sukkur 2. Government Elementary College for Women Khairpur 3. Govt. Elementary College of Education Men Khairpur (03 Units) (SDG#4).</t>
  </si>
  <si>
    <t>Sukkur Division</t>
  </si>
  <si>
    <t>SEDTE-PP-23-0163</t>
  </si>
  <si>
    <t>Repair / Rehabilitation of Elementary College of Education. 1. Provincial Institue of Teacher Education (PITE) Nawabshah 2. Govt. Elementary College of Education (Male) Mithiani 3.  Govt. Elementary College of Education (Male Sanghar (03 Units) (SDG#4).</t>
  </si>
  <si>
    <t>S.B.A Division</t>
  </si>
  <si>
    <t>SEDTE-PP-23-0164</t>
  </si>
  <si>
    <t>Repair / Rehabilitation of Elementary College of Education (03 Units) (i) Elementary College of EducationMirpurkhas, (ii) Elementary College of Education Mithi (iii)Paracting School  (SDG#4)</t>
  </si>
  <si>
    <t>Mirpurkhas Division</t>
  </si>
  <si>
    <t>SEDTE-PP-23-0165</t>
  </si>
  <si>
    <t>Repair / Rehabilitation of Elementary Colleges of Education. (05 units) (i) GECE (W&amp;M) Hyderabad, (ii) GECE (W&amp;M)Thatta, (iii) GECE (W&amp;M) Dadu, (iv) Agro Tec Institute  Hyderabad (v) Paracting Schools (SDG#4)</t>
  </si>
  <si>
    <t>Hyderabad Division</t>
  </si>
  <si>
    <t>SEDTE-PP-23-0166</t>
  </si>
  <si>
    <t>Repair / Rehabilitation of Elementary College of Education. ( 4 units)  (i) GECE Men Qasimabad (ii) GECE Men Lyari (iii) GECE Women Shah Faisal Colony (iv) &amp; Paracting School / DETRC (SDG#4)</t>
  </si>
  <si>
    <t>Karachi Division</t>
  </si>
  <si>
    <t xml:space="preserve">Total Teacher Education </t>
  </si>
  <si>
    <t>Sindh Education Foundation</t>
  </si>
  <si>
    <t>SEDSF-PP-17-0042</t>
  </si>
  <si>
    <t>Establishment of Sindh Education Foundation Office Complex (Revised on 03.05.23) (C:530.734+R:74.292) (SDG#4)</t>
  </si>
  <si>
    <t>Approved
14.07.17</t>
  </si>
  <si>
    <t>SEDSF-PP-17-0043</t>
  </si>
  <si>
    <t>SEF Regional Office / Professional Development Center / Student Learning Center (Revised on 03.05.23) (C:253.724+R:95.310) (SDG#4)</t>
  </si>
  <si>
    <t>Approved
07.11.17</t>
  </si>
  <si>
    <t>SEDSF-PP-17-0044</t>
  </si>
  <si>
    <t>SEF Regional Office / Professional Development Center / Student Learning Center (Revised on 03.05.23) (C:195.085+R:62.604) (SDG#4)</t>
  </si>
  <si>
    <t>SEDSF-PP-18-0005</t>
  </si>
  <si>
    <t>Youth Education Employment &amp; Empowerment Program (YEEEP) (Estimated Cost Rs.600 M UNDP Grant Rs.300 M &amp; GOS Share Rs.300 M)</t>
  </si>
  <si>
    <t xml:space="preserve">Approved
31.05.19      </t>
  </si>
  <si>
    <t>Total Sindh Education Foundation (On-Going  Schemes)</t>
  </si>
  <si>
    <t>Miscellaneous Education</t>
  </si>
  <si>
    <t>SEDMI-PP-15-0006</t>
  </si>
  <si>
    <t>Construction of Education Complex Karachi (C: 1101.058 + R: 3.391)  (Revised on 11.03.16) (SDG#4)</t>
  </si>
  <si>
    <t>Approved
11.07.07</t>
  </si>
  <si>
    <t>SEDMI-PP-21-0219</t>
  </si>
  <si>
    <t>Repair / Rehabilitation/ Reconstruction of field offices of Education &amp; Literacy (SDG#4)  (Revised on 24.04.2025).</t>
  </si>
  <si>
    <t>Hyderabad, Dadu, Jamshoro, Sujawal, Thatta, Badin, T.M.Khan, T.A.Yar &amp; Matiari</t>
  </si>
  <si>
    <t>SEDMI-PP-21-0222</t>
  </si>
  <si>
    <t>Rehabilitation / Repair of Existing Primary / Elementary/ Secondary Schools of District Shaheed Benazirabad (62 Units) (SDG#4)</t>
  </si>
  <si>
    <t>Approved
30.11.21 (U.R)</t>
  </si>
  <si>
    <t>SEDMI-PP-21-0227</t>
  </si>
  <si>
    <t>Rehabilitation of Existing Primary / Elementary / Secondary Schools  (51 Units) (SDG#4)</t>
  </si>
  <si>
    <t>SEDMI-PP-21-0228</t>
  </si>
  <si>
    <t>Remaining work of Existing Primary / Elementary / Secondary Schools (50 Units) (SDG#4)</t>
  </si>
  <si>
    <t>SEDMI-PP-21-0229</t>
  </si>
  <si>
    <t>Remaining work of Existing Primary / Elementary / Secondary Schools (43 Units) (SDG#4)</t>
  </si>
  <si>
    <t>SEDMI-PP-21-0230</t>
  </si>
  <si>
    <t>Rehabilitation of Existing Primary / Elementary / Secondary Schools (124 Units) (SDG#4)</t>
  </si>
  <si>
    <t>Approved
14.12.21</t>
  </si>
  <si>
    <t>SEDMI-PP-21-0231</t>
  </si>
  <si>
    <t>Rehabilitation of Existing Primary / Elementary / Secondary Schools (11 Units) (SDG#4) (Revised on 08.05.2025).</t>
  </si>
  <si>
    <t>SEDMI-PP-21-0233</t>
  </si>
  <si>
    <t xml:space="preserve">Provision of Additional &amp; Facilities /Rehabilitation / Reconstruction  at GGPS Hoat Khan Jalbani &amp; GHS Hoat Khan Jalbani N.Feroze (02 Units) (C:128.049 + R: 3.961) (SDG#4) (Revised on 13.02.23) </t>
  </si>
  <si>
    <t xml:space="preserve">Approved
17.09.21
</t>
  </si>
  <si>
    <t>SEDMI-PP-21-0238</t>
  </si>
  <si>
    <t>Construction of Shelterless Building for Government Primary Schools of Taluka Kashmore (13 Units) (C:47.824 + R:6.500) (SDG#4)</t>
  </si>
  <si>
    <t>Approved
02.12.21 (UR)</t>
  </si>
  <si>
    <t>SEDMI-PP-21-0240</t>
  </si>
  <si>
    <t>Construction / Re-construction of Govt. Boys High School Matli City (01 Unit) (SDG#4) (Revised on 21.09.2023)</t>
  </si>
  <si>
    <t xml:space="preserve">Badin </t>
  </si>
  <si>
    <t>Approved
05.11.21</t>
  </si>
  <si>
    <t>SEDMI-PP-21-0245</t>
  </si>
  <si>
    <t>Rehabilitation &amp; Provision of Computer Lab &amp; Science Lab in GBHSS Mirpur Bathoro (SDG#4) (Revised on 24.04.2025).</t>
  </si>
  <si>
    <t xml:space="preserve">Approved
17.09.21 </t>
  </si>
  <si>
    <t>PNDPR-PP-20-0118</t>
  </si>
  <si>
    <t>Establishment of Government Secondary School (Boys &amp; Girls) in Chuhar Jamali Sujawal District (RGC)</t>
  </si>
  <si>
    <t>Approved
31.12.20</t>
  </si>
  <si>
    <t>SEDMI-PP-22-0204</t>
  </si>
  <si>
    <t xml:space="preserve">Provision of Drinking Water / Wash Room &amp; Compound wall in Existing Primary / Elementary / Middle / High Schools (SDG#4) </t>
  </si>
  <si>
    <t>SEDMI-PP-22-0205</t>
  </si>
  <si>
    <t>SEDMI-PP-22-0206</t>
  </si>
  <si>
    <t>SEDMI-PP-22-0207</t>
  </si>
  <si>
    <t>SEDMI-PP-22-0211</t>
  </si>
  <si>
    <t>Provision of Drinking Water / Wash Room &amp; Compound wall in Existing Primary / Elementary / Middle / High Schools (SDG#4) (Revised on 24.04.2025).</t>
  </si>
  <si>
    <t>SEDMI-PP-22-0213</t>
  </si>
  <si>
    <t>SEDMI-PP-22-0214</t>
  </si>
  <si>
    <t>SEDMI-PP-22-0215</t>
  </si>
  <si>
    <t>SEDMI-PP-22-0216</t>
  </si>
  <si>
    <t>SEDMI-PP-22-0217</t>
  </si>
  <si>
    <t>Provision of Drinking Water / Wash Room &amp; Compound wall in Existing Primary / Elementary / Middle / High Schools (SDG#4) (C:52.500 + R:2.500)</t>
  </si>
  <si>
    <t>SEDMI-PP-22-0218</t>
  </si>
  <si>
    <t>SEDMI-PP-22-0219</t>
  </si>
  <si>
    <t>SEDMI-PP-22-0220</t>
  </si>
  <si>
    <t xml:space="preserve">Provision of Drinking Water / Wash Room &amp; Compound wall in Existing Primary / Elementary / Middle / High Schools (SDG#4). </t>
  </si>
  <si>
    <t>SEDMI-PP-22-0221</t>
  </si>
  <si>
    <t>SEDMI-PP-22-0222</t>
  </si>
  <si>
    <t>SEDMI-PP-22-0223</t>
  </si>
  <si>
    <t>SEDMI-PP-22-0224</t>
  </si>
  <si>
    <t>SEDMI-PP-22-0225</t>
  </si>
  <si>
    <t>SEDMI-PP-22-0226</t>
  </si>
  <si>
    <t>SEDMI-PP-22-0227</t>
  </si>
  <si>
    <t>SEDMI-PP-22-0228</t>
  </si>
  <si>
    <t>SEDMI-PP-22-0229</t>
  </si>
  <si>
    <t>SEDMI-PP-22-0230</t>
  </si>
  <si>
    <t>Provision of Drinking Water / Wash Room &amp; Compound wall in Existing Primary / Elementary / Middle / High Schools (SDG#4) (Revised on 06.05.2025).</t>
  </si>
  <si>
    <t>SEDMI-PP-22-0234</t>
  </si>
  <si>
    <t>Emergent Works of Existing Primary / Elementary / Secondary Schools (SDG#4)</t>
  </si>
  <si>
    <t>SEDMI-PP-22-0236</t>
  </si>
  <si>
    <t xml:space="preserve">Larkano </t>
  </si>
  <si>
    <t>SEDMI-PP-22-0237</t>
  </si>
  <si>
    <t>Construction / Reconstruction of Building for Existing Shelterless Primary Schools (SDG#4) (C:114.836 + R:7.500)</t>
  </si>
  <si>
    <t>SEDMI-PP-22-0239</t>
  </si>
  <si>
    <t>Rehabilitation / Construction / Reconstruction &amp; Provision of Additional Facilities in Existing Primary / Elementary / Secondary Schools of Taluka Rohri &amp; Saleh Pat (SDG#4)</t>
  </si>
  <si>
    <t>SEDMI-PP-22-0241</t>
  </si>
  <si>
    <t>Establishment of Comprehensive High Schools in Sindh (10 Units) (SDG#4) (C:2575.057 + R:410.443)</t>
  </si>
  <si>
    <t>Approved
21.12.22</t>
  </si>
  <si>
    <t>SEDMI-FP-22-0242</t>
  </si>
  <si>
    <t>Up-grading Primary Girls Schools into Elementary Schools in Rural Areas of Sindh (Assisted by JICA) Total Cost: 570.625 M (JICA Assistance 2287.248 M &amp; G.O.S Share Rs. 248.273 M).</t>
  </si>
  <si>
    <t>Approved
28.10.22</t>
  </si>
  <si>
    <t>SEDMI-PP-22-0243</t>
  </si>
  <si>
    <t>Rehabilitation / Reconstruction and Provision of allied facilities in Cluster / Consolidated Schools in District Shikarpur &amp; Kandhkot Being Managed By Sindh Rural Support Organization (SRSO)  (SDG#4) (C:265.615 + R:40.00).</t>
  </si>
  <si>
    <t xml:space="preserve">Shikarpur &amp; Kashmore-Kandhkot </t>
  </si>
  <si>
    <t>Approved
26.04.23</t>
  </si>
  <si>
    <t>SEDMI-PP-22-0244</t>
  </si>
  <si>
    <t>Rehabilitation / Renovation / Addition of classrooms of Secondary Heritage School (i)  GGSS New Ranchore Line (ii) GBSS Kotwal Building (iii) GBSS S.M Liyari, Sadar and Liyari Town Karachi (03 Units) (SDG#4). (Revised on 06.05.2025).</t>
  </si>
  <si>
    <t>SEDMI-PP-22-0246</t>
  </si>
  <si>
    <t>Rehabilitation / Reconstruction and provision of allied facilities at primary/ elementary / secondary schools of taluka Sakrand</t>
  </si>
  <si>
    <t>Approved
14.02.23</t>
  </si>
  <si>
    <t>SEDMI-PP-22-0250</t>
  </si>
  <si>
    <t>Repair / Renovation &amp; Provision of Additional Facilities in Existing Mumtaz Govt. Boys High School &amp; Primary Schools in UC-05 Muzafarabad (SDG#4) (Revised on 28.04.2025).(C: 139.377, R:2.680)</t>
  </si>
  <si>
    <t>SEDMI-PP-22-0260</t>
  </si>
  <si>
    <t>Construction of Hostel Block at IBA Public School Sukkur (SDG#4) (Revised on 28.04.2025).</t>
  </si>
  <si>
    <t>SEDMI-PP-22-0262</t>
  </si>
  <si>
    <t>Rehablitation / Construction/ renovation Primary and Secondary schools of UC-06 (SDG#4) (Revised on 06.05.2025).</t>
  </si>
  <si>
    <t>SEDMI-PP-23-0197</t>
  </si>
  <si>
    <t>Establishment of Girls Community Model School at Ratodero (SDG#4) (Revised on 08.05.2025)..</t>
  </si>
  <si>
    <t>SEDMI-PP-23-0198</t>
  </si>
  <si>
    <t>Restoration of Historical Building of Pilot GBHSS Larkano (SDG#4) (Revised on 22.11.2024)..</t>
  </si>
  <si>
    <t>SEDMI-PP-23-0199</t>
  </si>
  <si>
    <t>Rehabilitation and additional Facilities at GBHS Sachal Colony Larkano (SDG#4) (Revised on 24.04.2025)..</t>
  </si>
  <si>
    <t>SEDMI-PP-23-0200</t>
  </si>
  <si>
    <t xml:space="preserve">Up-gradation of Primary / Elementary Schools (Rain / Flood Affected 2022)” (i) GBPS Jat Bhutto (ii) GBPS Pir Jan Muhammad (iii) Bhooreja Bhan (iv) GBPS Saro Burdi (04 Units) (SDG#4).  </t>
  </si>
  <si>
    <t>SEDMI-PP-23-0201</t>
  </si>
  <si>
    <t>Up-gradation of Middle Schools to High Schools District Larkano (03 Units) (i) GBMS Moria Faqeer (ii)  GBLSS Gund (iii) GBLSS Sher Muhamamd Maheri (SDG#4).</t>
  </si>
  <si>
    <t>SEDMI-PP-23-0204</t>
  </si>
  <si>
    <t>Construction of Shelterless School Building (i) GPS Rafique Rajper (ii) Up-gradation Primary to Elementary School at GGPS Sijawal Faqeer Lashari &amp;        (iii) Rehabilitation and Addition of 04 Class Rooms at GBHS Zafar Abad (SDG#4)</t>
  </si>
  <si>
    <t>SEDMI-PP-23-0205</t>
  </si>
  <si>
    <t>Construction of New Hostel Block at Quaid-e-Azam Public School Gadap Town Karachi. (SDG#4)</t>
  </si>
  <si>
    <t>SEDMI-PP-23-0207</t>
  </si>
  <si>
    <t>Construction of Govt. Girls Higher Scondary School Dhamrah Taluka Larkano (SDG#4) (Revised on 08.05.2025).</t>
  </si>
  <si>
    <t>SEDMI-PP-23-0208</t>
  </si>
  <si>
    <t>Construction of Building for Higher Secondary School Belharo Taluka Gambat (SDG#4)</t>
  </si>
  <si>
    <t>SEDMI-PP-23-0209</t>
  </si>
  <si>
    <t>Rehabilitation / Renovation and Provision of Additional Facilities in various Schools of District Umerkot 1. GBHS Kharoro Syed 2. GGHS Shadi Palli 3. GGHS Pithoro 4. GBHS Nabisar Town 5. GBHS Nabisar Road 6. GBHS Bandeh Ali Rahoo 7. GGHS Samaro Town 8. GBHS Samaro Road 9. GGHS Samaro Road 10. GBHS Ghulam Nabi Shah 11. GBHS Padhrio Farm 12. GGHS Ghulam Nabi Shah 13. GGHS Soofi Faqir 14. GGHSS : Ghazali  15. GBHS No.02 16. GGHS Mahendre Jo Par 17. GBHS Vehro Kumbhar 18. GBHSS Fazal E Umar 19. GBHSS Qazi Sultan (SDG#4).</t>
  </si>
  <si>
    <t>SEDMI-PP-23-0210</t>
  </si>
  <si>
    <t>Up-lifting and Provision of Essential Amenties / Allied Facilities in Various Schools of Shaheed Benazirabad 1.GBHS Niazi Khan Siyal 2.GGHS 60-Mile 3.GBHS Gupchani 4.GGHS Afzal Shah Colony Nawabshah 5.GGHS Hassan Jamali 6.GGHS Majeed Kerio 7.Govt. H.M Khoja (G.P) High School No. 2 (Willis Branch) Nawabshah 8. Lakha Abad 9.GBPS Niazi Khan Siyal 10.GGMS Himmat Ali Shah 11.GBHS Soomar Khan Korai 12.GBHS Chak-3, 13.GBMS Awami Colony Nawabshah 14. GBMS Muhammad Saleh Billoo 15.GBMS Azeem Abad 16.GBHS Bucheri 17.GBMS Dost Muhammad Hisbani 18.GBMS Bakhsho Jamali 19.GBHS Syed Khairshah 20.Govt. H.M Khoja D.C H.S-1 N.Shah 21.GBHS Muslim Nawabshah 22.GBHS Allah Rakhio Kanio 23.GBMS Baloo Ja Kubba 24.GBPS Baloo Ja Kubba 25.GBPS Habibullah Khaskheli 26.GBMS Mevo Khan Mashori 27.GGPS Baloo Ja Kubba 28.GBHS Mehar Ali Jamali 29.GBMS Gabar Dahri 30.GBMS Miskeen Mallah 31.GBPS Muhammad Siddique Rajpar 32.GBHS Daulatpur 33.GBHS Ghullam Muhammad Panjabi 34.GBPS Samandar Khan 35.GBMS Afzal Brohi 36.GBPS Chak-8 Navy 37.GGPS Chak-3 38.GBPS Mir Muhammad Mashori 39.GBPS Dur Muhammad Sethar 40.GBPS Jan Muhammad Zardar (SDG#4)</t>
  </si>
  <si>
    <t>SEDMI-PP-23-0211</t>
  </si>
  <si>
    <t>Restoration of Rain Damaged Primary , Middle, High &amp; Higher Secondary Schools and Provision of Additional Facilities Taluka Ratodero, Larkano, Dokri &amp; Bakrani , GGPS Balani Tagar, GBPS Moria Faqeer, GBPS Pagaro Bhutto, GBLSS BhooNbhantpur, GGPS Kot Bhutto, GBPS Ganhwar Bhatti, GBPS Shahmeer Khan Lashari, GGPS Nau Goth, GBPS Pir Jeewan Shah, GBPS Sodho Jeho, GGPS Main Naudero, GBPS Khan Wah, GBPS Naudero-2, GBPS Naudero-3, GGPS Gharibabad, GBPS Mohil, GGHS(S.S) Banguldero, GBHS Lashari, GBHS Agham-II, GGMS Khairodero, GBPS Ghotia Faqeer, GBPS Nandha Bosan, GGPS Ali Baig Kodrani, GBPS Ali Baig Kodrani, GBPS Kamal Khan Chandio, GBOS Mehar Buriro, GBPS Abdul Rasheed Brohi, GGPS Mubarak Shah, GGPS Pathan, GBMS Bakher Karira, GBPS Ali Abad, GBPS Yaqoob Kalhoro @ Golo Jatoi, GBPS Samtia, GBPS Fatehpur, GGPS Ali Khan Jiskani, GBPS Qaboolo, GGMS Karani, GBPS Dahar Muhalla Karani-II, GGPS Murad Wahan, GBPS Siddique Colony, GBMS Kanga, GBHS Dhamrah, GGHS Dhamrah, GBHS Agani, GBHS Shaikh Zaid Colony, GGHS Munawarabad,  GBHS Mahota (SDG#4).</t>
  </si>
  <si>
    <t>SEDMI-PP-21-0212</t>
  </si>
  <si>
    <t>Construction of Girls High School at Tando Kolachi, Taluka Jhuddo</t>
  </si>
  <si>
    <t>SEDMI-PP-23-0213</t>
  </si>
  <si>
    <t>Construction / Reconstruction of Existing Primary Schools (10 Units) (SDG#4) 1.  GBPS Main Kamber. 2. GBPS Zangeja 3. GBPS Allah Bux Khoso. 4. GBPS Khari. 5. GBPS Banho Khan Mugheri 6. GBPS Kot Jhoro 7.  GBPS Muhammad Ibrahim  Mastoi. 8. GBPS Peryal Siyal. 9. GGPS Ali Muhammad Soomro. 10. GGPS Chakiani.</t>
  </si>
  <si>
    <t>SEDMI-PP-23-0214</t>
  </si>
  <si>
    <t>Construction of New School Building and Repair of Old Schools in Taluka  Shahdadkot, Qubo Saeed Khan &amp; Sijawal Junejo (SDG#4) 
A- Construction of school building:
GBPS Village Abdul Ghafoor Magsi (Hesbani), UC Aitebar Khan Chandio, Taluka Shahdadkot – 
GBPS Rais Allah Dad Magsi, UC Bagho Dero, Tluka Qubo Saeed Khan 
- GBPS Ali Gohar Magsi, UC Bagho Dero, Tluka Qubo Saeed Khan
 - GBPS Village Muhammad Khan Magsi, UC 05 Seelra, Taluka Shahdadkot
 - GBPS Muhammad Ramzan Magsi, UC Mastoi, Tluka Sujawal 
B- Re-Construction Medium / Primary 
- GBPS Aitbar Magsi, Taluka Qubo Saeed Khan 
- GBPS Jan Muhammad Khoso , Taluka Qubo Saeed Khan 
- GBPS Sikandar Ali magsi, Taluka Qubo Saeed Khan 
- GBPS Dur Muhammad Magsi, Taluka Qubo Saeed Khan 
- GBPS Muhammad Malook Magsi, Taluka Qubo Saeed Khan 
- GBPS Faqir Abdul Razaq Magsi, Taluka Qubo Saeed Khan 
- GBPS Ghulam Hyder Jarwar, Taluka Sijawal 
- GBPS Mehoon Leghari, Taluka Shahdadkot 
- GBPS Ghulam Nabi Bhurgri, Taluka Shahdadkot 
- GBPS Mevo Khan Brohi, Taluka Qubo Saeed Khan 
- GBPS Mujahid Junejo, Taluka Sijawal 
- GBPS Sardar Khan Jamali, Taluka Qubo Saeed Khan</t>
  </si>
  <si>
    <t>SEDMI-PP-23-0215</t>
  </si>
  <si>
    <t>“Repair of School Buildings of Taluka Kamber, Naseerabad &amp; Warah (SDG#4)”  1. GBPS Moula Bux Mugheri 2. GBPS Saeed Ali Chandio 3. GBPS Sodhar 4. GGPS Hasula 5. GGPS Bido Mugheri 6. GBPS Sitar Dino Shaikh 7. GBPS Channa Muhalla (07 Units).</t>
  </si>
  <si>
    <t>SEDMI-PP-23-0216</t>
  </si>
  <si>
    <t>Upgradation of Middle Schools to High School: 1. GMS Arnayaro Upgradation of Primary Schools to Middle Schools 2. GBPS Dharamveri. 3. GBPS Munghat. (03 Units) (SDG#4).</t>
  </si>
  <si>
    <t>SEDMI-PP-23-0217</t>
  </si>
  <si>
    <t>Upgradation of Primary Schools to Middle School (i) Valsaro 2. GBPS Ismail Paro Chounhar  3. GBPS Raryaro. (03 Units)(SDG#4).</t>
  </si>
  <si>
    <t>SEDMI-PP-23-0218</t>
  </si>
  <si>
    <t>Construction &amp; Rehabilitation of Various Schools of Taluka Kamber &amp; Shahdadkot (SDG#4).</t>
  </si>
  <si>
    <t>SEDMI-PP-23-0220</t>
  </si>
  <si>
    <t>Construction / Reconstruction Existing primary / Elementary / Secondary Schools &amp; Provision of Libraries in PS-88. 1.  GBPS Maroo Goth 2. GGSS Dur Muhammad Village 3. GBPS Jogi Goth 4. GGLSS Yar Muhammad Village (04 Units) (SDG#4).</t>
  </si>
  <si>
    <t>SEDMI-PP-23-0221</t>
  </si>
  <si>
    <t xml:space="preserve">Rehabilitation / Renovation of Various School of Taluka Tando Ghulam Hyder (SDG#4). 1. GBELS Mataro Chandio ,UC- Sobho Khan Chandio ,T.G.Hyder 2. GBELSS Sobho Khan Chandio ,UC- Sobho Khan Chandio ,T.G.Hyder 3. GBPS Raho Halepoto ,UC- Bhale Dino Sathio ,B.S.Karim 4. GBPS Malook Halepoto ,UC- Saeed Khan Lund ,B.S.Karim 5. GBPS Punhoon Khan Khaskheli ,UC- Saeed Khan Lund ,B.S.Karim 6. GBPS Sultan Khaskheli ,UC- Saeed Khan Lund ,B.S.Karim 7. GBPS Siddique Sathio ,UC- Saeed Matto ,B.S.Karim 8. GBPS Khuda Bux Khoso ,UC- Saeed Matto ,B.S.Karim 9. GBPS Ahmed Ghirano ,UC- Bhale Dino Sathio ,B.S.Karim 10. GBPS Muhammad Yousif Ghirano ,UC- Saeed Matto ,B.S.Karim 11. GBPS Machhari ,UC- Yousif Khan Chang ,T.G.Hyder 12. GBPS Jumoon Panhwar ,UC- Yousif Khan Chang ,T.G.Hyder 13. GBPS Ghulam Hyder Laghari ,UC- Yousif Khan Chang ,T.G.Hyder. </t>
  </si>
  <si>
    <t>SEDMI-PP-23-0222</t>
  </si>
  <si>
    <t>Rehabilitation / Renovation of Various School of Taluka Bulri Shah Karim (18 Units) (SDG#4). 1. GPS Shafi  M Arain. 2. GPS Vikio Khan Lashari, 3. GGPS Haji M Jatt, 4. GBPS Haji M Jatt, 5. GPs Noor M Soomro, 6. GPs Haji Hote Chanio, 7. GPS Jado Laghari, 8. GPS Shang Main, 9. GPs Urs Machi, 10. GPS Wali M Khaskheli, 11. GPS Malook Laghari, 12. GPS Saeed Matto, 13. GPS Haji Bacho Samo, 14. GPS Usman Rind, 15. GPS Sajan Soomro, 16. GGPS Allahyar Turk, 17. GPS Shah Tariyo @ Bahan Shah, 18. GPS Calorpur.</t>
  </si>
  <si>
    <t>SEDMI-PP-23-0223</t>
  </si>
  <si>
    <t>Rehabilitation / Renovation of Various School of Taluka Tando Muhammad Khan (SDG#4). 1. GBPS Kurhali  Sharif  UC- Mullakatiar ,B.S.Karim 2. GBPS Fattan Gamoro UC- Khokhar ,B.S.Karim 3. GBPS Sabir Manganhar UC- Khokhar ,B.S.Karim 4. GBPS Ali Pur UC- Khokhar ,B.S.Karim 5. GBPS Kando Behrani UC- Nazarpur ,T.G.Hyder 6. GBPS Nabi Bux Warar UC- Nazarpur ,T.G.Hyder 7. GBPS Suleman Samoon UC- Nazarpur ,T.G.Hyder 8. GBPS Haji Sher Muhammad Rind UC- Ghulam Shah Bagrani @ Moya ,T.G.Hyder 9. GBPS Raza Muhammad Rind UC- Ghulam Shah Bagrani @ Moya ,T.G.Hyder 10. GBPS Niaz Hussain Bhatti UC- Ghulam Shah Bagrani @ Moya ,T.G.Hyder 11. GBPS Mitho Mehri UC- Ghulam Shah Bagrani @ Moya ,T.G.Hyder 12. GBPS Muhammad Juman Mehndo UC- Haji Muhammad Jat B.S.Karim.</t>
  </si>
  <si>
    <t>SEDMI-PP-23-0224</t>
  </si>
  <si>
    <t>Repair / Rehabilitation of Existing Primary / Elementary Schools &amp; Provision of Solar Power System and Drinking Water Supply Facility 1. GBPS Walidad Salar 2. GBPS Long Shoro 3. GBPS Mulla Faiz Muhammad Bikik 4. GBPS Razo Jokhio 5. GBPS Raza Muhammad Jokhio 6. GBPS Rozi Goundar 7. GBPS Sohrab Faqeer 8. GBPS Pub Malir 9. GBPS Abdul Hakeem Gabol 10. GBELS Jan Muhammad Ahmedani 11. GBELS Khairoo Brohi 12. GGLSS Haji Sain Rakhio 13. GGLSS Konkar Village 14. GGELSS Pehlwan Jokhio 15. GGLSS Radho Jokhio 16. GGLSS Gul-E-Rana 17. GBELSS Haji Ibrahim Baloch 18. GBES Siraj Ahmed Kathore 19. GGELSS Gharibabad 20. GBLSS Roomi 21. GGLSS Branch Naik Muhammad @ Shah Ali Goth (20 Units) (SDG#4).</t>
  </si>
  <si>
    <t>SEDMI-PP-23-0225</t>
  </si>
  <si>
    <t>Repair / Rehabilitation / Improvement of Various Schools of Taluka Mirpur Sakro (16 Units) 1. GBPS Gul Muhammad Samoon. 2. GBPS Karaful Khaskheli. 3. GBPS Nabu Bux Katyarr. 4.  GBPS Nawaz Maheri. 5. GBPS Sajan Jokhio. 6. GBPS Soomar Hulio Hussain Mallah. 7. GGPS Badal Khaskheli @ Dadu Jokhio. 8. GGPS Ibrahim Jokhio. 9. GGPS Mitho Shaikh. 10. GGPS Sajan Kahiyo. 11. GGPS Ali Muhammad Kodan @ Saleh Muhammad Kodhan. 12. GGPS Wali Dad Hadiyo. 13. GGPS Izza Muhammad Jokhio. 14. GGPS Adam Junejo. 15. GGPS Nagena Colony. 16. GGPS Allah Bachayo Baloch. District Thatta (SDG#4).</t>
  </si>
  <si>
    <t>SEDMI-PP-23-0226</t>
  </si>
  <si>
    <t>Rehabilitation of Government Boys High School Bhiria City Taluka Bhiria (SDG#4)</t>
  </si>
  <si>
    <t>SEDMI-PP-23-0227</t>
  </si>
  <si>
    <t>Repair / Rehabilitation of Various Govt. Schools of Taluka Tando Muhammad Khan &amp; Tando Ghulam Hyder (11 Units) (SDG#4)  1. GPS Dildar khaskhaeli US Shaikh Farid 2. GPS Nango Shah, UC Nago Shah 3. GPS Khero Talpur UC Tando Saindad 4. GPs Dolat khan Chang UC Naseer Khan Chang 5. GPS Chibarr Jagsi Ward-3 Town T.Hyder 6.GGPS M Khan Notkhani Ward-6 TC T G Hyder 7. GPS Rasool bux chaddar US Nazarpur 8. GPS Khan M Nizamani Ward No. 05 TC Tando G Hyder 9. GPS Haji mahi khan Khaskheli Ward-2 TC Tando G Hyder. 10. GPS Jan M Wasan UC-Drig mori 11. GPS Tharo Zahoor UC Lakha.</t>
  </si>
  <si>
    <t>SEDMI-PP-23-0228</t>
  </si>
  <si>
    <t>Construction / Reconstruction / Rehabilitation of Existing Primary / Secondary Schools of Malir 1. GBSS Sukhio Goth 2. GBSS Haji Sain Rakhio 3. GBPS Mehmood Qaisrani (03 Units) (SDG#4) (Revised on 06.05.2025).</t>
  </si>
  <si>
    <t>SEDMI-PP-23-0229</t>
  </si>
  <si>
    <t>Repair / Rehabilitation of Various Schools of Taluka Tando Ghulam Hyder &amp; Bulri Shah Karim (SDG#4) 1. GBPS Ali Ahmed Amro, 2. GBPS Rasool Bux Magsi, Saeed Khan Lund ,B.S.Karim, 3. GBPS Khan Muhammad Lashari, Jamaluddin Lashari ,T.G.Hyder, 4.   GBPS Ghulam Hyder Chandio, Jamaluddin Lashari ,T.G.Hyder, 5. GGPS Koro Khan Laghari, Dando ,T.G.Hyder 6. GBPS Bachal Khaskheli, Jamaluddin Lashari ,T.G.Hyder, 7. GBPS Nawab Khan Lashari, Dando ,T.G.Hyder, 8. GBPS Ali Murad Laghari, Bhale Dino Sathio ,B.S.Karim 9. GBPS Muhammad Khan Khoso, Nango Shah, T.M.Khan</t>
  </si>
  <si>
    <t>SEDMI-PP-23-0230</t>
  </si>
  <si>
    <t>Rehabilitation / Renovation of No. 1 GHSS Agha Badaruddin Khan Durrani 2. GPS (Men) Agha Sadaruddin Khan Durrani Garhi Yasin. (SDG#4)</t>
  </si>
  <si>
    <t>SEDMI-PP-23-0231</t>
  </si>
  <si>
    <t>Rehabilitation / Reconstruction / Renovation system &amp; Provision of missing Facilities in existing Schools of Taluka Khairpur 1. GBPS Police Line 2. GBPS Mitho Thebo 3. GBPS Dosani 4. GBPS Khuda Abad 5. GGLSS Jilani Mohalla (Abra Mohalla 6. GGELS Muhammad Murad Katohar 7. GBPS Essan Bhayo 8. GBPS Jindal Ujjan 9. GGPS Khanpur 10. GBELS Palh 11. GGPS Malhia 12. GGPS Abdul Ghani Naich 13. GGPS Lodra Village 14. GBPS Hajana Muhalla 15. GBPS Rehmatpur 16. GBPS Sial Abad 17. GBPS Alam Khan Shaikh 18. GGPS Lyari 19. GGPS Zafar Abad 20. GBPS Malhir Pato 21. GBPS Jhando 22. GGPS Hajana Muhalla 23. GBPS Ghulam Muhammad Burdi 24. GBPS Nihal Sohu 25. GGELS Banglow (25 Units). (SDG#4)</t>
  </si>
  <si>
    <t>SEDMI-PP-23-0232</t>
  </si>
  <si>
    <t xml:space="preserve">Establishment / Construction of Benazir Girls School Daur.Taluka Daur, District Shaheed Benazirabad (SDG#4) </t>
  </si>
  <si>
    <t>Approved 18.11.24</t>
  </si>
  <si>
    <t>SEDMI-PP-23-0233</t>
  </si>
  <si>
    <t>Rehabilitation / Renovation of government Higher Secondary / Middle / Primary Boys and Girls Schools in taluka Shikarpur &amp; Khanpur. (SDG#4)”  1. GBPS Fatehpur 2. GBPS Wada Bukeja @ Ssobal Chandio 3. GGPS Haji Muhammad Usman Mahar 4. GBLSS Kiri Nawab Khan 5. GBHS Haji Fateh Muhammad Usto 6. GBHSS Sultan Kot 7. GGPS Khanpur-I 8. GGPS Qutib Katto 9. GBPS Hassan Channa 10. GBPS Baradi Khan Luhar 11. GBPS Dargahi Luhar 12. GBPS Qalandar Bux Jhullan @ Madarsa Madinatul. 13. GBHSS Khanpur (13 Units).</t>
  </si>
  <si>
    <t>SEDMI-PP-23-0234</t>
  </si>
  <si>
    <t>Rehabilitation / Reconstruction of Public School Sukkur (SDG#4) (Revised on 28.04.2025).</t>
  </si>
  <si>
    <t>SEDMI-PP-23-0235</t>
  </si>
  <si>
    <t>Construction of New School Buildings in existing Primary School at various villages of Taluka Khipro 1. GBPS Dullo Hingorjo 2. GBPS Qasim Hingoro 3. GBPS Sawan Bhambhro 4. GPS Mehmoodabad @ Jam Dars 5. GBPS Haji Amin Samejo 6. GBPS Dodo Dars 7. GBPS Nizam Nohri 8. GBPS Dilawar Rajpar Kheerhadi 9. GBPS Suleman Gaju 10. GBPS Ahmed Dars 11. GBPS Allah Bux Samejo 12. GBPS Khair Muhammad Mari 13. GBPS Samon Fakir Hingoro 14. GPS Ramzan Dars 15. GBPS Madad Bhambharo 16. GBPS Allah Din Khaskheli 17. GBPS Muhammad Khan Rajar 18. GPS Muhammad Khan Mallah 19. GBPS Din Muhammad Hajam 20. GGPS Tayab Bozdar (20 Units).</t>
  </si>
  <si>
    <t>SEDMI-PP-23-0236</t>
  </si>
  <si>
    <t>Construction / Reconstrution / &amp; Upgradation of Schools in Various UC of PS-89 Malir 1. GBPS Pir Mehfooz 2. GGLSS Naik Muhammad 3. GBSS Pir Bux Village (03 Units)  (SDG#4) (Revised on 06.05.2025) (C:148.847, R:2.532)</t>
  </si>
  <si>
    <t>SEDMI-PP-23-0237</t>
  </si>
  <si>
    <t>Rehabilitation / Renovation / Reconstruction of Existing School Buildings in  in City Shikarpur , Taluka Shikarpur Dristrict Shikarpur. (SDG#4) 1. GGHS Haji Fateh Muhammad Osto  2. GBPS Hathidar Kasai Muhalla (02 Units).</t>
  </si>
  <si>
    <t xml:space="preserve">Total Miscellaneous Education (Ongoing </t>
  </si>
  <si>
    <t>TOTAL SCHOOL EDUCATION (ONGOING) :-</t>
  </si>
  <si>
    <t>SEDMI-PP-25-0001</t>
  </si>
  <si>
    <t>Establishment of STREAM Lab in Existing Model Schools (136 Units) (SDG#4)</t>
  </si>
  <si>
    <t>SEDMI-PP-25-0002</t>
  </si>
  <si>
    <t>Provision of Additional Facilities and Renovation of Existing Model High / Higher Secondary Schools (SDG#4)</t>
  </si>
  <si>
    <t>SEDMI-PP-25-0003</t>
  </si>
  <si>
    <t>Establishment of Centralized Financial &amp; Development Data Management and Monitoring Hub of School education &amp; Litercay Department</t>
  </si>
  <si>
    <t>SEDMI-PP-25-0005</t>
  </si>
  <si>
    <t>Up-lifting , restoration &amp; provision of essential Amenities / Allied Facilities in Existing Schools of PS-10 Larkano (60 units)</t>
  </si>
  <si>
    <t>SEDMI-PP-25-0006</t>
  </si>
  <si>
    <t>Construction of 03 rooms Shelterless Primary Schools in PS-10 Larkano (09 Units)</t>
  </si>
  <si>
    <t>SEDMI-PP-25-0007</t>
  </si>
  <si>
    <t>Establishment of English Medium Community Model Schools at Village Bangul Dero, Taluka Ratodero</t>
  </si>
  <si>
    <t>SEDMI-PP-25-0008</t>
  </si>
  <si>
    <t>Up-Gradation of Govt Boys High Schools Akil to the level of Higher Secondary Schools PS-10 Larkano</t>
  </si>
  <si>
    <t>SEDMI-PP-25-0009</t>
  </si>
  <si>
    <t>Up-gradation of Primary Schools to Elementary Schools in PS-10 Larkano</t>
  </si>
  <si>
    <t xml:space="preserve">Total SE&amp;LD (NEW) </t>
  </si>
  <si>
    <t>TOTAL SCHOOL EDUCATION :-</t>
  </si>
  <si>
    <t>II. COLLEGE EDUCATION</t>
  </si>
  <si>
    <t>Colleges (On-going Schemes)</t>
  </si>
  <si>
    <t>CEDCO-PP-17-0045</t>
  </si>
  <si>
    <t>Establishment of Boys / Girls Degree Colleges in Sindh (23 Units) (C:2093.709 + R: 200.100) (Revised on 08.12.2017) (SDG#4)</t>
  </si>
  <si>
    <t xml:space="preserve">Approved
29.09.07
</t>
  </si>
  <si>
    <t>CEDCO-PP-17-0046</t>
  </si>
  <si>
    <t>Establishment of Boys / Girls Degree Colleges in Sindh (2010-11 Programme) (23 Units)  (C:2464.485 + R:400.100) (Revised on 08.12.2017) (SDG#4)</t>
  </si>
  <si>
    <t>Approved
31.05.11</t>
  </si>
  <si>
    <t>CEDCO-PP-12-0003</t>
  </si>
  <si>
    <t>Establishment of Five (5) IBA Community Colleges (C:498.900  + R:251.944) (SDG#4)</t>
  </si>
  <si>
    <t>N. Feroze, Sukkur, Jacobabad, Dadu &amp; Umerkot</t>
  </si>
  <si>
    <t>Approved
01.03.13</t>
  </si>
  <si>
    <t>CEDCO-PP-16-0019</t>
  </si>
  <si>
    <t>Establishment of Community  College at Sehwan District Jamshoro (C:149.262 + R:43.365 ) (SDG#4)</t>
  </si>
  <si>
    <t>Approved
18.08.16</t>
  </si>
  <si>
    <t>CEDCO-PP-19-0098</t>
  </si>
  <si>
    <t>Establishment of Degree College Mirpur Bathoro District Sujawal (C:193.615 + R:6.210) (SDG#4) ( Revised on 01.03.2023 )</t>
  </si>
  <si>
    <t xml:space="preserve">Approved
26.09.19 </t>
  </si>
  <si>
    <t>CEDCO-PP-19-0105</t>
  </si>
  <si>
    <t>Establishment Of Govt Boys Degree College Thano Bola Khan District Jamshoro (Modified on 03.01.2023)  (SDG#4)  (C: 154.197, R:13.630)</t>
  </si>
  <si>
    <t>CEDCO-PP-19-0113</t>
  </si>
  <si>
    <t>Construction / Reconstruction of Boys Degree College Sukkur(C:165.687, R:15.000) (Revised on 03.01.2023) (SDG#4)</t>
  </si>
  <si>
    <t>CEDCO-PP-19-0116</t>
  </si>
  <si>
    <t xml:space="preserve">Reconstruction of Building in existing Boys Degree College Badin (SDG#4) (Revised on 03.01.2023) </t>
  </si>
  <si>
    <t>CEDCO-PP-21-0260</t>
  </si>
  <si>
    <t>Rehabilitation &amp; Provision of Missing Facilities in Existing Colleges in District Matiari (SDG#4) (Revised on 08.03.2023)</t>
  </si>
  <si>
    <t xml:space="preserve">Approved
09.09.21    </t>
  </si>
  <si>
    <t>CEDCO-PP-21-0261</t>
  </si>
  <si>
    <t>Rehabilitation &amp; Provision of Missing Facilities in Existing Colleges in District Jamshoro (SDG#4) (Revised on 19.03.2025)</t>
  </si>
  <si>
    <t xml:space="preserve">Approved
09.09.21     </t>
  </si>
  <si>
    <t>CEDCO-PP-21-0269</t>
  </si>
  <si>
    <t xml:space="preserve">Rehabilitation &amp; Provision of Missing Facilities in Existing Colleges in District Tharparkar (SDG#4) (Revised on 19.03.2025)     </t>
  </si>
  <si>
    <t xml:space="preserve">Approved
09.09.21 </t>
  </si>
  <si>
    <t>CEDCO-PP-21-0281</t>
  </si>
  <si>
    <t>Rehabilitation &amp; Provision of Missing Facilities in Existing Colleges in District Karachi South (SDG#4) (Revised on 19.03.25)</t>
  </si>
  <si>
    <t>Approved
09.09.21</t>
  </si>
  <si>
    <t>CEDCO-PP-21-0282</t>
  </si>
  <si>
    <t xml:space="preserve">Rehabilitation &amp; Provision of Missing Facilities in Existing Colleges in District Karachi West (SDG#4)                 </t>
  </si>
  <si>
    <t xml:space="preserve">Approved
09.09.21
</t>
  </si>
  <si>
    <t>CEDCO-PP-21-0289</t>
  </si>
  <si>
    <t>Establishment of Degree College Jholay Lal Odero Lal Station District Matiari (SDG#4) (C: 189.706 + R: 8.909) Revised on 08.03.2023</t>
  </si>
  <si>
    <t>CEDCO-PP-21-0291</t>
  </si>
  <si>
    <t>Establishment of Shaheed Naseem Ahmed Kharal Government  Degree College Ripri Taluka Gambat  District Khairpur (SDG#4) (C: 119.505 + R: 8.620) (Revised on 19.03.2025)</t>
  </si>
  <si>
    <t>CEDCO-PP-21-0293</t>
  </si>
  <si>
    <t>Establishment of Boys Degree College Kunri District Umerkot (SDG#4) (C: 92.201 + R: 7.799)</t>
  </si>
  <si>
    <t>CEDCO-PP-21-0296</t>
  </si>
  <si>
    <t>Establishment of Boys Degree College  JunejoTown East Karachi (SDG#4) (C: 91.454 + 8.463)</t>
  </si>
  <si>
    <t>CEDCO-PP-21-0299</t>
  </si>
  <si>
    <t>Establishment of  Degree College at Shadani Hyat Pitafi Taluka Mirpur Mathelo District Ghotki (SDG#4) (C: 90.946 + R: 8.690)</t>
  </si>
  <si>
    <t>CEDCO-PP-21-0300</t>
  </si>
  <si>
    <t>Construction of Building in Existing Degree College Dharki District Ghotki (SDG#4) (C: 150.8 + 12.564) (Revised on 19.03.2025)</t>
  </si>
  <si>
    <t xml:space="preserve">Approved
09.09.21   </t>
  </si>
  <si>
    <t>CEDCO-PP-21-0306</t>
  </si>
  <si>
    <t>Establishment of Boys / Girls Degree College Jam Madad Ali Taluka Jam Nawaz District Sanghar (SDG#4) (C: 193.594 + R: 17.136)</t>
  </si>
  <si>
    <t>Approved
30.11.21</t>
  </si>
  <si>
    <t>CEDCO-PP-21-0307</t>
  </si>
  <si>
    <t xml:space="preserve">Reconstruction of Building in Existing Girls Degree College Kamber District Kamber-Shahdadkot (SDG#4)  (Revised on 19.05.2023) </t>
  </si>
  <si>
    <t>Approved
09.09.21 (U/R)</t>
  </si>
  <si>
    <t>CEDCO-PP-21-0311</t>
  </si>
  <si>
    <t>Conversion of Higher Secondary School to Degree College at Khanpur Maher Taluka Khangarh District Ghotki (SDG#4)(C: 134.173 + R: 10.827)</t>
  </si>
  <si>
    <t>Approved
21.04.22</t>
  </si>
  <si>
    <t>CEDCO-PP-21-0313</t>
  </si>
  <si>
    <t>Rehabilitation / Renovation &amp; Provision of Missing Facilities in Existing  Colleges of UC-1 to 19 District Karachi South (SDG#4) (Revised on 19.03.25)</t>
  </si>
  <si>
    <t>CEDCO-PP-21-0314</t>
  </si>
  <si>
    <t>Eastablishment of Girls Degree College Ubauro District Ghotki (SDG#4) (C: 154.126 + R: 10.826)</t>
  </si>
  <si>
    <t>CEDCO-PP-21-0315</t>
  </si>
  <si>
    <t>Establishment of  Girls Degree College at New Saeedabad Taluka New Saeedabad District Matiari (SDG#4) (C: 89.879 + R: 8.909)</t>
  </si>
  <si>
    <t>CEDCO-PP-21-0288</t>
  </si>
  <si>
    <t>Establishment of Girls Degree College Kandh Kot District Kashmore (SDG#4)(C:95.858  + R: 4.125</t>
  </si>
  <si>
    <t>Approved
08.03.23</t>
  </si>
  <si>
    <t>CEDCO-PP-21-0290</t>
  </si>
  <si>
    <t>Establishment of Girls Degree College Wagan District Kamber (SDG#4) (Revised  on 04.01.24) (C: 181.427 + R: 8.620)</t>
  </si>
  <si>
    <t>CEDCO-PP-21-0294</t>
  </si>
  <si>
    <t>Establishment of College @ Usman Shah Je Huri Taluka Jhando Mari District Tando Allah Yar (SDG#4) (C:94.520 + R: 5.475)</t>
  </si>
  <si>
    <t>Approved
19.05.23</t>
  </si>
  <si>
    <t>CEDCO-PP-21-0295</t>
  </si>
  <si>
    <t>Establishment of Girls Degree College PS-91 District Malir Karachi (SDG#4)(C:87.174 + R: 8.463)</t>
  </si>
  <si>
    <t>Approved
27.5.22</t>
  </si>
  <si>
    <t>CEDCO-PP-21-0297</t>
  </si>
  <si>
    <t>Establishment  of Degree College  Kemari District Karachi Keamari (SDG#4)(C: 173.413+ R: 8.463) (Revised on 19.03.25)</t>
  </si>
  <si>
    <t>CEDCO-PP-22-0265</t>
  </si>
  <si>
    <t>Establishment of   Degree College at Bakrani District Larkana (SDG#4) (C: 88.416 + R: 11.578)</t>
  </si>
  <si>
    <t>CEDCO-PP-22-0268</t>
  </si>
  <si>
    <t xml:space="preserve">Rehabilitation  of Existing Govt.Girls Degree College Korangi 2 1/2 and Govt.Girls Degree College Korangi No.4 Govt. College for Women Korangi No.6 District Korangi. (SDG#4) </t>
  </si>
  <si>
    <t>Approved
03.01.23</t>
  </si>
  <si>
    <t>CEDCO-PP-22-0269</t>
  </si>
  <si>
    <t>Rehabilitation of / Reconstruction in Existing GBDC Sector 5L New Karachi &amp; APWAGDC  for Women Karimabad District Central (SDG#4) (Revised on 19.03.25)</t>
  </si>
  <si>
    <t>CEDCO-PP-22-0270</t>
  </si>
  <si>
    <t>Rehabilitation &amp; Providing  Missing Facilities at Sindhi Adabi Board Jamshoro(SDG#4) (C: 60.650 + R: 19.350)</t>
  </si>
  <si>
    <t>CEDCO-PP-22-0271</t>
  </si>
  <si>
    <t>Rehabilitation of Govt. College of Education Block 15 F.B Area District Central Karachi. (SDG#4) (Revised on 19.03.25)</t>
  </si>
  <si>
    <t>CEDCO-PP-22-0272</t>
  </si>
  <si>
    <t xml:space="preserve">Rehabilitation &amp; Provide Missing Facilities  in Existing Govt. Girls Degree College ST 8 Sector 11 Orangi Town West Karachi (SDG#4) (Revised on 19.03.25) </t>
  </si>
  <si>
    <t>CEDCO-PP-22-0273</t>
  </si>
  <si>
    <t>Construction of Multipurpose Hall near D.J Ground for College Education Department District South Karachi (SDG#4) (Revised on 19.03.2025) (C: 106.634 + R: 10.000)</t>
  </si>
  <si>
    <t>CEDCO-PP-22-0275</t>
  </si>
  <si>
    <t>Construction of Shaheed Ghulam Murtza Balouch Library &amp; Auditorium Hall of Govt. Degree college Murad Memon Goth PS-88 District Malir Karachi ( C: 101.166, R: 10.00(SDG#4) (Revised on 19.03.25)</t>
  </si>
  <si>
    <t>CEDCO-PP-09-0003</t>
  </si>
  <si>
    <t>Establishment of Govt. Boys / Girls Degree Colleges at Bin Qasim Town and Landhi Town, Karachi (02 Units) (C:305.086 + R:21.273) (SDG#4)</t>
  </si>
  <si>
    <t xml:space="preserve">Approved
03.12.09
</t>
  </si>
  <si>
    <t>CEDCO-PP-23-0238</t>
  </si>
  <si>
    <t>Provision of Equipment / Machinery for Science / Compouter Labs in Govt. Colleges of Sindh. (C:0, R:995.106 )</t>
  </si>
  <si>
    <t>Approved
14.05.24</t>
  </si>
  <si>
    <t>CEDCO-PP-23-0239</t>
  </si>
  <si>
    <t>Establishment of  Govt Degree College Bandhi @ Taluka Daur (SDG#4)C:102.683R:12.43)</t>
  </si>
  <si>
    <t>Approved
25.04.24</t>
  </si>
  <si>
    <t>CEDCO-PP-23-0240</t>
  </si>
  <si>
    <t>Construction of building for Govt. Boys College at Chorr Old Taluka Umerkot (SDG#4) C:106.519R:8.79)</t>
  </si>
  <si>
    <t>Approved
22.02.24</t>
  </si>
  <si>
    <t>CEDCO-PP-23-0241</t>
  </si>
  <si>
    <t>Establishment Govt. Girls College Dhoro Naro Taluka Umerkot (SDG#4) C:107.705R:8.79)</t>
  </si>
  <si>
    <t>Approved
01.02.24</t>
  </si>
  <si>
    <t>CEDCO-PP-23-0242</t>
  </si>
  <si>
    <t>Establishment of Govt. College, Shah Murad Shah Chowk Umerkot City (SDG#4) C:106.519R:8.79)</t>
  </si>
  <si>
    <t>CEDCO-PP-23-0243</t>
  </si>
  <si>
    <t>Establishment of Govt. Girls College Islamkot. (SDG#4)C:106.519R:8.79)</t>
  </si>
  <si>
    <t>CEDCO-PP-23-0244</t>
  </si>
  <si>
    <t>Establishment of  Govt. College Tangwani  District Kashmore (SDG#4)  C:102.683R:12.43)</t>
  </si>
  <si>
    <t>CEDCO-PP-23-0246</t>
  </si>
  <si>
    <t>Establishment of Govt. Girls College Mehar District Dadu (SDG#4)C:106.567R:12.43)</t>
  </si>
  <si>
    <t>Approved
11.03.24</t>
  </si>
  <si>
    <t>CEDCO-PP-23-0247</t>
  </si>
  <si>
    <t>Establishment of Govt. Girls College Kashmore. (SDG#4)C:102.683R:12.43)</t>
  </si>
  <si>
    <t>CEDCO-PP-23-0248</t>
  </si>
  <si>
    <t>Establishment of Govt. Girls College Mirpur Mathelo. (SDG#4)C:102.182R:11.578)</t>
  </si>
  <si>
    <t>CEDCO-PP-23-0249</t>
  </si>
  <si>
    <t>Establishment of  Govt. College and Addition of Girls' Block at Jamshoro  City (SDG#4) C:155.667R:4.899)</t>
  </si>
  <si>
    <t>CEDCO-PP-23-0250</t>
  </si>
  <si>
    <t>Establishment of  Govt. College Husri Hyderabad  (SDG#4) C:114.525R:5.475)</t>
  </si>
  <si>
    <t>CEDCO-PP-23-0252</t>
  </si>
  <si>
    <t>Construction of Girls Section / Block in Existing Govt Boys College Dokri (SDG#4)C:106.567R:12.43)</t>
  </si>
  <si>
    <t>CEDCO-PP-23-0253</t>
  </si>
  <si>
    <t>Establishment of Govt. College Qubo Saeed khan. (SDG#4)C:102.683R:12.43)</t>
  </si>
  <si>
    <t>CEDCO-PP-23-0254</t>
  </si>
  <si>
    <t>Establishment of Govt. Girls College Bakrani District Larkano. (SDG#4)C:102.683R:12.43)</t>
  </si>
  <si>
    <t>CEDCO-PP-23-0255</t>
  </si>
  <si>
    <t>Establishment of Govt. Girls College Sinjhoro District Sanghar. (SDG#4)C:102.683R:12.43)</t>
  </si>
  <si>
    <t>Approved
04.01.24</t>
  </si>
  <si>
    <t>CEDCO-PP-23-0256</t>
  </si>
  <si>
    <t>Establishment of Shahnawaz Bhutto Govt. College Larkano City. (SDG#4)C:106.567R:12.43)</t>
  </si>
  <si>
    <t>CEDCO-PP-23-0257</t>
  </si>
  <si>
    <t>Establishment of Govt. Degree College Chondiko Taluka Nara District Khairpur (SDG#4)C:106.567R:12.43)</t>
  </si>
  <si>
    <t>CEDCO-PP-23-0258</t>
  </si>
  <si>
    <t>Establishment of Girls Degree College New Sukkur. (SDG#4)C:102.182R:11.578)</t>
  </si>
  <si>
    <t>CEDCO-PP-23-0259</t>
  </si>
  <si>
    <t>Establishment of Boys Degree College Korangi No. 01. SDG#4)C:111.235R:8.463)</t>
  </si>
  <si>
    <t>CEDCO-PP-23-0260</t>
  </si>
  <si>
    <t>Addition of Girls Section / Block in Existing Govt. College Kandiaro District N.Feroze. (SDG#4)C:69.941R:10.05)</t>
  </si>
  <si>
    <t>CEDCO-PP-23-0261</t>
  </si>
  <si>
    <t>Addition of Girls Section / Block in Existing Govt. College Tando Bago District Badin (SDG#4)C:114.525R:5.475)</t>
  </si>
  <si>
    <t>CEDCO-PP-23-0262</t>
  </si>
  <si>
    <t>Construction of Building in Existing GBDC Pithoro District Umerkot (SDG#4)C:89.102R:7.733)</t>
  </si>
  <si>
    <t>CEDCO-PP-23-0263</t>
  </si>
  <si>
    <t>Construction of additional Class Rooms &amp; Labs in Girls College Umerkot.(SDG#4)C:89.126R:7.023)</t>
  </si>
  <si>
    <t>CEDCO-PP-23-0264</t>
  </si>
  <si>
    <t>Construction of Building of Girls College Daharki District Ghotki (SDG#4)C:96.763R:0)</t>
  </si>
  <si>
    <t>CEDCO-PP-23-0265</t>
  </si>
  <si>
    <t>Construction of Student Hostel Block for Boys &amp; Girls in Govt. Degree College Nagar Parkar. (SDG#4)C:68.962R:7.458)</t>
  </si>
  <si>
    <t>CEDCO-PP-23-0266</t>
  </si>
  <si>
    <t>Reconstruction of building of Jamia Millia Govt. Degree College Malir &amp; Construction of Labs and Five Class Rooms in Govt. Girls Degree College Sector-44, Landhi Town (SDG#4)C:149.985R:0)</t>
  </si>
  <si>
    <t>CEDCO-PP-23-0267</t>
  </si>
  <si>
    <t>Rehabilitation of missing / allied facilities in existing (i) Govt. Premier Girls College North Nazimabad, (ii) Govt. Degree Science &amp; Commerce College for Women Block-16 F.B area &amp; (iii) Govt. Saint Lawrence college (iv) GG college Chand bibi SDG#4)C:186.051.988R:0) (revised on 19.03.2025)</t>
  </si>
  <si>
    <t>CEDCO-PP-23-0268</t>
  </si>
  <si>
    <t>Reconstruction of Building of Govt. Boys Degree Science &amp; Commerce College (Banaras Chowk) Orangi Town &amp; Reconstruction of Building of Govt. Girls Degree College F-11 New Karachi. (SDG#4)
C:99.098R:0)</t>
  </si>
  <si>
    <t>CEDCO-PP-23-0269</t>
  </si>
  <si>
    <t>Addition of Girls Section / Block in existing Govt. Boys College Johi District Dadu (SDG#4)C:106.567R:12.43)</t>
  </si>
  <si>
    <t>CEDCO-PP-23-0270</t>
  </si>
  <si>
    <t>Rehabilitation / Reconstruction and provision of allied facilities at Govt. SSSS Boys Degree College Sanghar &amp; GBDC Khipro District Sanghar (SDG#4)C:79.853R:0)</t>
  </si>
  <si>
    <t>CEDCO-PP-23-0272</t>
  </si>
  <si>
    <t>Provision of Missing, Allied Facilities and uplifting of Existing Govt. Colleges of Karachi Region (SDG#4)C:199.009R:0)</t>
  </si>
  <si>
    <t>Karachi
(E/W/C)</t>
  </si>
  <si>
    <t>CEDCO-PP-23-0273</t>
  </si>
  <si>
    <t>Rehabilitation / Reconstruction and Provision of Missing / Allied Facilitiesin Existing Govt. Colleges of District Dadu (SDG#4) C:199.732R:0)</t>
  </si>
  <si>
    <t>CEDCO-PP-23-0274</t>
  </si>
  <si>
    <t xml:space="preserve"> Rehabilitation / Reconstruction and provision of missing / allied facilities in existing Govt. Boys Degree College Gambat and Govt. Girls Degree College Gambat (SDG#4)C:185.696R:14)</t>
  </si>
  <si>
    <t>CEDCO-PP-23-0275</t>
  </si>
  <si>
    <t>Provision of Missing, Allied Facilities and uplifting of Existing Govt. Colleges of Hyderabad Region (SDG#4)C:200R:0)</t>
  </si>
  <si>
    <t>CEDCO-PP-23-0276</t>
  </si>
  <si>
    <t>Rehabilitation / Reconstruction and provision of missing / allied facilities in existing Govt Colleges of Sukkur Region (SDG#4)C:198.758R:0)</t>
  </si>
  <si>
    <t>CEDCO-PP-23-0277</t>
  </si>
  <si>
    <t>Rehabilitation of missing allied facilities of existing Govt colleges of Mirpurkhas Region (SDG#4)C:57.825R:56.5)</t>
  </si>
  <si>
    <t>CEDCO-PP-23-0278</t>
  </si>
  <si>
    <t>Restoration of Rain Damages in Existing  Degree Colleges of District SBA (SDG#4)C:191.674R:0)</t>
  </si>
  <si>
    <t>CEDCO-PP-23-0279</t>
  </si>
  <si>
    <t>Restoration of Rain Damages in Existing  Degree Colleges of District Larkano (SDG#4)C:299.964R:0)</t>
  </si>
  <si>
    <t>Approved
28.03.24</t>
  </si>
  <si>
    <t>CEDCO-PP-23-0282</t>
  </si>
  <si>
    <t>Solarization of Existing Degree Colleges of District Larkano (SDG#4)C:49.278R:0)</t>
  </si>
  <si>
    <t>CEDCO-PP-22-0266</t>
  </si>
  <si>
    <t>Establishment of   Degree College at Khanpur District Shikarpur (SDG#4) (Modified on 19.03.2025)</t>
  </si>
  <si>
    <t>Approved
19.03.25</t>
  </si>
  <si>
    <t>TOTAL COLLEGE EDUCATION (ONGOING) :-</t>
  </si>
  <si>
    <t>Cadet Colleges</t>
  </si>
  <si>
    <t>(Ongoing Schemes)</t>
  </si>
  <si>
    <t>CEDCA-PP-16-0021</t>
  </si>
  <si>
    <t>Establishment of Cadet College at Mithi, District Tharparkar (C:884.068 +R:108.818) (Revised on 05.01.2017) (SDG#4)</t>
  </si>
  <si>
    <t xml:space="preserve">Approved
21.04.11
</t>
  </si>
  <si>
    <t>CEDCA-PP-12-0004</t>
  </si>
  <si>
    <t>Construction / Improvement of Hostel, Dinning Hall &amp; Other Facilities at Cadet Colleges at Larkano, Sanghar and Petaro (C:882.358 + R:35.425) (Revised on 29.03.2013) (SDG#4)</t>
  </si>
  <si>
    <t>Larkano, Sanghar &amp; Jamshoro</t>
  </si>
  <si>
    <t>Approved
25.09.08</t>
  </si>
  <si>
    <t>CEDCA-PP-16-0022</t>
  </si>
  <si>
    <t>Establishment of Cadet College Kakkar, Dadu (C:708.214 + R:105.052)  (Revised on 19.12.2016) (SDG#4)</t>
  </si>
  <si>
    <t xml:space="preserve">Approved
21.04.11 
</t>
  </si>
  <si>
    <t>CEDCA-PP-15-0008</t>
  </si>
  <si>
    <t>Establishment of Cadet College Khairpur (C:2307.431 + R:446.920) (Revised on 12.02.2016) (Re- Revised on  02.12.24) (SDG#4)</t>
  </si>
  <si>
    <t xml:space="preserve">Approved
22.12.11
</t>
  </si>
  <si>
    <t>CEDCA-PP-17-0047</t>
  </si>
  <si>
    <t>Establishment of Cadet College at Karampur (C:1736.341 +R: 61.257) (Revised) (SDG#4)</t>
  </si>
  <si>
    <t xml:space="preserve">Kashmore </t>
  </si>
  <si>
    <t>Approved
27.10.17</t>
  </si>
  <si>
    <t>CEDCA-PP-12-0005</t>
  </si>
  <si>
    <t xml:space="preserve">Establishment of Cadet College Jacobabad (C:3185.235 + R:379.171)  (Revised on 30.11.2021) (Re-Revised on 20.01.2025)(SDG#4)  </t>
  </si>
  <si>
    <t>CEDCA-PP-16-0023</t>
  </si>
  <si>
    <t>Establishment of Cadet College, Badin (C:701.840 + R:127.194) (SDG#4)</t>
  </si>
  <si>
    <t>Approved
02.02.17</t>
  </si>
  <si>
    <t>CEDCA-PP-17-0048</t>
  </si>
  <si>
    <t>Infrastructure Development &amp; Construction of Hockey Stadium with Astroturf at Cadet College Petaro (C:287.553 + R:29.155) (SDG#4)</t>
  </si>
  <si>
    <t>Approved
06.04.18</t>
  </si>
  <si>
    <t>CEDCA-PP-21-0317</t>
  </si>
  <si>
    <t>Provision of Additional / Missing Facilities of Girls Cadet College Shaheed Benazirabad (SDG#4) (C: 187.823 + R: 16.462)</t>
  </si>
  <si>
    <t>CEDCA-PP-21-0319</t>
  </si>
  <si>
    <t>Provision of Additional / Missing Facilities of   Cadet College Pano Akil District Sukkur (SDG#4)</t>
  </si>
  <si>
    <t>CEDCA-PP-23-0283</t>
  </si>
  <si>
    <t>Renovation of Hostels / Allied Facilities / Solar System of Cadet College Steel Mill Karachi (SDG#4)(C:64.026R:15.649)</t>
  </si>
  <si>
    <t>Approved
24.05.24</t>
  </si>
  <si>
    <t>CEDCA-PP-23-0284</t>
  </si>
  <si>
    <t>Provion of allied / sports facilities in Boys Cadet College Larkana (Revised on 19.03.2025)</t>
  </si>
  <si>
    <t>CEDCA-PP-23-0285</t>
  </si>
  <si>
    <t>Construction of Hostel and upgradation of sports facilities in Cadet College Gadap Karachi (Revised on 28.04.25)</t>
  </si>
  <si>
    <t>CEDCA-PP-23-0286</t>
  </si>
  <si>
    <t>Restoration of rain/ flood damages and Construction of female staff Hostel, Male Staff Hostel and Horse Riding club at Bakhtawar Girls Cadet College Shaheed Benazirabad (SDG#4)C:225.947R:13.798)</t>
  </si>
  <si>
    <t>Approved 11.03.2024</t>
  </si>
  <si>
    <t>CEDCA-PP-23-0287</t>
  </si>
  <si>
    <t>Provision of missing facilities (Lal Shahbaz Qalandar Boys Hostel &amp; Lower staff Family quarter) in Cadet College Sanghar (SDG#4)C:172.5R:12.5)</t>
  </si>
  <si>
    <t>TOTAL CADET COLLEGE EDUCATION :-</t>
  </si>
  <si>
    <t>College Education Department  (New Schemes)</t>
  </si>
  <si>
    <t>CEDCA-PP-25-0001</t>
  </si>
  <si>
    <t>Establishment of Govt. Girls College at Lyari District South Karachi (SDG#4)</t>
  </si>
  <si>
    <t>CEDCA-PP-25-0002</t>
  </si>
  <si>
    <t>Construction of Building for Govt Boys College Ibrahim Hyderi (SDG#4)</t>
  </si>
  <si>
    <t>CEDCA-PP-25-0003</t>
  </si>
  <si>
    <t>Establishment of Govt. Girls College Diplo District Tharparkar (SDG#4)</t>
  </si>
  <si>
    <t>CEDCA-PP-25-0004</t>
  </si>
  <si>
    <t>Establishment of Govt Boys College Belharo Taluka Gambat District Khairpur (SDG#4)</t>
  </si>
  <si>
    <t>CEDCA-PP-25-0005</t>
  </si>
  <si>
    <t xml:space="preserve">Establishment of Govt. College at Taluka Chamber District Tando Allah yar (SDG#4) </t>
  </si>
  <si>
    <t>T.A Yar</t>
  </si>
  <si>
    <t>CEDCA-PP-25-0006</t>
  </si>
  <si>
    <t>Establishment of Govt. College at  District Keamari Karachi  (SDG#4)</t>
  </si>
  <si>
    <t>CEDCA-PP-25-0007</t>
  </si>
  <si>
    <t>Establishment of Govt. College Sann District Jamshoro (SDG#4)</t>
  </si>
  <si>
    <t>CEDCA-PP-25-0008</t>
  </si>
  <si>
    <t>Establishment of Govt. Government College Masu Bhurgari District Hyderabad (SDG#4)</t>
  </si>
  <si>
    <t>CEDCA-PP-25-0009</t>
  </si>
  <si>
    <t>Construction of Additional Block and Rehabilitation of existing Govt Girls College Qasimabad Hyderabad (SDG#4)</t>
  </si>
  <si>
    <t>CEDCA-PP-25-0010</t>
  </si>
  <si>
    <t xml:space="preserve">Addition and Rehabilitation /Missing Facilities of existing Colleges of  Hyderabad Region(SDG#4)
1. Govt. College Paretabad
2. Govt. Zubeda College
3. Govt. Nazerat Girls Degree College
4. Govt. Boys College Qasimabad
5. Govt. Degree College &amp; P.G Center Latifabad No.11
6. Govt. Ghazali College Latifabad No.11
7. Govt. Pakistan College Saeedpur Talhar
8. Govt Boys College K.N Shah District Dadu
</t>
  </si>
  <si>
    <t>CEDCA-PP-25-0011</t>
  </si>
  <si>
    <t>Addition and Rehabilitation /Missing Facilities of existing Colleges of Mirpurkhas and Shaheed Benazirabad Region (SDG#4)
1.Govt. Girls College Mirwah Gorchani 
2. Govt. Model College Mirpurkhas
3. Govt Girls Degree College Moro
4. Govt Girls Degree College Sanghar
5. Govt Sachal Sarmast College Nawabshah</t>
  </si>
  <si>
    <t>Mirpurkhas &amp;
SBA</t>
  </si>
  <si>
    <t>CEDCA-PP-25-0012</t>
  </si>
  <si>
    <t xml:space="preserve">Addition and Rehabilitation /Missing Facilities of existing Colleges of Karachi Region (SDG#4)
1. Siraj ud Daula Govt College Liaquatabad
2. Govt. Nabi Bagh College Sadar 
3. Khursheed Govt. Girls College Shah Faisal Colony
4. Govt. Girls Science Arts &amp; Commerce College 15-C Orangi Town 
5. Bibi Asifa Govt. College for women Muzaffarabad Karachi
</t>
  </si>
  <si>
    <t>CEDCA-PP-25-0013</t>
  </si>
  <si>
    <t xml:space="preserve">Addition and Rehabilitation /Missing Facilities of existing Colleges of Karachi Region (SDG#4)
1. Adamjee Govt. Science College 
2. Govt. Girls College PIB Colony
3. HRH Aga Khan Govt. Girls College PIB
4. Govt. National College Karachi
5. Dukhtar-e-Mushhriq Govt Degree Girls College 
</t>
  </si>
  <si>
    <t>CEDCA-PP-25-0014</t>
  </si>
  <si>
    <t xml:space="preserve">Addition and Rehabilitation /Missing Facilities of existing Colleges of Larkana Region (SDG#4)
1.Govt Boys College Nasirabad
2.Govt Girls Degree College Shikarpur
3.Govt Boys College Jacobabad
4.Govt Degree College Ratodero </t>
  </si>
  <si>
    <t>Larkana</t>
  </si>
  <si>
    <t>CEDCA-PP-25-0015</t>
  </si>
  <si>
    <t xml:space="preserve">Addition and Rehabilitation /Missing Facilities of existing Colleges of Sukkur Region (SDG#4)
1. Govt. Girls Degree College Sukkur
2.  Govt College of Education Sukkur
3. Govt College of Phy. Education Sukkur
4. Govt Boys Degree College Pir Jo Goth
5. Govt Girls Degree College Ranipur
6. Govt Boys Degree College Ghotki
</t>
  </si>
  <si>
    <t>CEDCA-PP-25-0016</t>
  </si>
  <si>
    <t>Strenghtening and Digitalization of College Education Department (SDG#4)</t>
  </si>
  <si>
    <t>CEDCA-PP-25-0017</t>
  </si>
  <si>
    <t>Construction / uplifting of Auditorium Halls and other Facilities in Colleges of District Larkana (SDG#4)</t>
  </si>
  <si>
    <t>TOTAL COLLEGE EDUCATION   (New)</t>
  </si>
  <si>
    <t>TOTAL COLLEGE EDUCATION  :-</t>
  </si>
  <si>
    <t>III. EMPOWERMENT OF PERSONS WITH DISABILITIES</t>
  </si>
  <si>
    <t>(On-going Schemes)</t>
  </si>
  <si>
    <t>EEDPD-PP-20-0023</t>
  </si>
  <si>
    <t>Establishment of Special Education &amp; Rehabilitation Complex at Tando M. Khan (SDG#4) (Cap: 541.449 + Rev: 129.619). Revised on 03.03.2025.</t>
  </si>
  <si>
    <t xml:space="preserve">Approved
01.05.21 </t>
  </si>
  <si>
    <t>EEDPD-PP-14-0005</t>
  </si>
  <si>
    <t>Strengthening / Up-gradation of Existing Rehabilitation Centers for Physically Handicapped Persons &amp; Rehabilitation Centers for Multiple Handicapped Children Throughout Sindh (Modified) (RCPH 05 - Karachi, Hyderabad, Mirpurkhas, Khairpur, Sukkur) and RCMHC 12 [(Karachi West, Central, South, Malir), Thatta, Badin, Dadu, SBA, Sanghar, Shikarpur, Larkano &amp; Jacobabad] (C:130.994+R:68.916) (SDG#4)</t>
  </si>
  <si>
    <t xml:space="preserve"> Approved
15.09.14</t>
  </si>
  <si>
    <t>EEDPD-PP-21-0320</t>
  </si>
  <si>
    <t>Sindh Disabilities Database Management Project</t>
  </si>
  <si>
    <t>Approved
08.06.21</t>
  </si>
  <si>
    <t>EEDPD-PP-21-0321</t>
  </si>
  <si>
    <t>Construction of Building of Govt. Special Education &amp; Rehabilitation Centre, Pir Zakri, Sakrand (C: 72.26  + R:27.23) (SDG#4) (Revised on 22.02.24)</t>
  </si>
  <si>
    <t xml:space="preserve">Approved
21.10.21 </t>
  </si>
  <si>
    <t>EEDPD-PP-21-0324</t>
  </si>
  <si>
    <t>Establishment of Adult Autism Rehabilitation Centre at Korangi, Karachi (C: 184.44+ R:13.44) (SDG#4) (Revised on 22.02.24)</t>
  </si>
  <si>
    <t>EEDPD-PP-21-0326</t>
  </si>
  <si>
    <t>Establishment of Autism Rehabilitation &amp; Training Centre at Shaheed Benazirabad (C: 146.627+ R:10.024) (SDG#4) (Revised on 29.04.24)</t>
  </si>
  <si>
    <t>Approved
21.10.21</t>
  </si>
  <si>
    <t>EEDPD-PP-21-0329</t>
  </si>
  <si>
    <t>Establishment of Autism Rehabilitation &amp; Training Centre at Sukkur (140.401 + R: 10.020) (SDG#4) (Revised on 29.04.24)</t>
  </si>
  <si>
    <t>EEDPD-PP-21-0322</t>
  </si>
  <si>
    <t>Establishment of special Education &amp; Rehabilitation Centre at Khuda-ki-Basti-3, Karachi (C: 185.992+R: 12.50) (SDG#4) Revised on 14.05.2025</t>
  </si>
  <si>
    <t xml:space="preserve">Approved
10.01.23 </t>
  </si>
  <si>
    <t>EEDPD-PP-21-0323</t>
  </si>
  <si>
    <t>Establishment of Special Education &amp; Rehabilitation Centre in Keamari District, Karachi. (C: 182.248+R: 12.50) (SDG#4) Revised on 14.05.2025</t>
  </si>
  <si>
    <t>EEDPD-PP-21-0325</t>
  </si>
  <si>
    <t>Establishment of Autism Rehabilitation &amp; Training Centre at Hyderabad (C: 76.072+R: 13.44) (SDG#4)</t>
  </si>
  <si>
    <t>EEDPD-PP-21-0327</t>
  </si>
  <si>
    <t>Establishment of Autism Rehabilitation &amp; Training Centre at Matiari (C: 75.811+R: 13.44) (SDG#4)</t>
  </si>
  <si>
    <t>EEDPD-PP-21-0328</t>
  </si>
  <si>
    <t>Construction of Building of Govt. Special Education &amp; Rehabilitation Complex at Dadu  (C: 215.589+R: 30.424) (SDG#4)</t>
  </si>
  <si>
    <t xml:space="preserve">Approved
05.04.22 </t>
  </si>
  <si>
    <t>EEDPD-PP-22-0276</t>
  </si>
  <si>
    <t>Construction / Reconstruction &amp; Rehabilitation of Govt. Special Education Centre and Rehablitation Centre Badin. (C: 186.601+R: 9.340)(SDG#4) Revised on 14.05.2025</t>
  </si>
  <si>
    <t>EEDPD-PP-22-0277</t>
  </si>
  <si>
    <t>Construction / Reconstruction &amp; Rehabilitation of Govt. Special Education &amp; Rehabilitation Centre Shahdadpur. (C:143.628+R:7.163) (SDG#4) Revised on 14.05.2025</t>
  </si>
  <si>
    <t>EEDPD-PP-22-0280</t>
  </si>
  <si>
    <t>Construction / Reconstruction &amp; Rehabilitation of Rehabilitation Centre for Physical Handicapped Children Sukkur. (C: 73.432+R: 11.50) (SDG#4)</t>
  </si>
  <si>
    <t>EEDPD-PP-22-0281</t>
  </si>
  <si>
    <t>Construction / Reconstruction &amp; Rehabilitation of Govt. Special Education &amp; Rehabilitation Centre Jacobabad. (C:181.418+R: 16.672) (SDG#4)  Revised on 14.05.2025</t>
  </si>
  <si>
    <t>EEDPD-PP-22-0282</t>
  </si>
  <si>
    <t>Construction / Reconstruction &amp; Rehabilitation of Govt. Special Education &amp; Rehabilitation Centre Shahdadkot. (C: 182.738+R: 15.565) (SDG#4)  Revised on 14.05.2025</t>
  </si>
  <si>
    <t>EEDPD-PP-22-0283</t>
  </si>
  <si>
    <t>Construction / Reconstruction  of Govt. Special Education &amp; Rehabilitation Centre Khairpur Nathan Shah.(SDG#4) (C:69.608 +R: 4.670)</t>
  </si>
  <si>
    <t>EEDPD-PP-22-0284</t>
  </si>
  <si>
    <t>Construction / Reconstruction &amp; Rehabilitation of Govt. Special Education &amp; Rehabilitation Centre Korangi Karachi. (C:104.253+R: 9.340) (SDG#4) Revised on 14.05.2025</t>
  </si>
  <si>
    <t>EEDPD-PP-22-0285</t>
  </si>
  <si>
    <t>Construction of Govt. Special Education &amp; Rehabilitation Centre for H.I.C, Digri.(SDG#4)( C:71.994, R:3.00)</t>
  </si>
  <si>
    <t>EEDPD-PP-22-0286</t>
  </si>
  <si>
    <t>Construction of Govt. Special Education &amp; Rehabilitation Centre Umerkot. (C: 72.473+R: 12.5) (SDG#4)</t>
  </si>
  <si>
    <t xml:space="preserve">Approved
11.01.23 </t>
  </si>
  <si>
    <t>EEDPD-PP-22-0287</t>
  </si>
  <si>
    <t>Construction of Govt. Special Education &amp; Rehabilitation Centre Daur. (C: 75.400+R: 9.600) (SDG#4)</t>
  </si>
  <si>
    <t>EEDPD-PP-22-0288</t>
  </si>
  <si>
    <t>Construction of Govt. Special Education &amp; Rehabilitation Centre Moro. (C:60.832+R: 13.44) (SDG#4)</t>
  </si>
  <si>
    <t>EEDPD-PP-22-0289</t>
  </si>
  <si>
    <t>Construction of Govt. Special Education &amp; Rehabilitation Complex Kandhkot.(SDG#4)  (C: 237.5 +R: 12.5)</t>
  </si>
  <si>
    <t>Approved
19.04.23</t>
  </si>
  <si>
    <t>EEDPD-PP-22-0290</t>
  </si>
  <si>
    <t>Construction of Govt. Special Education &amp; Rehabilitation Complex Shikarpur.   (C: 214.353+R: 27.340) (SDG#4)</t>
  </si>
  <si>
    <t>EEDPD-PP-22-0291</t>
  </si>
  <si>
    <t>Construction of Govt. Special Education &amp; Rehabilitation Centre Ratodero. (C:70.824+R:13.440) (SDG#4)</t>
  </si>
  <si>
    <t>EEDPD-PP-22-0292</t>
  </si>
  <si>
    <t>Construction of Autism Centre at District Malir, East and West Karachi. (SDG#4) (C:396.554, R: 67.205)</t>
  </si>
  <si>
    <t>EEDPD-PP-22-0293</t>
  </si>
  <si>
    <t>Construction of Govt. Special Education &amp; Rehabilitation Centre Mehar. (C:60.832 +R: 13.440) (SDG#4)</t>
  </si>
  <si>
    <t>EEDPD-PP-22-0294</t>
  </si>
  <si>
    <t>Construction of Govt. Special Education &amp; Rehabilitation Centre Thatta. (C: 60.832+R: 13.440) (SDG#4)</t>
  </si>
  <si>
    <t>EEDPD-PP-22-0295</t>
  </si>
  <si>
    <t>Construction / Rehabilitation of Govt. Special Education &amp; Rehabilitation Centre, Mithi.  (C:154.120+R:10.242) (SDG#4) Revised on 14.05.2025</t>
  </si>
  <si>
    <t>EEDPD-PP-22-0299</t>
  </si>
  <si>
    <t>Construction of Govt. Special Education &amp; Rehabilitation Centre, Matli, District Badin.(C: 29.841+R: 4.670) (SDG#4)</t>
  </si>
  <si>
    <t>EEDPD-PP-22-0300</t>
  </si>
  <si>
    <t>Rehabilitation of Govt. Special Education &amp; Rehabilitation Complex @ Gulistan-e-Johar, Block 15, Karachi. (SDG#4) (C: 177.828 + R: 20.00) Revised on 21.04.2025</t>
  </si>
  <si>
    <t>EEDPD-PP-22-0301</t>
  </si>
  <si>
    <t>Construction of GSE&amp;RC at Kamber. (C:92.722 + R:3.424) (SDG#4) (Revised on 14.05.2025)</t>
  </si>
  <si>
    <t>EEDPD-PP-22-0302</t>
  </si>
  <si>
    <t>Construction of Autism Centre at Mirpurkhas. (SDG#4) (C:86.488+R:13.44)</t>
  </si>
  <si>
    <t>Approved
18.04.23</t>
  </si>
  <si>
    <t>EEDPD-PP-22-0303</t>
  </si>
  <si>
    <t>Strengthening &amp; Revamping of all Centers and Offices under DEPD. (C:0.00 + R:189.734) Revised on 07.11.2024</t>
  </si>
  <si>
    <t>EEDPD-PP-22-0304</t>
  </si>
  <si>
    <t>Construction of DEPD Physical Medicine Rehabilitation Autism Centre &amp; Allied Facilities at Hyderabad, S.B.A, Sukkur &amp; Larkano, Sindh.  (C: 2059.749 + R: 1539.990)</t>
  </si>
  <si>
    <t>EEDPD-PP-23-0296</t>
  </si>
  <si>
    <t>Construction of Govt. Special Education &amp; Rehabilitation Centre at Abad Village.  (C: 83.93+R: 6.08)</t>
  </si>
  <si>
    <t>Approved
29.04.24</t>
  </si>
  <si>
    <t>EEDPD-PP-23-0299</t>
  </si>
  <si>
    <t>Construction/ Reconstruction and Rehabilitation of Govt. Special Education &amp; Rehabilitation Complex, Mirpur Mathelo  (C: 51.532 +R: 7.00 )</t>
  </si>
  <si>
    <t>Approved 29.04.24</t>
  </si>
  <si>
    <t>EEDPD-PP-23-0310</t>
  </si>
  <si>
    <t>Construction of Audio Visual Library at Korangi, Karachi, Hyderabad, Sukkur, Larkana, Mirpurkhas &amp; Shaheed Benazirabad</t>
  </si>
  <si>
    <t>EEDPD-PP-23-0311</t>
  </si>
  <si>
    <t>Reconstruction of Parks into C-ARTS Inclusive Parks exclusively for Differently-abled Persons at Malir, Landhi, North Karachi. (C: 197.195 + R: 2.00)Revised on 21.04.2025</t>
  </si>
  <si>
    <t>Approved 22.02.24</t>
  </si>
  <si>
    <t>EEDPD-PP-23-0288</t>
  </si>
  <si>
    <t>Construction of Govt. Special Education &amp; Rehabilitation Centre at Bin Qasim Town, Karachi. (C: 87.114 + R: 12.5)</t>
  </si>
  <si>
    <t>Approved 21.04.25</t>
  </si>
  <si>
    <t>EEDPD-PP-23-0289</t>
  </si>
  <si>
    <t>Construction of Director General, SPDPA office at Karachi. (C: 85.671 + R: 13.406)</t>
  </si>
  <si>
    <t>EEDPD-PP-23-0294</t>
  </si>
  <si>
    <t>Construction of Govt. Special Education &amp; Rehabilitation Centre at Johi, District Dadu. (C:97.223 + R: 12.50)</t>
  </si>
  <si>
    <t>EEDPD-PP-23-0297</t>
  </si>
  <si>
    <t>Construction of Govt. Special Education &amp; Rehabilitation Centre at Thul.(C: 76.999 + R: 12.5)</t>
  </si>
  <si>
    <t>EEDPD-PP-23-0298</t>
  </si>
  <si>
    <t>Construction of Govt. Special Education &amp; Rehabilitation Centre at Ghotki.(C: 76.999 + R: 12.5)</t>
  </si>
  <si>
    <t>EEDPD-PP-23-0301</t>
  </si>
  <si>
    <t>Construction of building of Special Education &amp; Rehabilitation Centre, Mirpurkhas. (C: 77.223 + R: 12.5)</t>
  </si>
  <si>
    <t>Approved 07.11.24</t>
  </si>
  <si>
    <t>EEDPD-PP-23-0303</t>
  </si>
  <si>
    <t>Construction of Govt. Special Education &amp; Rehabilitation Centre at Gambat, District Khairpur. (C: 135.455 + R: 11.380)</t>
  </si>
  <si>
    <t>EEDPD-PP-23-0304</t>
  </si>
  <si>
    <t>Construction of Govt. Special Education &amp; Rehabilitation Centre at Qazi Ahmed, District Nawabshah. (C: 85.385 + R: 12.5)</t>
  </si>
  <si>
    <t>EEDPD-PP-23-0305</t>
  </si>
  <si>
    <t>Construction of Govt. Special Education &amp; Rehabilitation Centre at Daulatpur, District Nawabshah (C: 85.385+ R: 12.5)</t>
  </si>
  <si>
    <t>EEDPD-PP-23-0306</t>
  </si>
  <si>
    <t>Construction of Govt. Special Education &amp; Rehabilitation Centre at Khipro, District Sanghar. (C:85.025 + R: 12.5)</t>
  </si>
  <si>
    <t>EEDPD-PP-23-0308</t>
  </si>
  <si>
    <t>Construction of Govt. Special Education &amp; Rehabilitation Centre at Mirpur Bathoro, District Sujawal. (C: 87.174 + R: 12.5)</t>
  </si>
  <si>
    <t>EEDPD-PP-23-0309</t>
  </si>
  <si>
    <t>Construction of Govt. Special Education &amp; Rehabilitation Centre at Islamkot, District Tharparkar (C: 85.385 + R: 12.5)</t>
  </si>
  <si>
    <t>EEDPD-PP-23-0312</t>
  </si>
  <si>
    <t>Construction of down syndrome and Neurodiversity rehabilitation center at Karachi. (C:118.815 + R: 30.710)</t>
  </si>
  <si>
    <t>EEDPD-PP-24-0001</t>
  </si>
  <si>
    <t>Execution of Building Extension Works of Block – A &amp; C and Building Renovation Works of Block-B at Main Campus, Sindh Institute of Physical Medicine &amp; Rehabilitation, Karachi. (C: 315.616 + R: 297.268)</t>
  </si>
  <si>
    <t xml:space="preserve">Karachi (E) </t>
  </si>
  <si>
    <t>Approved 23.04.25</t>
  </si>
  <si>
    <t xml:space="preserve">DEPD (Ongoing) </t>
  </si>
  <si>
    <t xml:space="preserve">DEPD (New Schemes) </t>
  </si>
  <si>
    <t>EEDPD-PP-23-0291</t>
  </si>
  <si>
    <t>Construction of Govt. Special Education &amp; Rehabilitation Centre at Sehwan</t>
  </si>
  <si>
    <t>EEDPD-PP-23-0292</t>
  </si>
  <si>
    <t>Construction of Govt. Special Education &amp; Rehabilitation Centre at Mirpur Sakro</t>
  </si>
  <si>
    <t>EEDPD-PP-25-0001</t>
  </si>
  <si>
    <t>Rehabilitation / Re-Construction Inclusive Park for Disable Children @St-14 Park Block-05 Clifton Karachi</t>
  </si>
  <si>
    <t>EEDPD-PP-25-0002</t>
  </si>
  <si>
    <t>Uplifting &amp; Strengthening of the Special Education &amp; Rehabilitation Complex Sukkur</t>
  </si>
  <si>
    <t>EEDPD-PP-25-0003</t>
  </si>
  <si>
    <t>Uplifting &amp; Strengthening of the Special Education &amp; Rehabilitation Complex Shaheed Benazirabad</t>
  </si>
  <si>
    <t>EEDPD-PP-25-0004</t>
  </si>
  <si>
    <t>Construction of Additional Floor @ C-Arts Centre, Gulistan-E-Jauhar</t>
  </si>
  <si>
    <t>EEDPD-PP-25-0005</t>
  </si>
  <si>
    <t xml:space="preserve">Rehabilitation / Re-Construction of Govt. Special Education and Rehabilition Center for Visually Impaired Children, Barrage Colony Sukkur alongwith Provision of Allied Equipements and Facilities  </t>
  </si>
  <si>
    <t>EEDPD-PP-25-0006</t>
  </si>
  <si>
    <t>Construction of Special Education &amp; Rehabilitation Centre @ Taluka, Pano Aqil, District Sukkur</t>
  </si>
  <si>
    <t>EEDPD-PP-25-0007</t>
  </si>
  <si>
    <t>Establishment of Rehabilitation Centre for Special Children &amp; Vocational Training Institute at Jahangir Road No.1 District East Karachi</t>
  </si>
  <si>
    <t>EEDPD-PP-25-0008</t>
  </si>
  <si>
    <t>Construction of  Physical Medicine  and Neurodiversity Rehabilitation Centre @ Mosymiyat, Karachi</t>
  </si>
  <si>
    <t>EEDPD-PP-25-0009</t>
  </si>
  <si>
    <t>Rehabilitation of Govt. Se&amp;R Center PD &amp; ID Larkana</t>
  </si>
  <si>
    <t>EEDPD-PP-25-0010</t>
  </si>
  <si>
    <t>Uplifting and strengthening of the Special Education and Rehabilitation Complex Kotri</t>
  </si>
  <si>
    <t>EEDPD-PP-25-0011</t>
  </si>
  <si>
    <t>Uplifting and Strengthening of the Special Education and Rehabilitation Complex, Mirpurkhas</t>
  </si>
  <si>
    <t>EEDPD-PP-25-0012</t>
  </si>
  <si>
    <t>Construction of Additional Floor at C-ARTS Centre Korangi, Karachi</t>
  </si>
  <si>
    <t>EEDPD-PP-25-0013</t>
  </si>
  <si>
    <t>Construction of Additional Floor at SE&amp;R Complex Gulistan e Johar, Karachi</t>
  </si>
  <si>
    <t>EEDPD-PP-25-0014</t>
  </si>
  <si>
    <t xml:space="preserve">Construction of Special Education and Rehabilitation Centre at Garhi Khero, District Jacobabad </t>
  </si>
  <si>
    <t>EEDPD-PP-25-0015</t>
  </si>
  <si>
    <t xml:space="preserve">Construction of Sports Facilities and Boundary wall at Pir Zakri, Sakrand  </t>
  </si>
  <si>
    <t>TOTAL DEPD (New)</t>
  </si>
  <si>
    <t>TOTAL DEPD :-</t>
  </si>
  <si>
    <t xml:space="preserve"> IV- STEVTA</t>
  </si>
  <si>
    <t>SEDSA-PP-15-0010</t>
  </si>
  <si>
    <t>Umbrella PC-I for Incomplete Schemes Transferred from Education and Labour Departments to STEVTA [Karachi (21 Units), Khairpur, N'Feroze, Badin, Tharparkar (2 Units each), Jacobabad, Umerkot, Tando Allahyar, Hyderabad, Sujawal, Kashmore and Sanghar (1 Unit each)] (Revised) (C: 3472.100+R: 1967.900)</t>
  </si>
  <si>
    <t xml:space="preserve">Approved
03.03.11             (U/R)
</t>
  </si>
  <si>
    <t>SEDSA-PP-14-0006</t>
  </si>
  <si>
    <t>Establishment of Vocational Training Centre at Kashmore (C:74.434 + R:35.911) (Revised 06.02.15) (SDG # 1,4,9)</t>
  </si>
  <si>
    <t>Approved 01.03.06</t>
  </si>
  <si>
    <t>June-25</t>
  </si>
  <si>
    <t>SEDSA-PP-13-0003</t>
  </si>
  <si>
    <t>Rehabilitation / Renovation and Re-construction of TEVT Institutes in Sindh Phase-I (Khairpur, Hyderabad, Thatta, Karachi, Qamber, Jamshoro &amp; N.Feroze) (C: 417.420 + R: 123.391)</t>
  </si>
  <si>
    <t>Approved
17.01.14</t>
  </si>
  <si>
    <t>SEDSA-PP-15-0011</t>
  </si>
  <si>
    <t>Modernization of Government College of Technology, SITE Karachi &amp; Mirpurkhas (Phase-I) (C: 87.057 + R: 10.904)</t>
  </si>
  <si>
    <t>Karachi &amp; Mirpurkhas</t>
  </si>
  <si>
    <t xml:space="preserve">Approved
08.01.16 </t>
  </si>
  <si>
    <t>SEDSA-PP-15-0012</t>
  </si>
  <si>
    <t>Establishment of Government Vocational Centres for Girls (09 Units) in Sindh (Larkana, Khairpur &amp; Naushehro Feroze (2 Units each) and Mirpurkhas, Umerkot &amp; Tharparkar (1 Unit each) (C: 218.696 + 35.075) (SDG # 1,4,9)</t>
  </si>
  <si>
    <t xml:space="preserve">Approved
17.12.15 </t>
  </si>
  <si>
    <t>SEDSA-PP-16-0025</t>
  </si>
  <si>
    <t>Rehabilitation / Renovation and Re-construction of TEVT Institutes in Sindh Phase-II (Karachi, Sukkur, S.B.A, Kashmore, Larkano &amp; Umerkot) (C:129.926 +  R:20.074) (SDG # 1,4,9)</t>
  </si>
  <si>
    <t>Approved
18.08.16 (U/R)</t>
  </si>
  <si>
    <t>SEDSA-PP-16-0026</t>
  </si>
  <si>
    <t>Construction / reconstruction and raising of boundary walls along with fixing of barbed wire / grills, main gates, construction guard rooms at STEVTA Intitutions (C: 199.645+ R: Nil) Kar, Larkano, Khairpur Mirs, Kamber, N.Feroze, Umerkot, Ghotki, Thar, Sanghar)</t>
  </si>
  <si>
    <t>Approved
10.08.16 (U/R)</t>
  </si>
  <si>
    <t>SEDSA-PP-16-0027</t>
  </si>
  <si>
    <t>Construction of B-Tech Depatt: at GCT Hyderabad</t>
  </si>
  <si>
    <t xml:space="preserve">Hyderabad </t>
  </si>
  <si>
    <t xml:space="preserve">Approved
26.10.16 </t>
  </si>
  <si>
    <t>SEDSA-PP-16-0028</t>
  </si>
  <si>
    <t xml:space="preserve">Rehabilitation / Renovation and Re-construction of TEVT Institutes in Sindh Phase-III (04 Units) (C:111.014 + R: 7.008) </t>
  </si>
  <si>
    <t xml:space="preserve">Badin, Ghotki &amp; Karachi  </t>
  </si>
  <si>
    <t xml:space="preserve">Approved
25.11.16 </t>
  </si>
  <si>
    <t>SEDSA-PP-16-0029</t>
  </si>
  <si>
    <t>Establishment of Government Vocational Centres for Girls (04 Units) in Sindh(C:59.928 + R: 14.422) (SDG # 1,4,9)</t>
  </si>
  <si>
    <t>Mirpurkhas, Sanghar &amp; N.Feroze</t>
  </si>
  <si>
    <t xml:space="preserve">Approved
27.09.16 </t>
  </si>
  <si>
    <t>SEDSA-PP-16-0030</t>
  </si>
  <si>
    <t>Up-gradation of Government Vocational Centres for Girls at Naushehro Feroze (C:21.571 + R:7.795) (SDG # 1,4,9)</t>
  </si>
  <si>
    <t xml:space="preserve">Approved
27.09.16 (U/R) </t>
  </si>
  <si>
    <t>SEDSA-PP-17-0051</t>
  </si>
  <si>
    <t>Establishment of Government Vocational Centres for Girls (04 Units) at Village Punhal Khan Chandio Tluka Sakrand, District S.B.A, (ii) Drib Pir Mehar Ali Shah Taluka Kingri Distt: Khairpur (iii) Village Noorabad Taluka Warah Distt: Qamber and (iv) Shahdadkot, Village Dassor Taluka Jhando Mari Distt: Tando Allahyar   (C:135.164 +R:22.172) (SDG # 1,4,9) Revised on 26.12.2024</t>
  </si>
  <si>
    <t>S.B.A, Khairpur, Kamber &amp;
T. A. Yar</t>
  </si>
  <si>
    <t xml:space="preserve">Approved
10.10.17 </t>
  </si>
  <si>
    <t>SEDSA-PP-17-0052</t>
  </si>
  <si>
    <t>Up-gradation of Govt. Polytechnic Institute, Mithi to the level of Govt. College of Technology (C:82.125 R:82.095) (SDG # 1,4,9)</t>
  </si>
  <si>
    <t>Approved
27.11.17</t>
  </si>
  <si>
    <t>SEDSA-PP-17-0053</t>
  </si>
  <si>
    <t xml:space="preserve">Establishment of Skill Development Center for women with disabilities in Karachi  (C:39.985 + R:19.404) (SDG # 1,4,9) </t>
  </si>
  <si>
    <t xml:space="preserve">Karachi (C) </t>
  </si>
  <si>
    <t>Approved
08.02.18 (U/R)</t>
  </si>
  <si>
    <t>SEDSA-PP-17-0055</t>
  </si>
  <si>
    <t>Strengthening the TEVT institutes  in Sindh  (SDG # 1,4,9) (C:141.253+R:6.299)</t>
  </si>
  <si>
    <t>Approved
27.11.17 (U/R)</t>
  </si>
  <si>
    <t>SEDSA-PP-17-0056</t>
  </si>
  <si>
    <t xml:space="preserve">Establishment of Syed Qutab Ali Shah Govt. Polytechnic Institute at Shujjabad  (C:57.313 + R:42.687)  </t>
  </si>
  <si>
    <t>SEDSA-PP-17-0057</t>
  </si>
  <si>
    <t>Construction of B-Tech Section at Govt: College of Technology (GCT) (C:141.510 + R:129.198) (SDG # 1,4,9)</t>
  </si>
  <si>
    <t>Approved
19.02.18</t>
  </si>
  <si>
    <t>SEDSA-PP-19-0122</t>
  </si>
  <si>
    <t xml:space="preserve">Establishment of Govt. Vocational Center Girls at Kamal Dero Taluka Gambat  (C:22.347 + R:7.935) </t>
  </si>
  <si>
    <t>Approved
21.05.20 (U/R)</t>
  </si>
  <si>
    <t>SEDSA-PP-21-0330</t>
  </si>
  <si>
    <t>Establishment of Shaheed Fazil Rahu Govt. Vocational School (G),  (Golarchi) District Badin (SDG # 1,4,9) (C;28.893, R: 4.082)</t>
  </si>
  <si>
    <t>Approved
30.03.22</t>
  </si>
  <si>
    <t>SEDSA-PP-21-0331</t>
  </si>
  <si>
    <t>Construction of building of GVS (G) Juhi (Dadu) (SDG # 1,4,9) (C;26.793, R: 0.545)</t>
  </si>
  <si>
    <t>SEDSA-PP-21-0332</t>
  </si>
  <si>
    <t>Rehabilitation of Technical Training Center Sherpao Colony, Landhi Karachi (SDG # 1,4,9)</t>
  </si>
  <si>
    <t>Karachi Malir</t>
  </si>
  <si>
    <t>SEDSA-PP-21-0333</t>
  </si>
  <si>
    <t>Establishment of GVTC at Islamkot District Tharparkar (SDG # 1,4,9)</t>
  </si>
  <si>
    <t>SEDSA-PP-22-0305</t>
  </si>
  <si>
    <t>Establishment of GVTC at UC No. 09 Jahanabad TMC Moriro  Mir Bahar District Keamari (C:52.384+ R:13.892)</t>
  </si>
  <si>
    <t>Approved
22.01.25</t>
  </si>
  <si>
    <t>SEDSA-PP-22-0306</t>
  </si>
  <si>
    <t xml:space="preserve">Inclusion of Three Technologies i.e. mechanical Chemical and Electrical at Government Polytechnic Institute, Matiari </t>
  </si>
  <si>
    <t>Approved
21.05.24</t>
  </si>
  <si>
    <t>SEDSA-PP-22-0307</t>
  </si>
  <si>
    <t>Establishment of GVS (G) at Manghan Wari Taluka Kingri District Khairpur (C:38.347 + R:11.480) (SDG # 1,4,9)</t>
  </si>
  <si>
    <t>Approved
16.05.23</t>
  </si>
  <si>
    <t>SEDSA-PP-22-0308</t>
  </si>
  <si>
    <t xml:space="preserve">Establishment of GVTC (G) at Daur District Nawabshah Shaheed Benazirabad (C:50.00+ R:0.00) (SDG # 1,4,9) </t>
  </si>
  <si>
    <t>SEDSA-PP-22-0309</t>
  </si>
  <si>
    <t>Estabishment of GVS (G)   Mitho Narejo District Khairpur (C: 28.218, R:6.783)</t>
  </si>
  <si>
    <t>SEDSA-PP-22-0310</t>
  </si>
  <si>
    <t>Upgradation / Rehabilitation / Construction of GMI, Sehwan to the level of GPI Sehwan. (C:100.00 + R:0.00)</t>
  </si>
  <si>
    <t>SEDSA-PP-22-0311</t>
  </si>
  <si>
    <t>Establishment of VTC (B) at Nooriabad District Jamshoro (C:54.878+ R:47.349) (revised on 22.01.2025)</t>
  </si>
  <si>
    <t>SEDSA-PP-22-0312</t>
  </si>
  <si>
    <t xml:space="preserve">Rehabilitation / Repair &amp; Renovation of GPI Jacobabad (SDG # 1,4,9) </t>
  </si>
  <si>
    <t>SEDSA-PP-22-0313</t>
  </si>
  <si>
    <t>Repair &amp; Rehabilitation of GVS (G) Gambat &amp; Rohri (SDG # 1,4,9) (C: 52.976 + R: 0.00)</t>
  </si>
  <si>
    <t>Khairpur, Sukkur</t>
  </si>
  <si>
    <t>SEDSA-PP-22-0314</t>
  </si>
  <si>
    <t>Establishment of GVS (G) at village Amanullah Daheri Taluka Shahdadpur District Sanghar. (C;25.660, R: 4.340)</t>
  </si>
  <si>
    <t>SEDSA-PP-22-0315</t>
  </si>
  <si>
    <t xml:space="preserve">Repair &amp; Rehabilitation of GMI Baldia Town Karachi  (C:45.915 + R:4.085) </t>
  </si>
  <si>
    <t>SEDSA-PP-22-0316</t>
  </si>
  <si>
    <t>Repair &amp; Rehabilitation of GMI Tando Jam</t>
  </si>
  <si>
    <t>SEDSA-PP-22-0317</t>
  </si>
  <si>
    <t xml:space="preserve">Repair &amp; Rehabilitation of GVS(G) Hala and Qasimabad </t>
  </si>
  <si>
    <t>Matiari Hyderabad</t>
  </si>
  <si>
    <t>SEDSA-PP-22-0318</t>
  </si>
  <si>
    <t>Construction of Additional block at GMI Shahdadkot  (C: 34.750, R: 15.250)</t>
  </si>
  <si>
    <t>Qamber Shahdakot</t>
  </si>
  <si>
    <t>SEDSA-PP-22-0319</t>
  </si>
  <si>
    <t xml:space="preserve">Establishment of GMI at Moro District Naushehro Feroze </t>
  </si>
  <si>
    <t>Nausherhro Feroze</t>
  </si>
  <si>
    <t>SEDSA-PP-22-0320</t>
  </si>
  <si>
    <t>Rehabilitation of VTC Badin (C: 63.631 + R: 0.00)</t>
  </si>
  <si>
    <t>SEDSA-PP-22-0321</t>
  </si>
  <si>
    <t xml:space="preserve">Construction / Re-Construction and Raising of Boundary Walls along-with Fixing of Barbed Wires / Grills &amp; Main Gates and Construction of Guard Rooms at TEVTA Institutions (7 Units)  (SDG # 1,4,9) </t>
  </si>
  <si>
    <t>SEDSA-PP-22-0322</t>
  </si>
  <si>
    <t xml:space="preserve">Upgradation and Merging of GVS (G) and VTC Mall Road, Khairpur (Construction of multi storey building)  </t>
  </si>
  <si>
    <t>SEDSA-PP-22-0323</t>
  </si>
  <si>
    <t xml:space="preserve">Repair / Rehabilitation of VTC Ratodero District Larkana </t>
  </si>
  <si>
    <t>SEDSA-PP-22-0324</t>
  </si>
  <si>
    <t xml:space="preserve">Repair / Rehabilitation of VTC Naudero District Larkana </t>
  </si>
  <si>
    <t>SEDSA-PP-23-0313</t>
  </si>
  <si>
    <t>Establishment of GVTC (G) at Ahmedpur District Khairpur (C:53.392 + R:14.338)</t>
  </si>
  <si>
    <t>SEDSA-PP-23-0314</t>
  </si>
  <si>
    <t xml:space="preserve">Establishment of GVTC (G) at Taluka Kandiaro District Naushehro Feroze  (C:54.432+ R:14.338) </t>
  </si>
  <si>
    <t>TOTAL STEVTA (ONGOING)</t>
  </si>
  <si>
    <t>V. UNIVERSITIES AND BOARDS</t>
  </si>
  <si>
    <t>UEDUB-PP-10-0002</t>
  </si>
  <si>
    <t xml:space="preserve">Establishment of Trauma Centre, BSL-3-Lab. and provision of support services at Institute of Chest Diseases, Ojha Campus of DOW University of Health Sciences, Karachi (Revised 21.09.23 ) (R:1257.663 + C:296.579) </t>
  </si>
  <si>
    <t xml:space="preserve">Approved
21.09.23 </t>
  </si>
  <si>
    <t>UEDUB-PP-11-0003</t>
  </si>
  <si>
    <t>Stengthening of Institute of Physcial Medicine and Rehabilitation of Disable at Dow University of Health Sciences, Karachi (C:61.250 + R:183.704)</t>
  </si>
  <si>
    <t>Approved
22.12.11
(U/R)</t>
  </si>
  <si>
    <t>UEDUB-PP-14-0007</t>
  </si>
  <si>
    <t xml:space="preserve">Strengthening / Up-gradation of Jinnah Sindh Medical University, Karachi  (C:567.010 + R:224.136)
</t>
  </si>
  <si>
    <t>Approved
29.05.15
(U/R)</t>
  </si>
  <si>
    <t>UEDUB-PP-15-0013</t>
  </si>
  <si>
    <t>Establishment of Shaheed Benazir Bhutto University of Veterinary and Animal Sciences Sakrand  (C:852.257 + R:326.615)</t>
  </si>
  <si>
    <t>Approved
04.12.15
(U/R)</t>
  </si>
  <si>
    <t>UEDUB-PP-10-0003</t>
  </si>
  <si>
    <t>Establishment of Quaid-e-Awam University of Engineering Science &amp; Technology, Constituent College / Campus at Larkano (C:1131.925 + R:1504.983) (SDG#4)</t>
  </si>
  <si>
    <t>Approved
13.01.11
(U/R)</t>
  </si>
  <si>
    <t>UEDUB-PP-10-0004</t>
  </si>
  <si>
    <t>Construction of Shaheed Benazir Bhutto Hostel Blocks, Security Arrangements (Electronic Equipment), Sewerage Treatment Facilities, Beautification &amp; Improvement of QUEST at Shaheed Benazirabad  (C:121.602 + R:31.862) (SDG#4)</t>
  </si>
  <si>
    <t>SBA</t>
  </si>
  <si>
    <t>Approved
28.10.10
(U/R)</t>
  </si>
  <si>
    <t>UEDUB-PP-11-0005</t>
  </si>
  <si>
    <t>Immediate Needs of QUEST at Nawabshah (C:176.182 R:17.880)</t>
  </si>
  <si>
    <t>Approved     02.11.11    (U/R)</t>
  </si>
  <si>
    <t>UEDUB-PP-15-0014</t>
  </si>
  <si>
    <t>Establishment of Khairpur College of Agriculture and Management Sciences Khairpur Mir’s Constituent College of Sindh Agriculture University Tandojam (Revised on 31.12.15) (C:853.866 + R:538.647) (SDG#4)</t>
  </si>
  <si>
    <t>Approved
08.11.12
(U/R)</t>
  </si>
  <si>
    <t>UEDUB-PP-12-0007</t>
  </si>
  <si>
    <t>Establishment of Shaheed Mohtarma Benazir Bhutto Chair &amp; Convention Centre at Karachi University (Revised 28.04.25) (C:345.005 + R:97.036) (SDG#4)</t>
  </si>
  <si>
    <t>Approved
15.03.13</t>
  </si>
  <si>
    <t>UEDUB-PP-13-0005</t>
  </si>
  <si>
    <t>Establishment of Shaheed Zulfiqar Ali Bhutto University of Law at Karachi  (C:1038.122 + R:107.056) (SDG#4)</t>
  </si>
  <si>
    <t>Approved
27.09.13
(U/R)</t>
  </si>
  <si>
    <t>UEDUB-PP-12-0008</t>
  </si>
  <si>
    <t>Establishment of Shaikh Ayaz University Shikarpur  (C:740.791 + R:247.693) (SDG#4)</t>
  </si>
  <si>
    <t>Approved
20.12.12</t>
  </si>
  <si>
    <t>UEDUB-PP-12-0009</t>
  </si>
  <si>
    <t>Establishment of Women University at Sukkur (Revised 18.11.2024) (C:2932.490 + R:992.672) (SDG#4)</t>
  </si>
  <si>
    <t>Approved 
22.01.13</t>
  </si>
  <si>
    <t>UEDUB-PP-12-0010</t>
  </si>
  <si>
    <t xml:space="preserve">Extension of Educational Allied Facilities at Sukkur IBA and IBA Community College Khairpur
(C: 861.716 + R: 438.284) (SDG#4) </t>
  </si>
  <si>
    <t>Sukkur &amp; Khairpur</t>
  </si>
  <si>
    <t>Approved
27.09.12
(U/R)</t>
  </si>
  <si>
    <t>UEDUB-PP-19-0123</t>
  </si>
  <si>
    <t>Establishment of Benazir Bhutto Shaheed Institute of Management Science Dadu (C:789.648 + R:402.331) (Revised 19.12.19) (SDG#4)</t>
  </si>
  <si>
    <t>Approved
19.12.19
(U/R)</t>
  </si>
  <si>
    <t>UEDUB-PP-12-0011</t>
  </si>
  <si>
    <t>Establishment of Aror University of Art, Architecture, Design and Heritage Sindh at Sukkur (Revised 10.11.23) (C:1896.157 + R: 329.764)</t>
  </si>
  <si>
    <t>Approved
10.11.23</t>
  </si>
  <si>
    <t>UEDUB-PP-12-0012</t>
  </si>
  <si>
    <t>Establishment of Bilawal Bhutto Engineering College Lyari (C:1301.609 + R:541.980) (SDG#4)</t>
  </si>
  <si>
    <t>Approved
12.02.13</t>
  </si>
  <si>
    <t>UEDUB-PP-12-0014</t>
  </si>
  <si>
    <t>Establishment of Shaheed Zulfiqar Ali Bhutto Engineering College in Memon Goth, Gadap Town, Karachi (C:1099.509 + R:455.315) (SDG#4)</t>
  </si>
  <si>
    <t xml:space="preserve">Approved
03.01.13
</t>
  </si>
  <si>
    <t>UEDUB-PP-17-0058</t>
  </si>
  <si>
    <t>Upgradation of Government College of Technology, Khairpur into the Benazir Bhutto Shaheed University of Technology &amp; Skill Development Khairpur Mirs Total Cost Rs.1909.620 M {GoP Share: Rs:1017.733 M (C:691.500 +R: 326.233) &amp; GoS Share: Rs:891.887 M (C:379.770 +R:512.117) (SDG#4)</t>
  </si>
  <si>
    <t xml:space="preserve">Approved
04.12.17
U/R
</t>
  </si>
  <si>
    <t>UEDUB-PP-17-0059</t>
  </si>
  <si>
    <t>Strengthening of Infrastructure Phase-I (Replacement of Water &amp; Sewerage Networks) at University of Karachi (C:493.980 + R:8.130) (SDG#4)</t>
  </si>
  <si>
    <t xml:space="preserve">Approved
11.08.17
</t>
  </si>
  <si>
    <t>UEDUB-PP-17-0060</t>
  </si>
  <si>
    <t>Establishment of Sindh Innovation, Education and Research Network (SIREN) University of Karachi (SDG#4)</t>
  </si>
  <si>
    <t xml:space="preserve">Approved
23.02.18
(U/R)
</t>
  </si>
  <si>
    <t>UEDUB-PP-17-0061</t>
  </si>
  <si>
    <t>Establishment of Latif Ebrahim Jamal Nanotechnology Center, ICCBS, University of Karachi Total: Rs.633.989 million 
GoS Share: Rs:533.468 million (C:80.853 + R:447.276)  HEJ Share: Rs.100.521 million (C:100.521)</t>
  </si>
  <si>
    <t xml:space="preserve">Approved
25.04.18
(U/R)
</t>
  </si>
  <si>
    <t>UEDUB-PP-12-0015</t>
  </si>
  <si>
    <t>Establishment of Sindh University Laar Campus at Badin (SDG#4)</t>
  </si>
  <si>
    <t>Approved
15.03.13
(U/R)</t>
  </si>
  <si>
    <t>UEDUB-PP-19-0124</t>
  </si>
  <si>
    <t>Establishment of Sufism and Modern Sciences University at Bhit Shah (C:696.508 + R:346.268) (SDG#4)</t>
  </si>
  <si>
    <t>Approved
20.02.20</t>
  </si>
  <si>
    <t>UEDUB-PP-19-0126</t>
  </si>
  <si>
    <t>Establishment of Thar Institute of Engineering, Sciences &amp; Technology (TIEST), at Islamkot, Tharparkar (Constituent College of NED University) (Revised 26.08.2024) (C:2252.977 + R:888.606) (SDG#4)</t>
  </si>
  <si>
    <t xml:space="preserve">Approved
29.05.20
</t>
  </si>
  <si>
    <t>UEDUB-PP-19-0127</t>
  </si>
  <si>
    <t>Construction of Central/Digital Library at Chandka Medical College of SMBBMU Larkano (C:375.189 + R:101.340) (SDG#4)</t>
  </si>
  <si>
    <t>Approved
29.05.20
(U/R)</t>
  </si>
  <si>
    <t>UEDUB-PP-20-0025</t>
  </si>
  <si>
    <t>Immediate Needs &amp; Development of Dawood University of Engineering and Technology Karachi (SDG#4)</t>
  </si>
  <si>
    <t>Approved
11.03.21
(U/R)</t>
  </si>
  <si>
    <t>UEDUB-PP-21-0337</t>
  </si>
  <si>
    <t>Establishment of Institute of Pharmacy Liaquat University of Health Sciences (LUMHS), Jamshoro (C:324.474 + R:67.860) (SDG # 4)</t>
  </si>
  <si>
    <t>UEDUB-PP-21-0334</t>
  </si>
  <si>
    <t xml:space="preserve">Construction of Residential Units at New Campus of Peoples University of Medical and Health Sciences for Women Nawabshah (SBA) (Revised 26.02.2025) (SDG # 4)
</t>
  </si>
  <si>
    <t xml:space="preserve">Approved
06.06.22
</t>
  </si>
  <si>
    <t>UEDUB-PP-21-0340</t>
  </si>
  <si>
    <t>Constructions of Hostels (Boys &amp; Girls), Residence for Faculty  and Development of Sports Facilities (Squash Courts with Spectators Gallery) at MUET, Jamshoro (SDG # 4)</t>
  </si>
  <si>
    <t xml:space="preserve">Approved
15.03.22        </t>
  </si>
  <si>
    <t>UEDUB-PP-21-0346</t>
  </si>
  <si>
    <t>Up-gradation of Government College University Hyderabad (Existing Campus)(Construction of Computer Science Department over Existing Ground Floor Structure) (SDG # 4)</t>
  </si>
  <si>
    <t>Approved 
11.04.22</t>
  </si>
  <si>
    <t>UEDUB-PP-21-0348</t>
  </si>
  <si>
    <t xml:space="preserve">Solarization of Sindh University Campus, Jamshoro. (SDG # 4)
GoS Share: Rs.400.000 million Univ. of Sindh Share: Rs.126.624 million </t>
  </si>
  <si>
    <t>Approved 
22.02.23</t>
  </si>
  <si>
    <t>UEDUB-PP-21-0350</t>
  </si>
  <si>
    <t>Strengthening of Academic and Research Facilities at Sindh Agriculture University Tandojam (SDG#4)</t>
  </si>
  <si>
    <t>Approved 
16.11.22    (U/R)</t>
  </si>
  <si>
    <t>UEDUB-PP-22-0325</t>
  </si>
  <si>
    <t>Construction of Security Boundary Wall at New land of Government College University Hyderabad (C:172.017 R:28.663) (SDG#4,6)</t>
  </si>
  <si>
    <t>Approved 
14.12.22</t>
  </si>
  <si>
    <t>UEDUB-PP-21-0349</t>
  </si>
  <si>
    <t>Construction of Academic Block of Sindh University, Dadu Campus (SDG#4)</t>
  </si>
  <si>
    <t>UEDUB-PP-22-0327</t>
  </si>
  <si>
    <t>Construction of Department of Information Technology @ Sindh University Campus Dadu.</t>
  </si>
  <si>
    <t>Approved 
18.04.24</t>
  </si>
  <si>
    <t>UEDUB-PP-21-0344</t>
  </si>
  <si>
    <t>Construction of Academic Block for Institute of Arts and Design at Sindh University, Dadu Campus (SDG#4)</t>
  </si>
  <si>
    <t>UEDUB-PP-22-0328</t>
  </si>
  <si>
    <t>Establishment of Centre for incubation &amp; Enterprise at the BBSU of Technology &amp; Skills Development, Khairpur (C:73.772 R:0.00)</t>
  </si>
  <si>
    <t>Approved 
22.01.25</t>
  </si>
  <si>
    <t>UEDUB-PP-23-0317</t>
  </si>
  <si>
    <t>Construction of Department of Computational Mathematics at MUET, Jamshoro (Phase-I) (C:159.340 R:0.00)</t>
  </si>
  <si>
    <t xml:space="preserve">June-26 </t>
  </si>
  <si>
    <t>UEDUB-PP-23-0318</t>
  </si>
  <si>
    <t xml:space="preserve">Up-gradation and Uplifting of Existing Facilities of Latif Ebrahim Jamal National Scinece Information Center and Foreingners Scholars Lodge of ICCBS (C:0.00 R:111.620) </t>
  </si>
  <si>
    <t>UEDUB-PP-23-0315</t>
  </si>
  <si>
    <t>Immediate Needs of Benazir Bhutto Shaheed University, Lyari, Karachi (C:540.976 R:174.494)</t>
  </si>
  <si>
    <t>Approved
20.01.25</t>
  </si>
  <si>
    <t xml:space="preserve">June-27 </t>
  </si>
  <si>
    <t>Total Universities &amp; Boards (On-going Schemes)</t>
  </si>
  <si>
    <t>Universities &amp; Boards Department, New Schemes</t>
  </si>
  <si>
    <t>UEDUB-PP-23-0316</t>
  </si>
  <si>
    <t>Establishment of 07 Basic Science Labs. Complex, SMBB Medical University, Larkano (Phase-I).</t>
  </si>
  <si>
    <t xml:space="preserve">Un-Approved </t>
  </si>
  <si>
    <t>Total Universities &amp; Boards Department (New)</t>
  </si>
  <si>
    <t>Total Universities &amp; Boards Department :-</t>
  </si>
  <si>
    <t>TOTAL EDUCATION (ONGOING)</t>
  </si>
  <si>
    <t>TOTAL EDUCATION (NEW)</t>
  </si>
  <si>
    <t>TOTAL EDUCATION</t>
  </si>
  <si>
    <t>PROVINCIAL</t>
  </si>
  <si>
    <t>ENERGY DEPARTMENT</t>
  </si>
  <si>
    <t>ENERGY</t>
  </si>
  <si>
    <t>ENDEN-FP-18-0007</t>
  </si>
  <si>
    <t xml:space="preserve">Sindh Solar Energy Project(SSEP) 
(Total Est: Cost Rs.27,418.13 M including Rs.24.265.77 M as FEC) (World Bank, Rs.26,864.12M GoS Rs.554.01 M)    Revised on 11-7-23 </t>
  </si>
  <si>
    <t>Approved
ECNEC 14.11.18
 (U/R)</t>
  </si>
  <si>
    <t>ENDEN-PP-22-0333</t>
  </si>
  <si>
    <t xml:space="preserve">Pilot project for installation of Wind and Solar potential measuring masts at 13 different locations in Sindh </t>
  </si>
  <si>
    <t>Badin, Sujawal, Thatta &amp; Tharparkar</t>
  </si>
  <si>
    <t>Approved 05.12.22</t>
  </si>
  <si>
    <t>ENDEN-PP-22-0339</t>
  </si>
  <si>
    <t>Electrification of Schools through Solar PV Technology, District Tharparkar</t>
  </si>
  <si>
    <t>Approved 22.02.23</t>
  </si>
  <si>
    <t>ENDEN-PP-22-0340</t>
  </si>
  <si>
    <t>Electrification of Schools through Solar PV Technology, District Umerkot.</t>
  </si>
  <si>
    <t>Approved 01.02.23</t>
  </si>
  <si>
    <t>ENDEN-PP-22-0343</t>
  </si>
  <si>
    <t>Electrification of Schools through Solar PV Technology, District Badin.</t>
  </si>
  <si>
    <t>ENDEN-PP-22-0344</t>
  </si>
  <si>
    <t>Electrification of Schools through Solar PV Technology, District Sujawal</t>
  </si>
  <si>
    <t>ENDEN-PP-23-0001</t>
  </si>
  <si>
    <t>Village Electrifiction Proramme in Sindh (Phase-IX)</t>
  </si>
  <si>
    <t>Approved 27.11.24</t>
  </si>
  <si>
    <t>ENDEN-PP-23-0002</t>
  </si>
  <si>
    <t>Electrification of Goths (Villages) in  Karachi (Phase-VII)</t>
  </si>
  <si>
    <t>Karachi &amp; Thatta</t>
  </si>
  <si>
    <t>Energy Sub Total (Ongoing):-</t>
  </si>
  <si>
    <t>ENDEN-PP-25-0001</t>
  </si>
  <si>
    <t>Energy Reconciliation System - Sindh with DISCOs (ERS-Sindh)</t>
  </si>
  <si>
    <t>ENDEN-PP-25-0002</t>
  </si>
  <si>
    <t>Carbon Credit Generation and Marketing Project</t>
  </si>
  <si>
    <t>ENDEN-PP-25-0003</t>
  </si>
  <si>
    <t>Establishment of Data Centre for Digital realtime Monitoring and Reporting of Green Energy Initiatives</t>
  </si>
  <si>
    <t>ENDEN-PP-25-0004</t>
  </si>
  <si>
    <t>Solar Development Schemes for Minorities in Sindh</t>
  </si>
  <si>
    <t>Total Energy  (New Schemes):-</t>
  </si>
  <si>
    <t>Total  Energy Department :-</t>
  </si>
  <si>
    <t>ENVIRONMENT, CLIMATE CHANGE &amp; COASTAL DEVELOPMENT DEPARTMENT</t>
  </si>
  <si>
    <t>Target 
Date for Comple-tion</t>
  </si>
  <si>
    <t>Actual Expendi-ture upto June, 24</t>
  </si>
  <si>
    <t>FPA</t>
  </si>
  <si>
    <t>ENVIRONMENT (Ongoing Schemes)</t>
  </si>
  <si>
    <t>ECDEV-PP-11-0007</t>
  </si>
  <si>
    <t>Study of Environment &amp; Health Impacts of Pesticides &amp; Chemical Fertilizer in Sindh (Larkano, Mirpurkhas, Jacobabad, Kashmore, Ghotki, Sukkur, SBA, T.A.Yar, Thatta &amp; Badin) (SDG # 13)</t>
  </si>
  <si>
    <t>Approved
15.05.12
U/R</t>
  </si>
  <si>
    <t>ECDEV-PP-13-0008</t>
  </si>
  <si>
    <t>Strengthening of Environmental Monitoring System in EPA Sindh (SDG # 13)</t>
  </si>
  <si>
    <t xml:space="preserve">Karachi, Hyderabad &amp; Sukkur </t>
  </si>
  <si>
    <t>Approved
29.10.13
U/R</t>
  </si>
  <si>
    <t>ECDEV-PP-13-0009</t>
  </si>
  <si>
    <t>Environmental Awareness and Education for Protection and Conservation of Natural Resources in Sindh (SDG #13)</t>
  </si>
  <si>
    <t>ECDEV-PP-21-0357</t>
  </si>
  <si>
    <t>Study of Ambient Air Quality in Major Urban Areas of Sindh (SDG # 11 &amp; 13)</t>
  </si>
  <si>
    <t xml:space="preserve">Approved
22.03.22 </t>
  </si>
  <si>
    <t>ECDEV-PP-21-0360</t>
  </si>
  <si>
    <t>Construction of Additional Floor, Renovation and Rehabilitation of EPA Buildings at Hyderabad (SDG # 13)</t>
  </si>
  <si>
    <t>ECDEV-PP-21-0361</t>
  </si>
  <si>
    <t>Construction of Additional Block, Renovation and Rehabilitation of EPA Buildings at Sukkur (SDG # 13)</t>
  </si>
  <si>
    <t>ECDEV-PP-21-0358</t>
  </si>
  <si>
    <t>Renovation &amp; Rehabilitation of Building of Environment Complex (SDG # 13)</t>
  </si>
  <si>
    <t>Karachi
(Kor)</t>
  </si>
  <si>
    <t>Approved
08.01.25</t>
  </si>
  <si>
    <t>ECDEV-PP-22-0357</t>
  </si>
  <si>
    <t>Expansion &amp; Strengthening of Environmental Laboratories in EPA Buildings at Karachi, Hyderabad &amp; Sukkur  (SDG # 13).</t>
  </si>
  <si>
    <t>Karachi, Hyderabad &amp; Sukkur</t>
  </si>
  <si>
    <t>Approved
31.01.25</t>
  </si>
  <si>
    <t>Total Environment (On-going) :-</t>
  </si>
  <si>
    <t>ENVIRONMENT (New Schemes)</t>
  </si>
  <si>
    <t>ECDEV-PP-25-0001</t>
  </si>
  <si>
    <t>Automation of Industrial Environmental Monitoring, Inspection and Assessment.</t>
  </si>
  <si>
    <t>Total Environment (New) :-</t>
  </si>
  <si>
    <t>Total Environment :-</t>
  </si>
  <si>
    <t>COASTAL DEVELOPMENT</t>
  </si>
  <si>
    <t xml:space="preserve"> (Ongoing Schemes)</t>
  </si>
  <si>
    <t>ECDCL-PP-21-0370</t>
  </si>
  <si>
    <r>
      <t>Communication Access and Allied Facilities in the Coastal Areas of  Karachi &amp; Thatta. (C:736.792+</t>
    </r>
    <r>
      <rPr>
        <b/>
        <sz val="12"/>
        <rFont val="Times New Roman"/>
        <family val="1"/>
      </rPr>
      <t>R:4.372</t>
    </r>
    <r>
      <rPr>
        <b/>
        <sz val="12"/>
        <color theme="1"/>
        <rFont val="Times New Roman"/>
        <family val="1"/>
      </rPr>
      <t>) (SDG # 6, 9, 14 &amp; 15) (Revised on 26-02-2025)</t>
    </r>
  </si>
  <si>
    <t>Approved
13.05.22</t>
  </si>
  <si>
    <t>ECDCL-PP-21-0371</t>
  </si>
  <si>
    <t>Communication Access and Allied Facilities in the Coastal Areas of Sujawal &amp; Badin. (C:492.855+R:3.196) (SDG # 6, 9, 14 &amp; 15)</t>
  </si>
  <si>
    <t>Sujawal &amp; Badin</t>
  </si>
  <si>
    <t>Approved
24.03.22</t>
  </si>
  <si>
    <t>ECDCL-PP-21-0369</t>
  </si>
  <si>
    <t>Improvement of Coastal Roads From Ibrahim Hyderi to Lath Basti 12.5 KMs. (SDG # 6, 9 &amp; 14)</t>
  </si>
  <si>
    <t>Approved
07.12.22
U/R</t>
  </si>
  <si>
    <t>ECDCL-PP-22-0360</t>
  </si>
  <si>
    <t>Construction of Floating Jetty Alongwith Community Centre at Lath Basti.  (C:115.921+R:0.800) (SDG # 6, 9 &amp; 14)
(Revised on 19.09.24)</t>
  </si>
  <si>
    <t>Approved
18.01.23</t>
  </si>
  <si>
    <t>ECDCL-PP-22-0361</t>
  </si>
  <si>
    <t>Construction of Floating Jetty Alongwith Community Center at Keti Bandar. (SDG # 6, 9 &amp; 14) (C:134.549+R:5.537)
(Revised on 19.09.24)</t>
  </si>
  <si>
    <t>ECDCL-PP-22-0362</t>
  </si>
  <si>
    <t>Construction of Floating Jetty Alongwith Community Centre at Village Hassan Jat, Taluka Keti Bandar, District Thatta (C:134.073+R:1.610) (SDG # 6, 9 &amp; 14) (Revised on 19.09.24)</t>
  </si>
  <si>
    <t>ECDCL-PP-22-0364</t>
  </si>
  <si>
    <t>Construction / Reconditioning of Farm to Market Roads For Easy Access in District Thatta &amp; Badin. (SDG # 6, 9 &amp; 14)</t>
  </si>
  <si>
    <t>Thatta &amp; Badin</t>
  </si>
  <si>
    <t>Approved
12.02.24</t>
  </si>
  <si>
    <t>Total Coastal (Ongoing) :-</t>
  </si>
  <si>
    <t>COASTAL DEVELOPMENT  (New Scheme)</t>
  </si>
  <si>
    <t>ECDCL-PP-25-0001</t>
  </si>
  <si>
    <t>Rehabilitation / Upgradation of Four Floating Jetties in the Coastal Areas of Thatta &amp; Sujawal Districts (C:159.0+R:1.0) (SDG # 6, 9 &amp; 14)</t>
  </si>
  <si>
    <t>Thatta &amp; Sujawal</t>
  </si>
  <si>
    <t>Total Coastal Development (New) :-</t>
  </si>
  <si>
    <t>Total Coastal Development :-</t>
  </si>
  <si>
    <t>Total Environment, C.C. &amp; Coastal Dev (Ongoing):-</t>
  </si>
  <si>
    <t>Total Environment, C.C. &amp; Coastal Dev (New):-</t>
  </si>
  <si>
    <t>Total Environment, C.C. &amp; Coastal Dev :-</t>
  </si>
  <si>
    <t>EXCISE, TAXATION &amp; NARCOTICS CONTROL DEPARTMENT</t>
  </si>
  <si>
    <t>Gen.Sr. No.</t>
  </si>
  <si>
    <t>Location of 
Scheme/ District</t>
  </si>
  <si>
    <r>
      <rPr>
        <b/>
        <u/>
        <sz val="12"/>
        <rFont val="Times New Roman"/>
        <family val="1"/>
      </rPr>
      <t xml:space="preserve">Status
</t>
    </r>
    <r>
      <rPr>
        <b/>
        <sz val="12"/>
        <rFont val="Times New Roman"/>
        <family val="1"/>
      </rPr>
      <t>Date of Approval</t>
    </r>
  </si>
  <si>
    <t>BUILDINGS</t>
  </si>
  <si>
    <t>ETDBD-PP-09-0004</t>
  </si>
  <si>
    <t>Construction of Offices of Excise &amp; Taxation in New Districts (5 units) (C: 189.589+R: 5.684) (SDG # 9) (Revised on 01.01.25)</t>
  </si>
  <si>
    <t>Matiari, T.A.Yar, T.M.Khan, Jamshoro &amp; Umerkot</t>
  </si>
  <si>
    <t xml:space="preserve">Approved
05.11.09
</t>
  </si>
  <si>
    <t>ETDBD-PP-21-0373</t>
  </si>
  <si>
    <t>Renovation of Excise &amp; Taxation Office, Sanghar (C: 43.297+R: 1.956) (SDG # 9) (Revised on 01.01.25)</t>
  </si>
  <si>
    <t>Approved
15.09.21</t>
  </si>
  <si>
    <t>ETDBD-PP-21-0376</t>
  </si>
  <si>
    <t>Renovation of Excise and Taxation Office Thatta (C: 27.927+R: 4.205)  ((SDG # 9) (Revised on 01.01.25)</t>
  </si>
  <si>
    <t>ETDBD-PP-21-0377</t>
  </si>
  <si>
    <t>Renovation of Excise and Taxation Office Badin (C: 22.850+R: 4.205) (SDG # 9) (Revised on 01.01.25)</t>
  </si>
  <si>
    <t>ETDBD-PP-21-0378</t>
  </si>
  <si>
    <t>Renovation of Excise and Taxation Office Dadu (C: 40.724+R: 5.028) (SDG # 9) (Revised on 01.01.25)</t>
  </si>
  <si>
    <t>ETDBR-PP-22-0365</t>
  </si>
  <si>
    <t>Renovation of Excise &amp; Taxation Office, Mirpurkhas (C:31.659+R:4.670) (SDG # 9)</t>
  </si>
  <si>
    <t>Approved
01.01.25</t>
  </si>
  <si>
    <t>Total Buildings :-</t>
  </si>
  <si>
    <t>I. T. SCHEMES</t>
  </si>
  <si>
    <t>ETDBR-PP-22-0366</t>
  </si>
  <si>
    <t>Strengthening of Excise, Taxation &amp; Narcotics Control Department (Secretariat &amp; Field Offices) (SDG # 9)</t>
  </si>
  <si>
    <t>Approved   
05-04-23</t>
  </si>
  <si>
    <t xml:space="preserve">Total I.T. Schemes </t>
  </si>
  <si>
    <t>Total Excise &amp; Taxation Department</t>
  </si>
  <si>
    <t>FINANCE DEPARTMENT</t>
  </si>
  <si>
    <t>Gen. Sr.    No.</t>
  </si>
  <si>
    <r>
      <rPr>
        <b/>
        <u/>
        <sz val="12"/>
        <rFont val="Times New Roman"/>
        <family val="1"/>
      </rPr>
      <t xml:space="preserve">Status 
</t>
    </r>
    <r>
      <rPr>
        <b/>
        <sz val="12"/>
        <rFont val="Times New Roman"/>
        <family val="1"/>
      </rPr>
      <t>Date of Approval</t>
    </r>
  </si>
  <si>
    <t>Actual Expenditure upto June, 24</t>
  </si>
  <si>
    <t>Estimated Expendi-ture
upto  
June' 25</t>
  </si>
  <si>
    <t>Government Office Building</t>
  </si>
  <si>
    <t>FNDBD-PP-20-0026</t>
  </si>
  <si>
    <t>Construction of Treasury Office at Khairpur</t>
  </si>
  <si>
    <t>Approved
17.03.23</t>
  </si>
  <si>
    <t>FNDBD-PP-21-0380</t>
  </si>
  <si>
    <t>Reconstruction of District Accounts Office Naushero Feroze</t>
  </si>
  <si>
    <t>N. Feroze</t>
  </si>
  <si>
    <t>Approved
06.09.21</t>
  </si>
  <si>
    <t>FNDBD-PP-21-0381</t>
  </si>
  <si>
    <t>Rehabilitation of Treasury Office (Old Block) Hyderabad (2022-23)</t>
  </si>
  <si>
    <t>FNDBD-PP-21-0382</t>
  </si>
  <si>
    <t>Construction of 1st Floor and Ancilary facilities District Accounts Officer Kamber (2023-24)</t>
  </si>
  <si>
    <t>Total Buildings (On-going) :-</t>
  </si>
  <si>
    <t>FNDBD-PP-21-0379</t>
  </si>
  <si>
    <t>Construction of Treasury Office / District Accounts Office South</t>
  </si>
  <si>
    <t>Total Buildings (New) :-</t>
  </si>
  <si>
    <t>PPP Unit (Ongoing Scheme)</t>
  </si>
  <si>
    <t>FNDEP-FP-17-0064</t>
  </si>
  <si>
    <t>Enhancing Public Private Partnership in Sindh - Pakistan (Total Cost Rs.19289.459 M) 
ADB  USD 100 M (PKR 10476M)
DFID USD 19.23 M (PKR 2014.535 M) GOS  USD 64.900 M (PKR 6798.470 M) (SDG 1 to 17)(Revised on 25.03.25)</t>
  </si>
  <si>
    <t xml:space="preserve">Approved
10.07.17 ECNEC
</t>
  </si>
  <si>
    <t>Total PPP Unit :-</t>
  </si>
  <si>
    <t>I. T. Schemes</t>
  </si>
  <si>
    <t>FNDBD-PP-21-0383</t>
  </si>
  <si>
    <t xml:space="preserve">Capacity Building of District Accounts Officers, Monitoring Evaluation and Surveillance Cell in Finance Department </t>
  </si>
  <si>
    <t>Approved
26.08.21
(U/R)</t>
  </si>
  <si>
    <t>FNDBR-PP-22-0367</t>
  </si>
  <si>
    <t xml:space="preserve">Establishment of Record Management Cell at Finance Department </t>
  </si>
  <si>
    <t>Approved
12.12.22</t>
  </si>
  <si>
    <t>Total I. T. Schemes (Ongoing) :-</t>
  </si>
  <si>
    <t>TOTAL FINANCE DEPARTMENT:-</t>
  </si>
  <si>
    <t>FOOD DEPARTMENT</t>
  </si>
  <si>
    <t>Revised 
Allocation 
2024-25</t>
  </si>
  <si>
    <t>Food Security</t>
  </si>
  <si>
    <t>FODFS-PP-16-0037</t>
  </si>
  <si>
    <t xml:space="preserve">Construction of Open Platforms/ Plinth for Grain Storage in Sindh 
(Capital : Rs. 634.843 M)
(SDG # 2)
</t>
  </si>
  <si>
    <t>Approved 08.02.17</t>
  </si>
  <si>
    <t>FODFS-PP-16-0038</t>
  </si>
  <si>
    <t xml:space="preserve">Construction of District Food Controller (DFC) Offices, Residences and construction of Security Towers &amp; Compound Walls at various locations of Hyderabad and Mirpurkhas Division 
(Capital : Rs. 417.808 M)
(SDG # 2) </t>
  </si>
  <si>
    <t>Approved 18.01.17</t>
  </si>
  <si>
    <t>FODFS-PP-21-0385</t>
  </si>
  <si>
    <t>Construction of new covered goodowns and allied facilities at Karachi Division 
(Capital : Rs. 185.458 M)
(SDG # 2)</t>
  </si>
  <si>
    <t>Approved 27.04.22
(U/R)</t>
  </si>
  <si>
    <t xml:space="preserve">Total Food Department </t>
  </si>
  <si>
    <t>FOREST &amp; WILDLIFE DEPARTMENT</t>
  </si>
  <si>
    <t>Forest</t>
  </si>
  <si>
    <t>FWDFT-PP-22-0371</t>
  </si>
  <si>
    <t>Enhancing Tree Cover on Non-State Forest Lands and Strengthening Social Forestry activities in Sindh (C:10.250+R:189.150) (SDG # 14 &amp; 15)</t>
  </si>
  <si>
    <t>Approved
29.03.23</t>
  </si>
  <si>
    <t>FWDFT-PP-23-0001</t>
  </si>
  <si>
    <t>Afforestation &amp; Reforestation of Degraded Forest Ecosystems for Enhancing Carbon Sequestration to Secure Carbon Financing (C:397.135+R:3121.989) (SDG # 13, 14 &amp; 15)</t>
  </si>
  <si>
    <t>Approved
15.04.24</t>
  </si>
  <si>
    <t>FWDFT-PP-23-0002</t>
  </si>
  <si>
    <t>Augmenting Network of Social Forestry Plantation over Non-Forest Lands in Hyderabad and Mirpurkhas Civil Division.
(Hyderabad, Tando Allahyar, Jamshoro, Matiari, Dadu, Thatta, TM Khan, Badin, Sujawal, Mirpurkhas, Tharparkar, Umerkot) (SDG # 13, 14 &amp; 15)</t>
  </si>
  <si>
    <t>Approved
06.03.24</t>
  </si>
  <si>
    <t>Total Forest (Ongoing) :-</t>
  </si>
  <si>
    <t>Forest (New Schemes)</t>
  </si>
  <si>
    <t>FWDFT-PP-25-0001</t>
  </si>
  <si>
    <t>Pilot Project of Plantation of Indigenous Flora along Shahrah-e-Shaheed Zulfikar Ali Bhutto / Malir Expressway (SDG 15)</t>
  </si>
  <si>
    <t>FWDFT-PP-25-0002</t>
  </si>
  <si>
    <t>Transforming Cities With Greenery and Shade Through Strategic Urban Planting (SDG 15)</t>
  </si>
  <si>
    <t>FWDFT-PP-25-0003</t>
  </si>
  <si>
    <t>Institutional Strengthening for Sustainable Forest Management in Sindh. (SDG 15)</t>
  </si>
  <si>
    <t>Wildlife (New Schemes)</t>
  </si>
  <si>
    <t>FWDFL-PP-25-0001</t>
  </si>
  <si>
    <t>Rehabilitation of Lungh Lake Wildlife Sanctuary &amp; Renovation of Historical Rest House &amp; Staff Quarters (SDG 15)</t>
  </si>
  <si>
    <t>Total Forest &amp; Wildlife (New):-</t>
  </si>
  <si>
    <t>Total Forest &amp; Wildlife :-</t>
  </si>
  <si>
    <t xml:space="preserve"> </t>
  </si>
  <si>
    <t>GOVERNOR's SECRETARIAT</t>
  </si>
  <si>
    <t>GVSBD-PP-21-0386</t>
  </si>
  <si>
    <t>Constt. of Multi-storied Flats Phase-II at Sindh Governor's House, Karachi (48 Nos.) including MT-shade (Revised on 25.05.24)</t>
  </si>
  <si>
    <t xml:space="preserve">Approved
28.01.22
</t>
  </si>
  <si>
    <t>Total  Governnor's Sectt:-</t>
  </si>
  <si>
    <t>HEALTH</t>
  </si>
  <si>
    <t>Gen: Sr: No.</t>
  </si>
  <si>
    <r>
      <t xml:space="preserve">Status
</t>
    </r>
    <r>
      <rPr>
        <b/>
        <sz val="12"/>
        <rFont val="Times New Roman"/>
        <family val="1"/>
      </rPr>
      <t>Date of Approval</t>
    </r>
  </si>
  <si>
    <t>Actual Exp: upto June, 24</t>
  </si>
  <si>
    <t>Estimated Exp: upto  
June' 25</t>
  </si>
  <si>
    <t>Teaching Hospitals (Ongoing)</t>
  </si>
  <si>
    <t>HLDTH-PP-16-0039</t>
  </si>
  <si>
    <t>Strengthening of Sindh Government Qatar Hospital, Orangi Town, Karachi. 
(C: 209.861+R: 232.465)(SDG# 3.8)</t>
  </si>
  <si>
    <t>Approved
03.08.16
(U/R)</t>
  </si>
  <si>
    <t>HLDTH-PP-17-0066</t>
  </si>
  <si>
    <t>Establishment of Paeds Cardiac Unit at NICVD, Karachi (Revised on 11.08.17).(C:2637.321 +R:120.159) (SDG #3,4)</t>
  </si>
  <si>
    <t>Approved
07.04.16
(U/R)</t>
  </si>
  <si>
    <t>HLDTH-PP-21-0387</t>
  </si>
  <si>
    <t>Construction of Warehouse at Dr. Ruth K.M.Pfau Civil Hospital, Karachi (C: 85.368 + R: 21.397) (SDG #3, 4)</t>
  </si>
  <si>
    <t xml:space="preserve">Approved
06.05.21 </t>
  </si>
  <si>
    <t>HLDTH-PP-22-0374</t>
  </si>
  <si>
    <t>Establishment of 03 Modular Operation Theatres (OTs) at Dr. K.M. Ruth Pfau Civil Hospital, Karachi (SDG #3, 4, 9)</t>
  </si>
  <si>
    <t xml:space="preserve">Approved 23.12.24
</t>
  </si>
  <si>
    <t>HLDTH-PP-21-0392</t>
  </si>
  <si>
    <t xml:space="preserve">Establishment of Vascular &amp; Endovascular Surgical Departments for 'Amputation Free Sindh' at SMBB Institute of Trauma, Karachi (Revised on 05-06-24) (R: 768.084) </t>
  </si>
  <si>
    <t xml:space="preserve">Approved 22.03.22
</t>
  </si>
  <si>
    <t>HLDTH-PP-22-0377</t>
  </si>
  <si>
    <t>Establishment of 03 Modular Operation Theatres (OTs) at Liaquat University Hospital, Hyderabad (SDG #3)</t>
  </si>
  <si>
    <t>HLDTH-PP-21-0393</t>
  </si>
  <si>
    <t>Construction of Oncology Department at Liaquat University Hospital, Jamshoro (C:149.968 + R:292.364)  (SDG #3,4)</t>
  </si>
  <si>
    <t>Approved 14.04.22</t>
  </si>
  <si>
    <t>HLDTH-PP-22-0378</t>
  </si>
  <si>
    <t>Establishment of 03 Modular Operation Theatres (OTs) at Chandka Medical College Hospital, Larkana (SDG #3)</t>
  </si>
  <si>
    <t>HLDTH-PP-20-0028</t>
  </si>
  <si>
    <t>Establishment &amp; Construction of (i) New OPD Block for Neurosurgery, Neurology, General Surgery, Dental (ii) Endoscopy Suite (iii) Surgical &amp; Medical I.C.Us and (iv) Operation Theater Complex at Peoples Medical College Hospital, Shaheed Benazirabad (Re-revised 15.01.21)
(C: 547.695+R: 907.248) (SDG #3.8)</t>
  </si>
  <si>
    <t xml:space="preserve">Approved
15.01.21  </t>
  </si>
  <si>
    <t>HLDTH-PP-22-0381</t>
  </si>
  <si>
    <t>Establishment of 03 Modular Operation Theatres (OTs) at Institute of Mother &amp; Child Health at Nawabshah, Shaheed Benazirabad (SDG #3)</t>
  </si>
  <si>
    <t>HLDTH-PP-20-0029</t>
  </si>
  <si>
    <t xml:space="preserve">Approved
13.04.17
</t>
  </si>
  <si>
    <t>HLDTH-PP-22-0379</t>
  </si>
  <si>
    <t>Establishment of Orthopaedic Department at Ghulam Muhammad Mahar Medical College Hospital, Sukkur(C: 43.097 + R: 205.171)  (SDG #3)</t>
  </si>
  <si>
    <t>Approved 14.05.24</t>
  </si>
  <si>
    <t>HLDTH-PP-22-0380</t>
  </si>
  <si>
    <t>Establishment of 03 Modular Operation Theatres (OTs) at Ghulam Muhammad Mehar Medical College Hospital, Sukkur (SDG #3)</t>
  </si>
  <si>
    <t>Total Teaching Hospitals (Ongoing):-</t>
  </si>
  <si>
    <t xml:space="preserve">Teaching Hospitals (New) </t>
  </si>
  <si>
    <t>HLDTH-PP-22-0373</t>
  </si>
  <si>
    <t>Construction of Radiology Department at Dr. Ruth K.M Pfau Civil Hospital, Karachi (SDG #3)</t>
  </si>
  <si>
    <t>HLDTH-PP-22-0375</t>
  </si>
  <si>
    <t>Reconstruction of Casualty /Emergency Unit at Dr. K.M. Ruth Pfau Civil Hospital, Karachi (SDG #3, 4)</t>
  </si>
  <si>
    <t>HLDTH-PP-22-0376</t>
  </si>
  <si>
    <t>Establishment of Pharmacy Department at NICH, Karachi (SDG #3)</t>
  </si>
  <si>
    <t>HLDTH-PP-24-0382</t>
  </si>
  <si>
    <t>Establishment of "Burns &amp; Plastic Surgery ward at Shaheed Mohtarma Benazir Bhutto Institute of Trauma Karachi"</t>
  </si>
  <si>
    <t>HLDTH-PP-21-0394</t>
  </si>
  <si>
    <t>Total Teaching Hospitals (New) :-</t>
  </si>
  <si>
    <t>Total Teaching Hospitals (Ongoing + New) :-</t>
  </si>
  <si>
    <t>Other Hospitals (Ongoing)</t>
  </si>
  <si>
    <t>HLDOH-PP-13-0011</t>
  </si>
  <si>
    <t>Sindh Infectious Diseases Hospital and Research Centre at NIPA, Gulshan-e-Iqbal, Karachi (Revised on 15.05.14)
(C: 1076.255+ R: 660.104) (SDG #3.6)</t>
  </si>
  <si>
    <t xml:space="preserve">Approved
21.05.09
</t>
  </si>
  <si>
    <t>HLDOH-PP-16-0042</t>
  </si>
  <si>
    <t>Construction of 200 bedded Hospital at Mominabad, Metroville Site Town, Karachi (Revised on 09.03.17).
(C: 533.979+R:217.116) (SDG #3)</t>
  </si>
  <si>
    <t>Approved
10.02.11
(U/R)</t>
  </si>
  <si>
    <t>HLDTH-PP-22-0382</t>
  </si>
  <si>
    <t>Establishment of  Psychiatry and Accident / Emergency Unit at Sindh Government Hospital Saudabad, Karachi. (Revised on  18.07.19) (C: 177.536+R: 193.215) (SDG #3.4, 3.6)</t>
  </si>
  <si>
    <t>Approved
11.01.12</t>
  </si>
  <si>
    <t>HLDOH-PP-13-0012</t>
  </si>
  <si>
    <t>Construction of 50 bedded Hospital at Block-13, F.B.Area, UC Ancholi, Gulberg Town, Karachi (Revised on 26.10.22 ). 
(C: 261.297+R: 177.947) (SDG #3)</t>
  </si>
  <si>
    <t xml:space="preserve">Approved
01.12.11        
</t>
  </si>
  <si>
    <t>HLDOH-PP-16-0043</t>
  </si>
  <si>
    <t>Expansion and Improvement of Abbasi Shaheed Hospital to the level of Tertiary Care Hospital with  (i) Male Nursing School (ii) Replacement of Lifts (07 Nos.) of Existing Building and (iii) Health Management Information System  (Re-Revised on 10.05.23) (C:1326.693+R:548.631) (SDG #3,4.3&amp;9)</t>
  </si>
  <si>
    <t xml:space="preserve">Approved
20.02.12
</t>
  </si>
  <si>
    <t>HLDOH-PP-12-0020</t>
  </si>
  <si>
    <t>Establishment of  Medical Complex  at National Highway, near Razaqabad, Bin Qasim Town, Karachi. (Revised on 23.4.25)
(C: 3268.214+R: 1377.056) (SDG #3)</t>
  </si>
  <si>
    <t xml:space="preserve">Approved
17.12.12 </t>
  </si>
  <si>
    <t>HLDOH-PP-12-0022</t>
  </si>
  <si>
    <t>Establishment of 100 bedded Hospital at Gulshan-e-Zia, Orangi Town, Karachi.
(C: 324.053+R: 126.526) (SDG #3)</t>
  </si>
  <si>
    <t>Approved
20.02.13
(U/R)</t>
  </si>
  <si>
    <t>HLDOH-PP-12-0023</t>
  </si>
  <si>
    <t>Up gradation of Gazdarabad General Hospital to the level of 200 bedded Hospital, Nishtar Road, Saddar Town, Karachi.(C: 208.838+R: 156.467) (SDG#3)</t>
  </si>
  <si>
    <t>Approved
20.12.12
(U/R)</t>
  </si>
  <si>
    <t>HLDOH-PP-12-0024</t>
  </si>
  <si>
    <t>Establishment of Rehabilitation Centre for Burns Patients at Landhi, Karachi. (Revised on 06.06.22) (C: 149.534+R: 211.337)(SDG #3)</t>
  </si>
  <si>
    <t xml:space="preserve">Approved
20.12.12 </t>
  </si>
  <si>
    <t>HLDOH-PP-17-0067</t>
  </si>
  <si>
    <t xml:space="preserve">Construction of Divisional Warehouse at Karachi. (C:88.930+R:5.312)(SDG #3) </t>
  </si>
  <si>
    <t>Approved
27.09.17 (U/R)</t>
  </si>
  <si>
    <t>HLDOH-PP-17-0069</t>
  </si>
  <si>
    <t>Construction of  50 bedded hospital at Gulshan-e-Hadeed, Malir, Karachi (Revised on 02.01.24) (C:506.190+R:128.488) (SDG#3)</t>
  </si>
  <si>
    <t>Approved
25.04.18</t>
  </si>
  <si>
    <t>HLDOH-PP-17-0070</t>
  </si>
  <si>
    <t>Upgradation of Maternity home into 50 bedded hospital at Kamal Khan Goth. (Revised on 31-05-23) (C:429.352 + R:128.488) (SDG#3)</t>
  </si>
  <si>
    <t>Approved
09.02.18</t>
  </si>
  <si>
    <t>HLDOH-PP-17-0072</t>
  </si>
  <si>
    <t xml:space="preserve">Construction of 20 bedded Maternity Home at Tharo Mengal Goth, District Malir, Karachi.  (Revised on 09.12.22) (C:119.186+R:69.772) (SDG#3) </t>
  </si>
  <si>
    <t>Approved
12.01.18</t>
  </si>
  <si>
    <t>HLDOH-PP-22-0408</t>
  </si>
  <si>
    <t xml:space="preserve">Establishment of Sindh Government Bilqees Edhi, Mother Child Healthcare Center (MCHC), UC Akhtar Colony, District East (C:53.729 + R:26.271) (SDG #3) </t>
  </si>
  <si>
    <t>Approved 18.04.23</t>
  </si>
  <si>
    <t>HLDOH-PP-23-0004</t>
  </si>
  <si>
    <t>Strengthening &amp; Improvement of Development Wing &amp; Technical Assistance support to Development Wing, Health Department, Karachi  (C: 50.000 + R: 60.106) (SDGs 3)</t>
  </si>
  <si>
    <t>Approved 07.01.25</t>
  </si>
  <si>
    <t>HLDTH-PP-22-0383</t>
  </si>
  <si>
    <t>Construction of Divisional Warehouse at Hyderabad (Revised on 21.02.23) (C:88.891 + R:12.707) (SDG#3)</t>
  </si>
  <si>
    <t xml:space="preserve">Approved
27.09.17 
</t>
  </si>
  <si>
    <t>HLDOH-PP-21-0417</t>
  </si>
  <si>
    <t>Establishment of Dispensaries at UC-3, New Sabzi Mandi, UC-5 New Hyderabad City and New Manthar Petrol pump and Upgradation of BHU to 10 Bedded Mother &amp; Child Health Center in UC-16 Liaquat Colony Hyderabad (Revised on 23-05-25) (C: 68.718+ R: 3.357) (SDG #3)</t>
  </si>
  <si>
    <t xml:space="preserve">Approved
24.09.21 </t>
  </si>
  <si>
    <t>HLDOH-PP-21-0416</t>
  </si>
  <si>
    <t>Construction of Academic and Auditorium blocks at Sindh Institute of Ophthalmology &amp; Visual Sciences, Hyderabad. (C: 268.939 + R: 44.599) (SDG #3,4,9)</t>
  </si>
  <si>
    <t>Approved 31.08.22</t>
  </si>
  <si>
    <t>HLDOH-PP-23-0008</t>
  </si>
  <si>
    <t>Establishment of RHC at village Pooto Gahoti, Taluka Hala District Matiari.(Revised on 07-01-25) (C:158.092 + R:41.666) (SDG #3)</t>
  </si>
  <si>
    <t xml:space="preserve">Approved
29.01.24
</t>
  </si>
  <si>
    <t>HLDOH-PP-23-0009</t>
  </si>
  <si>
    <t>Upgradation of BHU to the level of Rural Health Center Saeed Khan Leghari, District Matiari (Revised on 07-01-25) (C:155.516+ R:41.666) (SDG #3)</t>
  </si>
  <si>
    <t>HLDOH-PP-22-0419</t>
  </si>
  <si>
    <t>Construction of BHU at UC Ramzan Unar &amp; Abdul Wahid Buriro (C: 101.760 + R: 29.306) (SDG #3)</t>
  </si>
  <si>
    <t xml:space="preserve">Approved
16.12.24
</t>
  </si>
  <si>
    <t>HLDOH-PP-22-0420</t>
  </si>
  <si>
    <t>Establishment of Basic Health Units at village Vanhyal Bhanot and Ajan Shah taluka Hala district Matiari (C:98.868 + R: 29.306 ) (SDG #3)</t>
  </si>
  <si>
    <t>HLDTH-PP-22-0386</t>
  </si>
  <si>
    <t>Upgradation of BHU to RHC Karo Khaho, Taluka Kotri, District Jamshoro. (C:44.663+R:19.958)(SDG#3)</t>
  </si>
  <si>
    <t xml:space="preserve">Approved
27.02.18
</t>
  </si>
  <si>
    <t>HLDOH-PP-22-0436</t>
  </si>
  <si>
    <t>Construction of Emergency cum Rapid Response Centre at Syed Abdullah Shah Institute of Medical Sciences (SASIMS) Sehwan, Jamshoro (C:78.330 + R:150.359) (SDG #3,9)</t>
  </si>
  <si>
    <t xml:space="preserve">Approved
29.03.23
</t>
  </si>
  <si>
    <t>HLDOH-PP-22-0437</t>
  </si>
  <si>
    <t>Strengthening &amp; Improvement of Institute of Chest Diseases, Kotri (C: 89.624 + R: 9.440) (SDG #3,4,9)</t>
  </si>
  <si>
    <t xml:space="preserve">Approved
18.05.23
</t>
  </si>
  <si>
    <t>HLDOH-PP-23-0014</t>
  </si>
  <si>
    <t>Construction of compound wall around one hundred acres land allotted to Syed Abdullah Shah Institute of Medical Sciences Sehwan District Jamshoro. (Revised on 07.01.25) (C: 153.237)</t>
  </si>
  <si>
    <t>Approved 01-08-23</t>
  </si>
  <si>
    <t>173 old cost</t>
  </si>
  <si>
    <t>HLDOH-PP-23-0015</t>
  </si>
  <si>
    <t>Construction of State of Art Warehouse in premises of Syed Abdullah Shah Institute of Medical Sciences Sehwan District Jamshoro (Revised on 09.09.24) (C:148.923+R: 28.806)</t>
  </si>
  <si>
    <t xml:space="preserve">Approved
01.08.23
</t>
  </si>
  <si>
    <t>HLDOH-PP-17-0074</t>
  </si>
  <si>
    <t>Construction of Divisional Warehouse at Sukkur. (C:88.930 + R:5.312) (SDG#3)</t>
  </si>
  <si>
    <t>HLDOH-PP-10-0007</t>
  </si>
  <si>
    <t>Construction of Accident &amp; Emergency Centre at Daulatpur, Taluka Kazi Ahmed, District Shaheed Benazirabad. (Revised on 21-02-23) (C:122.222 + R:49.302)</t>
  </si>
  <si>
    <t xml:space="preserve">Approved
10.02.11 </t>
  </si>
  <si>
    <t>HLDOH-PP-17-0075</t>
  </si>
  <si>
    <t>Construction of Divisional Warehouse at Shaheed Benazirabad. (Revised on 18.04.23) (C: 106.009 + R: 12.108) (SDG#3)</t>
  </si>
  <si>
    <t>Approved
27.09.17</t>
  </si>
  <si>
    <t>HLDOH-PP-22-0431</t>
  </si>
  <si>
    <t>Up gradation of Government Dispensary to 10 bedded Hospital at village Aftab Ahmed Zardari, UC Bhoora, Taluka Sakrand  (C:55.105 + R: 44.773)(SDG #3)</t>
  </si>
  <si>
    <t xml:space="preserve">Approved 21.03.23 </t>
  </si>
  <si>
    <t>HLDOH-PP-22-0432</t>
  </si>
  <si>
    <t>Up gradation of BHU to RHC Jam Sahib, Taluka Daur (C:101.948 + R:47.201) (SDG #3)</t>
  </si>
  <si>
    <t>HLDOH-PP-22-0433</t>
  </si>
  <si>
    <t>Up gradation of BHU to RHC Bucheri, Taluka Daur (C:102.040 + R:47.201)(SDG #3)</t>
  </si>
  <si>
    <t>HLDOH-PP-22-0434</t>
  </si>
  <si>
    <t>Up gradation of BHU to RHC at 60 Mile, Taluka Daur (C: 102.060 + R:47.201)(SDG #3)</t>
  </si>
  <si>
    <t>Approved 21.03.23 (U/R)</t>
  </si>
  <si>
    <t>HLDTH-PP-22-0387</t>
  </si>
  <si>
    <t>Construction of 10 bedded Hospital "Atta Muhammad Shahani (Alias Firaq Ali)" at Village Mir Khan Shahani, UC Gadeji, Taluka Sobho Dero, Khairpur (Revised on 05.01.21) (C: 41.700+R: 29.435) (SDG #3)</t>
  </si>
  <si>
    <t xml:space="preserve">Approved
27.01.16
</t>
  </si>
  <si>
    <t>HLDTH-PP-22-0388</t>
  </si>
  <si>
    <t>Construction of Diagnostic Centre with OPD/Referral services at Village Adur Narejo, UC Golo Wahan, Taluka Gambat, District Khairpur (Revised on 05.01.21)
(C:37.611+R:13.342) (SDG #3)</t>
  </si>
  <si>
    <t>Approved
30.09.16</t>
  </si>
  <si>
    <t>HLDTH-PP-22-0389</t>
  </si>
  <si>
    <t>Rehabilitation of building and Construction of new OPD at RHC Ranipur, Taluka Sobho Dero, District Khairpur. (Revised on 11.12.19)(C:72.511+R:21.497) (SDG #3)</t>
  </si>
  <si>
    <t>Approved
06.10.16
(U/R)</t>
  </si>
  <si>
    <t>HLDOH-PP-16-0044</t>
  </si>
  <si>
    <t>Up gradation of RHC Pir Jo Goth to the level of THQ Hospital at Kingri, Taluka Kingri, District Khairpur.(C:179.968 + R: 45.582) (SDG #3)</t>
  </si>
  <si>
    <t>Approved
22.09.16 (U/R)</t>
  </si>
  <si>
    <t>HLDOH-PP-21-0438</t>
  </si>
  <si>
    <t>Up gradation of Government Health Facility to the level of 10 bedded Hospital at village Jhango Wassan, Taluka Kotdiji (C:47.193 + R:45.793 (SDG #3)</t>
  </si>
  <si>
    <t>Approved 14.03.22 (U/R)</t>
  </si>
  <si>
    <t>HLDOH-PP-22-0440</t>
  </si>
  <si>
    <t>Construction of Government Dispensary (GD) at Village Haji Ali Nawaz Rajpar, Karoondi Town, Taluka Faiz Gunj. (C:6.000+R:1.00)  (SDG #3)</t>
  </si>
  <si>
    <t>Approved 21.02.23 (U/R)</t>
  </si>
  <si>
    <t>HLDOH-PP-15-0017</t>
  </si>
  <si>
    <t>Upgradation of existing Rural Health Centre to Taluka Headquarter Hospital at Garhi Khairo, District Jacobabad.
(C:170.178+R:25.000) (SDG #3)</t>
  </si>
  <si>
    <t>HLDOH-PP-17-0076</t>
  </si>
  <si>
    <t>Construction of RHC at Karim Bux, Taluka and District Jacobabad. (Revised on 25.08.21) (C:54.273+R:32.105)(SDG#3)</t>
  </si>
  <si>
    <t>HLDOH-PP-17-0077</t>
  </si>
  <si>
    <t>Construction of RHC in Village Dau Jahanpur, Taluka Garhi Khairo, District Jacobabad. (Revised on 25.08.21) (C:57.786+R:32.105) (SDG #3)</t>
  </si>
  <si>
    <t xml:space="preserve">Approved
27.09.17 </t>
  </si>
  <si>
    <t>HLDOH-PP-21-0435</t>
  </si>
  <si>
    <t>Expansion of Radiology and IPD Services at JIMS, Jacobabad (C:125.080+R:291.424) (SDG #3, 9)</t>
  </si>
  <si>
    <t>Approved
08.02.22 (U/R)</t>
  </si>
  <si>
    <t>HLDOH-PP-17-0078</t>
  </si>
  <si>
    <t>Rehabilitation / Renovation of Nawab Jam Anwar Ali Khan 50 bedded Hospital, Taluka Jam Nawaz Ali, District Sanghar. (C:119.526+R:39.746)(SDG#3)</t>
  </si>
  <si>
    <t>Approved
09.02.18 (U/R)</t>
  </si>
  <si>
    <t>HLDOH-PP-21-0430</t>
  </si>
  <si>
    <t>Establishment of BHU at village Rahwari, Deh 1, Jamraoo, UC Pretamabad, Taluka Sinjhoro (C:45.354 + R:12.545) (SDG #3)</t>
  </si>
  <si>
    <t>Approved 
08.10.21 (U/R)</t>
  </si>
  <si>
    <t>HLDOH-PP-21-0431</t>
  </si>
  <si>
    <t>Establishment of 20 bedded Shaheed Sher Muhammad Dero Hospital at Joharabad, Tando Adam (C: 90.802 + R:35.234) (SDG #3)</t>
  </si>
  <si>
    <t>Approved 
21.02.23 (U/R)</t>
  </si>
  <si>
    <t>HLDOH-PP-22-0435</t>
  </si>
  <si>
    <t>Strengthening &amp; Improvement of main building and emergency department of Shahdadpur Institute of Medical Sciences, Shahdadpur (C: 258.891+R: 200.608) (SDG #3,6,9)</t>
  </si>
  <si>
    <t xml:space="preserve">Approved
14.05.24 (U/R)
</t>
  </si>
  <si>
    <t>HLDOH-PP-16-0046</t>
  </si>
  <si>
    <t>Construction of Diagnostic Centre with OPD/Referral services at Village Tariq Shah, UC Dubbo, Taluka Mirpur Sakro, District Thatta (C:16.433 + R:1.564) (SDG #3)</t>
  </si>
  <si>
    <t>Approved
30.09.16
(U/R)</t>
  </si>
  <si>
    <t>HLDOH-PP-21-0412</t>
  </si>
  <si>
    <t>Establishment of THQ Hospital at Ghorabari (Revised on 30-12-24) (C:610.495 + R:172.336) (SDG #3)</t>
  </si>
  <si>
    <t xml:space="preserve">Approved
06.05.21  </t>
  </si>
  <si>
    <t>HLDOH-PP-23-0005</t>
  </si>
  <si>
    <t>Establishment of 10 Dispensaries at villages Jhando Mari, Sodo Khan Khoso, Qaim Khan Shoro, Haji Usman Khaskheli, Mullan Babar, Haji ali Muhammad Shah, Pir Dino Shah Bhadai, Saleh Muhammad Bhambro, Haji Mir Khan Lashari, Abdullah Gandro at District Thatta (C:183.738+ R:8.811)</t>
  </si>
  <si>
    <t xml:space="preserve">Thatta </t>
  </si>
  <si>
    <t xml:space="preserve">Approved
16.12.24  </t>
  </si>
  <si>
    <t>HLDOH-PP-22-0415</t>
  </si>
  <si>
    <t>Up gradation of RHC to the level of THQ/Model Hospital Chohar Jamali (C:385.087 + R:105.573) (SDG #3)</t>
  </si>
  <si>
    <t xml:space="preserve">Sujawal </t>
  </si>
  <si>
    <t>Approved
07.12.22 (U/R)</t>
  </si>
  <si>
    <t>HLDOH-PP-11-0013</t>
  </si>
  <si>
    <t>Renovation and Rehabilitation of Paramedical Institute, Larkano  
(C: 47.948+R: 19.785) (SDG #3)</t>
  </si>
  <si>
    <t>Approved
23.01.12
(U/R)</t>
  </si>
  <si>
    <t>HLDOH-PP-17-0079</t>
  </si>
  <si>
    <t>Construction of Divisional Warehouse at Larkana (C:88.930+R:5.312) (SDG#3)</t>
  </si>
  <si>
    <t>HLDOH-PP-17-0080</t>
  </si>
  <si>
    <t>Establishment of Thalassemia Day Care Centre at Dargah Jaral Shah, Larkana. (C: 13.224+R: 8.762)(SDG #3)</t>
  </si>
  <si>
    <t>HLDOH-PP-17-0081</t>
  </si>
  <si>
    <t>Up gradation of RHC to 50 bedded hospital at Garhi Khuda Bakhsh Bhutto 
(Revised on 09.10.24) (C:157.067+R:32.718) (SDG #3)</t>
  </si>
  <si>
    <t xml:space="preserve">Approved
27.09.17
</t>
  </si>
  <si>
    <t>HLDOH-PP-21-0419</t>
  </si>
  <si>
    <t>Strengthening and Improvement of RHC Napairabad, Taluka Khanpur (C:68.524+R:20.191) (SDG #3)</t>
  </si>
  <si>
    <t>Approved 24.09.21</t>
  </si>
  <si>
    <t>HLDOH-PP-22-0423</t>
  </si>
  <si>
    <t>Expansion &amp; improvement of Hiranand Ganga Bai Women Hospital Shikarpur (C: 95.092 + R: 69.370) (SDG #3)</t>
  </si>
  <si>
    <t xml:space="preserve">Shikarpur </t>
  </si>
  <si>
    <t>Approved 21.03.23</t>
  </si>
  <si>
    <t>HLDOH-PP-17-0082</t>
  </si>
  <si>
    <t>Up gradation of BHU to RHC Bhirya Road, Taluka Bhirya. (C:44.374 + R:19.958) (SDG#3)</t>
  </si>
  <si>
    <t xml:space="preserve">Approved
27.02.18 (U/R)
</t>
  </si>
  <si>
    <t>HLDOH-PP-17-0083</t>
  </si>
  <si>
    <t>Up gradation of B-type RHC to the level of A-type RHC at Mithiani. (Revised on 17-09-21) (C: 53.656 + R: 38.648) (SDG#3)</t>
  </si>
  <si>
    <t>Approved
27.02.18</t>
  </si>
  <si>
    <t>HLDOH-PP-17-0084</t>
  </si>
  <si>
    <t>Up gradation of BHU to RHC at Gher Gaju (C:45.890+R:19.958)(SDG#3)</t>
  </si>
  <si>
    <t>Approved
27.02.18 (U/R)</t>
  </si>
  <si>
    <t>HLDOH-PP-17-0085</t>
  </si>
  <si>
    <t>Construction of RHC at Village Kareja Chandio, Taluka Moro (Revised on 08.03.21)
(C:51.685+R: 38.870)(SDG#3)</t>
  </si>
  <si>
    <t xml:space="preserve">Approved
27.02.18 
</t>
  </si>
  <si>
    <t>HLDOH-PP-20-0031</t>
  </si>
  <si>
    <t>HLDOH-PP-17-0086</t>
  </si>
  <si>
    <t>Up gradation of BHU to RHC Kundha Khahi.(Revised on 08.03.21)(C:49.154+R: 38.880)(SDG#3)</t>
  </si>
  <si>
    <t>HLDOH-PP-17-0087</t>
  </si>
  <si>
    <t xml:space="preserve">Up gradation of BHU to RHC Phull. (Revised on 17.09.21) (C:47.712+R:38.650)(SDG# 3) </t>
  </si>
  <si>
    <t>HLDOH-PP-21-0426</t>
  </si>
  <si>
    <t xml:space="preserve">Up gradation of BHU to RHC at Khanwahan (C:62.422+R:32.818)(SDG# 3) </t>
  </si>
  <si>
    <t>Approved
14.03.22 (U/R)</t>
  </si>
  <si>
    <t>HLDOH-PP-22-0390</t>
  </si>
  <si>
    <t xml:space="preserve">Renovation &amp; Rehabilitation of RHC Building at Darya Khan Mari.
(Revised on 02.06.23)(C:39.448)(SDG# 3) </t>
  </si>
  <si>
    <t>HLDOH-PP-22-0430</t>
  </si>
  <si>
    <t>Construction of BHU at Kandhra colony Moro (C: 26.824+R:12.895) (SDG #3)</t>
  </si>
  <si>
    <t>Approved
02.06.23</t>
  </si>
  <si>
    <t>HLDOH-PP-21-0429</t>
  </si>
  <si>
    <t>Upgradation of RHC to the level of THQ Hospital at Talhar (C: 146.500 + R: 48.958) (SDG #3)</t>
  </si>
  <si>
    <t>Approved 
08.02.22 (U/R)</t>
  </si>
  <si>
    <t>HLDOH-PP-23-0017</t>
  </si>
  <si>
    <t>Upgradation of Government Dispensary to the level of Basic Health Unit at village Haji Muhammad Yousif Soomro union council Haji Soomar Abro Taluka Badin District Badin (C:86.512 + R:10.333) (SDG #3)</t>
  </si>
  <si>
    <t>HLDOH-PP-23-0018</t>
  </si>
  <si>
    <t>Establishment of BHU at village Soomar Khoso (Diko) Deh Moar, UC Mir Haji Sahib Khan Taluka Talhar District Badin (C:86.753 + R:10.333) (SDG #3)</t>
  </si>
  <si>
    <t>HLDOH-PP-24-0002</t>
  </si>
  <si>
    <t>Upgradation of existing Hospital into 10 bedded Hospital at village Misri Fakir Khoso, UC Pangrio, Taluka Tando Bago, District Badin. (Revised on 05.01.21(C: 74.787+R: 17.330 ) (SDG #3)</t>
  </si>
  <si>
    <t>Approved
29.09.15
(U/R)</t>
  </si>
  <si>
    <t>HLDOH-PP-16-0047</t>
  </si>
  <si>
    <t>Construction of Rural Health Centre, Taluka Shuja Abad, District Mirpurkhas.
(C: 110.915 + R: 19.494) (SDG #3)</t>
  </si>
  <si>
    <t>Approved
27.09.16
(U/R)</t>
  </si>
  <si>
    <t>HLDOH-PP-16-0048</t>
  </si>
  <si>
    <t>Up gradation of Rural Health Centre to the level of Taluka Headquarter Hospital, Jhuddo, District Mirpurkhas.
(C:250.219+R:41.918) (SDG #3)</t>
  </si>
  <si>
    <t>Approved
22.09.16
(U/R)</t>
  </si>
  <si>
    <t>HLDOH-PP-17-0088</t>
  </si>
  <si>
    <t xml:space="preserve">Up gradation of BHU to RHC Faqir Faiz Muhammad Bilalani, U.C Fazul Bhanbhro, Taluka Jhuddo. (Re-Revised on 21-03-23) (C: 71.454 + R: 44. 370) (SDG#3) </t>
  </si>
  <si>
    <t>HLDOH-PP-20-0032</t>
  </si>
  <si>
    <t xml:space="preserve">Construction of Mother &amp; Child Health Centres (MCHCs) at Village Phakka &amp; Village Aminani, Taluka &amp; District Dadu (Re-Revised on 14.03.22) (C:59.397+R:14.056) </t>
  </si>
  <si>
    <t>Approved
23.02.17</t>
  </si>
  <si>
    <t>HLDOH-PP-17-0089</t>
  </si>
  <si>
    <t>Up gradation of BHU to RHC at Wahi Pandhi, Taluka Johi.
(C:44.972+R:19.958) (SDG#3)</t>
  </si>
  <si>
    <t>Approved
27.09.17 
(U/R)</t>
  </si>
  <si>
    <t>HLDOH-PP-17-0090</t>
  </si>
  <si>
    <t>Up gradation of BHU to RHC Village Bhawalpur, Taluka Johi. (C:44.972+R:19.958) (SDG#3)</t>
  </si>
  <si>
    <t>HLDOH-PP-17-0091</t>
  </si>
  <si>
    <t>Up gradation of BHU to RHC Village Faridabad, Taluka Mehar. (C:44.972+R:19.958)(SDG#3)</t>
  </si>
  <si>
    <t>HLDOH-PP-17-0092</t>
  </si>
  <si>
    <t>Up gradation of BHU to RHC Village Sita, Taluka Dadu (Revised on 14.03.22) (C:51.268+R:37.471)(SDG#3)</t>
  </si>
  <si>
    <t>HLDOH-PP-22-0426</t>
  </si>
  <si>
    <t>Establishment of Dialysis Centre in THQ hospital Mehar (C:26.956+R:26.802) (SDG#3)</t>
  </si>
  <si>
    <t>Approved
18.05.23 (U/R)</t>
  </si>
  <si>
    <t>HLDOH-PP-22-0397</t>
  </si>
  <si>
    <t>HLDOH-PP-22-0398</t>
  </si>
  <si>
    <t>Up gradation of BHU to RHC at Village Kantio, Taluka Chachro (Re-revised on 19.12.22) (C:66.75+R41.456) (SDG#3)</t>
  </si>
  <si>
    <t>HLDOH-PP-21-0440</t>
  </si>
  <si>
    <t>Up gradation of BHU to RHC at village Hirar, Taluka Nagarparkar (SDG #3) (C:77.08+R:33.712)</t>
  </si>
  <si>
    <t>Approved 27.04.22</t>
  </si>
  <si>
    <t>HLDOH-PP-21-0441</t>
  </si>
  <si>
    <t>Up gradation of 03 GDs to BHUs at villages Kalario, Lalu jo Tar &amp; Sair Jo Par; Taluka Dahli (C. 59.970 + R:15.989)(SDG #3)</t>
  </si>
  <si>
    <t>Approved 24.10.21 (U/R)</t>
  </si>
  <si>
    <t>HLDOH-PP-21-0443</t>
  </si>
  <si>
    <t>Establishment of RHC at village Karoora, Taluka Chachro (C:82.543 + R: 32.869) (SDG #3)</t>
  </si>
  <si>
    <t>Approved 13.05.22 (U/R)</t>
  </si>
  <si>
    <t>HLDOH-PP-22-0444</t>
  </si>
  <si>
    <t>Up gradation of GD to BHU at Doonhai, UC Dhabhro, Taluka Diplo (C:42.103 + R: 7.578) (SDG #3)</t>
  </si>
  <si>
    <t>HLDOH-PP-22-0445</t>
  </si>
  <si>
    <t>Up gradation of GD to BHU at villages Kehari and Bandhalus Taluka Islamkot (C: 59.849 + R:16.451) (SDG #3)</t>
  </si>
  <si>
    <t>HLDOH-PP-22-0446</t>
  </si>
  <si>
    <t>Up gradation of BHU to RHC at Mubarak Rind, Taluka Chachro (C:82.362 + R: 46.930)(SDG #3)</t>
  </si>
  <si>
    <t>HLDOH-PP-23-0023</t>
  </si>
  <si>
    <t>Establishment of Nursing &amp; Paramedical Institutes at Prem Nagar, Islamkot (Revised on 13.01.25) (C:1093.140+R:122.564)</t>
  </si>
  <si>
    <t>Approved 26.07.23</t>
  </si>
  <si>
    <t>HLDOH-PP-23-0024</t>
  </si>
  <si>
    <t xml:space="preserve">Establishment of BHU at village Yaseen Samo, Haji Rehan Ali paro Taluka Chachro District Tharparkar C: 84.251 +R: 12.480) (SDG#3)  </t>
  </si>
  <si>
    <t>HLDOH-PP-23-0025</t>
  </si>
  <si>
    <t xml:space="preserve">Establishment of BHU at Village Bakoo UC &amp; Taluka Nangarparkar District Tharparkar (C: 87.884 +R:12.480) (SDG#3) </t>
  </si>
  <si>
    <t>HLDOH-PP-23-0026</t>
  </si>
  <si>
    <t>Upgradation of 03 GDs to BHUs at villages Meharyar Hingorja, Jeendo Dars &amp; Udani, Taluka Islamkot &amp; Chachro (C:156.188 + R: 33.288 M) (SDG#3)</t>
  </si>
  <si>
    <t>HLDOH-PP-17-0094</t>
  </si>
  <si>
    <t>Up gradation of BHU to RHC Shadipalli, Taluka Pithoro (Revised on 07.04.21) (C:60.493+R:30.414)(SDG#3)</t>
  </si>
  <si>
    <t>HLDOH-PP-17-0095</t>
  </si>
  <si>
    <t>Establishment of 10 bedded hospital at New Chore, Taluka Umerkot (Revised on 19.12.22) (C:75.748 + R: 35.769) (SDG#3)</t>
  </si>
  <si>
    <t>HLDOH-PP-22-0404</t>
  </si>
  <si>
    <t>Up gradation of BHU to RHC Talhi, Kunri  (C:43.209+R:19.958) (SDG#3)</t>
  </si>
  <si>
    <t>Approved
27.09.17  (U/R)</t>
  </si>
  <si>
    <t>HLDOH-PP-23-0028</t>
  </si>
  <si>
    <t>Up gradation of Government Dispensary Cheema Farm to the level of BHU, Taluka Samaro Umerkot (C:66.740 + R:14.653) (SDG #3)</t>
  </si>
  <si>
    <t xml:space="preserve">Approved
07.01.25 </t>
  </si>
  <si>
    <t>HLDOH-PP-23-0029</t>
  </si>
  <si>
    <t>Up gradation of Government Dispensary Abdul Wahid Arisar to the level of BHU, Taluka Pithoro Umerkot (C:66.616 + R: 14.653)(SDG #3)</t>
  </si>
  <si>
    <t>HLDOH-PP-17-0096</t>
  </si>
  <si>
    <t xml:space="preserve">Up gradation of BHU to RHC Dari, Taluka Kandhkot (C: 41.989 + R: 19.958) (SDG# 3) </t>
  </si>
  <si>
    <t>Approved
27.11.17
(U/R)</t>
  </si>
  <si>
    <t>HLDOH-PP-17-0097</t>
  </si>
  <si>
    <t xml:space="preserve">Up gradation of BHU to RHC Diyani, UC Karampur, Taluka Tangwani.
(C: 41.989 + R: 19.958) (SDG# 3) </t>
  </si>
  <si>
    <t>HLDOH-PP-17-0098</t>
  </si>
  <si>
    <t xml:space="preserve">Up gradation of BHU to RHC Sher Muhammad Bijarani, UC Saifal, Taluka Tangwani. (C:41.989+R:19.958)(SDG# 3) </t>
  </si>
  <si>
    <t xml:space="preserve">Approved
27.11.17
(U/R)
</t>
  </si>
  <si>
    <t>HLDOH-PP-17-0099</t>
  </si>
  <si>
    <t>Up gradation of Health facility at Village Ber Sharif, Taluka Kamber.
(C:10.679+R:2.816)(SDG #3)</t>
  </si>
  <si>
    <t>HLDOH-PP-11-0014</t>
  </si>
  <si>
    <t>Up gradation of THQ Hospitals at Shahdadkot, Qubo Saeed Khan, Nasirabad, Sajawal and Miro Khan. 
(C: 340.163+R: 70.373) (SDG #3)</t>
  </si>
  <si>
    <t>Approved
20.02.12 
(U/R)</t>
  </si>
  <si>
    <t>HLDOH-PP-16-0051</t>
  </si>
  <si>
    <t>Expansion &amp; Improvement of DHQ Hospital at Mithi (Revised on 30.11.16). 
(C:1195.480+R:446.341)(SDG #3)</t>
  </si>
  <si>
    <t>Approved
30.04.09 
(U/R)</t>
  </si>
  <si>
    <t>HLDOH-PP-16-0052</t>
  </si>
  <si>
    <t>Up gradation of THQ Hospitals to the level of DHQ Hospitals (03 Nos) at Tando Muhammad Khan, Tando Allahyar &amp; Jamshoro. (Re-revised on 17.03.17). 
(C: 1081.168+R: 662.527) (SDG #3)</t>
  </si>
  <si>
    <t>T.M.Khan, T.Allahyar &amp; Jamshoro</t>
  </si>
  <si>
    <t xml:space="preserve">Approved 
14.05.09 </t>
  </si>
  <si>
    <t>HLDOH-PP-15-0019</t>
  </si>
  <si>
    <t>Expansion &amp; Improvement of DHQ Hospitals (03 Nos) at Khairpur, Badin &amp; Shikarpur (Re-revised on 08-03-23) (C: 2823.100 + R:944.296) (SDG #3)</t>
  </si>
  <si>
    <t>Khairpur, Badin &amp; Shikarpur</t>
  </si>
  <si>
    <t xml:space="preserve">Approved
14.05.09 </t>
  </si>
  <si>
    <t>HLDOH-PP-17-0100</t>
  </si>
  <si>
    <t>Expansion &amp; Improvement of DHQ Hospitals (06 Nos) at Thatta, Dadu,  N. Feroze, Mirpurkhas, Sanghar &amp; Mirpur Mathelo at Ghotki (Revised on 07.11.17)
(C: 2749.885+R: 2114.021) (SDG #3)</t>
  </si>
  <si>
    <t>Thatta, Dadu, N.Feroze, Mirpurkhas,  Sanghar &amp; Ghotki</t>
  </si>
  <si>
    <t xml:space="preserve">Approved
30.03.12
</t>
  </si>
  <si>
    <t>HLDOH-PP-15-0020</t>
  </si>
  <si>
    <t xml:space="preserve">Up gradation of THQ Hospitals to the level of DHQ Hospitals  (03 Nos) at Matiari, Kamber &amp; Umerkot (Re-revised on 29.03.23) (C: 2147.829+R:802.484) (SDG #3) </t>
  </si>
  <si>
    <t xml:space="preserve">Matiari, Kamber &amp; Umerkot                   </t>
  </si>
  <si>
    <t xml:space="preserve">Approved
20.02.12 </t>
  </si>
  <si>
    <t>HLDOH-PP-15-0021</t>
  </si>
  <si>
    <t>Up gradation of THQ Hospital to the level of DHQ Hospital in newly created district Sindh at Kashmore at Kandhkot (Revised on 13.01.16) (C: 545.542+R: 217.685) (SDG #3)</t>
  </si>
  <si>
    <t xml:space="preserve">Kashmore                             </t>
  </si>
  <si>
    <t xml:space="preserve">Approved
20.02.12 (U/R) 
</t>
  </si>
  <si>
    <t>HLDOH-PP-21-0447</t>
  </si>
  <si>
    <t>COVID-19 Response and Other Natural Calamities Control Program, Sindh. (R. 808.837)</t>
  </si>
  <si>
    <t xml:space="preserve">Approved
23.11.21 </t>
  </si>
  <si>
    <t>HLDOH-PP-11-0015</t>
  </si>
  <si>
    <t>Up gradation &amp; Revamping of THQ Hospitals (39 Nos.) &amp; Construction of Emergency Cum Trauma Centres in THQ Hospitals (41 Nos.). (C: 1415.876+ R: 1918.285) (SDG #3)</t>
  </si>
  <si>
    <t>Approved
17.04.12 (U/R)</t>
  </si>
  <si>
    <t>HLDOH-PP-20-0033</t>
  </si>
  <si>
    <t>Establishment of 200 bedded Infectious Diseases Control Hospitals at Divisional Headquarter of Sindh (PC-II) (R: 90.000) (SDG #3,4)</t>
  </si>
  <si>
    <t>Approved
09.10.20</t>
  </si>
  <si>
    <t>Total Other Hospitals (Ongoing) :-</t>
  </si>
  <si>
    <t>Other Hospitals (New)</t>
  </si>
  <si>
    <t>HLDOH-PP-21-0405</t>
  </si>
  <si>
    <t>Establishment of MCH &amp; emergency services hospital at UC Razaqabad, Main National Highway (SDG #3)</t>
  </si>
  <si>
    <t>HLDOH-PP-21-0406</t>
  </si>
  <si>
    <t>Establishment of Maternity Home at Shireen Jinnah Colony (SDG #3,6)</t>
  </si>
  <si>
    <t>HLDOH-PP-22-0405</t>
  </si>
  <si>
    <t>Strengthening &amp; improvement of Government Hospital Ibrahim Hydri (SDG #3)</t>
  </si>
  <si>
    <t>HLDOH-PP-22-0406</t>
  </si>
  <si>
    <t>Strengthening &amp; Improvement of 50 Bedded Hospital at Street 23 &amp; 25, Sector 14-A, Block 2, Metroville III, Gulshan-e-Iqbal (SDG #3)</t>
  </si>
  <si>
    <t>HLDOH-PP-22-0409</t>
  </si>
  <si>
    <t>Establishment of Nursing School and hostel at Thaddo Nala, Asoo Goth, Malir (SDG #3,4,6)</t>
  </si>
  <si>
    <t>HLDOH-PP-23-0001</t>
  </si>
  <si>
    <t>Upgradation &amp; improvement of MCH &amp; Emergency Services of 36 Bedded Hospital at Dumba Goth</t>
  </si>
  <si>
    <t>HLDOH-PP-23-0002</t>
  </si>
  <si>
    <t xml:space="preserve">Construction of Urban Health Center at Baldia Town Musharaf Colony Keamari Karachi </t>
  </si>
  <si>
    <t>HLDOH-PP-23-0003</t>
  </si>
  <si>
    <t>Construction / Reconstruction of Basic Mother Child Healthcare Unit at Malir-II</t>
  </si>
  <si>
    <t>HLDOH-PP-22-0412</t>
  </si>
  <si>
    <t>Up gradation of District Council Dispensary Mehar City to the level of BHU at UC Mehar, Taluka Ghorabari (Cap. 72.026 + Rev. 11.692) (SDG #3)</t>
  </si>
  <si>
    <t>HLDOH-PP-22-0414</t>
  </si>
  <si>
    <t>Establishment of (02) dispensaries namely Jam Bijar at village  Jaffar Jokhio, UC Bhanbhore taluka Mirpur Sakro and village Babu Mallah, UC Choubandi, taluka Mirpur Sakro</t>
  </si>
  <si>
    <t>HLDOH-PP-23-0006</t>
  </si>
  <si>
    <t xml:space="preserve">Upgradation of THQ Hospital Sujawal at the level of DHQ Hospital District Sujawal </t>
  </si>
  <si>
    <t>HLDOH-PP-22-0417</t>
  </si>
  <si>
    <t>Strengthening &amp; Improvement of Government Hospital Qasimabad, Hyderabad (SDG #3)</t>
  </si>
  <si>
    <t>HLDOH-PP-22-0418</t>
  </si>
  <si>
    <t>Strengthening &amp; Improvement of Government Hospital Shah Bhittai, Latifabad, Hyderabad (SDG #3)</t>
  </si>
  <si>
    <t>HLDOH-PP-23-0007</t>
  </si>
  <si>
    <t>Establishment of Basic Health Unit at Village Noor Ali Shah, taluka and district Matiari (SDG#3)</t>
  </si>
  <si>
    <t>HLDOH-PP-22-0421</t>
  </si>
  <si>
    <t>Up gradation of BHU to RHC Akil, Taluka Larkano (SDG #3)</t>
  </si>
  <si>
    <t>HLDOH-PP-22-0422</t>
  </si>
  <si>
    <t>Up gradation of BHU to RHC Beero Chandio, Taluka Larkano (SDG #3)</t>
  </si>
  <si>
    <t>HLDOH-PP-23-0011</t>
  </si>
  <si>
    <t>Construction of Medical Dispensaries at different areas of taluka kamber, Mirokhan &amp; Sujawal (SDG #3)</t>
  </si>
  <si>
    <t>HLDOH-PP-22-0425</t>
  </si>
  <si>
    <t>Establishment of Mother Child Healthcare Center (MCHC) at Piaro Station, UC Piaro, Taluka Dadu (SDG #3)</t>
  </si>
  <si>
    <t>HLDOH-PP-23-0012</t>
  </si>
  <si>
    <r>
      <t xml:space="preserve">Strengthening and improvement of  Shaikh Hamdan Bin Muhammad taluka Headquarter Hospital </t>
    </r>
    <r>
      <rPr>
        <b/>
        <sz val="11.5"/>
        <rFont val="Times New Roman"/>
        <family val="1"/>
      </rPr>
      <t>Khangarh at Khanpur Mahar district Ghotki (SDG #3)</t>
    </r>
  </si>
  <si>
    <t>HLDOH-PP-21-0427</t>
  </si>
  <si>
    <t>Expansion &amp; improvement of DHQ Hospital Naushahro Feroze (SDG #3)</t>
  </si>
  <si>
    <t>HLDOH-PP-23-0013</t>
  </si>
  <si>
    <t>Construction of 02 Dispensaries (SDG #3)</t>
  </si>
  <si>
    <t>HLDOH-PP-21-0433</t>
  </si>
  <si>
    <t>Establishment of Accident &amp; Emergency Centre at 30 bedded Hospital Noori Abad (SDG #3)</t>
  </si>
  <si>
    <t xml:space="preserve"> Jamshoro </t>
  </si>
  <si>
    <t>HLDOH-PP-23-0019</t>
  </si>
  <si>
    <t xml:space="preserve">Strengthening of Chemico Bacteriological Laboratory Sukkur at Rohri </t>
  </si>
  <si>
    <t>HLDOH-PP-21-0434</t>
  </si>
  <si>
    <t>Strengthening &amp; improvement of Civil Hospital Jacobabad and establishment of MCHC &amp; Emergency Services at Civil Hospital Jacobabad (SDG #3)</t>
  </si>
  <si>
    <t>HLDOH-PP-21-0436</t>
  </si>
  <si>
    <t>Establishment of RHC Sohrababad at Garhi Hassan Sarki, Taluka Thull (SDG #3)</t>
  </si>
  <si>
    <t xml:space="preserve">Jacobabad </t>
  </si>
  <si>
    <t>HLDOH-PP-23-0020</t>
  </si>
  <si>
    <t>Upgradation of BHU lal Bux Mangi to the level of Rural Health Centre UC Tando Masti Taluka and District Khairpur</t>
  </si>
  <si>
    <t>HLDOH-PP-23-0021</t>
  </si>
  <si>
    <r>
      <t xml:space="preserve">Up gradation of BHU Lakha Wada to the level of  RHC, Taluka Gambat District Khairpur </t>
    </r>
    <r>
      <rPr>
        <b/>
        <sz val="10"/>
        <rFont val="Times New Roman"/>
        <family val="1"/>
      </rPr>
      <t>(SDG #3)</t>
    </r>
  </si>
  <si>
    <t>HLDOH-PP-23-0022</t>
  </si>
  <si>
    <t xml:space="preserve">Enhancement of Burns &amp; Dialysis Centre at KMC Civil Hospital Khairpur with equipment and machinery items Khairpur </t>
  </si>
  <si>
    <t>HLDOH-PP-22-0441</t>
  </si>
  <si>
    <t>Strengthening &amp; Improvement of THQ Hospital Bulri Shah Karim (SDG #3)</t>
  </si>
  <si>
    <t>HLDOH-PP-22-0447</t>
  </si>
  <si>
    <t>Rehabilitation / Renovation and strengthening of BHU Deyalgarh, BHU Hashim Burgheri, BHU deh 160 pabban and BHU Ghulam Muhammad Noohani district Mirpurkhas (SDG #3)</t>
  </si>
  <si>
    <t>HLDOH-PP-23-0027</t>
  </si>
  <si>
    <t xml:space="preserve">Establishment of Basic Health Unit at village Kangoro Shakh Taluka Digri district Mirpurkhas </t>
  </si>
  <si>
    <t>HLDOH-PP-22-0450</t>
  </si>
  <si>
    <t>Up gradation of BHU to RHC at Kharoro Syed, Taluka Umerkot (SDG #3)</t>
  </si>
  <si>
    <t>Total Other Hospitals (New) :-</t>
  </si>
  <si>
    <t>Total Other Hospitals (Ongoing + New) :-</t>
  </si>
  <si>
    <t>Medical Education (Ongoing)</t>
  </si>
  <si>
    <t>HLDME-PP-11-0016</t>
  </si>
  <si>
    <t>Establishment of Medical College at Karachi. (C:741.164+R:392.200 + PIU:7.836)(SDG #3 &amp; 4.3)</t>
  </si>
  <si>
    <t>Approved
15.03.12
(U/R)</t>
  </si>
  <si>
    <t>HLDOH-PP-22-0452</t>
  </si>
  <si>
    <t>Establishment of Medical College at Hyderabad. (C: 984.973+R: 398.871+PIU: 10.623)(SDG #3 &amp; 4.3)</t>
  </si>
  <si>
    <t xml:space="preserve">Approved
15.03.12 
</t>
  </si>
  <si>
    <t>HLDME-PP-17-0101</t>
  </si>
  <si>
    <t>Establishment of  Ghulam Muhammad Mahar Medical College, Sukkur (Revised on 12.01.18) (C: 4123.045+R: 643.733)(SDG #3 &amp; 4.3)</t>
  </si>
  <si>
    <t>Approved
24.02.11</t>
  </si>
  <si>
    <t>HLDME-PP-15-0022</t>
  </si>
  <si>
    <t>Khairpur Medical College at Khairpur (Revised on 25.11.15). (C: 518.684+R: 1057.308) (SDG #3 &amp; 4.3)</t>
  </si>
  <si>
    <t>Approved
08.11.12 (U/R)</t>
  </si>
  <si>
    <t>HLDME-PP-22-0454</t>
  </si>
  <si>
    <t>Rehabilitation/ Re-construction of Nursing College &amp; Hostel at KMC Hospital Khairpur (C:156.000+ R: 35.220) (SDG #3,4,6)</t>
  </si>
  <si>
    <t>Khairpur </t>
  </si>
  <si>
    <t xml:space="preserve">Approved
11.02.25                                                                                    </t>
  </si>
  <si>
    <t>HLDME-PP-12-0026</t>
  </si>
  <si>
    <t>Establishment of Medical College at Mirpurkhas. (C: 1499.024+R: 550.806) (SDG #3 &amp; 4.3)</t>
  </si>
  <si>
    <t>Approved
17.12.12 (U/R)</t>
  </si>
  <si>
    <t>HLDME-PP-21-0456</t>
  </si>
  <si>
    <t>Establishment of Nursing &amp; Paramedical School at Syed Abdullah Shah Institute of Medical Sciences, Sehwan Sharif.(Revised on 06-10-23 (C: 810.214 + R: 68.216 )</t>
  </si>
  <si>
    <t xml:space="preserve">Approved
30.11.21  </t>
  </si>
  <si>
    <t>HLDME-PP-14-0011</t>
  </si>
  <si>
    <t>Renovation &amp; rehabilitation of Chandka Medical College and Construction of New Noori Girls Hostel of Shaheed Mohtarma Benazir Bhutto Medical University, Larkano. (Revised on 08.02.22 (C: 1244.024+R: 42.000) (SDG #3 &amp; 4.3)</t>
  </si>
  <si>
    <t xml:space="preserve">Approved
03.03.15
</t>
  </si>
  <si>
    <t>HLDME-PP-22-0456</t>
  </si>
  <si>
    <t>Establishment &amp; Upgradation of Skill labs at Paramedical Schools in Sindh (R:315.490) (SDG #3,4,6)</t>
  </si>
  <si>
    <t>HLDME-PP-22-0457</t>
  </si>
  <si>
    <t>Establishment &amp; Upgradation of Skill labs at Public Health Schools in Sindh  (R:187.211) (SDG #3,4,6)</t>
  </si>
  <si>
    <t>Total Medical Education (Ongoing):-</t>
  </si>
  <si>
    <t>Medical Education (New)</t>
  </si>
  <si>
    <t>HLDME-PP-22-0455</t>
  </si>
  <si>
    <t>Establishment of simulation centers at Shaheed Mohtarma Benazir Bhutto Medical University Larkano, Liaquat Medical University Hyderabad, Ghulam Muhammad Mahar Medical College Sukkur, Peoples Medical University Shaheed Benazirabad.(SDG #3,4,6)</t>
  </si>
  <si>
    <t>Larkano, Hyderabad, Sukkur, &amp; S.B.A</t>
  </si>
  <si>
    <t>Total Medical Education (New):-</t>
  </si>
  <si>
    <t>Total Medical Education (Ongoing + New):-</t>
  </si>
  <si>
    <t>PHC Admn/Training(On-going)</t>
  </si>
  <si>
    <t>HLDPT-PP-21-0459</t>
  </si>
  <si>
    <t>Tele Health Solution for Improving Health Services in Sindh (Pilot Implementation in District Shaheed Benzairabad (Revised on 16-12-24)  (R: 81.436) (SDG #3,4,6)</t>
  </si>
  <si>
    <t xml:space="preserve">Approved
25.08.21  </t>
  </si>
  <si>
    <t>Total PHC Admn/Training (Ongoing) :-</t>
  </si>
  <si>
    <t>Total PHC Admn/Training(On-going +New)</t>
  </si>
  <si>
    <t>Preventive Programs (Ongoing)</t>
  </si>
  <si>
    <t>HLDPP-PP-20-0034</t>
  </si>
  <si>
    <t>Community Mental Health Services Program in Sindh. (R: 287.753) (SDG# 3.4)</t>
  </si>
  <si>
    <t>Total Preventive Programme (Ongoing) :-</t>
  </si>
  <si>
    <t>Total Preventive Programme :-</t>
  </si>
  <si>
    <t>Foreign Aided Projects (On-going)</t>
  </si>
  <si>
    <t>HLDFA-FP-21-0460</t>
  </si>
  <si>
    <t>Establishment of Maternal &amp; Child Health Care Centre at Liaquat University Hospital Jamshoro. (JICA Grant Rs. 4789.106 + GoS Rs. 174.225 = 4963.331) (SDG#3.1 &amp; 3.2)</t>
  </si>
  <si>
    <t>Approved
04.06.21</t>
  </si>
  <si>
    <t>HLDFA-FP-21-0461</t>
  </si>
  <si>
    <t>Sindh Human Capital Investment:1000 Days- Integrated Health &amp; Population Project (GoS Rs.6599.942.000 M + FEC Rs. 55000.058 M (WB Rs. 44000.022 + IDB Rs. 11000.036) (SDG #3,4,6)</t>
  </si>
  <si>
    <t>Approved 04.01.23</t>
  </si>
  <si>
    <t>HLDFA-FP-22-0458</t>
  </si>
  <si>
    <t>Sindh Health Support Program (WB (104.70 M US$) Rs. 3640.103 + GoS Rs. 266.421 (Total Rs. 3906.524 M)(SDG #3,4,6)</t>
  </si>
  <si>
    <t>Approved 11.04.23</t>
  </si>
  <si>
    <t>Total  Foreign  Aided Projects (Ongoing) :-</t>
  </si>
  <si>
    <t>Total  Foreign  Aided Projects (Ongoing + New) :-</t>
  </si>
  <si>
    <t>Total Health Department (Ongoing):-</t>
  </si>
  <si>
    <t>Total Health Department (New):-</t>
  </si>
  <si>
    <t>Total Health Department :-</t>
  </si>
  <si>
    <t>HOME DEPARTMENT</t>
  </si>
  <si>
    <t xml:space="preserve">POLICE </t>
  </si>
  <si>
    <t>Government Office Building (Ongoing)</t>
  </si>
  <si>
    <t>HMDPL-PP-17-0105</t>
  </si>
  <si>
    <t>High Way Patrolling Post (105 Nos) in Sindh (Karachi, Hyderabad, Mirpurkhas, SBA, Sukkur, Ghotki, N.Feroze, Larkano, Jacobabad) (Revised on 21.3.2018) (SDG # 16)</t>
  </si>
  <si>
    <t>Approved
02.09.05</t>
  </si>
  <si>
    <t>HMDPL-PP-17-0106</t>
  </si>
  <si>
    <t>Construction of Buildings for Sindh Police at various locations under Police Package (Karachi, Hyderabad, Sujawal, Dadu, Thatta, Matiari, Shaheed Benazir Abad, Kamber &amp; Sukkur) (Revised on 21.3.2018) (SDG # 16)</t>
  </si>
  <si>
    <t>Approved
30.09.08</t>
  </si>
  <si>
    <t>HMDPL-PP-13-0014</t>
  </si>
  <si>
    <t>Raising / Construction of Watch Tower &amp; Boundary Wall at RRF Base Al-Falah, Naval Colony Base &amp; Police Head Quarter District South Garden Road, Karachi (SDG # 16) ( Revised on 12.05.2025)</t>
  </si>
  <si>
    <t xml:space="preserve">Approved
08.04.14 </t>
  </si>
  <si>
    <t>HMDPL-PP-16-0053</t>
  </si>
  <si>
    <t>Construction of Police Station (Category-C) at Melap Bund Village Haibat Khan Bajkani (SDG # 16)</t>
  </si>
  <si>
    <t>Approved
13.02.17</t>
  </si>
  <si>
    <t>HMDPL-PP-16-0055</t>
  </si>
  <si>
    <t xml:space="preserve">Establishment of Traffic Police Head Quarter at Chowkundi Karachi (SDG # 16) </t>
  </si>
  <si>
    <t>Approved
26.01.17 (UR)</t>
  </si>
  <si>
    <t>HMDPL-PP-17-0107</t>
  </si>
  <si>
    <t>Construction of District Police Head Quarter (Phase-I) (SDG # 16)</t>
  </si>
  <si>
    <t>Approved
11.08.17</t>
  </si>
  <si>
    <t>HMDPL-PP-17-0108</t>
  </si>
  <si>
    <t>HMDPL-PP-17-0110</t>
  </si>
  <si>
    <t>Construction of new (03) Police Posts in District Sujawal at (1) PP Bello (2) PP Mureed Khoso (3) PP Jati Chowk (SDG # 16) (Revised on 21.04.25)</t>
  </si>
  <si>
    <t>HMDPL-PP-17-0111</t>
  </si>
  <si>
    <t>Establishment of Licensing Branch in the premises of Saudabad Police Line (SDG # 16) (Revised on 21.04.25)</t>
  </si>
  <si>
    <t>HMDPL-PP-17-0112</t>
  </si>
  <si>
    <t>Construction of Special Investigation Complex for 09 Nos Police Station (SDG # 16) (Revised 21.04.2025)</t>
  </si>
  <si>
    <t xml:space="preserve">Approved
27.11.17 </t>
  </si>
  <si>
    <t>HMDPL-PP-17-0113</t>
  </si>
  <si>
    <t>Improvement / Strengthening of Security to SBB ATI Razzakabad Karachi (Construction of RCC Compound Wall 15' height with Watch Towers) (SDG # 16)       (Revised On 12.05.2025)</t>
  </si>
  <si>
    <t>Approved 28.09.17 (U/R)</t>
  </si>
  <si>
    <t>HMDPL-PP-16-0056</t>
  </si>
  <si>
    <t xml:space="preserve">Construction of 11 Nos Police Stations (SDG # 16) </t>
  </si>
  <si>
    <t>Jacobabad &amp; Kashmore</t>
  </si>
  <si>
    <t>Approved
06.06.17 (U/R)</t>
  </si>
  <si>
    <t>HMDPL-PP-19-0135</t>
  </si>
  <si>
    <t>Construction of (259) Reporting / Reception Rooms (Over all in Sindh)</t>
  </si>
  <si>
    <t>Approved
12.03.19</t>
  </si>
  <si>
    <t>HMDPL-PP-19-0136</t>
  </si>
  <si>
    <t>Construction of Police Station at Phulji (Revised on 19.01.24)</t>
  </si>
  <si>
    <t xml:space="preserve">Approved
19.09.19 </t>
  </si>
  <si>
    <t>HMDPL-PP-21-0462</t>
  </si>
  <si>
    <t>Construction of Six Police Stations in District Shaheed Benazirabad at (1) Mari Jalbani Taluka Sakrand (2) Lakhat Taluka Sakrand (3) Khadhar Taluka Sakrand (4) 60 Mile Taluka Daur (5) Mehrab Rahu Taluka Kazi Ahmed (6) Baloo-Ja-Quba at District Shaheed Benazirabad</t>
  </si>
  <si>
    <t>Approved
10.01.22</t>
  </si>
  <si>
    <t>HMDPL-PP-21-0463</t>
  </si>
  <si>
    <t xml:space="preserve">Construction of Mall Khana in various Districts of Sindh </t>
  </si>
  <si>
    <t xml:space="preserve">Approved
16.11.21 U/R </t>
  </si>
  <si>
    <t>HMDPL-PP-21-0464</t>
  </si>
  <si>
    <t xml:space="preserve">Construction of New Police Building for SDPO / DSP Office and Category - III Bungalow Jehanpur (DAU) Taluka Garhi Khairo </t>
  </si>
  <si>
    <t xml:space="preserve">Approved
27.09.21 U/R </t>
  </si>
  <si>
    <t>HMDPL-PP-21-0465</t>
  </si>
  <si>
    <t>Construction of Allied Works for Cannine Unit in the premises of PTC Saeedabad</t>
  </si>
  <si>
    <t xml:space="preserve">Approved
27.09.21 </t>
  </si>
  <si>
    <t>HMDPL-PP-22-0459</t>
  </si>
  <si>
    <t>Construction of Police Station (Category-C) &amp; Bachelor Barracks (Ground + 1) at Nindo District Badin)  Revised on 02.01.25</t>
  </si>
  <si>
    <t>Approved
12.11.13</t>
  </si>
  <si>
    <t>HMDPL-PP-22-0460</t>
  </si>
  <si>
    <t>Construction of Police Station (Category-C) at Dando Taluka Tando Ghulam Hyder District Tando Muhammad Khan. (613 of 2018-19) (Remaining work)                  (Revised on 02.01.25)</t>
  </si>
  <si>
    <t xml:space="preserve">Approved
05.10.16 </t>
  </si>
  <si>
    <t>HMDPL-PP-22-0461</t>
  </si>
  <si>
    <t>Construction of (07 Nos) Police Posts on Highway (KPT, PQA) Karachi. (757 of 2019-20) (Remaining work)(Revised on 24.9.18) (SDG#16)</t>
  </si>
  <si>
    <t>HMDPL-PP-22-0464</t>
  </si>
  <si>
    <t>Improvement / Strengthening of Security to Police HQrs Badin (Compound Wall with Watch Tower) (ADP# 777/ 2019-20)               (Revised on 02.01.25)</t>
  </si>
  <si>
    <t xml:space="preserve">Approved
14.02.17 </t>
  </si>
  <si>
    <t>HMDPL-PP-22-0467</t>
  </si>
  <si>
    <t>Construction of New Women Police Stations in various Districts of Sindh (One Stop Protection Centre) (Phase-1)</t>
  </si>
  <si>
    <t>Approved
 03.07.23</t>
  </si>
  <si>
    <t>HMDPL-PP-23-0001</t>
  </si>
  <si>
    <t>Uplifting/Reconstruction of various Police Stations (PS Dad Leghari, PS reti, PS Jarwar, PS Khan Pur Mahar &amp; SDPO office &amp; House at Ghotki) at District Ghotki for Katcha Area Operation</t>
  </si>
  <si>
    <t xml:space="preserve">Approved 03-03-25 </t>
  </si>
  <si>
    <t>HMDPL-PP-23-0003</t>
  </si>
  <si>
    <t xml:space="preserve">Construction of Tourist Facilitation Centre &amp; Madadgar 15 at Sehwan District Jamshoro </t>
  </si>
  <si>
    <t>Approved 02.01.25</t>
  </si>
  <si>
    <t>HMDPL-PP-23-0004</t>
  </si>
  <si>
    <t xml:space="preserve">Establishment of Madadgar 15  at Sujawal, Nawabshah &amp; Sakrand. </t>
  </si>
  <si>
    <t xml:space="preserve"> Sakrand, S.B.A</t>
  </si>
  <si>
    <t>HMDPL-PP-23-0005</t>
  </si>
  <si>
    <t>Construction of Bachelor Barrack at Police Station Jackson (01 Nos),  District Keamari Karachi.</t>
  </si>
  <si>
    <t xml:space="preserve">Approved 02.01.25 </t>
  </si>
  <si>
    <t>HMDPL-PP-23-0006</t>
  </si>
  <si>
    <r>
      <t>Construction of Bachelor Barrack at Police Station Shah Faisal Colony  Karachi East (01 Nos)</t>
    </r>
    <r>
      <rPr>
        <b/>
        <sz val="12"/>
        <color rgb="FFC00000"/>
        <rFont val="Times New Roman"/>
        <family val="1"/>
      </rPr>
      <t>.</t>
    </r>
  </si>
  <si>
    <t>HMDPL-PP-23-0007</t>
  </si>
  <si>
    <r>
      <t>Construction of 03 Bachelor Barracks at Police Head Quarter Saudabad District Karachi East</t>
    </r>
    <r>
      <rPr>
        <b/>
        <sz val="12"/>
        <color rgb="FFC00000"/>
        <rFont val="Times New Roman"/>
        <family val="1"/>
      </rPr>
      <t>.</t>
    </r>
  </si>
  <si>
    <t>HMDPL-PP-23-0008</t>
  </si>
  <si>
    <t>Construction of Bachelor Barracks for 200 Jawans at Shaheed Hayat Police Training Centre Saeedabad Karachi.</t>
  </si>
  <si>
    <t>HMDPL-PP-23-0009</t>
  </si>
  <si>
    <t>Construction of 02 Bachelor Barracks at CPEC Al-Falah Karach.</t>
  </si>
  <si>
    <t>HMDPL-PP-23-0010</t>
  </si>
  <si>
    <t>Construction of Boundary Wall &amp; Watch Towers at SH Police Training Centre Saeedabad Karachi</t>
  </si>
  <si>
    <t>HMDPL-PP-23-0011</t>
  </si>
  <si>
    <t>Construction of Boundary Wall (11,695 Rft) with 14 feet Height along with Barbed wire and watch Towers at Police Training Centre Shahdadpur District Sanghar</t>
  </si>
  <si>
    <t xml:space="preserve">Approved 12.05.25 </t>
  </si>
  <si>
    <t>HMDPL-PP-23-0012</t>
  </si>
  <si>
    <t xml:space="preserve">Construction of Boundary Wall (7,635 Rft) with 16 feet Height along with Barbed Wire and Watch Towers at SCTC Sakrand </t>
  </si>
  <si>
    <t>Approved  03.03.25</t>
  </si>
  <si>
    <t>HMDPL-PP-23-0013</t>
  </si>
  <si>
    <t>Construction of Boundary Wall (1,255 Rft) of Family Quarters Compound Wall Police Training School Larkana and Installation of Barbed Wire (3000 Rft)  on the Compound Wall at Recruitment Training Centre Khairpur.</t>
  </si>
  <si>
    <t>Larkano &amp; Khairpur</t>
  </si>
  <si>
    <t>HMDPL-PP-23-0018</t>
  </si>
  <si>
    <t>Construction of Building for Police Station Tando Jam.</t>
  </si>
  <si>
    <t>HMDPL-PP-23-0019</t>
  </si>
  <si>
    <r>
      <t xml:space="preserve">Construction of new Police Station (Category-C) PS Keenjhar. </t>
    </r>
    <r>
      <rPr>
        <b/>
        <sz val="12"/>
        <color rgb="FFC00000"/>
        <rFont val="Times New Roman"/>
        <family val="1"/>
      </rPr>
      <t/>
    </r>
  </si>
  <si>
    <t>Total GOB-Police (Ongoing)</t>
  </si>
  <si>
    <t xml:space="preserve">GOB Police  (New) </t>
  </si>
  <si>
    <t>HMDPL-PP-22-0468</t>
  </si>
  <si>
    <t>Re-Construction of Joint Check Post at Hub, Karachi</t>
  </si>
  <si>
    <t>June-2027</t>
  </si>
  <si>
    <t>HMDPL-PP-22-0469</t>
  </si>
  <si>
    <t>Construction of Various Building at RRF Naval Base Karachi (1 ) 10 Bachelor Barraks (2 ) two Under ground water tanks (3 ) Three gaurds rooms ( 4 ) Quarter for guard (5) Command &amp; Control room (6) wireless room (7) Six office room (8) mess hall (9) MT Shed (10) Office mess (11) Conference room (12) fifteen common wash room (13) construction/ improvement of sewerage system.</t>
  </si>
  <si>
    <t>HMDPL-PP-25-0001</t>
  </si>
  <si>
    <t>Establishment of CTD Complex at  Sukkur</t>
  </si>
  <si>
    <t>June-2026</t>
  </si>
  <si>
    <t>HMDPL-PP-25-0002</t>
  </si>
  <si>
    <t>Renovation, Modernization of Home Department, Sindh Karachi (Sectt) &amp; Automotion of E-Domicile &amp; Integrated System, Sindh</t>
  </si>
  <si>
    <t>Total GOB-Police (New)</t>
  </si>
  <si>
    <t>Total GOB-Police :-</t>
  </si>
  <si>
    <t>Government Servants Housing Police (Ongoing)</t>
  </si>
  <si>
    <t>HMDPL-PP-13-0015</t>
  </si>
  <si>
    <t>Construction of Multi Storeyed Flats for Grade-19 / 20 Officers Sindh Police of Karachi (20 Nos) (Revised:10.01.2022)                    (Re-Revised: 6.05.24) (SDG # 16)</t>
  </si>
  <si>
    <t>Approved
25.04.14</t>
  </si>
  <si>
    <t>HMDPL-PP-13-0016</t>
  </si>
  <si>
    <t>Construction of Residential Accommodation for Constable &amp; Head Constable in Karachi (616 Nos) (SDG # 16)</t>
  </si>
  <si>
    <t>Approved
08.04.14</t>
  </si>
  <si>
    <t>HMDPL-PP-16-0058</t>
  </si>
  <si>
    <t>Construction of SSP House District Ghotki (SDG # 16)</t>
  </si>
  <si>
    <t>Approved
08.03.22 (UR)</t>
  </si>
  <si>
    <t>HMDPL-PP-21-0466</t>
  </si>
  <si>
    <t>Uplifting / Improvement Police Officers Flats, Zone-C, Clifton Block - 7, Karachi</t>
  </si>
  <si>
    <t xml:space="preserve">Approved
08.02.22 </t>
  </si>
  <si>
    <t>HMDPL-PP-23-0020</t>
  </si>
  <si>
    <t xml:space="preserve">Construction of Residential Block (Phase-I) of Sindh Forensic Agency at Karachi </t>
  </si>
  <si>
    <t xml:space="preserve">Approved
29.04.24 </t>
  </si>
  <si>
    <t>Total GSH (Ongoing) Police :-</t>
  </si>
  <si>
    <t xml:space="preserve">Total Buildings Police (Ongoing) </t>
  </si>
  <si>
    <t xml:space="preserve">Total Buildings Police (New) </t>
  </si>
  <si>
    <t>Total Buildings Police</t>
  </si>
  <si>
    <t>Information Technology (Police)</t>
  </si>
  <si>
    <t>HMDPL-PP-15-0027</t>
  </si>
  <si>
    <t>Establishment of Forensic Laboratory in Sindh at Karachi (SDG # 16) (1st Revised on 21-04-2022)(2nd Revision on 10.11.2023)                                (3rd Revised on 03-02-2025)</t>
  </si>
  <si>
    <t>Malir Karachi</t>
  </si>
  <si>
    <t>Approved
15.05.16</t>
  </si>
  <si>
    <t>HMDPL-PP-16-0059</t>
  </si>
  <si>
    <t>Automation of HRMS for Sindh Police (SDG # 16)</t>
  </si>
  <si>
    <t>Approved
09.09.16</t>
  </si>
  <si>
    <t>HMDPL-PP-16-0060</t>
  </si>
  <si>
    <t>PC-II for Sindh Police Video surveilliance system Extension (Installation of 10,000 Cameras at 2000 New Locations) (SDG#16).</t>
  </si>
  <si>
    <t>Approved
06.10.16</t>
  </si>
  <si>
    <t>HMDPL-PP-21-0469</t>
  </si>
  <si>
    <t>Establishment of Sindh Safe Cities Project (Phase-I), Karachi.  Installation of 1300 new cameras in Red Zone &amp; Airport Corridor for Karachi Safe City Project</t>
  </si>
  <si>
    <t>Total I.T (Police) (On-going) :-</t>
  </si>
  <si>
    <t>New Schemes</t>
  </si>
  <si>
    <t>HMDPL-PP-23-0021</t>
  </si>
  <si>
    <t>Operationalization of Sindh Forensic Science Agency at Karachi (Lab Equipments and Furniture Procurement,   Training and Operationalization) (SDG#16)</t>
  </si>
  <si>
    <t>HMDPL-PP-25-0003</t>
  </si>
  <si>
    <t>HMDPL-PP-25-0004</t>
  </si>
  <si>
    <t>Establishment of Sindh Safe Cities Project (Phase-II), Karachi.</t>
  </si>
  <si>
    <t>Total I.T (Police) (New) :-</t>
  </si>
  <si>
    <t>Total I.T (Police)(New+Ongoing) :-</t>
  </si>
  <si>
    <t>Total Police Department (Ongoing)</t>
  </si>
  <si>
    <t>Total Police Department (New)</t>
  </si>
  <si>
    <t>Total Police Department:-</t>
  </si>
  <si>
    <t>PRISONS</t>
  </si>
  <si>
    <t>HMDPN-PP-10-0008</t>
  </si>
  <si>
    <t>Construction of New District Prison S.B.Abad for 250 prisoners (SDG # 16)</t>
  </si>
  <si>
    <t>Approved
23.09.10
(U/R)</t>
  </si>
  <si>
    <t>HMDPN-PP-10-0009</t>
  </si>
  <si>
    <t>Extension of District Prison Malir Karachi for 500 prisoners including raising and strengthening of existing main compound wall (SDG # 16) (Revised on 05.06.2025)</t>
  </si>
  <si>
    <t>Approved
21.04.11 U/R</t>
  </si>
  <si>
    <t>HMDPN-PP-13-0017</t>
  </si>
  <si>
    <t>Improvement/Strengthening of security of Central Prison Karachi, Hyderabad, Sukkur &amp; Larkano (SDG # 16)</t>
  </si>
  <si>
    <t>Karachi, Hyderabad, Sukkur &amp; Larkano</t>
  </si>
  <si>
    <t>Approved
07.11.13 (U/R)</t>
  </si>
  <si>
    <t>HMDPN-PP-20-0036</t>
  </si>
  <si>
    <t xml:space="preserve">Construction of new Watch Towers (10) Nos including construction of consultant, Jailor &amp; Record Rooms, external lavatory blocks and replacement of various roofs of barracks at Central Prison Karachi.  </t>
  </si>
  <si>
    <t>Approved 08.03.21</t>
  </si>
  <si>
    <t>HMDPN-PP-20-0038</t>
  </si>
  <si>
    <t>Construction of missing facilities i/c construction of HSR (30000 gallons) at YOIS &amp; C.P Women Sindh at Karachi.</t>
  </si>
  <si>
    <t xml:space="preserve">Approved
08.03.21   </t>
  </si>
  <si>
    <t>HMDPN-PP-20-0040</t>
  </si>
  <si>
    <t xml:space="preserve">Construction of Additional Barracks (4 Nos) each for 50 prisoners capacity and security cells (10 Nos) at District Prison Shikarpur. </t>
  </si>
  <si>
    <t xml:space="preserve">Approved
08.03.21 </t>
  </si>
  <si>
    <t>HMDPN-PP-22-0473</t>
  </si>
  <si>
    <t>Special Repair &amp; Maintenance of Central Prison &amp; C.F., Karachi (Revised on 07.01.25)</t>
  </si>
  <si>
    <t>Approved
19.01.23</t>
  </si>
  <si>
    <t>HMDPN-PP-22-0474</t>
  </si>
  <si>
    <t>Special Repair &amp; Maintenance of Central Prison &amp; C.F., Hyderabad (Revised on 26.02.2025)</t>
  </si>
  <si>
    <t>HMDPN-PP-22-0480</t>
  </si>
  <si>
    <t>Special Repair &amp; Maintenance of District Prison &amp; C.F., Malir Karachi</t>
  </si>
  <si>
    <t>HMDPN-PP-22-0481</t>
  </si>
  <si>
    <t>Special Repair &amp; Maintenance of District Prison &amp; C.F., Nara Hyderabad (Revised on 07.01.25)</t>
  </si>
  <si>
    <t xml:space="preserve">
Hyderabad</t>
  </si>
  <si>
    <t>HMDPN-PP-22-0482</t>
  </si>
  <si>
    <t>Special Repair &amp; Maintenance of District Prison &amp; C.F, Badin (Revised on 07.01.25)</t>
  </si>
  <si>
    <t>Approved
13.04.23</t>
  </si>
  <si>
    <t>HMDPN-PP-22-0485</t>
  </si>
  <si>
    <t>Special Repair &amp; Maintenance of District Prison &amp; C.F, Dadu (Revised on 07.01.25)</t>
  </si>
  <si>
    <t>HMDPN-PP-22-0490</t>
  </si>
  <si>
    <t>Special Repair &amp; Maintenance of Women Prison &amp; C.F., Hyderabad (Revised on 07.01.25)</t>
  </si>
  <si>
    <t>HMDPN-PP-22-0492</t>
  </si>
  <si>
    <t>Special Repair &amp; Maintenance of YOIS &amp; C.F, Karachi (Revised on 07.01.25)</t>
  </si>
  <si>
    <t>HMDPN-PP-22-0500</t>
  </si>
  <si>
    <t>Construction of Boundary Wall (up-to 10 ft) Around the Premises of Distt. Prison Hyderabad. (Revised on 07.01.2025)</t>
  </si>
  <si>
    <t>HMDPN-PP-22-0502</t>
  </si>
  <si>
    <t xml:space="preserve">Construction of District Jail at Thatta  for 250 Prisoners (remaining / allied works) </t>
  </si>
  <si>
    <t xml:space="preserve">Approved
19.04.23 </t>
  </si>
  <si>
    <t>HMDPN-PP-22-0475</t>
  </si>
  <si>
    <t>Special Repair &amp; Maintenance of Central Prison &amp; C.F., Sukkur (Revised.26.02.2025)</t>
  </si>
  <si>
    <t xml:space="preserve">Approved
19.03.24 </t>
  </si>
  <si>
    <t>HMDPN-PP-22-0476</t>
  </si>
  <si>
    <t>Special Repair &amp; Maintenance of Central Prison &amp; C.F., Khairpur (Revised on 07.01.25)</t>
  </si>
  <si>
    <t>Approved 19.03.24</t>
  </si>
  <si>
    <t>HMDPN-PP-22-0477</t>
  </si>
  <si>
    <t>Special Repair &amp; Maintenance of Central Prison &amp; C.F., Larkana (Revised.24.03.2025)</t>
  </si>
  <si>
    <t>HMDPN-PP-22-0483</t>
  </si>
  <si>
    <t>Special Repair &amp; Maintenance of District Prison &amp; C.F, Sanghar (Revised on 07.01.25)</t>
  </si>
  <si>
    <t>Approved 13.04.23</t>
  </si>
  <si>
    <t>HMDPN-PP-22-0484</t>
  </si>
  <si>
    <t>Special Repair &amp; Maintenance of District Prison &amp; C.F, Shaheed Benazirabad (Revised on 07.01.25)</t>
  </si>
  <si>
    <t>HMDPN-PP-22-0486</t>
  </si>
  <si>
    <t>Special Repair &amp; Maintenance of District Prison &amp; C.F., Nausheroferoze                      (Revised on 07.01.25)</t>
  </si>
  <si>
    <t>HMDPN-PP-22-0487</t>
  </si>
  <si>
    <t>Special Repair &amp; Maintenance of District Prison &amp; C.F., Ghotki (Revised on 07.01.2025)</t>
  </si>
  <si>
    <t>HMDPN-PP-22-0488</t>
  </si>
  <si>
    <t>Special Repair &amp; Maintenance of District Prison &amp; C.F., Shikarpur (Revised on 07.01.2025)</t>
  </si>
  <si>
    <t>HMDPN-PP-22-0489</t>
  </si>
  <si>
    <t>Special Repair &amp; Maintenance of District Prison &amp; C.F., Jacobabad (Revised on 07.01.25)</t>
  </si>
  <si>
    <t>HMDPN-PP-22-0491</t>
  </si>
  <si>
    <t>Special Repair &amp; Maintenance of Women Prison &amp; C.F., Larkana</t>
  </si>
  <si>
    <t>HMDPN-PP-22-0494</t>
  </si>
  <si>
    <t>Special Repair &amp; Maintenance of Women Prison, YOIS &amp; C.F., Sukkur (Revised on 07.01.25)</t>
  </si>
  <si>
    <t>HMDPN-PP-22-0495</t>
  </si>
  <si>
    <t>Construction / Extension of Administrative Block at Central Prison &amp; Correctional Facility Karachi  (Revised on 24.10.2025)</t>
  </si>
  <si>
    <t>HMDPN-PP-22-0497</t>
  </si>
  <si>
    <t>Construction of Internal Roads/ Paths and Improvement of Drainage in the Premises of Central Prison Karachi.</t>
  </si>
  <si>
    <t>HMDPN-PP-22-0498</t>
  </si>
  <si>
    <t>Construction of Boundary Wall (up-to 10 ft) Around the Premises of Distt. Prison Jacobabad.          (Revised on 07.01.25)</t>
  </si>
  <si>
    <t>HMDPN-PP-22-0499</t>
  </si>
  <si>
    <t>Construction of Boundary Wall (up-to 10 ft) Around the Premises of Distt. Prison Shikarpur. (Revised on 07.01.25)</t>
  </si>
  <si>
    <t>HMDPN-PP-22-0478</t>
  </si>
  <si>
    <t>Special Repair &amp; Maintenance of Central Prison &amp; C.F., M.P Khas</t>
  </si>
  <si>
    <t>HMDPN-PP-22-0496</t>
  </si>
  <si>
    <t>Construction of Separate Gates/Passages for ATC Court Judges, Central Prison Karachi and Central Prison for Women Karachi.</t>
  </si>
  <si>
    <t>HMDPN-PP-22-0501</t>
  </si>
  <si>
    <t>Construction of Boundary Wall (up-to 10 ft) Around the Premises of Distt. Prison Sanghar.</t>
  </si>
  <si>
    <t>HMDPN-PP-23-0022</t>
  </si>
  <si>
    <t>Construction of 02 Nos. H.S.R at Central Prison, Karachi.</t>
  </si>
  <si>
    <t xml:space="preserve">Karachi              </t>
  </si>
  <si>
    <t>HMDPN-PP-23-0025</t>
  </si>
  <si>
    <t>Construction of Bachelor Barracks at Central Prison Karachi</t>
  </si>
  <si>
    <t>HMDPN-PP-23-0026</t>
  </si>
  <si>
    <t>Construction of 01 Nos. H.S.R at District Prison, Dadu.</t>
  </si>
  <si>
    <t>Total GOB (Prison) Ongoing:-</t>
  </si>
  <si>
    <t>Government Office Building (New)</t>
  </si>
  <si>
    <t>HMDPN-PP-23-0023</t>
  </si>
  <si>
    <t>Construction of Regional Office Sindh Prison &amp; Correction Services (DIG Prison Sukkur Region Office @ Sukkur)</t>
  </si>
  <si>
    <t>HMDPN-PP-25-0001</t>
  </si>
  <si>
    <t>Construction of Allied Facilities at DP&amp;CF Malir, Karachi</t>
  </si>
  <si>
    <t>Karachi, Malir</t>
  </si>
  <si>
    <t>HMDPN-PP-25-0002</t>
  </si>
  <si>
    <t>Raising and Strengthening of Inner Divisonal Walls at DP&amp;CF Malir</t>
  </si>
  <si>
    <t>Malir</t>
  </si>
  <si>
    <t>HMDPN-PP-25-0003</t>
  </si>
  <si>
    <t>Contruction of Boundary Wall (10ft) with 6 Nos. Watchtowers around DP&amp;CF Dadu</t>
  </si>
  <si>
    <t>HMDPN-PP-25-0004</t>
  </si>
  <si>
    <t>Construction of Additional Security Layers and Gates at Prison Facilities in Karachi</t>
  </si>
  <si>
    <t>HMDPN-PP-25-0005</t>
  </si>
  <si>
    <t>Raising and Strengthening of the Outer Boundary / Perimeter Wall with 8 Nos. Watchtowers at DP&amp;CF Malir</t>
  </si>
  <si>
    <t>HMDPN-PP-25-0006</t>
  </si>
  <si>
    <t>Contruction of Boundary Wall (10ft) with 6 Nos. Watchtowers around DP&amp;CF Naushahro Feroze</t>
  </si>
  <si>
    <t>HMDPN-PP-25-0007</t>
  </si>
  <si>
    <t>Rehabilitation of Divisional Boundary Walls at CP&amp;CF Sukkur</t>
  </si>
  <si>
    <t>HMDPN-PP-25-0008</t>
  </si>
  <si>
    <t>Construction of Boundary Wall (10ft) with 8 Nos. Watchtowers with Patrolling Path around DP&amp;CF Ghotki</t>
  </si>
  <si>
    <t>Total GOB (New)</t>
  </si>
  <si>
    <t xml:space="preserve">Total GOB </t>
  </si>
  <si>
    <t>Government Servant Housing (Ongoing)</t>
  </si>
  <si>
    <t>HMDPN-PP-15-0028</t>
  </si>
  <si>
    <t>Construction of Residences for Anti-Terrorism Courts Judges, Prison’s Officers / Staff at Central Prison Karachi (SDG # 16) (Revised on 11.01.24)</t>
  </si>
  <si>
    <t xml:space="preserve">Approved
07.04.16 </t>
  </si>
  <si>
    <t>HMDPN-PP-17-0115</t>
  </si>
  <si>
    <t>Construction of 100 flats for Prison Staff at Central Prison Hyderabad (Phase-I) (SDG # 16)</t>
  </si>
  <si>
    <t>Approved
09.2.18  (U/R)</t>
  </si>
  <si>
    <t>HMDPN-PP-22-0503</t>
  </si>
  <si>
    <t>Construction of boundary wall around staff residential colony at Central Prison Sukkur                        (Revsied on 07.01.25)</t>
  </si>
  <si>
    <t>HMDPN-PP-23-0027</t>
  </si>
  <si>
    <t xml:space="preserve">Construction of Residence for DIG Prisons, Sukkur Region at Sukkur </t>
  </si>
  <si>
    <t>Approved 18.09.24</t>
  </si>
  <si>
    <t xml:space="preserve">Total GSH (On-Going) :- </t>
  </si>
  <si>
    <t>GSH - Prison (New)</t>
  </si>
  <si>
    <t>HMDPN-PP-25-0009</t>
  </si>
  <si>
    <t>Construction of 3 Nos. Bachelors Barracks for 50 Personnel Each at CP&amp;CF Sukkur.</t>
  </si>
  <si>
    <t xml:space="preserve">Total GSH (New) :- </t>
  </si>
  <si>
    <t xml:space="preserve">Total GSH :- </t>
  </si>
  <si>
    <t xml:space="preserve">Total Buildings Prison (Ongoing) </t>
  </si>
  <si>
    <t xml:space="preserve">Total Buildings Prison (New) </t>
  </si>
  <si>
    <t>Total Buildings Prison</t>
  </si>
  <si>
    <t>Information Technology (Prisons)</t>
  </si>
  <si>
    <t>HMDPN-PP-12-0027</t>
  </si>
  <si>
    <t>Installation of Mobile Jammers in various prisons of Sindh province (SDG # 16) (Karachi, Hyderabad, Khairpur, Sukkur &amp; Larkana)</t>
  </si>
  <si>
    <t>Approved
20.02.13</t>
  </si>
  <si>
    <t xml:space="preserve">Total I.T. Prison (On-Going) :- </t>
  </si>
  <si>
    <t>HMDPN-PP-25-0010</t>
  </si>
  <si>
    <t>Development of Additional Modules in PMIS (Prison Management Information System) including HRMIS (Human Resource Management Information System)</t>
  </si>
  <si>
    <t>HMDPN-PP-25-0011</t>
  </si>
  <si>
    <t>Installation of CCTV Survelliance Cameras at DP&amp;CF Malir.</t>
  </si>
  <si>
    <t xml:space="preserve">Total I.T. Prison (New) :- </t>
  </si>
  <si>
    <t>Total I.T. Prison (Ongoing+New)</t>
  </si>
  <si>
    <t>Total IT (Police &amp; Prison)(Ongoing) :-</t>
  </si>
  <si>
    <t>Total IT (Police &amp; Prison)(New) :-</t>
  </si>
  <si>
    <t>Total IT Prison &amp; Police :-</t>
  </si>
  <si>
    <t>Total Prison Deptt :-</t>
  </si>
  <si>
    <t>TOTAL HOME DEPTT: (Ongoing)</t>
  </si>
  <si>
    <t>TOTAL HOME DEPTT: (New)</t>
  </si>
  <si>
    <t>TOTAL HOME DEPTT:-</t>
  </si>
  <si>
    <t>HUMAN RIGHTS DEPARTMENT</t>
  </si>
  <si>
    <t>Name of Scheme</t>
  </si>
  <si>
    <t xml:space="preserve">HUMAN RIGHTS </t>
  </si>
  <si>
    <t>HRDHR-PP-23-0003</t>
  </si>
  <si>
    <t>Public Awareness on Human Rights through Print, Electronic &amp; Social Media (SDG # 10 &amp; 16)</t>
  </si>
  <si>
    <t>Approved
27.03.24</t>
  </si>
  <si>
    <t>HRDHR-PP-23-0004</t>
  </si>
  <si>
    <t>Institutional Strengthening of Human Rights Department (R: 138.751) (SDG # 10 &amp; 16)</t>
  </si>
  <si>
    <t>Karachi, 
Hyderabad,
Sukkur,
Larkano,
S.B.A</t>
  </si>
  <si>
    <t>Total Human Rights (On-Going Scheme) :-</t>
  </si>
  <si>
    <t xml:space="preserve">(New Scheme) </t>
  </si>
  <si>
    <t>HRDHR-PP-23-0001</t>
  </si>
  <si>
    <t>Model Trans Human Rights Protection Center Karachi (Pilot Project) (SDG # 10 &amp; 16)</t>
  </si>
  <si>
    <t>Total Human Rights (New schemes) :-</t>
  </si>
  <si>
    <t>Total Human Rights:-</t>
  </si>
  <si>
    <t xml:space="preserve">HUMAN SETTLEMENT, SPATIAL DEVELOPMENT &amp; SOCIAL HOUSING DEPARTMENT                                          </t>
  </si>
  <si>
    <t>Target 
Date for Completion</t>
  </si>
  <si>
    <t>Actual Expendi-
ture upto June, 24</t>
  </si>
  <si>
    <t>Throwfor-war as on
01-07-25</t>
  </si>
  <si>
    <t>Human Settlement, Spatial Development &amp; Social Housing</t>
  </si>
  <si>
    <t>HSDHS-PP-24-0017</t>
  </si>
  <si>
    <t>HSDHS-PP-24-0016</t>
  </si>
  <si>
    <t>Rehabilitation / Providing and Laying Sewerage Line &amp; Paver Blocks at Katchi Abadis Takri Colony, Reti Line, Generalabad &amp; Shah Rasool Colony, Karachi</t>
  </si>
  <si>
    <t>HSDHS-PP-24-0015</t>
  </si>
  <si>
    <t>Rehabilitation / Providing and Laying Sewerage Line &amp; Paver Block at Abbasi Nagar, North Karachi</t>
  </si>
  <si>
    <t>HSDHS-PP-24-0007</t>
  </si>
  <si>
    <t>Rehabilitation / Providing and Laying C.C. Drain &amp; Paver Blocks at Sikandarabad Pir-jo-Goth</t>
  </si>
  <si>
    <t>HSDHS-PP-24-0020</t>
  </si>
  <si>
    <t>Rehabilitation / Providing &amp; Laying C.C Drain &amp; Paver Blocks at Katchi Abadis Village Nazar Muhalla , Ali Abad &amp; Hyderi Muhalla Larkana.</t>
  </si>
  <si>
    <t>HSDHS-PP-24-0010</t>
  </si>
  <si>
    <t>Rehabilitation / Providing &amp; Laying Sewerage line &amp; Paver Blocks at New Norani Colony, Korangi Karachi</t>
  </si>
  <si>
    <t>Total Human Settlement, S.D. &amp; Social Housing :-</t>
  </si>
  <si>
    <t>INDUSTRIES &amp; COMMERCE DEPARTMENT</t>
  </si>
  <si>
    <t>Gen.
Sr. No.</t>
  </si>
  <si>
    <t>Sindh Small Industries Corporation</t>
  </si>
  <si>
    <t>ICDSC-PP-10-0010</t>
  </si>
  <si>
    <t>Small Industrial Estate Ghotki,48 acres land 
(Re-revised on 05.11.2021)</t>
  </si>
  <si>
    <t>Approved 
04.12.03</t>
  </si>
  <si>
    <t>ICDSC-PP-21-0481</t>
  </si>
  <si>
    <t>Improvement of Basic Infrastructure at Industrial Park, Shershah Karachi  (4.68 acre land)</t>
  </si>
  <si>
    <t>Approved 
09.09.21</t>
  </si>
  <si>
    <t>ICDSC-PP-21-0482</t>
  </si>
  <si>
    <t>Improvement of Basic Infrastracture at Small Industrial Estate Mirpurkhas (51.21 acre land) (Revised on 26.09.2024)</t>
  </si>
  <si>
    <t>ICDSC-PP-21-0484</t>
  </si>
  <si>
    <t>Improvement of Basic Infrastracture at Small Industrial Estate Gambat (15 acre land) (Revised on13.11.2024)</t>
  </si>
  <si>
    <t xml:space="preserve">Khairpur </t>
  </si>
  <si>
    <t>ICDSC-PP-21-0480</t>
  </si>
  <si>
    <t xml:space="preserve">Establishment of un-developed area of (Phase-II) and rehablitation of existing infrastructure (Phase-I) of Small Industrial Estate (extension) Sukkur  (Capital:Rs.242.631 + Revenue Rs.1.00 M)(Revised on 12.5.2025) </t>
  </si>
  <si>
    <t xml:space="preserve">Approved                      28.01.22
</t>
  </si>
  <si>
    <t>ICDSC-PP-22-0508</t>
  </si>
  <si>
    <t>Improvement of basic infrastracture of Existing  SIE Sanghar. Establish year 1986-87 
(Revised on 13.11.2024)</t>
  </si>
  <si>
    <t>Approved              12.12.22</t>
  </si>
  <si>
    <t>ICDSC-PP-22-0509</t>
  </si>
  <si>
    <t>Improvement of basic infrastracture of SIE Shikarpur Establish year 1984-85 (36 acre land), 
(Revised on 21.02.2025)</t>
  </si>
  <si>
    <t>ICDSC-PP-23-0001</t>
  </si>
  <si>
    <t>Construction of Drainage &amp; Rehabilitation of Office Building SIE Sukkur, established 1963-64 
(Revised on 21.02.2025)</t>
  </si>
  <si>
    <t>Approved
31.07.23</t>
  </si>
  <si>
    <t>TOTAL SSIC (On-Going)</t>
  </si>
  <si>
    <t>ICDSC-PP-25-0001</t>
  </si>
  <si>
    <t>Improvement of Basic Infrastructure at Sindh Industrial Estate (SIE) Rohri</t>
  </si>
  <si>
    <t xml:space="preserve">Un-Approved   
</t>
  </si>
  <si>
    <t>ICDSC-PP-25-0002</t>
  </si>
  <si>
    <t>Improvement of Basic Infrastructure of Model Estate Sukkur</t>
  </si>
  <si>
    <t>ICDSC-PP-25-0003</t>
  </si>
  <si>
    <t>Improvement  of Basic  Infrastructure at  Small Industrial Estate Nothern ByPass Karachi (Phase-I)</t>
  </si>
  <si>
    <t>TOTAL SSIC (New Schemes)</t>
  </si>
  <si>
    <t>TOTAL SSIC :-</t>
  </si>
  <si>
    <t>S.I.T.E Limited</t>
  </si>
  <si>
    <t>Ongoing Schemes</t>
  </si>
  <si>
    <t>ICDSL-PP-17-0116</t>
  </si>
  <si>
    <t>Estblishment of Combined Effluent Treatment Plant, SITE Nooriabad (3.0 MGD)</t>
  </si>
  <si>
    <t>Approved
06.04.18 (U/R)</t>
  </si>
  <si>
    <t>ICDSL-PP-21-0489</t>
  </si>
  <si>
    <t xml:space="preserve">Rehabilitation of Infrastructure &amp; Development at SITE Sukkur </t>
  </si>
  <si>
    <t>Approved
26.10.21
(U/R)</t>
  </si>
  <si>
    <t>ICDSL-PP-21-0490</t>
  </si>
  <si>
    <t xml:space="preserve">Infrastructure Rehabilitation &amp; Development at SITE Nooriabad </t>
  </si>
  <si>
    <t>ICDSL-PP-21-0486</t>
  </si>
  <si>
    <t xml:space="preserve">Survey &amp; Feasibility Study of Scheme; Establishment of Combined Effluent Treatment Plant at SITE Nooriabad 3.0 MGD </t>
  </si>
  <si>
    <t xml:space="preserve">Approved
26.08.21
</t>
  </si>
  <si>
    <t>ICDSL-PP-22-0516</t>
  </si>
  <si>
    <t>Rehabilitation of Roads and Drainage at SITE area Kotri</t>
  </si>
  <si>
    <t xml:space="preserve">Approved
01.02.23
</t>
  </si>
  <si>
    <t>ICDSL-PP-23-0002</t>
  </si>
  <si>
    <t>Improvement of Infrastructure Works at SITE Area Superhighway Karachi</t>
  </si>
  <si>
    <t>Karachi  (West)</t>
  </si>
  <si>
    <t xml:space="preserve">Approved
07.08.23
</t>
  </si>
  <si>
    <t>ICDSL-PP-24-0001</t>
  </si>
  <si>
    <t>Re-construction of Roads and Drains of SITE Area Hyderabad.</t>
  </si>
  <si>
    <t xml:space="preserve">Approved
04.11.24 
</t>
  </si>
  <si>
    <t>TOTAL SITE (Ongoing) :-</t>
  </si>
  <si>
    <t xml:space="preserve">New Schemes </t>
  </si>
  <si>
    <t>ICDSL-PP-22-0514</t>
  </si>
  <si>
    <t>Combined Effluent Treatment Plant at SITE Hyderabad</t>
  </si>
  <si>
    <t xml:space="preserve">Un-Approved  
</t>
  </si>
  <si>
    <t>ICDSL-PP-22-0515</t>
  </si>
  <si>
    <t>Combined Effluent Treatment Plant at SITE Sukkur</t>
  </si>
  <si>
    <t xml:space="preserve">Sukkur </t>
  </si>
  <si>
    <t>Total SITE (New Schemes)</t>
  </si>
  <si>
    <t>Total SITE :-</t>
  </si>
  <si>
    <t>PRINTING &amp; STATIONERY</t>
  </si>
  <si>
    <t>New Scheme</t>
  </si>
  <si>
    <t>ICDPS-PP-25-0001</t>
  </si>
  <si>
    <t>Preservation of old record  of the Book Depot, Government of Sindh, Karachi</t>
  </si>
  <si>
    <t>TOTAL OF PRINTING &amp; STATIONERY (New Schemes)</t>
  </si>
  <si>
    <t xml:space="preserve">TOTAL  PRINTING &amp; STATIONERY </t>
  </si>
  <si>
    <t xml:space="preserve">DIRECTORATE OF INDUSTRIES </t>
  </si>
  <si>
    <t>ICDDI-PP-25-0001</t>
  </si>
  <si>
    <t>Automation/ Digitalization of record and registration of Societies , Boilers and Trust of Directorate of Industries &amp; Commerce</t>
  </si>
  <si>
    <t>TOTAL OF DIRECTORATE OF INDUSTRIES  (New Schemes)</t>
  </si>
  <si>
    <t xml:space="preserve">ALL INDUSTRIAL ZONES OF KARACHI </t>
  </si>
  <si>
    <t>ICDIZ-PP-25-0001</t>
  </si>
  <si>
    <t>Development &amp; Rehabilitation of Infrastructure in all Industrial Zones of Karachi, (Estimated Cost Rs.9200.000 M to be financed through CESS funding)</t>
  </si>
  <si>
    <t>ALL INDUSTRIAL ZONES OF KARACHI (New Schemes)</t>
  </si>
  <si>
    <t>Total Of Industries &amp; Commerce Deptt: (On-Going)</t>
  </si>
  <si>
    <t>Total Of Industries &amp; Commerce Deptt: (New Schemes)</t>
  </si>
  <si>
    <t xml:space="preserve">Total Of Industries &amp; Commerce Deptt: </t>
  </si>
  <si>
    <t>INFORMATION DEPARTMENT</t>
  </si>
  <si>
    <t>Location of
Scheme/ District</t>
  </si>
  <si>
    <t xml:space="preserve">Information </t>
  </si>
  <si>
    <t>IFDIF-PP-21-0492</t>
  </si>
  <si>
    <t>Construction of District Information office at Dadu (C: 23.488+R: 1.588)</t>
  </si>
  <si>
    <t>Approved 
07.01.22</t>
  </si>
  <si>
    <t>IFDIF-PP-22-0517</t>
  </si>
  <si>
    <t>Construction of District Information office at Tharparkar (C: 19.570+R: 3.000)</t>
  </si>
  <si>
    <t>Approved 
13.01.23</t>
  </si>
  <si>
    <t>IFDIF-PP-22-0518</t>
  </si>
  <si>
    <t>Construction of District Information office at Umerkot (C: 19.699+R: 3.000)</t>
  </si>
  <si>
    <t>IFDIF-PP-22-0519</t>
  </si>
  <si>
    <t>Construction of District Information office at Sanghar (Revised on 21.01.25) 
(C: 40.764+R:1.632)</t>
  </si>
  <si>
    <t>Approved
29.02.24</t>
  </si>
  <si>
    <t>IFDIF-PP-22-0521</t>
  </si>
  <si>
    <t>Construction of Committee Room in Information Department, Karachi (C:18.080+R:5.000)</t>
  </si>
  <si>
    <t>Approved
02.04.24</t>
  </si>
  <si>
    <t>IFDIF-PP-23-0001</t>
  </si>
  <si>
    <t xml:space="preserve">Left Over Work of following ADP schemes: (ADP 2020-21, Sr. No. 815).
(ADP 2021-22, Sr. Nos. 990, 991, 992, 993, 994, 995 &amp; 996)  (Mirpurkhas, Badin, Jamshoro, Matiari, T.A.Yar, T.M.Khan, Thatta &amp; Sujawal </t>
  </si>
  <si>
    <t>IFDIF-PP-22-0520</t>
  </si>
  <si>
    <t>Construction of District Information office at Shikarpur (C: 20.000+R: 2.000)</t>
  </si>
  <si>
    <t>Approved
05.06.25</t>
  </si>
  <si>
    <t>Total  On-Going Schemes:-</t>
  </si>
  <si>
    <t>IFDIF-PP-25-0001</t>
  </si>
  <si>
    <t>Construction of District Information office at Khairpur (C: 57.265+R: 2.000)</t>
  </si>
  <si>
    <t>Total  (New Scheme):-</t>
  </si>
  <si>
    <t>Total  Information Department:-</t>
  </si>
  <si>
    <t xml:space="preserve">INVESTMENT DEPARTMENT </t>
  </si>
  <si>
    <t>INVESTMENT</t>
  </si>
  <si>
    <t>On-going Schemes</t>
  </si>
  <si>
    <t>IVDIN-FP-18-0014</t>
  </si>
  <si>
    <t xml:space="preserve">Competitive and Livable City of Karachi Project (CLICK)[For Sindh Business Portal (OSS) Component]  (Total Cost Rs. 62.316 billion (US $ 240 million), World Bank Share Rs. 59.548 billion (US $  230.0 million), GoS share Rs. 2.732 billion (US $ 10.0 million)(Investment Share: component 3.1 Rs.4,956.79 million (US $ 17.89 million), WB Share: 4,867.57 million (US $ 17.5 million), GoS Share: 89.22 million (US$ 0.390 million)(Revised by ECNEC on 29.06.2024) </t>
  </si>
  <si>
    <t>Approved
15.07.19</t>
  </si>
  <si>
    <t>IVDIN-PP-22-0535</t>
  </si>
  <si>
    <t>Laying, Installation and Commissioning of 10 MGD and Backup Pumps For Provision of Water Connection at the Doorstep of Dhabeji Industrial Zone, District Thatta (C: 1774.67 +R: 21.99) (Revised on 11.06.2024)</t>
  </si>
  <si>
    <t>Approved 
15.02.23</t>
  </si>
  <si>
    <t>Total Investment Deptt :-</t>
  </si>
  <si>
    <t>IRRIGATION DEPARTMENT</t>
  </si>
  <si>
    <t xml:space="preserve">Gen.
Sr. No. </t>
  </si>
  <si>
    <t>Revised Allocation 2024-25</t>
  </si>
  <si>
    <t>Estimated Expendit-ure upto June, 25</t>
  </si>
  <si>
    <t>Throwforward as on 01.07.2025</t>
  </si>
  <si>
    <t>Survey &amp; Investigation</t>
  </si>
  <si>
    <t>IRDSI-PP-22-4206</t>
  </si>
  <si>
    <t>Procurement of Consultancy Services for Feasibility Study, Detailed Engineering Design, Estimates and PC-I for Revival of Ochito River.</t>
  </si>
  <si>
    <t>Approved
25.01.23</t>
  </si>
  <si>
    <t>IRDSI-PP-22-4208</t>
  </si>
  <si>
    <t>Procurement of Consultancy Services for Survey, Detailed Engineering Design, Estimates Feasibility Study and PC-I to Check Sea-intrusion from Gharo Creek to Sir Creek and its Remedies in Sindh Coastal Belt along with alignment of proposed Sea-Dyke.</t>
  </si>
  <si>
    <t>IRDSI-PP-22-0023</t>
  </si>
  <si>
    <t>Procurement of Consultancy Services for Updating the Regional Plan for Enhancing and Improving the Indus Left Bank Drainage System.</t>
  </si>
  <si>
    <t>Approved
22.02.23</t>
  </si>
  <si>
    <t>IRDLM-PP-24-0001</t>
  </si>
  <si>
    <t>Feasibility Study for Evaluation of Ground Water Potential within 10 k.m Belt Astride of Nara Canal in Sindh</t>
  </si>
  <si>
    <t>Approved
16.09.24</t>
  </si>
  <si>
    <t>IRDSI-PP-25-0001</t>
  </si>
  <si>
    <t>Procurement of Consultancy Services for Feasibility Study, Detailed Engineering Design, Estimates and PC-I of Cement Concrete Lining of Rohri Canal from Head to Tail RD-0+00 to 1038+00</t>
  </si>
  <si>
    <t>Approved
14.04.25</t>
  </si>
  <si>
    <t>Total Survey &amp; Investigation</t>
  </si>
  <si>
    <t>Drainage Reclamation &amp; Tubewells</t>
  </si>
  <si>
    <t>IRDDT-PP-14-0023</t>
  </si>
  <si>
    <t>Construction of Burkoro Drain and Wagharji to Kot Mirsin Taluka Kot Ghulam Muhammad, Murree Minor Drain Taluka Digri, Tando Jan Muhammad Drain and Drainage for Deh Sinhori UC Digri (Revised 19-04-23)</t>
  </si>
  <si>
    <t>Approved
13.01.15</t>
  </si>
  <si>
    <t>IRDDT-PP-17-0122</t>
  </si>
  <si>
    <t>Construction of Darelo Drain  (SDG # 6) (Revised on 20.01.22)</t>
  </si>
  <si>
    <t>Umerkot &amp; Mirpurkhas</t>
  </si>
  <si>
    <t>IRDDT-PP-21-0502</t>
  </si>
  <si>
    <t>Construction of A&amp;B Sub Drains of Sonhari System and Construction of Pumping Station at RD-327 Left Side of Dadu Canal</t>
  </si>
  <si>
    <t>IRDDT-PP-21-0507</t>
  </si>
  <si>
    <t>Extension of 'B' Sub-Drain of Sonhari System from RD-05 to 34 &amp; its allied structures and installation Solar Energy System for 12 Nos Pumps in District Larkana &amp; Kambar Shahdatkot.</t>
  </si>
  <si>
    <t>IRDDT-PP-21-0510</t>
  </si>
  <si>
    <t>Installation of Solar Energy System for 12 No. Pumps @ Larkano South (Mashori) Pumping Station.</t>
  </si>
  <si>
    <t>IRDDT-PP-21-0511</t>
  </si>
  <si>
    <t>Construction of Syphons to revive Natural route of Dhoro Puran to Shakoor Dhand and Rehabilitation works of LBOD System (Revised on 11.06.2024)</t>
  </si>
  <si>
    <t>S.B.A, Sanghar, Mirpurkhas, Badin &amp; Umerkot</t>
  </si>
  <si>
    <t>IRDDT-PP-21-0521</t>
  </si>
  <si>
    <t xml:space="preserve">Construction of Small Surface Drainage Solar Pumping Station (10.00 Cusecs) Deh Sinhori (Revised on 15.10.2024). </t>
  </si>
  <si>
    <t>Approved
03.12.21</t>
  </si>
  <si>
    <t>IRDDT-PP-22-0537</t>
  </si>
  <si>
    <t>Rehabilitation and Improvement of Left Bank Outfall Drainage System (Inland LBOD System) (Revised 28.09.2023)</t>
  </si>
  <si>
    <t>Mirpurkhas, S.B.A, Sanghar &amp; Badin</t>
  </si>
  <si>
    <t>Approved
29.03.22</t>
  </si>
  <si>
    <t>IRDDT-PP-21-0503</t>
  </si>
  <si>
    <t xml:space="preserve">Installation of Solar System Tubewell upto 2 Cusec </t>
  </si>
  <si>
    <t>Approved
19.12.22</t>
  </si>
  <si>
    <t>IRDDT-PP-22-0538</t>
  </si>
  <si>
    <t>Providing Drainage Facility to the People of Khanpur Town in Shikarpur Drainage Division Shikarpur</t>
  </si>
  <si>
    <t>IRDDT-PP-22-0541</t>
  </si>
  <si>
    <t xml:space="preserve">Construction of New Solar Pumping Station at Deh Ghulam Shah RD 342/343 of Rohri Main Canal (Left Side) and Installation of 11 Nos. Tube-wells in Deh Mud Aleem, Deh Tharo Shah, UC Hot Khan Jalbani &amp; UC Halani in Tubewell Division Naushahru-Feroze  </t>
  </si>
  <si>
    <t>Approved
16.12.22</t>
  </si>
  <si>
    <t>IRDDT-PP-22-0542</t>
  </si>
  <si>
    <t>Rehabilitation / Restoration Karo Gungro Out-fall Drain System and its Allied Structures including Construction of Dewan Drain from Drainage inlet Darya Khan Pumping Station Hyderabad to Karo Gungro Drain in Tando Muhammad Khan Drainage Division (Revised on 04.11.2024)</t>
  </si>
  <si>
    <t>Hyderabad, T.M.Khan &amp; Sujawal</t>
  </si>
  <si>
    <t>IRDDT-PP-22-0543</t>
  </si>
  <si>
    <t>Installation of 26 No. Solar Tubewells for Drinking/ Irrigation Purpose of Villages Usmanabad, Muhammad Hassan Shoro, Wali Muhammad Shoro, Ali Shoro, Ibrahim Shoro, Ayoub Shoro, Abdullah Shoro, Muhammad Hussain Shoro, Badal Shoro Chawro, Muhammad Bux Shoro Lonikot, Shehmeer Shoro Lonikot, Abdullah Shoro Lonikot, Haji Ameer Bux Shoro &amp; Waro Shoro UC Jhangri, Village Khamiso Shoro, Ayoub Shoro, Sawan Shoro, Budhu Shoro, Mir Hassan Shoro, Ahmed Shoro, Haji Siddiq Shoro, Aziz Shoro, Soomro Shoro and Mehra</t>
  </si>
  <si>
    <t>IRDDT-PP-22-0545</t>
  </si>
  <si>
    <t>Construction of Protection Bund to Arabian Sea to Village Nawaz Ali Shah Qudoosani and Surrounding Villages Buhara of Taluka Mirpur Sakro District Thatta (Revised on 29.04.2025)</t>
  </si>
  <si>
    <t>IRDDT-PP-22-0549</t>
  </si>
  <si>
    <t>Rehabilitation of Sanjar Chang Drain at Deh Tali and Installation of New Solar Tubewells in Deh Chang and Deh Londani Taluka Chamber District Tando Allahyar.</t>
  </si>
  <si>
    <t xml:space="preserve">T.A.Yar </t>
  </si>
  <si>
    <t>IRDOC-PP-23-0044</t>
  </si>
  <si>
    <t>Rehabilitation / Restoration of Mirpur Sakro Branch Drain System &amp; Nari Sakro Branch Drain System Its Allied Structures.</t>
  </si>
  <si>
    <t>Approved
12.11.24</t>
  </si>
  <si>
    <t>IRDDT-PP-23-0001</t>
  </si>
  <si>
    <t>Revival of Natural Water Ways (Dhoras) Sohni (Dhoro) of Districts Matiari, Sanghar &amp; Tando Allahyar</t>
  </si>
  <si>
    <t>Matiari, 
Sanghar &amp; T.A.Yar</t>
  </si>
  <si>
    <t>Approved 
27.08.24</t>
  </si>
  <si>
    <t>IRDDT-PP-23-0002</t>
  </si>
  <si>
    <t>Revival of Natural Water Ways and Providing Drainage Facility to Left over Area of District Naushahro Feroze (Jalbani Dhoro)</t>
  </si>
  <si>
    <t>Approved
27.08.24</t>
  </si>
  <si>
    <t>IRDDT-PP-23-0004</t>
  </si>
  <si>
    <t xml:space="preserve">Enhancement of Existing Pumping Station with 30.00 Cusecs Pumps on City Drain Nawabshah @ RD-177+00 West Nawabshah Drain Deh Lakhmir and Pumping Station @ Deh Bucheri Deh 8, 9, &amp; 11Taluka Nawabshah in Drainage Division LBOD Shaheed Benazirabad </t>
  </si>
  <si>
    <t>IRDDT-PP-23-0005</t>
  </si>
  <si>
    <t xml:space="preserve">Surface Drainage Scheme in Deh, Miran Khori,  in Taluka Chambeer Tubewell Division No.I Hala </t>
  </si>
  <si>
    <t>IRDDT-PP-23-0007</t>
  </si>
  <si>
    <t xml:space="preserve">Construction of (Markwah) Surface Drainage Pumping Station 120 Cusecs at Jakhreja, Zair Peer Taluka Saeedabad District Matiari in Tubewells Division No.I Hala </t>
  </si>
  <si>
    <t>IRDDT-PP-23-0008</t>
  </si>
  <si>
    <t>Construction of Drainage Networks in Taluka Thari Mirwah and Faiz Gunj including 04 Nos. Pumping Stations, Drains &amp; Allied Structures and Rehabilitation of Shahnawaz Pumping Station into Mirwah in District Khairpur.</t>
  </si>
  <si>
    <t>IRDDT-PP-23-0009</t>
  </si>
  <si>
    <t xml:space="preserve">Rehabilitation of SCARP Drains &amp; Re-construction of damaged structures in Larkana Drainage Division Larkana </t>
  </si>
  <si>
    <t>IRDDT-PP-23-0012</t>
  </si>
  <si>
    <t>Rehabilitation of SCARP Drains and Reconstruction of damaged structures in North Dadu Drainage Division Larkana.</t>
  </si>
  <si>
    <t>IRDDT-PP-23-0013</t>
  </si>
  <si>
    <t>Constrcution of Sub Drain 1RA Nasirabad System from RD 0+00 to 16+00 and allied structure works</t>
  </si>
  <si>
    <t>Approved
15.10.24</t>
  </si>
  <si>
    <t>IRDDT-PP-23-0016</t>
  </si>
  <si>
    <t>Drainage Scheme Deh, 3 Dad Asgharabad UC Jamal Shah Taluka Daur Drainage Sub Division Daur District Shaheed Benazirabad</t>
  </si>
  <si>
    <t>IRDDT-PP-23-0017</t>
  </si>
  <si>
    <t>Construction of Pumping Station 05 Cusecs making Direct Disposal Arrangements Earthwork for Drain Leading Channels village Road Culverts, Operation Quarter and inlets for surface Drainage Scheme at Deh Sukandar U.C Faeer Sher Muhammad Dero Taluka Tando Adam District Sanghar.</t>
  </si>
  <si>
    <t>IRDDT-PP-23-0018</t>
  </si>
  <si>
    <t xml:space="preserve">Rehabilitation of SCARP Drains and Reconstruction of damaged structures in Khairpur Nathan Shah, Drainage Division @ K.N Shah </t>
  </si>
  <si>
    <t>IRDDT-PP-23-0019</t>
  </si>
  <si>
    <t>Construction of Hingorono Main Drain &amp; Hingorno Branch Drain (Phase-I).</t>
  </si>
  <si>
    <t>Approved
27.11.24</t>
  </si>
  <si>
    <t>IRDDT-PP-23-0020</t>
  </si>
  <si>
    <t>Construction of Surface Drainage Network for the Part Command Area of Pithoro (Phase-I).</t>
  </si>
  <si>
    <t>IRDDT-PP-23-0021</t>
  </si>
  <si>
    <t>Installation of 83 Solar Power Submersible Pumps in Taluka Nagarparkar &amp; Chachro</t>
  </si>
  <si>
    <t>Approved
30.12.24</t>
  </si>
  <si>
    <t>IRDDT-PP-23-0022</t>
  </si>
  <si>
    <t>Surface Drainage Scheme Deh 28 Dad, Taluka Nawabshah &amp; Deh 50 Nusrat Taluka Daur District Shaheed Benazirabad</t>
  </si>
  <si>
    <t>IRDDT-PP-23-0023</t>
  </si>
  <si>
    <t>Boring and Installation of 2.0 cusecs New Saline Tubewells with Solar Energy System in Tapu Seerani, Deh Jahkhro and Bijoriro Taluka and District Badin (Water &amp; Drainage Sector).</t>
  </si>
  <si>
    <t>Approved 
07.01.25</t>
  </si>
  <si>
    <t>Total Drainage Rec &amp; Tubewell (On-going) :-</t>
  </si>
  <si>
    <t>IRDDT-PP-25-0001</t>
  </si>
  <si>
    <t xml:space="preserve">Rehabilitation of Tubewell Division of Right Bank Division Ratodero </t>
  </si>
  <si>
    <t>Un-approved</t>
  </si>
  <si>
    <t>IRDDT-PP-25-0002</t>
  </si>
  <si>
    <t>Installation of 50 No. Solar Tubewells for drinking/ Agriculture purpose for village namely Village Gul Mohammad Bikak, Deh hathal buth, Village Mian Dad Barijo deh Raik, Village Hussinn shehro deh Mol, village ghulam Hussain Gabol deh pokhan, village Hussain Brohi deh Kohtarash, Village somaar Khaskheli deh Ganghiaro, village Thokal Barijo deh beli thap, Village Shahoo Palari Deh Desvi, Village Achar Baplani Deh Desvi, Village Imam Bux Gabol Deh Pokhann</t>
  </si>
  <si>
    <t>IRDDT-PP-25-0003</t>
  </si>
  <si>
    <t xml:space="preserve">Installation of 50 No. Solar Tubewells in District Shaheed Benazirabad </t>
  </si>
  <si>
    <t>IRDDT-PP-25-0004</t>
  </si>
  <si>
    <t>Rehabilitation and Drainage Network  Ruk Pumping Station, Masiti Pumping and Qazi Wahan Pumping Station</t>
  </si>
  <si>
    <t>IRDDT-PP-25-0005</t>
  </si>
  <si>
    <t xml:space="preserve">Rehabilitation of Drainage Network of SCARP Project Khairpur including Drains </t>
  </si>
  <si>
    <t>IRDDT-PP-25-0006</t>
  </si>
  <si>
    <t>Construction of New Established Executive Engineer Office Block , Compuund Wall i/c Residential accomodation of Executive Engineer with all accessories in Drainage Division K.N.Shah</t>
  </si>
  <si>
    <t>IRDDT-PP-25-0007</t>
  </si>
  <si>
    <t>Providing Drainage facilities to the people of U.C Jagan of Shikarpur Taluka, District</t>
  </si>
  <si>
    <t>IRDDT-PP-25-0008</t>
  </si>
  <si>
    <t>Installation of 50 Tubewells for PS-10 Larkana.</t>
  </si>
  <si>
    <t>IRDDT-PP-25-0009</t>
  </si>
  <si>
    <t>Rehabilitation of KPOD &amp; DPOD in Drainage Division Badin (Phase-I)</t>
  </si>
  <si>
    <t>IRDDT-PP-25-0010</t>
  </si>
  <si>
    <t>Rehabilitation of Dhoro Puran and Dhoro Hakro its Allied Structures Phase-II</t>
  </si>
  <si>
    <t>IRDDT-PP-25-0011</t>
  </si>
  <si>
    <t>Drainage and Infrastructure Development for proposed sub Drain System in Taluka Tando Bago District Badin.</t>
  </si>
  <si>
    <t>IRDDT-PP-25-0012</t>
  </si>
  <si>
    <t>Construction of Additional works along Matli Phulkara Jahejo Outfall Drain from RD-0+00 to 190+00 Outfalling in LBOD Drain at RD-132</t>
  </si>
  <si>
    <t>IRDDT-PP-25-0013</t>
  </si>
  <si>
    <t>Rehabilitation and Restoration of Drainage Network System of Shaheed Fazil Rahu, Matli and Tando Muhammad Khan</t>
  </si>
  <si>
    <t>IRDDT-PP-25-0014</t>
  </si>
  <si>
    <t>Construction of Pumping Station Storm water drain U.C-4 Aliabad Hyderabad</t>
  </si>
  <si>
    <t>IRDDT-PP-25-0015</t>
  </si>
  <si>
    <t xml:space="preserve">Construction of pumping Station Storm Water Drain at Masu Bhurgri to Hyderabad Branch </t>
  </si>
  <si>
    <t>IRDDT-PP-25-0016</t>
  </si>
  <si>
    <t>Construction of Pumping Station Water Drain at Talibul Molla Colony, Hyderabad Left side of Indus River</t>
  </si>
  <si>
    <t>IRDDT-PP-25-0017</t>
  </si>
  <si>
    <t>Sustainable Storm Water Drainage System at upstream of Kotri Barrage Left side of Taluka Hyderabad Deh Shah Bukhari Mirzapur</t>
  </si>
  <si>
    <t>Total Drainage Rec &amp; Tubewell (New Scheme)</t>
  </si>
  <si>
    <t xml:space="preserve">Total Drainage Rec &amp; Tubewell </t>
  </si>
  <si>
    <t>Open Canals</t>
  </si>
  <si>
    <t>IRDOC-PP-12-0032</t>
  </si>
  <si>
    <t>Revitalization of Mechanical Wing of Irrigation Department (SDG # 6)</t>
  </si>
  <si>
    <t>Hyderabad, Sukkur &amp; Jamshoro</t>
  </si>
  <si>
    <t>Approved
22.01.13</t>
  </si>
  <si>
    <t>IRDOC-PP-19-0156</t>
  </si>
  <si>
    <t>CC Lining of Shah Nawaz Wah from RD-0.0 to 53, Rahuja Minor RD-9+5 to 25+0, Kanasera Minor, Junki Minor, and Retaining Wall along Faiz Wah - Revised on 25.07.24 (SDG # 6)</t>
  </si>
  <si>
    <t>Approved
13.01.14</t>
  </si>
  <si>
    <t>IRDOC-PP-14-0040</t>
  </si>
  <si>
    <t>Construction Pumping Scheme along LS Bund mile 77/2 by pumping Water from River Indus for Supplement Tail Areas of Dadu Canal System (SDG # 6)</t>
  </si>
  <si>
    <t>Approved
06.02.15</t>
  </si>
  <si>
    <t>IRDOC-PP-14-0043</t>
  </si>
  <si>
    <t>Rehabilitation / Lining of Bago Wah, Dahar Wah Upper (its off-taking channels) / Rehabilitation of Irrigation Colony Ghotki and Pano Akil including Drainage System and Rehabilitation / Brick Lining of Pir Wah RD- 7 to 24 (Revised on 25.05.2024)</t>
  </si>
  <si>
    <t>Approved
29.05.15</t>
  </si>
  <si>
    <t>IRDOC-PP-15-0031</t>
  </si>
  <si>
    <t>Capacity Building of Officers/ Officials of the Irrigation Department (SDG # 6)</t>
  </si>
  <si>
    <t>Approved
12.02.16</t>
  </si>
  <si>
    <t>IRDOC-PP-15-0032</t>
  </si>
  <si>
    <t>Lining of Rohri Main Canal RD 645.670 to RD 680 (SDG # 6)</t>
  </si>
  <si>
    <t>Approved
11.12.15
U/R</t>
  </si>
  <si>
    <t>IRDOC-PP-19-0158</t>
  </si>
  <si>
    <t>Construction of T-Head Spurs At LS Bund Mile 40/4+500 Moria Loop Bund Mile 0/0+400 &amp; 0/1+600 in Northern Dadu Division - Revised on 18.10.19 (SDG # 6)</t>
  </si>
  <si>
    <t>Approved
11.05.17</t>
  </si>
  <si>
    <t>IRDOC-PP-16-0069</t>
  </si>
  <si>
    <t>Shaheed Benazir Bhutto Sweet Water Project for Thar (Umerkot to Keetari)  - Providing Water from Thar Wah of Umerkot to Keetari Taluka Chachro Via Dhalo Jo Tar, Kaplore, Viklore Tar, Budha Sandha, Vechlo Par, Ratan Jo Tar and Constructing of Underground Reservoirs (SDG # 6) (Revised 05-08-22)</t>
  </si>
  <si>
    <t>IRDOC-PP-17-0127</t>
  </si>
  <si>
    <t>Lining of Surhari, Brandi, Maldasi, Shahdadpur Minors and Ujjano, Lundo Distry (SDG # 6)</t>
  </si>
  <si>
    <t>Approved
30.08.17</t>
  </si>
  <si>
    <t>IRDOC-PP-19-0167</t>
  </si>
  <si>
    <t>Construction of office Complex in Southern Dadu Division @ Dadu (Revised on 27.11.2024).</t>
  </si>
  <si>
    <t>Approved
17.03.20</t>
  </si>
  <si>
    <t>IRDOC-PP-19-0179</t>
  </si>
  <si>
    <t>Establishment of Engineer's Training Academy (Revised 28-03-2024).</t>
  </si>
  <si>
    <t>IRDOC-PP-19-0190</t>
  </si>
  <si>
    <t>Recoupment of Damaged T-Head Spur along Agani Akil Loop Bund 2/6+250, Stone Apron at Mole of 0/4 and 0/7 Mole Spurs and 09 Nos. Stone Studs in Larkano Sub Division. Total Cost Rs.889.773 Million) (GOP 65% Share Rs.272.486 Million of Original approved PC-I  Cost Rs.389.780) &amp; (GOS Share Revised) - NDRMF (Revised 31.05.2023)</t>
  </si>
  <si>
    <t>Approved
01.01.20</t>
  </si>
  <si>
    <t>IRDOC-PP-20-0060</t>
  </si>
  <si>
    <t>Completion of Remaining Works &amp; Commissioning of Substantially Executed Schemes Past Years.</t>
  </si>
  <si>
    <t>Approved
06.05.21</t>
  </si>
  <si>
    <t>IRDOC-PP-21-0541</t>
  </si>
  <si>
    <t>Retaining wall along Gaj Diverson Bund in Southern Dadu Division (Revised on 04.11.2024.)</t>
  </si>
  <si>
    <t>Approved
10.09.21</t>
  </si>
  <si>
    <t>IRDOC-PP-21-0542</t>
  </si>
  <si>
    <t>Strengthening / Earth work from RD-20.0 to 75.0 &amp; Stone Pitching from RD-20.0 to 75.0 along F.P. Bund in Southern Dadu Division.</t>
  </si>
  <si>
    <t>IRDOC-PP-21-0543</t>
  </si>
  <si>
    <t>Providing 04 Nos. J-Head Spurs with Apron and Stone Pitching for Centralizing the River Flow Up-stream of Guddu Barrage Region.</t>
  </si>
  <si>
    <t>IRDOC-PP-21-0545</t>
  </si>
  <si>
    <t>Construction of J-Spurs U/S Left Guide Bank to Centralize the Flow of Indus River Water under Thatta Sujawal Road Bridge (Doolah Bridge) in Kalri Baghar Division Thatta (Revised 14-05-2024).</t>
  </si>
  <si>
    <t>Approved
21.09.21</t>
  </si>
  <si>
    <t>IRDOC-PP-21-0549</t>
  </si>
  <si>
    <t xml:space="preserve">C.C. Lining of Dodha Minor from RD-0 to 27 including Construction of Head Regulator and C.C. Lining of Sangi Distry from RD-0 to 57 </t>
  </si>
  <si>
    <t>IRDOC-PP-21-0550</t>
  </si>
  <si>
    <t xml:space="preserve">C.C. Lining of Santrahu Minor off-takes from Nara Canal RD-238 </t>
  </si>
  <si>
    <t>IRDOC-PP-21-0553</t>
  </si>
  <si>
    <t xml:space="preserve">Re-section /De-silting of Rice Canal &amp; Dadu Canal District Larkano. </t>
  </si>
  <si>
    <t>IRDOC-PP-21-0556</t>
  </si>
  <si>
    <t>C.C. Lining of Reti Minor from RD-0 to 45 (Revised on 22.05.23)</t>
  </si>
  <si>
    <t xml:space="preserve">Approved
16.11.21
</t>
  </si>
  <si>
    <t>IRDOC-PP-21-0560</t>
  </si>
  <si>
    <t xml:space="preserve">C.C. Lining of Tando Ghulam Ali Distry from RD-0 to RD-39 Phulleli Canal Division (Revised on 10-05-23). </t>
  </si>
  <si>
    <t>Approved
12.11.21</t>
  </si>
  <si>
    <t>IRDOC-PP-21-0561</t>
  </si>
  <si>
    <t>Rehabilitation of Channels of Ghotki Feeder in Ghotki Feeder A.W.B.(Revised on 22.05.23)</t>
  </si>
  <si>
    <t>Approved
16.11.21</t>
  </si>
  <si>
    <t>IRDOC-PP-21-0565</t>
  </si>
  <si>
    <t>C.C. Lining of Sorhadi Branch from RD-0 to 95 (Revised on 05.05.2025)</t>
  </si>
  <si>
    <t>IRDOC-PP-21-0567</t>
  </si>
  <si>
    <t>C.C. Lining of Raj Wah from RD-0 to 55 (Revised on 21.04.2025)</t>
  </si>
  <si>
    <t>IRDOC-PP-21-0568</t>
  </si>
  <si>
    <t>C.C. Lining of Dadhrako Distry from RD-0 to 36.0</t>
  </si>
  <si>
    <t>Approved
16.11.21
U/R</t>
  </si>
  <si>
    <t>IRDOC-PP-21-0569</t>
  </si>
  <si>
    <t xml:space="preserve">C.C. Lining of Sultani Branch &amp; its 6 Nos. off-taking channels (Revised on 11.06.2024). </t>
  </si>
  <si>
    <t>IRDOC-PP-21-0571</t>
  </si>
  <si>
    <t>Improvement of Farash Complex Existing Irrigation Network for Esured water saving for Thar Coal and the safety of Thar Coal Carrier Channel</t>
  </si>
  <si>
    <t>IRDOC-PP-21-0572</t>
  </si>
  <si>
    <t>Resettlement Action Plan; Environmental &amp; Social Management Framework Support for Akram Wah under SWAT Project (Revised 22-02-23).</t>
  </si>
  <si>
    <t>IRDOC-PP-21-0573</t>
  </si>
  <si>
    <t xml:space="preserve">Rehabilitation / Reconstruction Office Block; Residences of AXEN Dokri &amp; Office Block of AXEN Office Tajo Dero Sub-Division in Northern Dadu Division (Revised on 20.05.2024). </t>
  </si>
  <si>
    <t>IRDOC-PP-21-0574</t>
  </si>
  <si>
    <t>C.C. Lining along Gillispie Distry, Jatoi Distry, Nabi Bux Minor, Bakrani Minor, Larkano Minor and Fateh Wah Minor.</t>
  </si>
  <si>
    <t>IRDOC-PP-21-0577</t>
  </si>
  <si>
    <t>Providing Stone Pitching from RD-0+500 to RD to RD-7+500(6500) and Construction of Reatining Wall from RD-0+000 to 0+500 &amp; RD-7+000 to 8+800(2300) along Rajib Canal (Revised on 23.12.2024).</t>
  </si>
  <si>
    <t>Approved
23.02.22</t>
  </si>
  <si>
    <t>IRDOC-PP-21-0539</t>
  </si>
  <si>
    <t>Remodeling and Rehabilitation of N. W. Canal &amp; Khirthar Branch-Total Cost Rs. 2968.951 Million (GoB Share Rs. 970.293 Million &amp; GoS Share Rs. 1998.658 Million)</t>
  </si>
  <si>
    <t>IRDOC-PP-21-0579</t>
  </si>
  <si>
    <t>Sindh Water &amp; Agriculture Transformation (SWAT) Project Irrigation Component (FPA 64030.650 Million, GoS Share Rs. 2763.060 Million Total Rs.70445.950)</t>
  </si>
  <si>
    <t>Approved
06.12.22
(ECNEC)</t>
  </si>
  <si>
    <t>IRDOC-PP-22-0550</t>
  </si>
  <si>
    <t>Raising and Strengthening along Rice Canal RD-82.5 to 83.5 RD-130 to 138 RD-148 to 151 RD-225 to 229 RD-230 to 235 RD-272 to 287 RD-314 to RD-315 RD-339 to RD-342 &amp; RD-365 in Rice Canal Division Larkana</t>
  </si>
  <si>
    <t>IRDOC-PP-22-0552</t>
  </si>
  <si>
    <t xml:space="preserve">Construction of DOS along Rice Canal IP &amp; NIP side (34 Nos.) in Rice Canal Division Larkana </t>
  </si>
  <si>
    <t>IRDOC-PP-22-0553</t>
  </si>
  <si>
    <t>Repair Replacement Regulator Gates of Rice Canal Division Larkana (Revised on dated 07.10.2024).</t>
  </si>
  <si>
    <t>IRDOC-PP-22-0555</t>
  </si>
  <si>
    <t>Painting of Main Barrage Gates and Structures of Kotri Barrage Head Works, Jamshoro (Revised on 11.06.2024)</t>
  </si>
  <si>
    <t>Jamshoro &amp; Dadu</t>
  </si>
  <si>
    <t>IRDOC-PP-22-0556</t>
  </si>
  <si>
    <t>Rehabilitation of Wadhu Wah &amp; Fasadi Wah with C.C Lining and Repair of Brick Lining (Revised on 14.05.2024).</t>
  </si>
  <si>
    <t>IRDOC-PP-22-0557</t>
  </si>
  <si>
    <t>Rehabilitation of Changing of Location of Saeed Khan Pumping Station including lining of remaining reaches of Saeed Khan Distry.</t>
  </si>
  <si>
    <t>IRDOC-PP-22-0558</t>
  </si>
  <si>
    <t>Restoration/ Emergency work along Mithrao Division, Thar Division, Jamrao Division &amp; Nara Canal Division of Area Water Board Mirpurkhas</t>
  </si>
  <si>
    <t>Mirpurkhas, Sanghar, Umerkot &amp; Khairpur</t>
  </si>
  <si>
    <t xml:space="preserve">Approved
19.12.22 </t>
  </si>
  <si>
    <t>IRDOC-PP-22-0562</t>
  </si>
  <si>
    <t>Shaheed Benazir Bhutto-Extension of Sweet Water Supply Scheme for Thar (Umerkot to Keetari) (Modified approved on 30.01.2025)</t>
  </si>
  <si>
    <t>IRDOC-PP-22-0563</t>
  </si>
  <si>
    <t>Construction of Bridge on BS Feeder RD-27 near Irrigation Colony Kashmore and Reconditioning of Bridge Desert Canal and Pat Feeder Canal near Kashmore Town and Reconstruction of Bridge at RD-24 fall Garhi Hassan near village Illahi Bux Khoso.</t>
  </si>
  <si>
    <t>Approved
01.02.23</t>
  </si>
  <si>
    <t>IRDOC-PP-22-0565</t>
  </si>
  <si>
    <t>Constructing of Retaining wall Begari Canal at RD-33 L/S, Mirza Wah at Mile 12 X Regulator D/S both sides and Road Bridge Miza Wah at Mile 13 (Revised on 15.10.2024).</t>
  </si>
  <si>
    <t>IRDOC-PP-22-0567</t>
  </si>
  <si>
    <t>Construction of Bridges on Mirza Canal Village Raees Kabil Khan Buriro, Construction of Bridge near Al Mohsin Sarki House and Reconstruction of Bridge on Moosa Allahabad and Bridge at Dour on Fall Garhi Hassan Taluka Thull and Construction of Road Bridge Over Moosa Allahabad Channel at RD-37 (Revised on 29.04.2025)</t>
  </si>
  <si>
    <t>IRDOC-PP-22-0569</t>
  </si>
  <si>
    <t>Rehabilitation of Nasir Branch System Ex-Fuleli Canal Badin</t>
  </si>
  <si>
    <t>IRDOC-PP-22-0572</t>
  </si>
  <si>
    <t>Boring &amp; Installation of 15 Nos. New 2.0 Cusecs (Fresh Water) Solar Energy Tubwells &amp; Construction of Operator Quarter, Pump House, Discharge Box Approach Path &amp; Water Course for 15 No. New 2.0 Cusecs (Fresh Water) Solar Energy Tube-wells at various locations District Ghotki in Ghotki Tube-well  Division Ghotki (Modified on 14.04.2025).</t>
  </si>
  <si>
    <t>Approved
16.11.22</t>
  </si>
  <si>
    <t>IRDOC-PP-22-0574</t>
  </si>
  <si>
    <t>Re-adjustment of Bed of Aqueduct crossing of Dall Distry RD - 18+300 over Indus link in Shahbaz Irrigation Division Sehwan</t>
  </si>
  <si>
    <t>IRDOC-PP-22-4209</t>
  </si>
  <si>
    <t>Sindh Flood Emergency Rehabilitation Project (Irrigation Component) (World Bank fully funded, Total Cost Rs.48327.200 million) (Revised 61871.514)</t>
  </si>
  <si>
    <t>IRDOC-PP-22-4210</t>
  </si>
  <si>
    <t>Flood Protection Sector Project-III (FPSP-III)
(Total cost Rs. 194.625 billion, GoP Rs. 5.057 billion, GoS Rs. 5.057 billion, Donor funding 80%, GoP 10%, GoS 10%)</t>
  </si>
  <si>
    <t>Approved
27.06.23
ECNEC</t>
  </si>
  <si>
    <t>IRDOC-PP-23-0024</t>
  </si>
  <si>
    <t>New Construction/ Rehabilitation of Bridges at various areas of Taluka Mirpur Sakro</t>
  </si>
  <si>
    <t>IRDOC-PP-23-0025</t>
  </si>
  <si>
    <t>Construction of Protect Bunds of villages of Amri, Kalri, Wada Gaincha Muhammad Hashim Chhachhar &amp; Mini Pumping Scheme of Brahmani &amp; Khosa Community of Taluka Manjhand District Jamshoro</t>
  </si>
  <si>
    <t>IRDOC-PP-23-0029</t>
  </si>
  <si>
    <t>Rehabilitation of Regulator Gates of Chanesar Escape &amp; Sakrand Main / Byepass Regulator along Rohri Main Canal.</t>
  </si>
  <si>
    <t>Approved
20.05.24</t>
  </si>
  <si>
    <t>IRDOC-PP-23-0030</t>
  </si>
  <si>
    <t>C.C Lining of Hingorja Minor</t>
  </si>
  <si>
    <t>Approved
16.12.24</t>
  </si>
  <si>
    <t>IRDOC-PP-23-0031</t>
  </si>
  <si>
    <t>Construction of Pumping Station (90 Cusecs) along Odero Lal Escape at RD-54+000 in Hala Irrigation Division Hala.</t>
  </si>
  <si>
    <t>IRDOC-PP-23-0032</t>
  </si>
  <si>
    <t>Re-Sectioning / De-Silting along Faiz Nahar Canal &amp; Abul wah</t>
  </si>
  <si>
    <t>Approved 
15.10.24</t>
  </si>
  <si>
    <t>IRDOC-PP-23-0034</t>
  </si>
  <si>
    <t>Rehabilitation of Pumping Stations Damaged during Flood 2022 &amp; Construction of Retaining wall Vicholo Distry RD-15 &amp; 16 of Rice Canal Division Larkana.</t>
  </si>
  <si>
    <t>IRDOC-PP-23-0035</t>
  </si>
  <si>
    <t>Restoration of C.C Lined Channels/ Earthwork/ Desilting work Channels &amp; Construction of New Pumping scheme near Pandhi Khan Chachar village in Taluka Manjhand Sann Shah Awais Sub Division of Shahbaz Irrigation Division Sehwan.</t>
  </si>
  <si>
    <t>IRDOC-PP-23-0036</t>
  </si>
  <si>
    <t>Rehabilitation of off-taking channels branches Distries and Minors damaged due to Rain during Flood 2022 in Shahdadkot Irrigation Division Shahdadkot.</t>
  </si>
  <si>
    <t>Larkano &amp; Kamber</t>
  </si>
  <si>
    <t>Approved
06.01.25</t>
  </si>
  <si>
    <t>IRDOC-PP-23-0037</t>
  </si>
  <si>
    <t>Rehabilitation/ Restoration of channels and Regulator gates damaged during flood 2022 in Warah Division Larkana.</t>
  </si>
  <si>
    <t>IRDOC-PP-23-0038</t>
  </si>
  <si>
    <t>Construction of C.C Lining along Dilmurad Distry from RD-00+000 to 20+000.</t>
  </si>
  <si>
    <t>Approved
30.01.25</t>
  </si>
  <si>
    <t>IRDOC-PP-23-0039</t>
  </si>
  <si>
    <t>Restoration &amp; Rehabilitation of Eidan Distry RD-0 to 69, Lund Minor RD-0 to 25 and Seer Wah RD-0 to 20.6.</t>
  </si>
  <si>
    <t>Approved 
09.12.24</t>
  </si>
  <si>
    <t>IRDOC-PP-23-0040</t>
  </si>
  <si>
    <t>Restoration banks of group regulator up and downstream and off taking channels and repair of structure along Sindh Canal Mile 18 and Munghar Wah.</t>
  </si>
  <si>
    <t>Approved
23.10.24</t>
  </si>
  <si>
    <t>IRDOC-PP-23-0041</t>
  </si>
  <si>
    <t>Restoration and Constructing Stone Pitching along Begari Sindh Feeder Main Canal RD-17 to 45 various portions and Desert Pat Feeder Main Canal RD-0 to 37.5 various portions both sides.</t>
  </si>
  <si>
    <t>IRDOC-PP-23-0042</t>
  </si>
  <si>
    <t>Rehabilitation of Sindh Canal from RD-100 to 140 Sukkur Begari Bund Division Sukkur</t>
  </si>
  <si>
    <t>IRDOC-PP-23-0043</t>
  </si>
  <si>
    <t>Construction of new bridge at Phulleli Canal from Abdul Sattar Edhi Road to Government College University Kari Mori Hyderabad</t>
  </si>
  <si>
    <t>IRDOC-PP-23-0045</t>
  </si>
  <si>
    <t>Rehabilitation / Restoration of German Dhoro RD.0.0 to 18.0, Khooni Dhoro Outfall Drain RD.0.0 to 34.0 &amp; AlliedStructures</t>
  </si>
  <si>
    <t>IRDOC-PP-23-0046</t>
  </si>
  <si>
    <t>Improvement of Existing Drainage Network in Coastal Belt of Taluka Ghorabari, Keti Bunder and Kharochan in Thatta Drainage Division Thatta.</t>
  </si>
  <si>
    <t>IRDOC-PP-23-0047</t>
  </si>
  <si>
    <t xml:space="preserve">Rehabilitation/ Restoration of Gaja Guni Branch Drain &amp; its System &amp; Rehabilitation/ Restoration of Haji Pur Link Drain  (Pumping Station) </t>
  </si>
  <si>
    <t>Approved
12.08.24</t>
  </si>
  <si>
    <t>IRDOC-PP-23-0048</t>
  </si>
  <si>
    <t>Rehabilitation/ Restoration of Kapoor Branch Drain &amp; its System &amp; Rehabilitation/ Restoration of Laghari Branch Drain &amp; its System</t>
  </si>
  <si>
    <t>IRDOC-PP-23-0049</t>
  </si>
  <si>
    <t>Rehabilitation/Restoration  of Stone Pitching right Side , left Side Downstream and upstream Guide Banks and marginal Bunds and recouping of apron &amp; other related River training works at Kotri Barrage Head Works Jamshoro</t>
  </si>
  <si>
    <t>Jamshoro &amp; Hyderabad</t>
  </si>
  <si>
    <t>Approved
23.12.24</t>
  </si>
  <si>
    <t>IRDOC-PP-23-0050</t>
  </si>
  <si>
    <t>Restoration /Rehabilitation of Guide/ Flood Protection Dikes at Thatta District</t>
  </si>
  <si>
    <t>IRDOC-PP-23-0051</t>
  </si>
  <si>
    <t>Remodeling of Kalri Baghar Feeder Lower Regulator at RD 103</t>
  </si>
  <si>
    <t>IRDOC-PP-23-0052</t>
  </si>
  <si>
    <t>Providing Drainage facility to SMHL Karachi and Renovation of Residential Quarters and compound wall including renovation of E-01 quarter Left Bank Barrage (Sub Ordinate Colony) Hyderabad damaged during Flood 2022.</t>
  </si>
  <si>
    <t>Karachi &amp; Hyderabad</t>
  </si>
  <si>
    <t>IRDOC-PP-23-0053</t>
  </si>
  <si>
    <t>Rehabilitation of Constructing Retaining wall and Stone Pitching along Ghotki Feeder Main Canal RD-352 to 373 various portion of both sides &amp; Providing Retaining at RD-70 to 72 both sides and Construction of Bridge at RD-69 of Dingo Wah in Mehsro Sub Division.</t>
  </si>
  <si>
    <t>IRDOC-PP-23-0054</t>
  </si>
  <si>
    <t>Constructing (8) Eight Nos. Drain in Taluka Salehpat (Command of Nara Canal Division Khairpur @ Sukkur) to Drain out Seepage/ Flood Water/ Rain Water.</t>
  </si>
  <si>
    <t>IRDDT-PP-24-0007</t>
  </si>
  <si>
    <t>Construction of Allahabad Moosa Branch system of Taluka Thul and Constructing/ Providing Drainage Facility of Taluka Jacobabad for Evacuation of Surplus Rain water into Hairdin Main Drain.</t>
  </si>
  <si>
    <t>Approved
21.04.25</t>
  </si>
  <si>
    <t>IRDDT-PP-24-0001</t>
  </si>
  <si>
    <t>Construction of Road Bridges along Indus Highway N-55 at Sehwan</t>
  </si>
  <si>
    <t>IRDOC-PP-25-0041</t>
  </si>
  <si>
    <t>Sindh Flood Emergency Rehabilitation Project-SFERP (Irrigation Component) Phase-II (Additional Financing)</t>
  </si>
  <si>
    <t>Approved
18.04.25
ECNEC</t>
  </si>
  <si>
    <t>Total Open Canal (On-going Schemes)</t>
  </si>
  <si>
    <t>IRDOC-PP-25-0001</t>
  </si>
  <si>
    <t xml:space="preserve">Constructing of J-Spur of SM Bund @ Mile 106/4+230, &amp; Construction of Studs @ Mile 106/7+140 Recouping of Stone Apron from Mile 106/5+360 to 106/5+460 and 106/6+100 to 106/6+300. </t>
  </si>
  <si>
    <t>IRDOC-PP-25-0002</t>
  </si>
  <si>
    <t xml:space="preserve">Construction of a T-Spur and Stone Apron at Mile 135/5 along the S.M Bund (Bhanoth) in the Hala Bund Sub Division. </t>
  </si>
  <si>
    <t>IRDOC-PP-25-0003</t>
  </si>
  <si>
    <t xml:space="preserve">Constructing J-Spur along S.M Bund at Mile 12/0, 3 Nos. Stone Studs from Mile 12/0 to 12/4, Stone Apron 11/0 to 12/0 Stone Pitching from Mile 11/0 to 13/0 and Raising &amp; Strengthening along S.M Bund 12/0 to 14/0 (Bakhri Bund). </t>
  </si>
  <si>
    <t>IRDOC-PP-25-0004</t>
  </si>
  <si>
    <t xml:space="preserve">Construction of J-Spur @ Mile 40/6, T-Head Spur @ Mile 41/5+640, 07 Nos. Stone Studs from Mile 40/6 to 41/4+600 Stone Apron from Mile 40/3 to 41/5+640 &amp; 47/5 to 48/5, Stone Pitching 40/6 to 41/5+640 &amp;&amp; 47/5 to 48/5 and Strengthening Earthwork along S.M Bund Mile 40/5 to 41/5 (Kore-Ja-Bhan). </t>
  </si>
  <si>
    <t>IRDOC-PP-25-0005</t>
  </si>
  <si>
    <t xml:space="preserve">Extending the Bund Width from 20 ft. to 40 ft. with 1:6 Outer Slope, Providing 20 ft. Stone Boulders Shield to the Erosion Curvature Striding towards Bund, Providing Stone Apron of 6 x 80 at S.L Bund Mile 40/2+520 to 40/4+200 in 1000 ft and Reserve Stock of Stone Boulders. </t>
  </si>
  <si>
    <t>IRDOC-PP-25-0006</t>
  </si>
  <si>
    <t xml:space="preserve">Emergent Work of Construction of Stud Hajipur (H.P) Bund Mile 6/4 + 220 to 6/5 + 0 and Recoupment/ Restoration of Damage Stone, Apron and Stone Pitching along in Different Reaches. </t>
  </si>
  <si>
    <t>IRDOC-PP-25-0007</t>
  </si>
  <si>
    <t>Constructing     Stone     Pitching     and Earthwork   along   Rohri   Main   Canal from RD 825 to 834 NIP side.</t>
  </si>
  <si>
    <t>IRDOC-PP-25-0008</t>
  </si>
  <si>
    <t xml:space="preserve">Construction of Pumping Station for providing Irrigation Water for four Dehs Khanoth, Deh Hala Old, Deh Rohjani and Deh Salaro of Taluka Hala </t>
  </si>
  <si>
    <t>IRDOC-PP-25-0009</t>
  </si>
  <si>
    <t>Construction of village Road Bridges village Faiz Muhammad Bhutto (Hingorja Minor), Village Muhammad Amin Arain (Machar Minor), Village Drazai Sahita (Mehrab Minor), Village Gaid (Hingorja Minor), Village Zawar Imdad Sahito New Goth (New Lakhi Wah), Village Ustab Safar Tunio (New Lakhi Wah)</t>
  </si>
  <si>
    <t>IRDOC-PP-25-0010</t>
  </si>
  <si>
    <t>Recoupment of damaged Bed Apron and Stone Pitching at Downstream of X-Regulators over Rohri Main Canal</t>
  </si>
  <si>
    <t>N'Feroze, S.B.A, Matiari &amp; Hyderabad</t>
  </si>
  <si>
    <t>IRDOC-PP-25-0011</t>
  </si>
  <si>
    <t>Rehabilitation of Sangi Distry from Rd 17 to 57 Rohri Division Moro</t>
  </si>
  <si>
    <t>IRDOC-PP-25-0012</t>
  </si>
  <si>
    <t>Repair  /  Reconstruction  of  Government  Office Buildings &amp; Residential Bungalows, Staff Colony and compound  wall  in  Shahdadkot  Irrigation  Division Shahdadkot.</t>
  </si>
  <si>
    <t>IRDOC-PP-25-0013</t>
  </si>
  <si>
    <t>Construction of Ring Bund to village Ghaibi Dero Taluka Kamber (Most affected village in flood 2022)</t>
  </si>
  <si>
    <t>IRDOC-PP-25-0014</t>
  </si>
  <si>
    <t xml:space="preserve">Rehabilitation /  Re-construction Of Garhi  Regulator,  R.C.C  Slab  @  Dost  Ali Regulator &amp;  at  Gul  Regulator </t>
  </si>
  <si>
    <t>IRDOC-PP-25-0015</t>
  </si>
  <si>
    <t xml:space="preserve">Adding 04 Nos. Spans along Dadu Canal at RD-266 (Mahar Wada Road Bridge) </t>
  </si>
  <si>
    <t>IRDOC-PP-25-0016</t>
  </si>
  <si>
    <t xml:space="preserve">Construction of New Pumping Schemes at village Faqeer Bux Kachhi &amp; near Sirai Solangi UC Lakha Taluka Manjhand </t>
  </si>
  <si>
    <t>IRDOC-PP-25-0017</t>
  </si>
  <si>
    <t>Stone Pitching along Khudawah Bund (Extension of Suprio Bund in K.N.Shah Rice Canal Larkana Division</t>
  </si>
  <si>
    <t>IRDOC-PP-25-0018</t>
  </si>
  <si>
    <t>Remodeling of Head Regulator &amp; Cement Concrete  Lining of Waris Dino Distry and Reconstruction of Bhutta Minor RD-1 to 6</t>
  </si>
  <si>
    <t>IRDOC-PP-25-0019</t>
  </si>
  <si>
    <t xml:space="preserve">Restoration of 85TH, 95TH, 109TH &amp; 123RD Mile X- Regulators in Southern Dadu Division Dadu. </t>
  </si>
  <si>
    <t>IRDOC-PP-25-0020</t>
  </si>
  <si>
    <t>Reconstruction of x-regulator mile-63 of Desert canal including road bridges. rehabilitation of x-regulator Mile-7, Mile19 &amp; Mile-36 of Desert Canal</t>
  </si>
  <si>
    <t>IRDOC-PP-25-0021</t>
  </si>
  <si>
    <t>Repair/ Restoration of X-Regulator Mile-09 of Unhar Canal &amp; Rehabilitation of Unhar Canal Ex-B.S Feeder RD-219 in Thul Sub Division of Begari Division Thul</t>
  </si>
  <si>
    <t>IRDOC-PP-25-0022</t>
  </si>
  <si>
    <t>Restoration of X-regulator gates from RD-50 to 269 along B.S Feeder Canal B.S Feeder Division Kashmore</t>
  </si>
  <si>
    <t>IRDOC-PP-25-0023</t>
  </si>
  <si>
    <t>Reconstruction of Bridge at Ashiqabad Sindh to Village Sanhri Panhwar Shahi canal Balochistan RD-52 and Construction of New Bridge at Jungle Khan Dhuo RD-16 Garhi Hassan</t>
  </si>
  <si>
    <t>IRDOC-PP-25-0024</t>
  </si>
  <si>
    <t>Reconstruction of Damaged/ Collapsed Head Regulator of Khariyoon Distry at RD 88.0 Right Side of Pinyari Branch</t>
  </si>
  <si>
    <t>IRDOC-PP-25-0025</t>
  </si>
  <si>
    <t>Construction of Bridge on Rais Wah village Sikandar Khan Chandio, village Fareed Essani Khuda Bux Essani, Chohi Shakh Cipi village Lal Pir, Yaseen Wah near Muhammad Khan Buriro &amp; Bhaya Wah near Muhammad Khan Luhur</t>
  </si>
  <si>
    <t>IRDOC-PP-25-0026</t>
  </si>
  <si>
    <t>Cement Concrete Lining of Keenjhar Distry from RD-20+000 to RD-31+500 including its parent Channel Chhatho Large from RD-25+000 to RD-37+100 (As per Court Orders)</t>
  </si>
  <si>
    <t>IRDOC-PP-25-0027</t>
  </si>
  <si>
    <t>Reconstruction of Modules of Sattah Branch and Malia Branch</t>
  </si>
  <si>
    <t>IRDOC-PP-25-0028</t>
  </si>
  <si>
    <t>Rehabilitation of Mechanical Gates including their hoisting system in Pinyari Circle Hyderabad</t>
  </si>
  <si>
    <t>T.M Khan &amp; Sujawal</t>
  </si>
  <si>
    <t>IRDOC-PP-25-0029</t>
  </si>
  <si>
    <t>Stone Pitching along down stream Fall Regulators RD 35 of PFL (Both sides)</t>
  </si>
  <si>
    <t>T.M Khan</t>
  </si>
  <si>
    <t>IRDOC-PP-25-0030</t>
  </si>
  <si>
    <t xml:space="preserve">Construction of Flood Protection Bund/ Embankment Jamshoro for villages  Khasai Taluka Manjhand and Khanpur Taluka Kotri </t>
  </si>
  <si>
    <t>IRDOC-PP-25-0031</t>
  </si>
  <si>
    <t xml:space="preserve">Rehabilitation / Replacement of gates of Regulator of Escap along K.B.F lower and  including gates of Minor/distry in Kalri Baghar division </t>
  </si>
  <si>
    <t>IRDOC-PP-25-0032</t>
  </si>
  <si>
    <t xml:space="preserve">Construction of New Prestressed Road Bridge in replacement of Husri Village Road Bridge over Fuleli Canal RD 60 near Bihar Colony and Repair of Bridge on Fuleli Canal RD-88 at Poing Kathar village Taluka Latifabad </t>
  </si>
  <si>
    <t>IRDOC-PP-25-0033</t>
  </si>
  <si>
    <t>Repair of Head Regulator Old Fuleli Canal at RD 4 of Combined Channel along with gear greasing of Gates &amp; hoisting system and Repair of Road Bridge, stone pitching upstream and downstream flank walls etc</t>
  </si>
  <si>
    <t>IRDOC-PP-25-0034</t>
  </si>
  <si>
    <t>Rehabilitation of Upper Nara Canal i/c excavation of Cunet, Construction of Stone Apron &amp; Stone Pitching along different reaches &amp; Construction of Stone Studs along Lower Nara Canal at RD 4 NIP, RD 19 NIP, RD 52 IP &amp; in d/s of RD 72</t>
  </si>
  <si>
    <t>IRDOC-PP-25-0035</t>
  </si>
  <si>
    <t>Rehabilitation of Mir Wah Talhar from RD-0 to 227 (Ex: Phuleli Canal)</t>
  </si>
  <si>
    <t>IRDOC-PP-25-0036</t>
  </si>
  <si>
    <t>Reactivation and Rehabilitating floor regime of Mithrao Canal from RD-174 to RD-252 and Jamrao Canal from RD-445 to RD-500 and Lower Nara RD-12-14, 15-27, 123-123 + 500 and 52-53.</t>
  </si>
  <si>
    <t>Sukkur &amp; Mirpurkhas</t>
  </si>
  <si>
    <t>IRDOC-PP-25-0037</t>
  </si>
  <si>
    <t xml:space="preserve">Rehabilitation of Lower Dahar Wah </t>
  </si>
  <si>
    <t>IRDOC-PP-25-0038</t>
  </si>
  <si>
    <t>Rehabilitation/ Improvement of structure, earthwork and stone pitching of Makai Minor, Gajji Minor and Imam wah Ghotki Feeder Ghotki</t>
  </si>
  <si>
    <t>IRDOC-PP-25-0039</t>
  </si>
  <si>
    <t>Rehabilitation/ Improvement of earthwork and strengthening the banks of Bumbli Minor RD-89 to 150 Ghotki Feeder Ghotki</t>
  </si>
  <si>
    <t>IRDOC-PP-25-0040</t>
  </si>
  <si>
    <t>Construction of four No. B-Type Bungalows for the AXEN office of discharge observation cell Lahore at Barrages Jinnah, Chashma, Tanusa and Pajnad including purchase of flow measurement equipment.</t>
  </si>
  <si>
    <t>Mianwali, Taunsa, Bhawalpur, Muzaffargarh</t>
  </si>
  <si>
    <t>Total Open Canals (New Schemes) :-</t>
  </si>
  <si>
    <t xml:space="preserve">Total Open Canals :- </t>
  </si>
  <si>
    <t xml:space="preserve">Lining Main Canal </t>
  </si>
  <si>
    <t>IRDLM-PP-17-0152</t>
  </si>
  <si>
    <t>Rehabilitation and Lining of Jamrao Canal (i) Rehabilitation of Jamrao Canal Old from Mile 0 to 49 Mile, (ii) Rehabilitation of Twin Jamrao Canal Old from Mile 0 to 59 Mile and (iii) CC Lining Jamrao Canal West from Mile 0 to 300 Tail (SDG # 6)</t>
  </si>
  <si>
    <t>Approved
14.09.17</t>
  </si>
  <si>
    <t>IRDLM-PP-21-0592</t>
  </si>
  <si>
    <t>Cement Concrete Lining of Sangro Distry System (SDG # 6)</t>
  </si>
  <si>
    <t>Approved
14.04.22</t>
  </si>
  <si>
    <t>IRDLM-PP-22-0589</t>
  </si>
  <si>
    <t>Cement Concrete Lining of Mir Minor From RD-0 to 34+500 (SDG # 6)</t>
  </si>
  <si>
    <t>IRDLM-PP-22-0596</t>
  </si>
  <si>
    <t>Cement Concrete Lining of Kunner-II Distry from RD-0+000 to RD-21+000 (SDG # 6) (Revised on 10.05.23)</t>
  </si>
  <si>
    <t>IRDLM-PP-22-0597</t>
  </si>
  <si>
    <t xml:space="preserve">C.C Lining of Johi Branch From 0.00 Mile to 28.0 mile (Revised on dated 23.10.2024) </t>
  </si>
  <si>
    <t>IRDLM-PP-22-0598</t>
  </si>
  <si>
    <t>Cement Concrete Lining of Sherkhan Distry from RD-0+000 to 60+000 (Revised on 05.08.2024)</t>
  </si>
  <si>
    <t>IRDLM-PP-22-0599</t>
  </si>
  <si>
    <t xml:space="preserve">Cement Concrete Lining of Begna Distry from RD-0+000 to 64+500 (Revised on 05.08.2024) </t>
  </si>
  <si>
    <t>IRDLM-PP-22-0603</t>
  </si>
  <si>
    <t xml:space="preserve">Cement Concrete Lining of Inam &amp; Abad Minor from RD-0.00 to 32 &amp; 2 RDs (SDG # 6) </t>
  </si>
  <si>
    <t>Approved
14.04.22
(U/R)</t>
  </si>
  <si>
    <t>IRDLM-PP-22-0605</t>
  </si>
  <si>
    <t>Cement Concrete Lining from Head to Tail of Ghar Machi Minor, Hala Minor, Sonada Distry (Revised on 05.08.2024)</t>
  </si>
  <si>
    <t>IRDLM-PP-22-0608</t>
  </si>
  <si>
    <t>Cement Concrete Lining along Shadi Wah Small from RD-0+000 to 51+500 (Revised on 23.10.2024)</t>
  </si>
  <si>
    <t>IRDLM-PP-22-0609</t>
  </si>
  <si>
    <t>Cement Concrete Lining of Bulri Distry from RD 0 to 62.400 (Revised on 23.12.2024)</t>
  </si>
  <si>
    <t>IRDLM-PP-22-0612</t>
  </si>
  <si>
    <t>Cement Concrete Lining of Patni Distry from RD-0+000 to 72+400 (SDG # 6) (Revised on 05.10.23)</t>
  </si>
  <si>
    <t>IRDLM-PP-22-0616</t>
  </si>
  <si>
    <t>Lining of Adio Distry and Khoski Minor (SDG # 6)</t>
  </si>
  <si>
    <t>IRDLM-PP-22-0618</t>
  </si>
  <si>
    <t>Cement concret Lining of Daleri Distry system (SDG # 6)</t>
  </si>
  <si>
    <t>IRDLM-PP-22-0619</t>
  </si>
  <si>
    <t>Cement Concrete Lining of Geri Minor from RD-0 to 30+500 (SDG # 6)</t>
  </si>
  <si>
    <t>IRDLM-PP-22-0620</t>
  </si>
  <si>
    <t>C.C Lining of Nabisar Branch (SDG # 6)</t>
  </si>
  <si>
    <t>IRDLM-PP-22-0621</t>
  </si>
  <si>
    <t>C.C Lining Sarfaraz Branch RD-0+00 to 46+00 (SDG # 6)</t>
  </si>
  <si>
    <t>IRDLM-PP-22-0626</t>
  </si>
  <si>
    <t>C.C Lining Khairpur Feeder East Canal RD-12.8 to 42.8 (SDG # 6)</t>
  </si>
  <si>
    <t>IRDLM-PP-22-0627</t>
  </si>
  <si>
    <t>C.C Lining of Ahmedpur Minor RD-0 to 15 Abad Minor RD-0 to 24 and Piryalo Minor RD-0 to 38.500 (SDG # 6)</t>
  </si>
  <si>
    <t>IRDLM-PP-22-0628</t>
  </si>
  <si>
    <t>Construction of C.C. Lining of Tanwary Distry RD.0 to 110 (SDG # 6)</t>
  </si>
  <si>
    <t>IRDLM-PP-22-0629</t>
  </si>
  <si>
    <t>Construction of C.C. Lining of Gul Shah Distry RD-0 to 60 (SDG # 6)</t>
  </si>
  <si>
    <t>IRDLM-PP-22-0630</t>
  </si>
  <si>
    <t>Construction of C.C. Lining of Let Minor from RD-0+00 to 59+00 and Poran Minor RD - 0+00 to 13+800 (Revised on 24.03.2025)</t>
  </si>
  <si>
    <t>IRDLM-PP-22-0631</t>
  </si>
  <si>
    <t>Construction of C.C. Lining of Hyderabad Branch from RD-0+000 to 87+500 at Ex-Rohri Main Canal</t>
  </si>
  <si>
    <t>IRDLM-PP-23-0001</t>
  </si>
  <si>
    <t>C.C Lining along Bahadur Wah from RD 0+0 to 84+0 (Ex Shadi Wah Large of Akram Wah Division Badin)</t>
  </si>
  <si>
    <t>IRDLM-PP-23-0002</t>
  </si>
  <si>
    <t>C.C Lining along Ali Wah Large from RD 0+0 to 90+300 Ex-Akram Wah Badin.</t>
  </si>
  <si>
    <t>IRDLM-PP-23-0003</t>
  </si>
  <si>
    <t>C.C Lining along Raj Wah from RD-0+0 to 102+00 (Ex-Sunni Guni of Akram Wah Dvision Badin)</t>
  </si>
  <si>
    <t>IRDLM-PP-23-0004</t>
  </si>
  <si>
    <t>C.C Lining along Ganj Bahar Wah from RD-0+0 to 45+0 (Ex-Kazia Branch of Akram Wah Division Badin).</t>
  </si>
  <si>
    <t>IRDLM-PP-23-0005</t>
  </si>
  <si>
    <t>C.C Lining of Garhiwah Ex-Ganj Bahar Branch</t>
  </si>
  <si>
    <t>IRDLM-PP-24-0015</t>
  </si>
  <si>
    <t>Cement Concrete Lining of the First Two Kilometers of Nara Canal Head Reach (Revised on 23.04.2025)</t>
  </si>
  <si>
    <t>Approved
04.11.24</t>
  </si>
  <si>
    <t>IRDLM-PP-24-0007</t>
  </si>
  <si>
    <t>C.C Lining along Dodo Minor from 0+0 to 28+00 Ex-Gaja Branch of Akram Wah Badin</t>
  </si>
  <si>
    <t>IRDLM-PP-24-0008</t>
  </si>
  <si>
    <t>C.C Lining of Chandan Wah (Mirpur Branch Katiar Division) from Head to Tail Length (14.5 RDs) Taluka Bulri Shah Karim District Tando Muhammad Khan</t>
  </si>
  <si>
    <t>IRDLM-PP-24-0009</t>
  </si>
  <si>
    <t>C.C Lining along Mithiani-Distry from RD-0+0 to 59+100 i/c Rehabilitation of Head Regulator of Mithiani Distry.</t>
  </si>
  <si>
    <t>Approved
01.10.24</t>
  </si>
  <si>
    <t>IRDLM-PP-24-0012</t>
  </si>
  <si>
    <t>C.C Lining of Sanwalpur Distry from RD-0+000 to 13+050 Rehabilitations of its Allied Structure</t>
  </si>
  <si>
    <t>IRDLM-PP-24-0010</t>
  </si>
  <si>
    <t xml:space="preserve">C.C Lining of Ghotano-II Distry from RD 0+000 to 24+400 </t>
  </si>
  <si>
    <t>IRDLM-PP-24-0024</t>
  </si>
  <si>
    <t>Cement Concrete Lining of Kamaro Minor</t>
  </si>
  <si>
    <t>Approved
20.02.25</t>
  </si>
  <si>
    <t>IRDLM-PP-24-0016</t>
  </si>
  <si>
    <t>Cement Concrete Lining of Channa Distributary from RD 0+0 to 58+800</t>
  </si>
  <si>
    <t>Approved
02.12.24</t>
  </si>
  <si>
    <t>IRDLM-PP-24-0017</t>
  </si>
  <si>
    <t>Cement Concrete Lining along Malwah Distry from RD-0+0 to 27+680</t>
  </si>
  <si>
    <t>Cement Concrete Lining along Rahib Shah Distry from RD-0+0 to 26+250</t>
  </si>
  <si>
    <t>IRDLM-PP-24-0022</t>
  </si>
  <si>
    <t>Cement Concrete Lining of Jarkas Distry System from RD-23+000 to 65+500</t>
  </si>
  <si>
    <t>IRDLM-PP-24-0023</t>
  </si>
  <si>
    <t>Cement Concrete Lining of Khoski Distry System from RD-27+00 to 59+500</t>
  </si>
  <si>
    <t>IRDLM-PP-24-0028</t>
  </si>
  <si>
    <t>Cement Concrete Lining of Nizamani Minor from RD 0+000 to 13+560</t>
  </si>
  <si>
    <t>IRDLM-PP-24-0027</t>
  </si>
  <si>
    <t>Cement Concrete Lining of Nari Chach Lower from RD-0 to 121+000</t>
  </si>
  <si>
    <t>Approved
24.03.25</t>
  </si>
  <si>
    <t>Total Lining Main Canal (Ongoing Schemes)</t>
  </si>
  <si>
    <t>IRDLM-PP-25-0001</t>
  </si>
  <si>
    <t>Cement Concrete Lining of Rohri Main Canal from RD-589 to 619+000</t>
  </si>
  <si>
    <t>Total Lining Main Canal (New Schemes)</t>
  </si>
  <si>
    <t xml:space="preserve">Total Lining Main Canal </t>
  </si>
  <si>
    <t>Small Dams Projects</t>
  </si>
  <si>
    <t>IRDSD-PP-21-0580</t>
  </si>
  <si>
    <t>Construction of 09 Nos. Tarries namely Saeedo Rind, Mubarak Rind, Kagio Manjhay, Chawar, Parno, Tobo, Chapper Uddin Shah, Khutkhari in Taluka Chachro Tarries in Taluka Chachro in District Tharparkar.</t>
  </si>
  <si>
    <t>IRDSD-PP-22-0576</t>
  </si>
  <si>
    <t>Construction of Dillan Dam - II and Restoration of Downstream of Dillan Dam - I in Upper Kohistan - I Dadu (Revised on 21.04.2025)</t>
  </si>
  <si>
    <t>Total Small Dams (On going schemes)</t>
  </si>
  <si>
    <t>IRDSD-PP-25-0001</t>
  </si>
  <si>
    <t>Construction of Mazarani Dam in Kamber - Shahdadkot.</t>
  </si>
  <si>
    <t>Total Small Dams (New Scheme)</t>
  </si>
  <si>
    <t>Total Small Dams :-</t>
  </si>
  <si>
    <t>Total Irrigation (New Schemes)</t>
  </si>
  <si>
    <t>Total Irrigation (On-going Schemes)</t>
  </si>
  <si>
    <t>Grand Total (Irrigation Department)</t>
  </si>
  <si>
    <t>LABOUR &amp; HUMAN RESOURCES DEPARTMENT</t>
  </si>
  <si>
    <r>
      <t xml:space="preserve">Status
</t>
    </r>
    <r>
      <rPr>
        <b/>
        <sz val="12"/>
        <color theme="1"/>
        <rFont val="Times New Roman"/>
        <family val="1"/>
      </rPr>
      <t>Date of Approval</t>
    </r>
  </si>
  <si>
    <t>Throwfor-war as on
01.07.25</t>
  </si>
  <si>
    <t>Labour &amp; Human Resources</t>
  </si>
  <si>
    <t>LHDLH-PP-21-0582</t>
  </si>
  <si>
    <t>Revamping  &amp; Rehabilitation of Occupational Safety &amp; Health Centre at Karachi (Revised on 19.10.23) (C:90.087+R:10.477)</t>
  </si>
  <si>
    <t xml:space="preserve">Approved
27.09.21
</t>
  </si>
  <si>
    <t>LHDLH-PP-21-0585</t>
  </si>
  <si>
    <t xml:space="preserve">Rehabilitation &amp; Up-gradation of Mines Labour Welfare Primary School Jhampir (C:4.000+R:1.000) </t>
  </si>
  <si>
    <t xml:space="preserve">Approved
04.10.21
(U/R)
</t>
  </si>
  <si>
    <t>LHDLH-PP-22-0577</t>
  </si>
  <si>
    <t xml:space="preserve">Repair / Rehabilitation / Renovation / Extension of Mines Labour Welfare Primary School,  Jamshoro (C:20.738) </t>
  </si>
  <si>
    <t>Approved
28.02.24
(U/R)</t>
  </si>
  <si>
    <t>LHDLH-PP-22-0578</t>
  </si>
  <si>
    <t>Repair / Rehabilitation / Renovation of Mines Labour Welfare 10 Bedded Hospital Lakhra (C:12.000+R:2.000)</t>
  </si>
  <si>
    <t>LHDLH-PP-22-0580</t>
  </si>
  <si>
    <t xml:space="preserve">Construction  of  2 Additional Rooms for Medical Officers &amp; Out Door Women Patients  and Repair / Rehabilitation/ Renovation of Mines Labour Welfare Dispensary at Jhampir (Cap:13.000).  </t>
  </si>
  <si>
    <t>LHDLH-PP-23-0001</t>
  </si>
  <si>
    <t>Digitization of Labour Inspection in Sindh on Modran Lines, as per ILO Standards (R:103.100)</t>
  </si>
  <si>
    <t>Approved
28.02.24</t>
  </si>
  <si>
    <t xml:space="preserve">Total On-going Schemes:- </t>
  </si>
  <si>
    <t xml:space="preserve">Total Labour &amp; H.R. Deptt:- </t>
  </si>
  <si>
    <t>LAW, P.A AND PROSECUTION DEPARTMENT</t>
  </si>
  <si>
    <t>Revised Allocation 
2025-26</t>
  </si>
  <si>
    <t>Throw- forward as on
01-07-25</t>
  </si>
  <si>
    <t xml:space="preserve">JUDICIAL </t>
  </si>
  <si>
    <t>LPDJD-PP-14-0046</t>
  </si>
  <si>
    <t>Construction of Staff Colony of Circuit Court Larkana</t>
  </si>
  <si>
    <t>Approved
26.12.14   (U/R)</t>
  </si>
  <si>
    <t>LPDJD-PP-15-0034</t>
  </si>
  <si>
    <t xml:space="preserve">Construction of Judges Lodge at Larkana (Revised on 03.12.20)
(C:156.509+R:27.551) </t>
  </si>
  <si>
    <t xml:space="preserve">Approved
3.3.16
(U/R)  </t>
  </si>
  <si>
    <t>LPDJD-PP-17-0132</t>
  </si>
  <si>
    <t>Construction of Two (02) Residences for Judicial Officers / Staff Quarters at Nasirabad</t>
  </si>
  <si>
    <t>Approved
27.10.17   (U/R)</t>
  </si>
  <si>
    <t>LPDJD-PP-17-0133</t>
  </si>
  <si>
    <t>Construction of Five (05) No. Bungalows at Shahdadkot</t>
  </si>
  <si>
    <t xml:space="preserve">Approved
26.12.14
(U/R)   </t>
  </si>
  <si>
    <t>LPDPC-PP-08-0003</t>
  </si>
  <si>
    <t>Construction of officers/officials residential accommodation for the prosecutors in Sindh (SDG # 16)</t>
  </si>
  <si>
    <t>Approved
27.08.08 (U/R)</t>
  </si>
  <si>
    <t>LPDJD-PP-18-0019</t>
  </si>
  <si>
    <t>Construction of Residential Complex for Officers  / Officials of High Court of Sindh at Milk Plant</t>
  </si>
  <si>
    <t>Approved
22.10.18</t>
  </si>
  <si>
    <t>LPDJD-PP-22-0581</t>
  </si>
  <si>
    <t>Construction of Residences for Judicial Officers at Umerkot 
(05 Nos.)</t>
  </si>
  <si>
    <t>Approved
17.4.23</t>
  </si>
  <si>
    <t>Total Judicial GSH (Ongoing) :-</t>
  </si>
  <si>
    <t>Government Servant Housing (New Schemes)</t>
  </si>
  <si>
    <t>LPDJD-PP-21-0588</t>
  </si>
  <si>
    <t>Constt: of Huts/Rest House for the Honorable Judges of Honorable Sindh High Court of Hawksbay</t>
  </si>
  <si>
    <t>Total Judicial GSH (New schemes) :-</t>
  </si>
  <si>
    <t>Total Judicial GSH :-</t>
  </si>
  <si>
    <t>LPDJD-PP-11-0019</t>
  </si>
  <si>
    <t>Construction of District Court Building at Kamber (Re-Revised on 23.2.18)</t>
  </si>
  <si>
    <t>Approved
9.02.12 (U/R)</t>
  </si>
  <si>
    <t>LPDJD-PP-15-0035</t>
  </si>
  <si>
    <t>Construction of District Court Building Kashmore at Kandhkot 
( Revised on 25.11.15)</t>
  </si>
  <si>
    <t>Approved
07.10.05 (U/R)</t>
  </si>
  <si>
    <t>LPDJD-PP-07-0007</t>
  </si>
  <si>
    <t>Provision of Bar Room &amp; Library in Judl: Distt: across the Sindh (Revised on 07.05.24)</t>
  </si>
  <si>
    <t>Approved
24.04.08</t>
  </si>
  <si>
    <t>LPDJD-PP-09-0006</t>
  </si>
  <si>
    <t xml:space="preserve">Construction of Bar Room, Library, Canteen and Litigants / Vehicles Sheds at High Court Circuit Bench, Larkano (SDG # 16) </t>
  </si>
  <si>
    <t xml:space="preserve">Approved
25.09.07
(U/R)  </t>
  </si>
  <si>
    <t>LPDJD-PP-16-0073</t>
  </si>
  <si>
    <t>Construction of Judicial Complex at Sanghar ( 06 Nos. Courts) 
(Revised on 17.4.23)</t>
  </si>
  <si>
    <t xml:space="preserve">Approved
07.09.16
</t>
  </si>
  <si>
    <t>LPDJD-PP-16-0074</t>
  </si>
  <si>
    <t xml:space="preserve">Construction of  Courts Building (04 Nos.)  (02 Nos. at Johi, 01 No. at K.N. Shah, 01 No. at Mehar) (Revised on 04.01.24) </t>
  </si>
  <si>
    <t>LPDJD-PP-16-0075</t>
  </si>
  <si>
    <t>Construction of 01 Court Building at Taluka Mehrabpur, District Naushehro Feroze ( Revised on 05.01.23)</t>
  </si>
  <si>
    <t>Approved
07.09.16</t>
  </si>
  <si>
    <t>LPDJD-PP-16-0078</t>
  </si>
  <si>
    <t xml:space="preserve">Construction of Two Court Building at District Ghotki (1 ADJs &amp; 1 JM)
</t>
  </si>
  <si>
    <t>Approved
07.09.16 (U/R)</t>
  </si>
  <si>
    <t>LPDJD-PP-16-0079</t>
  </si>
  <si>
    <t>Construction of Car Parking/Conference Hall/Offices/Courts/depression portion at District Court Sukkur</t>
  </si>
  <si>
    <t>Approved
25.11.16  (U/R)</t>
  </si>
  <si>
    <t>LPDJD-PP-17-0143</t>
  </si>
  <si>
    <t xml:space="preserve">Construction of 68 No. Courts at District Korangi. (Revised on 21.09.23)
</t>
  </si>
  <si>
    <t xml:space="preserve">Approved
06.04.18
</t>
  </si>
  <si>
    <t>LPDJD-PP-17-0144</t>
  </si>
  <si>
    <t>Construction of Judicial Complex at Sujawal (06 No. Courts)</t>
  </si>
  <si>
    <t>Approved
12.01.18 (U/R)</t>
  </si>
  <si>
    <t>LPDJD-PP-17-0145</t>
  </si>
  <si>
    <t>Construction of Two (02) Court Building at Nasirabad (Revised on 25.08.21)</t>
  </si>
  <si>
    <t>LPDJD-PP-17-0146</t>
  </si>
  <si>
    <t>Construction of Five (05) Court Building at Shahdadkot  (Revised on 25.05.24)</t>
  </si>
  <si>
    <t>Approved
16.01.18</t>
  </si>
  <si>
    <t>LPDJD-PP-17-0147</t>
  </si>
  <si>
    <t>Construction of Two (02) Courts at MiroKhan</t>
  </si>
  <si>
    <t>Approved
27.10.17
(U/R)</t>
  </si>
  <si>
    <t>LPDJD-PP-17-0148</t>
  </si>
  <si>
    <t>Construction of Two (02) Courts at Tangwani</t>
  </si>
  <si>
    <t>Approved
27.10.17 (U/R)</t>
  </si>
  <si>
    <t>LPDJD-PP-19-0197</t>
  </si>
  <si>
    <t xml:space="preserve">Const. of Judicial Academy City Campus  at Bungalow No. 1 &amp; 2, Bath Island Karachi (C:649.109 m+R:86.010). ( Revised on 16.03.23)                                                              </t>
  </si>
  <si>
    <t xml:space="preserve">Approved
27.01.20 </t>
  </si>
  <si>
    <t>LPDJD-PP-19-0198</t>
  </si>
  <si>
    <t>Rehabilitation of Old Sessions Court Building / Re-Construction of Compound Wall and External Work at Judicial Complex District Badin (Revised on 25.08.21, Re-revised on 07.05.2024)</t>
  </si>
  <si>
    <t>Approved
04.10.19
(U/R)</t>
  </si>
  <si>
    <t>LPDJD-PP-21-0589</t>
  </si>
  <si>
    <t>Construction of Bar Room, Bar Library and Additional ten (10) No. Courts at District Court Building, Malir. ( Revised on 16.3.23)</t>
  </si>
  <si>
    <t>Karachi (Malir)</t>
  </si>
  <si>
    <t>Approved
04.01.22</t>
  </si>
  <si>
    <t>LPDPC-PP-07-0008</t>
  </si>
  <si>
    <t>Construction of offices for the Prosecutors in Sindh. (22 Nos) (SDG # 16)</t>
  </si>
  <si>
    <t>Approved
13.06.08
(U/R)</t>
  </si>
  <si>
    <t>LPDJD-PP-22-0584</t>
  </si>
  <si>
    <t>Construction of one Court Building at Thana Bula Khan i/c compound wall  (Revised on 25.03.2024)</t>
  </si>
  <si>
    <t>Approved
25.03.24 
(U/R)</t>
  </si>
  <si>
    <t>LPDJD-PP-21-0590</t>
  </si>
  <si>
    <r>
      <rPr>
        <b/>
        <sz val="12"/>
        <rFont val="Times New Roman"/>
        <family val="1"/>
      </rPr>
      <t>Provision of Furniture &amp; Fixture throughout Sindh (59 Nos.) (Phase-I)</t>
    </r>
    <r>
      <rPr>
        <b/>
        <sz val="10"/>
        <rFont val="Times New Roman"/>
        <family val="1"/>
      </rPr>
      <t>.</t>
    </r>
  </si>
  <si>
    <t>Approved
26.01.24</t>
  </si>
  <si>
    <t>LPDJD-PP-22-0586</t>
  </si>
  <si>
    <t>Construction of 03 Nos. Court Building at Dokri (District Larkana) (Cap:Rs. 141.416 m+ Rev: Rs.13.5m)</t>
  </si>
  <si>
    <t>Approved
22.05.23</t>
  </si>
  <si>
    <t>LPDJD-PP-22-0587</t>
  </si>
  <si>
    <t>Construction of Three (03) No. Court Buildings at Digri (Cap: Rs. 104.164 m + Rev: Rs. 13.50m)</t>
  </si>
  <si>
    <t>Approved
17.04.23</t>
  </si>
  <si>
    <t>LPDJD-PP-22-0588</t>
  </si>
  <si>
    <t>Construction of One Court Building at Lakhi Ghulam Shah and one Court at Khanpur (District Shikarpur)  (C: 125.324+R 9.0)</t>
  </si>
  <si>
    <t>LPDJD-PP-23-0001</t>
  </si>
  <si>
    <t>Construction of Court Building (02 Nos.) at Bhiria (Cap: Rs. 130.412 m + Rev: Rs. 9.0 m)</t>
  </si>
  <si>
    <t>LPDJD-PP-23-0002</t>
  </si>
  <si>
    <t>Construction of Three (03) Courts Building at Kingri . (Cap: Rs. 94.710 m + Rev: Rs. 13.50 m)</t>
  </si>
  <si>
    <t>LPDJD-PP-21-0591</t>
  </si>
  <si>
    <r>
      <rPr>
        <b/>
        <sz val="12"/>
        <rFont val="Times New Roman"/>
        <family val="1"/>
      </rPr>
      <t>Conversion of</t>
    </r>
    <r>
      <rPr>
        <b/>
        <sz val="11"/>
        <rFont val="Times New Roman"/>
        <family val="1"/>
      </rPr>
      <t xml:space="preserve"> </t>
    </r>
    <r>
      <rPr>
        <b/>
        <sz val="12"/>
        <rFont val="Times New Roman"/>
        <family val="1"/>
      </rPr>
      <t>Old Annexe Building into 12 Court Building for High Court of Sindh Karachi. ( Cap: Rs. 100 m  + Rev: Rs. 100 m )</t>
    </r>
  </si>
  <si>
    <t>Approved 01.10.2024</t>
  </si>
  <si>
    <t>Total Judicial (GOB) :-</t>
  </si>
  <si>
    <t>Total Law  (On-going)</t>
  </si>
  <si>
    <t>Total Law (New Schemes)</t>
  </si>
  <si>
    <t>Total Law, P.A &amp; Prosecution Deptt :-</t>
  </si>
  <si>
    <t>LIVESTOCK &amp; FISHERIES DEPARTMENT</t>
  </si>
  <si>
    <t>Animal Husbandry</t>
  </si>
  <si>
    <t>LFDAH-PP-18-0023</t>
  </si>
  <si>
    <t>Establishment of Cattle Colony at Shikarpur (C: 590.950 + R: 18.407) (SDG #2)</t>
  </si>
  <si>
    <t>Approved
19.02.19</t>
  </si>
  <si>
    <t>LFDAH-PP-11-0020</t>
  </si>
  <si>
    <t>Establishment of Bhambhore Dairy Village and Processing Zone for Meat Animals with Public Private Participation at District Thatta (C: 2428.830 + R: 372.000) (SDG #2)</t>
  </si>
  <si>
    <t>Approved
30.03.12</t>
  </si>
  <si>
    <t>LFDAH-PP-11-0021</t>
  </si>
  <si>
    <t>Establishment of Cattle Colonies with District and Private Participation Phase-I (Revised on 23.01.12)                                                                                                                                                                                                                                                           (C: 1377.272 + R : 64.178)(SDG #2)</t>
  </si>
  <si>
    <t>Khairpur, Tharparkar &amp; Umerkot</t>
  </si>
  <si>
    <t>Approved 
20.02.07</t>
  </si>
  <si>
    <t>LFDAH-PP-09-0007</t>
  </si>
  <si>
    <t>Expansion  of Poultry Hatcheries &amp; Backyard Farming in Sindh including Poultry Controlled Atmosphere Shed (Revised on 17.06.10) (N.Feroze, Ghotki, Kashmore, Tharparkar, Umerkot &amp; Karachi) (C:125.591 + R:121.785) (SDG 2)</t>
  </si>
  <si>
    <t>Approved 
23.01.10</t>
  </si>
  <si>
    <t>LFDAH-PP-14-0048</t>
  </si>
  <si>
    <t>Introduction of High Yielding Boer Goat Breed in Sindh ( Khairpur, Larkana, Hyderabad, Matiari, SBA, T. Allahyar, Badin &amp; Umerkot)                                                                                                                                                                 (R: 59.500) (SDG #5)</t>
  </si>
  <si>
    <t>Approved 
04.05.15</t>
  </si>
  <si>
    <t>LFDAH-PP-16-0080</t>
  </si>
  <si>
    <t>Pilot Project on Establishment of Mobile Artificial Insemination &amp; Extension Service Units in Sindh (Ph-I) (Sukkur, Shikarpur, Jacobabad, Sanghar, Dadu, Jamshoro &amp; Sujawal)(R: 73.673)(SDG #2)</t>
  </si>
  <si>
    <t>Approved 
19.08.16</t>
  </si>
  <si>
    <t>LFDAH-PP-19-0217</t>
  </si>
  <si>
    <t>Establishment of Sindh Institute of Animal Health at Karachi (Revised on 07.12.2022)
(C:591.018+ R.40.780) (SDG #13)</t>
  </si>
  <si>
    <t xml:space="preserve">  Karachi</t>
  </si>
  <si>
    <t>Approved 
12.05.20</t>
  </si>
  <si>
    <t>LFDAH-PP-21-0596</t>
  </si>
  <si>
    <t>Save Buffalo Calves  (Karachi, Badin, Hyderabad, Dadu, Sukkur, Khairpur, Ghotki, Larkano, Kamber at S. Kot, Kashmore at K. Kot, Shikarpur &amp; Jacobabad) (R:407.878) (SDG #7)</t>
  </si>
  <si>
    <t>Approved 
26.10.21</t>
  </si>
  <si>
    <t>LFDAH-PP-21-0597</t>
  </si>
  <si>
    <t>Fattening of Calves  (Jamshoro, SBA, Dadu, Sukkur, Khairpur, Ghotki, Larkano, Kamber at S.Kot, Kashmore at K.Kot, Shikarpur &amp; Jacobabad) (R:222.110) (SDG #2)</t>
  </si>
  <si>
    <t>LFDAH-PP-21-0598</t>
  </si>
  <si>
    <t>Establishment of Animal &amp; Fisheries Complex at Korangi, Karachi (C:79.984+R: 20.00) (SDG #2)</t>
  </si>
  <si>
    <t>Karachi 
(K)</t>
  </si>
  <si>
    <t>Approved 
30.03.22</t>
  </si>
  <si>
    <t>LFDAH-PP-21-0599</t>
  </si>
  <si>
    <t>Establishment of Animal Science Complex at Larkana (C:60.000 + R:20.000) (SDG # 2)</t>
  </si>
  <si>
    <t>Approved 
26.11.21</t>
  </si>
  <si>
    <t>LFDAH-PP-21-0601</t>
  </si>
  <si>
    <t>Revitalization of Abandoned Farms of Livestock Department at Umerkot and T. Allahyar(Revised on 13.07.2023) 
(C:56.604+ R:87.406) (SDG #2)</t>
  </si>
  <si>
    <t>Umerkot &amp; T.Allahyar</t>
  </si>
  <si>
    <t>Approved 
06.09.21</t>
  </si>
  <si>
    <t>LFDAH-PP-22-0635</t>
  </si>
  <si>
    <t>Establishment of  Foot &amp; Mouth Disease Free Zones (Phase-I)(R: 99.500)</t>
  </si>
  <si>
    <t>Ghotki &amp; Sukkur</t>
  </si>
  <si>
    <t>Approved 
26.01.23</t>
  </si>
  <si>
    <t>LFDAH-PP-22-0638</t>
  </si>
  <si>
    <t>Installation of Liquid Nitrogen Gas Bouzers (Phase-II) (R: 90.000)</t>
  </si>
  <si>
    <t>Hyderabad, M.Khas &amp; SBA</t>
  </si>
  <si>
    <t>LFDAH-PP-22-0640</t>
  </si>
  <si>
    <t>Provision of fodder seeds, saplings to progressive farmers for promotion of fodder in Sindh (R: 80.000)</t>
  </si>
  <si>
    <t>HLDOH-PP-11-0010</t>
  </si>
  <si>
    <t>Establishment of Anti Snake Venom and Anti Rabies Serology Laboratory in Sindh (3rd revised on 20.12.23) (C: 1073.992 + R: 1593.212).(SDG#3)</t>
  </si>
  <si>
    <t>Approved 
25.11.06</t>
  </si>
  <si>
    <t>LFDAH-PP-22-0634</t>
  </si>
  <si>
    <t>Establishment of Veterinary Centres in Sindh (Phase-III) (N.Feroze, Ghotki, Badin, Thatta &amp; SBA) (C: 85.000 + R: 15.000)</t>
  </si>
  <si>
    <t>Approved 
14.06.23</t>
  </si>
  <si>
    <t>LFDAH-PP-22-0637</t>
  </si>
  <si>
    <t>Strengthening of Semen Production Unit Tandojam (C: 10.000 + R: 110.00)</t>
  </si>
  <si>
    <t>LFDAH-PP-22-0639</t>
  </si>
  <si>
    <t xml:space="preserve">Conservation and Improvement of Indigenous Livestock Resource of Kankrej Cow Breed.  (C: 100.000 + R: 65.00)                                </t>
  </si>
  <si>
    <t>Approved 
13.07.23</t>
  </si>
  <si>
    <t>LFDAH-PP-24-0001</t>
  </si>
  <si>
    <t>Sindh Livestock &amp; Aquaculture Development Project (World Bank Assisted) Total cost Rs. 38360.000 million (World Bank Share: Rs.37800.000 + GoS Share Rs. 560.000)</t>
  </si>
  <si>
    <t>Approved 
03.09.24</t>
  </si>
  <si>
    <t>June-30</t>
  </si>
  <si>
    <t>LFDAH-PP-23-0001</t>
  </si>
  <si>
    <t>Gap Analysis and Compliance of DRAP at Sindh Institute of Animal Health Karachi(C:98.206 &amp; R:638.662)</t>
  </si>
  <si>
    <t>Total Animal Husbandry (Ongoing)</t>
  </si>
  <si>
    <t>(New Schemes )</t>
  </si>
  <si>
    <t>LFDAH-PP-22-0643</t>
  </si>
  <si>
    <t>Rehabilitation of existing Veterinary Hospitals/ Dispensaries/ Centres/ Buildings in Sindh (Karachi, Hyderabad, Sukkur, Larkana, Tharparkar, Sanghar, Shikarpur, Dadu, N. Feroze &amp; Ghotki).</t>
  </si>
  <si>
    <t>LFDAH-PP-25-0398</t>
  </si>
  <si>
    <t>Construction of 02  Veterinary Centers  in Shaheed Benazirabad</t>
  </si>
  <si>
    <t>LFDAH-PP-25-0001</t>
  </si>
  <si>
    <t>Genetic Improvement through Progeny Testing Programme in Kundhi Buffalo (PTP) Phase-I</t>
  </si>
  <si>
    <t>LFDAH-PP-25-0002</t>
  </si>
  <si>
    <t>Up-scaling of Calf Salvation Centres established by JICA</t>
  </si>
  <si>
    <t>LFDAH-PP-25-0003</t>
  </si>
  <si>
    <t xml:space="preserve">Livestock Mobile Animal Health Emergency Services at division level in Sindh </t>
  </si>
  <si>
    <t>LFDAH-PP-25-0004</t>
  </si>
  <si>
    <t>Livestock Motorbike Animal Health Services for Rural Areas at Union Council Level in Sindh</t>
  </si>
  <si>
    <t>LFDAH-PP-25-0005</t>
  </si>
  <si>
    <t>Development of Human Capital for Enterprise Development in Livestock, Pets and Poultry Sector</t>
  </si>
  <si>
    <t>LFDAH-PP-25-0006</t>
  </si>
  <si>
    <t>Establishment of Sindh Camel Research &amp; Breeding Station Tharparkar</t>
  </si>
  <si>
    <t>Animal Husbandry (New Schemes)</t>
  </si>
  <si>
    <t>Total Animal Husbandry</t>
  </si>
  <si>
    <t>FISHERIES (On-going Schemes)</t>
  </si>
  <si>
    <t>LFDFR-PP-17-0154</t>
  </si>
  <si>
    <t>Rehabilitation &amp; Renovation of Karachi Fish Harbour - External Services ( 2nd revised on 21.03.18) (C: 1374.147 +R: 242.237) (SDG #14)</t>
  </si>
  <si>
    <t>Approved
26.07.13
(U/R)</t>
  </si>
  <si>
    <t>LFDFR-PP-06-0002</t>
  </si>
  <si>
    <t>Strengthening and Improvement of Fish and Shrimp Hatcheries in Sindh (Karachi, Thatta, Badin, Dadu, N.Feroze, Shikarpur &amp; Sukkur) (C: 579.963 + R: 204.068) (SDG #2)</t>
  </si>
  <si>
    <t>Approved 
28.04.07</t>
  </si>
  <si>
    <t>LFDFR-PP-11-0022</t>
  </si>
  <si>
    <t>Rehabilitation of Pilot Shrimp Farm Gharo as Training &amp; Research Centre (C: 118.044 + R: 143.748) (SDG #2)</t>
  </si>
  <si>
    <t>Approved 
08.09.11</t>
  </si>
  <si>
    <t>LFDFR-PP-06-0003</t>
  </si>
  <si>
    <t>Model Village for Fishermen at Hawksbay, Zero Point Badin, Manchar lake &amp; Keenjhar lake Thatta (C:430.295 + R: 51.530) (SDG #11)</t>
  </si>
  <si>
    <t>Badin, Dadu &amp; Thatta</t>
  </si>
  <si>
    <t>Approved 
19.01.07</t>
  </si>
  <si>
    <t>LFDFR-PP-16-0081</t>
  </si>
  <si>
    <t>Completion of Missing Schemes of Livestock &amp; Fisheries Department (Hyd., M.Khas, Thatta, T.M. Khan, Sanghar &amp; Jamshoro) (C:82.074 + R:2.000) (SDG #2)</t>
  </si>
  <si>
    <t xml:space="preserve">Approved 
21.09.16 </t>
  </si>
  <si>
    <t>LFDFR-PP-21-0602</t>
  </si>
  <si>
    <t>Establishment of Fisheries Facilitation Centres in Sindh (C: 80.000 + R: 20.000) (SDG #2)</t>
  </si>
  <si>
    <t>Hyderabad, SBA &amp; Larkano</t>
  </si>
  <si>
    <t>LFDFR-PP-21-0603</t>
  </si>
  <si>
    <t>Introduction of Saline Fish Seed Production for Aquaculture Development in Sindh (R: 80.000) (SDG # 2)</t>
  </si>
  <si>
    <t>LFDFR-PP-21-0604</t>
  </si>
  <si>
    <t>Introduction of Refrigerated Sea Water (RSW) System  in Fishing Vessels for Quality Fish by reduction Post Harvest losses (R:74.771)(SDG #2)</t>
  </si>
  <si>
    <t>LFDFR-PP-21-0605</t>
  </si>
  <si>
    <t>Up-Gradation &amp; Renovation of Floating Jetties in District Thatta and Sujawal (Phase-II) Revised on 19.05.23( R:153.390) (SDG  #2)</t>
  </si>
  <si>
    <t xml:space="preserve">Thatta &amp; Sujawal </t>
  </si>
  <si>
    <t>LFDFR-PP-22-0644</t>
  </si>
  <si>
    <t>Small Scale Community Based Aquaculture in the Coastal Area of Sindh (R:250.000)</t>
  </si>
  <si>
    <t>Karachi, Thatta, Sujawal &amp; Badin</t>
  </si>
  <si>
    <t>Approved 
21.12.22</t>
  </si>
  <si>
    <t>LFDFR-PP-22-1844</t>
  </si>
  <si>
    <t>Towards Resilient Marine Ecosystem and Sustainable Blue Economy (R.1989.766)  NDRMF</t>
  </si>
  <si>
    <t>Approved
26.08.22</t>
  </si>
  <si>
    <t>LFDFR-PP-23-0002</t>
  </si>
  <si>
    <t>Establishment of Jetties in District Badin &amp; Sujawal (R:107.729)</t>
  </si>
  <si>
    <t>Badin &amp; Sujawal</t>
  </si>
  <si>
    <t>Approved
27.07.23</t>
  </si>
  <si>
    <t>LFDFR-PP-23-0003</t>
  </si>
  <si>
    <t>Development of genetically improved fish brood stock for aquaculture  (R:100.000)</t>
  </si>
  <si>
    <t>Approved 27.07.23</t>
  </si>
  <si>
    <t>LFDFR-PP-23-0004</t>
  </si>
  <si>
    <t>Lakes Improvement Project- A mitigation measures for lake fisheries (R:100.000)</t>
  </si>
  <si>
    <t>Jamshore, Thatta &amp; Sanghar</t>
  </si>
  <si>
    <t>Total Fisheries (Ongoing) :-</t>
  </si>
  <si>
    <t>Fisheries</t>
  </si>
  <si>
    <t>LFDFR-PP-25-0001</t>
  </si>
  <si>
    <t>Establishment of Fisheries Offices at District Sujawal</t>
  </si>
  <si>
    <t>LFDFR-PP-25-0002</t>
  </si>
  <si>
    <t>Refurbishment of Floating Jetties along the Sindh Coast</t>
  </si>
  <si>
    <t>Karachi, Thatta &amp; Sujawal</t>
  </si>
  <si>
    <t>LFDFR-PP-25-0003</t>
  </si>
  <si>
    <t xml:space="preserve">Establishment of Floating Jetties in Disrict Sujawal </t>
  </si>
  <si>
    <t>LFDFR-PP-25-0004</t>
  </si>
  <si>
    <t xml:space="preserve">Provision of Ice Box and other Equipment </t>
  </si>
  <si>
    <t>Thatta, Sujawal &amp; Badin</t>
  </si>
  <si>
    <t>LFDFR-PP-25-0005</t>
  </si>
  <si>
    <t>Marine Conservation through the provision &amp; Installation of Turtle Excluder Device (TEDs) on Fishing Boats.</t>
  </si>
  <si>
    <t>LFDFR-PP-25-0006</t>
  </si>
  <si>
    <t>Replacing Trawl (Bullo) Nets with Gill Nets for Sustainable Coastal Fisheries in Sindh</t>
  </si>
  <si>
    <t>Karachi Coastal Area of Sindh</t>
  </si>
  <si>
    <t>Fisheries (New Schemes)</t>
  </si>
  <si>
    <t>Total Fisheries :-</t>
  </si>
  <si>
    <t>Total Livestock &amp; Fisheries (Ongoing) :-</t>
  </si>
  <si>
    <t>Total Livestock &amp; Fisheries (New) :-</t>
  </si>
  <si>
    <t>Total Livestock &amp; Fisheries :-</t>
  </si>
  <si>
    <t>LOCAL GOVERNMENT, HOUSING &amp; TOWN PLANNING DEPARTMENT</t>
  </si>
  <si>
    <t>Throwfwd as on
01.07.25</t>
  </si>
  <si>
    <t>LOCAL GOVERNMENT</t>
  </si>
  <si>
    <t>WATER SUPPLY &amp; SANITATION</t>
  </si>
  <si>
    <t>(On Going Schemes)</t>
  </si>
  <si>
    <t>LGDWS-PP-14-0050</t>
  </si>
  <si>
    <t>65 MGD Additional Water Supply upto High Point (Forebay) Phase-I(SDG # 6)</t>
  </si>
  <si>
    <t>Approved
07.04.22</t>
  </si>
  <si>
    <t>LGDWS-PP-20-0066</t>
  </si>
  <si>
    <t>Larkano Development Plan (SDG # 6) (Revised on 09.10.20)</t>
  </si>
  <si>
    <t>Approved
24.10.14</t>
  </si>
  <si>
    <t>LGDWS-PP-16-0085</t>
  </si>
  <si>
    <t>Allocation for land acquisition for K-IV Project (SDG # 6)</t>
  </si>
  <si>
    <t>Approved
30.05.17</t>
  </si>
  <si>
    <t>LGDWS-PP-16-0086</t>
  </si>
  <si>
    <t>Sewerage System Phase-III works for Qasimabad under 25 years Master Plan (SDG # 6) (Revised on 22.05.23)</t>
  </si>
  <si>
    <t>Approved
16.05.17</t>
  </si>
  <si>
    <t>LGDWS-PP-17-0155</t>
  </si>
  <si>
    <t>Revamping of Gujjar Nallah including Service road (SDG # 6)</t>
  </si>
  <si>
    <t xml:space="preserve">Approved
14.07.17
</t>
  </si>
  <si>
    <t>LGDWS-PP-17-0165</t>
  </si>
  <si>
    <t>Drainage and Water supply scheme for Dambalo, District Badin (SDG # 6)</t>
  </si>
  <si>
    <t>Approved
08.09.17</t>
  </si>
  <si>
    <t>LGDWS-PP-17-0170</t>
  </si>
  <si>
    <t>Construction of road, retaining wall, drain Nallah i/c prestressed bridge along right side of old Phuleli canal from Preetabad bridge to Darya khan Pumping Station crossing Ghanghra Mori road Mile 0/0-2/6 (SDG # 6) (Revised on 29.05.23)</t>
  </si>
  <si>
    <t>LGDWS-PP-17-0179</t>
  </si>
  <si>
    <t>Rehabilitation of 400 MGD Presettlement Lagoons Construction of Settlement lagoons Canstruction of Security /Boundary Wall &amp; Guard Post at Jamshoro road Hyderabad (Revised on 22.05.23)</t>
  </si>
  <si>
    <t>Approved
01.06.18</t>
  </si>
  <si>
    <t>LGDWS-PP-19-0220</t>
  </si>
  <si>
    <t>Construction of 06 MGD Rapid Gravity Water Treatment Plant of Latifabad No. 4, Hyderabad.</t>
  </si>
  <si>
    <t>Approved
18.07.19 (U/R)</t>
  </si>
  <si>
    <t>LGDWS-PP-19-0222</t>
  </si>
  <si>
    <t>Up-gradation of Hub Pumping Station and Hub Filter Plant, Manghopir road, District West, Karachi</t>
  </si>
  <si>
    <t>LGDWS-FP-19-0227</t>
  </si>
  <si>
    <t>Karachi Water &amp; Sewerage Services Improvement Project (KWSSIP) Phase-I. (Total Revised Cost Rs.25,471.163 Million (US $ 100 Million)), World Bank Share Rs. 5,891.664 Million (US $ 42.084 Million),  AIIB Share Rs. 5,891.644 Million (US $ 42.084 Million) and GoS Share Rs. 2,945.822 Million (US $ 21.042 Million) (Revised Scheme approved by ECNEC on 30-12-2024)</t>
  </si>
  <si>
    <t>Approved
29.08.19</t>
  </si>
  <si>
    <t>LGDWS-FP-20-0069</t>
  </si>
  <si>
    <t>Environmental, Social Safeguards and Design Studies to prepare Sub-Projects of SOP-II of KWSSIP (KW&amp;SB) Phase-II through AIIB (Total Cost Rs. 661.760 Million) (US$ 4.136 M)</t>
  </si>
  <si>
    <t>Approved
04.11.20</t>
  </si>
  <si>
    <t>LGDWS-PP-19-0228</t>
  </si>
  <si>
    <t>Providing and Laying over Ground 32” Dia M.S Pipe Line from Sindhi Hotel Bridge to Bakra Piri along with Lyari Express way Layri River (Revised on 23.11.21)</t>
  </si>
  <si>
    <t>Approved
10.03.20
(U/R)</t>
  </si>
  <si>
    <t>LGDWS-PP-19-0229</t>
  </si>
  <si>
    <t>Providing, Laying &amp; Jointing  of 33" Dia M.S 24" DIA M.S Main &amp; 16" DIA M.S for Improvement of Water Supply of Qayumabad, West point Tower and DHA at Joining Area</t>
  </si>
  <si>
    <t>Approved
07.11.19</t>
  </si>
  <si>
    <t>LGDWS-PP-19-0233</t>
  </si>
  <si>
    <t xml:space="preserve">Rehabilitation / Replacement / Improvement of Water Supply and Sewerage System including Pumping Stations in District Central, Karachi </t>
  </si>
  <si>
    <t>Approved
10.03.20</t>
  </si>
  <si>
    <t>LGDWS-PP-19-0235</t>
  </si>
  <si>
    <t xml:space="preserve">Rehabilitation / Replacement / Improvement of Water Supply and Sewerage system including Pumping Stations in District West, Karachi </t>
  </si>
  <si>
    <t>Approved
13.09.19</t>
  </si>
  <si>
    <t>LGDWS-PP-21-0635</t>
  </si>
  <si>
    <t>Rehabilitation / Improvement of Road / Sewerage Line &amp; Water System</t>
  </si>
  <si>
    <t xml:space="preserve">Approved
15.02.22 </t>
  </si>
  <si>
    <t>LGDWS-PP-21-0696</t>
  </si>
  <si>
    <t>Sewerage Line in UC 37 Naval Colony Baldia Town</t>
  </si>
  <si>
    <t>LGDWS-PP-21-0703</t>
  </si>
  <si>
    <t xml:space="preserve">Providing / Laying Water Supply Pipe line at P.R.C Tower to Gold line, M.A Jinnah Road in UC-43,  DMC Keamari </t>
  </si>
  <si>
    <t>LGDWS-PP-21-0717</t>
  </si>
  <si>
    <t>Providing &amp; Laying of Water Supply Lines in UC-32 Bilal Colony UC-8 Natha Khan Colony &amp; UC-23 Awami Colony</t>
  </si>
  <si>
    <t>LGDMA-FP-17-0210</t>
  </si>
  <si>
    <t>Greater Karachi Sewerage Plan (S-III) [Cost Rs.36117.459 million with Federal Share of Rs.18058.730 million]</t>
  </si>
  <si>
    <t>Approved
07.02.18</t>
  </si>
  <si>
    <t>LGDMA-FP-14-0074</t>
  </si>
  <si>
    <t>Greater Karachi Water Supply Scheme (K-IV Phase-I, 260 MGD) Cost Rs. 25.551 Billion with 50% by GoS.</t>
  </si>
  <si>
    <t>Approved
18.07.14</t>
  </si>
  <si>
    <t>LGDWS-PP-22-0651</t>
  </si>
  <si>
    <t>Widening/Reconditioning of asphat Concrete Road from Main City gatge Chuhar Jamali Road to by-pass Chowk shah Aqeeq Road Via Main City Road including RCC Drain Nala/C.C Paver Block Taluka Chuhar Jamali District Sujawal</t>
  </si>
  <si>
    <t>LGDOT-FP-18-0025</t>
  </si>
  <si>
    <t>Competitive and Livable City of Karachi Project (CLICK).  (Total Cost Rs. 33.6 billion (US $ 240 million), World Bank Share Rs. 32.20 billion (US $  230.0 million), GoS share Rs. 1.400 billion (US $ 10.0 million) (LGD Share: 25,472.086 m, WB Share: 24,150.0 m, GoS Share: 1,322.086 m) (Revised Scheme Cleared by PDWP on 05.04.2023)</t>
  </si>
  <si>
    <t>Aproved
26.06.19</t>
  </si>
  <si>
    <t>LGDWS-PP-22-0658</t>
  </si>
  <si>
    <t>Providing and Laying of C.C Paver &amp; Drainage at Village Khambhara, Taluka Ubauro, District Ghotki @ Mirpur Mathelo  (Revised on 15.05.2024)</t>
  </si>
  <si>
    <t>Approved
23.02.23 (Revised)</t>
  </si>
  <si>
    <t>LGDWS-PP-22-0659</t>
  </si>
  <si>
    <t>Providing &amp; Laying of C.C Paver &amp; Drainage at Village Retti/New Retti, Taluka Ubauro, District Ghotki @ Mirpur Mathelo  (Revised on 15.05.2024)</t>
  </si>
  <si>
    <t>LGDWS-PP-22-0665</t>
  </si>
  <si>
    <t>Provision of Drainage &amp; Paver Block at Taluka Naushahro Feroze &amp; Moro (Revised on 03-06-2024)</t>
  </si>
  <si>
    <t>Approved
06.02.23</t>
  </si>
  <si>
    <t>LGDWS-PP-22-0671</t>
  </si>
  <si>
    <t>Construction of Roads at Taluka Hussain Bux Mari</t>
  </si>
  <si>
    <t>Approved
23.02.23</t>
  </si>
  <si>
    <t>LGDWS-PP-22-0676</t>
  </si>
  <si>
    <t>Construction / Improvement of Roads and provision of Culverts in various villages of Chuhar Jamali, Dsitrict Sujawal</t>
  </si>
  <si>
    <t>Approved
11.05.23</t>
  </si>
  <si>
    <t>LGDWS-PP-22-0686</t>
  </si>
  <si>
    <t>Re-Construction of Internal Roads, Sewerage Pipes, Paver Blocks, Provide and Laying Water Supply Pipes alongwith Equipments in UC-05 Muzaffarabad, Malir Karachi</t>
  </si>
  <si>
    <t>LGDWS-PP-22-0701</t>
  </si>
  <si>
    <t>Construction of CC Drains &amp; Paver Block for Village Mir Haji Ali Hassan Khan Brohi, Taluka Qubo Saeed Khan</t>
  </si>
  <si>
    <t>Approved
05.04.23</t>
  </si>
  <si>
    <t>LGDWS-PP-22-0704</t>
  </si>
  <si>
    <t>Provisiono of Water Supply, CC Block, Drains and Paving Blocks at Village Sheehan jo Daro, Heesib Jatoi and Village Rahimdad Sohu</t>
  </si>
  <si>
    <t>Approved
15.05.24</t>
  </si>
  <si>
    <t>LGDWS-PP-22-0717</t>
  </si>
  <si>
    <t>Construction &amp; Re-Construction of Roads &amp; Tough Tiles at ward No. 01 to 11, Kashmore (Phase-1)</t>
  </si>
  <si>
    <t>LGDWS-PP-22-0718</t>
  </si>
  <si>
    <t>Construction &amp; Re-Construction of Roads &amp; Tough Tiles at ward No. 01 to 11, Kashmore (Phase-2)</t>
  </si>
  <si>
    <t>LGDWS-PP-22-0721</t>
  </si>
  <si>
    <t>Provision of Paver Block in Various Villages of Taluka Kandhkot &amp; Kashmore</t>
  </si>
  <si>
    <t>LGDWS-PP-22-0724</t>
  </si>
  <si>
    <t>Construction / Providing of Paver Blocks / Road from Faizu Laro to Redhu including other Villages</t>
  </si>
  <si>
    <t>Approved
16.02.23</t>
  </si>
  <si>
    <t>LGDWS-PP-22-0731</t>
  </si>
  <si>
    <t>Rehabilitation of Road Carpeting, Paver Block, C.C Flooring, Sewerage Line, Water Supply at Yusuf Goth, Sajjan Goth, Saeedullah Goth, Dawood Goth, Bhagwan Goth, Gulshan-e-Mazdoor, Navel Colony, Baldia Town, District Keamari.</t>
  </si>
  <si>
    <t>Approved
12.12.22 (U/R)</t>
  </si>
  <si>
    <t>LGDWS-PP-22-0744</t>
  </si>
  <si>
    <t>Providing &amp; Laying C.C Paver for Various Muhallas City Mirpur Mathelo &amp; 24 Nos. Villages of Union Councils of Taluka Mirpur Mathelo, District Ghotki (Revised on 15.05.2024)</t>
  </si>
  <si>
    <t>LGDWS-PP-22-0745</t>
  </si>
  <si>
    <t>Providing &amp; Laying C.C Paver for Various Muhallas City Daharki &amp; 12 Nos. Villages of Union Councils of Taluka Daharki, District Ghotki (Revised on 15.05.2024)</t>
  </si>
  <si>
    <t>LGDWS-PP-22-0788</t>
  </si>
  <si>
    <t>Improvement / Reconditioning of Roads &amp; Sewerage, alongwith Paver Block in various Streets of District East</t>
  </si>
  <si>
    <t>LGDWS-PP-22-0789</t>
  </si>
  <si>
    <t>Improvement / Reconditioning of Roads &amp; Sewerage, alongwith Paver Block in various Streets of District Malir</t>
  </si>
  <si>
    <t>LGDWS-PP-22-0794</t>
  </si>
  <si>
    <t>Rehabilitation of Water Supply and Sewerage System and Provision of Paver Blocks in Various Streets of District Malir (Revised on 07.10.2024)</t>
  </si>
  <si>
    <t>Approved
05.10.22 (Revised)</t>
  </si>
  <si>
    <t>LGDWS-PP-22-0815</t>
  </si>
  <si>
    <t>Providing , laying and jointing of water supply line in various areas of Taluka Kotri, District Jamshoro</t>
  </si>
  <si>
    <t>Approved
09.05.23</t>
  </si>
  <si>
    <t>LGDWS-PP-22-0824</t>
  </si>
  <si>
    <t>Construciton of road Mitho Chacher and recondition of road GBS Bhelar to Sadhuja and Paver C.C drain of various villages UC Bulla, Taluka Pano Akil</t>
  </si>
  <si>
    <t>LGDWS-PP-22-0825</t>
  </si>
  <si>
    <t>Construction of road from Irfan Shaikh to Qasim Keran and laying of paver in various villages of U.C Nindapur &amp; UC Sangi Taluka Pano Akil</t>
  </si>
  <si>
    <t>LGDWS-PP-22-0826</t>
  </si>
  <si>
    <t>Construction and Re-condition and Paver Block, Roads Different Villages of UC Nasirabad &amp; UC Sangrar Taluka Rohri</t>
  </si>
  <si>
    <t>LGDWS-PP-22-1830</t>
  </si>
  <si>
    <t>Providing &amp; Laying C.C. Paver in City Ubauro (Revised on 15.05.2024)</t>
  </si>
  <si>
    <t>LGDWS-PP-22-0830</t>
  </si>
  <si>
    <t>Establishment of Project Management &amp; Implementation Unit (PM&amp;IU) for Execution of Local Government Projects in Sindh (Revised on 03.06.23)</t>
  </si>
  <si>
    <t>Approved
06.12.22</t>
  </si>
  <si>
    <t>LGDWS-PP-22-4160</t>
  </si>
  <si>
    <t>Construction of CC paving blocks/cc blocks i/c drain nail and road in UC Behram UC Hatri UC Barchani &amp; UC Masoo Bhurgri Taluka Rural District Hyderabad</t>
  </si>
  <si>
    <t>LGDWS-PP-22-4161</t>
  </si>
  <si>
    <t xml:space="preserve">Construction/Improvement of CC paving block and drainage system in various wards of Taluka Qasimabad, District Hyderabad </t>
  </si>
  <si>
    <t>LGDWS-PP-22-1907</t>
  </si>
  <si>
    <t>Improvement of Drainage System of Sukkur City (Phase-II)</t>
  </si>
  <si>
    <t>Approved
17.05.23</t>
  </si>
  <si>
    <t>LGDWS-PP-22-1910</t>
  </si>
  <si>
    <t>Improvement / Rehabilitation of Roads, Installation of Paver Blocks, C.C Streets, Sewerage, Water Supply Line at Old U.C  07/04 Jahanabad, Keamari (Revised on 30.10.2024)</t>
  </si>
  <si>
    <t>Approved
29.05.23</t>
  </si>
  <si>
    <t>LGDWS-PP-23-0011</t>
  </si>
  <si>
    <t>Construction of Providing Cement Paving Block Flooring road from Paraghani House to Sooraj Park Vehro Road Umerkot (Revised on 20.09.2024)</t>
  </si>
  <si>
    <t>Approved 21.07.23</t>
  </si>
  <si>
    <t>LGDWS-PP-23-0012</t>
  </si>
  <si>
    <t>Construction / Providing Cement Paving Block Flooring Road from Teen Talwar Chowk via Public Health Office to Ghousia Chowk Chachro road to Connect Police Station, Ismail Chowk Boys Degree College, High School No.01, Post Office, Jeelani Chowk Chania Masjid Umerkot</t>
  </si>
  <si>
    <t>LGDWS-PP-23-0013</t>
  </si>
  <si>
    <t>Construction / Providing of Cement Paving Block Flooring Road froom Old Court Daro Kolhi road via SSP Chow from Kunri Road Umerkot (Revised on 02.12.2024)</t>
  </si>
  <si>
    <t>LGDWS-PP-23-0014</t>
  </si>
  <si>
    <t>Construction / Providing of Cement Paving Block Flooring road from Rama Pir Chowk to Mano Malhi road Umerkot</t>
  </si>
  <si>
    <t>LGDWS-PP-23-0015</t>
  </si>
  <si>
    <t>Construction / Providing of Cement Paving Block Flooring road from Chania Chowk to Thar Bazar Umerkot (Length 2300) (Revised on 08.10.2024)</t>
  </si>
  <si>
    <t>LGDWS-PP-23-0016</t>
  </si>
  <si>
    <t>Construction of Providing Cement Paving Block Flooring road from Khaskheli Chowk to Moti Chowk Umerkot (Revised on 08.10.2024)</t>
  </si>
  <si>
    <t>LGDWS-PP-23-0017</t>
  </si>
  <si>
    <t>Construction / Providing of Cement Paving Block Flooring Road from Public Health Office to Thar Bazar Umerkot (Revised on 20.09.2024)</t>
  </si>
  <si>
    <t>LGDWS-PP-23-0018</t>
  </si>
  <si>
    <t>Construction / Providing of Cement Paving Block Flooring Road from Jalia Chowk to Pakistan Chowk Umerkot (Revised on 08.10.2024)</t>
  </si>
  <si>
    <t>LGDWS-PP-23-0019</t>
  </si>
  <si>
    <t>Construction / Providing of Cement Paving Block Flooring road from Dr. Lalchand Hospital 10 Bus Stand Umerkot (Revised on 08.10.2024)</t>
  </si>
  <si>
    <t>LGDWS-PP-23-0020</t>
  </si>
  <si>
    <t>Providing and Laying 630 MM 400 MM PE Pipe By Pass System at COD to Ameer Khusro Road for Improvement of Water Supply System for UC # 01, 02, 03, 05 and 06 i/c Providing / Fixing 24" Dia Butterfly Valve 16" dia Sluice Valve and Construction Block Masonry Chamber in Jamshed Town</t>
  </si>
  <si>
    <t>LGDWS-PP-23-0021</t>
  </si>
  <si>
    <t>Construction /Reconditioning / Fixing or paving blocks in various damaged road of Sakrand Town portion storm water drain, Taluka Sakrand District Shaheed Benazirabad</t>
  </si>
  <si>
    <t>Approved 09.08.23</t>
  </si>
  <si>
    <t>LGDWS-PP-23-0023</t>
  </si>
  <si>
    <t>Construction / Improvement, Extension of Filter Plant 5 MGD to 10 MGD including Lagoons, including external water supply pipe lines at Ghangra Mori</t>
  </si>
  <si>
    <t>Approved 26.02.24</t>
  </si>
  <si>
    <t>LGDWS-PP-23-0026</t>
  </si>
  <si>
    <t xml:space="preserve">Construction of CC paving block of Matli city and Tando Bago city District Badin </t>
  </si>
  <si>
    <t>LGDWS-PP-23-0028</t>
  </si>
  <si>
    <t>Paver Block Scheme various wards Municipal Committee City Tando Muhammad Khan</t>
  </si>
  <si>
    <t>LGDWS-PP-23-0029</t>
  </si>
  <si>
    <t>Construction of CC Block various Union Councils Taluka Tando Ghulam Hyder &amp; Taluka Tando Muhammad Khan</t>
  </si>
  <si>
    <t>LGDWS-PP-23-0030</t>
  </si>
  <si>
    <t>Constuction of CC Block various wards of town Tando Ghulam Hyder</t>
  </si>
  <si>
    <t>LGDWS-PP-23-0031</t>
  </si>
  <si>
    <t>Paver Block of various villages of Taluka Tando Muhammad Khan &amp; Taluka Tando Ghulam Hyder</t>
  </si>
  <si>
    <t>LGDWS-PP-23-0032</t>
  </si>
  <si>
    <t>Paver Block of various villages of Taluka Bulri Shah Karim</t>
  </si>
  <si>
    <t>LGDWS-PP-23-0033</t>
  </si>
  <si>
    <t>Construction of Complete Drainage Disposals 03 Nos. with main drainage lines connected and paver Block, CC Block surface Drain A and B Type of various areas within the limits of Muncipal Committee Tando Allahyar</t>
  </si>
  <si>
    <t>LGDWS-PP-23-0034</t>
  </si>
  <si>
    <t>Construction of Paver Blocks &amp; Drains in various streets Union Council Bhitshah, Union Council Ajan Shah, Union Council Karama Khan Niazamani and Town Committee Bhitshah.</t>
  </si>
  <si>
    <t>Approved 30.04.24</t>
  </si>
  <si>
    <t>LGDWS-PP-23-0035</t>
  </si>
  <si>
    <t>Construction of Paver Blocks &amp; Drains in various streets @ Municipal Committee Hala New, Town committee Hala Old, Union council Makhdoom Joo Landhiyoo, Union Council Fateh Muhammad Shah Ajnani nand Union Council Bhanoth.</t>
  </si>
  <si>
    <t>LGDWS-PP-23-0036</t>
  </si>
  <si>
    <t>Construction of Paver Blocks in various streets @ Town Committee Saeedabad, Union Council Shahmir Rahu, Faqirabad, Saeedabad Old, Bhaledino Kaka, Sikandarabad, Zairpir, Abdul Wahid Buriro and Muhammad Ramzan Unar.</t>
  </si>
  <si>
    <t>LGDWS-PP-23-0037</t>
  </si>
  <si>
    <t xml:space="preserve">Beautification, Paver, Various streets of muncipal committee kotri </t>
  </si>
  <si>
    <t>LGDWS-PP-23-0038</t>
  </si>
  <si>
    <t>Provision / Laying of Paver Block and surface Drain at MRD Shaheed Chowk to Meer Hassan Chowk City k.n Shah</t>
  </si>
  <si>
    <t>Approved 05.03.24</t>
  </si>
  <si>
    <t>LGDWS-PP-23-0039</t>
  </si>
  <si>
    <t>Provision / Laying of Paving Block &amp; surface Drain in muncipal Committee sita Road &amp; Various Villages of Taluka K.N Shah</t>
  </si>
  <si>
    <t>LGDWS-PP-23-0040</t>
  </si>
  <si>
    <t>Water Supply Scheme village Sanwal Arwal &amp; surrounding area UC Singhi Burira &amp; Water Supply Scheme Khatt Lashkar UC Kakar Taluka K.N Shah</t>
  </si>
  <si>
    <t>Approved 15.05.24</t>
  </si>
  <si>
    <t>LGDWS-PP-23-0041</t>
  </si>
  <si>
    <t>Laying of Paver Block Paver Block &amp; surface Drain from Meer Hassan Chowk to Muneer Shaikh Rice Mil to Syed Judial Shah</t>
  </si>
  <si>
    <t>LGDWS-PP-23-0042</t>
  </si>
  <si>
    <t>Government High School Gozo Solar System Water Supply Scheme at village langha connected village Rahuja, Children Park at Village Juma Chawhan, Water Supply Scheme at village Zafarbad, Pary Mazar Channa, Miani, Shabiabad, Sita City i/c Paver Block &amp; Drain</t>
  </si>
  <si>
    <t>LGDWS-PP-23-0043</t>
  </si>
  <si>
    <t>Supply and fixing RO Plants with Solar system of Dadu Cityand other villages of Taluka Dadu</t>
  </si>
  <si>
    <t>LGDWS-PP-23-0044</t>
  </si>
  <si>
    <t>Construction of paving block, CC block drainage system for Dadu City and M/R and compound wall of graveyard Lalhilndi and Eid Gah and Nanaza Gah Lal hindi compound wall of Pir Shakir graveyard and Pir Muhammad Murad graveyard.</t>
  </si>
  <si>
    <t>LGDWS-PP-23-0045</t>
  </si>
  <si>
    <t>Construction / Reconditioning of road from Mehar Faridabad road to village Ali Hyder Khoso via Harha Pharha Village. Laying of paver Block, CC Block &amp; Drain and Supplying and fixing of Pipe Line at village Qazi Arif</t>
  </si>
  <si>
    <t>Approved 18.03.24</t>
  </si>
  <si>
    <t>LGDWS-PP-23-0046</t>
  </si>
  <si>
    <t>Laying of Paver Block, CC Block &amp; Drain at Mehar City, village Butt Sirai, Thariri Mohabat, Mankani, Masoo Sahar.</t>
  </si>
  <si>
    <t>LGDWS-PP-23-0047</t>
  </si>
  <si>
    <t>Laying of Paver Block, CC Block &amp; Drain at Village Nao Goth, Qaim Shah Agro, Faiz Muhammad Agro, Mehrab Lakhiar, Kirir Khoso, Mureed Lakhiar, Adur Lakhiar, Mohabat Lakhiar, Bhand Mari, Gullan Lakhiar, Bux lakhiar, Aghamani, Peroz Shah</t>
  </si>
  <si>
    <t>LGDWS-PP-23-0048</t>
  </si>
  <si>
    <t>Construction of road from Chhinni byepass to village Gaji Shah Byepass via Tando Raheem Khan i/c CC Block and drain</t>
  </si>
  <si>
    <t>LGDWS-PP-23-0049</t>
  </si>
  <si>
    <t>Construction of Byepass road from Juhi Bhan road to Juhi Chhinni road, Construction of paving block, CC block and drain via Eidgah road</t>
  </si>
  <si>
    <t>LGDWS-PP-23-0050</t>
  </si>
  <si>
    <t>construction of road from Johi -Wahi road to Chhiddi and paving block, CC block and drain at village Fato Brohi Sher Muhammad Talpur</t>
  </si>
  <si>
    <t>LGDWS-PP-23-0051</t>
  </si>
  <si>
    <t>Constuction of Improvement CC Paving Block, CC Block &amp; open Surface Drain in Various U.C's in Hyderabad(Revised on 22.08.2024)</t>
  </si>
  <si>
    <t>Approved 19.07.23</t>
  </si>
  <si>
    <t>LGDWS-PP-23-0052</t>
  </si>
  <si>
    <t>Construction / Improvement of CC topping, CC paving block and open surface drain in various UCs of Taluka Latifabad Hyderabad (Revised on 22.08.2024)</t>
  </si>
  <si>
    <t>LGDWS-PP-23-0053</t>
  </si>
  <si>
    <t>Construction of drainage, water supply and CC paving block at Kathar village Taluka Latifabad Hyderabad (Revised on 22.08.2024)</t>
  </si>
  <si>
    <t>LGDWS-PP-23-0054</t>
  </si>
  <si>
    <t>Constructin of CC Block &amp; CC Paving Block in Various UC's Taluka City District Hyderabad (Revised on 09.12.2024)</t>
  </si>
  <si>
    <t>LGDWS-PP-23-0055</t>
  </si>
  <si>
    <t>Providing &amp; Laying Water Supply and Drainage work in Taluka City District Hyderabad (Revised on 14.11.2024)</t>
  </si>
  <si>
    <t>LGDWS-PP-23-0058</t>
  </si>
  <si>
    <t>Construction of CC Blocks, CC Paving Block and Open Surface Drain Work in UC-51, 52, 53, 54 of TMC Paretabad Taluka City District Hyderabad (Revised on 20.09.2024)</t>
  </si>
  <si>
    <t>LGDWS-PP-23-0059</t>
  </si>
  <si>
    <t>Construction / Improvement of CC Block and paving blocks in various UCs and wards in Taluka Qasimabad District Hyderabad</t>
  </si>
  <si>
    <t>LGDWS-PP-23-0060</t>
  </si>
  <si>
    <t>Provdiding and laying water supply and drainage lines work in various areas of Taluka Qasimabad District Hyderabad (Revised on 14.11.2024)</t>
  </si>
  <si>
    <t>LGDWS-PP-23-0061</t>
  </si>
  <si>
    <t>Stadium Ground Ver Syed Aijaz Ali Shah Sheerazi Family Park Makli Foot Ball Ground. Paver Bloks/ Drainage &amp; Pipe lines, Water Supply in Various Villages of Makli, Drainage &amp; Cc for Sheerazi Mohallah Thatta, Village Baboo Shoro Extention &amp; Repair Water Tank, Village Hassan Jakhro Water Tank, Village Haji Muhammad Ali Shoro, Village Pinhu Gandro, illage Kolhi Mohallah, Village Rasool Bux Brohi, Village Aboro Jakhro Providing 20 Hand Pumps with Solor Systems Village Soof KhaskheliV, Village Muhammad Khaskheli, Village Ali Muhammad Brohi, Village Imam Bux, Villgae Haji Ghulam Muhammad Jakhro, Village Haji Shafi Muhammad Jokhio, Village Rafique Shoro, Village Aban Shoro, Village Dodo Shoro, Village Waqar Jakhro, Village Yaro Mangarhar, Village Saleem Palari, Village Juman Jokhio and Other's (Revised on 24.10.2024)</t>
  </si>
  <si>
    <t>LGDWS-PP-23-0062</t>
  </si>
  <si>
    <t>Rehabilitation of Urban Drainage Scheme Jati District Sujawal</t>
  </si>
  <si>
    <t>LGDWS-PP-23-0064</t>
  </si>
  <si>
    <t>Construction of Paver Blocks roads in various areas of Town Committee Chuhar Jamali District Sujawal</t>
  </si>
  <si>
    <t>LGDWS-PP-23-0065</t>
  </si>
  <si>
    <t>Construction of Paver Blocks roads in various areas of Town Committee Jati District Sujawal</t>
  </si>
  <si>
    <t>LGDWS-PP-23-0070</t>
  </si>
  <si>
    <t>Provision of Paver Block and Drainage at Municipal Committee Thul City (Revised on 13.12.2024)</t>
  </si>
  <si>
    <t>Approved 29.02.24</t>
  </si>
  <si>
    <t>LGDWS-PP-23-0071</t>
  </si>
  <si>
    <t>Provision of Paver Block and Drainage at Sardar Sohrab Khan Sarki Town (Revised on 13.12.2024)</t>
  </si>
  <si>
    <t>LGDWS-PP-23-0072</t>
  </si>
  <si>
    <t>Construction of Tough Tile and Culverts at various villages of Taluka Thul District, Jacobabad ( Revised on 13.12.2024)</t>
  </si>
  <si>
    <t>LGDWS-PP-23-0073</t>
  </si>
  <si>
    <t xml:space="preserve">Construction of Tough Paver at Various Streets / Wards of Jacobabad City (Name of Streets: Nursing College Street / Iqra School to Shikarpur Naka via Girls College / Tikundo Bagh to Vikram Hospital Chowk / Town School Street Ghareebabad / Wapda Grid Station Channa Muhallah / X.E.N Highway Bungalow to ADC Colony / Sadhayo House Road Bolan </t>
  </si>
  <si>
    <t>LGDWS-PP-23-0074</t>
  </si>
  <si>
    <t>Construction of Tough Paver / Culverts in Villages of Taluka Jacobabad Taluka Thul (Village Mir Babat Khan Jakhrani / Paver Village Rehan Khan Brohi / Village Mir Azad Khan Jakhrani / Village Sachal Katto / Village Haji Arbab Unar / Village Viram Sadhayo</t>
  </si>
  <si>
    <t>LGDWS-PP-23-0075</t>
  </si>
  <si>
    <t>Construcution of Road &amp; Tough Paver at various main Streets / Mohalla's / Wards from 17 to 23 of City Jacobabad (Revised on 13.12.2024)</t>
  </si>
  <si>
    <t>LGDWS-PP-23-0078</t>
  </si>
  <si>
    <t>Tuff Tile Paver Road Ward No. 01 to 10 Town Committee Ghouspur</t>
  </si>
  <si>
    <t>LGDWS-PP-23-0079</t>
  </si>
  <si>
    <t>Reconstruction of Road from mehboob Shaikh to Disposal ware House 2km. Construction of Pavior Block CC Drain / Culvert's Different Villages Taluka Larkana and Village Dhamrah. Construction of road from Badah Dokri Bypass road to Mohalla Taqi Shah &amp; House of Sadar Ali Dino Gadhi Dokri City</t>
  </si>
  <si>
    <t>LGDWS-PP-23-0081</t>
  </si>
  <si>
    <t>Installation of CC block / paver in various UCs 1. UC-16,  2. UC-18,  3. UC -20,  4. Fareedabad,  5. Mahota, 6. Mitho Dero, 7.Bheero Chandio, 8. Naich.</t>
  </si>
  <si>
    <t>LGDWS-PP-23-0082</t>
  </si>
  <si>
    <t>Construction of C.C Drain &amp; R.C.C Nala and Paver Block of various U.C's of Larkana (Old UC's 1 to 5) (Revised)</t>
  </si>
  <si>
    <t>LGDWS-PP-23-0083</t>
  </si>
  <si>
    <t>Construction of C.C Drain &amp; R.C.C Nala and Paver Block of various U.C's (Old UC's 6 to 10) (Revised on 16.12.2024)</t>
  </si>
  <si>
    <t>LGDWS-PP-23-0084</t>
  </si>
  <si>
    <t>Construction of C.C Drain &amp; R.C.C Nala and Paver Block of various U.C's of Larkana (Old UC's 11 to 15) (Revised on 16.12.2024)</t>
  </si>
  <si>
    <t>LGDWS-PP-23-0085</t>
  </si>
  <si>
    <t>(1) Construction of Paver Blolck from Garhi Yaseen mor Karan dar to Qazi Pump (2) Construction of Paver Block from Wagnodar Memon mohalla, Bhittai hospital to Larkana Shikarpur road (3) Construction of Paver Block from Shikarpur Larkana Bypass to Goal Market via Anaj Mandi (4) construction of Road from Shikarpur Larkana Road to Niaz Sundrani House Construction / Rehabilitationi of Road from Jano to Booja Naper Road to Village Ghahi khan Jaffari. (5) Construction of Paver Block from Gole Market to Jaggan Road</t>
  </si>
  <si>
    <t>LGDWS-PP-23-0086</t>
  </si>
  <si>
    <t>(1) Construction of Paver Block in UC Machi, Ladra mureed Sethar (2) Construction of Paver Block in Uc Karan Jano, Shahul</t>
  </si>
  <si>
    <t>LGDWS-PP-23-0087</t>
  </si>
  <si>
    <t>(1) Construction of Paver Block in UC Hamayoon, Sultan kot, Mian jo Goth (55 M). (2) Construction of Culverts &amp; Bridges in verious Village to Taluka Shikarpur (25 M). (3) Construction / Rehabilitation of Paver Block in verious Streets of Khanpur city (20 M)</t>
  </si>
  <si>
    <t>LGDWS-PP-23-0088</t>
  </si>
  <si>
    <t>Construction / Rehabilitation of Paver Block / Drains in verious Streets of Shikapur City (1 to 30) Wards</t>
  </si>
  <si>
    <t>LGDWS-PP-23-0089</t>
  </si>
  <si>
    <t>Providing of Paver Block / Drains 1) Different Villages of UC-Karan Sharif, 2) UC-Machi, 3) Dargah Ali Shah, 4) UC-Bijarani</t>
  </si>
  <si>
    <t>LGDWS-PP-23-0090</t>
  </si>
  <si>
    <t>Constructin / Providing of Paver Block/Road, in UC Mirzapur, UC Masti Khan, UC Amrot UC-Kandhar</t>
  </si>
  <si>
    <t>LGDWS-PP-23-0091</t>
  </si>
  <si>
    <t>Construction / Providing of Paver Block/Road in UC NIM Sharif, UC-Waryaso, UC Walisabad Bado UC Sangi</t>
  </si>
  <si>
    <t>LGDWS-PP-23-0093</t>
  </si>
  <si>
    <t>Construction / Providing of Paver Block/Road in UC Shahpur Jakhro, Ghano Wah, UC Gaheja, UC Jindodero</t>
  </si>
  <si>
    <t>LGDWS-PP-23-0094</t>
  </si>
  <si>
    <t>Construction of Metalled Road, CC Block, CC Paver Block in various places of Taluka Digri, District Mirpurkhas</t>
  </si>
  <si>
    <t>Approved 15.04.24</t>
  </si>
  <si>
    <t>LGDWS-PP-23-0095</t>
  </si>
  <si>
    <t>Construction / Improvement and Reconditioning of asphalt Roads, CC Block Cc Paver Block Ext: Drainage, Ext: Water Supply in various places of Taluka Jhudo District Mirpurkhas</t>
  </si>
  <si>
    <t>LGDWS-PP-23-0098</t>
  </si>
  <si>
    <t>Construction of CC road in various villages Taluka Shujabad</t>
  </si>
  <si>
    <t>LGDWS-PP-23-0100</t>
  </si>
  <si>
    <t>Providing &amp; Laying of Paver Block in various villages of UC Turk Ali Mari, UC Khan, UC Patoyoon &amp; UC Pir Azeem Shah, Taluka Hussain Bux Mari, District Mirpurkhas</t>
  </si>
  <si>
    <t>LGDWS-PP-23-0101</t>
  </si>
  <si>
    <t>Providing &amp; laying of paver Block in various villages of Deh Pir Azeem Shah, UC Old Mirpur, UC Ahmed Bux Narijo &amp; Khan Town Taluka Hussain Bux Mari, District Mirpurkhas</t>
  </si>
  <si>
    <t>LGDWS-PP-23-0103</t>
  </si>
  <si>
    <t>Constuction of Road, CC &amp; Paver Block in various palces in Taluka Jhudo, Taluka Kot Ghulam Muhammad (Revised on 08.10.2024)</t>
  </si>
  <si>
    <t>LGDWS-PP-23-0104</t>
  </si>
  <si>
    <t>C.C roads in different muhallas of Chachro Town (Revised on 20.09.2024)</t>
  </si>
  <si>
    <t>LGDWS-PP-23-0105</t>
  </si>
  <si>
    <t>C.C Roads in different Muhallas of Diplo Town and Islamkot</t>
  </si>
  <si>
    <t>LGDWS-PP-23-0106</t>
  </si>
  <si>
    <t>C.C Roads in different Muhallas of Chelhar Town (Revised on 13.12.2024)</t>
  </si>
  <si>
    <t>LGDWS-PP-23-0107</t>
  </si>
  <si>
    <t>Providing Paving Blocks in various Villages (i) Jhangal Malik (ii) Lal Bux (iii) Dodo Khan Bhutto and Fog Khan Bhutto (iv) Chak Mari near by-pass Ubauro (v) Pirano / Lari Khan / Rind Street &amp; Ajaz Streets (vi) Hakim Pathan &amp; various Streets of Ubauro City</t>
  </si>
  <si>
    <t>LGDWS-PP-23-0108</t>
  </si>
  <si>
    <t>1) Construction of CC Paver / CC Drain and CC Toping at Various Villages of Union Council Januji taluka Salepat 2) Construction of Internal Roads of Union Council Januji Taluka Salehpat (Revised on 20.09.2024)</t>
  </si>
  <si>
    <t>LGDWS-PP-23-0109</t>
  </si>
  <si>
    <t>Construction of CC Paver / CC Drain and CCT Toping including Rehabilitation of Existing Water Supply Lines at Various streets and Villages of Union Council Ali Wahan Taluka rohri (Revised on 20.09.2024)</t>
  </si>
  <si>
    <t>LGDWS-PP-23-0110</t>
  </si>
  <si>
    <t>1) Construction of Internal Roads of Union Council Roshanabad Taluka Rohri (5 Km) 2) Construction of Water Supply Scheme Muhammad Bachal Bhambhro &amp; Surrounding Village of union Council Akbarpur Taluka Rohri (Revised on 20.09.2024)</t>
  </si>
  <si>
    <t>LGDWS-PP-23-0111</t>
  </si>
  <si>
    <t>A) Construction of Agriculture Office, Waiting Shade, Compound Wall at Village Muhammad Hassan Chandio U.C Sadhno Taluka &amp; District Sanghar. B) Construction of Public Park @ Village Muhammad Hassan Chandio UC Sadhno Taluka &amp; District Sanghar. C) Construction of Pumping Room / Disposal Sewerage System Paving Block various Streets, 02 Nos. Filter Plant, Pipe Lining, Main Holes 02 Nos. Heavy Motors Streets Lights Solar System at Village Muhammad Hassan Chandio U.C Sadhno Taluka &amp; District Sanghar (Revised on 13.12.2024)</t>
  </si>
  <si>
    <t>LGDWS-PP-23-0112</t>
  </si>
  <si>
    <t>Repair of Old Water Wroks &amp; Replacement of Distributiojn lines of Water Supply Scheme of City Jhol. City Sinjhoro &amp; city khandro</t>
  </si>
  <si>
    <t>LGDWS-PP-23-0113</t>
  </si>
  <si>
    <t>Rural Drainage Scheme of Village Palyo leghari, Village Ghulam Shah Bhutto Deh.Kunro, Village karim Dino Wassan Deh. Bothro &amp; City Rukan Burirrra</t>
  </si>
  <si>
    <t>LGDWS-PP-23-0114</t>
  </si>
  <si>
    <t>Rural Drainage Scheme of Village 32 Jamrao, &amp; 25A jamrao &amp; 25C Jamrao. Rural water Supply Scheme of Deputy Village</t>
  </si>
  <si>
    <t>LGDWS-PP-23-0115</t>
  </si>
  <si>
    <t>Rural Drainage Scheme of Village Bhaji Deh. Bhaji, Village Hameer Khan Jariko Deh. Shahpurchakar &amp; Village Haji Lal Muhammad Wasoo Deh. Pano Leghari. Rural Water Supply Scheme of Village Sahib Khan Rind Deh 33 Jamrao, Village Gidro Machi Deh 35 Jamrao &amp; Village Leemo Khan Junejo Deh. Duthro</t>
  </si>
  <si>
    <t>LGDWS-PP-23-0116</t>
  </si>
  <si>
    <t>(A) Construction of Paver block road from Dr. Mohan Lal Khatri hospital to Various Streets of Kumbhar Muhalla via Al-Falah Masjid Road (B) Construction of CC Drain &amp; Paver Block at Various Streets of Maghwar Muhalla Hathungo town (Revised on 08.10.2024)</t>
  </si>
  <si>
    <t>LGDWS-PP-23-0117</t>
  </si>
  <si>
    <t>Construction of Village Mir Hassan Mari Road to Village Bahadur Mari Road Mile Construction of Paver Block Khipro Khahi Road to Ashraf Colony (Revised on 20.09.2024)</t>
  </si>
  <si>
    <t>LGDWS-PP-23-0118</t>
  </si>
  <si>
    <t>Provision of Paver Block, Surface Drain and compound Wall of Eid Gah, Town committee Kandiaro</t>
  </si>
  <si>
    <t>Approved 19.04.24</t>
  </si>
  <si>
    <t>LGDWS-PP-23-0119</t>
  </si>
  <si>
    <t>Provision of Paver Block and surface Drain Different UC's Ghulam Shah, kandhar, Moria Jam noorullah. Muhbat Dero, Darbello. manchut. Kamal Dero, Shahmir Dero, Shaikhani. Ghanghra. Koro Khushik. muhabat Dero Sial, Kamal Dero, Dehat, Kotri Kabir. Behlani, Town Committee Halani</t>
  </si>
  <si>
    <t>LGDWS-PP-23-0120</t>
  </si>
  <si>
    <t>Provision of Paver Block and surface drain &amp; Pumping Schemes Khanwan</t>
  </si>
  <si>
    <t>LGDWS-PP-23-0121</t>
  </si>
  <si>
    <t>CC Paver Block and Drainage for Town Committee Tharushah Mehrabpur, Bhiria City Bhiria Road</t>
  </si>
  <si>
    <t>LGDWS-PP-23-0122</t>
  </si>
  <si>
    <t>(A) Drainage and Paver for TC Tharo Shah (B) Drainage and Paver for TC Behria Road (C) Road from Halani Tunia Baqa Shah to Allah Yar Punjabi (D) Drainage &amp; Paver Block Kotri Kabeer (E) Road from Kotri Khanwan Roaod to Hayat Sahito</t>
  </si>
  <si>
    <t>LGDWS-PP-23-0123</t>
  </si>
  <si>
    <t>1. Road from mohabat Dero to Fateh ali Jatoi 2Km. (2. Drainage &amp; Bricks Payment for Uc Pacca Ghange, Khanwan and Various Villages of Taluka Kandiaro</t>
  </si>
  <si>
    <t>LGDWS-PP-23-0124</t>
  </si>
  <si>
    <t>Drains, CC Topping / Paver Block, Brick Soling in Muntipal Committee Naushahro Feroze Town Committee Mithiani (Revised on 14.11.2024)</t>
  </si>
  <si>
    <t>LGDWS-PP-23-0125</t>
  </si>
  <si>
    <t>Drains, CC Topping, Paver Block, Brick Soling Culvers in union Council, Lat. Thatt goraho. Dalipota, Abran, Bhurt (in various Villages) (Revised on 14.11.2024)</t>
  </si>
  <si>
    <t>LGDWS-PP-23-0126</t>
  </si>
  <si>
    <t>Drains, CC Tpoing. Paver Block, Brick Solving, Culverts in Union Council Noorpur, Wagan, Phull, Bambhry Dangeja, Ladho Rano (in various Villages) (Revised on 14.11.2024)</t>
  </si>
  <si>
    <t>LGDWS-PP-23-0127</t>
  </si>
  <si>
    <t>Drains, CC Tpoing. Paver Block, Brick Solving, Culverts in Union Council Detha, Palhano Cheeho Kliohi Talal (in various Villages) (Revised on 22.08.2024)</t>
  </si>
  <si>
    <t>LGDWS-PP-23-0128</t>
  </si>
  <si>
    <t>Providing of C.C Paver Blocks &amp; Surface Drains, C.C Topping and Culverts in Various Wards of. Muncipal Committee Moro, Naushahro Feroze and Town Committee Mithiani, Padidan, Darya Khan Mari</t>
  </si>
  <si>
    <t>LGDWS-PP-23-0129</t>
  </si>
  <si>
    <t>Water supply line with all equipments and drain / Nallah sewerage line at Sharpao, Muslimabad, Muzaffarabad Malir</t>
  </si>
  <si>
    <t>LGDWS-PP-23-0130</t>
  </si>
  <si>
    <t>Water supply line with all equipments and sewerage line at Majeed Colony Malir</t>
  </si>
  <si>
    <t>LGDWS-PP-23-0131</t>
  </si>
  <si>
    <t>Water supply line with all equipment and sewerage line, Drain / Nallah at Cattle Colony Malir</t>
  </si>
  <si>
    <t>LGDWS-PP-23-0132</t>
  </si>
  <si>
    <t>Water supply line, sewerage pipe line, paver block, drain / Nallah and culvert at Chashma Goth and Rehri Goth Malir</t>
  </si>
  <si>
    <t>Approved 02.08.23</t>
  </si>
  <si>
    <t>LGDWS-PP-23-0133</t>
  </si>
  <si>
    <t>Water supply line, sewerage pipe line, drain / nallah, paver block and road at Sherpao, Muslimabad, Muzaffarabad, Ibrahim Hyderi &amp; Ali Akbar Shah Malir</t>
  </si>
  <si>
    <t>LGDWS-PP-23-0134</t>
  </si>
  <si>
    <t>Construction / Reconstruction of roads, CC Paver along with sewerage, water suply at TMC Malir</t>
  </si>
  <si>
    <t>LGDWS-PP-23-0135</t>
  </si>
  <si>
    <t>Construction of Road, Paver Blocks, Sewerage &amp; Street Lights in UC-Khowkundi, Malir Karachi</t>
  </si>
  <si>
    <t>LGDWS-PP-23-0136</t>
  </si>
  <si>
    <t>Construction of Road, Paver Block, Sewerage &amp; Street Lights, in UC-Majeed Colony &amp; khuldabad Malir Karachi</t>
  </si>
  <si>
    <t>LGDWS-PP-23-0137</t>
  </si>
  <si>
    <t>Construction of Road, Paver Block, Sewerage &amp; Street Lights, in UC-Cattle Colony, Malir Karachi</t>
  </si>
  <si>
    <t>LGDWS-PP-23-0138</t>
  </si>
  <si>
    <t>Construction of Road, Paver Block, Sewerage, in UC-Shah Latif, Malir Karachi</t>
  </si>
  <si>
    <t>LGDWS-PP-23-0139</t>
  </si>
  <si>
    <t>Construction / Rehabilitation of roads providing paver blocks and C.C flooring, providing and laying of water supply and sewerage system etc at different places of UC -6 TMC Maripur (Revised on 30.10.2024)</t>
  </si>
  <si>
    <t>Approved 16.05.24</t>
  </si>
  <si>
    <t>LGDWS-PP-23-0140</t>
  </si>
  <si>
    <t>Construction / Rehabilitation of roads, providing paver blocks and C.C flooring providing and laying of water supply and sewerage system at different places of UC-7 and 8 TMC Maripur (Revised on 30.10.2024)</t>
  </si>
  <si>
    <t>LGDWS-PP-23-0141</t>
  </si>
  <si>
    <t>Construction / Rehabilitation of roads, providing paver blocks and C.C flooring providing and laying of water supply and sewerage system at different places of UC-9 TMC Maripur (Revised on 30.10.2024)</t>
  </si>
  <si>
    <t>LGDWS-PP-23-0142</t>
  </si>
  <si>
    <t>Construction / Rehabilitation of roads, providing paver blocks and C.C flooring providing and laying of water supply and sewerage system at different places of UC-10 TMC Maripur (Revised on 30.10.2024)</t>
  </si>
  <si>
    <t>LGDWS-PP-23-0143</t>
  </si>
  <si>
    <t>Construction / Improvement of Roads, Sewerage System, Paver Blocks &amp; Water Supply in Old Golimar UC 06 &amp; UC 07, District Keamari, Karachi. (Revised on 30.10.2024)</t>
  </si>
  <si>
    <t>LGDWS-PP-23-0144</t>
  </si>
  <si>
    <t>Improvement of Sewerage System, Carpeting of roads, Paver Blocks &amp; Istallation of water Supply at Surrounding Areas of Shershah, District Keamari, Karachi (Revised on 30.10.2024)</t>
  </si>
  <si>
    <t>LGDWS-PP-23-0145</t>
  </si>
  <si>
    <t>Rehabilation of Roads, Installation of Sewarage / Drainage System &amp; Water Supply, Paver Streets at surrounding areas of Jahanabad, District Keamari, Karachi. (Revised on 30.10.2024)</t>
  </si>
  <si>
    <t>LGDWS-PP-23-0147</t>
  </si>
  <si>
    <t>Rehabilitation of Road Paver Blocks in Deferent Ucs of District Kemari Karachi (Revised on 30.10.2024)</t>
  </si>
  <si>
    <t>LGDWS-PP-23-0148</t>
  </si>
  <si>
    <t>Rehabilitation / Improvement of different streets road including water line, Sewerage Nala line, CC flooring and Paver Works at UC-1 &amp; 2, District Keamari Karachi. (Revised on 30.10.2024)</t>
  </si>
  <si>
    <t>LGDWS-PP-23-0149</t>
  </si>
  <si>
    <t>Rehabilitation / Improvement of different streets road including water line Sewerege Nala Line CC Flooring and Paver Works at UC 2 &amp; 3, District Keamari Karachi (Revised on 30.10.2024)</t>
  </si>
  <si>
    <t>LGDWS-PP-23-0150</t>
  </si>
  <si>
    <t>Rehabilitation / Improvement of different streets road including water line Sewerege Nala Line CC Flooring and Paver Works at UC 4 &amp; 5 &amp; 6 &amp; 7 &amp; 8, District Keamari Karachi (Revised on 30.10.2024)</t>
  </si>
  <si>
    <t>LGDWS-PP-23-0151</t>
  </si>
  <si>
    <t>Rehabilitation / Improvement of different streets road including water line Sewerege Nala Line CC Flooring and Paver Works at UC 9 &amp; 10 &amp; 11 &amp; 12 &amp; 13, District Keamari Karachi (Revised on 30.10.2024)</t>
  </si>
  <si>
    <t>LGDWS-PP-23-0152</t>
  </si>
  <si>
    <t>Rehabilitation / Improvement of different streets road including water line Sewerege Nala Line CC Flooring and Paver Works at Pathan Colony, Metrovill, Site and New Included area of District Keamari Karachi (Revised on 30.10.2024)</t>
  </si>
  <si>
    <t>LGDWS-PP-23-0153</t>
  </si>
  <si>
    <t>Road Carpet and Paver Block in Baldia Town UC-12 (Revised on 30.10.2024)</t>
  </si>
  <si>
    <t>LGDWS-PP-23-0154</t>
  </si>
  <si>
    <t>Road Carpet and Paver Block in Gapopat (Revised on 30.10.2024)</t>
  </si>
  <si>
    <t>LGDWS-PP-23-0155</t>
  </si>
  <si>
    <t>Road Carpet and Paver Block at Lal Bakhar-Budni Goth and Musharaf Colony (Revised on 30.10.2024)</t>
  </si>
  <si>
    <t>LGDWS-PP-23-0156</t>
  </si>
  <si>
    <t>Road Carpet and Paver Block Maripur and Muhammadi Colony (Revised on 30.10.2024)</t>
  </si>
  <si>
    <t>LGDWS-PP-23-0158</t>
  </si>
  <si>
    <t>Upgradation of sewerage system and drainage system in Several toths of Uc-12, TMc Manghopir, Gulshan-e-Maymar and surrounding areas Karachi. ( Revised on 26.02.2025)</t>
  </si>
  <si>
    <t>LGDWS-PP-23-0159</t>
  </si>
  <si>
    <t>Road Carpet &amp; Paver Block in Moach Goth UC 1 &amp; UC4 (Revised on 30.10.2024)</t>
  </si>
  <si>
    <t>LGDWS-PP-23-0160</t>
  </si>
  <si>
    <t>Sewerage Line at Yousuf Goth (Revised on 30.10.2024)</t>
  </si>
  <si>
    <t>LGDWS-PP-23-0161</t>
  </si>
  <si>
    <t>Improvement of roads Footpath and sewerage system in different streets of Dawood Society and connecting roads near PTV station Karachi</t>
  </si>
  <si>
    <t>LGDWS-PP-23-0163</t>
  </si>
  <si>
    <t>Improvement / Rehabilitation of Different roads and Laying of paver blocks along with Sewerage system in Christian / Minority areas in District Central (Revised on 22.10.2024)</t>
  </si>
  <si>
    <t>LGDWS-PP-23-0164</t>
  </si>
  <si>
    <t>Improvement / Rehabilitation of Different roads and Laying of paver blocks along with Sewerage system in Christian / Minority areas in Karachi East</t>
  </si>
  <si>
    <t>LGDWS-PP-23-0165</t>
  </si>
  <si>
    <t>Construction of metaled road and tuff paver tile in internal and surrounding areas of Sohrab Goth, Lassi Goth, Machar Colony, Junejo Colony and Gareebabad District East Karachi</t>
  </si>
  <si>
    <t>LGDWS-PP-23-0166</t>
  </si>
  <si>
    <t>Construction of metaled road and tuff paver tile in internal and surrounding areas of UC-1 Sohrab Goth Town, Jangabad, Seven Star and Ganna Mandi District East, Karachi.</t>
  </si>
  <si>
    <t>LGDWS-PP-23-0167</t>
  </si>
  <si>
    <t>Construction of metaled road and tuff paver tile in internal and surrounding areas of UC-1, 2, 4 &amp; 6 Safora Town and UC-12 Abbas Town, District East Karachi</t>
  </si>
  <si>
    <t>LGDWS-PP-23-0173</t>
  </si>
  <si>
    <t>Improvement of Roads, Paving Street and Sewerage system in different street and surrounding areas of Khamiso Goth Karachi</t>
  </si>
  <si>
    <t>LGDWS-PP-23-0174</t>
  </si>
  <si>
    <t>Rehabilitation / Improvement of roads, watersupply, sewerage, storm water drainage, electrical works in Liaquat zone</t>
  </si>
  <si>
    <t>LGDWS-PP-23-0175</t>
  </si>
  <si>
    <t>Rehabilitation / Improvement of roads, watersupply, sewerage, storm water drainage, electrical works in Nazimbabad zone</t>
  </si>
  <si>
    <t>LGDWS-PP-23-0176</t>
  </si>
  <si>
    <t>Rehabilitation / Improvement of roads, watersupply, sewerage, storm water drainage, electrical works in North Nazimabad zone</t>
  </si>
  <si>
    <t>LGDWS-PP-23-0177</t>
  </si>
  <si>
    <t>Rehabilitation / Improvement of roads, watersupply, sewerage, storm water drainage, electrical works in Gulberg zone</t>
  </si>
  <si>
    <t>LGDWS-PP-23-0178</t>
  </si>
  <si>
    <t>Rehabilitation / Improvement of roads, watersupply, sewerage, storm water drainage, electrical works in New Karachi zone</t>
  </si>
  <si>
    <t>LGDWS-PP-23-0180</t>
  </si>
  <si>
    <t xml:space="preserve">Tough Tile Paver Road Ward No. 01 to 16, MC Kandhkot, Phase-II </t>
  </si>
  <si>
    <t>PHEWS-PP-22-1109</t>
  </si>
  <si>
    <t xml:space="preserve">Replacement of pumping machinery at water works (Phase-IV) including improvement &amp; Extension of distribution network of Sukkur water supply system Taluka Sukkur &amp; District Sukkur </t>
  </si>
  <si>
    <t xml:space="preserve">Approved
03.11.21        </t>
  </si>
  <si>
    <t>PHEWS-PP-23-0029</t>
  </si>
  <si>
    <t>Up-Gradation / Rehabilitation of existing water system of Sukkur City</t>
  </si>
  <si>
    <t>PHEDR-PP-22-1167</t>
  </si>
  <si>
    <t>Providing Paver Block and Construction of Drains at Pepsi Chowk &amp; Surrounding and Shaikh Mohalla, Qureshi Goth, Taluka Sukkur New, District Sukkur</t>
  </si>
  <si>
    <t xml:space="preserve">Approved
03.11.22 </t>
  </si>
  <si>
    <t>PHEDR-PP-23-0086</t>
  </si>
  <si>
    <t>Rehabilitation and upgradation of Mirani and Azizabad Disposal and Paver Block of various areas of Sukkur-IV.</t>
  </si>
  <si>
    <t>Approved 16.02.24</t>
  </si>
  <si>
    <t>LGDWS-PP-23-0092</t>
  </si>
  <si>
    <t>Construction / Providing of Paver Block/Road in UC Chatto magsi, UC-Dakhan, Madeji Town</t>
  </si>
  <si>
    <t>LGDWS-PP-23-0146</t>
  </si>
  <si>
    <t>Construction of Nala, Sewerage Line, in Defferent Ucs of Keamari (Revised on 26.02.2025)</t>
  </si>
  <si>
    <t>Approved
03.06.24</t>
  </si>
  <si>
    <t>LGDWS-PP-23-0157</t>
  </si>
  <si>
    <t>Rehabilitation &amp; upgradation of water lines 24-28-12-10-08-06-04 inches MS Pipe for improvement of water supply in Yousif Goth, Abdul Raheem Goth, Siddique Goth, Nasri Goth etc in Gadap Town and Surjani West ( revised on 18.02.2025)</t>
  </si>
  <si>
    <t>Approved
22.05.24</t>
  </si>
  <si>
    <t>LGDWS-PP-23-0162</t>
  </si>
  <si>
    <t>Improvement / Rehabilitation of different roads and Lyaing of paver blocks along with Sewerage system in Christian/Minority areas in District West (Revised on 30.10.2024)</t>
  </si>
  <si>
    <t>PHEDR-PP-23-0087</t>
  </si>
  <si>
    <t>Up-Gradation of Jail Garden, Waspur and Bakhar Disposal works Taluka Sukkur City District Sukkur. Revised on 12.11.2024)</t>
  </si>
  <si>
    <t>Approved
25.05.24</t>
  </si>
  <si>
    <t>LGDWS-PP-24-0001</t>
  </si>
  <si>
    <t xml:space="preserve">Karachi Water &amp; Sewerage Services Improvement Project (KWSSIP) Phase-II. (Total Cost Rs.167,100.000 Million (US $ 600 Million)), (World Bank 40%, AIIB 40%, GoS 20%) </t>
  </si>
  <si>
    <t>Approved
29.06.24</t>
  </si>
  <si>
    <t>LGDWS-PP-24-0002</t>
  </si>
  <si>
    <t>Lyari Transformation Project (Survey &amp; Feasibility Study) (PC-II)</t>
  </si>
  <si>
    <t>Approved
03.02.25</t>
  </si>
  <si>
    <t>LGDWS-PP-24-0003</t>
  </si>
  <si>
    <t>Construction of Sewerage Disposal i/c Construction of Security wall, P/L/J/T of 20'' Dia P.E Rising Main &amp; S/F/T of pumping machinery @ Public School, Unit #02, Latifabad, i/c Construction of Drain Nallan(Remaining Portion) @ Auto Bhan Road, Hyderabad.</t>
  </si>
  <si>
    <t>Approved
 24.03.25</t>
  </si>
  <si>
    <t>Total Water Supply &amp; Sanitation (Ongoing) :-</t>
  </si>
  <si>
    <t>Water &amp; Sanitation (New)</t>
  </si>
  <si>
    <t>LGDWS-PP-23-0022</t>
  </si>
  <si>
    <t>Construction of Underground Water Tank of 2 Lac Gallons including 12" dia (12 kms) to provide water facility to the Education City and adjoining areas near link road, Deh Geroji on Bulk Water Supply System of KW&amp;SB, District Malir Karachi</t>
  </si>
  <si>
    <t>LGDWS-PP-23-0027</t>
  </si>
  <si>
    <t>Improvement &amp; Extension of Urban Water Supply Scheme Talhar Taluka Talhar</t>
  </si>
  <si>
    <t>LGDWS-PP-25-0001</t>
  </si>
  <si>
    <t>Rehabilitation / Replacement for Improvement of water supply system including pumping station in District Malir in different UC’s of PS-89</t>
  </si>
  <si>
    <t>LGDWS-PP-25-0002</t>
  </si>
  <si>
    <t>Improvement &amp; replacement of A Area Pumping Station at Khokhrapar #4 UC-1 Gahreebabad TMC Malir</t>
  </si>
  <si>
    <t>LGDWS-PP-25-0003</t>
  </si>
  <si>
    <t xml:space="preserve">Rehabilitation of Khuldabad Water Pumping station under Distt. Malir E&amp;M-W Town KW&amp;SC </t>
  </si>
  <si>
    <t>LGDWS-PP-25-0004</t>
  </si>
  <si>
    <t xml:space="preserve">Functionalization of Adam Hingora Goth Water Supply Pumping Station at UC-01 Ghareebabad TMC Malir </t>
  </si>
  <si>
    <t>LGDWS-PP-25-0005</t>
  </si>
  <si>
    <t>Construction of road by asphalt concrete along with storm water drain and beautification work at Lal Shahbaz Qalandar road including replacing of existing outlived fiber cement trunk sewer 54” 48” 36” and 30” dia R.C.C sewerage pipes with interconnecting sewerage system UC No 03,04 &amp; 08 Chanesar District East.</t>
  </si>
  <si>
    <t>LGDWS-PP-25-0006</t>
  </si>
  <si>
    <t>Development of infrastructure of sewerage work, water supply work, RCC Drain &amp; RCC Culverts of Block-68, Hawksbay Scheme-42, allotted to Members of Karachi Press Club</t>
  </si>
  <si>
    <t>LGDWS-PP-25-0007</t>
  </si>
  <si>
    <t xml:space="preserve">Improvement of drainage system at Sukkur (Phase-III)  </t>
  </si>
  <si>
    <t>LGDWS-PP-25-0008</t>
  </si>
  <si>
    <t>Allocation for Cap-rp and gap of K-IV main Phase-I (260 mgd) being associated facility of augmentation works under WB esf for KWSSIP-II</t>
  </si>
  <si>
    <t>LGDWS-PP-25-0009</t>
  </si>
  <si>
    <t>Providing, Laying, Jointing &amp; Testing 32” Dia (800mm) P.E Water Supply Rising Main from Combined Channel Upstream (Head Reach) To 6 MGD Filter Plant Unit # 4 Latifabad, Hyderabad</t>
  </si>
  <si>
    <t>LGDWS-PP-25-0010</t>
  </si>
  <si>
    <t>Providing of Paver Block &amp; Construction of Surface Drains in City Therhi &amp; different villages of Town  Committee Therhi Taluka and District Khairpur</t>
  </si>
  <si>
    <t>LGDWS-PP-25-0011</t>
  </si>
  <si>
    <t>Construction of Compund Wall to  EidGah including paver block flooring at village Ber Sharief and Construction of compund walls around two Graveyards on west side and east side of village Ber Sharief, Taluka Kamber, District, Kamber-Shahdadko</t>
  </si>
  <si>
    <t>LGDWS-PP-25-0012</t>
  </si>
  <si>
    <t>Construction of metalled road/ cc pavers from patte village, Dingro wah up to attire Bullo village Taluka &amp; District Ghotki (Remaining Work)</t>
  </si>
  <si>
    <t>LGDWS-PP-25-0013</t>
  </si>
  <si>
    <t>Construction of 6 MGD Rapid Gravity Water Treatment Plant at Village Misri Sheikh Qasimabad, Hyderabad.</t>
  </si>
  <si>
    <t>LGDWS-PP-25-0014</t>
  </si>
  <si>
    <t>Consruction of 06 Mgd Rapid Gravity Water Filtration Plant @ Khanpota Taluka Hyderabad Phase-I</t>
  </si>
  <si>
    <t>LGDWS-PP-25-0015</t>
  </si>
  <si>
    <t>Construction/ Rehabilitation Of Storm Water Drain And Road From E Market Pechs Block6 To Main Mehmoodabad Drain, Dist. East. Karachi</t>
  </si>
  <si>
    <t>LGDWS-PP-25-0016</t>
  </si>
  <si>
    <t>Lyari Transformation Package</t>
  </si>
  <si>
    <t>LGDWS-PP-25-0017</t>
  </si>
  <si>
    <t xml:space="preserve">Supplying, Fixing &amp; Testing of Street Lights on Median @ Auto Bhan Road, Latifabad, Hyderabad </t>
  </si>
  <si>
    <t>LGDWS-PP-25-0018</t>
  </si>
  <si>
    <t xml:space="preserve">Rehabilitation / Development Of Infrastructure Of Block-3-a Of Hawksbay Scheme-42 Allotted To Members Of Karachi Press Club </t>
  </si>
  <si>
    <t>LGDWS-PP-25-0019</t>
  </si>
  <si>
    <t>Construction of various Development Schemes for all Union Councils of District Larkana</t>
  </si>
  <si>
    <t>LGDWS-PP-25-0020</t>
  </si>
  <si>
    <t>Constt: of paver block and sewerage and street lights in UC-6 Main Double Kashmir Road, Chanesar Town, Distt: East</t>
  </si>
  <si>
    <t>TOTAL Water Supply (New)</t>
  </si>
  <si>
    <t>TOTAL Water Supply :-</t>
  </si>
  <si>
    <t>BUILDINGS (On-going Schemes)</t>
  </si>
  <si>
    <t>LGDOT-PP-21-0892</t>
  </si>
  <si>
    <t>Construction of Parking Plazas at Sukkur.</t>
  </si>
  <si>
    <t xml:space="preserve">Approved
17.05.23
</t>
  </si>
  <si>
    <t>LGDMS-PP-21-0913</t>
  </si>
  <si>
    <t>Construction of Civic Center at Mulla Fazal Auditorium Hall Chawkiwara Road Lyari</t>
  </si>
  <si>
    <t>Approved
15.03.22</t>
  </si>
  <si>
    <t>LGDMS-PP-21-0873</t>
  </si>
  <si>
    <t xml:space="preserve">Construction  of Sukkur Municipal Corporation, Sukkur  (SDG # 9) </t>
  </si>
  <si>
    <t>Approved227.11.17
(U/R)</t>
  </si>
  <si>
    <t>LGDBD-PP-23-0180</t>
  </si>
  <si>
    <t>Reconstruction of Office Building of District Council Larkano including Construction of Council Hall (Cap: Rs. 177.215 m + Rev: Rs. 20.725 m)</t>
  </si>
  <si>
    <t>Total Buildings (Ongoing):-</t>
  </si>
  <si>
    <t>BUILDINGS (New)</t>
  </si>
  <si>
    <t>LGDBD-PP-25-0001</t>
  </si>
  <si>
    <t xml:space="preserve">Establishment Of Cattle Colony (building &amp; Road Works) At Rohri (phase-ii) </t>
  </si>
  <si>
    <t>LGDBD-PP-25-0002</t>
  </si>
  <si>
    <t>Rehabilitation of Begum Nusrat Hall Larkano City</t>
  </si>
  <si>
    <t>LGDBD-PP-25-0003</t>
  </si>
  <si>
    <t>Establishment of Civic Centre at Memon Goth Malir, Karachi.</t>
  </si>
  <si>
    <t>LGDBD-PP-25-0004</t>
  </si>
  <si>
    <t>Construction of Disposal at Shaikh Zaid Colony</t>
  </si>
  <si>
    <t>LGDBD-PP-25-0005</t>
  </si>
  <si>
    <t>⁠Development of old city area in Karachi</t>
  </si>
  <si>
    <t>LGDBD-PP-25-0006</t>
  </si>
  <si>
    <t>⁠improvement and development of various business areas in Karachi</t>
  </si>
  <si>
    <t>LGDBD-PP-25-0007</t>
  </si>
  <si>
    <t>⁠Restoration and rehabilitation of old markets of KMC</t>
  </si>
  <si>
    <t>Total Buildings (New):-</t>
  </si>
  <si>
    <t>Roads</t>
  </si>
  <si>
    <t>LGDRS-PP-14-0054</t>
  </si>
  <si>
    <t>Construction/Reconditioning of Road Jacobabad-Thul Road to RQC Highway Mile 0/0-9/4 (15.29 Km) (SDG # 9)</t>
  </si>
  <si>
    <t>Approved
14.11.14
(U/R)</t>
  </si>
  <si>
    <t>LGDRS-PP-13-0028</t>
  </si>
  <si>
    <t>Hawksbay Elevated Freeway (11.5 Km), PC-II (SDG # 9)</t>
  </si>
  <si>
    <t>Approved
09.05.14</t>
  </si>
  <si>
    <t>LGDRS-PP-15-0045</t>
  </si>
  <si>
    <t>Construction of road from Tando Jan Muhammad Dehi road at point 57 Mori to village Muhammad Salim Dada Deh 197  and Link to Muhammad Asif Deh 201 District Mirpur Khas (4.5 Km) (SDG # 9)</t>
  </si>
  <si>
    <t>Approved
04.02.16
(U/R)</t>
  </si>
  <si>
    <t>LGDRS-PP-19-0270</t>
  </si>
  <si>
    <t>Construction of Internal roads and CC flooring at Hijrat Colony UC-29 Karachi (4.26 Km)</t>
  </si>
  <si>
    <t>Approved
08.08.19</t>
  </si>
  <si>
    <t>LGDRS-PP-19-0271</t>
  </si>
  <si>
    <t>Construction of Main Roads Carperting With Curb Stone and Footpath in Defence View and all Surrounding connected areas of District East Karachi (4.30 Km)</t>
  </si>
  <si>
    <t>LGDRS-PP-19-0272</t>
  </si>
  <si>
    <t>Construction of Ramps and At-Grade Works at Azeempura Malir-15</t>
  </si>
  <si>
    <t>LGDRS-PP-19-0273</t>
  </si>
  <si>
    <t>Construction of Road Along with Footpath From Metrovill Post Office to Goal Building Metrovil Road Orangi Town Sector 4F, Karachi (2.44 Km)</t>
  </si>
  <si>
    <t>LGDRS-PP-19-0279</t>
  </si>
  <si>
    <t>Construction of main road Ghatahar (Bypass)  to Ghatahar Beer Sharif Road, Taluka Kamber (1.60 Km)</t>
  </si>
  <si>
    <t>LGDRS-PP-19-0282</t>
  </si>
  <si>
    <t>Reconstruction of Drainage System And Road From Ziauddin Hospital to Manzoor Pump at Shahrah-e-Ghalib Service Road and Surrounding Area, Karachi (2.44 Km)</t>
  </si>
  <si>
    <t>LGDRS-PP-19-0291</t>
  </si>
  <si>
    <t>Improvement / Rehabilitation of Drainage System and Internal Roads, at  Kashmir Colony, Akhtar Colony &amp; Azam Basti Near Defence View Mehmood  Abad. (3.81 Km)</t>
  </si>
  <si>
    <t>LGDRS-PP-19-0292</t>
  </si>
  <si>
    <t>Improvement/Rehabilitation of Internal Roads/Streets from Block-9 to 19 Gulshan-e-Iqbal Karachi. (1.89 Km)</t>
  </si>
  <si>
    <t>LGDRS-PP-19-0293</t>
  </si>
  <si>
    <t>Improvement of road Karachi Administration Society (3.26 Km)</t>
  </si>
  <si>
    <t>LGDRS-PP-19-0294</t>
  </si>
  <si>
    <t>Improvement of Sewerage system including Road work in Chishty Nagar, Gulistan-e-Johar, District East, Karachi (2.89 Km)</t>
  </si>
  <si>
    <t>LGDRS-PP-19-0296</t>
  </si>
  <si>
    <t>Rehabilitation / Improvement of Hijri Road from Mobina Town Police station to Suparco Road Karachi (3.78 Km)</t>
  </si>
  <si>
    <t>Approved
20.11.19</t>
  </si>
  <si>
    <t>LGDRS-PP-19-0303</t>
  </si>
  <si>
    <t>Establishment and Operation of Project Management Unit (PMU) (in the Local Government Department, Government of Sindh, for the execution of Malir Expressway Project, Karachi)</t>
  </si>
  <si>
    <t>Approved
21.01.20</t>
  </si>
  <si>
    <t>LGDRS-PP-17-0202</t>
  </si>
  <si>
    <t xml:space="preserve">Construction of Shaheed Mohtarma Benazir Bhutto Flyover including approach road and allied components (remaining / Balance Work) (Revised on 09.10.17) (SDG#9) </t>
  </si>
  <si>
    <t>Approved
23.12.16</t>
  </si>
  <si>
    <t>LGDRS-PP-20-0086</t>
  </si>
  <si>
    <t>Rehabiltation of Roads from Morio Faqir Goth to Lal Bux Kachelo, UC-Kathore (Revised on 30.05.25)</t>
  </si>
  <si>
    <t>Approved
11.03.21</t>
  </si>
  <si>
    <t>LGDRS-PP-21-0848</t>
  </si>
  <si>
    <t>Construction of road village Abdul Kareem Lashari, Construction of road village Mubarak Lashari, Construction of road village Muhammad Khan Katiyar, Construction of road village Mitho Lashari to Ragwah Mori, Construction of main road Ghulamullah to Dargah Dars Dad, Construction of road village Jharo Khan Lashari</t>
  </si>
  <si>
    <t>Approved
08.12.21</t>
  </si>
  <si>
    <t>LGDRS-PP-21-0851</t>
  </si>
  <si>
    <t>“(i)Construction of 30 Nos. RCC box culverts on Nai Desvi along with approaches city portion at Mukhi Pump Thano Bula Khan, Taluka Thano Bula Khan District Jamshoro (ii) Rehabilitation of road Thano Bula Khan City Portion mile 0/0-1/2 District Jamshoro (iii) Construction of Road from Toung Near Phang Luck to Village Ghazi Khaskheli along with rain Drain Nala Phang Luck and Retaining wall of Phang Luck Deh Ball UC Toung Taluka Thano Bula Khan District Jamshoro (Revised on 24.05.24)</t>
  </si>
  <si>
    <t>LGDRS-PP-21-0857</t>
  </si>
  <si>
    <t>Construction of Bridge Over Malir Nadi near Goth Siddique Jokhio, UC Choohar, District Malir Karachi (Revised on 20-02-25)</t>
  </si>
  <si>
    <t>LGDRS-PP-22-0840</t>
  </si>
  <si>
    <t>Construction / Improvement of road from Khadan Seerani road to connect Khadan Behdmi road and Behdmi to Ismail Bhatti i/c link Gaind Kachlo Mile 0/0-8/0 (12.8 Km)</t>
  </si>
  <si>
    <t>Approved
31.10.22</t>
  </si>
  <si>
    <t>LGDRS-PP-22-0865</t>
  </si>
  <si>
    <t>Re-Construction of Mehar Faridabad road to Shah Godri road i/c pavour block and CC block and drain</t>
  </si>
  <si>
    <t>LGDRS-PP-22-0870</t>
  </si>
  <si>
    <t>Construction of Dual Carriage Way Ring Road (Auto Bhan) from, Hero Chowk to Hala Naka via Ghanghra Mori, i/c drain Nala's District Hyderbabad (Revised on 29.05.23)</t>
  </si>
  <si>
    <t>LGDRS-PP-22-0871</t>
  </si>
  <si>
    <t>Construction of Bridge and Re-Designing of Fly Over (Hyderabad-Mirpurkhas Road)</t>
  </si>
  <si>
    <t>Approved
26.10.22</t>
  </si>
  <si>
    <t>LGDRS-PP-22-0872</t>
  </si>
  <si>
    <t>Widening / reconditioning of Asphalt Concrete road from Khyber Tando Adam road @ point Odero Lal village to Nasarpur road via Odero Lal Station mile &amp; Moosa Khatiyan mile 0/0-14/0 District Matiari &amp; Hyderabad</t>
  </si>
  <si>
    <t>Approved
12.10.22
(U/R)</t>
  </si>
  <si>
    <t>LGDRS-PP-22-0883</t>
  </si>
  <si>
    <t>Construction &amp; Rehabilitation alongwith Drainage System Foot Path Services Road Bara Board to Golimar interchange District West (Revised on 20.02.25)</t>
  </si>
  <si>
    <t>Approved
24.11.22</t>
  </si>
  <si>
    <t>LGDRS-PP-22-0886</t>
  </si>
  <si>
    <t>Improvement / Construction / Rehabilitation of Road from Murtaza Chowrangi to Landhi Graveyard, Karachi</t>
  </si>
  <si>
    <t>Approved
07.12.22
(U/R)</t>
  </si>
  <si>
    <t>LGDRS-PP-22-0887</t>
  </si>
  <si>
    <t>Construction / Rehabilitation of Road Korangi "J-1" Area main Road 13000 to Road 12000, Karachi</t>
  </si>
  <si>
    <t>Approved
07.12.22</t>
  </si>
  <si>
    <t>LGDRS-PP-22-0892</t>
  </si>
  <si>
    <t>Construction of road from Ghous pur BS feeder bridge to Makwani road via Sohri bund upto Mulaa Lakhan Bhayo &amp; Shahmir Bhayo internal road of Town Committee Ghouspur ward No. 6 and village Raees Muhammad Hayat Ogahi to Sheval Landhi upto village Buxo Ogahi</t>
  </si>
  <si>
    <t>LGDRS-PP-22-0893</t>
  </si>
  <si>
    <t>Construction of road from House of Hassan Golo to main road Kandhkot via Fakhar Nasirani, Mangi Muhallah upto C.1 Centre Indus Highway to village Huzoor Bux Golo upto Sardar Taj Muhammad Mahmamdani, to Faqeer Muhammad Khoso upto PPL link road to village Jahangir Sanwand upto Indus Highway to village Ghulam Sarwar Golo via Qalandarabad upto Habit link road Khahi Minor to village Soobo Faqeer Sundrani upto Bahu Picket Tangwani road to House of Rahib Sohryani upto Chachar Gas Field road to village Muhammad Sharif Chachar upto Khahi Pul to Allah Dino Bhangwar and road village Kalu Khan Bhayo</t>
  </si>
  <si>
    <t>LGDRS-PP-22-0926</t>
  </si>
  <si>
    <t>Construction / Providing of Paver Block / Re-Conditioning of Road from Sultan kot Pathak to mian jo Goth, Taluka Khanpur</t>
  </si>
  <si>
    <t>LGDRS-PP-22-0946</t>
  </si>
  <si>
    <t>Improvment of road at Birio Sheedi Mori Highway to Chatto Chand, Village Arbab Wali Muhammad Babar Road &amp; Protection Band, Satyoon Road to Ali Nawaz Ameer Bux Jakhro, Repair of Khudai Road, Village Hanif Shah Road, Village Haji Allah Bachayo Khaskheli Jarar Ket, Link Road Baboo Kanad to Village Karmi Samoon, Village Ismail Katiar repair, Village Siddique Sawan Khaskheli, Road Village Khan, Road Village Ali</t>
  </si>
  <si>
    <t>LGDRS-PP-22-0952</t>
  </si>
  <si>
    <t>Dualization of road 15 Check post G.T. Road to War Mubarak Taluka Rohri</t>
  </si>
  <si>
    <t>LGDRS-PP-22-0885</t>
  </si>
  <si>
    <t>Construction of Link Road alongwith Nallah from RCD Highway Moach Goth to Hawksbay, Karachi</t>
  </si>
  <si>
    <t>LGDRS-PP-22-0888</t>
  </si>
  <si>
    <t>Construction of Sea Wall including Road from Dolman Mall to China Port, Clifton, Karachi</t>
  </si>
  <si>
    <t>LGDRS-PP-22-0890</t>
  </si>
  <si>
    <t>Construction / Rehabilitation of 61 Meter Wide Road in Sector-16, Surjani Town, Karachi</t>
  </si>
  <si>
    <t>LGDRS-PP-22-0904</t>
  </si>
  <si>
    <t>Construction of 230 Rft Pre-Stressed Bridge over Rice Canal Dara (Badeh By Pass) 0.4 kms (Revised on 22.08.24)</t>
  </si>
  <si>
    <t>LGDRS-PP-22-0948</t>
  </si>
  <si>
    <t>Construction of a 2+2 lane under pass at Karimabad Distt: Central (Revised on 26.08.24)</t>
  </si>
  <si>
    <t>LGDRS-PP-23-0181</t>
  </si>
  <si>
    <t>Construction of 150 feet wide road / Improvement of Sewerage system i/c footpaths, storm water drain and lighting system from Hussain Lakhani Hospital via Mujahid Colony to Nazimabad No. 7, District Central, Karachi (Revised on 28.04.25)</t>
  </si>
  <si>
    <t>LGDRS-PP-23-0182</t>
  </si>
  <si>
    <t>Construction / Reconstruction of roads of Mansehra colony, Sharafi District Malir Karachi (Revised on 25.07.24)</t>
  </si>
  <si>
    <t>LGDRS-PP-23-0183</t>
  </si>
  <si>
    <t>Construction of various Roads Asphalt, Street Paver and Footpaths etc. in Sukkur</t>
  </si>
  <si>
    <t>LGDRS-PP-23-0185</t>
  </si>
  <si>
    <t>Construction / Improvement of asphalt road from Alamdar Chowk to Hyderabad Jamshoro Road via Bhittai Chowk and filter plant Bhittai Nagar (dual carriage way) (Revised on 12.11.24)</t>
  </si>
  <si>
    <t>Approved
26.02.24</t>
  </si>
  <si>
    <t>LGDRS-PP-23-0186</t>
  </si>
  <si>
    <t>Various Roads in Taluka Golarchi (Shaheed Fazil Rahu) (Revised on 16.12.24)</t>
  </si>
  <si>
    <t>LGDRS-PP-23-0187</t>
  </si>
  <si>
    <t>Various Roads Taluka Badin (Revised on 16.12.24)</t>
  </si>
  <si>
    <t>LGDRS-PP-23-0188</t>
  </si>
  <si>
    <t>Various Roads in Taluka Tando Bago (Revised on 18.02.25)</t>
  </si>
  <si>
    <t>LGDRS-PP-23-0189</t>
  </si>
  <si>
    <t>Construction of small roads of taluka Badin, Tano Bago, Matli and Shaheed Fazil Rahu District Badin (Revised on 16.12.24)</t>
  </si>
  <si>
    <t>LGDRS-PP-23-0191</t>
  </si>
  <si>
    <t>Improvement of road from Qazia Wah Regulator to Village Reban (ii) Construction of road from Haji Mattaro Umrani to Jamal Umrani (iii) Construction of road from Parto Arrisar to Village Khair Muhammad Chandio (iv) Construction of road from Peeru shah Trail road to Umer Chandio / Khan Muhammad Chandio &amp; Village Manthar Umrani. (Revised on 13.12.24)</t>
  </si>
  <si>
    <t>LGDRS-PP-23-0192</t>
  </si>
  <si>
    <t>Construction of road from Peeru Gharo road @ point Mir Wah to Village Ali Qasim Chandio Via Lakha Dino Solangi (ii) Improvement / Construction of road from Abu Shakha to Javed Chang Lala Chang &amp; Haji Murad Chang. (Revised on 13.12.24)</t>
  </si>
  <si>
    <t>LGDRS-PP-23-0194</t>
  </si>
  <si>
    <t>Improvement of road in Taluka Badin</t>
  </si>
  <si>
    <t>LGDRS-PP-23-0195</t>
  </si>
  <si>
    <t>Improvement of road from Hyderabad Badin Road Rip Stop to Village Haji Bacho Lashari Via Rip Shareef</t>
  </si>
  <si>
    <t>LGDRS-PP-23-0196</t>
  </si>
  <si>
    <t>Improvement of road from Dei to Te Lakhi Mori DE, Tando Bago Road to Salo Khaskheli</t>
  </si>
  <si>
    <t>LGDRS-PP-23-0197</t>
  </si>
  <si>
    <t>Construction of Internal roads of Town Rajo Khanani and Town Talhar (Revised on 08.10.24)</t>
  </si>
  <si>
    <t>LGDRS-PP-23-0198</t>
  </si>
  <si>
    <t>Construction of road Gulab Leghari Shaikh Bhirkio Shah Muhammad Shahani road to village Haji Rao Halepoto via Khan Muhammad Leghari (2) Construction of road from Matli City Ward-I to Khair Muhammad Notkani Mohallah upto Byepass Matli</t>
  </si>
  <si>
    <t>Approved
21.07.23</t>
  </si>
  <si>
    <t>LGDRS-PP-23-0201</t>
  </si>
  <si>
    <t>(i) Construction of road TGA, Gulab Leghari road to village Haji Jani Rind road (ii) Construction of road from Aamoon Panhwar to Shah Mal via Haji Khan Laghari (iii) Construction of road village Bashir Ahmed Halepoto (Revised on 08.10.24)</t>
  </si>
  <si>
    <t>LGDRS-PP-23-0202</t>
  </si>
  <si>
    <t>Construction of road from Haji Sawan Rajo Khanani at Bheel Stop Oil field road to village Gullo Junejo, Jumman Junejo, Gelpur Deh Khudhi Taluka Matli Road</t>
  </si>
  <si>
    <t>LGDRS-PP-23-0204</t>
  </si>
  <si>
    <t>Construction / Improvement of road Khorwah Jati road @ point Makhyari Mori jo Chak No. 23 via village Haji Zaffar Arain Chak No. 20 UC Khorwah Chowk (i) Improvement 5.00 KMs (ii) Construction 3.00 KMs (Revised on 18.02.25)</t>
  </si>
  <si>
    <t>LGDRS-PP-23-0205</t>
  </si>
  <si>
    <t>(i) Construction of road from Kario Ganhwar Bagh Ali Mehari road to village Hamzo Rind via village Shafi Muhammad Ghuman and other villages (ii) Construction of road @ point Khorwah chowk to village Darya Khan Jamali UC Khorwah Chowk</t>
  </si>
  <si>
    <t>LGDRS-PP-23-0206</t>
  </si>
  <si>
    <t>(i) Construction of road from Shaheed Fazal Rahu Badin @ point Ali Abad Sim Nala to village Usman Jatoi via village Sharif Pathan, Akbar Pathan, Aslam Arain , Ghulsar Rind Mohbat Jatoi and Shafi Rind (ii) Construction of road from Ghulam Hussain Perhyar Haji Amir Shah Sim Nala from @ point Chakar Jamali Mor to village Ghulam Nabi Mosepoto via Bachal Mosepoto, Jumo Mosepto &amp; others. (Revised on 18.02.25)</t>
  </si>
  <si>
    <t>LGDRS-PP-23-0207</t>
  </si>
  <si>
    <t>(i) Improvment of road from village Pagharo Ali Muhammad Notkani to village Muhammad Khaskheli via Mir Muhammad Khaskheli UC Rahuki (ii) construction / repair 9 Nos various bridges in taluka Shaheed Fazil rahu</t>
  </si>
  <si>
    <t>LGDRS-PP-23-0208</t>
  </si>
  <si>
    <t>Construction of Various Roads Taluka Tando Bago (Revised on 16.12.24)</t>
  </si>
  <si>
    <t>Approved
25.03.24</t>
  </si>
  <si>
    <t>LGDRS-PP-23-0209</t>
  </si>
  <si>
    <t>Construction of Various Roads Taluka Badin (Revised on 16.12.24)</t>
  </si>
  <si>
    <t>LGDRS-PP-23-0211</t>
  </si>
  <si>
    <t>Construction / Reconditioning of road from Dari to village Din Muhammad Khoso. Construction / Reconditioning of road from Kamangar Sojhro Mirwani road to village Ali Khan Bughio. Construction / Reconditioning of road from Hasil Khoso to Saeindad Gogani village. Construction / Reconditioning of road from I.H.Way to village Pipri</t>
  </si>
  <si>
    <t>Approved
18.03.24</t>
  </si>
  <si>
    <t>LGDRS-PP-23-0212</t>
  </si>
  <si>
    <t>Construction / Reconditioning of road from Mehar Faridabad road to Mehar Mangwani road. Laying of Paver block and Drain at Mehar City Rafique Mahesar Town Benazir Colony, Gahi Mahesar, Dawood Mahesar, Qazi Arif, Loung Mahesar Poracho pipri Hasil Khoso Saeindad Gogani, Khad Jo Goth, Wahdat Colony.</t>
  </si>
  <si>
    <t>LGDRS-PP-23-0213</t>
  </si>
  <si>
    <t>construction of road from Yousif Naich johi Barrage stop to Ali Akbar Shah Bridge along johi Barrage PAth, Mile 0-0/4-5</t>
  </si>
  <si>
    <t>Approved
05.03.24</t>
  </si>
  <si>
    <t>LGDRS-PP-23-0214</t>
  </si>
  <si>
    <t>construction / Reconditioning of road from sanwal Arwal road to village Murad Ghalu Connecting to Gul hassan Chandio Village Mile 0-0/1/6. Reconditioning of road from Andryan Tragga road to Master Abdullah Chandio Village connecting to Qaim din Chandio Village mile 0-0/2-4</t>
  </si>
  <si>
    <t>LGDRS-PP-23-0215</t>
  </si>
  <si>
    <t>Reconditioningof Road from Gozo to Baid I.H Way to Qurban Bhurgari Vilalge i/c Nagan Loolja &amp; dost Muhammad Bhurgri village Mile 0/0-5/0</t>
  </si>
  <si>
    <t>LGDRS-PP-23-0216</t>
  </si>
  <si>
    <t>Construction of road Rice Canal Bridge at Sindh Butra to mumtaz Qambrani house Mile 0/0-0/3 i/c R//Wall, Laying of Paver vlock &amp; Surface Drain at various Union council and various villages of taluka K.N Shah, Fatehpur chord Qumb Gozo Parya Thalho, Rahuja, dhani Bux Bughio, Kandi Chukhi, Burria, Gadehi, Sindhi Burtra Borriri, Chandan, Mitho Babar, Kakar</t>
  </si>
  <si>
    <t>LGDRS-PP-23-0217</t>
  </si>
  <si>
    <t>Reconditioning of road from Radhan Village of Mehar nao goth road. Laying of Paver Block, CC Block &amp; Surface Drain at various union Councils and various villages of Taluka Mehar, Sojro Gorar, Litan Poracho, Faridabad, Charo, Saeedpur, Khan jo Goth, Qazi Arif, Gahi Mahesar, Village Dubi Mirza Shah &amp; Mehar City, UC Baledai</t>
  </si>
  <si>
    <t>LGDRS-PP-23-0218</t>
  </si>
  <si>
    <t>Recondition of road from Meena Mori to village Noorpur / Gihlpur via Meena village and other village Reconstruction of road Phulji Byepass road to Purano Dero</t>
  </si>
  <si>
    <t>LGDRS-PP-23-0219</t>
  </si>
  <si>
    <t>Construction and improvement of prestressed bridge with road from village Qaim Kharal to village Deen Muhammad Solangi</t>
  </si>
  <si>
    <t>LGDRS-PP-23-0220</t>
  </si>
  <si>
    <t>Reconditioning of road Mehar to Village Ghari. Reconditioning of road from I.H. Way (Kolachi Stop) to Thalho Via Raham Ali Khoso &amp; Gahi Khan jJanwery (In portion)</t>
  </si>
  <si>
    <t>LGDRS-PP-23-0221</t>
  </si>
  <si>
    <t>Reconditioning of road from I.H. Way to village Buxial Khan Dahar. Reconditioning of road from Mehar Faridabad road to village Qadir Bux Depar. Reconditioning of road from Shah Panjo to Perozshah road.</t>
  </si>
  <si>
    <t>LGDRS-PP-23-0223</t>
  </si>
  <si>
    <t>Construction of Asphalt concrete road from Main Moosa Shoro road to Kathar road along Phuleli canal (5.0 KMs) PS-64 Taluka Latifabad Hyderababad (Revised on 13.12.24)</t>
  </si>
  <si>
    <t>Approved
19.07.23</t>
  </si>
  <si>
    <t>LGDRS-PP-23-0225</t>
  </si>
  <si>
    <t>Construction of Asphalt Concrete Road from Lined Channal to New Hyderabad City Road PS-67, Taluka City District Hyderabad (Revised on 20.09.24)</t>
  </si>
  <si>
    <t>LGDRS-PP-23-0226</t>
  </si>
  <si>
    <t>Improvement of Various Asphalt concrete Road in PS-67 Taluka City District Hyderabad (Revised on 22.08.24)</t>
  </si>
  <si>
    <t>LGDRS-PP-23-0228</t>
  </si>
  <si>
    <t>Village Ibrahim Shah Bukhari to Villaga Rarahimdad Jakhro, Village Ibrahim Horai, Village Muhammad Soomar Halo, Lakho Bhambhro to Ramzan Hejab, Village Hafiz Muhammad Channa, Meher Village to Molvi Qadir Bux Kehar, Village Noor Muhammad Hadyo &amp; Qasim Sathiyo, Village Imam Dino Sheerazi,</t>
  </si>
  <si>
    <t>LGDRS-PP-23-0229</t>
  </si>
  <si>
    <t>Village Adam Bhambhro to Village Noor Muhammad Hejab, Village Aziz Burfat Thatta, Village Latif Samejo Bhurara, Village Allu Barch , NHW Thatta road to Shaikh Ismail Village Qasim Tandio to village Allah Bux lashari , Village Haji Muhammad Usman Shoro Dumani , Village Molvi Muhammad Ibrahim, Village Kahiya Road, Village Imam Bux Shodo Dumani Thatta, Village Arbab Muhammad Khan Samoon</t>
  </si>
  <si>
    <t>LGDRS-PP-23-0230</t>
  </si>
  <si>
    <t>Village Haji Hussain Walhari, Village NHW Thatta Road to Sada Bahar via Dingo jakro via Umeed Ali Magsi, Village Mehram Khaskheli, Gulmanda to Ali Asghar Shah, Village Abdullah Kehar, Village K.B Federal Onger Road to Village Arbab Obhayo Babar, NHW Hyderabad Road to Haji Sakhani Babar, NHW Thatta Dadori to Village Roshan Ali Patni, Village Rahwat Magsi, Village Allah bux lashari Village Ali Muhammad Rind, Village Amir Bux Baloch Dabechi,</t>
  </si>
  <si>
    <t>LGDRS-PP-23-0231</t>
  </si>
  <si>
    <t>Village Ghaffar Khaskheli, Village Muhammad Ali Gabar, Village Qaim Shoro, Viillage Nim khoso. GBPS Village Umar Shodo UC Dumani Thatta, Imam Bux Shodo Thatta, Muhammad Ali Katiar Ghorabari, Muhammad Ali Katiar UC Jaradari Ghorabari, Arab Khaskheli Makli, Hashim Taro Sonda, Mehrab Solangi Sonda, Bachal Jamari Makli, Ghulma Hussain Pitafi Sakro, Abdul Hameed Jamari Simki Sakro, Abdul Hakeem Khishk Ghorabari, Anwar Palari Ghulamullah Sakro, Jumu Mirbahar Gullel Ghorabari, Ramzan Shoro Kalakot Thatta, Bilawal Khaskheli Ketibandar, Suleman Burrio Ketibandar, Sajan Kahiyo Sakro, Chatto Kahiyo Ghulamullah Sakro, Nabi Bux Pitafi Chobandi Sakro, Uris Kehar Ghorabari, Abdullah Kehar Ghorabari, Allah Dino Khaskheli Chilliya Thatta, Umar Chandio Karampur Sakro, Muhammad Hanif Lashari Ghorabai, GBPS &amp; GGPS Village Abdul Qadir Lashari MP Sakro, Hanif Lashari Ghoabari, Haji Ghulam Muhammad Jakhro Chilliya Thatta.</t>
  </si>
  <si>
    <t>LGDRS-PP-23-0232</t>
  </si>
  <si>
    <t>Repair of roads of various areas of PS-76 District Sujawal (Revised on 13.12.24)</t>
  </si>
  <si>
    <t>Approved
30.04.24</t>
  </si>
  <si>
    <t>LGDRS-PP-23-0233</t>
  </si>
  <si>
    <t>Construction / Improvement roads Daro Banu Road to Village Ali Nawaz Magsi, Villge Gul Muhammad Bhatti to Jamali to Shah Wah, Amra Stop to Mitio Gujjo Sujawal, Village Hussain Dars, Village Mola Bux Detho to Village Achar Chang, Village Nazir Kehar, Village Arif Khati, Village Allah Rakhio Mallah</t>
  </si>
  <si>
    <t>LGDRS-PP-23-0234</t>
  </si>
  <si>
    <t>Construction / Improvement roads Village Sultan Magsi, Village Shafi Magsi, Village Raees Amanullah Khan, Jar Road to Village Adam Dal, Daro to Village Haji Allah Wasayo via Village Muhammad Soomar Memon, Village Muhammad Shareef khor, Sujawal Bathoro Road to Village Qasim Soomro to Village Baboo Memon, Near Village Panjari Wazeer Khado, Sim Naala Jumma mari, Village Juman Otho</t>
  </si>
  <si>
    <t>LGDRS-PP-23-0235</t>
  </si>
  <si>
    <t>Construction / Improvement roads Bathoro Kharwah Road to Ali Muhammad Kotai Via Memonki, Village mangi Ladho Chaniyan, Village Sain Dad Magsi, Daro to Village Basar Amro, Village Gohram Kharik to Bagaro, Bathoro Khorwah Road to Village Allah Dito Arain, Village Master Saleh Mallah, Village Soomar Rahoo, Village Zahoor Rakhal</t>
  </si>
  <si>
    <t>LGDRS-PP-23-0236</t>
  </si>
  <si>
    <t>Construction / Improvement roads Village Pir Haji Allah Dino Shah to Road Dali Dal, Jhoke shareef Main Road to Village Jumu Narejo-Jumu Mughal, Mehmooda Dar Malook Shah-Qasim Vukero via Nisar Khaskheli, Village Hajan Zangejo, Bathoro Abral Road to Village Behram Chandio Bathoro, Village Hassan Shah Road, Village Munawar Karolai</t>
  </si>
  <si>
    <t>LGDRS-PP-23-0237</t>
  </si>
  <si>
    <t>Construction / Improvement roads Khan Bahadur Uris Khaskheli Daro via mehmood Jakhro, Village Khan Muhammad Chandio via From Abral Road, Pir Qasim Dargha to Village Qadir Bux Dars, Village Mamoon Parehar to Bakhu Parehar, Village Mirza khan Chandio Deh Ubrando-Ali Bahar wah to Village Hazar Khan Chandio, Abral Dars to Khaki Dars, sujawal Bathoro Road to Village Basrio Khan Laghari via Haji Suleman othar, Sujawal Badin Link Road Village Qasim Ali Shah</t>
  </si>
  <si>
    <t>LGDRS-PP-23-0238</t>
  </si>
  <si>
    <t>Construction / Improvement roads Village Altaf Magsi, Village mir Muhammad Laghari, Jar Road to Ali Nawaz Ramzan Chajndani, Village UsmanAmro, Belo Daro Road to Village Rahim Charan, Village Amb Sodo, Village Hussain Machi Choti, Rani Village Baboo Manajo, Bridge Near Village Panjari Wazeer Khado, Bridge Sim Naali Jumma Mari, Bridge Village Jumon Otho, Village Salar Samejo to Kharo Kapai, Village Mashooque Joyo</t>
  </si>
  <si>
    <t>LGDRS-PP-23-0239</t>
  </si>
  <si>
    <t>Construction / Improvement roads Badin Sujawal Road to Shah Nasar via Farooq Amin Qureshi Sujawal, Sujawal Jati Road to Aijaz Khan Jatoi, Bachando Gehrano to Suleman Parheri Sujawal, Belo Village Basar Charan to Ali Morai, Village Gul Hassan Lashari, Jaar Road to Village Golu Khan Zaur, Village Aijaz Laghari to Lakha Dino Lothio via Vikyo Lothio, Village Shahnawaz Lashari to Village Haji Allah Wasauo Shoro via Nim Tetri, Sujawal Borano Banglow to Chairman Ramoon Parai via Mehar Parai</t>
  </si>
  <si>
    <t>LGDRS-PP-23-0240</t>
  </si>
  <si>
    <t>Construction / Improvement roads Village Pir Age Dino Shah, Village Noor Hassan Oplanu Shahbandar, Village Muhammad Anwar Soomro, Village Mirza Mori to Ayoob Jamali, Village Allah Dad solangi, Ali Bahar to Village Alam Lashari-Chandan Lashari &amp; Ladiya, Village Edu Pinyaro, Village Wadero Wikyo Magsi, Village Muhammad Ali Qazi, Kot Alam to Village dodo Jakhro, Village Liyar Shoro, Village Haji Imam dino chandio to Village Wahid Dino Shaikh</t>
  </si>
  <si>
    <t>LGDRS-PP-23-0241</t>
  </si>
  <si>
    <t>Construction / Improvement roads Juman jaro to Usman Machi, Village Noor Muhammad Parheri, Village khamiso Mallah UC Shakapur Deh Loyo Jajti shop mehran Form, Jati Ladiyoon Road to Jaffar Dohar, Chuhar Ladiyoon Village achu Magsi via Village Muhammad Shah Miskin, Village Juman Otho</t>
  </si>
  <si>
    <t>LGDRS-PP-23-0242</t>
  </si>
  <si>
    <t>Construction of road from Nawra road to village Sohrab Sheerwani village via Naich and Nabi Bux Brohi District Jacobabad</t>
  </si>
  <si>
    <t>LGDRS-PP-23-0243</t>
  </si>
  <si>
    <t>Reconditioning of road from Punhoon Bhatti to Lal Shah Barri via Muhammad Usman Dahani / Syed Alam Shah / Abdul Kareem Nechari / Baig Muhammad Dahani, District Jacobabad</t>
  </si>
  <si>
    <t>LGDRS-PP-23-0244</t>
  </si>
  <si>
    <t>Reconstruction of Road, 01 from Guddu Road via Village Shabir Ahmed upto Village Ghulam Hussain Mazari &amp; Lali Khan Mazari, Maloo Khan mazari, 02. Reconstruction of Road remaining portion of Khair Shah road, 03. Reconstruction of road from Indus highway upto Shahi Waah.</t>
  </si>
  <si>
    <t>LGDRS-PP-23-0245</t>
  </si>
  <si>
    <t>01. Reconstruction of Road from Manghar Phatic upto shahi Saah, 02. Reconstruction of Road Village Malik Laaro, 03. Reconstruction of Road from Indus highway upto Adv Abdul Rauf.</t>
  </si>
  <si>
    <t>LGDRS-PP-23-0246</t>
  </si>
  <si>
    <t>Construction of Road, 01. From Shakh road upto Elsi Road, 02. Vilalge Shukark muhammad Jakhrani, 03. Village hair Din upto new road, 04 fromGuddu road via Village Wadera Ali Gohar Khan Mazari upto Old Shahi Waah</t>
  </si>
  <si>
    <t>LGDRS-PP-23-0247</t>
  </si>
  <si>
    <t>Construction of road, 01. Village Jam Khan Golato, 02. Village Mir Ghous Bux Khan Wazirani Domki, 03. Village Afzal Khan &amp; Muqdim Khan Domki, 04. Village Abdul Rehman Waghur, 05. Village BAkhal Ali Khan Jakhrani Uc-Kumb</t>
  </si>
  <si>
    <t>LGDRS-PP-23-0248</t>
  </si>
  <si>
    <t>01. Reconstruction of Road Village Abdul Bari Khoso, 02. Reconstruction of Road Village Mir Zulfiqar Khan Wazirani, 03. Reconstruction of road Village Dakhan School</t>
  </si>
  <si>
    <t>LGDRS-PP-23-0249</t>
  </si>
  <si>
    <t>Reconstruction of Paver asphalt road (18 feet width) from Guddu-Kashmore road via Village Meharullah malik upto murad waah Town Committee Kashmore (Length) 04 Km</t>
  </si>
  <si>
    <t>LGDRS-PP-23-0250</t>
  </si>
  <si>
    <t>Reconstruction of Paver asphalt road (24 feet sidth) from Indus Highway via Eidgah along Murad Waah upto murad Waah Drainage Scheme (Phase-l)</t>
  </si>
  <si>
    <t>LGDRS-PP-23-0251</t>
  </si>
  <si>
    <t>Reconstruction of paver asphalt road (24 feet width) from Murad waah drainage Scheme upto Indus Highway (Phase-ll)</t>
  </si>
  <si>
    <t>LGDRS-PP-23-0252</t>
  </si>
  <si>
    <t>Reconstruction of Road from, 01. Sui-Linepurani road upto Village Waryo Machhi, 02. From Murad Waah upto B.S Feeder, 03. Construction of road from chandool road upto Village Wadera Shaban Khan Mazari, 04. Construction of Road village Barkat Lanjwani &amp; Village Rais Kando Khan Lanjwani</t>
  </si>
  <si>
    <t>LGDRS-PP-23-0253</t>
  </si>
  <si>
    <t>Construction of road, 01. Village Rais Wahid Bux Chachar, 02. Village Rais Bahadur Chachar, 03. Village Naich, 04. Village Banho khan Lashari, 05. Village Haji Gahlani Mazari, 06. Eidgah Muhallah &amp; Kalwar Mohallah Kashmore</t>
  </si>
  <si>
    <t>LGDRS-PP-23-0254</t>
  </si>
  <si>
    <t>Construction of Metal Road from Saiful Road to Village Bhar, Khan Suhyrani UC Wakro via Kandhkot minor to village Shah Dino Suhryani from Indus Highway to Village. Muhammad Bux Bangwar UC Akhero via khair Shah Road to Village Chaman Khan Bangwar UC Akhero from Indus highway Road to Village Noor Khan Bangwar UC Akhero via Highway Road to Village Noor Khan Bangwar UC Akhero via BS Feeder RD 169 to Village Malhar Khan Golo, UC Akhero from PPI road to Village Syed Reham Ali Shah near BS Feeder UC Malheer via BS Feeder to RD 151 to Villlage Haji Haibat Khan Golo UC Zorgarh from Bypass CIA Centre to Village Fiaz Muhammad Khan Mehamdani via Sangi Bridge to Haji Mubarak Soomro UC Badani</t>
  </si>
  <si>
    <t>LGDRS-PP-23-0255</t>
  </si>
  <si>
    <t>Reconditioning of road from Bhore-ja -Bhan to Garello Arthur Regulator via Badeh, Ghujar (I/c M. Structure ) (26.0 KMs)</t>
  </si>
  <si>
    <t>LGDRS-PP-23-0256</t>
  </si>
  <si>
    <t>Construction of road from Shaheed Mohtarma Benazir Bhutto Medical University (Arija) village Muhammad Ayoub Seharo and Jhundo Seharo village (5.0 KMs)</t>
  </si>
  <si>
    <t>LGDRS-PP-23-0258</t>
  </si>
  <si>
    <t>1) Construction / Reconditioning of road from Mehrabpur road to Ahsan Wahan village to Mundar Shakh (3.40 KMs) i/c -M/S (2) Construction / Reconstruction of road from Mehrabpur road to Bakhudero and Approaches Jatoi Houses (2.60 KMs) (3) Reconditioning of road from Larkana Khairpur road Hatri Ghulam Shah 4.0 KMs</t>
  </si>
  <si>
    <t>LGDRS-PP-23-0259</t>
  </si>
  <si>
    <t>Reconditioning of road from Karani road to Buttra, Fateh Muhammad Kesar Tatri Regulator Taluka Dokri</t>
  </si>
  <si>
    <t>LGDRS-PP-23-0260</t>
  </si>
  <si>
    <t>LGDRS-PP-23-0261</t>
  </si>
  <si>
    <t>Construction / Rehabilitation of road from ADP road to Village Qasir Brohi, Abdul Rehman Shaikh via jumo Langah upto Mirwah &amp; Pandhi golo (M/S). Rehabilitation road from Larkana Ratodero road to Village Ghari Baqa Rehabilitation road from Dhamrah Kehar to Village Ali Sher Khokhar</t>
  </si>
  <si>
    <t>LGDRS-PP-23-0262</t>
  </si>
  <si>
    <t>Construction / Rehabilitation of road from Mian Lal to Village Amir khan Mugheri up to Sim Drain. construction of Road from sim Drain to khan Muhammad jinjhin. Construction of Road from Larkana Ratodero road to Village illahi Bux Gopang. Construction of Road from Naich Road to Mohram Mari &amp; Mahi Khan Chandio</t>
  </si>
  <si>
    <t>LGDRS-PP-23-0263</t>
  </si>
  <si>
    <t>Reconditioning of Road from l) Rahimabad Thul road to Redhu, 2) Mian-jo-Goth Zarkhail road to Garhi Syed Road</t>
  </si>
  <si>
    <t>LGDRS-PP-23-0265</t>
  </si>
  <si>
    <t>Construction / Improvement of road in various villages of UC Turk Alli Mari, and UC Khan Taluka Hussain Bux Mari, District Mirpurkhas (Revised on 09.12.24)</t>
  </si>
  <si>
    <t>LGDRS-PP-23-0266</t>
  </si>
  <si>
    <t>Construction / Improvement of road in various villages of Muhammad Hassan Mari, and UC Patoyoon, Taluka Hussain Bux Mari, District Mirpurkhas (Revised on 09.12.24)</t>
  </si>
  <si>
    <t>LGDRS-PP-23-0267</t>
  </si>
  <si>
    <t>Construction / Improvement of roads in various villages of UC Pir Azem Shah, UC Ahmed Bux Narijo and UC Old Mirpur, Taluka Hussain Bux Mari, District Mirpurkhas (Revised on 20.09.24)</t>
  </si>
  <si>
    <t>LGDRS-PP-23-0268</t>
  </si>
  <si>
    <t>Construction of Road, Various Villages Taluka Hussain Bux Mari, Sindhri &amp; Shujaabad Length 3.5 Kilometer (Revised on 13.12.24)</t>
  </si>
  <si>
    <t>LGDRS-PP-23-0269</t>
  </si>
  <si>
    <t>Construction of Various Roads in Taluka Diplo (Revised on 03.02.25)</t>
  </si>
  <si>
    <t>LGDRS-PP-23-0270</t>
  </si>
  <si>
    <t>Construction of Various Roads Taluka Kaloi (Revised on 03.02.25)</t>
  </si>
  <si>
    <t>LGDRS-PP-23-0271</t>
  </si>
  <si>
    <t>Construction of Various Roads Taluka Mithi (Revised on 16.12.24)</t>
  </si>
  <si>
    <t>LGDRS-PP-23-0272</t>
  </si>
  <si>
    <t>Construction &amp; Recondition of Road Baiji to Erazi Road Taluka Pano Akil (Revised on 20.09.24)</t>
  </si>
  <si>
    <t>LGDRS-PP-23-0273</t>
  </si>
  <si>
    <t>Recondition of Road from Salhani Cantt road to Village Kamal Khan inhar via Long Qazi, Faqeer Goth Village Mia muhammad Salih Indhar &amp; Village Shaho Indhar &amp; various Villages Link Roads (Revised on 20.09.24)</t>
  </si>
  <si>
    <t>LGDRS-PP-23-0274</t>
  </si>
  <si>
    <t>Recondition of Road sultanpur dhandhi Road to Jalal Goth Stop to Village Misri Indhar &amp; Rustam Indhar via Jalal goth &amp; Wazeer Malano (Revised on 20.09.24)</t>
  </si>
  <si>
    <t>LGDRS-PP-23-0275</t>
  </si>
  <si>
    <t>Recondition of Road Sultanpur to Salih Mahar Via Village Rooja &amp; Chechro (Revised on 20.09.24)</t>
  </si>
  <si>
    <t>LGDRS-PP-23-0276</t>
  </si>
  <si>
    <t>A. Recondition of Road to Village Dur Muhammad Thaheem to Village Yaqoob Idhar B.. Ghurio Phatk to Salihani Cantt Road via Sabal Dharjo (Revised on 20.09.24)</t>
  </si>
  <si>
    <t>LGDRS-PP-23-0277</t>
  </si>
  <si>
    <t>(a) Repair from Nauabad Jam Nawaz Ali Road to Mari Minor via Village Haji Tharoo Bhanbhro, Sahib Khan Junejo, Cadet College Jam Nawaz Ali, other Villages (b) Repair from Sanghar Mirpurkhas road to Village Gulan Bhanbhro (Revised on 08.10.24)</t>
  </si>
  <si>
    <t>LGDRS-PP-23-0278</t>
  </si>
  <si>
    <t>Repair from dalore to Mangrari mori via Kakopir, Bagho Khan Buzdar, Dhani Parto Babur, Kalu Khan Punjabi &amp; Ibrahim Qureshi, Ali Gul Khaskheli Dalor Shakh Bridge (Revised on 08.10.24)</t>
  </si>
  <si>
    <t>LGDRS-PP-23-0279</t>
  </si>
  <si>
    <t>(a) Repair and new construction road Samo khan Thahim to Qazi Jan muhammad Chand via Akber Kaloi &amp; Other Village (b) Repair road villages Sardar Ghulam Qadir Narejo. (c) Repair road village jam Nindo Khan (Revised on 08.10.24)</t>
  </si>
  <si>
    <t>LGDRS-PP-23-0280</t>
  </si>
  <si>
    <t>(a) Repair &amp; New Construction road from Berani Jam Nawaz to Village Dargah Miskeen Shah Via Bassar Mallah, Abdulalh Sangrasi, haji Allah Wasayo, Muhammad Yousuf Rind (b) Repair road from sim Nala to Ghulam Nabi Arain via Village Muhammad Ali Kori, Ari malokhani, Mushtaq Malokhni, Badal Malokhkani, Bachal Malokhani, Dargah Mehmood Shah (Revised on 20.09.24)</t>
  </si>
  <si>
    <t>LGDRS-PP-23-0282</t>
  </si>
  <si>
    <t>(A) Construcion of Tayyab Dars Road to ghulam Nabi Shar Road Rs. (50.00 Million) (B) Reconditioning / Construction of Khipro Khahi Road to Village Pabbam via Hingoro via Sultan Mangrion Road Rs. 50.00 Million (Revised on 08.10.24)</t>
  </si>
  <si>
    <t>LGDRS-PP-23-0285</t>
  </si>
  <si>
    <t>Construction of Road from National Highway to Taimoor Shah Village along Budka Destry &amp; Approach to Gazi Khan Gopang Shair Khan Khoso Taluka Kandiaro</t>
  </si>
  <si>
    <t>LGDRS-PP-23-0286</t>
  </si>
  <si>
    <t>Recondition of Road from Village Allan Shah Chowk to Lorhai Fakfir, approach Nibhando Ujjan, Murad Kalhoro</t>
  </si>
  <si>
    <t>LGDRS-PP-23-0287</t>
  </si>
  <si>
    <t>Road from Halani emore to Connect Lakha Road Kandairo Road and from Temore to Misri Khan Lashari (Lundo mori). (Remaining Portion)</t>
  </si>
  <si>
    <t>LGDRS-PP-23-0288</t>
  </si>
  <si>
    <t>1. Road from Khanwan Minor to Mir Muhammad Siyal. 2. Road from Khanwan Kotri Road to Mula Baharo. 3. Road from moli Dino Nagor to Saleh Nagor. 4. Road fromTando Gulshan to Mohbat Dero Siyal 5. Road from Chibhar Minor to Chibhar Bambhan</t>
  </si>
  <si>
    <t>LGDRS-PP-23-0289</t>
  </si>
  <si>
    <t>Widening / Reconditioning / Construction of Road from Naushahro Feroze Padiden Road to Abbasi House, Moosa Rajper, Yar Muhammad Rajper, Amanullah Rajpepr, High School Cheeho, Godown to Areja Colony, National highway to Agha Dino Solangi, Mithaini (Revised on 08.10.24)Naushahro Feroze Road to Wadero Ghulam Hyder Bhurt, Peer Juman to Nazir Chandio, Mithiani Moro Road to Murad Korejo, Sehra, Bhurty Road to Saleman Panhwar, Thatt to Zahid Chandio, Tharoshah Naushahro Feroze to mola Bux Wagan 8Km (Revised on 06.01.25)</t>
  </si>
  <si>
    <t>LGDRS-PP-23-0296</t>
  </si>
  <si>
    <t>Construction of Road in Different UC of NA-248 District Kemari Karachi (Revised on 30.10.24)</t>
  </si>
  <si>
    <t>Approved
16.05.24</t>
  </si>
  <si>
    <t>LGDRS-PP-23-0298</t>
  </si>
  <si>
    <t>Construction of Roads &amp; Patch works of Roads in UC-12, TMC Mangopir PS-122 Gulshan-e-Maymar, &amp; Surronding areas Karachi (Revised on 30.10.24)</t>
  </si>
  <si>
    <t>LGDRS-PP-23-0299</t>
  </si>
  <si>
    <t>Rehabilitation / Improvement of Shahrah-e-Jahangir from Landi Kotal to Yasinabad (Revised on 25.07.24)</t>
  </si>
  <si>
    <t>Approved
25.03.24
(U/R)</t>
  </si>
  <si>
    <t>LGDRS-PP-23-0300</t>
  </si>
  <si>
    <t>Service roads at Shahrah-e-Humayoon, Shahrah-e-Jahangir and Shahjahan Avenue (Revised on 02.08.24)</t>
  </si>
  <si>
    <t>Approved
02.08.23</t>
  </si>
  <si>
    <t>LGDRS-PP-23-0301</t>
  </si>
  <si>
    <t>Construction of Road from Ahsanabad Road to High Court Housing Society Scheme-33 Karachi (Revised on 02.08.24)</t>
  </si>
  <si>
    <t>LGDRS-PP-24-0001</t>
  </si>
  <si>
    <t>Construction / Rehabilitation of Road 13000 From Road 12000 to Road 20000 Including Service Roads and Storm Water Drain Korangi, Karachi. (Revised on 25.07.24)</t>
  </si>
  <si>
    <t>Approved
14.05.24
(U/R)</t>
  </si>
  <si>
    <t>LGDRS-PP-24-0002</t>
  </si>
  <si>
    <t>Rehabilitation of 10000 Road (3000 to 13000) Korangi, Karachi  (Revised on 25.07.24)</t>
  </si>
  <si>
    <t>LGDRS-PP-24-0003</t>
  </si>
  <si>
    <t>Improvement / Rehabilitation of Road from Allahwala town to Road 3000 (Revised on 25.07.24)</t>
  </si>
  <si>
    <t>Approved
05.06.24</t>
  </si>
  <si>
    <t>LGDRS-PP-24-0004</t>
  </si>
  <si>
    <t>Construction of Underpass at Munawar Chowrangi Gulistan-E-Jauhar Scheme-36 Karachi. (Revised on 25.07.24)</t>
  </si>
  <si>
    <t>Approved
05.06.24
(U/R)</t>
  </si>
  <si>
    <t>LGDRS-PP-23-0264</t>
  </si>
  <si>
    <t>Reconditioning of road from Sultankot road to Zarkhail road</t>
  </si>
  <si>
    <t>LGDRS-PP-23-0283</t>
  </si>
  <si>
    <t>LGDRS-PP-23-0284</t>
  </si>
  <si>
    <t>New Road and Reconditioning Muncipal Corporation Nawabshah City Portion</t>
  </si>
  <si>
    <t>LGDRS-PP-23-0290</t>
  </si>
  <si>
    <t>Construction / Reconstruction of causeways / Culvert / Road of rural areas of PS-87 District Malir, Karachi</t>
  </si>
  <si>
    <t>Approved
02.08.24</t>
  </si>
  <si>
    <t>LGDRS-PP-23-0291</t>
  </si>
  <si>
    <t>Construction / Reconstruction / Rehabilitation of various internal/ main roads of PS-87 District Malir Karachi</t>
  </si>
  <si>
    <t>Approved
26.08.24</t>
  </si>
  <si>
    <t>LGDRS-PP-23-0292</t>
  </si>
  <si>
    <t>Reconstruction of Road from Northern bypass via Naik Muhammad Khair Muhammad Brohi Goth, Hub Dam Road Shah Mureed PS-87, District Malir</t>
  </si>
  <si>
    <t>LGDRS-PP-23-0293</t>
  </si>
  <si>
    <t>Construction of Road from Kathore Morh via Kathore Bazar to Various Villages of Kathore PS-87, District Malir</t>
  </si>
  <si>
    <t>LGDRS-PP-23-0294</t>
  </si>
  <si>
    <t>Construction / Reconstruction metaled Road FAst Uni to Sorth Company, construction / Reconstruction of Road at UC Saleh Muhammad / Reconstruction road at Police Training via Dhani Parto to Lashari Goth Construdction / Reconstruction Metaled road at Ham Mehr Ali Goth, Construction / Reconstruction metaled road at Jam Murad ali Goth, Construction / Reconstruction road at Pir Sirhandi Goth, road at Denar Goth at NA-236 District Malir Karachi</t>
  </si>
  <si>
    <t>LGDRS-PP-23-0295</t>
  </si>
  <si>
    <t>Construction / Reconstruction / Rehabilitation of Internal Metaled Roads at Different Areas of NA-136, District Malir Karachi</t>
  </si>
  <si>
    <t>LGDRS-PP-23-0297</t>
  </si>
  <si>
    <t>Road Carpet Baldia Town UC-13</t>
  </si>
  <si>
    <t>Approved
30.10.24</t>
  </si>
  <si>
    <t>LGDWS-PP-23-0179</t>
  </si>
  <si>
    <t>Lyari - Gujjar Nala Connectivity</t>
  </si>
  <si>
    <t>Approved
09.09.24
(U/R)</t>
  </si>
  <si>
    <t>LGDRS-PP-24-0005</t>
  </si>
  <si>
    <t>Construction of Road behind LG Factory to Byco Pump main Northern Bypass Road Gabopat District Keamari Karachi.</t>
  </si>
  <si>
    <t>Approved
12.08.24 
(U/R)</t>
  </si>
  <si>
    <t>LGDRS-PP-24-0006</t>
  </si>
  <si>
    <t xml:space="preserve">Widening of Existing vide Road connecting Korangi Causeway to Baloch Colony Expressway Road, District Korangi, Karachi.  </t>
  </si>
  <si>
    <t>LGDRS-PP-24-0008</t>
  </si>
  <si>
    <t>Improvement / Rehabilitation Of Shaheed-e- Millat Expressway from KPT Flyover to Manzoor Colony Fire Station (Both Track) including Service Road (Revised on 03.02.25)</t>
  </si>
  <si>
    <t>Approved
17.03.22</t>
  </si>
  <si>
    <t>LGDRS-PP-24-0030</t>
  </si>
  <si>
    <t>Construction/Reconditioning of Asphalt Concrete Road from Shahbaz Flyover to Railway underpass Latifabad Unit No.7 Taluka Latifabad and Construction of Asphalt Concrete Road from Ex-National Highway to Alamdaar Chowk Taluka Qasimabad (Dual Carriageway) District Hyderabad</t>
  </si>
  <si>
    <t>Approved
19.05.25</t>
  </si>
  <si>
    <t>Total LG Roads (On-Going)</t>
  </si>
  <si>
    <t>LGDRS-PP-22-0884</t>
  </si>
  <si>
    <t>Construction / Improvement / Rehabilitation of Link Road from Hub River Road RCD Highway to Mubarak Goth, Hawksbay,Karachi</t>
  </si>
  <si>
    <t>LGDRS-PP-25-0001</t>
  </si>
  <si>
    <t>Construction / Rehabilitation of Road from Check Post No.4  Malir Cant to M-9 Super Highway Karachi</t>
  </si>
  <si>
    <t>LGDRS-PP-25-0002</t>
  </si>
  <si>
    <t>Construction and Rehabilitation of Different Roads Of Scheme-33,District East Karachi</t>
  </si>
  <si>
    <t>LGDRS-PP-25-0003</t>
  </si>
  <si>
    <t>Sehwan Development Plan, Taluka Sehwan, District Jamshoro</t>
  </si>
  <si>
    <t>LGDRS-PP-25-0004</t>
  </si>
  <si>
    <t>Construction of Road From CP-03 To Malir Expressway through Malir River Road</t>
  </si>
  <si>
    <t>LGDRS-PP-25-0005</t>
  </si>
  <si>
    <t>Construction and Rehabilitation of Storm Water Drain including Road At I.B. Soomro Road, Maymar, Karachi</t>
  </si>
  <si>
    <t>LGDRS-PP-25-0006</t>
  </si>
  <si>
    <t>Improvement of roads in shah faisal colony to improve connectivity to Shahrah e Bhutto</t>
  </si>
  <si>
    <t>LGDRS-PP-25-0007</t>
  </si>
  <si>
    <t>⁠construction and rehabilitation of Road from Gulshan e Hadeed Mor to Allahwali Chowrangi, Malir</t>
  </si>
  <si>
    <t>LGDRS-PP-25-0008</t>
  </si>
  <si>
    <t>⁠Rehabilitation and Reconstruction of Hub River Road towards Toori Bangash Itehad Town</t>
  </si>
  <si>
    <t>LGDRS-PP-25-0009</t>
  </si>
  <si>
    <t>⁠Improvement and Rehabilitation of traffic corridors of Karachi</t>
  </si>
  <si>
    <t>LGDRS-PP-25-0010</t>
  </si>
  <si>
    <t>Construction of Gujjar Nallah Flyover crossing Sir Shah Suleman Road District Central Karachi</t>
  </si>
  <si>
    <t>Total Roads (New) :-</t>
  </si>
  <si>
    <t>Total Roads :-</t>
  </si>
  <si>
    <t xml:space="preserve">(On-going Schemes) </t>
  </si>
  <si>
    <t>LGDHE-PP-11-0025</t>
  </si>
  <si>
    <t>Rehabilitation of District Council Medical Dispensaries (13 Nos), Maternity Homes (09 Nos) and Construction/ Rehabilitation of Dispensaries (02 Nos) in District Khairpur (24 Units). 
(C: 89.681+R: 11.265) (SDG # 3)</t>
  </si>
  <si>
    <t>Approved
17.04.12</t>
  </si>
  <si>
    <t>LGDHE-PP-11-0026</t>
  </si>
  <si>
    <t>Rehabilitation of RHCs in various Talukas at Sobhodero, Kingri, Faiz Ganj &amp; Thari Mirwah (04 Nos). 
(C: 261.993+R: 50.208) (SDG # 3)</t>
  </si>
  <si>
    <t>LGDHE-PP-12-0042</t>
  </si>
  <si>
    <t>Construction of Government Dispensary at Village (i) Qadir Bux Jalbani UC Machyoon Taluka and District Khairpur (ii) Hafeez Chandio Taluka Kingri District Khairpur (iii) Kumbai Metlo UC Pir Mangio Taluka and District Khairpur (iv) Pir Bux Metlo UC Morai Taluka and District Khairpur. (C: 18.000+R: 6.000) (SDG # 3)</t>
  </si>
  <si>
    <t>Approved
17.12.12</t>
  </si>
  <si>
    <t>LGDHE-PP-14-0063</t>
  </si>
  <si>
    <t>Construction of New  Building of  TB Hospital at Khairpur.                                                                                                                                                                                                 (C: 140.690+R: 18.439) (SDG # 3)</t>
  </si>
  <si>
    <t>Approved
18.02.15</t>
  </si>
  <si>
    <t>LGDHE-PP-14-0064</t>
  </si>
  <si>
    <t>Construction of Heart Centre in Civil  Hospital, Khairpur. 
(C: 399.007+R: 1255.106) (SDG # 3) (Revised on 24.03.25)</t>
  </si>
  <si>
    <t>LGDHE-PP-14-0065</t>
  </si>
  <si>
    <t xml:space="preserve">Construction of RHC at Village Pir Bux Shujra, Taluka Khanpur, District Shikarpur.                                                                                                                                                                              (C: 102.390+R: 18.881) (SDG # 3) (Revised on 06.06.2022) </t>
  </si>
  <si>
    <t>Approved
02.01.12</t>
  </si>
  <si>
    <t>LGDHE-PP-14-0066</t>
  </si>
  <si>
    <t>Construction of 10 Bedded Hospital at Village Mazarjo, Taluka Khanpur, District Shikarpur.                                                                                                                                                                  (C: 52.775+R: 7.225) (SDG # 3)</t>
  </si>
  <si>
    <t>Approved
02.01.15</t>
  </si>
  <si>
    <t>LGDHE-PP-14-0067</t>
  </si>
  <si>
    <t>Construction of 10 Bedded Hospital at Village Bacha Bund, Taluka Pithoro, District Umerkot.                                                                                    (C: 52.760+R: 7.240) (SDG # 3)</t>
  </si>
  <si>
    <t>Approved
15.05.15</t>
  </si>
  <si>
    <t>LGDHE-PP-14-0068</t>
  </si>
  <si>
    <t>Construction of 10 Bedded Hospital at Village Ali Nawaz Shahani, Union Council Sohelo, Taluka Daur, District Shaheed Benazirabad. (C:52.744+R:7.256) (SDG # 3)</t>
  </si>
  <si>
    <t>LGDHE-PP-14-0069</t>
  </si>
  <si>
    <t>Construction of 10 Bedded Hospital at Village Khadim Hussain Zardari, Taluka Shahdadpur, District Sanghar.  (C: 53.637+R: 6.363) (SDG # 3)</t>
  </si>
  <si>
    <t>LGDHE-PP-14-0070</t>
  </si>
  <si>
    <t>Up-gradation of BHU to RHC at Khawaja Goth Sultanabad District Tando Allahyar.                                                                                               (C: 49.826+R: 5.876) (SDG # 3)</t>
  </si>
  <si>
    <t>Approved
04.02.15</t>
  </si>
  <si>
    <t>LGDHE-PP-14-0071</t>
  </si>
  <si>
    <t>Construction of 10 Bedded Hospital at Village Ghohram Khan Chandio Taluka Tando Ghulam Hyder, District T.M. Khan. (C: 38.667+R: 4.655) (SDG # 3)</t>
  </si>
  <si>
    <t>Total Health ON-GOING:-</t>
  </si>
  <si>
    <t>LIVESTOCK &amp; FISHERIES</t>
  </si>
  <si>
    <t>LGDOT-PP-19-0317</t>
  </si>
  <si>
    <t xml:space="preserve">Rehabilitation &amp; Completion of Remaining Civil Works of Cattle Colony at Sukkur 2nd Revised on 05.05.2025)(C: Rs.296.745+R:54.48) </t>
  </si>
  <si>
    <t>LGDOT-PP-19-0318</t>
  </si>
  <si>
    <t>Rabies Control Program Sindh (R:963.316) (Revised on 26.07.23)</t>
  </si>
  <si>
    <t>Approved
12.02.20</t>
  </si>
  <si>
    <t>COMMUNITY SERVICES</t>
  </si>
  <si>
    <t>(On going Schemes)</t>
  </si>
  <si>
    <t>LGDOT-PP-16-0102</t>
  </si>
  <si>
    <t>Constt: of Play Ground, Public Park &amp; Library at Sakrand Town (SDG # 8) (Revised on 12.05.2025)</t>
  </si>
  <si>
    <t>Approved
06.09.16</t>
  </si>
  <si>
    <t>LGDCS-PP-22-0956</t>
  </si>
  <si>
    <t>Rehabilitation of Galib &amp; Tamooria Library &amp; Beautification of  Five Star Chowragi Nazimabad  District Central (Revised on 15.11.2024)</t>
  </si>
  <si>
    <t xml:space="preserve">Approved
06.02.23 </t>
  </si>
  <si>
    <t>LGDCS-PP-22-0957</t>
  </si>
  <si>
    <t xml:space="preserve">Construction of Sports Ground at St-67 &amp; 68, 5-F, North Karachi, District Central </t>
  </si>
  <si>
    <t>Approved
25.11.22 (U/R)</t>
  </si>
  <si>
    <t>LGDCS-PP-22-0970</t>
  </si>
  <si>
    <t>Construction and Repair of Boundary wall, Pardehi Graveyard and Remaining Works of Shaheed Benazir Park at Taluka Mirpur Bathoro</t>
  </si>
  <si>
    <t>LGDCS-PP-22-0971</t>
  </si>
  <si>
    <t xml:space="preserve">Lighting in Taluka &amp; City Khairpur (Installation of all in one LED Electrict Street Light Poles at Shah Hussain  Over Head Bridge to Luqman Over Head Bridge, Education College for Male to Civic Center upto Mariam Canon, Al Sajjad Hotel to Over Head Bridge Faizabad Colony i/c Solar System of Water Disposal in various Places of City  Khairpur) (Revised on 15.05.24). </t>
  </si>
  <si>
    <t>LGDCS-PP-22-0975</t>
  </si>
  <si>
    <t>Cultural Hall and Municipal Committee Park Rorhi City (Revised on 16.12.2024)</t>
  </si>
  <si>
    <t>LGDCS-PP-22-0976</t>
  </si>
  <si>
    <t>Construction of compound wall around Jherruck Stadium, Football Ground of Mola Ali Qadam Gah Makli, Compound Wall of Sonda Sports Ground, District Thatta.</t>
  </si>
  <si>
    <t>LGDCS-PP-22-0980</t>
  </si>
  <si>
    <t>Improvement of Lal Qila Park, Azizabad Karachi (Revised on 23.12.2024)</t>
  </si>
  <si>
    <t>LGDCS-PP-22-0982</t>
  </si>
  <si>
    <t>Repair of Buildings Dispensary Lakhat Union Council Mehrabpur, Veterinary Ali Bux Dharejo, Ameer Bux Detho, Mehdi Shah, Library Muqeem Dahri, RHC Mehrabpur (Repair) and C.C. Topping, Bricks Soling, 100 Culverts Taluka Sakrand / Qazi Ahmed</t>
  </si>
  <si>
    <t>LGDRS-PP-22-1828</t>
  </si>
  <si>
    <t>Installation, Upgradation &amp; Automation of existing Traffic Signals in Karachi and Beautification of Shahra-e-Faisal and Adjacent areas of Karachi</t>
  </si>
  <si>
    <t>LGDRS-PP-22-1945</t>
  </si>
  <si>
    <t>Development / Construction of Boundary Wall &amp; Infrastructure of Graveyard at Block-7, Hawksbay, Scheme-42, Karachi</t>
  </si>
  <si>
    <t>LGDCS-PP-22-0983</t>
  </si>
  <si>
    <t>Illumination of Sukkur Barrage, Lansdown Bridge &amp; Ayoub Bridge Sukkur (Revised on 25.05.24)</t>
  </si>
  <si>
    <t>LGDCS-PP-23-0308</t>
  </si>
  <si>
    <t>Construction / Rehabilitation of Internal Roads / Streets Paver Block in Lyari Town</t>
  </si>
  <si>
    <t>LGDCS-PP-23-0309</t>
  </si>
  <si>
    <t>Construction of Amusement Park in Bachal Shah Park City Sukkur</t>
  </si>
  <si>
    <t>Approved
26.07.23</t>
  </si>
  <si>
    <t>LGDCS-PP-23-0310</t>
  </si>
  <si>
    <t>Model Graveyard Muncipal Committee Rohri</t>
  </si>
  <si>
    <t>LGDCS-PP-23-0311</t>
  </si>
  <si>
    <t>Construction of Civic Center Muncipial Committee Rohri (Revised on 16.12.2024)</t>
  </si>
  <si>
    <t>LGDCS-PP-23-0312</t>
  </si>
  <si>
    <t>Repair &amp; Construction of Town Hall and Library at Muncipal Committee Rohri (Revised on 14.11.2024)</t>
  </si>
  <si>
    <t>LGDCS-PP-23-0313</t>
  </si>
  <si>
    <t>Rehabilitation of the Union Committees with Water Supply Line, Sewerage Line Drains, Paving Blocks and Road along with  Installation of street lights with the Jurisidiction of PS-24, Sukkur City</t>
  </si>
  <si>
    <t>LGDCS-PP-23-0314</t>
  </si>
  <si>
    <t>Rehabilitation / Reconstruction of Graveyards within Jurisdiction of PS-24 City Sukkur with Electric / Solar lights (Revised on 08.10.2024)</t>
  </si>
  <si>
    <t>LGDCS-PP-23-0315</t>
  </si>
  <si>
    <t>Up-gradation of Khalid Khan Park Sukkur (Revised on 08.10.2024)</t>
  </si>
  <si>
    <t>LGDCS-PP-23-0318</t>
  </si>
  <si>
    <t>Remaining Work of Syed Aijaz Ali Shah Sheerazi Sport Stadium, Provision of Drainage village Haji Abdullah Kandoro and Construction of Community Hall at village Shahnawaz Turk Belo Water Supply</t>
  </si>
  <si>
    <t>LGDCS-PP-23-0319</t>
  </si>
  <si>
    <t>Beautifucation of Town Committee Kheme Jo Par and Town Committee Chachro</t>
  </si>
  <si>
    <t>LGDCS-PP-23-0321</t>
  </si>
  <si>
    <t>Rehabilitation / Reconstruction of Paver streets alongwith Street Lights of New Yard &amp; Loco Shed at Rohri City.</t>
  </si>
  <si>
    <t>SYASO-PP-23-0001</t>
  </si>
  <si>
    <t>Upgradation of New Pind Cricket Stadim City Sukkur (Revised on 12.11.2024)</t>
  </si>
  <si>
    <t>LGDCS-PP-23-0323</t>
  </si>
  <si>
    <t>Construction of retaining wall Sodho Chano to Pyar Ali Sundrani</t>
  </si>
  <si>
    <t>LGDCS-PP-23-0324</t>
  </si>
  <si>
    <t>Construction of retaining wall Sindh Dhoro to Makhwani road to Indus Highway upto BS Feeder</t>
  </si>
  <si>
    <t>LGDCS-PP-23-0301</t>
  </si>
  <si>
    <t>Upgradation &amp; Automation of Traffic Signals in Karachi. (Revised on 12.08.2024)</t>
  </si>
  <si>
    <t>LGDCS-PP-23-0302</t>
  </si>
  <si>
    <t>Remaining Works of Rehabilitation and Improvement of Karachi Zoo, KMC (Phase-II)</t>
  </si>
  <si>
    <t>LGDCS-PP-23-0303</t>
  </si>
  <si>
    <t>Construction of Shaheed Mohtarma Benazir Bhutto Family Park with Walking Track. Plantation, Grassy Area, Food Street, under Ground Water Tank, Boundary Fencing and Standby Generator</t>
  </si>
  <si>
    <t>Approved
18.02.25</t>
  </si>
  <si>
    <t>LGDCS-PP-23-0304</t>
  </si>
  <si>
    <t>Construction of Shaheed Shahjahan Park and Supply of Electric Generator and Solar System for Drainage scheme Dadu City and Provide Dustbins and Repair of Tractors Loaders and Refuse Vans and Fire Brigades and other Machinery</t>
  </si>
  <si>
    <t>LGDCS-PP-23-0305</t>
  </si>
  <si>
    <t>Construction of Community Centre I/C Allied works. Construction / Rehabilitation of Jetties Providing Paver Blocks and C.C Flooring Providing and Laying of Water Supply and Sewerage System at Different Places of UC-11 TMC Maripur</t>
  </si>
  <si>
    <t>LGDCS-PP-23-0306</t>
  </si>
  <si>
    <t>Construction / Reconstruction / Rehabilitation of Grounds and Parks at PS-89 District Malir (Revised on 12.08.2024)</t>
  </si>
  <si>
    <t>LGDCS-PP-23-0307</t>
  </si>
  <si>
    <t>Construction / Reconstruction / Rehabilatation of Libraries alog with Community Center Halls at District Malir, Karachi (Revised 02.08.2024)</t>
  </si>
  <si>
    <t>LGDCS-PP-23-0316</t>
  </si>
  <si>
    <t>Rehabilitation / Improvement of Khaji Ground Nazimabad (Under High Cout order CMA No. 8518 of 2022) (Revised on 12.08.2024)</t>
  </si>
  <si>
    <t>LGDCS-PP-23-0317</t>
  </si>
  <si>
    <t>Rehabilitation of Parks and Sports Grounds of Taluka &amp; MC Khairpur Parks-Faiz Abad Bux Terminal Park, Phool Bagh, Faizabad Family Park, New Citizen Colony, Ostagahi Park Near Eid Gah, Ladies Children Luqman Park, Dilshad Park Banaras Colony, Mill colony Park opposite Foot Ball Ground, Railway Track Park opposite Azam Colony. Grounds-Mumtaz Ground, Therhi Shooting Ball Stadium Ground, Shah Ladhani Ground Stadium, Mill Colony Foot Ball Ground, Wada Scarp Ground.</t>
  </si>
  <si>
    <t>LGDCS-PP-23-0320</t>
  </si>
  <si>
    <t>Community Center UC 02 Lal Bhiai in Diffrent areas of PS-112 Maripur</t>
  </si>
  <si>
    <t>LGDCS-PP-23-0322</t>
  </si>
  <si>
    <t>Installation of Solar Lights Shikarpur &amp; Khanpur</t>
  </si>
  <si>
    <t>LGDCS-PP-24-0001</t>
  </si>
  <si>
    <t>Beautification &amp; Recreational Places in Empty Spaces Under Bridges at Different Locations of Karachi  (Revised on 12.08.2024)</t>
  </si>
  <si>
    <t>Approved
11.06.24</t>
  </si>
  <si>
    <t>LGDCS-PP-22-0959</t>
  </si>
  <si>
    <t>Improvement / Renovation of Different Parks of Town Committee Saeedabad</t>
  </si>
  <si>
    <t>Approved
24.04.25</t>
  </si>
  <si>
    <t>Total Community Servcices (On-going):-</t>
  </si>
  <si>
    <t>(New)</t>
  </si>
  <si>
    <t>ISTIT-PP-23-0005</t>
  </si>
  <si>
    <t>Beautification of City Mirpur Bathoro &amp; Provision of Missing Facilities</t>
  </si>
  <si>
    <t>LGDCS-PP-22-0974</t>
  </si>
  <si>
    <t>Providing / Installation of Solar lights of various villages of Taluka Shuja Abad</t>
  </si>
  <si>
    <t>LGDCS-PP-22-0977</t>
  </si>
  <si>
    <t>Construction of Hindu Community Hall Kashmore</t>
  </si>
  <si>
    <t>LGDCS-PP-25-0001</t>
  </si>
  <si>
    <t>Beautification of Nara Canal both bank side Taluka Rohri District Sukkur.</t>
  </si>
  <si>
    <t>LGDCS-PP-25-0002</t>
  </si>
  <si>
    <t>Rehabilitation of Municipal Stadium Larkano</t>
  </si>
  <si>
    <t>LGDCS-PP-25-0003</t>
  </si>
  <si>
    <t>Rehabilitation / Beautification of Larkano City Parks</t>
  </si>
  <si>
    <t>LGDCS-PP-25-0004</t>
  </si>
  <si>
    <t>⁠Construction of Bird Aviary at Kidney Hill Park</t>
  </si>
  <si>
    <t>LGDCS-PP-25-0005</t>
  </si>
  <si>
    <t>⁠Development of Public Park and Ground at Gutter Baghicha</t>
  </si>
  <si>
    <t>LGDCS-PP-25-0006</t>
  </si>
  <si>
    <t>⁠development of graveyards in Karachi</t>
  </si>
  <si>
    <t>LGDCS-PP-25-0007</t>
  </si>
  <si>
    <t>Development of hockey Ground in front of Ziauddin Hospital, Block B, North Nazimabad</t>
  </si>
  <si>
    <t>Total Community Services (New) :-</t>
  </si>
  <si>
    <t>Total Community Services :-</t>
  </si>
  <si>
    <t>Housing &amp; Town Planning</t>
  </si>
  <si>
    <t>LGDHT-PP-14-0073</t>
  </si>
  <si>
    <t>Development of Township in Major Urban Centers (50,000 120 Square Yard Plots with All Civic Services</t>
  </si>
  <si>
    <t>LGDHT-PP-22-0984</t>
  </si>
  <si>
    <t>Re-Settlement of affectees of Gujjar, Mehmoodabad &amp; Orangi Nallahs, Karachi (Revised on 27.11.2024)</t>
  </si>
  <si>
    <t>LGDHT-PP-22-4169</t>
  </si>
  <si>
    <t>Preparation of Greater Karachi Regional Plan-2047</t>
  </si>
  <si>
    <t>Approved
15.02.23</t>
  </si>
  <si>
    <t>Total Housing &amp; Town Planning :-</t>
  </si>
  <si>
    <t>ENVIRONMENT (On-going)</t>
  </si>
  <si>
    <t>LGDOT-PP-17-0207</t>
  </si>
  <si>
    <t>LGDOT-PP-17-0208</t>
  </si>
  <si>
    <t>Procurement of Refuse Trucks and Bins for Municipal Committees in Sindh (SDG # 15)</t>
  </si>
  <si>
    <t>Approved
08.12.17
(U/R)</t>
  </si>
  <si>
    <t>Total Environment:-</t>
  </si>
  <si>
    <t xml:space="preserve">SINDH SOLID WASTE MANAGEMENT </t>
  </si>
  <si>
    <t>LGDSM-PP-14-0072</t>
  </si>
  <si>
    <t>Establishment of Six Garbage Transfer Stations with Material Recovery (MR) and Refuse Derived Fuel (RDF) facility in Karachi (i) Mewa Shah near Graveyard, (ii) Korangi Causeway on Malir River, (iii) Sharafi Goth Near Graveyard (iv) Sohrab Goth Near Lyari Expressway, (v) Essa Nagri, Near Lyari Expressway (vi) Safora Goth Near New Racecourse on University Road (C:1155.343+R:505.453) (SDG # 12)</t>
  </si>
  <si>
    <t>Approved
22.04.15</t>
  </si>
  <si>
    <t>LGDSM-PP-16-0105</t>
  </si>
  <si>
    <t>Development of Sanitary Engineered existing two Landfill Sites &amp; their Scientific improvement (i) Jam Cahkro (Surjani) (ii) Gond Pass (Hub River Road) . (C:618.376+R:568.871) (SDG # 12)</t>
  </si>
  <si>
    <t>Approved
17.02.17</t>
  </si>
  <si>
    <t>LGDSM-PP-16-0107</t>
  </si>
  <si>
    <t>Establishment of Sanitary Landfill Site, Hyderabad. (C:248.096+R:213.812)(SDG # 12)</t>
  </si>
  <si>
    <t>LGDSM-PP-19-0320</t>
  </si>
  <si>
    <t>Establishment of Sukkur Landfill Site. (C:341.881+R:394.709) (SDG # 12)</t>
  </si>
  <si>
    <t>Approved
12.05.20</t>
  </si>
  <si>
    <t>LGDSM-FP-20-0089</t>
  </si>
  <si>
    <t>Solid Waste Emergency and Efficiency Program (SWEEP) (Total Cost Rs.29213.57 M, W.B. Share of Rs.27820 M and GoS
Share of Rs.1393.57 M) SDG # 12
(Revised on 25.11.24)</t>
  </si>
  <si>
    <t>Total Sindh Solid Waste Management (On-going):-</t>
  </si>
  <si>
    <t>LGDIT-PP-22-4171</t>
  </si>
  <si>
    <t xml:space="preserve">Implementation of Municipal Finance and Human Resources Management System (Development of Software with Infrastructure &amp; Technical HR at Local Government Department, Govt. of Sindh </t>
  </si>
  <si>
    <t>Approved
03.05.23</t>
  </si>
  <si>
    <t>Hyderabad Package 
(Total Cost Rs. 2000 million, GoP share Rs. 1000 million + GoS share Rs. 1000 million)</t>
  </si>
  <si>
    <t>LGDHP-PP-23-0323</t>
  </si>
  <si>
    <t>Rehabilitation / Improvement / Upgradation of Main Disposal P/Station Unit No: 09, LD-2 &amp; LD-4 P/Station Taluka Latifabad District Hyderabad (Revised 24.11.2024)</t>
  </si>
  <si>
    <t>LGDHP-PP-23-0324</t>
  </si>
  <si>
    <t>Reconstruction of Pump Room. 125 BHP Pumping Set &amp; Providing laying jointing P.E Rising Main 24" Dia from Main Disposal Unit No. 11 to S.S.T.P &amp; 12" dia P.E Rising main from Madina P/ST to PSO Petrol Pump Opposite Latif Niazi School Unit No: 11 Taluka Latifabad District Hyderabad (Revised 24.11.2024)</t>
  </si>
  <si>
    <t>LGDHP-PP-23-0325</t>
  </si>
  <si>
    <t>Shifting of Hashmi Colony Pumping Station to Bilal Masjid Sump Well at Unit No: 04 Taluka Latifabad District Hyderabad (Revised 24.11.2024)</t>
  </si>
  <si>
    <t>LGDHP-PP-23-0326</t>
  </si>
  <si>
    <t>Rehabilitation / Improvement Upgradation of Main Bazzar Pumping Station at Unit No: 02 Taluka Latifabad District Hyderabad. (Revised on 24.11.2024)</t>
  </si>
  <si>
    <t>LGDHP-PP-23-0327</t>
  </si>
  <si>
    <t>Construction / Improvement of Road from Sehrish Nagar Road @ Point City School to Hyderabad Bypass via Ravenue Colony Taluka Qasimabad District Hyderabad. (Revised on 20.09.2024)</t>
  </si>
  <si>
    <t>LGDHP-PP-23-0328</t>
  </si>
  <si>
    <t>Widening / Reconditioning of Dual Carriage Way Road from Baby Afza Park to Hyderabad Airport via Khuda Hafiz Chowk Taluka Latifabad District Hyderabad. (Revised on 27.11.2024)</t>
  </si>
  <si>
    <t>Approved
20.07.24</t>
  </si>
  <si>
    <t>LGDHP-PP-23-0329</t>
  </si>
  <si>
    <t>Widening / Reconditioning of Dual Carriage Way Road from A-Section Police Station to Sabz Ali Korai Chowk via Comprihensive Boys High School Taluka Latifabad District Hyderabad (Revised on 27.11.2024)</t>
  </si>
  <si>
    <t>LGDHP-PP-23-0330</t>
  </si>
  <si>
    <t>Reconditioning of Asphalt Concrete Road from Moosa Khatiyan City to Khatiyan Station Phatak via Village Jam Magsi, Abu Talib, Mureed Sipio, Khuda Bux, Taj Muhammad Junejo &amp; Jan Muhammad Khaskheli Taluka Rral District Hyderabad. (Revised on 20.09.2024)</t>
  </si>
  <si>
    <t>LGDHP-PP-23-0331</t>
  </si>
  <si>
    <t>Reconditioning of Asphalt Concrete Road from Main Tando Fazal Road at Point Chutty jo Khoh to Tando Ghulam Muhammad via Tando Bhawal &amp; Village Khair Muhammad Babbar Taluka Rural District Hyderabad. (Revised on 08.10.2024)</t>
  </si>
  <si>
    <t>Total Hyderabad Package</t>
  </si>
  <si>
    <t>Community Support Schemes</t>
  </si>
  <si>
    <t>LGDCP-PP-22-1962</t>
  </si>
  <si>
    <t>Construction of C.C Paver Block @ Tando Yousuf Graveyard Road, Sharif Square, Tando Ghulam Hussain And Compound Wall of Tando Yousuf Graveyard, Brohi Goth Hala Naka I/C Renovation of Dargah Syed Ibrahim Shah &amp; Imam Bargah Syed Jamal Shah, Taluka Latifabad &amp; Taluka City, District Hyderabad</t>
  </si>
  <si>
    <t>LGDCP-PP-22-1963</t>
  </si>
  <si>
    <t>Construction / Improvement of C.C Block, C.C Paving Block &amp; Roads at Jeejal Maa Hospital, H.D.A Bungalows, Anwar Villaz, Noor Masjid Street, Village Hussain Soomro, Shora Goth, Taluka Qasimabad, District Hyderabad</t>
  </si>
  <si>
    <t>LGDCP-PP-22-1966</t>
  </si>
  <si>
    <t>Construction Of Cc Paving Block, Cc Block &amp; Open Surface Drains In Various Streets Of Uc-03, 04, 05, 06, 07, 08, 09, 10, 11, 12, 13, 14, 15, 16, &amp;O 18 Taluka City, District Hyderabad</t>
  </si>
  <si>
    <t>LGDCP-PP-22-1967</t>
  </si>
  <si>
    <t>Construction Of Cc Paving Block, Cc Block &amp; Open Surface Drains In Various Streets Ofuc-37, 38, 39, 40, 41, 42, 43, 44, 45, 46, 47, 48, 49 &amp; Uc 50 Taluka City District Hyderabad</t>
  </si>
  <si>
    <t>LGDCP-PP-22-1968</t>
  </si>
  <si>
    <t>Improvement Of Asphalt Concrete Road @ Various Ucs Of Ps-65 Taluka Latifabad District Hyderabad (Revised on 13.12.24)</t>
  </si>
  <si>
    <t>LGDCP-PP-22-1969</t>
  </si>
  <si>
    <t>Improvement Of Asphalt Concrete Road@ Various Uc's Of Taluka Hyderabad (Revised on 13.12.24)</t>
  </si>
  <si>
    <t>LGDCP-PP-22-1970</t>
  </si>
  <si>
    <t>Construction Of Cc Paving Block, Cc Block &amp; Open Surface Drain In Various Streets Ofuc-107, 108, 109, 110, 112, 113, 114, 115, 116, 117, 118, 119, 120,&amp; Uc-121 Taluka Latifabad District Hyderabad (Revised on 13.12.24)</t>
  </si>
  <si>
    <t>LGDCP-PP-22-1971</t>
  </si>
  <si>
    <t>Construction Of Cc Paving Block, Cc Block &amp; Open Surface Drain In Various Streets Ofuc-122, 123, 124, 129, 130, 131, 132, 133, 134, 135, 136, 137, 138 &amp; Uc-139 Taluka Latifabad District Hyderabad (Revised on 13.12.24)</t>
  </si>
  <si>
    <t>LGDCP-PP-22-1972</t>
  </si>
  <si>
    <t>Construction Of Cc Paving Bloock , Cc Block &amp; Open Surface Drain / Nala In Various Streets Of Uc-16, 17, 18, 19, 20, 21, 22, 23, 24, 25, 26, 27 &amp; Uc-29 Uc-30 Taluka City District Hyderabad</t>
  </si>
  <si>
    <t>LGDCP-PP-22-1973</t>
  </si>
  <si>
    <t>Construction Of Cc Paving Block, Cc Block &amp;&amp; Open Surface Drain In Various Streets Of Uc-31, 32, 33, 34, 35, 36 Uc-50, 51, 52, 53 &amp; 54 Taluka City District Hyderabad (Revised on 13.12.24)</t>
  </si>
  <si>
    <t>LGDCP-PP-22-1974</t>
  </si>
  <si>
    <t>Construction Of Cc Paving Block &amp; Open Surface Drain In Various Streets Of Cantonment Ward 1,2,3,4,5,6 &amp;7 Taluka City District Hyderabad</t>
  </si>
  <si>
    <t>LGDCP-PP-22-1976</t>
  </si>
  <si>
    <t>Improvement / Rehabilitation &amp; Maintenance Of Road &amp;Paver Stuff In Union Council No. 4 &amp; 5, Surjani Town, District Central, Kmc</t>
  </si>
  <si>
    <t>LGDCP-PP-22-1977</t>
  </si>
  <si>
    <t>Improvement / Rehabilitation &amp; Maintenance Of Road &amp;Paver Stuff In Union Council No. 6 &amp; 38, Surjani Town, District Central, Kmc</t>
  </si>
  <si>
    <t>LGDCP-PP-22-1980</t>
  </si>
  <si>
    <t xml:space="preserve">Rehabilitation Is Improvement Of Water Supply System Of Entire Model Zone, District Korangi.  </t>
  </si>
  <si>
    <t>LGDCP-PP-22-1990</t>
  </si>
  <si>
    <t>Imp/ Reh of Carpet Work &amp; Paver Fixing At UC -9/A, UC -9 -B &amp; Sector 11 -F &amp; 11-D New Karachi</t>
  </si>
  <si>
    <t>LGDCP-PP-22-1992</t>
  </si>
  <si>
    <t>Imp/ Reh of Carpet Work &amp; CC Flooring At UC No 5b, UC-6, UC-7, UC-8, UC -9a Sector 5b/5f/5g/5e &amp; 11 -F New Karachi</t>
  </si>
  <si>
    <t>LGDCP-PP-22-1996</t>
  </si>
  <si>
    <t>Construction of Under Ground Reservoir 5,00,000 Gls Near Daar-ul-Uloom Karachi for Improvement of Water SupplySystem in Zaman Town, Labour Square, Khaddi Stop &amp; K-Area Landhi Town</t>
  </si>
  <si>
    <t>LGDCP-PP-22-2001</t>
  </si>
  <si>
    <t>Rehabilitation&amp; Improvement of Sewerage System in UnionCouncil No. 05 &amp; 06 Model Zone, DistrictKorangi.</t>
  </si>
  <si>
    <t>LGDCP-PP-22-2009</t>
  </si>
  <si>
    <t>Providing&amp; Laying RC.C Pipe 18" Dia, 12" Dia for Improvement of Sewerage System Yousuf Goth, Khuda Ki Basti &amp; various Sectors in Surjani Town &amp; LERP(Taiser) Gadap Town District (West) Karachi</t>
  </si>
  <si>
    <t>LGDCP-PP-22-2010</t>
  </si>
  <si>
    <t>Rehabilitation of Water Supply Networks (issuing Damage Portion) Providing &amp;Laying 315mm, 250mm, 225mm, 160mm, 110mm Dia PE Pipe of Surjani&amp;LERP( Taiser) for Improvement of Water Supply System in Gadap Town West)</t>
  </si>
  <si>
    <t>LGDCP-PP-22-2011</t>
  </si>
  <si>
    <t>Replacement of Damage/Broken 16" Dia, 12" Dia 8" Dia, 6" Dia, 4 Dia, 3 Dia AC Pipe into 400mm, 315mm, 200mm, 160mm 110mm, 90mm PE Pipe in Diferent UCs of UC-16, UC-17, UC-19 in Orangi Town</t>
  </si>
  <si>
    <t>LGDCP-PP-22-2013</t>
  </si>
  <si>
    <t>Replacement of Damage/Broken 12 Dia 8 Dia, 6 Dia, 4 Dia, 3" Dia, AC Pipe into 315mm, 200mm, 160mm,110mm, 90mm PE Pipe in Different UCs of UC -24, UC 26, a UC 28 in Orangi Town</t>
  </si>
  <si>
    <t>LGDCP-PP-22-2016</t>
  </si>
  <si>
    <t>Rehabilitation of Contaminated / Rusted 450mm, 315mm, 200mm, 160mm, 110mm, 90mm PE Pipe in Different Location of UC 08, UC 11, UC 12, UC 13 Orangi Town District West.</t>
  </si>
  <si>
    <t>LGDCP-PP-22-2017</t>
  </si>
  <si>
    <t>Replacement of Damage/ Broken 12" Dia, 6" Dia &amp; 4” Dia Pe nte 315mm, 160mn, 110mm PE Pipeline of Different UCs of UC-17, UC. 19, UC-27 UC.28 in Orangi Town</t>
  </si>
  <si>
    <t>LGDCP-PP-22-2020</t>
  </si>
  <si>
    <t>Providing / Laying of Water Lines 6" Dia 4" Dia sewerage Line 15" Dia 12" Dia in Different Areas 1/c Providing / Fixing 01 No Horizontal/ centrifugal Pump at Khudadad Colony UC -09, 10 &amp; 11 in Jamshed Town</t>
  </si>
  <si>
    <t>LGDCP-PP-22-2024</t>
  </si>
  <si>
    <t>Improvement / Rehabilitation of Road UC -23, 24, 29,30, 31, 33, 34, 36 in District Korangi.</t>
  </si>
  <si>
    <t>LGDCP-PP-22-2025</t>
  </si>
  <si>
    <t>Providing &amp; Fixing Paver Block At UC -23, 24, 29, 30, 31,33, 34, 36 in District Korangi</t>
  </si>
  <si>
    <t>LGDCP-PP-22-2026</t>
  </si>
  <si>
    <t>Repair &amp; Maintenance &amp; Replacement Work of Water Line &amp; Sewerage Lines At Different UCs -23, 24, 29, 30,31, 33, 34, 36 in District Korangi.</t>
  </si>
  <si>
    <t>LGDCP-PP-22-2027</t>
  </si>
  <si>
    <t>Providing &amp; Fixing Paver Block in Different UC's in District Korangi.</t>
  </si>
  <si>
    <t>LGDCP-PP-22-2030</t>
  </si>
  <si>
    <t>Providing &amp; Maintenance of Water Supply in Different Dia's of P.E Pipe (3" Dia, 4" Dia, 6" Dia, 8" Dia, &amp; 12" Dia) I/C Fittings in Different Areas of PS -123 &amp; Laying RCC Sewerage Lines in Different Sectors</t>
  </si>
  <si>
    <t>LGDCP-PP-22-2033</t>
  </si>
  <si>
    <t>Replacement of Damaged / Broken 16" Dia, 8" Dia, 6" Dia, 4" Dia, &amp; 3" Dia, Ac Pipe into 400mm, 315mm, 20mm. 160mm &amp; 110mm, 90 Mm P.E Pipe in Different UCs of UC-20, UC-23, &amp; UC-25 in Orangi Town</t>
  </si>
  <si>
    <t>LGDCP-PP-22-2035</t>
  </si>
  <si>
    <t>Improvement / Rehabilitation of Road in UC-07, UC-08, UC -09 &amp; UC -10 District Korangi. Karachi.</t>
  </si>
  <si>
    <t>LGDCP-PP-22-2036</t>
  </si>
  <si>
    <t>Improvement / Rehabilitation of Road in UCs UC-11, UC-13 &amp; UC 14 in District Korangi, Karachi</t>
  </si>
  <si>
    <t>LGDCP-PP-22-2037</t>
  </si>
  <si>
    <t>Providing &amp; Fixing of Tuff Paver Block in Different UC's in District Korangi Karachi</t>
  </si>
  <si>
    <t>LGDCP-PP-22-2039</t>
  </si>
  <si>
    <t>Replacement of Water &amp; Sewerage Line in Different UC-07 UC-08 UC-09 &amp; UC-10 District Korangi Karachi</t>
  </si>
  <si>
    <t>LGDCP-PP-22-2041</t>
  </si>
  <si>
    <t>Construction of CC Paving Block, CC Block &amp; Open Surface Drains in various Streets of Taluka City, District Hyderabad (Revised on 13.12.2024)</t>
  </si>
  <si>
    <t>LGDCP-PP-22-2042</t>
  </si>
  <si>
    <t>Rehabilitation / Reconditioning of internal Roads &amp; Tuff Paver Block in different streets of Sector 40-C &amp; A “Y” District Korangi</t>
  </si>
  <si>
    <t>LGDCP-PP-22-2043</t>
  </si>
  <si>
    <t>Improvement / Rehabilitation of internal Roads &amp; Tuff Paver Block in different streets in, District Korangi</t>
  </si>
  <si>
    <t>LGDCP-PP-22-2044</t>
  </si>
  <si>
    <t>Improvement / Rehabilitation of different Roads &amp; Paver Block in different streets in Orangi Town (District West), District Korangi</t>
  </si>
  <si>
    <t>LGDCP-PP-22-2045</t>
  </si>
  <si>
    <t>Providing &amp; Fixing of Tuff Paver Block in different UCs-35, 36, 39, 40, 41, 42 &amp; 43 District Central</t>
  </si>
  <si>
    <t>LGDCP-PP-22-2046</t>
  </si>
  <si>
    <t>Improvement / Rehabilitation of Roads in UCs-35, 36, 39, 40, 41, 42 &amp; 43 District Central</t>
  </si>
  <si>
    <t>LGDCP-PP-22-2047</t>
  </si>
  <si>
    <t>Repair / Maintenance &amp; Replacement Work of Water &amp; Sewerage Line in UCs-35, 36, 39, 40, 41, 42 &amp; 43 District Central</t>
  </si>
  <si>
    <t>LGDCP-PP-22-2048</t>
  </si>
  <si>
    <t>Repair / Maintenance &amp; Replacement Work of Sewerage Line in UCs-35, 36, 39, 40, 41, 42 &amp; 43 District Central</t>
  </si>
  <si>
    <t>LGDCP-PP-22-2057</t>
  </si>
  <si>
    <t>Construction of L.S.R and H-S-R i/c. Construction of pump room &amp; installation of Electric motors and pumPS in District Hyderabad</t>
  </si>
  <si>
    <t>LGDCP-PP-22-2058</t>
  </si>
  <si>
    <t>Construction of External water supply drainage, open surface drain, CC paver Block CC Block &amp; Construction of improvement of road with (Asphalt) in District Hyderabad</t>
  </si>
  <si>
    <t>LGDCP-PP-22-2059</t>
  </si>
  <si>
    <t>Construction of CC Paving Block, CC Block &amp; Open Surface Drain in various Streets of Latifabad Unit No.02 Unit No. 06 Unit No. 09 &amp; Unit No. 08 Taluka Latifabad District Hyderabad.</t>
  </si>
  <si>
    <t>LGDCP-PP-22-2060</t>
  </si>
  <si>
    <t>Construction of CC Paving Block, CC Block &amp; Open su ace rain @ Paka Qilla, Pahan Colony, Gareebabad, Sarfraz Colony Khaki Road, Tando Wali Muhammad, Wadha Mohalla, Duaba Line, Gaushala &amp; Liaquat Colony Taluka City District Hyderabad</t>
  </si>
  <si>
    <t>LGDCP-PP-22-2061</t>
  </si>
  <si>
    <t>Construction of CC Paving Block, CC Block &amp; Open Surface Drain in various Streets of Paretabad, Rehman Town, Phulleli &amp; Mirza Para PS-6 Taluka City District Hyderabad. (Revised on 13.12.24 )</t>
  </si>
  <si>
    <t>LGDCP-PP-22-2062</t>
  </si>
  <si>
    <t>Construction of L-S-R and H-S-R i/c Construction of new Compound wall of Graveyards in District Hyderabad.</t>
  </si>
  <si>
    <t>LGDCP-PP-22-2063</t>
  </si>
  <si>
    <t>Construction of CC Paving Block, CC Block in various Taluka City Taluka Latifabad District Hyderabad. (Revised on 13.12.2024)</t>
  </si>
  <si>
    <t>LGDCP-PP-22-2067</t>
  </si>
  <si>
    <t>Reh/ Imp of Street &amp; Internal Road with Drainage System Tuff Pavering Blocks in Surrounding Area UC's -19,27,28 in District West. Karachi.</t>
  </si>
  <si>
    <t>Approved 30.05.23</t>
  </si>
  <si>
    <t>LGDCP-PP-22-2068</t>
  </si>
  <si>
    <t>Reh/ Imp of Road along with Sewerage System &amp; Paver Blocks in Different UC's Nos, 8,9, &amp; 11 in District West. Karachi</t>
  </si>
  <si>
    <t>LGDCP-PP-22-2069</t>
  </si>
  <si>
    <t>Repair &amp; Maint. Of Internal &amp; Main Road i/c Sewerage Line Paver Blocks in Different UC's Nos, 12, 13, &amp; 17 in District West. Karachi</t>
  </si>
  <si>
    <t>LGDCP-PP-23-0336</t>
  </si>
  <si>
    <t>Reh / Imp of Road with Sewerage System &amp; Providing &amp; Fixing of Tuff Paver Blocks in UC -22, 23, &amp; 25 District West. Karachi (Revised on 06.09.2024)</t>
  </si>
  <si>
    <t>Approved 07.03.24</t>
  </si>
  <si>
    <t>LGDCP-PP-23-0337</t>
  </si>
  <si>
    <t>Reh / Repair / Imp of Internal Road i/c Sewerage System &amp; Paving in Different UC's of District West. Karachi (Revised on 06.09.2024)</t>
  </si>
  <si>
    <t>LGDCP-PP-23-0338</t>
  </si>
  <si>
    <t>Repair &amp; Imp of Road i/c Sewerage System &amp; Tuff Paver Block in UC -24,26, &amp; 28 District West. Karachi (Revised on 06.09.2024)</t>
  </si>
  <si>
    <t>LGDCP-PP-23-0339</t>
  </si>
  <si>
    <t>Repair &amp; Imp of Road i/c Sewerage System &amp; Tuff Paver Block in UC -16,17, &amp; 19 District West. Karachi (Revised on 09.10.2024)</t>
  </si>
  <si>
    <t>LGDCP-PP-23-0430</t>
  </si>
  <si>
    <t>Providing &amp; Laying CC Tough Paver Blocks in Surrounding Areas of UC # 44,45,46 &amp; 47 District Central (Revised on 06.09.2024)</t>
  </si>
  <si>
    <t>LGDCP-PP-23-0431</t>
  </si>
  <si>
    <t>Providing &amp; Laying CC Tough Paver Blocks in Surrounding Areas of UC # 47,48,49,50 &amp; 51 District Central (Revised on 06.09.2024)</t>
  </si>
  <si>
    <t>LGDCP-PP-23-0432</t>
  </si>
  <si>
    <t>Providing / Maintenance of Water Supply in different dia’s of P.E Pipe (3’’, 4’’ , 6’’ , 8’’ ,&amp; 12’’ Dia) including fittings in UC # 1,2,3,4 &amp; 5 North Karachi Town District Central.  ( Revised on 28.1.25</t>
  </si>
  <si>
    <t>LGDCP-PP-23-0433</t>
  </si>
  <si>
    <t>Providing / laying RCC Sewerage Line in UC # 1,2,3,4 &amp; 5 North Karachi Town District Central</t>
  </si>
  <si>
    <t>LGDCP-PP-23-0434</t>
  </si>
  <si>
    <t>Rehabilitation / laying CC flooring &amp; Tough Paver in UC # 1,2,3,4 &amp; 5 North Karachi Town District Central (Revised on 06.09.2024)</t>
  </si>
  <si>
    <t>LGDCP-PP-23-0435</t>
  </si>
  <si>
    <t>Improvement / Rehabilitation of Power House Water Pumping Station, Khwaja Ajmair Nagri Water Pumping Station &amp; Alhameed Water Pumping Station in UC # 1,2,3,4 &amp; 5 North Karachi Town District Central (Revised on 28.01.25)</t>
  </si>
  <si>
    <t>LGDCP-PP-23-0436</t>
  </si>
  <si>
    <t>Rehabilitation/Improvement of Sewerage System in Sector 5-E, 5-F- J,&amp; 11-D of New Karachi (Revised on 06.09.2024)</t>
  </si>
  <si>
    <t>LGDCP-PP-23-0437</t>
  </si>
  <si>
    <t>Rehabilitation/Improvement of Sewerage System by Providing &amp; Laying of 24", 18" &amp; 15" Dia Main Sewerage Line in Sector 5-D &amp; 5-G, 5-A of New Karachi (Revised on 06.09.2024)</t>
  </si>
  <si>
    <t>LGDCP-PP-23-0438</t>
  </si>
  <si>
    <t>Imp/Reh of Carpet Work &amp; CC Flooring at UC No. 04, 5-A Sector 5-D, 5-A &amp; 5-F New Karachi (Revised on 06.09.2024)</t>
  </si>
  <si>
    <t>LGDCP-PP-23-0439</t>
  </si>
  <si>
    <t>Imp/Reh of Carpet Work &amp; Paver Fixing at UC-9/A, UC-9-B &amp; Sector 11-F &amp; 11-D New Karachi (Revised on 06.09.2024)</t>
  </si>
  <si>
    <t>LGDCP-PP-23-0440</t>
  </si>
  <si>
    <t>Imp/Reh of Carpet Work &amp; Paver Fixing at UC-9/B and UC-10 Sector 11-D &amp; 11-G Sector 15A/3 Buffer Zone New Karachi (Revised on 06.09.2024)</t>
  </si>
  <si>
    <t>LGDCP-PP-23-0441</t>
  </si>
  <si>
    <t>Imp/Reh of Carpet Work &amp; CC Flooring at UC-5B, UC-6, UC-7, UC-8, UC-9A Sector 5B/5F/5G/5E &amp; 11-F  New Karachi (Revised on 06.09.2024)</t>
  </si>
  <si>
    <t>LGDCP-PP-23-0442</t>
  </si>
  <si>
    <t>Rehabilitation / Improvement of Streets &amp; Internal Roads with Drainage System, Nallah &amp; Sewerage Tough Paver Blocks in Surrounding Areas of UC # 35,36,39 District Central (Revised on 06.09.2024)</t>
  </si>
  <si>
    <t>LGDCP-PP-23-0443</t>
  </si>
  <si>
    <t>Rehabilitation / Improvement of Streets &amp; Internal Roads with Drainage System, Nallah &amp; Sewerage Tough Paver Blocks in Surrounding Areas of UC # 40,41, 42 &amp; 43 District Central (Revised on 06.09.2024)</t>
  </si>
  <si>
    <t>LGDCP-PP-23-0445</t>
  </si>
  <si>
    <t>Providing &amp; Fixing Paver Blocks in Different UC's in District East (Revised on 06.09.2024)</t>
  </si>
  <si>
    <t>LGDCP-PP-23-0446</t>
  </si>
  <si>
    <t>Repair &amp; Maintenance of Internal &amp; Main Road i.e. Sewerage Line, Paver Blocks in Different UC # 6,7,8 Safora Town Gulistan e Jouhar District East (Revised on 06.09.2024)</t>
  </si>
  <si>
    <t>LGDCP-PP-23-0447</t>
  </si>
  <si>
    <t>Rehabilitation / Improvement of Streets and internal Roads with drainage system, Nala and sewerage system tough paver blocks in surrounding areas of UC-09 Lines area District East (Revised on 06.09.2024)</t>
  </si>
  <si>
    <t>LGDCP-PP-23-0448</t>
  </si>
  <si>
    <t>Rehabilitation / Improvement of Streets and internal Roads with drainage system, Nala and sewerage system tough paver blocks in surrounding areas of UC-10 Lines area District East (Revised on 06.09.2024)</t>
  </si>
  <si>
    <t>LGDCP-PP-23-0449</t>
  </si>
  <si>
    <t>Rehabilitation / Improvement of Streets and internal Roads with drainage system, Nala and sewerage system tough paver blocks in surrounding areas of UC-11 Lines area District East (Revised on 09.09.2024)</t>
  </si>
  <si>
    <t>LGDCP-PP-23-0450</t>
  </si>
  <si>
    <t xml:space="preserve">Rehabilitation of contaminated / rusted 4" dia, 6" dia, 8" dia, 10" dia and 12" dia PE pipe in different location of UC-09, UC-10 and UC-11 District East </t>
  </si>
  <si>
    <t>Approved 23.05.24</t>
  </si>
  <si>
    <t>LGDCP-PP-23-0451</t>
  </si>
  <si>
    <t>Rehabilitation / Improvement of sewerage system District East (Revised on 09.09.2024)</t>
  </si>
  <si>
    <t>LGDCP-PP-23-0452</t>
  </si>
  <si>
    <t>Sewerage System in UC 01,02,03,04,05 &amp; 06 District East ( Revised on 28.01.2025)</t>
  </si>
  <si>
    <t>LGDCP-PP-23-0453</t>
  </si>
  <si>
    <t>CC Tough Pavers in UC 001,02,03,04,05 &amp; 06 District East (Revised on 09.09.2024)</t>
  </si>
  <si>
    <t>LGDCP-PP-23-0454</t>
  </si>
  <si>
    <t>CC Tough Paver Blocks Yadgar Fish to Jahangir Road UC 13 (Revised on 09.09.2024)</t>
  </si>
  <si>
    <t>LGDCP-PP-23-0455</t>
  </si>
  <si>
    <t>Sewerage System in Yadgar Fish to Jahangir Road Storm Water Drain in UC 13 (Revised on 09.09.2024)</t>
  </si>
  <si>
    <t>LGDCP-PP-23-0456</t>
  </si>
  <si>
    <t>Replacement of Old Damage Contaminated 6'', dia AC Pipes into 160 mm PE Water Line at 
RKV &amp; Mehran Depot Graveyard to Ranger HQ Model Zone</t>
  </si>
  <si>
    <t>LGDCP-PP-23-0457</t>
  </si>
  <si>
    <t>Replacement of Old Damage Contaminated 4'' dia AC Pipes into 110 mm PE Water Line at 
Sheet # 04 Abbasi Market &amp; Mominabad Next to Nadeem Hotel Model Zone</t>
  </si>
  <si>
    <t>LGDCP-PP-23-0458</t>
  </si>
  <si>
    <t>Replacement of Old Damage Enchroached 4'' dia AC Pipes into 110 mm PE Water Line at 
SI Rehman Bakery &amp; Nashtarabad to SI Last Street Model Zone</t>
  </si>
  <si>
    <t>LGDCP-PP-23-0459</t>
  </si>
  <si>
    <t>Replacement of Old Damage Contaminated 6'' dia AC Pipes into 160 mm PE Water Line at 
G Area behind Liaquat Market &amp; 4'' AC Pipe into 110 mm PE Pipe at Laal Masjid C Area, 4'' AC Pipe into 110 mm PE at E-1 Area Bilal Colony Model Zone</t>
  </si>
  <si>
    <t>LGDCP-PP-23-0460</t>
  </si>
  <si>
    <t>Replacement of Old Damage Contaminated 6'' dia AC Pipes into 160 mm PE Water Line at 
A Area Ghousia Masjid to Muhammadi Ground Model Zone</t>
  </si>
  <si>
    <t>LGDCP-PP-23-0461</t>
  </si>
  <si>
    <t>Replacement of Old Damage Contaminated 4'' dia AC Pipes into 110 mm PE Water Line at 
Muslimabad Khohkrapar and Replacement of Old rusted 12'' Valves in Model Zone</t>
  </si>
  <si>
    <t>LGDCP-PP-23-0463</t>
  </si>
  <si>
    <t>Upgradation of pumping stations./  installation of Turbine i) Ali Raza imam bargha Pumping station UC-10 ii) KDA Pumping station UC-10 iii) Thanvi Pumping station UC-10 iv) sector 2-D Pumping station UC-10 v) Dhobi ghat Pumping station UC-10 UC-09 Kali Tanki Pumping station</t>
  </si>
  <si>
    <t>LGDCP-PP-23-0464</t>
  </si>
  <si>
    <t>CC Tough Paver Blocks in Bahadur yar jang road, Soldier Bazar UC 16 (Revised on 09.09.2024)</t>
  </si>
  <si>
    <t>LGDCP-PP-23-0465</t>
  </si>
  <si>
    <t>Construction of CC Tough Paver in Different areas of UC # 23,24,29 &amp; 30 (Revised on 09.09.2024)</t>
  </si>
  <si>
    <t>LGDCP-PP-23-0466</t>
  </si>
  <si>
    <t>Construction of CC Tough Paver in Different areas of UC # 31,33 &amp; 34 (Revised on 09.09.2024)</t>
  </si>
  <si>
    <t>LGDCP-PP-23-0467</t>
  </si>
  <si>
    <t>Rehabilitation / Improvement of Streets &amp; Internal Roads with Drainage System,Nallah &amp; Sewerage Tough Paver Blocks in Surrounding Areas of UC # 08,11,12,13 &amp; 27 Orangi Town District West (Revised on 09.09.2024)</t>
  </si>
  <si>
    <t>LGDCP-PP-23-0468</t>
  </si>
  <si>
    <t>Rehabilitation / Improvement of Streets &amp; Internal Roads with Drainage System,Nallah &amp; Sewerage Tough Paver Blocks in Surrounding Areas of UC # 17,19 &amp; 28 Orangi Town District West (Revised on 09.09.2024)</t>
  </si>
  <si>
    <t>LGDCP-PP-23-0469</t>
  </si>
  <si>
    <t>Rehabilitation of Contaminated / Rusted 900mm,450mm, 315mm, 200mm, 160mm, 110mm PE Pipe in Different Location of UC # 08,11,12,13,17,19,27 &amp; 28 Orangi Town District West ( Revised on 24.12.2024)</t>
  </si>
  <si>
    <t>LGDCP-PP-23-0470</t>
  </si>
  <si>
    <t>Rehabilitation / Improvement of Sewerage Sytem in UC 16,17,19,24 &amp; 26 Orangi Town District West</t>
  </si>
  <si>
    <t>LGDCP-PP-23-0471</t>
  </si>
  <si>
    <t>Rehabilitation of Al Hira Pumping Station UC 24 Orangi Town District West</t>
  </si>
  <si>
    <t>LGDCP-PP-23-0472</t>
  </si>
  <si>
    <t>Providing laying CC Tough paver blocks in UC-18,20,21,22,23,25 Orangi Town District West (Revised on 09.09.2024)</t>
  </si>
  <si>
    <t>LGDCP-PP-23-0473</t>
  </si>
  <si>
    <t>Replacement and rehabilitation water and sewerage lines DIA 4'', DIA 6'', DIA 8'',DIA 12'', DIA 24'' in UC-18,20,21,22,23,25 Orangi Town District West ( Revised on 24.12.24)</t>
  </si>
  <si>
    <t>LGDCP-PP-23-0474</t>
  </si>
  <si>
    <t>Recoonstruction / Rehabilitation and Renovation of rain drains  nallah &amp; green belts UC-18,20,21,22,23,25 Orangi Town District West (Revised on 09.09.2024)</t>
  </si>
  <si>
    <t>LGDCP-PP-23-0476</t>
  </si>
  <si>
    <t xml:space="preserve">Repairing &amp; Replacement of Water Supply Line in UC # 38 &amp; 39 Surjani Town District West </t>
  </si>
  <si>
    <t>LGDCP-PP-23-0477</t>
  </si>
  <si>
    <t>Repairing &amp; Replacement of Sewerage System in UC # 38 &amp; 39 Surjani Town District West (Revised on 09.09.2024)</t>
  </si>
  <si>
    <t>LGDCP-PP-23-0478</t>
  </si>
  <si>
    <t>Construction of CC Tough Pavers Block in Different areas of UC # 38 &amp; 39 Surjani Town District West (Revised on 09.09.2024)</t>
  </si>
  <si>
    <t>LGDCP-PP-23-0480</t>
  </si>
  <si>
    <t>Construction of CC Paving Block, CC Topping and Sewerage System in Various Places of UC - 83.86, 88, 89, 90, 98, 124, 132, 133 Taluka Latifabad &amp; UC - 28 Taluka City District Hyderabad (Revised on 20.09.2024)</t>
  </si>
  <si>
    <t>LGDCP-PP-23-0481</t>
  </si>
  <si>
    <t>Construction of CC Paving Block in various Streets / Roads @ (i) Neron Kot Town UC- 16 to 18, (ii) Mian Sarfaraz Town UC - 19 to 27, UC -29 to UC - 36 (iii) Pareetabad Town UC - 50 to UC 54 of Taluka Ctiy District Hyderabad
(Revised on 22.08.2024)</t>
  </si>
  <si>
    <t>LGDCP-PP-23-0482</t>
  </si>
  <si>
    <t>Providing Water Supply line P.E Pipe and External Drainage in Various Areas @ (i) Neron Kot Town UC- 16 to 18, (ii) Mian Sarfaraz Town UC - 19 to 27, UC - 29 to UC - 36 (iii) Pareetabad Town UC - 50 to UC 54 of Taluka City District Hyderabad (Revised on 14.11.2024)</t>
  </si>
  <si>
    <t>LGDCP-PP-23-0483</t>
  </si>
  <si>
    <t>Construction of Open Surface Drain in various areas @ (i) Neron Kot Town UC- 16 to 18, (ii) Mian Sarfaraz Town UC - 19 to 27, UC - 29 to UC - 36 (iii) Pareetabad Town UC - 50 to UC 54 of Taluka City District Hyderabad (Revised 14.11.2024)</t>
  </si>
  <si>
    <t>LGDCP-PP-23-0484</t>
  </si>
  <si>
    <t>Providing Water Supply Line P.E Pipe and External Draiange in Various areas @ (i) Neron Kot Town UC- 03 to 16, UC- 18, (ii) Pareetabad Town UC - 37 to UC 50 of Taluka City District Hyderabad (Revised on 14.11.2024)</t>
  </si>
  <si>
    <t>LGDCP-PP-23-0485</t>
  </si>
  <si>
    <t>Construction of CC Paving Block in Various Streets / Roads @ (i) Neron Kot Town UC- 03 to 16, UC- 18, (ii) Pareetabad Town UC - 37 to UC 50 of Taluka City District Hyderabad (Revised on 22.08.2024)</t>
  </si>
  <si>
    <t>LGDCP-PP-23-0486</t>
  </si>
  <si>
    <t>Construction of Open Surface Drain in Various areas @ (i) Neron Kot Town UC- 03 to 16, UC 18, (ii) Pareetabad Town UC - 37 to UC 50 of Taluka City District Hyderabad (Revised on 14.11.2024)</t>
  </si>
  <si>
    <t>LGDCP-PP-23-0487</t>
  </si>
  <si>
    <t>Construction of CC Paving Block / CC Block in Various Streets / Roads of UC - 107 to 112, UC114 to 124, UC - 129, 130, UC- 132 to UC- 139 of Taluka Latifabad District Hyderabad (Revised on 22.08.2024)</t>
  </si>
  <si>
    <t>LGDCP-PP-23-0488</t>
  </si>
  <si>
    <t>Providing Water Supply line P.E Pipe in Various areas of UC - 107 to 112, UC- 114 to 124, UC - 129, 130, UC- 132 to UC- 139 of Taluka Latifabad District Hyderabad (Revised on 14.11.2024)</t>
  </si>
  <si>
    <t>LGDCP-PP-23-0489</t>
  </si>
  <si>
    <t>Construction of External Sewerage Pipe Line &amp; Open Suface Drain in various areas of UC - 107 to 112, UC- 114 to 124, UC - 129, 130, UC- 132 to UC- 139 of Taluka Latifabad District Hyderabad (Revised on 14.11.2024)</t>
  </si>
  <si>
    <t>LGDCP-PP-23-0490</t>
  </si>
  <si>
    <t>Construction / Imprvement of Asphalt Roads at various areas of UC - 107 to 112, UC- 114 to 124, UC - 129, 130, UC- 132 to UC- 139 of Taluka Latifabad District Hyderabad (Revised on 22.08.2024)</t>
  </si>
  <si>
    <t>LGDCP-PP-23-0491</t>
  </si>
  <si>
    <t>Repair, Maintenance and Replacement work of Sewerage Lines 12'' dia &amp; 15'' dia at UC # 25 Ward 1,2,3 &amp; 4 District Korangi (Revised on 09.09.2024)</t>
  </si>
  <si>
    <t>LGDCP-PP-23-0492</t>
  </si>
  <si>
    <t>Work of CC Tough Paver Blocks at Different locations of UC 25 Ward 1,2,3 &amp; 4 District Korangi (Revised on 09.10.2024)</t>
  </si>
  <si>
    <t>LGDCP-PP-23-0493</t>
  </si>
  <si>
    <t>Repair, Maintenance and Replacement work of Sewerage Lines 12'' dia &amp; 15'' dia at UC # 26  Ward 1,2,3 &amp; 4 District Korangi  (Revised on 09.09.2024)</t>
  </si>
  <si>
    <t>LGDCP-PP-23-0494</t>
  </si>
  <si>
    <t>Work of CC Tough Paver Blocks at Different locations of UC 26 Ward 1,2,3 &amp; 4 District Korangi (Revised on 09.09.2024)</t>
  </si>
  <si>
    <t>LGDCP-PP-23-0495</t>
  </si>
  <si>
    <t>Repair Maintenance work of Culvert (Puliya) in UC 27 District Korangi (Revised on 22.10.24)</t>
  </si>
  <si>
    <t>LGDCP-PP-23-0496</t>
  </si>
  <si>
    <t>Repair, Maintenance and Replacement work of Sewerage Lines 12'' dia &amp; 15'' dia at UC # 27 Ward 1,2,3 &amp; 4 District Korangi (Revised on 09.09.2024)</t>
  </si>
  <si>
    <t>LGDCP-PP-23-0497</t>
  </si>
  <si>
    <t>Work of CC Tough Paver Blocks at Different locations of UC 27 Ward 1,2,3 &amp; 4 District Korangi (Revised on 20.09.2024)</t>
  </si>
  <si>
    <t>LGDCP-PP-23-0498</t>
  </si>
  <si>
    <t>Repair, Maintenance and Replacement work of Sewerage Lines 12'' dia &amp; 15'' dia at UC # 28 Ward 1,2,3 &amp; 4 District Korangi (Revised on 09.10.2024)</t>
  </si>
  <si>
    <t>LGDCP-PP-23-0499</t>
  </si>
  <si>
    <t>Work of CC Tough Paver Blocks at Different locations of UC 28 Ward 1,2,3 &amp; 4 District Korangi (Revised on 20.09.2024)</t>
  </si>
  <si>
    <t>LGDCP-PP-23-0500</t>
  </si>
  <si>
    <t>Repair Maintenance work of Culvert (Puliya) in UC 28 District Korangi (Revised on 22.10.24)</t>
  </si>
  <si>
    <t>LGDCP-PP-23-0501</t>
  </si>
  <si>
    <t>Repair, Maintenance and Replacement work of Sewerage Lines 12'' dia &amp; 15'' dia at UC # 29 Ward 1,2,3 &amp; 4 District Korangi (Revised on 09.10.2024)</t>
  </si>
  <si>
    <t>LGDCP-PP-23-0502</t>
  </si>
  <si>
    <t>Work of CC Tough Paver Blocks at Different locations of UC 29 Ward 1,2,3 &amp; 4 District Korangi (Revised on 20.09.2024)</t>
  </si>
  <si>
    <t>LGDCP-PP-23-0503</t>
  </si>
  <si>
    <t>Repair Maintenance work of Culvert (Puliya) in UC 29 District Korangi (Revised on 22.10.24)</t>
  </si>
  <si>
    <t>LGDCP-PP-23-0504</t>
  </si>
  <si>
    <t>Repair, Maintenance and Replacement work of Sewerage Lines 12'' dia &amp; 15'' dia at UC # 30 Ward 1,2,3 &amp; 4 District Korangi (Revised on 28.1.2025)</t>
  </si>
  <si>
    <t>LGDCP-PP-23-0505</t>
  </si>
  <si>
    <t>Work of CC Tough Paver Blocks at Different locations of UC 30 Ward 1,2,3 &amp; 4 District Korangi (Revised on 20.09.2024)</t>
  </si>
  <si>
    <t>LGDCP-PP-23-0506</t>
  </si>
  <si>
    <t>Repair, Maintenance and Replacement work of Sewerage Lines 12'' dia &amp; 15'' dia at UC # 35 Ward 1,2,3 &amp; 4 District Korangi (Revised on 09.10.2024)</t>
  </si>
  <si>
    <t>LGDCP-PP-23-0507</t>
  </si>
  <si>
    <t>Work of CC Tough Paver Blocks at Different locations of UC 35 Ward 1,2,3 &amp; 4 District Korangi (Revised on 20.09.2024)</t>
  </si>
  <si>
    <t>LGDCP-PP-23-0508</t>
  </si>
  <si>
    <t>Replacement of Old Damage Contaminated  &amp; Rusted 4'' dia AC Pipes into 110 mm PE Water Line at D-1 Area Khohkrapar &amp; 6'' dia into 160 mm PE at D-1 Area Khohkrapar &amp; Repair of Leakages 24'' dia &amp; 12'' dia Water Line in Model Zone District Korangi</t>
  </si>
  <si>
    <t>LGDCP-PP-23-0509</t>
  </si>
  <si>
    <t>Replacement of Old Damage Contaminated 6'' dia AC Pipes into 160 mm PE Water Line at 
D Area Khohkrapar &amp; Interconnection of 4'' dia into 110 mm PE Water Line at D Area Khohkrapar &amp; Repairing of Leakages of 12'' &amp; 24'' dia</t>
  </si>
  <si>
    <t>LGDCP-PP-23-0510</t>
  </si>
  <si>
    <t>Replacement of Old Damage Contaminated 6''&amp; 4''dia AC Pipes into 160 mm &amp; 110 mm PE Water Line at Gilaniabad, Madina Colony, Saudia Colony, Pak Kohsar Town &amp; Muzzaffarabad Khohkrapar for the betterment of Water Supply in Existing Areas of Model Zone District Korangi</t>
  </si>
  <si>
    <t>LGDCP-PP-23-0511</t>
  </si>
  <si>
    <t>Replacement of Old Damage Contaminated 10'' dia AC Pipes into 250 mm PE Water Line and interconnection of Old Branches of 4'',6'' &amp; 10'' dia from D-04 Medical Store to Maroof Sweets Jinnah Square Via Liaquat Market Tanga Stand for the betterment of Water Supply line in Existing Area of Model Zone District Korangi</t>
  </si>
  <si>
    <t>LGDCP-PP-23-0512</t>
  </si>
  <si>
    <t>Replacement of Old Damage Contaminated 6''&amp; 4''dia AC Pipes into 160 mm &amp; 110 mm PE Water Line at Sheesha Gali Saudabad &amp; Interconnection of Old Branches of Model Zone for betterment of Water Supply in Existing Areas of Model Zone District Korangi</t>
  </si>
  <si>
    <t>LGDCP-PP-23-0516</t>
  </si>
  <si>
    <t>Rehabilitation / Improvement of Sewerage System by Replacement of Old Defective Deteriorated of 24'' dia RCC Sewer Line from Malir Halt to Model Colony Railway Phatak Via Service Road Portion 1 &amp; from Malir Halt to S-1 Last Street Via Service Road in Model Zone District Korangi</t>
  </si>
  <si>
    <t>LGDCP-PP-23-0517</t>
  </si>
  <si>
    <t>Rehabilitation / Improvement of Sewerage System by Replacement of Old Defective Deteriorated of 18'' &amp; 24'' dia RCC Sewer Line from Hashim Raza Road Railway Crossing to Jinnah Avenue Road
Model Colony Model Zone District Korangi</t>
  </si>
  <si>
    <t>LGDCP-PP-23-0518</t>
  </si>
  <si>
    <t>Rehabilitation / Improvement of Sewerage System by Replacement of Old Defective Deteriorated of 24'' &amp; 30'' dia RCC Sewer Line from Malir Halt to Tauheed Masjid Liaquat Ali Avenue Road Model
Colony for the betterment of Sewerage System of Model Colony Model Zone District Korangi</t>
  </si>
  <si>
    <t>LGDCP-PP-23-0519</t>
  </si>
  <si>
    <t>Repair, Maintenance &amp; Replacement work of Sewerage lines 12'' &amp; 15'' dia Ward 1&amp; 2 in UC 30 (Revised on 09.10.2024)</t>
  </si>
  <si>
    <t>LGDCP-PP-23-0520</t>
  </si>
  <si>
    <t>Work of CC Tough Paver Block Ward 1 &amp; 2 in UC 30 (Revised on 20.09.2024)</t>
  </si>
  <si>
    <t>LGDCP-PP-23-0521</t>
  </si>
  <si>
    <t>Repair, Maintenance &amp; Replacement work of Sewerage lines 12'' &amp; 15'' dia Ward 1&amp; 2 in UC 35 (Revised on 09.10.2024)</t>
  </si>
  <si>
    <t>LGDCP-PP-23-0522</t>
  </si>
  <si>
    <t>Work of CC Tough Paver Block Ward 1 &amp; 2 in UC 35 (Revised on 20.09.2024)</t>
  </si>
  <si>
    <t>LGDCP-PP-23-0523</t>
  </si>
  <si>
    <t>Repair, Maintenance &amp; Replacement work of Sewerage lines 12'' &amp; 15'' dia Ward 1&amp; 2 in UC 36 Altaf Town (Revised on 20.09.2024)</t>
  </si>
  <si>
    <t>LGDCP-PP-23-0524</t>
  </si>
  <si>
    <t>CC Tough Paver Blocks in UC 36 Altaf Town (Revised on 20.09.2024)</t>
  </si>
  <si>
    <t>LGDCP-PP-23-0525</t>
  </si>
  <si>
    <t>Water Supply Scheme with Solar Panel Installation in Mirwah Gorchani District Mirpurkhas (Revised on 22.08.2024)</t>
  </si>
  <si>
    <t>LGDCP-PP-23-0526</t>
  </si>
  <si>
    <t>Drainage in Tehri Mirwah Gorchani Mirpurkhas, Community Hall with Washroom fixture, boundary wall and Drainage &amp; Pavers in Tehri Mirwah Gorchani.CC Paver and road in Mirwah Gorchani Town</t>
  </si>
  <si>
    <t>LGDCP-PP-23-0514</t>
  </si>
  <si>
    <t>Providing &amp; Fixing 2 Nos DWT Pump Type 100 hp Turbine at Shaheed Chowk Water Pumping Station for Improvement of Water Supply in Existing Areas of Model Zone District Korangi</t>
  </si>
  <si>
    <t>Approved
24.12.24</t>
  </si>
  <si>
    <t>LGDCP-PP-23-0515</t>
  </si>
  <si>
    <t>Providing &amp; Fixing 2 Nos DWT Pump Type 100 hp Turbine at Malir Halt Water Pumping Station for Improvement of Water Supply in Existing Areas of Model Zone District Korangi</t>
  </si>
  <si>
    <t>LGDCP-PP-22-1943</t>
  </si>
  <si>
    <t>Improvement / Rehabilitation Of Different Main Roads / Internal Roads In Area 36-G / 37-B, Khurramabad, Cardiac Center Road 37 -A In Ps -94, District Korangi, Karachi.</t>
  </si>
  <si>
    <t>LGDCP-PP-22-1944</t>
  </si>
  <si>
    <t>Improvement / Rehabilitation Of Different Main / Internal Roads At Tayyaba Masjid Shah Khalid Colony "I" Area, " L" Area At Al -Falah Bank Road Landhi No. 6 To Navy Road, 365 Road, 363 Road, 361 Road, 12000 Road To 362 Road In Ps -94 District Korangi.</t>
  </si>
  <si>
    <t>LGDCP-PP-22-1945</t>
  </si>
  <si>
    <t>Improvement &amp; Rehabilitation Of Road UC -04, UC -05 &amp; UC 06, PS -93 District Korangi.</t>
  </si>
  <si>
    <t>LGDCP-PP-22-1949</t>
  </si>
  <si>
    <t>Improvement / Rehabilitation Of Road In Different Uc's In Ps -95 District Korangi.</t>
  </si>
  <si>
    <t>LGDCP-PP-22-1950</t>
  </si>
  <si>
    <t>Improvement / Rehabilitation Of Road In Different Uc-25 &amp; Uc 26 In Ps-95 District Korangi.</t>
  </si>
  <si>
    <t>LGDCP-PP-22-1951</t>
  </si>
  <si>
    <t>Improvement / Rehabilitation Of Roads In Uc -29 &amp;Uc -30 In Ps -95 District Korangi.</t>
  </si>
  <si>
    <t>LGDCP-PP-22-1952</t>
  </si>
  <si>
    <t>Rehabilitation / Reconditioning Of Internal Roads /Streets Different Area Of Ps-123, Karachi.</t>
  </si>
  <si>
    <t>LGDCP-PP-22-1959</t>
  </si>
  <si>
    <t>Rehabilitation &amp; Improvement of Road &amp; Providing of Paver Block in Streets at UC -15 to 21 &amp; UC -31, 33, 34, 36, &amp; 37 in District Korangi, NA -240 Karachi.</t>
  </si>
  <si>
    <t>LGDCP-PP-22-1960</t>
  </si>
  <si>
    <t>Rehabilitation / Improvement of damages approach slab and expansion joints of different flyovers at Karachi</t>
  </si>
  <si>
    <t>LGDCP-PP-23-0414</t>
  </si>
  <si>
    <t>Construction / Improvement of Asphalt Concrete Road at Various Streets @ (i) Neron
Kot Town UC- 16 &amp; 18, (ii) Mian Sarfaraz Town UC - 19 &amp; 27, UC - 29 to UC - 36 (iii) Pareetabad Town UC - 50 &amp; UC 54 of PS-66 Taluka City District Hyderabad (Revised on 20.09.2024)</t>
  </si>
  <si>
    <t>LGDCP-PP-23-0415</t>
  </si>
  <si>
    <t>Construction / Improvement of Asphalt Concrete Road at Various Roads / Streets @ (i)Neron Kot Town UC- 03 to 16, UC- 18, (ii) Pareetabad Town UC - 37 to UC 50 of PS-67 Taluka City District Hyderabad (Revised on 20.09.2024)</t>
  </si>
  <si>
    <t>LGDCP-PP-22-1919</t>
  </si>
  <si>
    <t>Construction of Community Hall in Perumal, District Sanghar (Revised on 02.12.2024)</t>
  </si>
  <si>
    <t>LGDCP-PP-22-1920</t>
  </si>
  <si>
    <t>Construction of Community Hall in Jhok Sharif, District Sujawal (Revised on 02.12.2024)</t>
  </si>
  <si>
    <t>LGDCP-PP-22-1921</t>
  </si>
  <si>
    <t>Repair &amp; Maintenance Work in School, Parks &amp; Ground &amp; Other Facilities in UCs -23, 24, 29, 30, 31, 33, 34, 36 in PS -96 District Korangi.</t>
  </si>
  <si>
    <t>LGDCP-PP-22-1922</t>
  </si>
  <si>
    <t>Repair &amp; Maintenance &amp; Replacement Work of Street light at PS-96, Korangi Town,  District Korangi</t>
  </si>
  <si>
    <t>LGDCP-PP-22-1923</t>
  </si>
  <si>
    <t xml:space="preserve">Repair &amp; Maintenance Work in Park / Ground &amp; Other Facilities in PS-123. </t>
  </si>
  <si>
    <t>LGDCP-PP-22-1934</t>
  </si>
  <si>
    <t>Construction of Office Building &amp; under Ground Tank at KMC Sports Complex (For Disable Persons) Kashmir Road, Faxing of Solar Panel, C.C Cameras &amp; Wall facing Lifting &amp; Other Works at UC-04 Fatima Jinnah Town, District East. KMC</t>
  </si>
  <si>
    <t>LGDCP-PP-22-1935</t>
  </si>
  <si>
    <t xml:space="preserve">Development of Family Park / Play Ground Block-17 F.B Area </t>
  </si>
  <si>
    <t>LGDCP-PP-22-1937</t>
  </si>
  <si>
    <t>Development / Improvement of Park &amp; Football Ground at Block “L” Street No.09. North Nazimabad, Karachi</t>
  </si>
  <si>
    <t>LGDCP-PP-22-1938</t>
  </si>
  <si>
    <t>Providing &amp; Fixing Solar Street Lights in Primary / High Schools / Colleges in NA-226, District Hyderabad</t>
  </si>
  <si>
    <t>Approved
30.05.23</t>
  </si>
  <si>
    <t>LGDCP-PP-22-1939</t>
  </si>
  <si>
    <t>Construction / Rehabilitation of Play Grounds, Green Belt &amp; various Chowks in NA-226, District Hyderabad. (CSR-24.04.2025)</t>
  </si>
  <si>
    <t>LGDCP-PP-22-1940</t>
  </si>
  <si>
    <t>Construction / Rehabilitation of Pakka Qila Ground, Paretabad Play Ground, Liaquat Colony Ground &amp; Gree Belts in NA-227, District Hyderabad. (CSR-24.04.2025)</t>
  </si>
  <si>
    <t>LGDCP-PP-22-1941</t>
  </si>
  <si>
    <t>Construction / Improvement of Compound Wall Around Graveyards in NA-227, District Hyderabad.</t>
  </si>
  <si>
    <t>LGDCP-PP-22-1942</t>
  </si>
  <si>
    <t xml:space="preserve">Providing &amp; Fixing Solar Street Lights in Primary / High Schools, Colleges in NA-227, District Hyderabad </t>
  </si>
  <si>
    <t>LGDCP-PP-23-0332</t>
  </si>
  <si>
    <t>Extenstion of Satsang Hall including Marble Flooring and Lavatory Blocks and Under Tank at village Daur-Kiyo Taluka Chachhero (02.12.2024)</t>
  </si>
  <si>
    <t>LGDCP-PP-23-0333</t>
  </si>
  <si>
    <t>Construction of Lavatory Blocks and Under Ground Tank at Durga Shivani Mandir Circuit House Hyderabad</t>
  </si>
  <si>
    <t>LGDCP-PP-23-0334</t>
  </si>
  <si>
    <t>Construction of Satsang Hall including Marble Flooring and Lavatory Blocks and Under Ground Tank near National Bank at Nangarparkar (Revised on 02.12.2024)</t>
  </si>
  <si>
    <t>LGDCP-PP-23-0365</t>
  </si>
  <si>
    <t>Construction and Improvement of Different Park's and Installation of Streets Lights in UC-28, 124, 132, 133 PS-64 &amp; PS-65 District Hyderabad (Revised on 02.12.2024)</t>
  </si>
  <si>
    <t>LGDCP-PP-23-0366</t>
  </si>
  <si>
    <t>Construction / Renovation of Park Beside Police Line and various areas @ (i) Neron Kot Town, UC- 16 to 18, (ii) Mian Sarfaraz Town UC - 19 to 27, UC - 29 to UC - 36 (iii) Pareetabad Town UC- 50 to UC 54 of PS-66 Taluka City District Hyderabad (Revised on 02.12.2024)</t>
  </si>
  <si>
    <t>LGDCP-PP-23-0367</t>
  </si>
  <si>
    <t>Construction / Improvement of Footpath / Median, Ground @ Liaquat Colony, Pakka Qila and Installation of Street Lights in PS - 66 Taluka City District Hyderabad (Revised on 02.12.2024)</t>
  </si>
  <si>
    <t>LGDCP-PP-23-0368</t>
  </si>
  <si>
    <t>Construction / Renovation of Play Ground in Paretabad Collage and Imprvement of Park's @ (i) Neron Kot Town UC- 03 to 16, UC- 18, (ii) Pareetabad Town UC - 37 to UC 50 of PS-67, Taluka City District Hyderabad (Revised on 02.12.2024)</t>
  </si>
  <si>
    <t>LGDCP-PP-23-0369</t>
  </si>
  <si>
    <t>Construction and Improvement of Parks @ PS-67 and Instalation of Street Lights in PS - 67, Taluka City District Hyderabad (Revised on 02.12.2024)</t>
  </si>
  <si>
    <t>LGDCP-PP-23-0370</t>
  </si>
  <si>
    <t>Construction / Renovation of Grounds / Footpaths &amp; Median in UC - 107 to 112, UC_x0002_114 to 124, UC - 129, 130, UC- 132 to UC- 139 of PS - 65 Taluka Latifabad, District Hyderabad (Revised on 02.12.2024)</t>
  </si>
  <si>
    <t>LGDCP-PP-23-0371</t>
  </si>
  <si>
    <t>Construction and Renovation of Parks and instalation of Street Lights in PS - 65 Taluka Latifabad,  District Hyderabad (Revised on02.12.2024)</t>
  </si>
  <si>
    <t>LGDCP-PP-23-0385</t>
  </si>
  <si>
    <t>Construction of Seth Karam Chand Hindu Community Hall Pitaro District Umerkot Double Story Hall 100*60 SQFT 
Lanters Bathroom for Ground &amp; First Floor, Compound Wall, Main Gate &amp; Street Solar Lights (Revised on 08.10.2024)</t>
  </si>
  <si>
    <t>LGDCP-PP-23-0388</t>
  </si>
  <si>
    <t>Construction / Rehabilitation of Internal Metalled road at UC # 44,45 &amp; 46 District Central (Revised on 20.09.2024)</t>
  </si>
  <si>
    <t>Approved
07.03.24</t>
  </si>
  <si>
    <t>LGDCP-PP-23-0389</t>
  </si>
  <si>
    <t>Construction / Rehabilitation of Internal Metalled road at UC # 46,47 &amp; 48 District Central (Revised on 20.09.2024)</t>
  </si>
  <si>
    <t>LGDCP-PP-23-0390</t>
  </si>
  <si>
    <t>Construction / Rehabilitation of Internal Metalled road at UC # 48,49,50 &amp; 51 District Central (Revised on 20.09.2024)</t>
  </si>
  <si>
    <t>LGDCP-PP-23-0391</t>
  </si>
  <si>
    <t>Construction / Rehabilitation of Internal Metalled road at UC # 51 District Central (Revised on 20.09.2024)</t>
  </si>
  <si>
    <t>LGDCP-PP-23-0392</t>
  </si>
  <si>
    <t>Rehabilitation / Reconditioning of Internal Roads / Streets in different areas of UC # 1,2,3,4 &amp; 5 North Karachi Town District Central (Revised on 20.09.2024)</t>
  </si>
  <si>
    <t>LGDCP-PP-23-0393</t>
  </si>
  <si>
    <t>Construction of Metalled Roads in Differant Locations of UC # 35,36,39,40,41, 42 &amp; 43 District Central (Revised on 20.09.2024)</t>
  </si>
  <si>
    <t>LGDCP-PP-23-0394</t>
  </si>
  <si>
    <t>Road Carpeting in UC 01,02,03,04,05 &amp; 06 District East (Revised on 20.09.2024)</t>
  </si>
  <si>
    <t>LGDCP-PP-23-0399</t>
  </si>
  <si>
    <t>Construction / Rehabilitation of Road from Al Badar Society to Shamsi Society and Salman Farsi Society to Hassam Mujtaba Colony Shah Faisal Colony UC # 13 Karachi (Modified as per CSR on 20.09.2024)</t>
  </si>
  <si>
    <t>LGDCP-PP-23-0400</t>
  </si>
  <si>
    <t>Construction / Rehabilitation of Road from Imperial Cinema to Hanifa Mosque and Bata Shop to Imperial Cinema Shah
Faisal Colony UC # 08 Karachi (Modified as  per CSR on 20.09.2024)</t>
  </si>
  <si>
    <t>LGDCP-PP-23-0401</t>
  </si>
  <si>
    <t>Construction / Rehabilitation of Road from Jamia Masjid Al Qamar to kalma Chowk UC # 11 and Construction / Rehabilitation of Road from Al Falah Mosque to Mohajir Chowk Shah Faisal Colony UC # 13 Karachi (Modified as per CSR on 20.09.2024)</t>
  </si>
  <si>
    <t>LGDCP-PP-23-0402</t>
  </si>
  <si>
    <t>Construction / Rehabilitation of road in Malir Kalaboard (Modified as per CSR on 20.09.2024)</t>
  </si>
  <si>
    <t>LGDCP-PP-23-0403</t>
  </si>
  <si>
    <t>Construction and Rehabilitation of roads in Shah Faisal Colony (Modified as per CSR-2024 on 27.09.2024)</t>
  </si>
  <si>
    <t>LGDCP-PP-23-0404</t>
  </si>
  <si>
    <t>Construction of Road in Different areas of UC # 23,24,29 &amp; 30 (Revised on 27.09.2024)</t>
  </si>
  <si>
    <t>LGDCP-PP-23-0405</t>
  </si>
  <si>
    <t>Construction of Road in Different areas of UC # 31,33,34 (Revised on 27.09.2024)</t>
  </si>
  <si>
    <t>LGDCP-PP-23-0406</t>
  </si>
  <si>
    <t>Construction of Metalled Roads in Differant Locations of UC # 08,11,12,13,17,19,27 &amp; 28 Orangi Town District West (Modified as per CSR-2024 on 27.09.2024)</t>
  </si>
  <si>
    <t>LGDCP-PP-23-0407</t>
  </si>
  <si>
    <t>Construction of Metalled Roads in Differant Locations of UC # 16 &amp; 17 Orangi Town District West (Modified as per CSR-2024 on 27.09.2024)</t>
  </si>
  <si>
    <t>LGDCP-PP-23-0408</t>
  </si>
  <si>
    <t>Construction of Metalled Roads in Differant Locations of UC # 19 &amp; 24 Orangi Town District West (Modified as per CSR-2024 on 27.09.2024)</t>
  </si>
  <si>
    <t>LGDCP-PP-23-0409</t>
  </si>
  <si>
    <t>Construction of Metalled Roads in Differant Locations of UC # 26 &amp; 28 Orangi Town District West  (Modified as per CSR-2024 on 27.09.2024)</t>
  </si>
  <si>
    <t>LGDCP-PP-23-0410</t>
  </si>
  <si>
    <t>Construction of matelled road in different areas in UC-18,20,21,22,23,25 Orangi Town District West (Modified as per CSR-2024 on 27.09.2024)</t>
  </si>
  <si>
    <t>LGDCP-PP-23-0411</t>
  </si>
  <si>
    <t>Construction of Metalled Road in Different areas of UC # 38 Surjani Town District West (Modified as per CSR-2024 on 27.09.2024)</t>
  </si>
  <si>
    <t>LGDCP-PP-23-0412</t>
  </si>
  <si>
    <t>Construction of Metalled Road in Different areas of UC # 38 &amp; 39 Surjani Town District West (Modified as per CSR-2024 on 27.09.2024)</t>
  </si>
  <si>
    <t>LGDCP-PP-23-0416</t>
  </si>
  <si>
    <t>Road Carpeting in Differant Locations of UC 25 Ward 1,2,3 &amp; 4 District Korangi (Revised on 27.09.2024)</t>
  </si>
  <si>
    <t>LGDCP-PP-23-0417</t>
  </si>
  <si>
    <t>Road Carpeting in Differant Locations of UC 26 Ward 1,2,3 &amp; 4 District Korangi (Revised on 27.09.2024)</t>
  </si>
  <si>
    <t>LGDCP-PP-23-0418</t>
  </si>
  <si>
    <t>Road Carpeting in Differant Locations of UC 27 Ward 1,2,3 &amp; 4 District Korangi (Revised on 27.09.2024)</t>
  </si>
  <si>
    <t>LGDCP-PP-23-0419</t>
  </si>
  <si>
    <t>Road Carpeting in Differant Locations of UC 28 Ward 1,2,3 &amp; 4 District Korangi (Revised on 27.09.2024)</t>
  </si>
  <si>
    <t>LGDCP-PP-23-0420</t>
  </si>
  <si>
    <t>Road Carpeting in Differant Locations of UC 29 Ward 1,2,3 &amp; 4 District Korangi (Revised on 27.09.2024)</t>
  </si>
  <si>
    <t>LGDCP-PP-23-0421</t>
  </si>
  <si>
    <t>Road Carpeting in Differant Locations of UC 30 Ward 1,2,3 &amp; 4 District Korangi (Revised on 27.09.2024)</t>
  </si>
  <si>
    <t>LGDCP-PP-23-0422</t>
  </si>
  <si>
    <t>Road Carpeting in Differant Locations of UC 35 Ward 1,2,3 &amp; 4 District Korangi (Revised on 27.09.2024)</t>
  </si>
  <si>
    <t>LGDCP-PP-23-0423</t>
  </si>
  <si>
    <t>Improvement of Road in Differant Areas of UC # 01 &amp; 02 Model Town District Korangi (Modified as per CSR-2024 on 27.09.2024)</t>
  </si>
  <si>
    <t>LGDCP-PP-23-0424</t>
  </si>
  <si>
    <t>Improvement of Road in Differant Areas of UC # 03 &amp; 04 Model Town District Korangi (Revised on 27.09.2024)</t>
  </si>
  <si>
    <t>LGDCP-PP-23-0425</t>
  </si>
  <si>
    <t>Improvement of Road in Differant Areas of UC # 05 &amp; 06 Model Town District Korangi (Revised on 27.09.2024)</t>
  </si>
  <si>
    <t>LGDCP-PP-23-0426</t>
  </si>
  <si>
    <t>Road Carpeting in Ward 1 &amp; 2 in UC 30 (Revised on 27.09.2024)</t>
  </si>
  <si>
    <t>LGDCP-PP-23-0427</t>
  </si>
  <si>
    <t>Road Carpeting in Ward 1 &amp; 2 in UC 35 (Revised on 27.09.2024)</t>
  </si>
  <si>
    <t>LGDCP-PP-23-0428</t>
  </si>
  <si>
    <t>Road Carpeting in UC 36 Altaf Town (Revised on 09.10.2024)</t>
  </si>
  <si>
    <t>LGDCP-PP-23-0429</t>
  </si>
  <si>
    <t>Construction of 7000 road,50 Street Lights Pole with Solar Plate &amp; Light, 321 Road Near Bakri Shop 35 Street Lights Pole with Solar Plate &amp; Light,9000 to 7000 road, "R" Area internal road near Mehdi A Manji Lab 15 Street Lights Pole  with Solar Plate &amp; Light (Modified as per CSR-2024 on 09.10.2024)</t>
  </si>
  <si>
    <t>LGDCP-PP-23-0335</t>
  </si>
  <si>
    <t>Rehabilitation of Mata Mandir Graveyard Shikarpur including Marble flooring, Solar System at Graveyard Shikarpur</t>
  </si>
  <si>
    <t>LGDCP-PP-23-0340</t>
  </si>
  <si>
    <t>Development, Rehabilitation &amp; Improvement of Parks &amp; Grounds at UC # 44, 45, 46, 47, 48 &amp; 49 District Central (Revised on 15.11.2024)</t>
  </si>
  <si>
    <t>LGDCP-PP-23-0341</t>
  </si>
  <si>
    <t>Rehabilitation / Improvement of Schools at UC # 44, 45, 46, 47, 48, 49, 50  &amp;  51 District Central (Revised on 22.10.2024)</t>
  </si>
  <si>
    <t>LGDCP-PP-23-0342</t>
  </si>
  <si>
    <t>Providing Fixing and Installation of Street Lights at UC # 44, 45, 46, 47, 48, 49 ,50 &amp; 51, District Central</t>
  </si>
  <si>
    <t>LGDCP-PP-23-0343</t>
  </si>
  <si>
    <t>Repair and Maintenance work in Park / Ground and other Facilites &amp; Installation of Street lights in UC # 1, 2, 3, 4 &amp; 5 North Karachi Town District Central (Revised on 15.11.2024)</t>
  </si>
  <si>
    <t>LGDCP-PP-23-0344</t>
  </si>
  <si>
    <t>Lightening Arrangement / Improvement in Street Lightening System Approach / Link Roads &amp; Different Areas of New Karachi &amp; North Karachi</t>
  </si>
  <si>
    <t>LGDCP-PP-23-0345</t>
  </si>
  <si>
    <t>Improvement and Rehabilitation of Different Parks of New Karachi  (Revised on 15.11.2024)</t>
  </si>
  <si>
    <t>LGDCP-PP-23-0346</t>
  </si>
  <si>
    <t>Development &amp; Improvement of Differant Schools, Parks &amp; Grounds of UC # 35, 36, 39, 40, 41, 42 &amp; 43 District Central (Revised on 15.11.2024)</t>
  </si>
  <si>
    <t>Approved 15.11.24</t>
  </si>
  <si>
    <t>LGDCP-PP-23-0347</t>
  </si>
  <si>
    <t>Construction / Improvement of Compound Wall &amp; Electrification Works around  Graveyards in UC # 35, 36, 39, 40, 41, 42 &amp; 43 District Central (Revised on 22.10.2024)</t>
  </si>
  <si>
    <t>LGDCP-PP-23-0348</t>
  </si>
  <si>
    <t>Development &amp; Improvement of Differant Schools, Parks &amp; Grounds UC # 35, 36, 39, 40, 41, 42 &amp; 43 District Central (Revised on 22.10.2024)</t>
  </si>
  <si>
    <t>LGDCP-PP-23-0349</t>
  </si>
  <si>
    <t>Development,Improvement &amp; Stadium Flood Lights Installation at Ground of UC # 35,36,39,40,41, 42 &amp; 43 District Central (Revised on 09.10.2024)</t>
  </si>
  <si>
    <t>LGDCP-PP-23-0350</t>
  </si>
  <si>
    <t>Repair &amp; Maintenence &amp; Replacement Work of Street Lights in Different UCs at District East (Revised on 09.10.2024)</t>
  </si>
  <si>
    <t>LGDCP-PP-23-0351</t>
  </si>
  <si>
    <t>Development &amp; Improvement of Street Lights Installation in UC 09, 10 and 11, District East (Revised on 09.10.2024)</t>
  </si>
  <si>
    <t>LGDCP-PP-23-0352</t>
  </si>
  <si>
    <t>Installation of Solar System with Fan Gurudwara Adam Goth Hindu Colony</t>
  </si>
  <si>
    <t>LGDCP-PP-23-0353</t>
  </si>
  <si>
    <t>Rehabilitation of Parks &amp; Street Lights in UC 01, 02, 03, 04, 05 &amp; 06 District East (Revised on 15.11.2024)</t>
  </si>
  <si>
    <t>LGDCP-PP-23-0354</t>
  </si>
  <si>
    <t>Development &amp; Improvement of Differant School, Parks &amp; Grounds of UC # 24, 31, 33 &amp; 34 in District South (Revised on 15.11.2024)</t>
  </si>
  <si>
    <t>LGDCP-PP-23-0355</t>
  </si>
  <si>
    <t>Development &amp; Improvement of Differant Schools, Parks &amp; Grounds of UC # 08, 09, 11, 12, 13 &amp; 27 Orangi Town
District West (Revised on 22.10.2024)</t>
  </si>
  <si>
    <t>LGDCP-PP-23-0356</t>
  </si>
  <si>
    <t>Construction/ Improvement of Compound Wall &amp; Electrification Works around Graveyards in UC #  08, 12, 17, 28 Orangi Town District West (Revised on 22.10.2024)</t>
  </si>
  <si>
    <t>LGDCP-PP-23-0357</t>
  </si>
  <si>
    <t>Development &amp; Improvement of Differant School, Parks &amp; Grounds of UC # 17, 19 &amp; 28 Orangi Town, District West (Revised 22.10.2024)</t>
  </si>
  <si>
    <t>LGDCP-PP-23-0358</t>
  </si>
  <si>
    <t>Development,Improvement &amp; Stadium Flood Lights Installation of Kala Maidan &amp; Shabad Ground  of UC # 13 &amp; 27 Orangi Town District West (Revised on 15.11.2024)</t>
  </si>
  <si>
    <t>LGDCP-PP-23-0359</t>
  </si>
  <si>
    <t>Construction/ Improvement of Compound Wall &amp; Electrification Works around Graveyards in UC # 16, 19 &amp; 24 Orangi Town District West (Revised on 22.10.2024)</t>
  </si>
  <si>
    <t>LGDCP-PP-23-0360</t>
  </si>
  <si>
    <t>Installation of Street Lights in Internal Roads and Streets of UC-18, 20, 21, 22, 23, 25 Orangi Town District West (Revised on 09.10.2024)</t>
  </si>
  <si>
    <t>LGDCP-PP-23-0361</t>
  </si>
  <si>
    <t>Rehabilitation and Renovation Parks and Grounds in UC-18, 20, 21, 22, 23, 25 Orangi Town, District West (Revised on 15.11.2024)</t>
  </si>
  <si>
    <t>LGDCP-PP-23-0362</t>
  </si>
  <si>
    <t>Development &amp; Improvement of Differant Parks &amp; Grounds of UC # 38 &amp; 39 Surjani Town, District West (Revised on 15.11.2024)</t>
  </si>
  <si>
    <t>LGDCP-PP-23-0363</t>
  </si>
  <si>
    <t>Re-Construction &amp; Repairing of Different Schools &amp; Light Installation in UC # 38 &amp; 39 Surjani, Town District West (Revised on 22.10.2024)</t>
  </si>
  <si>
    <t>LGDCP-PP-23-0364</t>
  </si>
  <si>
    <t xml:space="preserve">Reconstruction &amp; Renovation Shri Ram Dev Mandir with Marbal Flooring &amp; Construction of Community Hall &amp; Solar
System in Mandir &amp; Community Hall in Mohalla Sant Nagar Pipri Road Gambat </t>
  </si>
  <si>
    <t>Approved
23.06.24</t>
  </si>
  <si>
    <t>LGDCP-PP-23-0372</t>
  </si>
  <si>
    <t>Repair, Maintenence and Replacement work of Street Lights at Differant locations of UC-25,  Ward 1, 2, 3 &amp; 4, District Korangi (Revised on 09.10.2024)</t>
  </si>
  <si>
    <t>LGDCP-PP-23-0373</t>
  </si>
  <si>
    <t>Repair, Maintenence and Replacement work of Street Lights at Differant locations of UC 26, Ward 1, 2, 3 &amp; 4 District Korangi (Revised on 09.10.2024)</t>
  </si>
  <si>
    <t>LGDCP-PP-23-0374</t>
  </si>
  <si>
    <t>Repair, Maintenence and Replacement work of Street Lights at Differant locations of UC 27,  Ward 1, 2, 3 &amp; 4 District Korangi (Revised on 09.10.2024)</t>
  </si>
  <si>
    <t>LGDCP-PP-23-0375</t>
  </si>
  <si>
    <t>Repair, Maintenence and Replacement work of Street Lights at Differant locations of UC 28,  Ward 1, 2, 3 &amp; 4 District Korangi (Revised on 09.10.2024)</t>
  </si>
  <si>
    <t>LGDCP-PP-23-0376</t>
  </si>
  <si>
    <t>Repair, Maintenence and Replacement work of Street Lights at Differant locations of UC 29,  Ward 1,2,3 &amp; 4 District Korangi (Revised on 09.10.2024)</t>
  </si>
  <si>
    <t>LGDCP-PP-23-0377</t>
  </si>
  <si>
    <t>Repair, Maintenence and Replacement work of Street Lights at Differant locations of UC 30,  Ward 1, 2, 3 &amp; 4 District Korangi (Revised on 15.11.2024)</t>
  </si>
  <si>
    <t>LGDCP-PP-23-0378</t>
  </si>
  <si>
    <t>Repair, Maintenence and Replacement work of Street Lights at Differant locations of UC 35,  Ward 1,2,3 &amp; 4 District Korangi (Revised on 09.10.2024)</t>
  </si>
  <si>
    <t>LGDCP-PP-23-0379</t>
  </si>
  <si>
    <t>Repair Maintenence &amp; Replacement work of Street Lights in UC 30, District Korangi (Revised on 09.10.2024)</t>
  </si>
  <si>
    <t>LGDCP-PP-23-0380</t>
  </si>
  <si>
    <t>Repair Maintenence &amp; Replacement work of Street Lights in UC 35, District Korangi (Revised on 09.10.2024)</t>
  </si>
  <si>
    <t>LGDCP-PP-23-0381</t>
  </si>
  <si>
    <t>Repair Maintenence &amp; Replacement work of Park Y Area Korangi 1 in UC 35, District Korangi (Revised on 15.11.2024)</t>
  </si>
  <si>
    <t>LGDCP-PP-23-0382</t>
  </si>
  <si>
    <t>Repair Maintenence &amp; Replacement work of Street Lights in UC 36, District Korangi (Revised on 15.11.2024)</t>
  </si>
  <si>
    <t>LGDCP-PP-23-0383</t>
  </si>
  <si>
    <t>Solar Street Lights with Pole with installation in Pirumal Sanghar  (Revised)</t>
  </si>
  <si>
    <t>Approved
28.10.24</t>
  </si>
  <si>
    <t>Total Community Support Schemes (Ongoing) :-</t>
  </si>
  <si>
    <t>LGDCP-PP-23-0386</t>
  </si>
  <si>
    <t>Improvement, Renovation and Rehabilitation of Pedestrian Bridges at different places of District East Karachi</t>
  </si>
  <si>
    <t>LGDCP-PP-23-0387</t>
  </si>
  <si>
    <t>Improvement, Renovation and Rehabilitation of Pedestrian Bridges at different places of District South, West and Keamari Karachi</t>
  </si>
  <si>
    <t xml:space="preserve">Karachi (S)(W)(Kea) </t>
  </si>
  <si>
    <t>LGDCP-PP-23-0395</t>
  </si>
  <si>
    <t>Road Carpeting , Street Light LSR,Water Board Colony Boundary Wall, Electric Cable &amp; Sewerage &amp; Water Line
CC Tuff Paver Blocks &amp; Rehabilitation of Parks in UC 07 District East</t>
  </si>
  <si>
    <t>LGDCP-PP-23-0396</t>
  </si>
  <si>
    <t>Road Carpeting , Street Light LSR,Water Board Colony Boundary Wall, Electric Cable &amp; Sewerage &amp; Water Line
CC Tuff Paver Blocks &amp; Rehabilitation of Parks in UC 08 District East</t>
  </si>
  <si>
    <t>LGDCP-PP-23-0397</t>
  </si>
  <si>
    <t>Road Carpeting , Street Light Sewerage &amp; Water Line, CC Tuff Paver Blocks &amp; Rehabilitation of Parks in 
UC 01 Chanesar Goth District East</t>
  </si>
  <si>
    <t>LGDCP-PP-23-0398</t>
  </si>
  <si>
    <t>Road Carpeting , Street Light Sewerage &amp; Water Line, CC Tuff Paver Blocks &amp; Rehabilitation of Parks in 
UC 02 Chanesar Goth District East</t>
  </si>
  <si>
    <t>LGDCP-PP-23-0444</t>
  </si>
  <si>
    <t>Rehabilitation of Contaminated / Rusted 900mm,450mm, 315mm, 200mm, 160mm, 110mm PE Pipe in Different Location of UC # 35,36,39,40,41, 42 &amp; 43 District Central</t>
  </si>
  <si>
    <t>LGDCP-PP-23-0462</t>
  </si>
  <si>
    <t>Rehabilitation of Water pumping Station No 03 &amp; 04 at Shah Faisal Colony Karachi</t>
  </si>
  <si>
    <t>LGDCP-PP-23-0475</t>
  </si>
  <si>
    <t xml:space="preserve">Water pumping station at Mangal Bazar for boost up water elevated areas </t>
  </si>
  <si>
    <t>LGDCP-PP-23-0513</t>
  </si>
  <si>
    <t>Providing &amp; Fixing 2 Nos DWT Pump Type 100 hp Turbine at Malir Tanki Water Pumping Station for Improvement of Water Supply in Existing Areas of Model Zone District Korangi</t>
  </si>
  <si>
    <t>Total Community Support Schemes (New) :-</t>
  </si>
  <si>
    <t>Total Community Support Schemes  :-</t>
  </si>
  <si>
    <t>Total Local Government &amp; HTP Department (On-going):-</t>
  </si>
  <si>
    <t>Total Local Government &amp; HTP Department (New):-</t>
  </si>
  <si>
    <t>TOTAL LOCAL GOVERNMENT &amp; HTP DEPARTMENT :-</t>
  </si>
  <si>
    <t>MATCHING ALLOCATIONS</t>
  </si>
  <si>
    <r>
      <rPr>
        <b/>
        <u/>
        <sz val="12"/>
        <rFont val="Times New Roman"/>
        <family val="1"/>
      </rPr>
      <t xml:space="preserve">Status </t>
    </r>
    <r>
      <rPr>
        <b/>
        <sz val="12"/>
        <rFont val="Times New Roman"/>
        <family val="1"/>
      </rPr>
      <t>Date of Approval</t>
    </r>
  </si>
  <si>
    <t>Agriculture, Supply &amp; Prices</t>
  </si>
  <si>
    <t>AGRMA-FP-19-0325</t>
  </si>
  <si>
    <t>Productivity Enhancement of Oilseed Crops (Sindh Component), Total Cost Rs.3704.60 M, GOS share Rs.2113.00, GOP share Rs.1334.04 M and Farmer share Rs.257.500 M</t>
  </si>
  <si>
    <t>Approved 12.02.20</t>
  </si>
  <si>
    <t>AGRMA-PP-23-3240</t>
  </si>
  <si>
    <t>National Program for Enhancing the command area in barani areas of Pakistan(Sindh Component) (Total 10164.968 M including GOP share: 2898.877 M, GOS share: 5315.4 M, and farmers share 1950.69 M)</t>
  </si>
  <si>
    <t>Irrigation</t>
  </si>
  <si>
    <t>IRDMA-FP-15-0048</t>
  </si>
  <si>
    <t>Makhi Farash Link Canal Project (Chotiari Phase-II) for Water Supply to Thar Coal Project - Total Cost Rs. 12,087.489 Million (GoS Share Rs. 6,781.289 Million &amp; GoP Share Rs. 5306.20 Million) (Revised on 27.06.2023 ECNEC)</t>
  </si>
  <si>
    <t>Approved
04.09.15</t>
  </si>
  <si>
    <t>IRDMA-FP-17-0211</t>
  </si>
  <si>
    <t>Extension of Right Bank Outfall Drain from Sehwan to Sea (RBOD-II), Dadu &amp; Thatta District of Sindh.Total Cost Rs. 61, 985 Million (GoS Share Rs. 7000.00 Million &amp; GoP Share Rs. 54,985 Million) (Revised on 26.07.17)</t>
  </si>
  <si>
    <t>Dadu &amp; Thatta</t>
  </si>
  <si>
    <t>Approved  31.08.01
ECNEC</t>
  </si>
  <si>
    <t>IRDMA-FP-20-0090</t>
  </si>
  <si>
    <t>Nai Gaj Dam Project -  Total Cost Rs. 46,980.350 Million (GoS Share Rs. 1,899.200 Million &amp; GoP Share Rs. 45,081.150 Million) (Revised on 11.03.21)</t>
  </si>
  <si>
    <t>Approved
30.09.09</t>
  </si>
  <si>
    <t>IRDMA-FP-17-0212</t>
  </si>
  <si>
    <t>Sindh Barrage Improvement Project Phase-II, Rehabilitation and Modernization of Sukkur Barrage and Remaining Works for Rehabilitation and Modernization of Guddu Barrage (Revised / Amalgamated PC-I). (Total Cost Rs.74,618.34 Million) W.B share Rs. 68,349.94 Million) (GoS Share Rs. 5,266.15 Million) &amp; GoP Share Rs.1,002.25  Million) (Revised on ECNEC 11-12-2023)</t>
  </si>
  <si>
    <t xml:space="preserve">Approved
22.05.18
</t>
  </si>
  <si>
    <t>IRDMA-PP-23-0001</t>
  </si>
  <si>
    <t>Water Requirement for K-IV Project Improvement of Kalri Baghar Feeder and Keenjhar Lake-Plain Cement Concrete (PCC) Lining of Kalri Baghar Feeder Upper-Phase-I” (Total Cost Rs. 39942.559 M GoS 50% Share Rs. 19971.279  &amp; GoP 50% Share Rs. 19971.279 M)</t>
  </si>
  <si>
    <t>Approved  19.07.23
ECNEC</t>
  </si>
  <si>
    <t>School Education &amp; Literacy</t>
  </si>
  <si>
    <t>SEDMA-PP-23-0002</t>
  </si>
  <si>
    <t xml:space="preserve">Construction / Reconstruction of existing Schools in Sindh affected under rain / flood 2022 (833 units) 50:50 Total Cost Rs. 12,338 (GoP Share: Rs.6169 M GoS Share: Rs.6169 M) </t>
  </si>
  <si>
    <t>Forest &amp; Wildlife</t>
  </si>
  <si>
    <t>FWDMA-PP-24-0001</t>
  </si>
  <si>
    <t>Up-Scaling of Green Pakistan Program (Extension) Sindh Chapter. (Total cost of Rs.5200.000 million, GoP share Rs.2500.00 million and GoS share Rs.2700.00 million) (SDG 14 &amp; 15)</t>
  </si>
  <si>
    <t>Works &amp; Services</t>
  </si>
  <si>
    <t>WSDMA-PP-24-0004</t>
  </si>
  <si>
    <t>Extension / Construction of Sindh Coastal Highway (36 Kms)(50:50) (Total cost of Rs.37718 million, GoP share Rs.26961.14 million and GoS share Rs.10756.84 million)</t>
  </si>
  <si>
    <t xml:space="preserve">Approved
27.06.23
</t>
  </si>
  <si>
    <t>WSDMA-PP-25-0001</t>
  </si>
  <si>
    <t>Improvement of Road from Rohri to Guddu Barrage @ M-5 Interchange Sadiqabad via Khanpur Mahar, Mirpur Mathelo &amp; Mureed Shakh (150.00 Kms) (Total cost of Rs.18847.878 million, GoP share Rs.8156.137million and GoS share Rs.10691.741 million)</t>
  </si>
  <si>
    <t>Sukkur &amp; Kashmore</t>
  </si>
  <si>
    <t>Approved
02.03.23</t>
  </si>
  <si>
    <t>WSDMA-PP-25-0002</t>
  </si>
  <si>
    <t xml:space="preserve">Dualization of Tando Allahyar to Tando Adam Road 31.40 KMs. 
(Total cost of Rs.9284.584 million, GoP share Rs.6770.237million and GoS share Rs.2514.346 million)
</t>
  </si>
  <si>
    <t>T.A.Yar &amp; Sanghar</t>
  </si>
  <si>
    <t>Approved
24.03.23</t>
  </si>
  <si>
    <t>WSDMA-PP-25-0003</t>
  </si>
  <si>
    <t>Construction of Additional Carriageway along Mehran Highway from Nawabshah to Ranipur 0.00 -135 KMs.
(Total cost of Rs.41034.00 million, GoP share Rs.31480.00million and GoS share Rs.9554.00 million)</t>
  </si>
  <si>
    <t>Approved
29.06.22</t>
  </si>
  <si>
    <t>WSDMA-PP-25-0004</t>
  </si>
  <si>
    <t>Improvement of Road from Sanghar to National Highway N-5 at Point Rohri via Mudh Jamrao and Salehput 0.00 to 221.00 KMs. 
(Total cost of Rs.36910.00 million, GoP share Rs.25004.76million and GoS share Rs.11905.23 million)</t>
  </si>
  <si>
    <t>Sanghar, Khairpur, Sukkur</t>
  </si>
  <si>
    <t>TOTAL MATCHING ALLOCATIONS:-</t>
  </si>
  <si>
    <t>MEGA PROJECTS FOR KARACHI CITY</t>
  </si>
  <si>
    <t>MEGA PROJECTS FOR KARACHI</t>
  </si>
  <si>
    <t>LGDMS-PP-21-0912</t>
  </si>
  <si>
    <t>Construction of Allama Iqbal park at F.B. Area, Karachi (Revised on 23.12.2024)</t>
  </si>
  <si>
    <t xml:space="preserve">Approved 13.05.22 </t>
  </si>
  <si>
    <t>LGDMS-PP-22-0990</t>
  </si>
  <si>
    <t>Rehabilitation of Nehar-e-Khayam including Diversion of Sewerage Water (District South)</t>
  </si>
  <si>
    <t>LGDMS-PP-22-0992</t>
  </si>
  <si>
    <t>Construction of Sport Complex @ Bakhtiari Youth  Centre District Central, Karachi (Revised on 16.12.2024)</t>
  </si>
  <si>
    <t xml:space="preserve">Approved 08.03.23 </t>
  </si>
  <si>
    <t>LGDMS-PP-22-0993</t>
  </si>
  <si>
    <t>Construction / Rehabilitation of Main Road / Streets Paver Block in Sachal Goth, District East, Karachi (Revised on 13.01.2025)</t>
  </si>
  <si>
    <t xml:space="preserve">Approved 05.04.23 </t>
  </si>
  <si>
    <t>LGDMS-PP-22-0994</t>
  </si>
  <si>
    <t>Repair/ Rehabilitation of Existing Drain / Sewerage System Manzoor Colony, District East, Karachi (Revised on 13.01.2025)</t>
  </si>
  <si>
    <t>LGDMS-PP-22-4159</t>
  </si>
  <si>
    <t>Construction of Korangi Causeway Bridge Karachi</t>
  </si>
  <si>
    <t xml:space="preserve">Approved 24.11.22 </t>
  </si>
  <si>
    <t>LGDWS-PP-23-0181</t>
  </si>
  <si>
    <t>Construction of Storm Water Drain from M-9 to Thaddo Nalla via Mehran Drain, Karachi</t>
  </si>
  <si>
    <t>Approved
15.12.23</t>
  </si>
  <si>
    <t>LGDRS-PP-24-0007</t>
  </si>
  <si>
    <t>Construction of bridge on Malir River at N-5 (Murghikhana) Karachi</t>
  </si>
  <si>
    <t>LGDRS-PP-24-0014</t>
  </si>
  <si>
    <t>Construction of junction at Shahrah-e-Bhutto &amp; Korangi Causeway Bridge near Qayoomabad Korangi</t>
  </si>
  <si>
    <t>Approved 14.04.25</t>
  </si>
  <si>
    <t>TOTAL MEGA PROJECTS FOR KARACHI (On-going):-</t>
  </si>
  <si>
    <t xml:space="preserve"> PROVINCIAL</t>
  </si>
  <si>
    <t>MINES &amp; MINERAL DEVELOPMENT DEPARTMENT</t>
  </si>
  <si>
    <t>MMDMM-PP-22-0995</t>
  </si>
  <si>
    <t>Strengthening &amp; Rehabilitation of Directorate General, Mines and Mineral Development Sindh (C:48.049+R:38.592)</t>
  </si>
  <si>
    <t>Approved
11.01.24</t>
  </si>
  <si>
    <t>Total (On-going Schemes) :-</t>
  </si>
  <si>
    <t>MMDMM-PP-22-0997</t>
  </si>
  <si>
    <t>Profile study for identified Minerals for reserve estimation in significant areas</t>
  </si>
  <si>
    <t>Total (New Schemes )</t>
  </si>
  <si>
    <t>Total (Mines &amp; Mineral Development) :-</t>
  </si>
  <si>
    <t>MINORITIES AFFAIRS DEPARTMENT</t>
  </si>
  <si>
    <t>Minorities Affairs</t>
  </si>
  <si>
    <t>MADMT-PP-12-0043</t>
  </si>
  <si>
    <t>Implementation of various Development Schemes of Minorities in Sindh (Jamshoro, Ghotki, Karachi , Khairpur, Jacobabad, Larkano, Kashmore,  Sukkur,  N.Feroze, Dadu, SBA, Sanghar, Mirpurkhas, Umerkot, Tharparkar, Matiari, Jacobabad, Jamshoro, Thatta, Shikarpur &amp; T.A.Yar) (C:704.565)</t>
  </si>
  <si>
    <t>Approved 19.03.13</t>
  </si>
  <si>
    <t>MADMT-PP-21-0920</t>
  </si>
  <si>
    <t>Re-Construction of Compound Wall and Cremation Area at Shamshan Ghat Thano Ahmed Khan Taluka Thana Bula Khan District Jamshoro (Revised as on 06.02.24)</t>
  </si>
  <si>
    <t xml:space="preserve">Approved
14.09.21     </t>
  </si>
  <si>
    <t>MADMT-PP-21-0923</t>
  </si>
  <si>
    <t xml:space="preserve">Construction of Dharamshala  &amp; Satsang Hall at Chamber City Dr. Loung Paro, District Tando Allahyar </t>
  </si>
  <si>
    <t>Approved
14.09.21 (U/R)</t>
  </si>
  <si>
    <t>MADMT-PP-21-0937</t>
  </si>
  <si>
    <t>Construction of Compound Wall at Ramapir Mandir Near City Hicoon Opp: New Civil Hospital Mirpurkhas By-pass Road (Revised on 15.05.24)</t>
  </si>
  <si>
    <t>Approved
13.12.21</t>
  </si>
  <si>
    <t>MADMT-PP-21-0943</t>
  </si>
  <si>
    <t>Construction of Satsang Hall, Washroom &amp; Water Tank at Sardharo Dham Nagarparkar Taluka Nagarparkar (Revised on 06.02.24)</t>
  </si>
  <si>
    <t>Approved
14.09.21</t>
  </si>
  <si>
    <t>MADMT-PP-21-0944</t>
  </si>
  <si>
    <t>Construction of Old Age Aashram, Washroom &amp; Water Tank at village Tagusar Master Ajeem Dass Paro UC Tagusar Taluka Nagarparkar</t>
  </si>
  <si>
    <t>Approved
14.09.21  (U/R)</t>
  </si>
  <si>
    <t>MADMT-PP-21-0947</t>
  </si>
  <si>
    <t>Extension Work of Dharamshala, Larkana City (Revised on 13.11.24)</t>
  </si>
  <si>
    <t xml:space="preserve">Approved
14.09.21 </t>
  </si>
  <si>
    <t>MADMT-PP-21-0948</t>
  </si>
  <si>
    <t>Construction of Compound Wall, Shade &amp; Two Rooms at Hindu Massan Naudero Near Police Station Naudero &amp; Sant Kirpa Darbar  Taluka Naudero District Larkana (Revised on 13.11.24)</t>
  </si>
  <si>
    <t xml:space="preserve">Approved
14.09.21
</t>
  </si>
  <si>
    <t>MADMT-PP-21-0949</t>
  </si>
  <si>
    <t>Renovation / Rehabilitation of Hindu Massan &amp; Repair of Kandhkot Darbar at Kashmore District Kashmore at Kandhkot (Revised on 13.11.24)</t>
  </si>
  <si>
    <t>MADMT-PP-21-0956</t>
  </si>
  <si>
    <t>Rehabilitation / Renovation of Jindpir Darbar old Sukkur (Revised on 15.05.24)</t>
  </si>
  <si>
    <t>MADMT-PP-21-0957</t>
  </si>
  <si>
    <t>Rehabilitation / Renovation SSD Dham Saleh Pat Taluka &amp; District Sukkur (Revised on 13.11.24)</t>
  </si>
  <si>
    <t>MADMT-PP-21-0958</t>
  </si>
  <si>
    <t>Renovation of Gurdawara Dashmesh Darbar Singh Sahib Jacobabad District Jacobabad (Revised on 13.11.24)</t>
  </si>
  <si>
    <t>MADMT-PP-21-0961</t>
  </si>
  <si>
    <t>Repair &amp; Renovation of Raharki Darbar District Ghotki (Revised on 13.11.24)</t>
  </si>
  <si>
    <t>MADMT-PP-22-1000</t>
  </si>
  <si>
    <t>Construction of Pathway &amp; Paver Block at Shree Guru Mangal Ghir Ashram Thano Bula Khan District Jamshoro (Revised on 15.05.24)</t>
  </si>
  <si>
    <t>MADMT-PP-22-1002</t>
  </si>
  <si>
    <t>Construction of Langar Hall &amp; Solar Lights at Shiri Saadh Sawai Ashram Shiva Mandli Taluka Thana Bula Khan District Jamshoro (Revised on 21.05.25)</t>
  </si>
  <si>
    <t>MADMT-PP-22-1003</t>
  </si>
  <si>
    <t>Construction of Satsang Hall at Shiv Mandir Sari, Jamshoro (Revised on 21.05.25)</t>
  </si>
  <si>
    <t>MADMT-PP-22-1005</t>
  </si>
  <si>
    <t>Internal Paver road, Sewerage and water, Supply &amp; BoundaryWall in Gurdwara Shri, Guru Nanak Dev Ji at Bypass Hyderabad (Revised on 15.05.24).</t>
  </si>
  <si>
    <t>MADMT-PP-22-1006</t>
  </si>
  <si>
    <t>Construction of Ram Mandir at Village Syed Jadal Shah &amp; Construction of Durga Mata Mandir at Kolhi Goth Main Jamshoro Road Qasim abad Hyderabad (Revised on 21.05.25)</t>
  </si>
  <si>
    <t>MADMT-PP-22-1009</t>
  </si>
  <si>
    <t>Renovation work of Mandir @ village Bheemon Kolhi Deh Nari UC Rahooki Taluka Shaheed Fazil Rahoo District Badin</t>
  </si>
  <si>
    <t>MADMT-PP-22-1011</t>
  </si>
  <si>
    <t>Construction of Sheran Wali Mata Mandir  Osman Shah Huri District Tando Allahyar.</t>
  </si>
  <si>
    <t>MADMT-PP-22-1012</t>
  </si>
  <si>
    <t>Construction of  Solar System at Odero Lal District Matiari (Revised on 15.05.24)</t>
  </si>
  <si>
    <t xml:space="preserve">Approved
19.12.22
</t>
  </si>
  <si>
    <t>MADMT-PP-22-1016</t>
  </si>
  <si>
    <t>Extension of Santt Mohan Dass Darbar, Badah Taluka Dokri District Larkana (Re-Revised as on 21.05.25).</t>
  </si>
  <si>
    <t>MADMT-PP-22-1023</t>
  </si>
  <si>
    <t xml:space="preserve">Rehabilitation and Construction of Satsang Hall in Gurdwara  Guru Arjan Dev Sahib &amp; RCC Shade in Hindu Massan at Karampur </t>
  </si>
  <si>
    <t>Approved
19.12.22
(U/R)</t>
  </si>
  <si>
    <t>MADMT-PP-22-1026</t>
  </si>
  <si>
    <t>Rehabilitation / Re-construction of Punch Mukhi Hanumaan Mandir Soldier Bazar Karachi</t>
  </si>
  <si>
    <t>MADMT-PP-22-1027</t>
  </si>
  <si>
    <t>Rehabilitation / Re-Construction of Hindu Cremation Shamshanghat, Near Mevo Shah Graveyard Old Golimar, Karachi.</t>
  </si>
  <si>
    <t>MADMT-PP-22-1032</t>
  </si>
  <si>
    <t>Rehabilitation of Hindu Massan Near Midway Hotel Moro District N.Feroze</t>
  </si>
  <si>
    <t>MADMT-PP-22-1036</t>
  </si>
  <si>
    <t>Recondition and extension of Mandir at Mari Janullah Shah, Kandhra, Taluka Rohri, Sukkur.(Revised on 21.05.25)</t>
  </si>
  <si>
    <t>MADMT-PP-22-1037</t>
  </si>
  <si>
    <t>Construction of Marhi Sahib Mandir Guru Heera Puri Sahib Village Sutyaro UC Taarko Taluka Thari Mir Wah District Khairpur Mirs</t>
  </si>
  <si>
    <t>MADMT-PP-22-1038</t>
  </si>
  <si>
    <t>Rehabilitation of Lal Mandir Luqman District KhairpurMirs</t>
  </si>
  <si>
    <t>Approved
19.12.22 (U/R)</t>
  </si>
  <si>
    <t>MADMT-PP-22-1039</t>
  </si>
  <si>
    <t xml:space="preserve">Construction of Compound Wall &amp; C.C Paver for Jog Mata Mandir (Kubi Rani) and Repair &amp; Maintenance of Mandir Town Committee Adilpur Taluka &amp; District Ghotki (Revised on 15.05.24). </t>
  </si>
  <si>
    <t>Approved
06.02.24</t>
  </si>
  <si>
    <t>MADMT-PP-22-1040</t>
  </si>
  <si>
    <t>Construction of Satsang Hall &amp;Satsang Hall of Hindu Community at city Hathongo Taluka Khipro District Sanghar.</t>
  </si>
  <si>
    <t>Approved
29.03.23 (U/R)</t>
  </si>
  <si>
    <t>MADMT-PP-22-1043</t>
  </si>
  <si>
    <t>Rehabilitation / Renovation with new  Compound Wall Temple dada Sehj Gir Suwami UC Khahi Taluka Khipro Distt Sanghar</t>
  </si>
  <si>
    <t>MADMT-PP-22-1044</t>
  </si>
  <si>
    <t>Construction of Compound Wall, Langer House Satsang Hall and Renovation of Shiv Mandir of Hindu Massan at Sakrand Road Nawabshah</t>
  </si>
  <si>
    <t>MADMT-PP-22-1047</t>
  </si>
  <si>
    <t>Construction of Temple /Mandir at Chelhar District Tharparkar</t>
  </si>
  <si>
    <t>Approved
29.03.23
(U/R)</t>
  </si>
  <si>
    <t>MADMT-PP-22-1050</t>
  </si>
  <si>
    <t>Construction of  Satsang Hall and BoundaryWall with Gate at Pathshala near Hardas Bhagat Buwara Mithi</t>
  </si>
  <si>
    <t>MADMT-PP-22-1051</t>
  </si>
  <si>
    <t xml:space="preserve">Construction of Compound Wall &amp; Waiting Area at Meghwar Graveyard Chelhar City Taluka Mithi District Tharparkar </t>
  </si>
  <si>
    <t>MADMT-PP-22-1058</t>
  </si>
  <si>
    <t>Construction of Satsang Hall situated at Model Town (A) Dhak Para Sanghar</t>
  </si>
  <si>
    <t>MADMT-PP-23-0001</t>
  </si>
  <si>
    <t>Construction of Dharam Shala at Thana Ahmed Khan City, Taluka Thana Bula Khan District Jamshoro.</t>
  </si>
  <si>
    <t>MADMT-PP-23-0002</t>
  </si>
  <si>
    <t>Construction of SSD Giyan Srovar Hall @ Rahrki Sahib</t>
  </si>
  <si>
    <t>Kashmore at
Kandhkot</t>
  </si>
  <si>
    <t>MADMT-PP-23-0003</t>
  </si>
  <si>
    <t>Construction of Seva Kaksh Hostel Building @ Rehrki Sahib.</t>
  </si>
  <si>
    <t xml:space="preserve">Approved
02.02.24
</t>
  </si>
  <si>
    <t>MADMT-PP-23-0004</t>
  </si>
  <si>
    <t>Provision of Additional Facilities at Shri Paramhans Advait Mat Mandir, Clifton Karachi (Revised on 21.05.25)</t>
  </si>
  <si>
    <t>MADMT-PP-23-0005</t>
  </si>
  <si>
    <t xml:space="preserve">Extension / Construction and Provision of Additional Facilities of Hindu Minorities Places in Karachi.
A. Solar System at Punch Mukhi Hanuman Mandir                                                               B.  Solar System at Hindu Cremation Ground                                                       C. Hall, Kitchen and Lavatories at Rameshwar Mahadev Mandir Aram Bagh.                                                                  D. Guru Nanak Darbar Light House                                     E. Prayer hall for Hindus at Baghwan Goth. (Revised on 21.05.25)                                                                                                                                          </t>
  </si>
  <si>
    <t xml:space="preserve">Approved
31.07.23 </t>
  </si>
  <si>
    <t>MADMT-PP-23-0007</t>
  </si>
  <si>
    <t xml:space="preserve">Extension / Construction and Provision of Additional Facilities of Minorities Places in District Jamshoro  A. Devi Mata Mandir, at Mol taluka TBK .B. Auditorium Hall at Jam Lar Dargah Taluka Thanna Bula Khan                                     C. Compound wall of Christian Community Graveyard UC Mormo Jabal and Prayer Hall for Cristian Community at RBB Colony Jamshoro                                                                                                                                                      </t>
  </si>
  <si>
    <t>Approved
31.07.23 (U/R)</t>
  </si>
  <si>
    <t>MADMT-PP-23-0009</t>
  </si>
  <si>
    <t xml:space="preserve">Extension / Construction and Provision of Additional Facilities of Hindu Minorities Places in Thatta                                                    A.Shiv Mandir Jhampir                                        B. Langer Hall &amp; other works at Baba Sri Chand Sahib Darbar Thatta                                                 C. Mata Shangh Bawani Mandir, Makli and Gaushalla Makli                                                    D. Minorities graveyard at Gharo, Taluka Mirpur Sakro                                                                        E. Satsang Hall for Hindu Community at Gharo, 2 Taluka Mirpur Sakro                                   F. Hanu Mandir Thatta                                                                                                                                                          </t>
  </si>
  <si>
    <t>MADMT-PP-23-0011</t>
  </si>
  <si>
    <t>Extension of Versi Ram Tikando and Extension of Shiwalo at Sujawal City</t>
  </si>
  <si>
    <t>MADMT-PP-23-0012</t>
  </si>
  <si>
    <t>Provision of Additional Facilities at Janam Astan Amar Udero Lal city Nasurpur District Tando Allahyar</t>
  </si>
  <si>
    <t>Tando Allahyar</t>
  </si>
  <si>
    <t>MADMT-PP-23-0013</t>
  </si>
  <si>
    <t>Construction of Satsang Hall and other Facilities Village Warjang Patel  UC Ghulam Shah Barani District Tando Muhammad Khan</t>
  </si>
  <si>
    <t>MADMT-PP-23-0015</t>
  </si>
  <si>
    <t xml:space="preserve">Extension / Construction and Provision of Additional Facilities of Hindu Minorities Places in District Sanghar
A. Mata Hanglaj Mandir Berani Town Ward No. 5 at Gulshan-e-Noor Society Berani B. Khori Darbar Taluka Khipro                                                                                                                                      </t>
  </si>
  <si>
    <t>Approved
31.07.23
(U/R)</t>
  </si>
  <si>
    <t>MADMT-PP-23-0016</t>
  </si>
  <si>
    <t xml:space="preserve">Extension / Construction and Provision of Additional Facilities of Minorities Places in District Nawabshah- A. Compound Wall and other Facilities at Hindu Massan Qazi Ahmed- B. St Franncis Solanus Church Mariam Road Nawabshah                                                                                                                         </t>
  </si>
  <si>
    <t>Nawabshah</t>
  </si>
  <si>
    <t>MADMT-PP-23-0018</t>
  </si>
  <si>
    <t xml:space="preserve">Extension / Construction and Provision of Additional Facilities of Minorities Places in Larkana District- A. Guru Nanik Gurdwara Singh Sabha Parband Committy @ Lohar Colony,  Shri Krishna Mandir New Nazar Maholla  Larkana- B. Sawan Darbar New Nazar Muhalla and Reconstruction of Hanuman Mandir UC 4 new Nazar Muhalla Larkana C. Satsang Hall for Bheel Community at Panjo Dero near Naudero- D. Hindu Massan at Massan Road Larkana and Hindu Massan Dokri- E. Devi Mata Mandir ( Marhi Sahiba) Ratodero                                                                                                                                                </t>
  </si>
  <si>
    <t>MADMT-PP-23-0019</t>
  </si>
  <si>
    <t xml:space="preserve">Extension / Construction and Provision of Additional Facilities of Hindu Minorities Places in District Kamber Shahdadkot                                                 A.HirdaRam Darbar Shahdadkot                      B. Baba Gharibdas Darbar Kambar and Satsang Hall at Warah                                     C. Gurdwara Gru Gobind Singh Naseerabad                                                                                                                                        </t>
  </si>
  <si>
    <t>MADMT-PP-23-0021</t>
  </si>
  <si>
    <t xml:space="preserve">Extension / Construction and Provision of Additional Facilities of Hindu Minorities Places in District Shikarpur (Revised)                                            A. Ladies Yatri Rooms &amp; Bhandara Hall at Pooj Samadha Ashram Shikarpur  B. Sajal Sher Darbar Shikarpur
C. Mata Mandir Graveyard Shikarpur                                             (Revised on 15.05.24)                                                                                 </t>
  </si>
  <si>
    <t>MADMT-PP-23-0023</t>
  </si>
  <si>
    <t xml:space="preserve">Extension / Construction and Provision of Additional Facilities of Minority Places District Ghotki
A. Solar System for Baba Heranand Mandir &amp; Boundary Wall for Hindu Massan at Mirpur Mathlo and Solar System for Shri Ram Dev Mandir Dad Road Daharki                                                     B. Solar Energy System and Satsang Hall at Shadani Darbar Hayat Pittafi (Revised on 21.05.25)                                                                                                                                                                      </t>
  </si>
  <si>
    <t>MADMT-PP-23-0025</t>
  </si>
  <si>
    <t xml:space="preserve">Extension / Construction and Provision of Additional Facilities of Minority Places District Sukkur
A. Birbal Ram Langer Hall, Kitchen &amp; Lavatory Block at Bhit Noor Shah Taluka Rohri
B. Rama Pir temple at PanoAkil
C. Krishna Mandir Gaushalla Sukkur (Revised on 21.05.2025)                                                                                                                                        </t>
  </si>
  <si>
    <t>MADMT-PP-23-0027</t>
  </si>
  <si>
    <t xml:space="preserve">Extension/Construction and Provision of Additional Facilities of Hindu Minorities Places in Umerkot
A. Dharamshalla / Hall and Thalha i.c Compound Wall at Rana Ji Parhiya MC  Umerkot
B. Waiting Hall at Hindu Massan Kunri and Renovation of Hindu Panchaiti Hall Kunri                                                       C. Solar System at Shri Krishna Mandir Kunri
D. Compound Wall of Graveyard Shrine Khangar Peer village Jhanero Sharif &amp; Compound Wall Graveyard Jeewan Nagar District Umerkot                                                    E. Construction of Satsang Hall with Lavatory Block along with Compound Wall Bheel Paro Mandhal, District umerkot                                                      F. Construction of Satsang Hall with Lavatory Block along with Compound Wall Meghwar Paro Phelaj Pithoro, District Umerkot                                       G. Satsang Hall Shiv Mandir Umerkot                        H . Mandir in Cheel Band Distt Umerkot                                                                                                                           </t>
  </si>
  <si>
    <t>LGDCS-PP-22-0967</t>
  </si>
  <si>
    <t>Renovation Of Mandir &amp; Church In Various Wards Of Taluka City Hyderabad</t>
  </si>
  <si>
    <t>Approved 21.05.25</t>
  </si>
  <si>
    <t>Total Minorities Affairs (On-Going):-</t>
  </si>
  <si>
    <t>MADMT-PP-25-0001</t>
  </si>
  <si>
    <t>Rehabilitation of St. Joseph Church Saddar Karachi.</t>
  </si>
  <si>
    <t>MADMT-PP-25-0002</t>
  </si>
  <si>
    <t>Renovation &amp; Other Works of Shri Krishna Mandir Mother Village Hyderabad.</t>
  </si>
  <si>
    <t>MADMT-PP-25-0003</t>
  </si>
  <si>
    <t>Providing Additional Facilities@ Hyderabad Gurdwara Sahib bypass Road Hyderabad.</t>
  </si>
  <si>
    <t>MADMT-PP-25-0004</t>
  </si>
  <si>
    <t>Construction of Rooms &amp; Other Facilities @ Pir Malu, Taluka Thana Bula Khan, District Jamshoro.</t>
  </si>
  <si>
    <t>MADMT-PP-25-0005</t>
  </si>
  <si>
    <t>Construction of Boundary Wall and other works at Guru Mangal Gir Ashram, Thana Bula Khan, District Jamshoro</t>
  </si>
  <si>
    <t>MADMT-PP-25-0006</t>
  </si>
  <si>
    <t>Construction of Various Rooms Including Washrooms and other works at Guru Balpuri Astan, Taluka Thana Bula Khan, District Jamshoro</t>
  </si>
  <si>
    <t>MADMT-PP-25-0007</t>
  </si>
  <si>
    <t>Re-Construction of Bhagat Narain Dham Near Mari Chowk District Larkana</t>
  </si>
  <si>
    <t>MADMT-PP-25-0008</t>
  </si>
  <si>
    <t xml:space="preserve">Reconstruction of Gur Sangat Gurdwara New Nazar Mohalla Larkana </t>
  </si>
  <si>
    <t xml:space="preserve">Larkana </t>
  </si>
  <si>
    <t>MADMT-PP-25-0009</t>
  </si>
  <si>
    <t xml:space="preserve">Re-Construction of Mandir New Nazar Muhalla Chandia Street Bagri Colony Larkana </t>
  </si>
  <si>
    <t>MADMT-PP-25-0010</t>
  </si>
  <si>
    <t>Re-Construction of Nanik Ram Darbar Sanghi Colony Dodai Larkana.</t>
  </si>
  <si>
    <t>MADMT-PP-25-0011</t>
  </si>
  <si>
    <t>Construction of Kitchen &amp; Washrooms at Atma Ram Darbar Ali Goharabad Larkana and Sadhan Wari Darbar Larkana</t>
  </si>
  <si>
    <t>MADMT-PP-25-0012</t>
  </si>
  <si>
    <t>Reconstruction of Baba Amar Das Darbar Larkana.</t>
  </si>
  <si>
    <t>MADMT-PP-25-0013</t>
  </si>
  <si>
    <t>Rehabilitation of Baba Teekam Das Darbar Bagri Muhalla Village Kanga Mero Khan Road District Larkana.</t>
  </si>
  <si>
    <t>MADMT-PP-25-0014</t>
  </si>
  <si>
    <t>Providing Additional Facilities at Big Shiv Mandir Harijan Colony Ratodero</t>
  </si>
  <si>
    <t>MADMT-PP-25-0015</t>
  </si>
  <si>
    <t xml:space="preserve"> Extension / Construction and Provision of Additional Facilities of Harljan Mandir Naudero and Bhil Mandir Near Rice Canal Naudero</t>
  </si>
  <si>
    <t>MADMT-PP-25-0016</t>
  </si>
  <si>
    <t xml:space="preserve">Additional Facilities Baba Milki Ram Darbar Near Khatan Bazar District Larkana  </t>
  </si>
  <si>
    <t>MADMT-PP-25-0017</t>
  </si>
  <si>
    <t>Providiing &amp; Installation of Solar system &amp; Construction of Punchayati Hall Ratodero.</t>
  </si>
  <si>
    <t>MADMT-PP-25-0018</t>
  </si>
  <si>
    <t>Extension &amp; Additional Facilities Gaushalla Ratodero.</t>
  </si>
  <si>
    <t>MADMT-PP-25-0019</t>
  </si>
  <si>
    <t>Providing &amp; Installation of Solar System of Baba Gobind Das Darbar Ratodero</t>
  </si>
  <si>
    <t>MADMT-PP-25-0020</t>
  </si>
  <si>
    <t>Rehabilitation &amp; Other Works at Marhi Mandir Shahi Bazar Ghari Yaseen District Shikarpur.</t>
  </si>
  <si>
    <t>MADMT-PP-25-0021</t>
  </si>
  <si>
    <t>Construction of boundary wall Syed Pir Ghazi Village Darri, Taulka and District Ghotki</t>
  </si>
  <si>
    <t>MADMT-PP-25-0022</t>
  </si>
  <si>
    <t>Construction of Building for Protestant Church of Christian Community Opposite Dargah Syed Ramzan Shah Ward 04 Samaro Town Umerkot. &amp; Construction of Waiting Shade of Shamshan Ghat at Pithoro District Umerkot.</t>
  </si>
  <si>
    <t>MADMT-PP-25-0023</t>
  </si>
  <si>
    <t>Construction of Satsang Hall at Sardharo Dham, Nangarparkar Taluka District Tharparkar.</t>
  </si>
  <si>
    <t>MADMT-PP-25-0024</t>
  </si>
  <si>
    <t>Extention of Panchayati Hall at Kandi bazar Mandir, Jaccobabad.</t>
  </si>
  <si>
    <t>Jaccobabad</t>
  </si>
  <si>
    <t>Total Minorities Affairs (New Schemes):-</t>
  </si>
  <si>
    <t>Total Minorities Affairs:-</t>
  </si>
  <si>
    <t>NEW DEVELOPMENT INITIATIVES</t>
  </si>
  <si>
    <t>Estimated Expendit-ure upto  
June' 24</t>
  </si>
  <si>
    <t>NDIND-PP-25-0001</t>
  </si>
  <si>
    <t>Allocation for New Development Initiatives</t>
  </si>
  <si>
    <t>Total New Development Initiatives:-</t>
  </si>
  <si>
    <t>PLANNING &amp; DEVELOPMENT DEPARTMENT</t>
  </si>
  <si>
    <t>GPS Co-ordinates</t>
  </si>
  <si>
    <t>Whether it has relevance to tangible outcome on any of the SDGs, if yes, SDG goal No. 1 to 17</t>
  </si>
  <si>
    <t>Whether it has relevance to tangible outcome on any of the CCPs, if yes, CCP goal No.</t>
  </si>
  <si>
    <t>STATISTICAL &amp; ECONOMIC RESEARCH</t>
  </si>
  <si>
    <t>PNDSR-PP-25-0004</t>
  </si>
  <si>
    <t>Sustainable Development Goals (SDGs) Plus Program in Sindh</t>
  </si>
  <si>
    <t xml:space="preserve">Sindh
</t>
  </si>
  <si>
    <t>Approved
07.10.24</t>
  </si>
  <si>
    <t>June-31</t>
  </si>
  <si>
    <t>24.861501804464275, 67.06309654708461</t>
  </si>
  <si>
    <t>Yes, SDGs 1- 17</t>
  </si>
  <si>
    <t>Yes, All CCPs Action</t>
  </si>
  <si>
    <t>PNDSR-PP-21-0963</t>
  </si>
  <si>
    <t>Allocation For Feasibility Studies</t>
  </si>
  <si>
    <t>PNDSR-PP-21-0965</t>
  </si>
  <si>
    <t>Institutional Strengthening of Directorate/ Project Coordination and Monitoring Unit (PCMU) and Establishment of Shared Services unit (SSU) (Revised on 03.10.2022)(Re-revised 11.03.2025)</t>
  </si>
  <si>
    <t>PNDSR-PP-21-0967</t>
  </si>
  <si>
    <t>Capacity Building of Human Resources Planning &amp; Development Department and its attached offices (Revised on 11.01.2023)</t>
  </si>
  <si>
    <t>24° 53' 12.7716"67° 9' 17.6148"</t>
  </si>
  <si>
    <t>N/A</t>
  </si>
  <si>
    <t>PNDSR-PP-23-0011</t>
  </si>
  <si>
    <t>Sindh Flood Emergency Rehabilitation Project (Total Cost Rs.88,404.00 M, WB share Rs. 80,064.00 M &amp; GOS share Rs.8,340 M)</t>
  </si>
  <si>
    <t>Approved
10.01.23</t>
  </si>
  <si>
    <t>PNDSR-PP-22-1069</t>
  </si>
  <si>
    <t xml:space="preserve">Sindh Water &amp; Agriculture Transformation (SWAT) Project. (P&amp;D Component) </t>
  </si>
  <si>
    <t>PNDSR-FP-17-0218</t>
  </si>
  <si>
    <t>Karachi Neighborhood Improvement Project (KNIP) under Karachi Transformation Stretegy (KTS). (Total Cost Rs.18,805.577 M, WB share Rs.16709.389 M &amp; GOS share Rs.2096.188 M) (Revised on 05.08.2023)</t>
  </si>
  <si>
    <t xml:space="preserve">Karachi 
</t>
  </si>
  <si>
    <t xml:space="preserve">Approved
10.07.17
(U/R)
</t>
  </si>
  <si>
    <t>PNDNS-PP-23-0001</t>
  </si>
  <si>
    <t>Strengthning of Servers, Data Storage, Softwares and Hardware for Data Center in P&amp;DD.</t>
  </si>
  <si>
    <t xml:space="preserve">Karachi
</t>
  </si>
  <si>
    <t>Approved 
02.05.25</t>
  </si>
  <si>
    <t>Total Statistical &amp; Economic Research :-</t>
  </si>
  <si>
    <t>PNDNS-PP-25-0001</t>
  </si>
  <si>
    <t>Sindh Flood Emergency Rehabilitation Project Phase II  (Total Cost Rs.12,261.00 M, WB share Rs. 11,147.00 M &amp; GOS share Rs.1,144.000 M)</t>
  </si>
  <si>
    <t>PNDNS-PP-25-0002</t>
  </si>
  <si>
    <t>Sindh Coastal Resilience Project (SCRP) - Livelihood and Community Infrastructure (Total Cost Rs.30,915.227m IFAD share Rs.28,000m + GOS Share Rs.1,884.62m + Private Sector Rs.259.06m + Beneficiary contribution Rs.771.55m)</t>
  </si>
  <si>
    <t>PNDNS-PP-25-0003</t>
  </si>
  <si>
    <t>Climate and Equity Development</t>
  </si>
  <si>
    <t>Total Statistical &amp; Economic Research (New schemes)</t>
  </si>
  <si>
    <t>BUREAU OF STATISTICS</t>
  </si>
  <si>
    <t>PNDBS-PP-19-0326</t>
  </si>
  <si>
    <t>Reconstruction, Renovation &amp; Rehabilation of Divisional/ District &amp; Sub-Divisional Offices-cum- Residences of Bureau of Statistics, Sindh. (C:165.065 m + R:17.370 m) (Revised) (Hyderabad, Jamshoro, Dadu, SBA, Badin, T.M.Khan, Sukkur, Ghotki, Larkano, Jacoabad, Shikarpur, Mirpurkhas, Tharparkar &amp; Karachi)  (SDG # 17) (Revised on 12.07.2019)</t>
  </si>
  <si>
    <t>Approved
16.10.16</t>
  </si>
  <si>
    <t>Goal No. 17      Target 17.19 (Support statistical Capacity-building)</t>
  </si>
  <si>
    <t>PNDBS-PP-22-1062</t>
  </si>
  <si>
    <t>Study Of Sindh Regional Accounts</t>
  </si>
  <si>
    <t>PNDBS-PP-22-1064</t>
  </si>
  <si>
    <t>Formulation of Sensitive Price Index of Sindh</t>
  </si>
  <si>
    <t>PNDBS-PP-22-1067</t>
  </si>
  <si>
    <t>Reconstruction of Field Offices-cum-Residences of Sindh Bureau of Statistics at Ratodero</t>
  </si>
  <si>
    <t>Approved
07.11.22
(U/R)</t>
  </si>
  <si>
    <t>PNDBS-PP-23-0002</t>
  </si>
  <si>
    <t>Surveys/ Studies, Out Reach Seminars and Publication of Bureau of Statistics, P&amp;D Dept.</t>
  </si>
  <si>
    <t>Approved
20.07.23</t>
  </si>
  <si>
    <t>PNDBS-PP-23-0004</t>
  </si>
  <si>
    <t>Uplifting  IT infrastructure of Sindh Bureau of Statistics</t>
  </si>
  <si>
    <t>Total Bureau of Statistics :-</t>
  </si>
  <si>
    <t>PNDBS-PP-25-0001</t>
  </si>
  <si>
    <t>Sindh Multiple Indicator Cluster Survey (SMICS)</t>
  </si>
  <si>
    <t>PNDBS-PP-25-0002</t>
  </si>
  <si>
    <t>Renovation of BOS Office Premises at Karachi.</t>
  </si>
  <si>
    <t>Total BUREAU OF STATISTICS (New schemes)</t>
  </si>
  <si>
    <t>Total BUREAU OF STATISTICS :-</t>
  </si>
  <si>
    <t>POVERTY REDUCTION, URBAN PLANNING &amp; RGCs</t>
  </si>
  <si>
    <t>PNDPR-PP-19-0410</t>
  </si>
  <si>
    <t>Expansion of People's Poverty Reduction Programme (PPRP) (SDG# 1,5 &amp; 8) (Revised on 19.05.2022)</t>
  </si>
  <si>
    <t xml:space="preserve">Ghotki &amp; Sukkur </t>
  </si>
  <si>
    <t>Approved
12.12.19</t>
  </si>
  <si>
    <t>PNDPR-PP-22-1069</t>
  </si>
  <si>
    <t>People's Poverty Reduction (PPRP) Phase-III in 04 Districts</t>
  </si>
  <si>
    <t>S.B.A, N.Feroze, Karachi &amp; Hyderabad</t>
  </si>
  <si>
    <t>Approved
14.05.22</t>
  </si>
  <si>
    <t>PNDPR-PP-19-0411</t>
  </si>
  <si>
    <t>Supervision Consulting Firm for Rural Growth Centres Chuhar Jamali (Revised on 21.09.2021)</t>
  </si>
  <si>
    <t>SDG NO 1,3,4,6,8,9</t>
  </si>
  <si>
    <t>PNDSR-PP-21-0966</t>
  </si>
  <si>
    <t>Development of Master Plans for 12 Major Secondary cities (Khairpur, Ghotki, Mirpur Mathelo, Rohri, Shikarpur, Kamber, Khandkot, Jacobabad, Kotri, Tando Adam, Moro &amp; Hala) &amp; Tourism Master Plan of Mirpur Sakro &amp; Sehwan (Revised on 12.09.2024)</t>
  </si>
  <si>
    <t xml:space="preserve">Approved
21.09.21
</t>
  </si>
  <si>
    <t>26,8404,68,1232
26,2432,68,4152
25,3990,68,3602
24,8747,67,0395</t>
  </si>
  <si>
    <t>PNDPR-PP-22-1070</t>
  </si>
  <si>
    <t>Project Management &amp; Implementation Unit for Establishment of Rural Growth Centre under Poverty Reduction Strategy</t>
  </si>
  <si>
    <t>Thatta, Badin, Tharparkar &amp; Larkana</t>
  </si>
  <si>
    <t>SDG Nos. 1,3, 4, 6, 8,9</t>
  </si>
  <si>
    <t>TOTAL Poverty Reduction :-</t>
  </si>
  <si>
    <t>Monitoring &amp; Evaluation Cell</t>
  </si>
  <si>
    <t>PNDMC-PP-23-0005</t>
  </si>
  <si>
    <t>Construction of Regional Offices of M&amp;E Cell, at Sukkur</t>
  </si>
  <si>
    <t xml:space="preserve">Approved
13.05.25
</t>
  </si>
  <si>
    <t>PNDMC-PP-23-0006</t>
  </si>
  <si>
    <t xml:space="preserve">Construction of Regional Offices of M&amp;E Cell, at Larkana </t>
  </si>
  <si>
    <t>TOTAL Monitoring &amp; Evaluation Cell :-</t>
  </si>
  <si>
    <t>TOTAL P&amp;D DEPARTMENT :-</t>
  </si>
  <si>
    <t xml:space="preserve">POPULATION WELFARE DEPARTMENT </t>
  </si>
  <si>
    <t>POPULATION WELFARE</t>
  </si>
  <si>
    <t>PWDPW-PP-17-0221</t>
  </si>
  <si>
    <t>Costed Implementation Plan (Re-revised on 05.08.22) (R:2441.893) (SDG # 3, 5)</t>
  </si>
  <si>
    <t>Approved
11.03.16</t>
  </si>
  <si>
    <t>PWDPW-PP-17-0222</t>
  </si>
  <si>
    <t xml:space="preserve">Accelerated Family Planning Services and Behavioral Change Communication (BCC) (C:43.176+R:353.546) (SDG # 3, 5) </t>
  </si>
  <si>
    <t>Approved
12.01.18
(U/R)</t>
  </si>
  <si>
    <t>Total Population Welfare (Ongoing Schemes) :-</t>
  </si>
  <si>
    <t>PWDPW-PP-22-1071</t>
  </si>
  <si>
    <t>Construction of Regional Training Institute (RTI) at Sukkur (C:130 M) (SDG # 3, 5)</t>
  </si>
  <si>
    <t>Total Population Welfare (New.) :-</t>
  </si>
  <si>
    <t xml:space="preserve">TOTAL POPULATION WELFARE </t>
  </si>
  <si>
    <t>PROVINCIAL ASSEMBLY</t>
  </si>
  <si>
    <t xml:space="preserve">Govt. Office Building </t>
  </si>
  <si>
    <t>PRAPA-PP-13-0035</t>
  </si>
  <si>
    <t>Construction of Sindh Parliamentarians Residences, Karachi (Revised on 26.08.21) (SDG # 9)</t>
  </si>
  <si>
    <t>Total Provincial Assembly Deptt:-</t>
  </si>
  <si>
    <t>PROVINCIAL OMBUDSMAN</t>
  </si>
  <si>
    <t>Provincial Ombudsman</t>
  </si>
  <si>
    <t>PROPO-PP-06-0004</t>
  </si>
  <si>
    <t>Construction of Provincial Ombudsman Regional Offices-cum-Residences (3 Nos.)at Mirpurkhas, Larkana and Nawabshah and purchase of plots (Headquarter and Nine 09 Regional Offices Phase-I) (SDG # 16)</t>
  </si>
  <si>
    <t>Mirpurkhas, Larkano &amp; S.B.A</t>
  </si>
  <si>
    <t>Approved 
17.04.07
(U/R)</t>
  </si>
  <si>
    <t>PROPO-PP-21-0980</t>
  </si>
  <si>
    <t>Construction of Office Building at Sukkur (C:29.346+R:2.770)</t>
  </si>
  <si>
    <t>Approved 29.03.22
(U/R)</t>
  </si>
  <si>
    <t>PROPO-PP-21-0979</t>
  </si>
  <si>
    <t>Construction of Office Building at Hyderabad (C: 28.978+R:1.000)</t>
  </si>
  <si>
    <t>Approved 28.04.23</t>
  </si>
  <si>
    <t>Total Provincial Ombudsman (Ongoing) :-</t>
  </si>
  <si>
    <t>PROPO-PP-25-0001</t>
  </si>
  <si>
    <t>Extension of  Office Building of Provincial Ombudsman, Head Office at Karachi</t>
  </si>
  <si>
    <t>Total Provincial Ombudsman (New) :-</t>
  </si>
  <si>
    <t>Total Provincial Ombudsman :-</t>
  </si>
  <si>
    <t>PUBLIC HEALTH ENGINEERING &amp; RURAL DEVELOPMENT DEPARTMENT</t>
  </si>
  <si>
    <t>ADP 2024-25 Sr.No.</t>
  </si>
  <si>
    <t>PUBLIC HEALTH ENGINEERING</t>
  </si>
  <si>
    <t>Water Supply (On-Going)</t>
  </si>
  <si>
    <t>PHEWS-PP-21-0982</t>
  </si>
  <si>
    <t>Construction of New Water Supply Scheme for Various Villages in Taluka Hyderabad Rural (Re-Revised on 30.01.25)</t>
  </si>
  <si>
    <t xml:space="preserve">Hyderabad
</t>
  </si>
  <si>
    <t>PHEWS-PP-16-0115</t>
  </si>
  <si>
    <t>Installation of RO (Desalination) Plant @ Manora Island (SDG#6)</t>
  </si>
  <si>
    <t>Approved
10.08.16</t>
  </si>
  <si>
    <t>PHEWS-PP-17-0224</t>
  </si>
  <si>
    <t>Water Supply Scheme Hub Dam to 42 Various Villages Construction of Surface Water Tanks with Pump Room i/c Electricity System near Hub Dam River Deh Allah Phai (Re-Revised on 30.01.25)</t>
  </si>
  <si>
    <t>PHEWS-PP-14-0078</t>
  </si>
  <si>
    <t>Upgradation of Pipe Line Water Supply Scheme Naukot-Mithi upto Chelhar (Revised on 08.01.2023) (SDG # 6)</t>
  </si>
  <si>
    <t>PHEWS-PP-20-0094</t>
  </si>
  <si>
    <t>Providing and Inatallation of 200 Submersible Pumps in Various Villages of District Tharparkar  (SDG # 6).</t>
  </si>
  <si>
    <t>Approved
18.02.21</t>
  </si>
  <si>
    <t>PHEWS-PP-21-0988</t>
  </si>
  <si>
    <t>Improvement of Water Supply Scheme in Town Committee Chhachhro &amp; Town Committee Kheme-jo-Par  (Revised on 31.10.24)</t>
  </si>
  <si>
    <t>Approved
27.09.21</t>
  </si>
  <si>
    <t>PNDPR-PP-20-0119</t>
  </si>
  <si>
    <t>Rehabilitation of Urban Water Supply Scheme Chuhar Jamali (SDG # 6) (Revised on 13.05.25)</t>
  </si>
  <si>
    <t xml:space="preserve">Approved
03.11.21
</t>
  </si>
  <si>
    <t>PHEWS-PP-20-0096</t>
  </si>
  <si>
    <t>Improvement &amp; Extension of Water Supply Scheme Ver Taluka Ghorabari (SDG # 6)</t>
  </si>
  <si>
    <t>Approved
22.04.21</t>
  </si>
  <si>
    <t>PHEWS-PP-21-0997</t>
  </si>
  <si>
    <t>Water Supply  Scheme for village Ali Muhammad Katiyar
(SDG # 6). (Revised on 31.10.24)</t>
  </si>
  <si>
    <t>PHEWS-PP-21-1016</t>
  </si>
  <si>
    <t>Water Supply  Scheme from Bawa Puran Das Branch in Fakir Jo Goth (Baba Sirichand Darbar )(SDG # 6). (Revised on 31.10.24)</t>
  </si>
  <si>
    <t>PHEWS-PP-17-0227</t>
  </si>
  <si>
    <t>Water Supply Scheme from Keenjhar-Gujjo Canal to Village Mungar Khan, Sajjn, Safar, Chanessar, Jokhio, Gul Muhammad Jokhio Taluka Thatta (SDG#6) (Revised on 16.04.25)</t>
  </si>
  <si>
    <t>PHEWS-PP-19-0340</t>
  </si>
  <si>
    <t>Rehabilitation of Urban Water Supply Scheme Nindo City (Revised on 04.03.24) (Re-Revised on 27.01.25)</t>
  </si>
  <si>
    <t>Approved
04.09.19</t>
  </si>
  <si>
    <t>PHEWS-PP-19-0341</t>
  </si>
  <si>
    <t>Improvement/Extension Water Supply Scheme Kadhan Town. (SDG#6).</t>
  </si>
  <si>
    <t>PHEWS-PP-21-0990</t>
  </si>
  <si>
    <t>Water Supply Schemes in various Villages of Taluka Sehwan &amp; Manjhand  (SDG # 6) (Revised on 16.04.25)</t>
  </si>
  <si>
    <t>Approved
16.11.21 (U/R)</t>
  </si>
  <si>
    <t>PHEWS-PP-21-0991</t>
  </si>
  <si>
    <t>Filtration of Water Supply Scheme Kotri City Zone-A (Allah Wala Chowk). Taluka Kotri (SDG # 6)</t>
  </si>
  <si>
    <t xml:space="preserve">Approved
20.01.22          </t>
  </si>
  <si>
    <t>PHEWS-PP-21-0992</t>
  </si>
  <si>
    <t xml:space="preserve">Construction of Water Supply Schemes in various Villages of Taluka Sehwan (SDG#6). </t>
  </si>
  <si>
    <t>PHEWS-PP-21-0993</t>
  </si>
  <si>
    <t>Water Supply Scheme Arazi Via Bubuk and adjoining 26 Nos Villages from Indus Source Taluka Sehwan (Revised on 16.02.24)</t>
  </si>
  <si>
    <t xml:space="preserve">Approved
28.12.21             </t>
  </si>
  <si>
    <t>PHEWS-PP-16-0116</t>
  </si>
  <si>
    <t>Improvement &amp; Extention Water Supply/Sewerage System Bhitshah (Revised on 07.08.23)</t>
  </si>
  <si>
    <t>Approved
30.11.16</t>
  </si>
  <si>
    <t>PHEWS-PP-19-0342</t>
  </si>
  <si>
    <t>Improvement and Extention of Urban Water Supply Scheme T.M.Khan City  (SDG#6) (Revised on 14.04.25)</t>
  </si>
  <si>
    <t>PHEWS-PP-13-0037</t>
  </si>
  <si>
    <t>Water Supply Scheme (Filtration) Dadu</t>
  </si>
  <si>
    <t>Approved
27.09.13</t>
  </si>
  <si>
    <t>PHEWS-PP-19-0348</t>
  </si>
  <si>
    <t>Feasibility study for water supply scheme for larkano City from Dadu Canal Source (Revised on 18.04.23)</t>
  </si>
  <si>
    <t>Approved
05.08.19</t>
  </si>
  <si>
    <t>PHEWS-PP-22-1082</t>
  </si>
  <si>
    <t>Water Supply Scheme (Ultra Filtraton Plant) at Ratodero (Re-Revised on 03.03.25)</t>
  </si>
  <si>
    <t>PHEWS-PP-17-0233</t>
  </si>
  <si>
    <t>Urban Water Supply Scheme Shah Purchakar Phase-II</t>
  </si>
  <si>
    <t>PHEWS-PP-22-1085</t>
  </si>
  <si>
    <t>Providng &amp; Laying Water Supply Scheme and Construction of Underground tank and Booster Pump at Uc-10 Ghazi Dawod Brohi DMC Malir (SDG#6)</t>
  </si>
  <si>
    <t>Approved
17.11.22</t>
  </si>
  <si>
    <t>PHEWS-PP-22-1087</t>
  </si>
  <si>
    <t>Improvement &amp; Extention i/c change of source and construction of rapid gravity filtration system for Urban Water Scheme Sehwan (SDG#6). (Revised on 30.01.25)</t>
  </si>
  <si>
    <t>PHEWS-PP-22-1088</t>
  </si>
  <si>
    <t xml:space="preserve">Improvement &amp; Extention i/c Adjoining Mohallas for Urban Water Scheme Bhan Saeedabad (SDG#6) (Revised on 30.01.25) </t>
  </si>
  <si>
    <t>PHEWS-PP-22-1091</t>
  </si>
  <si>
    <t xml:space="preserve">Installation of RO plants in various villages of Taluka Sehwan (SDG#6) </t>
  </si>
  <si>
    <t>PHEWS-PP-22-1092</t>
  </si>
  <si>
    <t>Construction of Rural Water Supply Scheme at various villages of Taluka Kot Ghulam Mohammad, Shujabad and Digri (Revised on 24.10.24)</t>
  </si>
  <si>
    <t>PHEWS-PP-22-1095</t>
  </si>
  <si>
    <t>Provision of Water Supply Line from KB Feeder to Faqeer jo Goth to Thatta City, Shahi Bazar 18”, Sonara Street and Various Streets, District Thatta</t>
  </si>
  <si>
    <t>PHEWS-PP-22-1103</t>
  </si>
  <si>
    <t>Water Supply Scheme in Ward 1 to 23 MC Tando Allahyar (SDG#6) (Revised on 26.02.25)</t>
  </si>
  <si>
    <t>Approved
08.12.22 (U/R)</t>
  </si>
  <si>
    <t>PHEWS-PP-22-1104</t>
  </si>
  <si>
    <t>Improvement and Extension of water supply schemes (Shadi Palli, road samaro and Dhoronaro) (SDG#6)  (Revised on 31.10.24)</t>
  </si>
  <si>
    <t>PHEWS-PP-22-1133</t>
  </si>
  <si>
    <t>Water Supply Scheme Dera More &amp; Phase-2 Kathgarah (SDG#6)</t>
  </si>
  <si>
    <t>Approved 24.11.22</t>
  </si>
  <si>
    <t>PHEWS-PP-22-1828</t>
  </si>
  <si>
    <t>Improvement &amp; Extension of Urban Water Supply Scheme Umerkot Town (Revised on 13.05.25)</t>
  </si>
  <si>
    <t>PHEWS-PP-23-0001</t>
  </si>
  <si>
    <t>Providing &amp; Laying Water Supply &amp; Drainage system in Taluka Hyderabad (Rural) &amp; Taluka Qasimabad.</t>
  </si>
  <si>
    <t>Approved 18.07.23</t>
  </si>
  <si>
    <t>PHEWS-PP-23-0004</t>
  </si>
  <si>
    <t>Water Supply Scheme with underground tank and with all equipments at Ali Akbar Shah UC Ali Akbar Shah Malir.</t>
  </si>
  <si>
    <t>PHEWS-PP-23-0005</t>
  </si>
  <si>
    <t>Water Supply Scheme with underground tank and with all equipments at Ilyas Goth Malir UC Chashma.</t>
  </si>
  <si>
    <t>PHEWS-PP-23-0006</t>
  </si>
  <si>
    <t>Providing &amp; Laying of Water Supply Lines at Malir Karachi.</t>
  </si>
  <si>
    <t>PHEWS-PP-23-0007</t>
  </si>
  <si>
    <t>New Water Supply Scheme at Village Haji Ameer Hassan Khaskheli Taluka Kunri (Revised on 31.10.24)</t>
  </si>
  <si>
    <t>PHEWS-PP-23-0008</t>
  </si>
  <si>
    <t>Providing &amp; Installation of 200 Submersible Pumps for District Tharparkar (Phase-II) (Revised on 23.10.24)</t>
  </si>
  <si>
    <t>Approved 07.08.23</t>
  </si>
  <si>
    <t>PHEWS-PP-23-0010</t>
  </si>
  <si>
    <t xml:space="preserve">Additional source from K.G Canal for Urban Water Supply Scheme Makli   </t>
  </si>
  <si>
    <t>Approved 11.01.24</t>
  </si>
  <si>
    <t>PHEWS-PP-23-0011</t>
  </si>
  <si>
    <t xml:space="preserve">Additional source from K.G Canal for Urban Water Supply Scheme Thatta.   </t>
  </si>
  <si>
    <t>PHEWS-PP-23-0012</t>
  </si>
  <si>
    <t>Construction / Rehabilitation of Water Supply Schemes in Various Cities / Towns of District Thatta.</t>
  </si>
  <si>
    <t>PHEWS-PP-23-0013</t>
  </si>
  <si>
    <t>Construction / Rehabilitation of Water Supply Schemes in various Villages locations of District Thatta</t>
  </si>
  <si>
    <t>PHEWS-PP-23-0014</t>
  </si>
  <si>
    <t>Water Supply &amp; Drainage scheme i/c Paver Block at Village Muradani Taluka Ghorabari District Thatta</t>
  </si>
  <si>
    <t>PHEWS-PP-23-0015</t>
  </si>
  <si>
    <t>Water Supply Scheme at Village Daud Bhatti &amp; Surroundings at Main Bhatti Stop Taluka Ghorabari District Thatta.</t>
  </si>
  <si>
    <t>PHEWS-PP-23-0016</t>
  </si>
  <si>
    <t>Water Supply Scheme Haji Ramzan Panhwar i/c Paver Block and Surrounding Villages Taluka Ghorabari District Thatta.</t>
  </si>
  <si>
    <t>PHEWS-PP-23-0017</t>
  </si>
  <si>
    <t>Water Supply Scheme at Sawan Shoro and Surrounding Taluka Thatta District Thatta.</t>
  </si>
  <si>
    <t>PHEWS-PP-23-0020</t>
  </si>
  <si>
    <t>Water Supply Scheme in Deh Kareem Dino Shah Taluka Shah Bunder.</t>
  </si>
  <si>
    <t>PHEWS-PP-23-0021</t>
  </si>
  <si>
    <t>Water Supply Scheme Phase-ll Tando Allahyar</t>
  </si>
  <si>
    <t>PHEWS-PP-23-0022</t>
  </si>
  <si>
    <t>Water Supply Scheme and Pumping Station jhando Mari</t>
  </si>
  <si>
    <t>PHEWS-PP-23-0023</t>
  </si>
  <si>
    <t>Construction of water supply line scheme of various villages in Taluka Sehwan and Kotri (Revised on 31.10.24)</t>
  </si>
  <si>
    <t>PHEWS-PP-23-0024</t>
  </si>
  <si>
    <t>Rehabilitation of water supply scheme Rano Khoso District Jamshoro (Revised on 31.10.24)</t>
  </si>
  <si>
    <t>Approved 13.07.23</t>
  </si>
  <si>
    <t>PHEWS-PP-23-0025</t>
  </si>
  <si>
    <t>Renovation / Rehabilitation of water supply scheme UC Bajara and UC Jhangara, Taluka Sehwan (Revised on 31.10.24)</t>
  </si>
  <si>
    <t>PHEWS-PP-23-0026</t>
  </si>
  <si>
    <t xml:space="preserve">Construction of Water Supply Scheme Ghulam Muhammad Laghari and adjoining villages including drainage system Taluka Shahdadpur  </t>
  </si>
  <si>
    <t>Approved 14.07.23</t>
  </si>
  <si>
    <t>PHEWS-PP-23-0027</t>
  </si>
  <si>
    <t>Installation of RO plants at UC Ikhlas Ali Shah, UC Sangrar, UC Nasarabad, Trighatti &amp; Dhakhano Taluka Rohri (Revised on 27.09.24)</t>
  </si>
  <si>
    <t>PHEWS-PP-23-0028</t>
  </si>
  <si>
    <t>Construction of water Treatment Plant at New water works water supply scheme Rohri District Sukkur (Revised on 14.04.25)</t>
  </si>
  <si>
    <t>PHEWS-PP-23-0030</t>
  </si>
  <si>
    <t>Water Supply Scheme Chak No. 2 &amp; Village Trighatti Taluka Rohri District Sukkur (Revised on 27.09.24)</t>
  </si>
  <si>
    <t>PHEWS-PP-23-0031</t>
  </si>
  <si>
    <t>Construction of Water Supply Schemes at Town Committee Kandhra, Taluka Rohri (Revised on 02.09.24)</t>
  </si>
  <si>
    <t>PHEWS-PP-23-0032</t>
  </si>
  <si>
    <t>Providing water supply scheme for muhalla Luqman Khairpur city.</t>
  </si>
  <si>
    <t>PHEWS-PP-23-0033</t>
  </si>
  <si>
    <t>Water Supply Schemes of various villages in Taluka Kotdiji.</t>
  </si>
  <si>
    <t>PHEWS-PP-23-0035</t>
  </si>
  <si>
    <t>RO Plants in various villages of Taluka Sakrand and Taluka Qazi Ahmed</t>
  </si>
  <si>
    <t>PHEWS-PP-23-0036</t>
  </si>
  <si>
    <t>Water Supply Scheme for Village Pir Makhdoom Khalique Zaman Taluka Nawabshah.</t>
  </si>
  <si>
    <t>PHEWS-PP-23-0037</t>
  </si>
  <si>
    <t>1. Improvement and Extension of urban Water Supply Scheme for various Muhallahs of Kambar, naseerabad and Warah 2. New Water Supply Schemes various locations of Union Councils</t>
  </si>
  <si>
    <t>Approved 04.03.24</t>
  </si>
  <si>
    <t>PHEWS-PP-23-0038</t>
  </si>
  <si>
    <t>Construction of new Water supply schemes / repairing of water supply &amp; Katcha water pond for drinking of public for Taluka Shahdadkot, city Shahdadkot Taluka Qubo Saeed Khan, Town Committee Qubo Saeed Khan &amp; Taluka Sujawal Junejo.</t>
  </si>
  <si>
    <t>PHEWS-PP-23-0039</t>
  </si>
  <si>
    <t>Construction of new water supply schemes / repairing of water supply &amp; Katcha water pond for drinking of public for Taluka Kamber, Taluka  Shahdadkot, city Shahddakot Taluka Miro Khan, city Miro Khan, Town Committee Behram, Taluka Qubo Saeed Khan Town Committee Qubo Saeed Khan &amp; Taluka Sujawal Junejo.</t>
  </si>
  <si>
    <t>PHEWS-PP-23-0040</t>
  </si>
  <si>
    <t>Rural Water Supply Scheme for village Ber Shareef Taluka Kamber.</t>
  </si>
  <si>
    <t>PHEWS-PP-23-0041</t>
  </si>
  <si>
    <t>Construction of Water Supply Schemes in various Villages of UC Ghaibi Dero, Taluka Kamber</t>
  </si>
  <si>
    <t>PHEWS-PP-23-0042</t>
  </si>
  <si>
    <t>Construction of water supply scheme Sijawal Khan Alkhani, Pandhi Khan, Alkhani and surrounding villages and water supply scheme Shahak rodnani TR Khan and Dad Brohi</t>
  </si>
  <si>
    <t>PHEWS-PP-23-0043</t>
  </si>
  <si>
    <t>Improvement &amp; Extension of Water Supply Scheme Qazi Arif, Taluka Mehar</t>
  </si>
  <si>
    <t>PHEWS-PP-23-0044</t>
  </si>
  <si>
    <t>Construction of Water Supply Scheme along with Filtration Plant at Garhi Khero (Revised on 09.12.24)</t>
  </si>
  <si>
    <t>PHEWS-PP-23-0045</t>
  </si>
  <si>
    <t>Water Supply System in different UC’s of Taluka Sehwan &amp; Manjhand, District Jamshoro (Revised on 30.01.25)</t>
  </si>
  <si>
    <t>PHEWS-PP-24-0001</t>
  </si>
  <si>
    <t xml:space="preserve">Improvement &amp; Extension of Water Supply Scheme Gorakh Hill Taluka Johi </t>
  </si>
  <si>
    <t>Approved 23.10.24</t>
  </si>
  <si>
    <t>PHEWS-PP-24-0003</t>
  </si>
  <si>
    <t xml:space="preserve">Rehabilitation &amp; Extension of Water Supply Scheme Sammo Goth Old Thano and Mulla Essa Goth, UC old Thano Taluka Murad Memon, District Malir Karachi
</t>
  </si>
  <si>
    <t>Approved
13.05.25</t>
  </si>
  <si>
    <t>Total Water Supply (On-going) :-</t>
  </si>
  <si>
    <t>Water Supply (New)</t>
  </si>
  <si>
    <t>PHEWS-PP-25-0001</t>
  </si>
  <si>
    <t xml:space="preserve">Construction of under ground clear water tank &amp; providing laying jointing &amp; testing conveyence main PE pipe 10" dia from KW &amp; SB Conduit to UC Jaffar-e-Tayyar via Lal Shah Pumping Station Ghareebabad, Ammar-e-yasir Para &amp; Adjoint areas of Malir Town  District Malir </t>
  </si>
  <si>
    <t>PHEWS-PP-25-0002</t>
  </si>
  <si>
    <t xml:space="preserve">Providing water supply scheme for Kathore &amp; Surrounding villages from Mole Dam </t>
  </si>
  <si>
    <t>PHEWS-PP-25-0003</t>
  </si>
  <si>
    <t>Improvement &amp; Extension of Water Supply Schemes 48 Villages of Kathore District Malir</t>
  </si>
  <si>
    <t>PHEWS-PP-25-0004</t>
  </si>
  <si>
    <t>Repair &amp; Rehabilitation of Water Supply Schemes &amp; Sewerage in Karachi</t>
  </si>
  <si>
    <t>PHEWS-PP-25-0005</t>
  </si>
  <si>
    <t xml:space="preserve">Water Supply line &amp; Contsruction of water supply schemes of Nursing &amp; peramedical School at Syed Abdullah Shah institute of medical science Chothanbi / Benazeer Housing Socity Taluka Sehwan </t>
  </si>
  <si>
    <t>PHEWS-PP-25-0006</t>
  </si>
  <si>
    <t xml:space="preserve">Water Supply Scheme for Village Sher Khan Solangi, Waka Muhalla and New Bus Stand Taluka Sehwan </t>
  </si>
  <si>
    <t>PHEWS-PP-25-0007</t>
  </si>
  <si>
    <t xml:space="preserve">Water Supply Scheme for Village Gul Mohammad Shah and New Abadi Taluka Sehwan </t>
  </si>
  <si>
    <t>PHEWS-PP-25-0008</t>
  </si>
  <si>
    <t xml:space="preserve"> Repair and improvement water supply scheme at village Muhammad Raheem Balal District Matiari</t>
  </si>
  <si>
    <t>PHEWS-PP-25-0009</t>
  </si>
  <si>
    <t>Providing Water Supply Facility to Village Hussainabad &amp; Adjoining Areas, Taluka Jati.</t>
  </si>
  <si>
    <t>PHEWS-PP-25-0010</t>
  </si>
  <si>
    <t>Water Supply Scheme for Union Committee 1 to 19, Municipal Corporation SBA</t>
  </si>
  <si>
    <t xml:space="preserve">S B A </t>
  </si>
  <si>
    <t>PHEWS-PP-25-0011</t>
  </si>
  <si>
    <t>Providing Drinking Water Supply &amp; Disposal of Sludge/Waste Water Draiange Facility at Cadet College Kakar Taluka K.N Shah, District Dadu.</t>
  </si>
  <si>
    <t>PHEWS-PP-25-0012</t>
  </si>
  <si>
    <t>Improvement &amp; Extension of Urban Water Supply Scheme Jam Nawaz Ali &amp; Sinjhoro Town</t>
  </si>
  <si>
    <t>PHEWS-PP-25-0013</t>
  </si>
  <si>
    <t>Rehabilitation of urban water supply scheme Shahdadpur District Sanghar</t>
  </si>
  <si>
    <t>PHEWS-PP-25-0014</t>
  </si>
  <si>
    <t xml:space="preserve">Water supply scheme village Keetari jamalani, muhammad Hashim para taluka dahli </t>
  </si>
  <si>
    <t>PHEWS-PP-25-0015</t>
  </si>
  <si>
    <t>Construction of water supply and drainage at locoshed and machhar coloney MC Rohri, district Sukkur</t>
  </si>
  <si>
    <t>PHEWS-PP-25-0016</t>
  </si>
  <si>
    <t>Construction of water supply and drainage at village Raza Goth UC Nau Raja and village Haji khan Ghunio , Kazi Muhallah UC Sangi, Taluka Pano Akil, district Sukkur</t>
  </si>
  <si>
    <t>PHEWS-PP-25-0017</t>
  </si>
  <si>
    <t xml:space="preserve">Construction of Water supply scheme Larkana </t>
  </si>
  <si>
    <t>PHEWS-PP-25-0018</t>
  </si>
  <si>
    <t xml:space="preserve">Providing &amp; installing RO Plants in various Union Councils of District Larkano </t>
  </si>
  <si>
    <t>PHEWS-PP-25-0019</t>
  </si>
  <si>
    <t>Improvement &amp; Extension of Water Supply Scheme Badah Town, Taluka Dokri, District Larkana</t>
  </si>
  <si>
    <t>PHEWS-PP-25-0020</t>
  </si>
  <si>
    <t>Extension of water supply facility for shahdadkot city from Warah Canal Source, , district Kambar Shahdadkot</t>
  </si>
  <si>
    <t xml:space="preserve">Kambar </t>
  </si>
  <si>
    <t>PHEWS-PP-25-0021</t>
  </si>
  <si>
    <t>Extension and improvement of Water supply scheme to main Bazar areas and drainage with oxidation pond at UC Gath-har Taluka Kamber</t>
  </si>
  <si>
    <t>Total Water Supply (New) :-</t>
  </si>
  <si>
    <t>Total Water Supply:-</t>
  </si>
  <si>
    <t>Drainage (On-Going)</t>
  </si>
  <si>
    <t>PHEDR-PP-19-0351</t>
  </si>
  <si>
    <t>Improvement &amp; Extention of Urban Drainage Scheme Tando Jam (SDG # 6).  (Revised on 24.10.24)</t>
  </si>
  <si>
    <t>PHEDR-PP-21-1023</t>
  </si>
  <si>
    <t>Construction of RCC Nala from Graveyard to Sea Side at Rehri Goth Taluka Ibrahim Hyderi  (SDG # 6) (Revised on 16.04.25)</t>
  </si>
  <si>
    <t>PHEDR-PP-19-0355</t>
  </si>
  <si>
    <t>Drainage Scheme Gulab Leghari Taluka Matli (Revised on 04.03.24) (Re-Revised on 27.01.25)</t>
  </si>
  <si>
    <t>PHEDR-PP-20-0100</t>
  </si>
  <si>
    <t>Improvement &amp; Extention of Drainage System for Kotri City  (Revised on 16.05.2021) (Re-Revised on 26.02.25)</t>
  </si>
  <si>
    <t>PHEDR-PP-12-0048</t>
  </si>
  <si>
    <t>Drainage Scheme Subhanallah  Colony including Nala from Zone "B" Kotri upto Subhanallah Colony Disposal of Kotri Town (SDG # 6)</t>
  </si>
  <si>
    <t>PHEDR-PP-21-1031</t>
  </si>
  <si>
    <t>Construction of Drainage Scheme Village Karampur and Adjoining Villages, Taluka Sehwan 
(Re-Revised on 31.10.24)</t>
  </si>
  <si>
    <t xml:space="preserve">Approved
17.11.21
</t>
  </si>
  <si>
    <t>PHEDR-PP-21-1032</t>
  </si>
  <si>
    <t>Construction of Drainage Scheme at Various Villages of Taluka Manjhand 
(Revised on 31.10.24)</t>
  </si>
  <si>
    <t>PHEDR-PP-21-1036</t>
  </si>
  <si>
    <t xml:space="preserve">Construction of Drainage Scheme at Village Sain Dino Mallah  Taluka Kotri (SDG # 6). </t>
  </si>
  <si>
    <t>PHEDR-PP-21-1037</t>
  </si>
  <si>
    <t>Rural Drainage Scheme Bajara (Revised on 04.03.24)</t>
  </si>
  <si>
    <t xml:space="preserve">Approved
08.02.21         </t>
  </si>
  <si>
    <t>PHEDR-PP-21-1039</t>
  </si>
  <si>
    <t>Construction of CC Block &amp; Drains at various Villages of UC Talti, Bhambha &amp; UC Shaikh (Revised on 31.10.24)</t>
  </si>
  <si>
    <t xml:space="preserve">Approved
09.09.21         </t>
  </si>
  <si>
    <t>PHEPO-PP-11-0030</t>
  </si>
  <si>
    <t xml:space="preserve">Disposal of Sewerage/Sullage into K.B Feeder i/c Treatment Plant Behar Colony Khanzada Colony and Ghareebabad etc. (ADP No.1612/2018-19) (SDG # 6). </t>
  </si>
  <si>
    <t>Approved
21.07.11</t>
  </si>
  <si>
    <t>PHEWS-PP-21-0994</t>
  </si>
  <si>
    <t>Improvement and Extension of Urban Drainage Scheme Bhan- Saeedabad Taluka Sehwan (SDG#6)</t>
  </si>
  <si>
    <t>PHEWS-PP-21-0995</t>
  </si>
  <si>
    <t>Water Supply Scheme at Village Nagar Khan  Brohi along with adjoining Villages of Taluka Sehwan, District Jamshoro (SDG#6) (Revised on 31.10.24)</t>
  </si>
  <si>
    <t>PHEWS-PP-21-1082</t>
  </si>
  <si>
    <t>C.C. of Bathoro City, Syed Pur &amp; Belo City &amp; Drainage System of Darro (Re-Revised on 24.10.24)</t>
  </si>
  <si>
    <t xml:space="preserve">Approved
09.09.21                  </t>
  </si>
  <si>
    <t>PHEDR-PP-22-1135</t>
  </si>
  <si>
    <t>Rural Drainage Scheme Saeed Khan Leghari UC Bhanote Taluka Hala (Revised on 04.03.24)</t>
  </si>
  <si>
    <t>PHEDR-PP-16-0119</t>
  </si>
  <si>
    <t>Drainage Scheme Pano Akil (SDG # 6)</t>
  </si>
  <si>
    <t>Approved
18.01.17</t>
  </si>
  <si>
    <t>PHEDR-PP-21-1054</t>
  </si>
  <si>
    <t xml:space="preserve">Rehabilitation of Drainage System of Bagarji Town &amp; Village Gosarji/and Construction of Raods, Drains/Laying of Paver Block  at Various Areas of UC Naseerabad and UC Jaffarabad Taluka New Sukkur (Revised on 16.05.23) </t>
  </si>
  <si>
    <t>Approved
11.11.21</t>
  </si>
  <si>
    <t>PHEDR-PP-17-0239</t>
  </si>
  <si>
    <t>Rehabilitation &amp; Improvemnet of Urban Drainage Scheme Shikarpur (Revised on 18.01.2017) (Re-Revised on 21.03.2018) (SDG # 6).</t>
  </si>
  <si>
    <t>Approved
18.06.13</t>
  </si>
  <si>
    <t>PHEDR-PP-17-0242</t>
  </si>
  <si>
    <t>Improvement &amp; Extension of Urban Drainage Scheme Shahpur Chakkar (SDG#6).</t>
  </si>
  <si>
    <t>PHEDR-PP-21-1118</t>
  </si>
  <si>
    <t>Construction of Drainage Scheme Fazal Hussain Chakarani &amp; Khair Mohammad Road Taluka Tando Adam (SDG # 6). (Revised on 24.10.24)</t>
  </si>
  <si>
    <t>Approved
02.09.21</t>
  </si>
  <si>
    <t>PHEDR-PP-08-0004</t>
  </si>
  <si>
    <t>Improvement / Extension of Drainage Scheme Dadu City  (SDG # 6)</t>
  </si>
  <si>
    <t>PHEDR-PP-17-0243</t>
  </si>
  <si>
    <t>Improvement &amp; Extension of Drainage Scheme Mehar Taluka Mehar (SDG#6)</t>
  </si>
  <si>
    <t>PHEDR-PP-13-0038</t>
  </si>
  <si>
    <t>Drainage Scheme Ghotki City (Mega Project) (SDG # 6)</t>
  </si>
  <si>
    <t>Approved
08.04.14 (U/R)</t>
  </si>
  <si>
    <t>PHEDR-PP-12-0051</t>
  </si>
  <si>
    <t>Drainage Scheme Mirpur Mathelo (SDG # 6)</t>
  </si>
  <si>
    <t>PHEDR-PP-20-0101</t>
  </si>
  <si>
    <t>Improvement &amp; Extension of Urban Drainage Scheme Sakrand Town (Phase-III) (Revised on 07.08.23)</t>
  </si>
  <si>
    <t>Approved
15.01.21</t>
  </si>
  <si>
    <t>PHEDR-PP-16-0123</t>
  </si>
  <si>
    <t>Drainage Scheme for Tharu Shah Taluka Bhiria (SDG # 6)</t>
  </si>
  <si>
    <t>PHEDR-PP-14-0082</t>
  </si>
  <si>
    <t>Drainage Scheme Garhi Khairo (SDG # 6)</t>
  </si>
  <si>
    <t>Approved
24.02.15</t>
  </si>
  <si>
    <t>PHEDR-PP-19-0369</t>
  </si>
  <si>
    <t>Improvement and Extension of Drainage Scheme Tangwani, Taluka Tangwani, District Kashmore (SDG#6)</t>
  </si>
  <si>
    <t>Approved
20.01.20</t>
  </si>
  <si>
    <t>PHEDR-PP-16-0126</t>
  </si>
  <si>
    <t>Improvement of Drainage System Gambat (SDG # 6)</t>
  </si>
  <si>
    <t>Approved
25.09.16 (U/R)</t>
  </si>
  <si>
    <t>PHEDR-PP-16-0127</t>
  </si>
  <si>
    <t>Improvement of Drainage System Sobhodero (SDG # 6)</t>
  </si>
  <si>
    <t>Approved
30.09.16 (U/R)</t>
  </si>
  <si>
    <t>PHEDR-PP-16-0128</t>
  </si>
  <si>
    <t>Improvement of Drainage System Ranipur (SDG # 6)</t>
  </si>
  <si>
    <t>Approved
18.01.17
(U/R)</t>
  </si>
  <si>
    <t>PHEDR-PP-17-0250</t>
  </si>
  <si>
    <t>Drainage Scheme Village Dargah Haji Hussain Shah Jillani, Pakka Chang Taluka Faiz Gunj (SDG#6)</t>
  </si>
  <si>
    <t>Approved
24.07.17 (U/R)</t>
  </si>
  <si>
    <t>PHEDR-PP-22-1146</t>
  </si>
  <si>
    <t>Reh / Construction of Drainage Nala Village Abdullah Chawro, Jamshoro Town, Reh/ Construction of Drainage Scheme of RBB Colony Jamshoro Town, Reh / Construction of Drainage Nala of Bhirya Village, Jamshoro Town (SDG#6) (Revised on 30.01.25)</t>
  </si>
  <si>
    <t>Approved
01.12.22</t>
  </si>
  <si>
    <t>PHEDR-PP-22-1147</t>
  </si>
  <si>
    <t>Rural Drainage Schemes in left over Villages of Taluka Sehwan &amp; Manjhand District Jamshoro  (SDG#6)</t>
  </si>
  <si>
    <t>PHEDR-PP-22-1148</t>
  </si>
  <si>
    <t>Construction of CC Block &amp; Drain in various villages of District Jamshoro  (SDG#6)</t>
  </si>
  <si>
    <t>PHEDR-PP-22-1149</t>
  </si>
  <si>
    <t>Drainage schemes in various villages of Taluka Sehwan (SDG # 6)</t>
  </si>
  <si>
    <t>PHEDR-PP-22-1150</t>
  </si>
  <si>
    <t>Construction of CC Block, Paver and drainage  in Taluka Sehwan District Jamshoro (SDG # 6)</t>
  </si>
  <si>
    <t>PHEDR-PP-22-1154</t>
  </si>
  <si>
    <t>Extention of Drainage System in Village Suleman Soomro i/c Paver block, Improvement &amp; Extention of Drainage Scheme Bulri Shah Karim i/c paver block , (SDG#6) (Revised on 16.04.25)</t>
  </si>
  <si>
    <t>PHEDR-PP-22-1158</t>
  </si>
  <si>
    <t>Provision of Paver Block, C.C Block i/c Repair to Old Drainage Scheme Various Wards 1 to 19 Municipal Committee Tando Muhammad Khan (Revised on 16.04.25)</t>
  </si>
  <si>
    <t>Approved 08.12.22</t>
  </si>
  <si>
    <t>PHEDR-PP-22-1160</t>
  </si>
  <si>
    <t>Provision of Paver Block, C.C Block and C.C Drain Surface Drain and Various Location Union Council Shaikh Farid Nango Shah and Lakhat, District Tando Muhammad Khan (Revised on 16.04.25)</t>
  </si>
  <si>
    <t>PHEDR-PP-22-1161</t>
  </si>
  <si>
    <t>Paver Block and CC Block and CC drain and Surface drain &amp; i/c drainage scheme various location Town Committe 1 to 7 wards Union Council Dando Naseer Khan Changh Nazarpur and Lucky &amp; Mirwah (SDG#6) (Revised on 16.04.25)</t>
  </si>
  <si>
    <t>Approved 30.03.23</t>
  </si>
  <si>
    <t>PHEDR-PP-22-1172</t>
  </si>
  <si>
    <t xml:space="preserve">Providing Drainage System and CC Paving Block for village Ghumra, Naseerabad &amp; Bagirji Taluka New Sukkur District Sukkur (SDG#6) </t>
  </si>
  <si>
    <t>PHEDR-PP-22-1195</t>
  </si>
  <si>
    <t xml:space="preserve">Improvement Extension Drainage Scheme Kazi Ahmed (SDG#6) </t>
  </si>
  <si>
    <t>Aprroved 05.10.22</t>
  </si>
  <si>
    <t>PHEDR-PP-22-1200</t>
  </si>
  <si>
    <t xml:space="preserve">Improvement &amp; Extension of Urban Drainage Scheme Kandiaro, Taluka Kandiaro (SDG#6). </t>
  </si>
  <si>
    <t xml:space="preserve">Approved 30.11.22 </t>
  </si>
  <si>
    <t>PHEDR-PP-22-1222</t>
  </si>
  <si>
    <t>Drainage Scheme at City Badani and Village Muhammade Umer Bhutto, Village Mevo Bhutto, Village Rasees Muhammad Nawab Bhutto &amp; Village Rehamatabad Suhryani UC Wakro (SGD #6)</t>
  </si>
  <si>
    <t xml:space="preserve">Approved
01.12.22 </t>
  </si>
  <si>
    <t>PHEDR-PP-22-1223</t>
  </si>
  <si>
    <t>Construction of compound wall, surface drain and CC paver from SSD Petrol Pump to Puj Wadyun Deveyon Sahib via Sant Kanwar Ram Park Raharki Taluka Raharki  (Revised on 11.09.2024)</t>
  </si>
  <si>
    <t>PHEPO-PP-22-1255</t>
  </si>
  <si>
    <t>Rural Drainage Scheme Jinhan Soomro (ADP No.1726)(2020-21) (SDG#6)</t>
  </si>
  <si>
    <t xml:space="preserve">Approved 22.09.16 </t>
  </si>
  <si>
    <t>PHEPO-PP-22-1829</t>
  </si>
  <si>
    <t>Improvement &amp; Extension of Urban Drainage Scheme Daharki</t>
  </si>
  <si>
    <t>Approved
22.03.23</t>
  </si>
  <si>
    <t>PHEPO-PP-22-1830</t>
  </si>
  <si>
    <t>Improvement and Extension of Urban Drainage Scheme Umerkot i/c of Constt: Surface Drains for left over New Developed Area</t>
  </si>
  <si>
    <t>PHEPO-PP-22-1831</t>
  </si>
  <si>
    <t>Consultancy Services for Designing of the Urban Drainage Scheme and Rehabilitation of Existing Drainage System of City Tando Muhammad Khan District Tando Muhammad Khan.</t>
  </si>
  <si>
    <t>Approved 05.01.23</t>
  </si>
  <si>
    <t>PHEDR-PP-23-0045</t>
  </si>
  <si>
    <t>Providing &amp; Laying Sewerage System and Installation of Paver Blocks in various villages of Malir</t>
  </si>
  <si>
    <t>PHEDR-PP-23-0046</t>
  </si>
  <si>
    <t>Providing and Laying Paver Blocks at various (24 Villages of UC Darsano, UC Murad Memon, UC Old Thano) District Malir, Karachi (Revised on 31.10.24)</t>
  </si>
  <si>
    <t>PHEDR-PP-23-0047</t>
  </si>
  <si>
    <t>Providing/ Laying Sewerage System at Various Areas of Malir (Revised on 17.10.24)</t>
  </si>
  <si>
    <t>PHEDR-PP-23-0048</t>
  </si>
  <si>
    <t>Providing &amp; Laying Sewerage System in various areas of Malir</t>
  </si>
  <si>
    <t>PHEDR-PP-23-0049</t>
  </si>
  <si>
    <t>Providing and Laying Paver Blocks in various areas of Malir (UC Ghareebabad, UC Ghazi Dawood Brohi Goth Naki Muhammad A/B Pir Bux) Karachi</t>
  </si>
  <si>
    <t>PHEDR-PP-23-0050</t>
  </si>
  <si>
    <t>Reconditioning of Metal Roads / Paver work, Providing &amp; Laying Sewerage Main Line and Rehabilitation of Water Schemes of Different Villages of UC Juma Hamayati, UC Chohar, UC Darsano, UC Jam Murad Ali, UC Gaddap, UC Kharkharo, UC Kathor, UC Ghaghar and UC Razakabad of NA-236, Malir Karachi</t>
  </si>
  <si>
    <t>PHEDR-PP-23-0051</t>
  </si>
  <si>
    <t>Providing and Laying of Paver Blocks at Bhittaiabad, Bakhtawar Goth and Jumma Kalmati Goth, District Malir Karachi</t>
  </si>
  <si>
    <t>PHEDR-PP-23-0053</t>
  </si>
  <si>
    <t>Providing Drain and Paver Block facility at Village Tarr Khowaja, Taluka Jati (Revised on 18.02.25)</t>
  </si>
  <si>
    <t>PHEDR-PP-23-0055</t>
  </si>
  <si>
    <t>Provision of Paver Block &amp; CC Flooring Road to UC Jhoke Sharif,UC Meharshah &amp; Other UC's of Taluka Mirpur Bhathoro, District Sujawal</t>
  </si>
  <si>
    <t>PHEDR-PP-23-0056</t>
  </si>
  <si>
    <t>Construction / Rehabilitation of Drainage Schemes along with CC Paver Block in Various Village of District Thatta</t>
  </si>
  <si>
    <t>PHEDR-PP-23-0057</t>
  </si>
  <si>
    <t>Construction / Rehabilitation of Drainage Schemes along with CC Paver Blocks in various City / Towns of District Thatta</t>
  </si>
  <si>
    <t>PHEDR-PP-23-0058</t>
  </si>
  <si>
    <t>Construction of Drainage System of paver at Gharo City</t>
  </si>
  <si>
    <t>PHEDR-PP-23-0059</t>
  </si>
  <si>
    <t>Construction of Surface Drain / Drainage System of Gharo, Sakro, Dhabeji, Gharibabad Market and Gujjo</t>
  </si>
  <si>
    <t>PHEDR-PP-23-0060</t>
  </si>
  <si>
    <t>Drainage &amp; Paver Block Village Muradani, UC Mahar Taluka Ghora Bari</t>
  </si>
  <si>
    <t>PHEDR-PP-23-0061</t>
  </si>
  <si>
    <t>Drainage &amp; Paver Block Haji Haroon Panhwar, UC Lomari, Taluka Ghora Bari</t>
  </si>
  <si>
    <t>PHEDR-PP-23-0062</t>
  </si>
  <si>
    <t>Drainage Scheme at Khowaja Community including Paver Block at Mehmoodabad, Taluka Mirpur Sakro</t>
  </si>
  <si>
    <t>PHEDR-PP-23-0063</t>
  </si>
  <si>
    <t>Providing &amp; Installation of Paver Block at Var City Taluka Ghorbari District Thatta.</t>
  </si>
  <si>
    <t>PHEDR-PP-23-0064</t>
  </si>
  <si>
    <t>Providing &amp; Installation of Paver Block at Baghan City Taluka Keti Bandar District Thatta.</t>
  </si>
  <si>
    <t>PHEDR-PP-23-0065</t>
  </si>
  <si>
    <t>Providing &amp; Installation of Paver Block at Keti Bandar city and others Taluka Keti Bandar District Thatta</t>
  </si>
  <si>
    <t>PHEDR-PP-23-0066</t>
  </si>
  <si>
    <t>Construction of Streets / Drainage, Paver Block, CC Block in various villages of Taluka Sehwan</t>
  </si>
  <si>
    <t>PHEDR-PP-23-0067</t>
  </si>
  <si>
    <t>Construction of CC Block &amp; Drainage in various villages of Taluka Manjhand &amp; Taluka Sehwan</t>
  </si>
  <si>
    <t>PHEDR-PP-23-0068</t>
  </si>
  <si>
    <t>Beautification of Bhan Town, Taluka Sehwan</t>
  </si>
  <si>
    <t>PHEDR-PP-23-0069</t>
  </si>
  <si>
    <t>Construction of Drainage Scheme, Paving Block and Street Lights at Village Karo Khow Taluka Kotri District Jamshoro</t>
  </si>
  <si>
    <t>PHEDR-PP-23-0070</t>
  </si>
  <si>
    <t>Paver, CC Drain at Various Streets at Town Committee Jamshoro</t>
  </si>
  <si>
    <t>PHEDR-PP-23-0071</t>
  </si>
  <si>
    <t>Paver, CC Drainage Nala, Drains and Distribution of water supply lines of various streets of Municipal Committee Bolhari (Revised on 30.01.25)</t>
  </si>
  <si>
    <t>PHEDR-PP-23-0072</t>
  </si>
  <si>
    <t>Provding laying jointing &amp; testing of P.E Pipe 4, 6, &amp; 3 Dia P.E pipe 2"1/21" Dia for urban water Supply scheme Matiari City, Taluka &amp; District Matiari</t>
  </si>
  <si>
    <t>PHEDR-PP-23-0073</t>
  </si>
  <si>
    <t>Construction of Paver Block in various streets @ Town committee Matiari, Khyber, Oderolal Station, Union Council Matiari, Shah Alam Shah Ji Wasi, Jiandal Kot, Palijani, Shahpur @ Arif Khatian. Tajpur, Bau Khan Pathan, Baundero, Faqir Noohthiani. Nobat Mari, Sher Muhammad Thorha.. Oderolal Village Oderolal Station and Muhammad Hussain Hingoro</t>
  </si>
  <si>
    <t>PHEDR-PP-23-0074</t>
  </si>
  <si>
    <t>Improvement &amp; Extension of Urban Drainage Scheme Matiari Town</t>
  </si>
  <si>
    <t>PHEDR-PP-23-0075</t>
  </si>
  <si>
    <t>Construction of CC Road / Paver Block / Surface Drains in various streets of Municipal Committee Umerkot, District Umerkot</t>
  </si>
  <si>
    <t>PHEDR-PP-23-0076</t>
  </si>
  <si>
    <t>Construction of Drain, CC Road &amp; Providing Water Supply Line at New Chhore City and Water Supply Line Village Mandhal.</t>
  </si>
  <si>
    <t>PHEDR-PP-23-0077</t>
  </si>
  <si>
    <t>Construction of paver Block, CC Road, CC Drain Streets Kohli Daro Umerkot and improvement of water supply line (Revised on 31.10.24)</t>
  </si>
  <si>
    <t>PHEDR-PP-23-0078</t>
  </si>
  <si>
    <t>Disposal of Sullage Water Collected at Dhoro Samaro (Drainage Scheme Samaro) (Revised on 31.10.24)</t>
  </si>
  <si>
    <t>PHEDR-PP-23-0079</t>
  </si>
  <si>
    <t>Improvement and Extension of Drainage Work Eidgah Muhallah Kunri Town Phase-I &amp; Improvement and Extension of Urban Water Supply Scheme Nabisar Road (Revised on 28.04.25)</t>
  </si>
  <si>
    <t>PHEDR-PP-23-0080</t>
  </si>
  <si>
    <t>Construction of CC &amp; Paver Block Scheme Uc Bulri Shah Karim, UC haji M. Jat, UC Haji Abdul Khalique Soomro, Dadoon, UC Saeed Khan Lund &amp; UC Saeed Matto Shah Taluka Bulri Shah Karim</t>
  </si>
  <si>
    <t>PHEDR-PP-23-0081</t>
  </si>
  <si>
    <t>Construction of CC &amp; Paver Block Scheme Town Committee Bulri Shah Karim</t>
  </si>
  <si>
    <t>PHEDR-PP-23-0082</t>
  </si>
  <si>
    <t>Construction of CC Block &amp; Paver Block UC Saeedpur, UC Qabool pur, Uc Mullakatiar, UC Khokhar, UC Allahyar Turk, UC Lal Mehmoodani Taluka Bulri Shah Karim</t>
  </si>
  <si>
    <t>PHEDR-PP-23-0083</t>
  </si>
  <si>
    <t>Construction of CC Block &amp; Paver Block Uc Ghulam Shah Bagrani @ Moya, UC haji Sobho Khan Chandio, UC Jamal ul ddin Lashari, UC Lakhi Mirwah, Uc Yousif Khan Chang Uc Dando, Taluka Tando Ghulam Hyder</t>
  </si>
  <si>
    <t>PHEDR-PP-23-0084</t>
  </si>
  <si>
    <t>Construction / Restoration of Drainage System in U.C Loung Bhatti,UC Patni,U.C Chohara Mandi (Old Patni) (Revised on 27.09.24)</t>
  </si>
  <si>
    <t>PHEDR-PP-23-0085</t>
  </si>
  <si>
    <t>Construction of Drainage Scheme at Village Kotho UC Hingoro &amp; Drainage and Paving Blocks for village Ali Gohar Indhar Taluka Pano Akil District Sukkur. (Revised on 27.09.24)</t>
  </si>
  <si>
    <t>PHEDR-PP-23-0088</t>
  </si>
  <si>
    <t>Construction of Storm water Drain / Nala from Eiden Shaikh, Sakhani Mohalla &amp; Newyard Upto Nara Canal. Improvement &amp; Extension of Katper Mohalla and Rehabilitation of Mirani Mohalla Disposal Pumping Station. Construction of Sohail Soomro Culvert &amp; Paving Blocks for Kandhra Taluka Rohri. Construction of Drainage Scheme Haji Khan Ghunio UC Drib Taluka Pano Akil District Sukkur.  (Revised on 02.09.24)</t>
  </si>
  <si>
    <t>PHEDR-PP-23-0089</t>
  </si>
  <si>
    <t>Drainage Scheme for Village Dreha and Drainage &amp; Paver block for village Nadir Mahar, Village Jamal Khan Lashari, Village Subhanallah, &amp; Village Khuram Khan Lashari UC Tamachani Taluka Sukkur (New) District Sukkur. (Revised on 27.09.24)</t>
  </si>
  <si>
    <t>PHEDR-PP-23-0090</t>
  </si>
  <si>
    <t>Construction of Paving Block CC Block and Drainage System Various villages of UC Dhandhi, Uc Naro Hamthar &amp; UC Nirch. (Revised on 27.09.24)</t>
  </si>
  <si>
    <t>PHEDR-PP-23-0091</t>
  </si>
  <si>
    <t>Construction of Paver Blocks &amp; Drains of different Villages of UC Baiji, Taluka Pano Akil (Revised on 27.09.24)</t>
  </si>
  <si>
    <t>PHEDR-PP-23-0092</t>
  </si>
  <si>
    <t>A) Construction of Surface Drains &amp; CC Paver Block from Latif Gate to 15 Madadgar via Juman Shah Dargah i/e Dr. Saud Mari to Sodho Bhacha, irshad Sehto to Masssan, Khati Masjid Street, Dargah Juman Shah to Sikandar Hayat Dero House, Muhammad Chowk to Dr. Rafiq, Gulshan Hotel, TAndo Adam City, District Sanghar (B) Construction of surface Drains and CC Paver Block for Ward No. 01 to 14 Tando Adam District Sanghar</t>
  </si>
  <si>
    <t>PHEDR-PP-23-0093</t>
  </si>
  <si>
    <t>A) Construction of Surface Drains &amp; CC paver Block for Village Buxo Nizamani, Somar Kalhoro, Deen Muhammad Unar and Ville Sabar Dahri Taluka TAndo Adam, District Sanghar (B) Improvement &amp; Extension Drainage Scheme i.e. CC Paver Block Village Peral Makorani, Taluka Tando Adam, District Sanghar</t>
  </si>
  <si>
    <t>PHEDR-PP-23-0094</t>
  </si>
  <si>
    <t>Rain and Salinity Water Pumping Station Near Wajid Dero House, Tando Adam, District Sanghar</t>
  </si>
  <si>
    <t>PHEDR-PP-23-0095</t>
  </si>
  <si>
    <t>Construction of Drainage Scheme Village Palh &amp; Vilalge Din Muhammad Kakepoto and Adjoining Villages Taluka Shahdadpur</t>
  </si>
  <si>
    <t>PHEDR-PP-23-0096</t>
  </si>
  <si>
    <t>(A) Repair /Construction of Surface Drains including C.C.Paving streets for Drainage Scheme Sanghar City Taluka &amp; District Sanghar. (B) Repair /Construction of Surface Drains including C.C.Paving streets for Drainage Scheme Khadro City Taluka Sinjhoro District Sanghar.</t>
  </si>
  <si>
    <t>PHEDR-PP-23-0099</t>
  </si>
  <si>
    <t>Construction of CC Drains &amp; CC Paver &amp; RCC Nala for various streets of City Ubauro, District Ghotki (Revised on 27.01.25)</t>
  </si>
  <si>
    <t>PHEDR-PP-23-0101</t>
  </si>
  <si>
    <t>Construction of CC Paver for Different villages of Union council Kenjhur and Union Council Lal Pitafi Taluka Daharki District Ghotki (Revised on 27.09.24)</t>
  </si>
  <si>
    <t>PHEDR-PP-23-0102</t>
  </si>
  <si>
    <t>Construction of Drainage scheme for Islam Khan Lashari, Fazal Khan Kolachi Taluka Mirpur Mathelo (Revised on 27.09.24)</t>
  </si>
  <si>
    <t>PHEDR-PP-23-0103</t>
  </si>
  <si>
    <t>Construction of Drainage scheme for Fazul Thaheem, Qazi Lal Bux &amp; Village Sher Khan Chijjan Taluka Mirpur Mathelo, District Ghotki (Revised on 13.03.25)</t>
  </si>
  <si>
    <t>PHEDR-PP-23-0106</t>
  </si>
  <si>
    <t>Construction of CC paver &amp; Drainage at Dad Laghari City Taluka Daharki &amp; Village jahan Khan unar &amp; Mirpur Mathelo City Taluka Mirpur Mathelo &amp; Daharki City Taluka Daharki (Revised on 24.10.24)</t>
  </si>
  <si>
    <t>PHEDR-PP-23-0107</t>
  </si>
  <si>
    <t xml:space="preserve">Paver &amp; Drainage facility muhalla Luqman khairpur City  </t>
  </si>
  <si>
    <t>Approved 13.07.23 (U/R)</t>
  </si>
  <si>
    <t>PHEDR-PP-23-0108</t>
  </si>
  <si>
    <t>Construction of storm water Nalla at Kotdiji Town Taluka Kotdiji District Khairpur.</t>
  </si>
  <si>
    <t>PHEDR-PP-23-0109</t>
  </si>
  <si>
    <t xml:space="preserve">Construction of surface drains &amp; paver block for Ranipur city </t>
  </si>
  <si>
    <t>PHEDR-PP-23-0110</t>
  </si>
  <si>
    <t xml:space="preserve">Construction of various paver block in Taluka Kotdiji </t>
  </si>
  <si>
    <t>PHEDR-PP-23-0111</t>
  </si>
  <si>
    <t>Drainage scheme of various villages in Taluka Kotdiji</t>
  </si>
  <si>
    <t>PHEDR-PP-23-0112</t>
  </si>
  <si>
    <t>Restoration / Improvement &amp; Extension of Disposal Pump Stations viz: Government High School, Khaki Shah Pul, Sukk Pul, Faizabad Colony, Ostagahi &amp; Shaheedabad of Municipal Committee Khairpur City.</t>
  </si>
  <si>
    <t>PHEDR-PP-23-0113</t>
  </si>
  <si>
    <t xml:space="preserve">Rehabilitation / Re-Construction of Nallas / Drains / Slabs and Extension of Water Supply Distribution Network in Various Wards (1 to 29) of City Khairpur. </t>
  </si>
  <si>
    <t>PHEDR-PP-23-0114</t>
  </si>
  <si>
    <t xml:space="preserve">Improvement of Drainage Schemes Wada Siming, Phaat, Phul Wahan, Dawood Goth, Khadim Tunio, Eissan Bhayo, Pir Mangio, 1 &amp; 2, Khanpur-I, Pir Hoti Noti, Rahu Khan Baloch &amp; Magsi / Soomra / Shaikh and improvement of Water Supply Schemes Phaat, Pir Hoti Noti &amp; Rahu Khan Baloch Taluka &amp; District Khairpur.  </t>
  </si>
  <si>
    <t>PHEDR-PP-23-0115</t>
  </si>
  <si>
    <t>(i) Paver Block drainage Repair of open drains various villages of Taluka Sobhodero, District Khairpur Mir's</t>
  </si>
  <si>
    <t>PHEDR-PP-23-0117</t>
  </si>
  <si>
    <t>Drainage &amp; Water Supply Schemes of various villages of Taluka Kotdiji Village sarang ujjan, Village Malhar Khaskheli, Village Laique Rajpar &amp; Construction of new Disposal of Village Tando Shah. Water Supply Scheme of Village m. Ibrahim Lashari, Lal bux Lashari, Muharam Khaskheli &amp; Fateh Lashari, Village Rahib Khan Rind, jhango Wassan, Malook Lanjwani &amp; Water Supply Scheme of Village Rajpari City (Convert in solarized System) (Reach-l) Paver Block of Village Sher Khan Rind, Village m. soomar Mallah, Bakhsho Solangi &amp; Arab Solangi (Reach-ll)</t>
  </si>
  <si>
    <t>PHEDR-PP-23-0118</t>
  </si>
  <si>
    <t>Drainage Scheme with Paver Block for Village Khan Muhammad Shahani, Ghulam Nabi Suhag &amp; Chutan Shah Bukhari, Taluka Kingri</t>
  </si>
  <si>
    <t>PHEDR-PP-23-0119</t>
  </si>
  <si>
    <t>1. Construction of paver Block Village Gahi Khan Chakrani UC Mohsin Shah (RS.25 M) 2. Construction of Paver Block &amp; Surface Drains Village Waryam Wandiar UC Mohsin shah (RS. 20 M). 3. construction of Rural Drainage (Solar System ) and Surface Drains, Paver Block Village Ismail Laghari UC Fakir Ghulam Hyder Godno (RS. 25 M). 4. Construction of paver Block and surface Drains Village shah Muhammad laghari, Mohallah Mir Muhammad laghari, Muhammad maroof Laghari, Muhammad Ali laghari, Riaz Hussain Laghari, Nazar laghari UC Fakir Ghulam Hyder Godno (RS. 20 M). 5. Rehabilitation Rural Drainage Scheme (Solar System) and Surface Drains village Kharirah UC Kharirah (RS. 20M)</t>
  </si>
  <si>
    <t>PHEDR-PP-23-0120</t>
  </si>
  <si>
    <t>Disposal Work and Sewerage Line Badar Din Zardari Nawabshah City</t>
  </si>
  <si>
    <t>PHEDR-PP-23-0121</t>
  </si>
  <si>
    <t>Paving Block in Various Wards and UC's Nawabshah</t>
  </si>
  <si>
    <t>PHEDR-PP-23-0122</t>
  </si>
  <si>
    <t>Construction of Drainage Scheme for Mari Jalbani &amp; Mari Sabki (Phase-II) UC Marvi Taluka Sakrand</t>
  </si>
  <si>
    <t>PHEDR-PP-23-0125</t>
  </si>
  <si>
    <t>Construction of Drainage System for Model Town &amp; Buland Shah Colony Nawabshah City.</t>
  </si>
  <si>
    <t>PHEDR-PP-23-0127</t>
  </si>
  <si>
    <t xml:space="preserve">Rural Drainage Scheme for Village Haji Saadullah Unar Taluka Sakrand. </t>
  </si>
  <si>
    <t>PHEDR-PP-23-0128</t>
  </si>
  <si>
    <t>Improvement &amp; Extension of Rural Drainage Scheme Village Pir Ghulam Muhammad Taluka Kazi Ahmed.</t>
  </si>
  <si>
    <t>PHEDR-PP-23-0129</t>
  </si>
  <si>
    <t>Rural Drainage Scheme for Village Ali Bux Zardari Taluka Kazi Ahmed.</t>
  </si>
  <si>
    <t>PHEDR-PP-23-0130</t>
  </si>
  <si>
    <t>Rural Drainage Scheme for Village Ali Khan Chandio UC Jhoro Khan Shar Taluka Daur.</t>
  </si>
  <si>
    <t>PHEDR-PP-23-0131</t>
  </si>
  <si>
    <t>Improvement &amp; Extension of Urban Drainage Scheme Bandhi, Taluka Daur</t>
  </si>
  <si>
    <t>PHEDR-PP-23-0132</t>
  </si>
  <si>
    <t xml:space="preserve">Improvement &amp; Extension of Urban Drainage Scheme Bucheri Taluka Daur. </t>
  </si>
  <si>
    <t>PHEDR-PP-23-0133</t>
  </si>
  <si>
    <t>Provision of Paver Blocks in various villages and city of Taluka Sakrand</t>
  </si>
  <si>
    <t>PHEDR-PP-23-0134</t>
  </si>
  <si>
    <t>Provision of CC Topping, A/B Type Surface Drain, Paver, Sewer Pipe line in various villages of Taluka Sakrand &amp; Taluka Qazi Ahmed and City Sakrand</t>
  </si>
  <si>
    <t>PHEDR-PP-23-0137</t>
  </si>
  <si>
    <t>Construction of RCC Nala &amp; Inter Connected Drains at various location of District Dadu</t>
  </si>
  <si>
    <t>PHEDR-PP-23-0138</t>
  </si>
  <si>
    <t>Construction of disposal work i/c pumping machinery P.E pipe solar energy and construction of C.C Block drain and paving block in Johi City</t>
  </si>
  <si>
    <t>PHEDR-PP-23-0139</t>
  </si>
  <si>
    <t>Pavement of Streets with Paver Block at Various Villages of Taluka Thull. (Revised on 09.12.24)</t>
  </si>
  <si>
    <t>Approved 26.04.24</t>
  </si>
  <si>
    <t>PHEDR-PP-23-0140</t>
  </si>
  <si>
    <t xml:space="preserve">Construction of CC Drain and paver block for ward 1 to 14 Shahdadkot city </t>
  </si>
  <si>
    <t>PHEDR-PP-23-0142</t>
  </si>
  <si>
    <t>Construction of CC drain and paver block for UC silara, UC Aitbar Khan Chandio, UC Chakiani  Taluka shahdadkot.</t>
  </si>
  <si>
    <t>PHEDR-PP-23-0143</t>
  </si>
  <si>
    <t>Construction of new paver &amp; drainage / reparing at Taluka Kamber Taluka Shahdadkot, city Shahdadkot  Taluka Miro Khan, city Miro Khan Taluka Qubo Saeed Khan, Town Committee Qubo &amp; Taluka Sujawal Junejo.</t>
  </si>
  <si>
    <t>PHEDR-PP-23-0144</t>
  </si>
  <si>
    <t>Construction of new paver &amp; drainage / reparing at Taluka Shahdadkot, city Shahdadkot Taluka Qubo Saeed Khan, Town Committee Qubo saeed khan &amp; Taluka Sujawal Junejo.</t>
  </si>
  <si>
    <t>PHEDR-PP-23-0145</t>
  </si>
  <si>
    <t>1. Construction of paver block and CC Drainage for various left over wards and various UCs of City and Taluka Kambar. 2. Construction of Paver block and CC drainage various left over wards and various UCs of City and Taluka Naseerabad. 3. Construction of paver block and CC Drainage of variours left over wards and various UCs of City and Taluka Warah</t>
  </si>
  <si>
    <t>PHEDR-PP-23-0146</t>
  </si>
  <si>
    <t>Providing Paver Block and C.C Drain in various Villages and Towns of Taluka Kamber, Miro Khan and Sijawal Junejo</t>
  </si>
  <si>
    <t>PHEDR-PP-23-0148</t>
  </si>
  <si>
    <t>Construction of CC Drains &amp; Paver Block in Various muhallahs Kamber City</t>
  </si>
  <si>
    <t>PHEDR-PP-23-0149</t>
  </si>
  <si>
    <t>Construction of CC Drains &amp; Paver Blocks in Various Villages to Taluka Kamber</t>
  </si>
  <si>
    <t>PHEDR-PP-23-0150</t>
  </si>
  <si>
    <t>Construction of CC Blocks, CC Drains &amp; Paver Blocks and Water Supplies in various villages of Taluka Warah</t>
  </si>
  <si>
    <t>PHEDR-PP-23-0151</t>
  </si>
  <si>
    <t>Construction of CC Blocks, CC Drains &amp; Paver Block in various wards of Ghaji Khuhawar, Warah and Wagan</t>
  </si>
  <si>
    <t>PHEDR-PP-23-0152</t>
  </si>
  <si>
    <t>Construction of CC Drains &amp; Paver Blocks, Drainage in various UC's Taluka Naseerabad</t>
  </si>
  <si>
    <t>PHEDR-PP-23-0153</t>
  </si>
  <si>
    <t>Construction of CC Drains &amp; Paver Blocks, Drainage in various wards of Naseerabad Town</t>
  </si>
  <si>
    <t>PHEDR-PP-23-0155</t>
  </si>
  <si>
    <t>Rehabilitation / Renovation and Reconstruction of old Storm Drain Water in various location of PS-11 City Larkana</t>
  </si>
  <si>
    <t>PHEDR-PP-23-0157</t>
  </si>
  <si>
    <t>Construction of CC Drain &amp; Paver Blocks of Various Muhallaas form UC-1,5,6,&amp; 7 Larkano City</t>
  </si>
  <si>
    <t>PHEDR-PP-23-0158</t>
  </si>
  <si>
    <t>Construction of CC Drain &amp; Paver Blocks of Various Muhallaas form UC-04 Larkano City</t>
  </si>
  <si>
    <t>PHEDR-PP-23-0159</t>
  </si>
  <si>
    <t>Construction of CC Drain &amp; Paver Blocks of Various Muhallas from UC-7 to 13 Larkano City</t>
  </si>
  <si>
    <t>PHEDR-PP-23-0160</t>
  </si>
  <si>
    <t>Construction of Paver Block &amp; CC Drains in all (7) Seven Wards of Municipal Committee Naudero, Taluka Ratodero</t>
  </si>
  <si>
    <t>PHEDR-PP-23-0161</t>
  </si>
  <si>
    <t>Construction of Paver Block &amp; CC Drains in Ward No. 1,2,3,5,&amp; 9 of Municipal Committee Ratodero, Taluka Ratodero</t>
  </si>
  <si>
    <t>PHEDR-PP-23-0162</t>
  </si>
  <si>
    <t>Construction of Paver Block &amp; Cc Drains in Various Villages of U.C Agani, U.C Akil &amp; u.C Phull of Akil Circle of Taluka Larkana</t>
  </si>
  <si>
    <t>PHEDR-PP-23-0163</t>
  </si>
  <si>
    <t>Construction of Paver Block &amp; CC Drains in Various Villages of UC Bosan, UC Waris Dino Machi, UC Talib &amp; UC Jummo Agham of Taluka Ratodero, District Larkano</t>
  </si>
  <si>
    <t>PHEDR-PP-23-0164</t>
  </si>
  <si>
    <t>Construction of Paver Block &amp; CC Drains in various Villages of U.C Pir Bux Bhutto, U.C Lashari, .C Saidudero &amp; U.C Walidad Veesar of Taluka Ratodero (60.00 Million) &amp; Construction of Paver Block &amp; CC Drains in Village Fazal Muhammad Abro (Sim Unar) of U.c Naich 910.00 Million)</t>
  </si>
  <si>
    <t>PHEDR-PP-23-0165</t>
  </si>
  <si>
    <t>Construction of Paver Block &amp; CC Drains in Various Villages of U.C Garhi Khuda Bux Bhutto, u.C Bahman, U.C Izat Ji Wandh &amp; U.C Banguldero of Taluka Ratodero</t>
  </si>
  <si>
    <t>PHEDR-PP-23-0166</t>
  </si>
  <si>
    <t>Providing Paver Block in different Union Councils of Taluka Garhi Yasin, District Shikarpur</t>
  </si>
  <si>
    <t>PHEDR-PP-23-0167</t>
  </si>
  <si>
    <t>Drainage Scheme Village Workshop Taluka &amp; District Sanghar</t>
  </si>
  <si>
    <t>PHEDR-PP-23-0168</t>
  </si>
  <si>
    <t>Construction of RCC Nala, Surface Drains, CC Block &amp; Paver Block at various UC’s of Taluka Sehwan &amp; Manjhand, District Jamshoro (Revised on 30.01.25)</t>
  </si>
  <si>
    <t>Total Drainage (On-going) :-</t>
  </si>
  <si>
    <t>Drainage (New)</t>
  </si>
  <si>
    <t>PHEDR-PP-25-0001</t>
  </si>
  <si>
    <t xml:space="preserve">Providing Sewerage System &amp; fixing paving blocks at Ibhrahim Goth, Siraj Ahmed Goth &amp; Saffar Khoso Goth UC Kathore District Malir </t>
  </si>
  <si>
    <t>PHEDR-PP-25-0002</t>
  </si>
  <si>
    <t>Providing sewerage system &amp; CC Paver Blocks at different areas of  District Malir Karachi</t>
  </si>
  <si>
    <t>PHEDR-PP-25-0003</t>
  </si>
  <si>
    <t>Construction of surface drains &amp; paving blocks in Sehwan Town</t>
  </si>
  <si>
    <t>PHEDR-PP-25-0004</t>
  </si>
  <si>
    <t>Improvement &amp; Extesnion of Drainage Scheme Nindo City  (Rural)</t>
  </si>
  <si>
    <t>PHEDR-PP-25-0005</t>
  </si>
  <si>
    <t>Drainage Scheme Paver Block C.C Topping in Union Committee 1 to 19, Municipal Corporation SBA</t>
  </si>
  <si>
    <t>PHEDR-PP-25-0006</t>
  </si>
  <si>
    <t xml:space="preserve">Improment / Extension and Sewerage Treatment of Wastewater Drainage Scheme of Jam Sahab Town Taluka Daur </t>
  </si>
  <si>
    <t>PHEDR-PP-25-0007</t>
  </si>
  <si>
    <t xml:space="preserve">CC paver , drains and solar lights in village Bhittaro Sharif , village Misri Lodho and village Mehro Lodho, village Moula Bux Brohi, Muhammad Hassan Brohi and Nawab farm  Taluka Hussain Bux Mari,  </t>
  </si>
  <si>
    <t>Mirpur Khas</t>
  </si>
  <si>
    <t>PHEDR-PP-25-0008</t>
  </si>
  <si>
    <t>Construction of cc paver blocks, surface drains and installation of solar light poles at village Dali Hussain Kalhoro, Taluka Bhiria</t>
  </si>
  <si>
    <t>PHEDR-PP-25-0009</t>
  </si>
  <si>
    <t xml:space="preserve">Construction of drainage scheme at various villages i.e Inayat Lakhan, Bhaikhan, Nasirabad, Memon Muhalla, UC Nasirabad taluka New Sukkur </t>
  </si>
  <si>
    <t>PHEDR-PP-25-0010</t>
  </si>
  <si>
    <t>Construction of CC paver &amp; drainage scheme at village Fareed, Gadhani, Abul Mirbahar Taluka Ghotki</t>
  </si>
  <si>
    <t>PHEDR-PP-25-0011</t>
  </si>
  <si>
    <t xml:space="preserve">Providing Laying &amp; Jointing RCC Sewer line including RCC Manholes, improvement &amp; extension of existing drainage system &amp; providing C-C Paver 80mm in Town Hayat Pitafi Taluka Mirpur Mathelo </t>
  </si>
  <si>
    <t>PHEDR-PP-25-0012</t>
  </si>
  <si>
    <t>Providing of water supply and drainage facility at village Patti, Passan goth, Ramawan goth, Ghareja chachar Deh Kharwar, Taluka &amp; District Ghotki.</t>
  </si>
  <si>
    <t>PHEDR-PP-25-0013</t>
  </si>
  <si>
    <t xml:space="preserve">Drainage scheme at village Abdullah Lakhan uc Bundh Taluka Ghotki </t>
  </si>
  <si>
    <t>PHEDR-PP-25-0014</t>
  </si>
  <si>
    <t>Water supply scheme/ paver blocks Garihaija Chachar village, Attur Bullo, bagoro village, Navaho goth</t>
  </si>
  <si>
    <t>PHEDR-PP-25-0015</t>
  </si>
  <si>
    <t xml:space="preserve">Construction of surface drains &amp; paving blocks for village Mohammad Bachal Khoso, Aftab Ahmed Khoso &amp; Mohalla Sabaz Ali Taluka Kingri </t>
  </si>
  <si>
    <t>Khairpur Mirs</t>
  </si>
  <si>
    <t>PHEDR-PP-25-0016</t>
  </si>
  <si>
    <t>Improvement of drainage system mohallah Ali Murad Khairpur City</t>
  </si>
  <si>
    <t>PHEDR-PP-25-0017</t>
  </si>
  <si>
    <t xml:space="preserve">Improvement &amp; Upgradation of disposal work along Jacobabad road &amp; shikarpur road for Urban Drainage Scheme Ratodero City </t>
  </si>
  <si>
    <t>PHEDR-PP-25-0018</t>
  </si>
  <si>
    <t xml:space="preserve">Construction of Drainage system at New Anaj Mandi, Rangers Head Quarter &amp;  Improvement / Rehabilitation of Disposal Work Shaikh Zaid Colony Larkano City </t>
  </si>
  <si>
    <t>PHEDR-PP-25-0019</t>
  </si>
  <si>
    <t>Construction of drains, cc block and paving block at UC Purano abad, UC Fareedabad, UC Mahar Wada, UC Naich, UC Dargah Mashori, UC Pathan Old Taluka Bakrani.</t>
  </si>
  <si>
    <t>PHEDR-PP-25-0020</t>
  </si>
  <si>
    <t>Extension of drainage facility for Shahdadkot City, district Kambar Shahdadkot</t>
  </si>
  <si>
    <t>Kambar</t>
  </si>
  <si>
    <t>Total  Drainage (New) :-</t>
  </si>
  <si>
    <t>Total  Drainage:-</t>
  </si>
  <si>
    <t>Sindh Based Schemes (On-Going)</t>
  </si>
  <si>
    <t>PHESB-PP-15-0057</t>
  </si>
  <si>
    <t xml:space="preserve">Establishment of Project Management Unit (PMU)  for Drinking Water Hub Projects (Revised) (SDG#6) </t>
  </si>
  <si>
    <t>Approved
09.09.15</t>
  </si>
  <si>
    <t>PHESB-PP-17-0253</t>
  </si>
  <si>
    <t>Providing and Installation of Solar System for Rurul Water Supply and Drainage Schemes in Sindh Phase II (SDG # 6)</t>
  </si>
  <si>
    <t>PHESB-PP-16-0129</t>
  </si>
  <si>
    <t>Providing and Installation of Solar System for Rurul Water Supply and Drainage Schemes in Sindh Phase I (SDG # 6)</t>
  </si>
  <si>
    <t>PHESB-PP-19-0378</t>
  </si>
  <si>
    <t>Monitoring, Evalaution &amp; Co-ordination Unit. (Revised) (SDG#6)</t>
  </si>
  <si>
    <t>Approved
11.10.19</t>
  </si>
  <si>
    <t>PHESB-PP-17-0254</t>
  </si>
  <si>
    <t>Elimination of Urban Sewerage Discharging in Irrigation Canals and lakes in Sindh Phase-I (Revised) (SDG # 6)</t>
  </si>
  <si>
    <t>PHESB-PP-16-0130</t>
  </si>
  <si>
    <t>Rehabilitation of Non-Functional Water Supply and Drainage Schemes Phase-I (Revised)(SDG # 6)</t>
  </si>
  <si>
    <t>PHESB-PP-20-0111</t>
  </si>
  <si>
    <t>Elimination of Sewerage Discharging in Irrigation Canals and lakes in Sindh Phase-II (SDG#6)</t>
  </si>
  <si>
    <t>Approved
30.12.20</t>
  </si>
  <si>
    <t>PHESB-PP-22-1234</t>
  </si>
  <si>
    <t xml:space="preserve">Rehabilitation of Non-functional Water Supply &amp; Drainage Schemes under PHE Division-I in District Khairpur (Phase-II)  (SDG # 6). </t>
  </si>
  <si>
    <t>PHESB-PP-22-1236</t>
  </si>
  <si>
    <t xml:space="preserve">Rehabilitation of Non-functional Water Supply &amp; Drainage Schemes in District Naushahro Feroze (Phase-II) (SDG # 6). </t>
  </si>
  <si>
    <t>PHESB-PP-22-1237</t>
  </si>
  <si>
    <t xml:space="preserve">Rehabilitation of Non-functional Water Supply &amp; Drainage Schemes in District SBA (Phase-II) (SDG#6) </t>
  </si>
  <si>
    <t xml:space="preserve">Approved 17.01.23 </t>
  </si>
  <si>
    <t>PHESB-PP-22-1239</t>
  </si>
  <si>
    <t xml:space="preserve">Rehabilitation of Non-functional Water Supply &amp; Drainage Schemes in District Dadu (Phase-II) (SDG#6) </t>
  </si>
  <si>
    <t>Approved 21.12.22</t>
  </si>
  <si>
    <t>PHESB-PP-22-1240</t>
  </si>
  <si>
    <t>Rehabilitation of Non-functional Water Supply &amp; Drainage Schemes in District Larkano (Phase-II) (SDG#6)</t>
  </si>
  <si>
    <t>PHESB-PP-22-1241</t>
  </si>
  <si>
    <t xml:space="preserve">Rehabilitation of Non-functional Water Supply &amp; Drainage Schemes in District Kamber (Phase-II) (SDG # 6). </t>
  </si>
  <si>
    <t>PHESB-PP-22-1242</t>
  </si>
  <si>
    <t xml:space="preserve">Rehabilitation of Non-functional Water Supply &amp; Drainage Schemes in District Shikarpur (Phase-II) (SDG # 6). </t>
  </si>
  <si>
    <t>PHESB-PP-22-1244</t>
  </si>
  <si>
    <t xml:space="preserve">Rehabilitation of Non-functional Water Supply &amp; Drainage Schemes in District Kashmore (Phase-II)  (SDG # 6). </t>
  </si>
  <si>
    <t>PHESB-PP-22-1247</t>
  </si>
  <si>
    <t>Rehabilitation of Non-functional Water Supply &amp; Drainage Schemes in District Jamshoro (Phase-II)  (SDG # 6). (Revised on 26.02.25)</t>
  </si>
  <si>
    <t>PHESB-PP-22-1248</t>
  </si>
  <si>
    <t xml:space="preserve">Rehabilitation of Non-functional Water Supply &amp; Drainage Schemes in District Tando Muhammad Khan (Phase-II)    (SDG # 6). </t>
  </si>
  <si>
    <t>PHESB-PP-22-1249</t>
  </si>
  <si>
    <t xml:space="preserve">Rehabilitation of Non-functional Water Supply &amp; Drainage Schemes in District Matiari (Phase-II) (SDG#6) </t>
  </si>
  <si>
    <t>PHESB-PP-22-1252</t>
  </si>
  <si>
    <t xml:space="preserve">Rehabilitation of Non-functional Water Supply &amp; Drainage Schemes in District Mirpurkhas (Phase-II) (SDG#6) </t>
  </si>
  <si>
    <t>PHESB-PP-22-1253</t>
  </si>
  <si>
    <t xml:space="preserve">Rehabilitation of Non-functional Water Supply &amp; Drainage Schemes in District Umerkot (Phase-II) (SDG#6) </t>
  </si>
  <si>
    <t>Approved 18.01.23</t>
  </si>
  <si>
    <t>PHESB-PP-22-1254</t>
  </si>
  <si>
    <t xml:space="preserve">Rehabilitation of Non-functional Water Supply &amp; Drainage Schemes in District Tando Allahyar (Phase-II) (SDG#6) </t>
  </si>
  <si>
    <t>PHESB-PP-22-1231</t>
  </si>
  <si>
    <t>Survey for Ground Water Quality and Quantity and Mapping in all over Sindh (SGD #6)</t>
  </si>
  <si>
    <t>Total  Sindh Based Schemes (On-going) :-</t>
  </si>
  <si>
    <t>PHESB-PP-21-1121</t>
  </si>
  <si>
    <t>Installation of Solar Powered R.O/Filter Plants in Sindh Province including all Hospital &amp; Schools Phase-I (SDG # 6)</t>
  </si>
  <si>
    <t>PHESB-PP-25-0001</t>
  </si>
  <si>
    <t xml:space="preserve">Improved Governance through Research, Development of a Robust M&amp;E / MIS system and Capacity Building of Staff on Nutrition / Sensitive WASH using IEC Materials developed by PINS 1 for inculcating Social and Behavioral Change (SBCC) among Communities  </t>
  </si>
  <si>
    <t>Total  Sindh Based Schemes (New schemes) :-</t>
  </si>
  <si>
    <t>Total  Sindh Based Schemes :-</t>
  </si>
  <si>
    <t>Total Public Health Engineering (Ongoing) :-</t>
  </si>
  <si>
    <t>Total Public Health Engineering (New) :-</t>
  </si>
  <si>
    <t>Total Public Health Engineering :-</t>
  </si>
  <si>
    <t>RURAL DEVELOPMENT</t>
  </si>
  <si>
    <t xml:space="preserve">Communication </t>
  </si>
  <si>
    <t>RDDCO-PP-21-1129</t>
  </si>
  <si>
    <t>Construction of Link Road from Mahi-Jo-Dero to Mir Sher Muhammad Khan Bijarani via Waheed Ali Bijarani &amp; Kataro Bunglani and Construction of Link Road from Kandhkot-Malguzar Road to Village Dholan Khan Jakhrani, Taluka Tangwani.</t>
  </si>
  <si>
    <t>RDDCO-PP-21-1149</t>
  </si>
  <si>
    <t>Construction of Retaining Wall i/c Culvert of Sim Nala &amp;  Providing / Fixing of C.C Paver Block Pavement and Fiber Glass Shade at Ganj Shaheedan and Mazar Ali Haider Shah Luqman (Revised on 05.06.23)</t>
  </si>
  <si>
    <t xml:space="preserve">Approved
10.09.21
</t>
  </si>
  <si>
    <t>RDDCO-PP-21-1154</t>
  </si>
  <si>
    <t>Reconditioning of Road from Village Khairo Dhero to Village Allah Bux Hakro via Lashari Bridge including Paver Block and CC Drain, Taluka Ratodero.</t>
  </si>
  <si>
    <t xml:space="preserve">Approved
26.10.21
</t>
  </si>
  <si>
    <t>RDDCO-PP-23-0167</t>
  </si>
  <si>
    <t>Construction of CC Road at village Mohan Lal Ratanani, MC Umerkot</t>
  </si>
  <si>
    <t>Approved
18.07.23</t>
  </si>
  <si>
    <t>RDDCO-PP-23-0168</t>
  </si>
  <si>
    <t>Rehabilitation of Road Dodai Minor to Rangers Head Quarter to via Yar Muhammad Colony = 1.50 kms i.c (Paver Work)</t>
  </si>
  <si>
    <t>RDDCO-PP-23-0169</t>
  </si>
  <si>
    <t>Construction / Rehabilitation of Road i/c Paver Block &amp; Drainge in UC Panhwari (Revised on 13.12.24)</t>
  </si>
  <si>
    <t>RDDCO-PP-23-0171</t>
  </si>
  <si>
    <t>Construction / Rehabilitation of Road Including Paver Block &amp; Drainge in UC Dhandi (Revised on 13.12.24)</t>
  </si>
  <si>
    <t>RDDCO-PP-23-0172</t>
  </si>
  <si>
    <t>Construction / Rehabilitation of Road Including Paver Block &amp; Drainge in UC Sangrar (Revised on 13.12.24)</t>
  </si>
  <si>
    <t>RDDCO-PP-23-0174</t>
  </si>
  <si>
    <t>Construction &amp; Rehabilitation of Road from Village Ghazi Abbas Deh Syal Dadu Band and Qazi Muhammad Saleh Road alongwith Drain Nala and Boundary Wall of Graveyard (Revised on 13.12.24)</t>
  </si>
  <si>
    <t>RDDCO-PP-23-0175</t>
  </si>
  <si>
    <t>Construction of Road from Khanpur Junejo to Johi Biraj along Wasai Shakh i/c Masonary Structure Taluka K.N.Shah</t>
  </si>
  <si>
    <t>RDDCO-PP-23-0189</t>
  </si>
  <si>
    <t xml:space="preserve">Construction of 12 feet wide Link Road from main Gadap road at Liaquat Milat Chowk Stop to Baqai Cadet College Karachi </t>
  </si>
  <si>
    <t xml:space="preserve">Approved
05.03.24
</t>
  </si>
  <si>
    <t>RDDCO-PP-23-0197</t>
  </si>
  <si>
    <t xml:space="preserve">Construction of Road from Tarko, Sutayro Road Bridge to village Mir Hassan Khaskheli via Pir Musafar Dargah to Sutayro Zafarabad Road Remaining Portion along Tarko Minor Taluka Mirwah District Khairpur. </t>
  </si>
  <si>
    <t>RDDCO-PP-23-0199</t>
  </si>
  <si>
    <t xml:space="preserve">Construction of Road from Mubar Vessar to Mehran Highway Remaining Portion, Taluka Mirwah, District Khairpur (Revised on 13.12.24). </t>
  </si>
  <si>
    <t>RDDCO-PP-23-0200</t>
  </si>
  <si>
    <t>Road from National Highway to Boota Khan Rajput, from National Highway to village Karam Din Malik, from Mole Dino Nangor to Saleh Nangor, from Rohri Canal Haalani to village Bhale Dino Solangi  (Baloch Machi).</t>
  </si>
  <si>
    <t xml:space="preserve">N.Feroze </t>
  </si>
  <si>
    <t xml:space="preserve">Approved
18.07.23
</t>
  </si>
  <si>
    <t>RDDCO-PP-23-0208</t>
  </si>
  <si>
    <t>Provision and Laying of C.C Paver Block at various Streets of Kumb, District Khairpur (Revised on 13.12.24)</t>
  </si>
  <si>
    <t>RDDCO-PP-23-0211</t>
  </si>
  <si>
    <t xml:space="preserve">Construction of Road from RD 186 Brij Mureed Khan Road to village Haji Saifal </t>
  </si>
  <si>
    <t>RDDCO-PP-23-0212</t>
  </si>
  <si>
    <t>Reconditioning of Road from Abdul Razzaque Shar to Connect Pacca Chang road UC Raju Keeriyo Taluka Bhiria (Revised on 13.12.24)</t>
  </si>
  <si>
    <t>RDDCO-PP-23-0216</t>
  </si>
  <si>
    <t>C.C Paver Block for Different Locations  Taluka Bhiria, District N.Feroze (Revised on 13.12.24)</t>
  </si>
  <si>
    <t>RDDCO-PP-23-0218</t>
  </si>
  <si>
    <t>Construction of external Road Syed Mohallah till Graveyard Faqeer Muhammad Shah Half km village Misri Khan Jarwar &amp; Constt: of road from Nasarpur Road (Opp: Jarwar P/pump) to Graveyard Bolan Shah half Km (Revised on 13.12.24)</t>
  </si>
  <si>
    <t xml:space="preserve">Total Communication (On-going) </t>
  </si>
  <si>
    <t xml:space="preserve">(New Schemes) </t>
  </si>
  <si>
    <t>RDDCO-PP-25-0001</t>
  </si>
  <si>
    <t>Construction / Improvement of Roads of UC Shalmani &amp; UC Amri &amp; Sann Taluka Manjhand &amp; Taluka Sehwan</t>
  </si>
  <si>
    <t>RDDCO-PP-25-0002</t>
  </si>
  <si>
    <t>Construction of road from M-9 Motorway Kathor More to Haji Ibrahim Goth with Street Lights</t>
  </si>
  <si>
    <t>RDDCO-PP-25-0003</t>
  </si>
  <si>
    <t>Construction of Road &amp; Bridge from Bhiro Wah to Village Achar Mangrio via Village Arbab Shaikh via VillageSain Dino Mangrio via Bilawal Gabol via Village Abdul Raheem Gabol UC Sangrar Taluka Rohri District Sukkur</t>
  </si>
  <si>
    <t>RDDCO-PP-25-0004</t>
  </si>
  <si>
    <t xml:space="preserve"> Reconditioning / Widening of road from Village Abdullah Lakhan left side of Bundh minor i/c approaches to Village Peeral Sanghar Upto Mubarak Lakhan District Ghotki</t>
  </si>
  <si>
    <t>RDDCO-PP-25-0005</t>
  </si>
  <si>
    <t>Construction of road from OGDCL Ayoub Lakhan Road to Mohalla Korho Khan Lakhan, Mistri Abdul Haq House of Aijaz Ahmed Lakhan District Ghotki</t>
  </si>
  <si>
    <t>RDDCO-PP-25-0006</t>
  </si>
  <si>
    <t>Construction of link road from Village Kadir Sanjrani link road to Village Mehboob-Ul-Haq Sanjrani Deh Kulan Taluka Shahpur Chakar District Sanghar</t>
  </si>
  <si>
    <t>RDDCO-PP-25-0007</t>
  </si>
  <si>
    <t>Providing Paver Block from Tando Adam Jhol Road to Village Raheemabad i.c various links Taluka Tando Adam District Sanghar</t>
  </si>
  <si>
    <t>RDDCO-PP-25-0008</t>
  </si>
  <si>
    <t>Construction of Road from Main Road to Village Akber Dars District Mirpurkhas</t>
  </si>
  <si>
    <t>RDDCO-PP-25-0009</t>
  </si>
  <si>
    <t>Construction / Rehabilitation of roads in Taluka Sakrand, Daur, Nawabshah &amp; Kazi Ahmed District SBA</t>
  </si>
  <si>
    <t>RDDCO-PP-25-0010</t>
  </si>
  <si>
    <t>Repair / Maintenance of Roads link road Aminani -Abu Talib Shah to village Sajan Bughio Taluka &amp; District Dadu</t>
  </si>
  <si>
    <t>RDDCO-PP-25-0011</t>
  </si>
  <si>
    <t>Construction of CC and Paving Block Roads in various location of Taluka Samaro,  Pithoro and Umerkot, District Umerkot</t>
  </si>
  <si>
    <t xml:space="preserve">Total Communication (New) </t>
  </si>
  <si>
    <t xml:space="preserve">Total Communication </t>
  </si>
  <si>
    <t>Water Supply &amp; Sanitation</t>
  </si>
  <si>
    <t>RDDWS-PP-23-0221</t>
  </si>
  <si>
    <t xml:space="preserve">Drainage and Paver Block &amp; Bricks Payment of Town Committee Halani, Paver &amp; Drainage of Mehrabpur Town Committee  </t>
  </si>
  <si>
    <t>RDDWS-PP-23-0229</t>
  </si>
  <si>
    <t>Construction of Paving Block CC Block &amp; surface drain at various villages</t>
  </si>
  <si>
    <t>RDDWS-PP-23-0230</t>
  </si>
  <si>
    <t>Providing of CC Paver Block &amp; surface drain, CC Topping and culverts in various villages of U.C. Kohi Jalal, Cheeho, Dangeja, Padidan, Phull, Vessar, Bhanbhri, Chanri Kahkat Noorpur Waggan &amp; Detha</t>
  </si>
  <si>
    <t>RDDWS-PP-23-0231</t>
  </si>
  <si>
    <t>Providing of CC Paver Block &amp; surface drain, CC Topping and Culverts in various villages of U.C. Abran, Bhurund, That Goraho, Khaiso, Salehpur, Kot Satabo, Deparja, New Gachero Kharwah, Laila, Bhority, Molhan&amp; Dalipota</t>
  </si>
  <si>
    <t>Total Water Supply &amp; Sanitation (On-going Schemes):-</t>
  </si>
  <si>
    <t>(New  Schemes)</t>
  </si>
  <si>
    <t>LGDWS-PP-22-0657</t>
  </si>
  <si>
    <t xml:space="preserve">Water Supply schemes &amp; Repairing of Schemes in Various Locations of Taluka Kamber, Taluka Warah &amp; Taluka Nesirabad </t>
  </si>
  <si>
    <t>RDDWS-PP-25-0001</t>
  </si>
  <si>
    <t xml:space="preserve">Rehabilitation / Restoration of Water Supply Scheme Dargah Pir Ali Katal Shah &amp; Surrounding Mohallas and CC Paver Block at Pir Ali Katar Shah and Surrounding Mohalla Miran jo Daro Taluka and District Ghotki </t>
  </si>
  <si>
    <t>RDDWS-PP-25-0002</t>
  </si>
  <si>
    <t>Providing Paving Block i/c Drainage in village Madd Koondhar, District Nausheroferoze</t>
  </si>
  <si>
    <t>Total Water Supply &amp; Sanitation (New Schemes)</t>
  </si>
  <si>
    <t xml:space="preserve">Total Water Supply &amp; Sanitation:- </t>
  </si>
  <si>
    <t xml:space="preserve">Housing and Community Amenities </t>
  </si>
  <si>
    <t>RDDHC-PP-16-0138</t>
  </si>
  <si>
    <t>Electrification of Off Grid areas through Solar Technology,  Schools &amp;  Villages (R:2000.000) (SDG # 7)</t>
  </si>
  <si>
    <t>RDDHC-PP-17-0258</t>
  </si>
  <si>
    <t>Installation of Solar Lights in Rural Sindh, Phase-II (R:1531.000) (SDG # 7)</t>
  </si>
  <si>
    <t>RDDHC-PP-22-1351</t>
  </si>
  <si>
    <t>Installation of Solar Lights in Rural Sindh (SDG # 7) (Missing scheme ADP 2017-18, Sr. No. 2265)</t>
  </si>
  <si>
    <t>RDDHC-PP-23-0234</t>
  </si>
  <si>
    <t>Installation of Solar Street Lights in various Streets at Union Council Bhitshah, Union Council Ajan Shah, Union Council Karam Khan Niazamani and Town Committee Bhitshah.</t>
  </si>
  <si>
    <t>RDDHC-PP-23-0235</t>
  </si>
  <si>
    <t>Installation of Solar Street Lights in various Streets at Municipal Committee Hala New, Town Committee Hala Old, Union Council Makhdoom Joo Landhiyoo, Union Council Fateh Muhammad Shah Ajnani and Union Council Bhanoth.</t>
  </si>
  <si>
    <t>RDDHC-PP-23-0236</t>
  </si>
  <si>
    <t>Installation of Solar Street Lights in various of Town Committee, Saeedabad, Union Council Shahmir Rahu, Faqirabad, Saeedabad Old, Bhaledino Kaka, Sikandarabad, Zarpir, Abdul Wahid Buriro and Muhammad Ramzan Unar</t>
  </si>
  <si>
    <t>RDDHC-PP-23-0237</t>
  </si>
  <si>
    <t>Installation of Solar Street Lights in various Streets at Town Committee Matiari, Khyber, Oderolal Station, Union Council Matiari, Shah Alam Shah Ji Wasi Jiandal Kot, Palijani, Shahpur at Arif Khatian, Tajpur, Bau Khan Pathan, Baudero, Faqir Noohthiani, Bobat Mari, Sher Muhammad Thorha, Oberolal Village, Oderolal Station and Muhammad Hussain Hingoro.</t>
  </si>
  <si>
    <t>RDDHC-PP-23-0238</t>
  </si>
  <si>
    <t>Installation of Solar Street Lights and Paver Block in various Streets of Municipal Committee Hala New Town Committee Hala Old Union Council Makhdoom Joo Landhiyoo, Union Council Fateh Muhammad Shah Ajnani and Union Council Bhanoth</t>
  </si>
  <si>
    <t>RDDHC-PP-23-0239</t>
  </si>
  <si>
    <t>Installation of Solar Street Lights and Paver Block at Town Committee Saeedabad, Union Council Shahmir. Faqirabad Saeedabad Old, Bhaledino Kaka, Sikandarabad, Zaairpur. Abdul Wahid Buriro and Muhammad Ramzan Unar</t>
  </si>
  <si>
    <t>RDDHC-PP-23-0240</t>
  </si>
  <si>
    <t>Construction of 3 Community Centers at Bhutta Village &amp; Sikandarbad District Kemari Karachi</t>
  </si>
  <si>
    <t>RDDHC-PP-23-0241</t>
  </si>
  <si>
    <t>Construction of Community Center at Different UCs of NA-248, District Kemari Karachi</t>
  </si>
  <si>
    <t>RDDHC-PP-23-0242</t>
  </si>
  <si>
    <t>Solar Lights at Thana Ahmed Khan, Thana Bula Khan Sari Mole, District Jamshoro</t>
  </si>
  <si>
    <t>RDDHC-PP-23-0243</t>
  </si>
  <si>
    <t>Solar Lights in District Thatta, Badin,  Hyderabad, Sujawal, Matiari, T.M.Khan</t>
  </si>
  <si>
    <t>RDDHC-PP-23-0231</t>
  </si>
  <si>
    <t>Uplifting Village Abdul Rasheed Brohi as Model Village, Taluka Ratodero, District Larkana</t>
  </si>
  <si>
    <t>Approved
17.10.24</t>
  </si>
  <si>
    <t>RDDHC-PP-23-0232</t>
  </si>
  <si>
    <t>Uplifting Village Trighati as Model village, District Sukkur</t>
  </si>
  <si>
    <t>RDDHC-PP-23-0233</t>
  </si>
  <si>
    <t>Uplifting Village Jadani Panhwar and Peeral Panhwar, UC Wahur,Taluka Sehwan as Model village, District Jamshoro</t>
  </si>
  <si>
    <t>Total Housing &amp; Community Amenities (On-going)</t>
  </si>
  <si>
    <t>PHEDR-PP-22-1197</t>
  </si>
  <si>
    <t>Solar Scheme Sim Nalo Drain Khamiso Masi, Taluka Hospital Sakrand, Taluka Hospital Qazi Ahmed, RHC Mehrabpur Govt. Higher Secondary School Nawab Wali Muhammad and Sakrand/Qazi Ahmed Schools (SGD #6)</t>
  </si>
  <si>
    <t>RDDHC-PP-25-0001</t>
  </si>
  <si>
    <t>Installation of Solar Street Lights in District Malir</t>
  </si>
  <si>
    <t>RDDHC-PP-25-0002</t>
  </si>
  <si>
    <t>Installation of Solar Street Lights in Taluka Gadap, District Malir</t>
  </si>
  <si>
    <t>RDDHC-PP-25-0003</t>
  </si>
  <si>
    <t>Installation of Solar Street Lights in District Sukkur</t>
  </si>
  <si>
    <t>RDDHC-PP-25-0004</t>
  </si>
  <si>
    <t>Construction of Community Center at District Malir</t>
  </si>
  <si>
    <t>RDDHC-PP-25-0005</t>
  </si>
  <si>
    <t>Installation of Solar Street Lights in District Jamshoro</t>
  </si>
  <si>
    <t>RDDHC-PP-25-0006</t>
  </si>
  <si>
    <t>Installation of Solar Street Lights in Larkana &amp; Kamber-Shahdadkot</t>
  </si>
  <si>
    <t>Larkana 
&amp;
Kamber</t>
  </si>
  <si>
    <t>RDDHC-PP-25-0007</t>
  </si>
  <si>
    <t>Installation of Solar Street Lights in District Shaheed Benazirabad, Nausheroferoze, Sanghar</t>
  </si>
  <si>
    <t>SBA
N.Feroze
Sanghar</t>
  </si>
  <si>
    <t>RDDHC-PP-25-0008</t>
  </si>
  <si>
    <t>Construction of Boundary Wall for Graveyard Bolan Shah &amp; Graveyard Syed Faqeer Muhammad Shah Village Misri Khan Jarwar Tando Allahyar</t>
  </si>
  <si>
    <t>Total Housing &amp; Community Amenities (New Schemes)</t>
  </si>
  <si>
    <t xml:space="preserve">Total Housing &amp; Community Amenities :- </t>
  </si>
  <si>
    <t>Total Rural Development:-</t>
  </si>
  <si>
    <t>REHABILITATION DEPARTMENT</t>
  </si>
  <si>
    <t>RHDRH-PP-16-0139</t>
  </si>
  <si>
    <t>Establishment of Regional Offices of PDMA (SDG # 13) (C:861.338+R:30.515) (Revised on 26.06.23)</t>
  </si>
  <si>
    <t>Larkano, S.B.A &amp; Mirpurkhas</t>
  </si>
  <si>
    <t>Approved
08.02.17</t>
  </si>
  <si>
    <t>RHDRH-PP-20-0113</t>
  </si>
  <si>
    <t>Mobile Health Care Units (MHUs) Project (Revised on 01.04.21)</t>
  </si>
  <si>
    <t>Approved
09.10.17</t>
  </si>
  <si>
    <t>RHDRH-PP-19-0407</t>
  </si>
  <si>
    <t>Strengthening Tsunami and Earthquake Preparedness in Coastal Area of Sindh Province (Cost Rs. 180 M + GoS Share 54.0 M (30%), NDRMF Share Rs. 126 M (70%)</t>
  </si>
  <si>
    <t>Badin, Thatta, Sujawal &amp; Karachi</t>
  </si>
  <si>
    <t>Approved
04.12.19</t>
  </si>
  <si>
    <t>Total Rehabilitation Department :-</t>
  </si>
  <si>
    <t>REHABILITATION &amp; RECONSTRUCTION OF FLOOD DAMAGED INFRASTRUCTURE</t>
  </si>
  <si>
    <t>RRDIF-PP-24-0001</t>
  </si>
  <si>
    <t>Rehabilitation &amp; Reconstruction of flood damaged infrastructure</t>
  </si>
  <si>
    <t>Total Rehabilitation &amp; Reconstruction of flood damaged infrastructure :-</t>
  </si>
  <si>
    <t>SCIENCE &amp; INFORMATION TECHNOLOGY DEPARTMENT</t>
  </si>
  <si>
    <t xml:space="preserve">INFORMATION TECHNOLOGY (On-going)
</t>
  </si>
  <si>
    <t>ISTIT-PP-22-0527</t>
  </si>
  <si>
    <t>Enhancement of E-Portal for All Government of Sindh Departments</t>
  </si>
  <si>
    <t>ISTST-PP-23-0006</t>
  </si>
  <si>
    <t>Sindh Enterprises Incubation Center</t>
  </si>
  <si>
    <t>Approved
16.04.24</t>
  </si>
  <si>
    <t>ISTIT-PP-22-0534</t>
  </si>
  <si>
    <t>Online Education Platform for Sindh (Revised on 29.08.24)</t>
  </si>
  <si>
    <t>Total Information Technology (Ongoing) :-</t>
  </si>
  <si>
    <t>INFORMATION TECHNOLOGY (New)</t>
  </si>
  <si>
    <t>ISTIT-PP-25-0001</t>
  </si>
  <si>
    <t xml:space="preserve">Sindh Enterprises Incubation Centers at Divisional Head Quarters </t>
  </si>
  <si>
    <t>Hyderabad, Larkano, Sukkur, Mirpurkhas &amp; SBA</t>
  </si>
  <si>
    <t>Total Information Technology
(New)</t>
  </si>
  <si>
    <t>Total Science &amp; Information Technology (Ongoing):-</t>
  </si>
  <si>
    <t>Total Information Technology:-</t>
  </si>
  <si>
    <t>SERVICES, GENERAL ADMINISTRATION &amp; COORDINATION DEPTT:</t>
  </si>
  <si>
    <t>Gen.
Sr No.</t>
  </si>
  <si>
    <t>Location of Scheme
/ District</t>
  </si>
  <si>
    <t>Status Date of Approval</t>
  </si>
  <si>
    <t>Estimated
Cost</t>
  </si>
  <si>
    <t>Actual 
Exp:
upto 
June, 24</t>
  </si>
  <si>
    <t>Revised
Allocation 
2024-25</t>
  </si>
  <si>
    <t>Estimated
Exp:
upto  
June' 25</t>
  </si>
  <si>
    <t>Throw
forward
as on
01-07-25</t>
  </si>
  <si>
    <t xml:space="preserve">Total </t>
  </si>
  <si>
    <t>Building (Ongoing Schemes)</t>
  </si>
  <si>
    <t>SGABD-PP-11-0031</t>
  </si>
  <si>
    <t>Construction of New Secretariat Complex No. 7 (SDG#9)</t>
  </si>
  <si>
    <t>Approved
05.04.12</t>
  </si>
  <si>
    <t>SGABD-PP-11-0032</t>
  </si>
  <si>
    <t>Construction of New Secretariat Complex No. 8 (SDG#9)</t>
  </si>
  <si>
    <t>SGABD-PP-11-0033</t>
  </si>
  <si>
    <t>Development of Zulfiqarabad (SDG#9)</t>
  </si>
  <si>
    <t>Approved</t>
  </si>
  <si>
    <t>SGABD-PP-15-0061</t>
  </si>
  <si>
    <t>Construction of Circuit House, Larkano (Cap Rs: 164.936 m + Rev: Rs. 33.096 )</t>
  </si>
  <si>
    <t xml:space="preserve">Approved
21.10.15
</t>
  </si>
  <si>
    <t>SGABD-PP-14-0087</t>
  </si>
  <si>
    <t>Construction of Divisional Complex at Shaheed Benazirabad (SDG#9)</t>
  </si>
  <si>
    <t>Approved
03.03.15 
(U/R)</t>
  </si>
  <si>
    <t xml:space="preserve">June-26      </t>
  </si>
  <si>
    <t>SGABD-PP-16-0140</t>
  </si>
  <si>
    <t>Construction of Residential Block in GOR-I at Bath Island, Karachi  (Revised on 13.05.22) (SDG#9)</t>
  </si>
  <si>
    <t>SGABD-PP-16-0142</t>
  </si>
  <si>
    <t>Construction of Government Rest House  Ghari Khairo District Jacobabad (SDG#9)</t>
  </si>
  <si>
    <t xml:space="preserve">Approved
24.01.17 </t>
  </si>
  <si>
    <t>SGABD-PP-16-0144</t>
  </si>
  <si>
    <t>Establishment of Deputy Commissioner Office Complex at District Korangi (SDG#9)</t>
  </si>
  <si>
    <t xml:space="preserve">Approved
19.09.16 </t>
  </si>
  <si>
    <t>SGABD-PP-16-0145</t>
  </si>
  <si>
    <t xml:space="preserve">Approved
29.08.16    </t>
  </si>
  <si>
    <t>SGABD-PP-16-0146</t>
  </si>
  <si>
    <t xml:space="preserve">Construction of Office Accommodation for Deputy  Commissioner (East) Karachi-  (C: Rs. 562.139 M + R: Rs. 14.762 M)(Revised on 23.12.24) </t>
  </si>
  <si>
    <t xml:space="preserve">Approved
19.09.16   </t>
  </si>
  <si>
    <t>SGABD-PP-17-0259</t>
  </si>
  <si>
    <t>Maintenance &amp; Repair of 333 Flats at Railway Station and PBC Landhi Karachi (SDG#9)</t>
  </si>
  <si>
    <t>Approved
08.12.17</t>
  </si>
  <si>
    <t>SGABD-PP-17-0261</t>
  </si>
  <si>
    <t>Construction of Anti-Corruption Complex at Karachi (SDG#9)</t>
  </si>
  <si>
    <t>SGABD-PP-21-1170</t>
  </si>
  <si>
    <t>Construction of Residences of DC West i/c ADCs, Assistant Commissioners / Mukhtiarkar (SDG#9)</t>
  </si>
  <si>
    <t>SGABD-PP-21-1171</t>
  </si>
  <si>
    <t xml:space="preserve">Construction of Office Accommodation for Deputy Commissioner (Keamari) including Residences </t>
  </si>
  <si>
    <t>SGABD-PP-20-0115</t>
  </si>
  <si>
    <t>Construction of New Building for Chief Minister Secretariat (SDG#9) (Revised on 5.6.2025)</t>
  </si>
  <si>
    <t>Approved
04.06.21   (U/R)</t>
  </si>
  <si>
    <t xml:space="preserve">June-26
</t>
  </si>
  <si>
    <t>SGABD-PP-21-1169</t>
  </si>
  <si>
    <t>Construction of AS/DS Flats adjacent to DC South Complex (SDG#9) (Revised on 05.05.2025)</t>
  </si>
  <si>
    <t xml:space="preserve">Approved
30.11.22
</t>
  </si>
  <si>
    <t xml:space="preserve">June-27
</t>
  </si>
  <si>
    <t>SGABD-PP-21-1172</t>
  </si>
  <si>
    <t>Construction of 20 Secretary Flats at Bath Island Karachi (SDG#9)</t>
  </si>
  <si>
    <t>Approved
29.03.22
(U/R)</t>
  </si>
  <si>
    <t xml:space="preserve">June-26         </t>
  </si>
  <si>
    <t>SGABD-PP-21-1173</t>
  </si>
  <si>
    <t>Construction of 75-Nos Deputy Secretary Flats at Defunct Sindh Arid Zone Development Authority Plot ST-9, Block-16 Scheme No 36, Gulistan-e-Johar (06.01.2025)</t>
  </si>
  <si>
    <t xml:space="preserve">Approved
29.03.22
</t>
  </si>
  <si>
    <t>SGABR-PP-22-1365</t>
  </si>
  <si>
    <t xml:space="preserve">Construction of DC Office including Allied Buildings &amp; Compound Wall for District West Karachi (Phase-II) </t>
  </si>
  <si>
    <t>Approved
06.04.23
(U/R)</t>
  </si>
  <si>
    <t>SGABR-PP-22-1366</t>
  </si>
  <si>
    <t>Construction of Compound Wall &amp; Residences for Officers/Revenue Staff of Deputy Commissioner Keamari (Phase-II)</t>
  </si>
  <si>
    <t>SGABR-PP-22-1369</t>
  </si>
  <si>
    <t>Construction of Residences of Assistant Commissioner &amp; Mukhtiarkar at Kashmore</t>
  </si>
  <si>
    <t>SGABR-PP-22-1370</t>
  </si>
  <si>
    <t>Construction of Residences of Assistant Commissioner &amp; Mukhtiarkar at Tangwani</t>
  </si>
  <si>
    <t>SGABR-PP-22-1372</t>
  </si>
  <si>
    <t>Construction of Circuit House Kandhkot at Lake view Park (SDG#9)</t>
  </si>
  <si>
    <t>SGABR-PP-22-1373</t>
  </si>
  <si>
    <t>Assistant Commissioner Residency &amp; Office at Taluka Garhi Khairo (SDG#9)</t>
  </si>
  <si>
    <t>SGABR-PP-21-1156</t>
  </si>
  <si>
    <t>Establishment of Commissioner Club at District South (Revised on 06.04.18)</t>
  </si>
  <si>
    <t xml:space="preserve">Approved
16.12.16
</t>
  </si>
  <si>
    <t>SGABR-PP-21-1158</t>
  </si>
  <si>
    <t>Construction of office cum-residences of Assistant Commissioner Salehphat (Revised on 24.12.24)</t>
  </si>
  <si>
    <t xml:space="preserve">Approved
29.08.16
</t>
  </si>
  <si>
    <t>SGABD-PP-21-1168</t>
  </si>
  <si>
    <t>Internal &amp; External Development Works at SENWA City (SDG#9)</t>
  </si>
  <si>
    <t>Approved
28.03.24
(U/R)</t>
  </si>
  <si>
    <t>SGABR-PP-22-1362</t>
  </si>
  <si>
    <t>Construction of DC Complex Tando Allahyar  (Cap: Rs. 120.483 m + Rev: Rs. 7.999 m) SDG#9)</t>
  </si>
  <si>
    <t>Approved
06.04.23</t>
  </si>
  <si>
    <t>SGABR-PP-22-1363</t>
  </si>
  <si>
    <t>Construction of Boundary Wall SGA&amp;CD Plot, Hawksbay (SDG#9)</t>
  </si>
  <si>
    <t>SGABR-PP-22-1368</t>
  </si>
  <si>
    <t>Construction of AC Offices &amp; Residences and Circuit House at Sujawal  (Cap Rs. 160.730 m+ Rev Rs. 35.206 m) (SDG#9)</t>
  </si>
  <si>
    <t>SGABR-PP-22-1371</t>
  </si>
  <si>
    <t>Construction of AC &amp; Mukhtiyarkar Office cum residence at Keti Bundar (SDG#9)</t>
  </si>
  <si>
    <t>SGABD-PP-23-0001</t>
  </si>
  <si>
    <t xml:space="preserve">Construction of Conference Room and Allied Offices of P&amp;D Department at Tughlaq House (Sindh Secretariat No.2) Karachi (C: Rs. 158.393 M + R: Rs. 73.83 M) (Revised on 30-01-2025 ) </t>
  </si>
  <si>
    <t>Approved
29.03.24</t>
  </si>
  <si>
    <t>SGAFH-FP-23-0002</t>
  </si>
  <si>
    <t xml:space="preserve">Flood Response Emergency Housing Project (World Bank funded), Total cost Rs. 210,000 M (US$ 727.27) (WB share Rs. 110,000 M (US$ 500) (GoS share Rs.50,000 M,GoP schare Rs.50,000 M)  </t>
  </si>
  <si>
    <t xml:space="preserve">Approved
04.01.23
</t>
  </si>
  <si>
    <t>SGAFH-FP-24-0001</t>
  </si>
  <si>
    <t>Flood Response Emergency Housing Project (Phase-II) (Sindh Emergency Housing Reconstruction Project ADB funded), Total cost Rs. 123,200 M (US$ 440.0 m) (ADB share Rs. 112,000 M (US$ 400) (GoS or GOP share Rs.11,200 M)(Revised on 09.07.2024)</t>
  </si>
  <si>
    <t>Approved 04.01.2023</t>
  </si>
  <si>
    <t>Total Buildings (Ongoing) :-</t>
  </si>
  <si>
    <t>Building (New Schemes )</t>
  </si>
  <si>
    <t>SGAFH-FP-25-0001</t>
  </si>
  <si>
    <t>Construction of Assistant Commissioner Office Hala District Matiari (SDG#9)</t>
  </si>
  <si>
    <t>SGAFH-FP-25-0002</t>
  </si>
  <si>
    <t xml:space="preserve">Integration, Antomation &amp; Enhancement of Domicile &amp; PRC System in Karachi Division
</t>
  </si>
  <si>
    <t xml:space="preserve">Karachi (S) </t>
  </si>
  <si>
    <t>SGAFH-FP-25-0003</t>
  </si>
  <si>
    <t>Construction of Offices &amp; Residences of Assistant Commissioner &amp;  Mukhtiarkar of Taluka Meharabpur District N' Feroze</t>
  </si>
  <si>
    <t>SGAFH-FP-25-0004</t>
  </si>
  <si>
    <t>Construction of 05 Additional Rooms with attached Baths &amp; Kitchen at Banglow A-10 (Portion-II) GOR colony Hyderabad Residence of Consultant/ Regional Director Provincial Ombudsman Sindh Hyderabad</t>
  </si>
  <si>
    <t>SGAFH-FP-25-0005</t>
  </si>
  <si>
    <t>Construction of Deputy Commissioner Residence at B&amp;R Colony, T.M.Khan</t>
  </si>
  <si>
    <t>SGAFH-FP-25-0006</t>
  </si>
  <si>
    <t>Revovation/rehabilitation of Circuit House at  Bathisland Karachi.</t>
  </si>
  <si>
    <t>karachi</t>
  </si>
  <si>
    <t>SGAFH-FP-25-0007</t>
  </si>
  <si>
    <t>Construction of Category-III type Bungalow (Additional Deputy Commissioner-II residence) at B&amp;R Colony, T.M Khan</t>
  </si>
  <si>
    <t>SGAFH-FP-25-0008</t>
  </si>
  <si>
    <t>Construction of Assistant Commissioner Office &amp; Residence at Tando Muhammad Khan</t>
  </si>
  <si>
    <t>SGAFH-FP-25-0009</t>
  </si>
  <si>
    <t>Construction of Offices &amp; Residences of Assistant Commissioner &amp; Mukhtiarkar Ghorabari</t>
  </si>
  <si>
    <t>SGAFH-FP-25-0010</t>
  </si>
  <si>
    <t xml:space="preserve">Reconstruction of Mukhtiarkar Office Taluka Kashmore </t>
  </si>
  <si>
    <t>SGAFH-FP-25-0011</t>
  </si>
  <si>
    <t>Reconstruction of Assistant Commissioner House Shahdadpur</t>
  </si>
  <si>
    <t>SGAFH-FP-25-0012</t>
  </si>
  <si>
    <t xml:space="preserve">Construction of Residences of Assistant Commissioner &amp; Mukhtiarkar Jam Nawaz Ali </t>
  </si>
  <si>
    <t>SGAFH-FP-25-0013</t>
  </si>
  <si>
    <t>Construction of Light Gauge Steel Framed Structure  on Finance Complex, AK Lodhi Block Building #6 at Sindh Secretarait No. VI, Karachi</t>
  </si>
  <si>
    <t>SGAFH-FP-25-0014</t>
  </si>
  <si>
    <t>Flood Response Emergency Housing Project (Phase-III)(Sindh Emergency Housing Reconstruction Project EIB &amp; GOS funded)</t>
  </si>
  <si>
    <t>SGAFH-FP-25-0015</t>
  </si>
  <si>
    <t>Construction of Conference Room and Allied Offices of P&amp;D at Tughlaq House (Sindh Secretariat No.02 Karachi (Phase-II).</t>
  </si>
  <si>
    <t>Total Buildings (Ongoing+New)</t>
  </si>
  <si>
    <t>I.T  (Ongoing Schemes)</t>
  </si>
  <si>
    <t>SGAST-PP-20-0116</t>
  </si>
  <si>
    <t>Establishment of Central Record Room (CRR) in SGA&amp;CD  (Revised on 06.05.21) (Cap Rs. 82.897 m + Rev: Rs. 121.283 m)</t>
  </si>
  <si>
    <t>Approved
04.02.16</t>
  </si>
  <si>
    <t>SGAST-PP-19-0408</t>
  </si>
  <si>
    <t>Establishment of Divisional Office of Central Records Office (CRO), GoS (1st Phase) (Revised on 13.05.22)(C: 131.843+R:57.777)</t>
  </si>
  <si>
    <t>Hyderabad &amp; Mirpurkhas</t>
  </si>
  <si>
    <t>Approved
16.09.19 U/R</t>
  </si>
  <si>
    <t>SGAST-PP-21-1176</t>
  </si>
  <si>
    <t xml:space="preserve">Establishment of Divisional Record Office (C:188.420+R: 66.776) </t>
  </si>
  <si>
    <t>Larkano &amp; Sukkur</t>
  </si>
  <si>
    <t>Approved
06.07.23</t>
  </si>
  <si>
    <t>Total I.T (On-going):-</t>
  </si>
  <si>
    <t>I.T. Schemes (New)</t>
  </si>
  <si>
    <t>SGABR-PP-22-1374</t>
  </si>
  <si>
    <t>Establishment of Public Record Office (SDG # 9)</t>
  </si>
  <si>
    <t>Total I.T (New Schemes) :-</t>
  </si>
  <si>
    <t>Total I.T. Schemes (Ongoing+New) :-</t>
  </si>
  <si>
    <t>TOTAL SGA&amp;C (Ongoing)</t>
  </si>
  <si>
    <t>TOTAL SGA&amp;C (New)</t>
  </si>
  <si>
    <t>TOTAL SGA&amp;C DEPARTMENT:-</t>
  </si>
  <si>
    <t>SINDH PUBLIC SERVICE COMMISSION</t>
  </si>
  <si>
    <t>Sindh Public Service Commission</t>
  </si>
  <si>
    <t>SGABD-PP-21-1175</t>
  </si>
  <si>
    <t>Establishment of Secretariat Complex for Sindh Public Service Commission at Hyderabad (C:2259.548 M, R:193.406M)(Revised on 07.08.23)  (SDG # 9)</t>
  </si>
  <si>
    <t>PSCSP-PP-23-0002</t>
  </si>
  <si>
    <t>Strengthening of Sindh Public Service Commission (SDG # 9)</t>
  </si>
  <si>
    <t>Total  (Ongoing) :-</t>
  </si>
  <si>
    <t>PSCSP-PP-25-0001</t>
  </si>
  <si>
    <t>Establishment of Smart Library at Sindh Public Service Commission Secretariat Complex at Hyderabad (SDG # 9)</t>
  </si>
  <si>
    <t>Total  (New) :-</t>
  </si>
  <si>
    <t>Total Sindh Public Service Commission :-</t>
  </si>
  <si>
    <t>SINDH REVENUE BOARD</t>
  </si>
  <si>
    <t>Actual Exp. upto June, 24</t>
  </si>
  <si>
    <t>Revised 
Allocation                2024-25</t>
  </si>
  <si>
    <t>Est. Exp. upto  
June' 25</t>
  </si>
  <si>
    <t xml:space="preserve">FPA           </t>
  </si>
  <si>
    <t>Sindh Revenue Board</t>
  </si>
  <si>
    <t>SRBSR-PP-15-0062</t>
  </si>
  <si>
    <t>Establishment of office and Training Academy for SRB (SDG # 8 &amp; 9)</t>
  </si>
  <si>
    <t xml:space="preserve">Approved 18.05.16 </t>
  </si>
  <si>
    <t>Total Sindh Revenue Board :-</t>
  </si>
  <si>
    <t>SOCIAL PROTECTION DEPARTMENT</t>
  </si>
  <si>
    <t>SOCIAL PROTECTION</t>
  </si>
  <si>
    <t>CMSSP-FP-22-1375</t>
  </si>
  <si>
    <t>Strengthening Social Protection Delivery System in Sindh" Rs. 48,300 million/ US$ 230.00 million World Bank IDA loan: Rs. 42,000 million /US$ 200.00 million Borrower/Counterpart (GoS): Rs. 6,300 million /US$ 30.00 million
(Umerkot, Tharparkar, T.M.Khan, Sujawal, Thatta, Badin, Kashmore, Mirpurkhas, Jacobabad, Sanghar, Kambar, T.A.Yar, Ghotki, Matiari &amp; Shikarpur)</t>
  </si>
  <si>
    <t>Dec-27</t>
  </si>
  <si>
    <t>TOTAL SOCIAL PROTECTION :-</t>
  </si>
  <si>
    <t>SOCIAL WELFARE  DEPARTMENT</t>
  </si>
  <si>
    <r>
      <rPr>
        <b/>
        <u/>
        <sz val="12"/>
        <rFont val="Times New Roman"/>
        <family val="1"/>
      </rPr>
      <t xml:space="preserve">Status
</t>
    </r>
    <r>
      <rPr>
        <b/>
        <sz val="12"/>
        <rFont val="Times New Roman"/>
        <family val="1"/>
      </rPr>
      <t xml:space="preserve"> Date of Approval</t>
    </r>
  </si>
  <si>
    <t>SOCIAL WELFARE</t>
  </si>
  <si>
    <t>SWDSW-PP-17-0263</t>
  </si>
  <si>
    <t xml:space="preserve">Establishment &amp; Strengthening of Darul Atfal &amp; Rehabilitation of Street Children through Civil Society Organization, Korangi #5,  Karachi (Revised on 23.02.18) (C:173.916+R:91.104) (SDG # 1) </t>
  </si>
  <si>
    <t>Approved
28.01.10</t>
  </si>
  <si>
    <t>SWDSW-PP-15-0064</t>
  </si>
  <si>
    <t>Strengthening and Up-gradation of Social Welfare Training Institute at Karachi. (Revised on 18.03.24)                      (C:24.389 + R:50.102) (SDG#1,2,4,5 &amp; 10)</t>
  </si>
  <si>
    <t>Karachi 
(E)</t>
  </si>
  <si>
    <t xml:space="preserve">Approved
09.12.15
</t>
  </si>
  <si>
    <t>SWDSW-PP-17-0266</t>
  </si>
  <si>
    <t>Establishment of Rehabilitation Center for Drug Addicts at Karachi                   (Revised on 15.11.24)                        (C:83.00 + R:19.995) (SDG # 3)</t>
  </si>
  <si>
    <t>Karachi 
(C)</t>
  </si>
  <si>
    <t xml:space="preserve">Approved
08.11.17
</t>
  </si>
  <si>
    <t>SWDSW-PP-21-1180</t>
  </si>
  <si>
    <t>Establishment of Rehabilitation Center for Senior Citizens in District Tharparkar (C:59.526 + R:17.086) (SDG # 5 &amp; 10)</t>
  </si>
  <si>
    <t>Approved
15.02.22 U/R</t>
  </si>
  <si>
    <t>SWDSW-PP-21-1191</t>
  </si>
  <si>
    <t>Establishment of Rehabilitation Center for Senior Citizens in District  Sanghar (C:60.853 + R: 17.085) (SDG # 5 &amp; 10)</t>
  </si>
  <si>
    <t>SWDSW-PP-21-1205</t>
  </si>
  <si>
    <t>Establishment of Rehabilitation Center for Senior Citizens in District  Karachi Korangi (C:70.956 + R:19.245) (SDG # 5 &amp; 10)</t>
  </si>
  <si>
    <t>Karachi 
(Kor)</t>
  </si>
  <si>
    <t>Approved
02.03.22</t>
  </si>
  <si>
    <t>SWDSW-PP-21-1198</t>
  </si>
  <si>
    <t>Establishment of Rehabilitation Center for Senior Citizens in District  Thatta (C:61.220 + R: 17.086) (SDG # 5 &amp; 10)</t>
  </si>
  <si>
    <t>Revised PC-I received and approved by DDWP Forum. Modified PC-I received &amp; returned</t>
  </si>
  <si>
    <t>SWDSW-PP-21-1200</t>
  </si>
  <si>
    <t>Establishment of Rehabilitation Center for Senior Citizens in District  Badin (C:56.593 + R:17.085) (SDG # 5 &amp; 10)</t>
  </si>
  <si>
    <t>SWDSW-PP-21-1192</t>
  </si>
  <si>
    <t>Establishment of Rehabilitation Center for Senior Citizens in District  Hyderabad (C:60.337 + R:17.085) (SDG # 5 &amp; 10)</t>
  </si>
  <si>
    <t>SWDSW-PP-21-1195</t>
  </si>
  <si>
    <t>Establishment of Rehabilitation Center for Senior Citizens in District  T.A Yar (C:56.730 + R: 17.085) (SDG # 5 &amp; 10)</t>
  </si>
  <si>
    <t>SWDSW-PP-21-1190</t>
  </si>
  <si>
    <t>Establishment of Rehabilitation Center for Senior Citizens in District  Noushero Feroze (C:65.036 + R:17.085) (SDG # 5 &amp; 10)</t>
  </si>
  <si>
    <t>Approved
16.02.22</t>
  </si>
  <si>
    <t>SWDSW-PP-21-1194</t>
  </si>
  <si>
    <t>Establishment of Rehabilitation Center for Senior Citizens in District  T.M Khan (C:65.291 + R: 17.399)(SDG # 5 &amp; 10)</t>
  </si>
  <si>
    <t>SWDSW-PP-21-1199</t>
  </si>
  <si>
    <t>Establishment of Rehabilitation Center for Senior Citizens in District  Sujawal (C:74.604 + R: 15.396) (SDG # 5 &amp; 10)</t>
  </si>
  <si>
    <t>SWDSW-PP-21-1179</t>
  </si>
  <si>
    <t>Establishment of Rehabilitation Center for Senior Citizens in District  Umerkot  (C:67.858 + R:22.142)  (SDG # 5 &amp; 10)</t>
  </si>
  <si>
    <t>SWDSW-PP-22-1378</t>
  </si>
  <si>
    <t>Construction of Office of the Additional Director in District   Noushero Feroze    (C:55.573 + R:16.532) (SDG # 1,2,4,5&amp;10)</t>
  </si>
  <si>
    <t>Approved
18.03.24 U/R</t>
  </si>
  <si>
    <t>SWDSW-PP-21-1197</t>
  </si>
  <si>
    <t>Establishment of Rehabilitation Center for Senior Citizens in District  Dadu.    (C:66.863 + R:15.745)
(SDG # 5 &amp; 10)</t>
  </si>
  <si>
    <t>Approved
22.04.25</t>
  </si>
  <si>
    <t>SWDSW-PP-22-1379</t>
  </si>
  <si>
    <t>Construction of Social Welfare Complex in District Karachi Malir.                     (C:75.107 + R:20.075)
(SDG # 1,2,4,5&amp;10)</t>
  </si>
  <si>
    <t>Karachi 
(M)</t>
  </si>
  <si>
    <t>Approved
12.03.25</t>
  </si>
  <si>
    <t>Total Social Welfare (On-Going Schemes)</t>
  </si>
  <si>
    <t>SWDSW-PP-21-1185</t>
  </si>
  <si>
    <t>Establishment of Rehabilitation Center for Senior Citizens in District Shikarpur. (SDG # 5 &amp; 10)</t>
  </si>
  <si>
    <t>SWDSW-PP-25-0001</t>
  </si>
  <si>
    <t>Establishment of Rehabilitation Center for Senior Citizens in District Mirpurkhas.</t>
  </si>
  <si>
    <t>Total Social Welfare (New Schemes)</t>
  </si>
  <si>
    <t>Total Social Welfare Department:-</t>
  </si>
  <si>
    <t>SPECIAL INITIATIVES FOR BACKWARD DISTRICTS</t>
  </si>
  <si>
    <t>BLKSI-PP-25-0001</t>
  </si>
  <si>
    <t>Special Development Initiatives for Backward / Poor Districts in the Country (Total Cost Rs. 10000 M GoP share Rs. 5000 M + GoS share Rs. 5000 M)</t>
  </si>
  <si>
    <t>Total Special Init: for Backward Districts:-</t>
  </si>
  <si>
    <t>SPECIAL INITIATIVE FOR RENEWABLE ENERGY</t>
  </si>
  <si>
    <t>ENDEN-PP-24-0001</t>
  </si>
  <si>
    <t>Solar Home System (SHS) for poor families (Off-Grid) in Sindh under Special Initiative</t>
  </si>
  <si>
    <t>Approved 07.04.25</t>
  </si>
  <si>
    <t>ENDEN-PP-24-0002</t>
  </si>
  <si>
    <t>Solar Home System (SHS) for poor families (ON-Grid) in Sindh under Special Initiative</t>
  </si>
  <si>
    <t>Total Spl Int. for Renewable Energy (On-going)  :-</t>
  </si>
  <si>
    <t>SISWR-PP-24-0001</t>
  </si>
  <si>
    <t>Special Initiative for Renewable Energy</t>
  </si>
  <si>
    <t>Total Spl Int. for Renewable Energy (New)  :-</t>
  </si>
  <si>
    <t>Total Spl Int. for Renewable Energy :-</t>
  </si>
  <si>
    <t>SPORTS &amp; YOUTH AFFAIRS DEPARTMENT</t>
  </si>
  <si>
    <t>SPORTS</t>
  </si>
  <si>
    <t>SYASO-PP-19-0412</t>
  </si>
  <si>
    <t>Construction of Sports Stadium in Sindh (8 Nos.) (Matiari, Jamshoro, Hyderabad, Tharparkar, Sanghar, Shikarpur, Jacobabad &amp; Tando Allahyar) (Revised on 20.02.20) (C:481.026+R:40.000)</t>
  </si>
  <si>
    <t>Approved 
28.03.06</t>
  </si>
  <si>
    <t>SYASO-PP-08-0006</t>
  </si>
  <si>
    <t xml:space="preserve">Construction of Sports Stadium Covering Remaining Districts in Sindh (8 Units)  (N. Feroze, Khairpur, Ghotki, Kamber, Kashmore, Dadu, T.M. Khan and Matiari.) </t>
  </si>
  <si>
    <t xml:space="preserve">Approved
30.04.09
(U/R) </t>
  </si>
  <si>
    <t>SYASO-PP-08-0007</t>
  </si>
  <si>
    <t xml:space="preserve">Construction of Athletic Track and Football Ground at Karachi, Sukkur &amp; Larkano </t>
  </si>
  <si>
    <t>Karachi Sukkur &amp; Larkano</t>
  </si>
  <si>
    <t>Approved
26.03.09
(U/R)</t>
  </si>
  <si>
    <t>SYASO-PP-12-0053</t>
  </si>
  <si>
    <t xml:space="preserve">Construction of Sports Stadium at Karachi (5 Units) Gulberg, New Karachi, Landhi, Orangi and Baldia Towns  (Revised on 19.10.12) </t>
  </si>
  <si>
    <t>Karachi (C) (Kor) (W)</t>
  </si>
  <si>
    <t>Approved
09.03.06
(U/R)</t>
  </si>
  <si>
    <t>SYASO-PP-14-0090</t>
  </si>
  <si>
    <t xml:space="preserve">Construction of Sports Complex at Sukkur (Re-revised on 03.03.15) </t>
  </si>
  <si>
    <t>Approved 
19.11.09
(U/R)</t>
  </si>
  <si>
    <t>SYASO-PP-19-0425</t>
  </si>
  <si>
    <t>Construction of Sports Indoor Hall at Railway Ground, Sukkur (Re-Revised on 23.01.24)</t>
  </si>
  <si>
    <t>Approved 
11.03.20</t>
  </si>
  <si>
    <t>SYASO-PP-19-0430</t>
  </si>
  <si>
    <t xml:space="preserve">Construction of Multipurpose Sports Indoor Hall and Allied Works at Cricket Stadium Manghanwari Taluka Kingri District Khairpur (Re-Revised on 23.01.24) </t>
  </si>
  <si>
    <t>SYASO-PP-21-1208</t>
  </si>
  <si>
    <t>Construction of Grassy Cricket  Ground with Pavilion at Adilpur (Revised on 22.05.25)</t>
  </si>
  <si>
    <t>Approved 
02.09.21</t>
  </si>
  <si>
    <t>SYASO-PP-21-1209</t>
  </si>
  <si>
    <t>Construction of  Multipurpose Sports Hall at Sports Complex (Revised on 23.01.24)</t>
  </si>
  <si>
    <t>SYASO-PP-21-1210</t>
  </si>
  <si>
    <t>Rehabilitation / Up-gradation of Boys Scouts Ground i/c Construction of Hostel (Revised on 14.04.23)</t>
  </si>
  <si>
    <t>SYASO-PP-21-1211</t>
  </si>
  <si>
    <t>Construction of Grassy Cricket Ground with Pavilion i/c Installation of Flood Lights at Force Ground (Revised on 14.04.23)</t>
  </si>
  <si>
    <t>SYASO-PP-21-1212</t>
  </si>
  <si>
    <t>Construction of Cricket Net Practice Area i/c Installation of Flood Lights with Stand by Generator in SITE Cricket Stadium Kotri  (Revised on 14.04.23)</t>
  </si>
  <si>
    <t>SYASO-PP-21-1216</t>
  </si>
  <si>
    <t>Construction of Grassy Cricket Ground at Jarwar (Revised on 14.04.23)</t>
  </si>
  <si>
    <t>SYASO-PP-21-1217</t>
  </si>
  <si>
    <t>Improvement &amp; Up-gradation of Sports Complex Qasimabad, Hyderabad, Phase-I (Revised on 14.04.23)</t>
  </si>
  <si>
    <t>SYASO-PP-21-1218</t>
  </si>
  <si>
    <t>Construction of Players Hostel at KHA Ground NIPA (Revised on 14.04.23)</t>
  </si>
  <si>
    <t xml:space="preserve"> Karachi 
(E)</t>
  </si>
  <si>
    <t>SYASO-PP-21-1229</t>
  </si>
  <si>
    <t xml:space="preserve">Construction of Badminton Court at Gulabad Lakho Taluka Bhiria (Revised on 14.04.23) </t>
  </si>
  <si>
    <t xml:space="preserve">N. Feroze </t>
  </si>
  <si>
    <t>SYASO-PP-21-1231</t>
  </si>
  <si>
    <t>Construction of Multipurpose Sports Hall and Allied Works of Existing Sports Stadium Near Govt. Hospital Tando Adam (Revised on 23.01.24)</t>
  </si>
  <si>
    <t>SYASO-PP-21-1234</t>
  </si>
  <si>
    <t>Construction of  Synthetic Futsul Ground for Women and Allied Works at Railway Ground (Revised on 14.04.23)</t>
  </si>
  <si>
    <t>SYASO-PP-21-1237</t>
  </si>
  <si>
    <t>Installation of Flood Lights at Sports Stadium Khanpur (Revised on 14.04.23)</t>
  </si>
  <si>
    <t>SYASO-PP-22-1381</t>
  </si>
  <si>
    <t xml:space="preserve">Construction of Mega Sports Complex Mithi City Tehsil Mithi District Tharparkar </t>
  </si>
  <si>
    <t xml:space="preserve">Tharparkar </t>
  </si>
  <si>
    <t>Approved
14.04.23</t>
  </si>
  <si>
    <t>SYASO-PP-22-1384</t>
  </si>
  <si>
    <t>Construction of Sports Complex at Bhojokar Tehsil Kaloi District Tharparkar (Revised on 22.05.25)</t>
  </si>
  <si>
    <t xml:space="preserve">Approved
19.10.22
</t>
  </si>
  <si>
    <t>SYASO-PP-22-1387</t>
  </si>
  <si>
    <t>Construction of Sports Complex at Nagarparkar City Tehsil Nagarparkar District Tharparkar</t>
  </si>
  <si>
    <t>SYASO-PP-22-1394</t>
  </si>
  <si>
    <t>Construction of Sports Complex at Tando Ghulam Hyder District Tnado Muhammad Khan</t>
  </si>
  <si>
    <t>Approved
19.10.22</t>
  </si>
  <si>
    <t>SYASO-PP-22-1402</t>
  </si>
  <si>
    <t xml:space="preserve">Construction of Synthetic Football Turf at Mauripur Football Stadium, Karachi </t>
  </si>
  <si>
    <t>Karachi 
(Kea)</t>
  </si>
  <si>
    <t>Approved
10.05.23</t>
  </si>
  <si>
    <t>SYASO-PP-22-1403</t>
  </si>
  <si>
    <t xml:space="preserve">Construction of Cricket Ground &amp; (Muhammad Sami) Cricket Academy at Al-Falah Ground, Block-H, North Nazimabad, Karachi </t>
  </si>
  <si>
    <t>SYASO-PP-22-1404</t>
  </si>
  <si>
    <t>Construction of Synthetic Football Turf Ground &amp; (Nasir Ismail) Football Academy at Al-Falah Ground Block-H, North Nazimabad, Karachi</t>
  </si>
  <si>
    <t>SYASO-PP-22-1405</t>
  </si>
  <si>
    <t xml:space="preserve">Up-gradation &amp; Construction of Stadium at Syedpur Sujawal </t>
  </si>
  <si>
    <t>SYASO-PP-22-1407</t>
  </si>
  <si>
    <t xml:space="preserve">Construction of Synthetic Hockey Turf and Allied Facilities at Sindh Agriculture University Tando Jam </t>
  </si>
  <si>
    <t>SYASO-PP-22-1412</t>
  </si>
  <si>
    <t xml:space="preserve">Construction &amp; Up-gradation of Gymkhana Jacobabad </t>
  </si>
  <si>
    <t>SYASO-PP-22-1414</t>
  </si>
  <si>
    <t>Construction of Multipurpose Sports Indoor Hall at Govt. Higher Secondary School Therhi District Khairpur (Revised on 23.01.24)</t>
  </si>
  <si>
    <t>SYASO-PP-22-1415</t>
  </si>
  <si>
    <t xml:space="preserve">Construction of New Pavilion, Rehabilitation, Up-gradation of Existing Grassy Cricket Ground including Flood Lights at Sports Complex Shikarpur </t>
  </si>
  <si>
    <t>SYASO-PP-22-1416</t>
  </si>
  <si>
    <t xml:space="preserve">Provision of Flood Lights for Synthetic Hockey Turf, Boundary Wall &amp; Allied Works at Sports Complex Shikarpur </t>
  </si>
  <si>
    <t>SYASO-PP-22-1417</t>
  </si>
  <si>
    <t>Rehabilitation, Up-gradation and Construction of Mini Stadium &amp; Gymkhana at Sehwan District Jamshoro</t>
  </si>
  <si>
    <t>SYASO-PP-22-1421</t>
  </si>
  <si>
    <t>Construction of Synthetic Athletic Track at Cadet College Steel Town, Karachi (Revised on 23.05.25)</t>
  </si>
  <si>
    <t>SYASO-PP-22-1423</t>
  </si>
  <si>
    <t xml:space="preserve">Construction of Boundary Wall, Cricket Net Practice and Toilet Block at Jinnah Municipal Stadium, Sukkur </t>
  </si>
  <si>
    <t>SYASO-PP-23-0002</t>
  </si>
  <si>
    <t>Repair and Construction of Badmintan hall and gangoti Ground at Muncipal Committee Rohri</t>
  </si>
  <si>
    <t>Approved 
30.01.24</t>
  </si>
  <si>
    <t>SYASO-PP-23-0003</t>
  </si>
  <si>
    <t>Construction of Grassy Cricket ground with Pavilion and flood lights at Ibrahim Hyderi Malir</t>
  </si>
  <si>
    <t>SYASO-PP-23-0004</t>
  </si>
  <si>
    <t>Contruction of Jam Murad Ali Khan Sports Complex and Rehabilication of Hunter Football Ground Kohi Goth NA-136, District Malir Karachi</t>
  </si>
  <si>
    <t>SYASO-PP-23-0007</t>
  </si>
  <si>
    <t xml:space="preserve">Construction of Sports Ground at Pabuhar District Tharparkar </t>
  </si>
  <si>
    <t>SYASO-PP-23-0008</t>
  </si>
  <si>
    <t xml:space="preserve">Construction of Sports Ground at New Sobharo Shah District Tharparkar </t>
  </si>
  <si>
    <t>SYASO-PP-23-0009</t>
  </si>
  <si>
    <t xml:space="preserve">Construction of Sports Ground at UC Mohrano District Tharparkar </t>
  </si>
  <si>
    <t>SYASO-PP-23-0011</t>
  </si>
  <si>
    <t>Construction of Sports Ground at UC Sobhiyar District Tharparkar</t>
  </si>
  <si>
    <t>SYASO-PP-23-0021</t>
  </si>
  <si>
    <t xml:space="preserve">Construction of Synthetic Hockey Turf Ground at Jacobabad </t>
  </si>
  <si>
    <t>SYASO-PP-23-0026</t>
  </si>
  <si>
    <t>Construction of Grassy Cricket Ground and Synthetic Futsal Ground including Flood Lights at Mehran University, Jamshoro (Revised on 22.05.25)</t>
  </si>
  <si>
    <t>SYASO-PP-23-0028</t>
  </si>
  <si>
    <t xml:space="preserve">Construction / Installation of Synthetic Hockety Turf and Allied Works at Al-Sagir Hockey Ground Nazimabad, Karachi </t>
  </si>
  <si>
    <t>SYASO-PP-24-0001</t>
  </si>
  <si>
    <t xml:space="preserve">Construction of Pavilion Cum Seating Steps &amp; Fixing, Installation of Flood Lights at Layari International Synthetic Football Stadium, Karachi </t>
  </si>
  <si>
    <t>Approved 
11.03.25</t>
  </si>
  <si>
    <t>Sports (On-goings Schemes):-</t>
  </si>
  <si>
    <t>SYASO-PP-25-0001</t>
  </si>
  <si>
    <t>Construction of Players Hostel Woman Sports Club &amp; Allied Works  at Adjacent Niaz Stadium SSB Hostel Hyderabad</t>
  </si>
  <si>
    <t>SYASO-PP-25-0002</t>
  </si>
  <si>
    <t xml:space="preserve">Construction of Outdoor Synthetic Sports Arena at adjacent Disabled Center Karachi </t>
  </si>
  <si>
    <t>SYASO-PP-25-0003</t>
  </si>
  <si>
    <t xml:space="preserve">Construction of Sports Ground at Jawar UC Jawar Taluka Mirpur Methlo, District Ghotki </t>
  </si>
  <si>
    <t>SYASO-PP-25-0004</t>
  </si>
  <si>
    <t xml:space="preserve">Construction of Sports Ground at Sardargarh UC Kandlo Taluka Khangarh, District Ghotki </t>
  </si>
  <si>
    <t>SYASO-PP-25-0005</t>
  </si>
  <si>
    <t>Construction of Grassy Cricket Ground at baledia Taluka Mahar District Dadu</t>
  </si>
  <si>
    <t>SYASO-PP-25-0006</t>
  </si>
  <si>
    <t xml:space="preserve">Construction of Sports Ground at Qazi Badal  UC Qazi Badal Taluka Khangarh, District Ghotki </t>
  </si>
  <si>
    <t>SYASO-PP-25-0007</t>
  </si>
  <si>
    <t>Construction of Outdoor Synthetic Sports Arena at Qasimabad Hyderabad</t>
  </si>
  <si>
    <t>SYASO-PP-25-0008</t>
  </si>
  <si>
    <t>Construction of Sports Ground at Goth Muhammad Paryal Khan Mahar Taluka Lakhi District Shikarpur</t>
  </si>
  <si>
    <t>SYASO-PP-25-0009</t>
  </si>
  <si>
    <t xml:space="preserve">Construction of Sports Ground at Waloo Mahar UC Ali Mahar Taluka Khangrah , District Ghotki </t>
  </si>
  <si>
    <t>SYASO-PP-25-0010</t>
  </si>
  <si>
    <t xml:space="preserve">Construction of Cricket Indoor Net Practice Flood Lights,  &amp; Allied Works at Sardar Ali Muhammad Khan Mahar Sports Complex Ghotki </t>
  </si>
  <si>
    <t>SYASO-PP-25-0011</t>
  </si>
  <si>
    <t xml:space="preserve">Rehb/ Up-Gradation of Sports Ground, Indoor Hall &amp; Establishment of GYM Installation of Receational Lights at Govt. Boys College Mehar Dadu </t>
  </si>
  <si>
    <t>SYASO-PP-25-0012</t>
  </si>
  <si>
    <t>Construction of Grassy Cricket Ground Bahdurpur at District Jacobabad</t>
  </si>
  <si>
    <t>SYASO-PP-25-0013</t>
  </si>
  <si>
    <t>Construction of Multipurpose Hall Prem Nagar Islamkot Tharparkar</t>
  </si>
  <si>
    <t>SYASO-PP-25-0014</t>
  </si>
  <si>
    <t xml:space="preserve">Construction of Sports Ground at Taluka Head Quarter Khemejo Par District Tharparkar  </t>
  </si>
  <si>
    <t>SYASO-PP-25-0015</t>
  </si>
  <si>
    <t xml:space="preserve">Rehb / Up-Gradation of Sindh Youth &amp; Construction of Gym, Pedal Court, Futsul Arena at SYC Gulistan-e-Johar  </t>
  </si>
  <si>
    <t>SYASO-PP-25-0016</t>
  </si>
  <si>
    <t>Construction of Sports Ground at village Sardar Haji Abdullah Halipoto at Kapirmori, Taluka Matli, District Badin</t>
  </si>
  <si>
    <t>SYASO-PP-25-0017</t>
  </si>
  <si>
    <t>Construction of  Cricket Ground Mirpur Bhuriro Taluka Thul, District Jacobabad</t>
  </si>
  <si>
    <t>SYASO-PP-25-0018</t>
  </si>
  <si>
    <t>Installation of Flood Lights at Niaz Stadium, Hyderabad</t>
  </si>
  <si>
    <t>SYASO-PP-25-0019</t>
  </si>
  <si>
    <t>Construction of Sports Ground Town Committee Shadi Pali Taluka Pithoro</t>
  </si>
  <si>
    <t>Sports (New Schemes):-</t>
  </si>
  <si>
    <t>Total Sports :-</t>
  </si>
  <si>
    <t>YOUTH AFFAIRS</t>
  </si>
  <si>
    <t>SYAYA-PP-21-1243</t>
  </si>
  <si>
    <t>Youth E-Commerce Entrepreneurs Programme</t>
  </si>
  <si>
    <t>SYAYA-PP-22-1425</t>
  </si>
  <si>
    <t>Construction of Youth Development Centre at District Dadu (Revised 22.05.25)</t>
  </si>
  <si>
    <t xml:space="preserve">Approved 
13.05.22
</t>
  </si>
  <si>
    <t>SYAYA-PP-22-1430</t>
  </si>
  <si>
    <t>Construction of Youth Development Centre at District Sanghar (Revised 22.05.25)</t>
  </si>
  <si>
    <t>SYAYA-PP-22-1432</t>
  </si>
  <si>
    <t>Construction of Youth Development Centre at District Sukkur (Revised 22.05.25)</t>
  </si>
  <si>
    <t>SYAYA-PP-22-1435</t>
  </si>
  <si>
    <t>Construction of Youth Development Centre at District Tharparkar (Revised 22.05.25)</t>
  </si>
  <si>
    <t>SYAYA-PP-22-1436</t>
  </si>
  <si>
    <t>Construction of Youth Development Centre at District Thatta (Revised 22.05.25)</t>
  </si>
  <si>
    <t>SYAYA-PP-22-1438</t>
  </si>
  <si>
    <t>Construction of Youth Development Centre at District Keamari (Revised 22.05.25)</t>
  </si>
  <si>
    <t>SYAYA-PP-22-1439</t>
  </si>
  <si>
    <t>Construction of Youth Development Centre at District Korangi (Revised 22.05.25)</t>
  </si>
  <si>
    <t>SYAYA-PP-22-1442</t>
  </si>
  <si>
    <t>Construction of Youth Development Centre at District Malir (Revised 22.05.25)</t>
  </si>
  <si>
    <t>SYAYA-PP-22-1443</t>
  </si>
  <si>
    <t xml:space="preserve">Youth Skill Computer Training Awareness Programme </t>
  </si>
  <si>
    <t>Approved 
19.10.22</t>
  </si>
  <si>
    <t>SYAYA-PP-22-1448</t>
  </si>
  <si>
    <t>Youth Development &amp;  Leadership Programme</t>
  </si>
  <si>
    <t>Approved 
14.04.23</t>
  </si>
  <si>
    <t>SYAYA-PP-22-1449</t>
  </si>
  <si>
    <t>Youth Skill Empowerment Program</t>
  </si>
  <si>
    <t>SYAYA-PP-22-1445</t>
  </si>
  <si>
    <t>Youth Citizen Journalism Programme</t>
  </si>
  <si>
    <t xml:space="preserve">Karachi &amp; Hyderabad </t>
  </si>
  <si>
    <t>SYAYA-PP-22-1446</t>
  </si>
  <si>
    <t>Sukkur &amp; Larkana</t>
  </si>
  <si>
    <t>SYAYA-PP-23-0030</t>
  </si>
  <si>
    <t xml:space="preserve">Capacity Building of Youth on E-Commerce &amp; Freelancing </t>
  </si>
  <si>
    <t>SYAYA-PP-23-0032</t>
  </si>
  <si>
    <t xml:space="preserve">Youth Talent Hunting &amp; Rewarding Programme </t>
  </si>
  <si>
    <t>SYAYA-PP-23-0033</t>
  </si>
  <si>
    <t xml:space="preserve">Digital Skill Training for Youth Programme </t>
  </si>
  <si>
    <t>SYAYA-PP-23-0034</t>
  </si>
  <si>
    <t>Youth Skill Development Programme (Phase-II)</t>
  </si>
  <si>
    <t>SYAYA-PP-23-0035</t>
  </si>
  <si>
    <t xml:space="preserve">Youth Emerging Star Programme </t>
  </si>
  <si>
    <t>SYAYA-PP-23-0037</t>
  </si>
  <si>
    <t>Construction of Youth Hostel at Umerkot</t>
  </si>
  <si>
    <t>SYAYA-PP-23-0038</t>
  </si>
  <si>
    <t xml:space="preserve">Construction of Youth Hostel at Shikarpur </t>
  </si>
  <si>
    <t>SYAYA-PP-23-0039</t>
  </si>
  <si>
    <t>Construction of Youth Hostel at Sehwan District Jamshoro</t>
  </si>
  <si>
    <t>SYAYA-PP-23-0040</t>
  </si>
  <si>
    <t>Construction of Youth Hostel at Tharparkar</t>
  </si>
  <si>
    <t>SYAYA-PP-25-0001</t>
  </si>
  <si>
    <t>Construction of Regional Youth Development Centre in Sindh (05 Units), Hyderabad, Larkano, Khairpur, Mirpurkhas &amp; SBA (Missing Scheme 2021-22)</t>
  </si>
  <si>
    <t>Approved 
24.12.09</t>
  </si>
  <si>
    <t>Total Youth Affairs (On-going)</t>
  </si>
  <si>
    <t>SYAYA-PP-25-0002</t>
  </si>
  <si>
    <t>SEEDE (Sindh Economic Empowerment &amp; Development Through Entrepreneurship)</t>
  </si>
  <si>
    <t xml:space="preserve">Hyderabad, Sukkur, Mirpurkhas </t>
  </si>
  <si>
    <t>SYAYA-PP-25-0003</t>
  </si>
  <si>
    <t xml:space="preserve">Woman entrrpreneurs intiative </t>
  </si>
  <si>
    <t>Larkano, S.B.A, Hyderabad</t>
  </si>
  <si>
    <t>SYAYA-PP-25-0004</t>
  </si>
  <si>
    <t xml:space="preserve">Mental Wellbeing </t>
  </si>
  <si>
    <t xml:space="preserve">Larkano, Dadu T.M khan </t>
  </si>
  <si>
    <t>Total Youth Affairs (New Schemes):-</t>
  </si>
  <si>
    <t>Total Youth Affairs :-</t>
  </si>
  <si>
    <t>Total Sports &amp; Youth Affairs:-</t>
  </si>
  <si>
    <t>THAR COAL INFRASTRUCTURE DEVELOPMENT</t>
  </si>
  <si>
    <t>ENDTC-PP-16-0151</t>
  </si>
  <si>
    <t>Construction of Pre-Treatment System for RO Plant LBOD Water Supply Scheme at Nabisar for Thar Coal Power Project.</t>
  </si>
  <si>
    <t xml:space="preserve"> Mirpurkhas &amp; Umerkot</t>
  </si>
  <si>
    <t>Approved
03.08.16</t>
  </si>
  <si>
    <t>ENDTC-PP-22-1451</t>
  </si>
  <si>
    <t>Security, Survelliance and Strengthening of Thar Lodges (SDG # 09)</t>
  </si>
  <si>
    <t>Approved
05.12.22</t>
  </si>
  <si>
    <t>ENDTC-PP-22-1452</t>
  </si>
  <si>
    <t>Rehabilitation of Mine rescue Centre and Mine Poly Trade Institution at Lakhra &amp; Tharparkar</t>
  </si>
  <si>
    <t>Jamshoro &amp; Tharparkar</t>
  </si>
  <si>
    <t>Approved
09.05.22</t>
  </si>
  <si>
    <t>ENDTC-PP-22-1455</t>
  </si>
  <si>
    <t xml:space="preserve">Study on Coal Briquetting and Coke Manufacturing </t>
  </si>
  <si>
    <t>ENDTC-PP-23-0001</t>
  </si>
  <si>
    <t>Thar Coal Rail Connectivity with existing Railway Network including Last Mile Connectivity with Port Qasim</t>
  </si>
  <si>
    <t>Approved 
11.12.23
ECNEC</t>
  </si>
  <si>
    <t>Total Thar Coal Infrastructure Dev (On-going):-</t>
  </si>
  <si>
    <t>ENDTC-PP-22-1454</t>
  </si>
  <si>
    <t>Automation of Royalty Regime in Mining Sector, Establishment of Royalty Check Posts and Installation of WeighBridges at Thatta, Jamshoro Coalfield Areas</t>
  </si>
  <si>
    <t>Jamshoro &amp;
Thatta</t>
  </si>
  <si>
    <t>Un Approved</t>
  </si>
  <si>
    <t>ENDTC-PP-25-0001</t>
  </si>
  <si>
    <t>Establishment of Mining Training Istitute</t>
  </si>
  <si>
    <t>ENDTC-PP-25-0002</t>
  </si>
  <si>
    <t xml:space="preserve">Essential work for the handing / taking over of Coal Water Works Project between Irrigation Department and Thar Power Company Ltd. </t>
  </si>
  <si>
    <t>Mirpurkhas &amp; Umerkot</t>
  </si>
  <si>
    <t>Total Thar Coal Infrastructure Dev (New Schemes):-</t>
  </si>
  <si>
    <t>Total Thar Coal Infrastructure Dev :-</t>
  </si>
  <si>
    <t>TRAINING, MANAGEMENT &amp; RESEARCH DEPARTMENT</t>
  </si>
  <si>
    <t>Training, Management &amp; Research</t>
  </si>
  <si>
    <t>SGABD-PP-21-1174</t>
  </si>
  <si>
    <t>Establishment of Provincial Civil Services Academy Sindh (SDG # 9)</t>
  </si>
  <si>
    <t>Total TMR :-</t>
  </si>
  <si>
    <t xml:space="preserve">TRANSPORT AND MASS TRANSIT DEPARTMENT                   </t>
  </si>
  <si>
    <t>TRDTM-PP-09-0012</t>
  </si>
  <si>
    <t>Rehabilitation of Drivers Training School under Public Private Partnership at Karachi, Hyderabad,  Sukkur, Larkano (C: 29.639 + R: 72.569)</t>
  </si>
  <si>
    <t>Approved
12.11.09
(U/R)</t>
  </si>
  <si>
    <t>TRDTM-PP-11-0035</t>
  </si>
  <si>
    <t>Construction of Bus Terminals in Thatta, Badin and Qamber Shahdadkot at Miro Khan (C: 214.355 + R:59.574)</t>
  </si>
  <si>
    <t>Thatta, Badin &amp; Kamber</t>
  </si>
  <si>
    <t>Approved
15.12.11
(U/R)</t>
  </si>
  <si>
    <t>TRDTM-PP-20-0122</t>
  </si>
  <si>
    <t xml:space="preserve">Construction of BRTs Orange Line.(C.2618.235 + R.3346.614) 
(Re-revised on 14.05.24)  </t>
  </si>
  <si>
    <t xml:space="preserve">Approved
26.12.14  </t>
  </si>
  <si>
    <t>TRDTM-PP-16-0153</t>
  </si>
  <si>
    <t>Upgradation of Traffic Signals in Karachi, Sukkur and Larkana (Phase-I)                                                                             (Revised on 02.01.2024).</t>
  </si>
  <si>
    <t xml:space="preserve">Karachi, Sukkur &amp; Larkano </t>
  </si>
  <si>
    <t xml:space="preserve">Approved
05.01.17
</t>
  </si>
  <si>
    <t>TRDTM-FP-19-0438</t>
  </si>
  <si>
    <t>Construction of BRT Red Line Karachi ADB Assisted (Total cost Rs. 78,384.30 M including ADB Loan Rs 35787.67 M + AIIB Rs.14403.99 M+ AFD Rs.11403.99 M+GCF Rs. 7782.67M + GoS Share Rs.12006.00M)</t>
  </si>
  <si>
    <t>TRDTM-FP-19-0439</t>
  </si>
  <si>
    <t>Karachi Urban Mobility Project- Yellow Line BRTs Corridor (World Bank Assisted Project total cost Rs.61,439.7 M including WB Loan Rs.53,599.7 M+GoS Rs.2590.00 M+Private Sector Share Rs.5250.00 M)</t>
  </si>
  <si>
    <t>Approved
02.10.19</t>
  </si>
  <si>
    <t>TRDTM-PP-19-0440</t>
  </si>
  <si>
    <t>Automation of RTA,PTA. (Revised on 25.04.2022)</t>
  </si>
  <si>
    <t xml:space="preserve">Approved 06.01.20 </t>
  </si>
  <si>
    <t>TRDTM-PP-20-0125</t>
  </si>
  <si>
    <t>Establishment of DRTAs offices at  Mirpur khas, Sanghar, SBA, Khairpur,  Larkano and Jacobabad (C:108.474 R:4.440) (Revised on 3.4.23)</t>
  </si>
  <si>
    <t xml:space="preserve">Approved 07.01.21  </t>
  </si>
  <si>
    <t>TRDTM-PP-22-1459</t>
  </si>
  <si>
    <t>Procurement of Buses for different cities</t>
  </si>
  <si>
    <t xml:space="preserve">Approved 29.03.23 </t>
  </si>
  <si>
    <t>TRDTM-PP-22-1465</t>
  </si>
  <si>
    <t>Upgradation of 4 Junction as per International Standards in Karachi</t>
  </si>
  <si>
    <t xml:space="preserve">Approved 03.04.23 </t>
  </si>
  <si>
    <t>TRDTM-PP-22-1467</t>
  </si>
  <si>
    <t>Construction of Bus Lay-Bys along Major Roads in Karachi</t>
  </si>
  <si>
    <t>TRDTM-PP-22-1456</t>
  </si>
  <si>
    <t>Rehabilitation of Existing Bus Terminal at Larkano. (C:106.516 R:3.220 million)</t>
  </si>
  <si>
    <t>Approved 02.01.24</t>
  </si>
  <si>
    <t>TRDTM-PP-23-0001</t>
  </si>
  <si>
    <t>Construction/Establishment of Bus and Taxi Stand at Kandhkot City</t>
  </si>
  <si>
    <t>Approved 10.07.23</t>
  </si>
  <si>
    <t>TRDTM-PP-23-0002</t>
  </si>
  <si>
    <t>Construction of Inter City Bus Terminal at Thul.</t>
  </si>
  <si>
    <t>TRDTM-PP-23-0005</t>
  </si>
  <si>
    <t>Conustruction of Bus Lay-Bays along major Roads for Peoples Bus Services in Hyderabad</t>
  </si>
  <si>
    <t>TRDTM-PP-23-0006</t>
  </si>
  <si>
    <t>Conustruction of Bus Lay-Bays along major Roads for Peoples Bus Services in Sukkur.</t>
  </si>
  <si>
    <t>TRDTM-PP-23-0007</t>
  </si>
  <si>
    <t>Installation/Upgradation of Traffic Signals in Karachi (Phase-II).</t>
  </si>
  <si>
    <t>Approved 25.05.24</t>
  </si>
  <si>
    <t>TRDTM-PP-23-0011</t>
  </si>
  <si>
    <t>Upgradation / Installation of Traffic Signals at 3 Junctions in Hyderabad.</t>
  </si>
  <si>
    <t>TRDTM-PP-23-0013</t>
  </si>
  <si>
    <t>Conustruction of Bus Lay-Bys along major Roads for Peoples Bus Services in Larkano</t>
  </si>
  <si>
    <t>TRDTM-PP-23-0016</t>
  </si>
  <si>
    <t>Improvement of U-Turns in different areas of Karachi.</t>
  </si>
  <si>
    <t>TRDTM-PP-23-0017</t>
  </si>
  <si>
    <t>Improvement of U-Turns in different areas of Hyderabad</t>
  </si>
  <si>
    <t>TRDTM-PP-23-0018</t>
  </si>
  <si>
    <t>Rehabilitation of potholes at different places of Shahrah-e-Faisal at the route of Peoples Bus Service from Metropole Hotel to Airport.</t>
  </si>
  <si>
    <t>TRDTM-PP-23-0019</t>
  </si>
  <si>
    <t>Modification/ Beautification of junctions in Different Areas of Karachi</t>
  </si>
  <si>
    <t>TRDTM-PP-23-0020</t>
  </si>
  <si>
    <t>Modification/ Beautification of junctions in Different Areas of Hyderabad</t>
  </si>
  <si>
    <t>TRDTM-PP-23-0021</t>
  </si>
  <si>
    <t>Installation of Message Signs at Main Junctions for Public Awareness of Karachi</t>
  </si>
  <si>
    <t>TRDTM-PP-23-0022</t>
  </si>
  <si>
    <t>Improvement / Rehabilitation of Route No.3 (Khuwaja Ajmer Nagar to Nagan Chowrangi via Anda Mor at North Karachi)</t>
  </si>
  <si>
    <t>TRDTM-PP-23-0003</t>
  </si>
  <si>
    <t>Construction of Parking Plaza in Hyderabad.</t>
  </si>
  <si>
    <t>Approved 03-03-25</t>
  </si>
  <si>
    <t>TRDTM-PP-23-0004</t>
  </si>
  <si>
    <t>Conustruction of Bus Terminal in Mirpurkhas</t>
  </si>
  <si>
    <t>Approved 05-05-25</t>
  </si>
  <si>
    <t>TRDTM-PP-23-0008</t>
  </si>
  <si>
    <t>Construction of Parking Areas and Tuck Shops under Bridges of BRT Orange and Green Lines in Karachi</t>
  </si>
  <si>
    <t>Approved 26-07-24</t>
  </si>
  <si>
    <t>TRDTM-PP-23-0010</t>
  </si>
  <si>
    <t>Capacity Building and Logistic Support of SMTA and Transport &amp; Mass Transit Department</t>
  </si>
  <si>
    <t>TRDTM-PP-23-0012</t>
  </si>
  <si>
    <t>Construction of Bus Terminal in Sanghar</t>
  </si>
  <si>
    <t>Approved 18-04-25</t>
  </si>
  <si>
    <t>Total Transport &amp; Mass Transit (Ongoing) :-</t>
  </si>
  <si>
    <t>Transport &amp; Mass Transit</t>
  </si>
  <si>
    <t>TRDTM-PP-25-0001</t>
  </si>
  <si>
    <t>Establishment of Taxi Service</t>
  </si>
  <si>
    <t>TRDTM-PP-25-0002</t>
  </si>
  <si>
    <t>Procurement of EV Scooties for Women of Sindh Phase-II</t>
  </si>
  <si>
    <t>TRDTM-PP-25-0003</t>
  </si>
  <si>
    <t>Procurement of Intracity Buses</t>
  </si>
  <si>
    <t>Total Transport &amp; Mass Transit (New):-</t>
  </si>
  <si>
    <t>Total Transport &amp; Mass Transit :-</t>
  </si>
  <si>
    <t xml:space="preserve">WOMEN DEVELOPMENT DEPARTMENT </t>
  </si>
  <si>
    <t>WOMEN DEVELOPMENT</t>
  </si>
  <si>
    <t>WDDWD-PP-10-0011</t>
  </si>
  <si>
    <t>Women Development Complex at  Sukkur (C: 191.208+ R:19.099) (SDG # 1, 4, 5, 8 &amp; 9)</t>
  </si>
  <si>
    <t>Approved
05.05.11
(U/R)</t>
  </si>
  <si>
    <t>WDDWD-PP-17-0275</t>
  </si>
  <si>
    <t>Establishment of  Women Development Complex at Karachi (C:219.021 + R:25.254) (SDG # 1, 4, 5, 8 &amp; 9)</t>
  </si>
  <si>
    <t xml:space="preserve">Karachi 
(E) </t>
  </si>
  <si>
    <t>WDDWD-FP-19-0442</t>
  </si>
  <si>
    <t>Project for Improvement of Livelihood and Well-being of Female Home Based Workers (FHBWs) in the Informal Economic Sector in Sindh Province (Assisted by JICA) (SDG # 1&amp;5) Total Cost: Rs.541.086 million JICA's Share: Rs.435.729 million GOS's Share Rs.105.357 million</t>
  </si>
  <si>
    <t xml:space="preserve">Karachi,
Sukkur,
Shikarpur
&amp; Khairpur </t>
  </si>
  <si>
    <t>WDDWD-PP-16-0156</t>
  </si>
  <si>
    <t>Establishment &amp; Strengthening of Darul Aman at Mirpurkhas &amp; Jacobabad (Revised on 16.05.17) (C:154.680 + R:32.014) (SDG # 2)</t>
  </si>
  <si>
    <t>Mirpurkhas &amp;
Jacobabad</t>
  </si>
  <si>
    <t>WDDWD-PP-19-0444</t>
  </si>
  <si>
    <t>Repair / Renovation and Improvement of Services of Darul Aman Sukkur (C:14.160 + R:15.840)(SDG # 2)</t>
  </si>
  <si>
    <t xml:space="preserve">Approved
18.10.19
</t>
  </si>
  <si>
    <t>WDDWD-PP-21-1258</t>
  </si>
  <si>
    <t>E-Commerce &amp; Opportunities for Women in Sindh (R:96.000) (SDG # 1,4,5,8,9)</t>
  </si>
  <si>
    <t>Approved
22.12.21</t>
  </si>
  <si>
    <t>WDDWD-PP-16-0155</t>
  </si>
  <si>
    <t>Establishment of Women Complaint Cells at Sanghar, Kamber, Kashmore, Jamshoro, Khairpur, Shikarpur, Badin, Ghotki, Naushero Feroze, Thatta, T.A. Yar, Umerkot, Tharparkar, Dadu &amp; Matiari. (Revised on 25-01-2023) (R:61.865) (SDG # 4, 5 &amp; 16)</t>
  </si>
  <si>
    <t>Approved
07.10.16</t>
  </si>
  <si>
    <t>Total Women Development Department  (onging schemes):-</t>
  </si>
  <si>
    <t>WORKS &amp; SERVICES</t>
  </si>
  <si>
    <t>GENERAL (ON-GOING)</t>
  </si>
  <si>
    <t xml:space="preserve">  </t>
  </si>
  <si>
    <t>WSDGN-PP-13-0039</t>
  </si>
  <si>
    <t>Up-grading of (44 Nos.) Vulnerable Un-manned Level Crossing in Sindh (Hyd, Matiari, Jamshoro, TA Yar, N.F, Dadu, Larkano, Shikarpur, Kandhkot, Jcd, Ghotki)</t>
  </si>
  <si>
    <t>Approved
09.05.14 (U/R)</t>
  </si>
  <si>
    <t>Total General (On-Going)</t>
  </si>
  <si>
    <t>IMPROVEMENT (ONGOING)</t>
  </si>
  <si>
    <t>WSDIM-PP-11-0036</t>
  </si>
  <si>
    <t>W/R of National Highway Chandan Escape to Oderolal Station via Deh Dari road 6/1-14/1 (12.88 Km)  (Revised on 22.05.23)</t>
  </si>
  <si>
    <t>Approved
12.08.21
(U/R)</t>
  </si>
  <si>
    <t>WSDIM-PP-19-0445</t>
  </si>
  <si>
    <t>Improvement / Construction of Ghulamullah to Garho road i/c Bridge over Creek and Construction of link upto National Highway on west of Garho Town mile 0/0-18/0=29.98 Kms (Revised)</t>
  </si>
  <si>
    <t xml:space="preserve">Approved
05.06.20
</t>
  </si>
  <si>
    <t>WSDIM-PP-12-0056</t>
  </si>
  <si>
    <t>Improvement of road from Jamshoro road National Highway Bye Pass road via J.J.V.L Gas Company road mile 0/0-6/0 (9.66 Kms)  (Revised on 22.05.23)</t>
  </si>
  <si>
    <t>Approved
04.10.12
(U/R)</t>
  </si>
  <si>
    <t>WSDIM-PP-14-0091</t>
  </si>
  <si>
    <t xml:space="preserve">Block provision for improvement of roads in Sindh (N.Feroze, Khairpur, Sukkur, Ghotki, Shikarpur, Larkano, Shahdadkot, Jacobabad, Kashmore, Thatta, Hyderabad, T.Yar, T.M.Khan Matiari, M.Khas, Sujawal, Thar, Sanghar, U.K, Badin, Jamshoro, S.B.A, Dadu, Karachi. </t>
  </si>
  <si>
    <t>Approved
24.03.15</t>
  </si>
  <si>
    <t>WSDIM-PP-15-0067</t>
  </si>
  <si>
    <t>W/R of road from Mounder Naka to Gul Muhammad Dawach mile 0/0-10/0 (16.10 Kms)</t>
  </si>
  <si>
    <t>Approved
01.06.16
(U/R)</t>
  </si>
  <si>
    <t>WSDIM-PP-14-0094</t>
  </si>
  <si>
    <t xml:space="preserve">W/R of road from RQC Lakhi Ghulam Shah to Khanpur upto Shikarpur Rustam road (13.50 Kms) </t>
  </si>
  <si>
    <t>WSDIM-PP-15-0069</t>
  </si>
  <si>
    <t xml:space="preserve">Widening / Reconditioning of road from Jati to Ladyoon mile 0/0-15/7 (25.00 Km) </t>
  </si>
  <si>
    <t>Approved
02.09.15
(U/R)</t>
  </si>
  <si>
    <t>WSDIM-PP-20-0129</t>
  </si>
  <si>
    <t>Re-Conditioning &amp; Construction of road from New Indus Bridge @ Razi Dero to khan Wahan (35.40 Kms) (Revised on 12.02.24)</t>
  </si>
  <si>
    <t xml:space="preserve">Approved
24.07.17
</t>
  </si>
  <si>
    <t>WSDIM-PP-17-0285</t>
  </si>
  <si>
    <t xml:space="preserve">W/R of Jacobabad Thull road (37.00 Kms) 
</t>
  </si>
  <si>
    <t>Approved
11.8.17
(U/R)</t>
  </si>
  <si>
    <t>WSDIM-PP-17-0293</t>
  </si>
  <si>
    <t>W/R of road from National Highway Guijo to Jungshahi via Munger Khan 17.00 Km</t>
  </si>
  <si>
    <t>Approved
23.01.18
(U/R)</t>
  </si>
  <si>
    <t>WSDIM-PP-18-0031</t>
  </si>
  <si>
    <t>Rehabilitation / Restoration of road of Taluka Thull Damaged due to super flood 2010 &amp; Heavy rain 2012 Reconditioning / Rehabilitation of Thull Tangwani road (10.00 Kms)</t>
  </si>
  <si>
    <t>Approved
25.02.19 
(U/R)</t>
  </si>
  <si>
    <t>WSDIM-PP-17-0302</t>
  </si>
  <si>
    <t xml:space="preserve">W/R &amp; Rehabilitation of raod from Khairpur Shadi Shaheed road @ mile 3.00 to Shah Waryal Usta Gahi road via Khadim Hussain Katohar with link Gundero, Sonon Shaikh &amp; Kajalo Katohar road (20.00 Kms) 
(Revised on 02.01.2024)
</t>
  </si>
  <si>
    <t>WSDIM-PP-19-0452</t>
  </si>
  <si>
    <t xml:space="preserve">Reconstruction of pre-stressed Bridge 1185 RFT (361.17 meter) on Malir Nadi @ mile 10/0@ link road connecting (National Highways N-5 to Motorway M-9) @ Kathore (Revised on 12.08.24) </t>
  </si>
  <si>
    <t>Approved
30.09.20
(U/R)</t>
  </si>
  <si>
    <t>WSDIM-PP-19-0453</t>
  </si>
  <si>
    <t>(i). Reconstruction of Pre-stressed Bridge 400 RFT (121.91 Meter) on Nae Sukhan @ mile 6/5.
(ii). Reconstruction of pre-stressed Bridge 50 RFT (15.24 meter) on Rain Nala @ mile 2/0@ link road connecting  (National Highway N-5 to Motorway M-9) @ Kathore (Revised on 26.01.24)</t>
  </si>
  <si>
    <t>Approved
10.07.20</t>
  </si>
  <si>
    <t>WSDIM-PP-19-0504</t>
  </si>
  <si>
    <t>W/R/Construction of road from Thull Jacobabad Garhi Bhutta road to Garhi Hassan Sarki Taluka Thull (10.00 Kms) (Revised on. 03.06.23)</t>
  </si>
  <si>
    <t>Approved
27.01.20</t>
  </si>
  <si>
    <t>WSDIM-PP-19-0511</t>
  </si>
  <si>
    <t xml:space="preserve">Improvement of road from Nangreja to Naseer Fakeer Jalalani road (15.25 Kms) (Revised on 01.10.24)
</t>
  </si>
  <si>
    <t>WSDIM-PP-19-0526</t>
  </si>
  <si>
    <t>Widening/Reconditioning Construction of road from Gujjo-Jungshahi road @mile 1/5 to Haleji Lake mile 0/0-3/3=5.43 Kms</t>
  </si>
  <si>
    <t>Approved
03.03.20
(U/R)</t>
  </si>
  <si>
    <t>WSDIM-PP-20-0141</t>
  </si>
  <si>
    <t>Rehabilitation/ Construction of Asphalt Road/ Chuher Luck Cutting From Super Highway to Thano Ahmed Khan (25.50Km) (Revised on 03.05.23)</t>
  </si>
  <si>
    <t>WSDIM-PP-21-1260</t>
  </si>
  <si>
    <t>Reconditioning of road from Jacobabad Dodapur G. Khairo road Landhi Bus Stand to village Kallar kot via village Sher Muhamamd Mugheri, Bhai Khan Mugheri, village Quba Khoso, village Ali Hassan Zawrani., village Muhammad Ramzan Mugheri, village Khandoo Wahi, village Atta Muhammad Khoso, mile 0/0-4/7+330 (7.60 Kms) (Revised on 21.05.24)</t>
  </si>
  <si>
    <t xml:space="preserve">Appeoved 
14.09.21
</t>
  </si>
  <si>
    <t>WSDIM-PP-21-1261</t>
  </si>
  <si>
    <t xml:space="preserve">Renovation of road from 45-RD via link A.D Mazari upto village Qabil Khan Mazari and Construction of road from Baqa Muhammad Khan Jakhrani via various village upto village Nisar Ahmed Khan Jakhrani (Revised on 29.08.24)
</t>
  </si>
  <si>
    <t xml:space="preserve">Appeoved 
28.12.21
</t>
  </si>
  <si>
    <t>WSDIM-PP-21-1262</t>
  </si>
  <si>
    <t>Reconditioning of road from Guddu Kashmore road Bypass upto Guddu Barrage and Construction of road from Food Godam via various villages and road from Colony No. 1 upto B.S Feeder (Revised on 29.08.24)</t>
  </si>
  <si>
    <t xml:space="preserve">Appeoved 
04.11.21
</t>
  </si>
  <si>
    <t>WSDIM-PP-21-1267</t>
  </si>
  <si>
    <t xml:space="preserve">Widening / Reconditioning of road from Dakhan to Bado (7.50 Kms)
</t>
  </si>
  <si>
    <t xml:space="preserve">Appeoved 
26.10.21
</t>
  </si>
  <si>
    <t>WSDIM-PP-21-1271</t>
  </si>
  <si>
    <t>Reconditining of road from GGPS Dhamrah to village Vikya Sanghi, Pandhi Golo, Besham-Ji-Wandh upto Larkano Mirokhan road. Reconditioning / Construction of road from village Razi Khan Jagirani, village Khan Muhammad Jhinjhin, village Hazori Sanghi upto village Mehrab Jhinjhin. Reconditioning of road from Indus Highway to village Shah Baig Jamali, village Lal Dino Bhutto upto Larkano Rasheed Waggan road (15.10  Kms) (i/c M. Structure) (Revised on 20.02.25)</t>
  </si>
  <si>
    <t>Appeoved 
26.10.21</t>
  </si>
  <si>
    <t>WSDIM-PP-21-1309</t>
  </si>
  <si>
    <t xml:space="preserve">Rehabilitation of road from Sobhodero to Sagyoon City road mile 0/0-7/4, Taluka Sobhodero, District Khairpur (0/0-0/4 Paver Block 35+30/2) (12.00 Kms) (Revised on. 22.05.2023)
</t>
  </si>
  <si>
    <t>WSDIM-PP-21-1318</t>
  </si>
  <si>
    <t xml:space="preserve">Reconditioning of road from Ranipur Nangrija road, Jhanda Mashaikh to village Goth Rajper new Railway Phattak via village Ghous Bux Jamro, village Mureed Haji, village Kamaluddin Jamro and village Qadir Bux Jamro (13.00 Kms) (Revised on 21.05.24)
</t>
  </si>
  <si>
    <t xml:space="preserve">Approved
09.11.21
</t>
  </si>
  <si>
    <t>WSDIM-PP-21-1355</t>
  </si>
  <si>
    <t>Reconditioning / Construction of road from Pir Shah Mori to Commando Centre - Chattan Shah, Nasri and Jan Muhammad Lashari Road (0.00 - 14.00 Kms)  (with 3.80 cm Thick Carpet with Paver Machine)</t>
  </si>
  <si>
    <t>Approved
10.09.21
(U/R)</t>
  </si>
  <si>
    <t>WSDIM-PP-21-1402</t>
  </si>
  <si>
    <t>Reconditioning of link road from village Bego Kaka Chowk road to Sarhari Raod via village Bhale Dino Kaka road mile 0/0-7/0 (11.20 Kms) (Re-Revised on 12.08.24)</t>
  </si>
  <si>
    <t>WSDIM-PP-21-1406</t>
  </si>
  <si>
    <t>Reconditioning of link road from Hala New to village Bhanoth road including approach to link road village Vee mile 0/0-8/0 = 12.80 Kms (with Asphalt)
(Re-Revised on 12.08.24)</t>
  </si>
  <si>
    <t>WSDIM-PP-21-1422</t>
  </si>
  <si>
    <t xml:space="preserve">Widening / Reconditioning of Asphalt Concrete road from Tando Fazal to Seri road mile 0/0-5/4 (8.80 Kms), Taluka Rural Hyderabad </t>
  </si>
  <si>
    <t>Approved
13.01.22
(U/R)</t>
  </si>
  <si>
    <t>WSDIM-PP-21-1425</t>
  </si>
  <si>
    <t>Widening / Reconditioning of road from Ansari Sugar Mill (Hyderbad - Badin road) to Moya (9.00 Kms) (Revised on 22.05.23)</t>
  </si>
  <si>
    <t>WSDIM-PP-21-1429</t>
  </si>
  <si>
    <t>Reconditioning of road from TMK - Sujawal road to Syed Qadir Dino Shah via Syed Rafiq Shah Farm (5.90 Kms) (Revised on 13.04.23)</t>
  </si>
  <si>
    <t>Approved
06.10.21
(U/R)</t>
  </si>
  <si>
    <t>WSDIM-PP-21-1464</t>
  </si>
  <si>
    <t>Improvement / Construction of roads in District Jamshoro (Revised on 18.04.23)</t>
  </si>
  <si>
    <t>WSDIM-PP-21-1473</t>
  </si>
  <si>
    <t>Improvement of road from Sita K.N Shah road to K.N Shah Sindhi Butira road via Raman Khoso &amp; Eisa Machi &amp; Mallah  Muhalla at Sita road to Gabarji village, Rajib Rind village, along approach to Sukhpur Shaikh mile 0/0-8/0 (12.87 Kms) (Revised on 18.04.23)</t>
  </si>
  <si>
    <t>WSDIM-PP-22-1469</t>
  </si>
  <si>
    <t>W/R / Construction of road from N.H.Way Rain Shakh to connect Sakrand Mehrabpur road via Trighat Mori, Pir Paryal Shah &amp; Khamiso Chandio and other roads mile 0/0-11/0 = 17.60 Km (with 5cm thick Asphalt Surface) (Width 12ft - 18ft) (Under Revision Rs. 455.082 Million)</t>
  </si>
  <si>
    <t>Approved
06.05.21
(U/R)</t>
  </si>
  <si>
    <t>WSDIM-PP-22-1470</t>
  </si>
  <si>
    <t>Reconditioning of road from Tando Muhammad Khan Bulri Shah Karim Dadoon Mohib Mirbahar Abdul Rehman Soomro road (15.30 Kms) i/c approach of connecting Mulaakatiar Jhirk road (Revised on 24.05.23)</t>
  </si>
  <si>
    <t>Approved
13.01.22</t>
  </si>
  <si>
    <t>WSDIM-PP-22-1473</t>
  </si>
  <si>
    <t>Reconditioning of road from Mureed Hotel to Jhando Mari via Photo Khaskheli Bithan Mori mile 0/0-7/4 (12.00 Kms) (Revised on 17.04.24)</t>
  </si>
  <si>
    <t>Approved
19.05.22</t>
  </si>
  <si>
    <t>WSDIM-PP-22-1477</t>
  </si>
  <si>
    <t>Reconditioning of road from Mirpurkhas Tando Adam road to connect Tando Allahyar Tando Adam via Pannah Shah, Darya Khan Mirjat, Syed Bachal Shah, Sawali Mehkani, Jumoo Waryah and Anwar Shah mile 0/0-6/6 (10.86 Kms) (1 ½ Thick Asphalt) (Revised on 17.04.24)</t>
  </si>
  <si>
    <t>WSDIM-PP-22-1480</t>
  </si>
  <si>
    <t>Construction / Reconditioning of roads in various UC / Wards of Taluka Sakrand, Nawabshah &amp; Kazi Ahmed of District Shaheed Benazirabad (24.50 Kms) (Revised on 11.03.25)</t>
  </si>
  <si>
    <t>WSDIM-PP-22-1492</t>
  </si>
  <si>
    <t>W/R of road Nawabshah - Sanghar road @ 3 Water Stop to Jam Sahib 0.00 - 19.00 Kms (Revised on 24.05.23)</t>
  </si>
  <si>
    <t>WSDIM-PP-22-1506</t>
  </si>
  <si>
    <t>Repair of road from Indus Highway Habibullah Morr to Indus Bazar, mile 0/0- 11/0 (17.70 kms)</t>
  </si>
  <si>
    <t>Approved
06.03.23</t>
  </si>
  <si>
    <t>WSDIM-PP-22-1507</t>
  </si>
  <si>
    <t>W/R &amp; Construction of road from Hub Power Plant road (village Haji Shah Baig) to Hawksbay road village Mubarak mile 0/0-4/1 (6.60 Kms)</t>
  </si>
  <si>
    <t>WSDIM-PP-22-1537</t>
  </si>
  <si>
    <t>Improvement of road from old Shadi Palli to Bhugra stop road (8.00 Kms)</t>
  </si>
  <si>
    <t>Approved
14.02.23
(U/R)</t>
  </si>
  <si>
    <t>WSDIM-PP-22-1539</t>
  </si>
  <si>
    <t>Reconditioning of link road from Kapoor Mori Saleem Gujjar road to Mullakatiar road (11.00 KMs)</t>
  </si>
  <si>
    <t>Approved
08.03.23
(U/R)</t>
  </si>
  <si>
    <t>WSDIM-PP-22-1544</t>
  </si>
  <si>
    <t xml:space="preserve">Reconditioning of Love Lane Bridge on Manghopir road and connected roads of the bridge </t>
  </si>
  <si>
    <t>WSDIM-PP-22-1553</t>
  </si>
  <si>
    <t xml:space="preserve">W/R of road from Larkana Miro Khan road to connect Larkana Arija Phero road (1.80 Kms) </t>
  </si>
  <si>
    <t xml:space="preserve">Approved 
17.02.23
</t>
  </si>
  <si>
    <t>WSDIM-PP-22-1565</t>
  </si>
  <si>
    <t>Construction of road from village Ismi Chachar link road to village Mian Nazar Muhammad Indhar takeup length upto village Qutub Shah (7.00 Kms) (Revised on 21.05.24)</t>
  </si>
  <si>
    <t xml:space="preserve">Approved 
08.05.23
</t>
  </si>
  <si>
    <t>WSDIM-PP-22-1566</t>
  </si>
  <si>
    <t xml:space="preserve"> Wedening / Reconditioning of road from Adilpur to Muhammad Pur (7.50 Kms) (Revised on. 29.02.2024). </t>
  </si>
  <si>
    <t>Approved 
02.03.23</t>
  </si>
  <si>
    <t>WSDIM-PP-22-1567</t>
  </si>
  <si>
    <t>Reconditioning / Construction of road from Khonhara Bus Stop to village Ali Bux Shahani via Achi Masjid Muhammad Umar Memon Tando Phatak enclosed various links (Taken up length upto Sajawal) 8.00 Kms  (Revised on 21.05.24)</t>
  </si>
  <si>
    <t>WSDIM-PP-22-1593</t>
  </si>
  <si>
    <t xml:space="preserve">Reconditioning / Construction of road from N.H Way-Kandi Stop to Connect Sakrand-Mehrabpur road, Majeed Keerio Mudd Bunglow road via village Ghulam Hyder Bhutto, Bachal Dahyo, Jam Dahyo, Noor Bhoora, Loung Chandio, Noor Muhammad Rajput, Jumman Khero, Ahmed Din Chandio, Aalh Dad Chandio, Nadir Pathan, Pir Pariyal Shah, Allah Ditto Chandio, Rukooja Unar, Nizamuin Pathan, Dadh and other roads (22.60 Kms) (3.80cm Thick Asphalt Concrete) </t>
  </si>
  <si>
    <t>Approved
05.01.23
(U/R)</t>
  </si>
  <si>
    <t>WSDIM-PP-22-1594</t>
  </si>
  <si>
    <t>Reconditioning / Construction of road from Nawabshah-Sakrand road @ Sim Nala to Connect KB Rind road via Sukhpur Railway Station, Jamal Keerio, Ali Akbar Rind, Syed Mnehdi Shah, Ghous Bux Rind, Wali Muhammad Rind, Esso Rind, Ramzan Rind road 0.00-17.00 Kms (3.80Cm Thick carpet with paver machine) (Revised on 011.03.25)</t>
  </si>
  <si>
    <t>WSDIM-PP-22-1595</t>
  </si>
  <si>
    <t>Reconditioning / Construction of road from Link road Khar to Link road Mukeem Dahri via village Chattan Meer Dahri and village Ibrahim Dahri And Construction &amp; Repairing of road from Haberi road to village Noor Muhammad Shah Via village Meer Khan Otho,village Amb Otho and village Mehmood Otho, UC Haberi road (8.60 Kms) (with 3.80cm Thick Asphalt Concrete)</t>
  </si>
  <si>
    <t>WSDIM-PP-22-1624</t>
  </si>
  <si>
    <t>Reconditioning of road from Sujawal Tando Muhammad Khan road Dargah Bulri Shah Karim Gate to village Wali Muhammad Samoo Deh Pakhyari, Nasir Wah (6.00 Kms)</t>
  </si>
  <si>
    <t>WSDIM-PP-22-1625</t>
  </si>
  <si>
    <t>Reconditioning of road from Moya Matli road to Mujahid Bridge via village Akbar Rind (6.00 Kms)</t>
  </si>
  <si>
    <t>WSDIM-PP-22-1633</t>
  </si>
  <si>
    <t>Rehabilitation / Construction of roads in UC Mehar, Mahal, Garho &amp; Ghorabari (8.00 Kms)</t>
  </si>
  <si>
    <t>WSDIM-PP-22-1639</t>
  </si>
  <si>
    <t>Reconditioning / Construction of road from Larkana Ratodero road Near Dhamrah to Connect Larkana Meera Khan @ Tharari Bridge 6.50 kms (i/c M. Structure) (Revised on 21.05.24)</t>
  </si>
  <si>
    <t>WSDIM-PP-22-1640</t>
  </si>
  <si>
    <t>Reconditioning of road from Naudero Chowk Larkano to Akil Protective Bund (Revised on 21.05.24)</t>
  </si>
  <si>
    <t>WSDIM-PP-22-1644</t>
  </si>
  <si>
    <t xml:space="preserve">Reconditioning of Road from Mathelo Moomal jo Mari to Mirpur Mathelo Railway Phatak (Taken up length upto Gaman Mahar (8.00 Kms) </t>
  </si>
  <si>
    <t>Approved 
02.03.23 (U/R)</t>
  </si>
  <si>
    <t>WSDIM-PP-22-1652</t>
  </si>
  <si>
    <t>Widening / Reconditioning / Construction of road from N.H Way to connect Nawabshah Kazi Ahmed road at Chanesar Stop via Dino Shah, Bahadur Chandio, Masti Khan Chandio, Khair Muhammad Rind &amp; Usman Otho other roads 0.00-16.00 Kms (with 5cm Thick Asphalt Surface)</t>
  </si>
  <si>
    <t>WSDIM-PP-22-1656</t>
  </si>
  <si>
    <t>W/R of Digri Tando Ghulam Ali road at point Naga Stop to Chutto Madrani via Ghulam Nabi Junejo Mile 0/0 - 6/7 (11.00 Kms)</t>
  </si>
  <si>
    <t>WSDIM-PP-22-1835</t>
  </si>
  <si>
    <t>Improvement / Construction of various roads of District Tando Allahyar</t>
  </si>
  <si>
    <t>WSDIM-PP-22-1663</t>
  </si>
  <si>
    <t>Reconditioning of road from Chamber to Hyderabad Gulab Laghari Shaikh Bhirkio road via Miran Khori i/c links to village Adbul Rehman Memon, Riaz Memon &amp; Muhamamd Khan Zaur Mile 0/0-12/6 (20.40 Kms)</t>
  </si>
  <si>
    <t>WSDIM-PP-22-1664</t>
  </si>
  <si>
    <t>Reconditioning of road from Sanghar Jamrao Head road to Waheed Kiyani &amp; Chak No,12 road mile 0/0 - 9/3 = 15.00 Kms (With 1-1/2" thick Asphalt Surface)</t>
  </si>
  <si>
    <t>WSDIM-PP-22-1662</t>
  </si>
  <si>
    <t>Widening / Reconditioning of road from Sheranpur Jaggan Sultankot (30.00 Kms)</t>
  </si>
  <si>
    <t>Approved
06.03.23
(U/R)</t>
  </si>
  <si>
    <t>WSDIM-PP-22-1836</t>
  </si>
  <si>
    <t>Reconditioning of road from Sultankot Mian Jo Goth link to Channa Distry Bridge road.</t>
  </si>
  <si>
    <t>Approved 
17.03.23</t>
  </si>
  <si>
    <t>WSDIM-PP-22-1665</t>
  </si>
  <si>
    <t>Recondioning / Construction of road from Ghaghar Phattak Pak Land road to Alyan, Achar, Sallar village (10.00 Kms)</t>
  </si>
  <si>
    <t>WSDIM-PP-22-1666</t>
  </si>
  <si>
    <t>W/R of road from Afghan Basti to Fine City i/c Link via Angara Goth mile 0/0-4/3 (7.00 Kms)</t>
  </si>
  <si>
    <t>WSDIM-PP-22-1668</t>
  </si>
  <si>
    <t xml:space="preserve">Reconditioning of road from Old National Highway @ Point Layari Stop to Adam Sultan road (8.4 Kms). </t>
  </si>
  <si>
    <t>Approved 
08.05.23</t>
  </si>
  <si>
    <t>WSDIM-PP-22-1669</t>
  </si>
  <si>
    <t>Reconditioning / Construction of road from Garho Ghorabari road 132 Mori to Udasi via Dhandari (15.00 Kms)</t>
  </si>
  <si>
    <t>WSDIM-PP-22-1837</t>
  </si>
  <si>
    <t xml:space="preserve">Improvement / Construction of road from Girhore Sharif to Khahi via Mustafabad road (11.00 Kms) (with 1-1/2" thick Asphalt Surface) </t>
  </si>
  <si>
    <t>WSDIM-PP-22-1838</t>
  </si>
  <si>
    <t>Rehabilitation of road from Mehar Bypass road to Qazi Arif village and Construction of road from Qaim Jatoi to village Qazi Abdul Majeed connecting Kothi Sodari Ahmed Khan Chabro</t>
  </si>
  <si>
    <t>Approved
20.02.23</t>
  </si>
  <si>
    <t>WSDIM-PP-22-1839</t>
  </si>
  <si>
    <t>Reconditioning of road from Trimor to Al Noor Sugar Mill (10.00 Kms)</t>
  </si>
  <si>
    <t>WSDIM-PP-22-1673</t>
  </si>
  <si>
    <t>(A) Improvement of road from Sher Shah Soori road to Halipota bridge Shah Bukhari Dargah via Talti i/c Masonary Structure mile (8.00 Kms)
(B) Construction of Road from karampur to village mahi Otho (5.00 Kms)</t>
  </si>
  <si>
    <t>WSDIM-PP-22-4216</t>
  </si>
  <si>
    <t>(A) Construction of road from Patooja Shakh to village Gul Hassan Mugheri (2.20 Kms) (B) Reconditioning of road from village Rais Allahdad Magsi (1.20 Kms) Total 3.40 Kms (Revised on 21.05.24)</t>
  </si>
  <si>
    <t xml:space="preserve">Kamber </t>
  </si>
  <si>
    <t xml:space="preserve">Approved 
24.05.23
</t>
  </si>
  <si>
    <t>WSDIM-PP-23-0002</t>
  </si>
  <si>
    <t>Widening / Reconditioning of road from Indus Highway to the Great Fort Rani Kot upto Meeri Kot i/c new and remaining works of pre-stressed bridges (33.00 Kms)</t>
  </si>
  <si>
    <t>WSDIM-PP-23-0001</t>
  </si>
  <si>
    <t>Reconditioning / Construction of road from Sohrababad alongwith Path of Garhi Hassan Distry upto village Sardar Bashir Ahmed Katohar link to connect Mohsin Khan Sarki road (14.50 Kms)</t>
  </si>
  <si>
    <t>Approved
06.07.23
(U/R)</t>
  </si>
  <si>
    <t>WSDIM-PP-23-0003</t>
  </si>
  <si>
    <t xml:space="preserve">Rehabilitation of road from Old National Highway to Kotdiji @ point Shaheed Benazir Park (Double Road) (1.10 Kms). 
</t>
  </si>
  <si>
    <t>Approved
07.07.23</t>
  </si>
  <si>
    <t>WSDIM-PP-23-0004</t>
  </si>
  <si>
    <t>W/R of road from Nawabshah Kazi Ahmed road @ Juna Mori Stop to connect Majeed Keerio Amri road via village Syed Budhal Shah road 0.00-13.00 Kms (with 5cm thick Asphalt Concrete)</t>
  </si>
  <si>
    <t>WSDIM-PP-23-0007</t>
  </si>
  <si>
    <t xml:space="preserve">W/R &amp; Construction of road from Mir Wah Mori, Indus Highway near Qabool Teewno village to Warah road @ Thariri Hashim via Ismail Chutto, Abad Kalhoro and other villages i/c approaches (14.50 Kms).
</t>
  </si>
  <si>
    <t>WSDIM-PP-23-0008</t>
  </si>
  <si>
    <t>W/R road from Mazzari Oil Field to Ayoub Hotel 12', 18, 24 width 2" Asphalt 7.0 KM</t>
  </si>
  <si>
    <t>WSDIM-PP-23-0009</t>
  </si>
  <si>
    <t>Improvement of road from Dumbalo to Ghulam Shah 12' W width with 1 1/2" Asphalt Total Length 25 Length taken Phase 1=10 Km 10.0 KM</t>
  </si>
  <si>
    <t>Approved
03.07.23</t>
  </si>
  <si>
    <t>WSDIM-PP-23-0010</t>
  </si>
  <si>
    <t>Improvement / Construction of road from Budho Qambhrani Road to village Sher Muhammad Rind with 12' W width 1 1/2 asphalt 5.0 KMs</t>
  </si>
  <si>
    <t>WSDIM-PP-23-0011</t>
  </si>
  <si>
    <t>Reconditioning of Road from indus highway @ Kakar to  MNV Drain (3.00 Kms)</t>
  </si>
  <si>
    <t>Approved
27.06.23</t>
  </si>
  <si>
    <t>WSDIM-PP-23-0012</t>
  </si>
  <si>
    <t>Reconditioning &amp; Widening of Road from M.N.V Drain to Mureed Khan Babar i/c Paving Block 3.44 Kms</t>
  </si>
  <si>
    <t>WSDIM-PP-23-0013</t>
  </si>
  <si>
    <t>Improvement of road from Dadu Johi road to village Faqir Muhammad Jamali (11.263 Kms) Taken up Length 0.0 - 8.50 Kms)</t>
  </si>
  <si>
    <t>Approved
05.07.23</t>
  </si>
  <si>
    <t>WSDIM-PP-23-0014</t>
  </si>
  <si>
    <t>Improvement of road from Dadu Byepass to village Bahawalpur F.P Bund road via Butra Panhwar and Timoo Panhwar (7.80 Kms)</t>
  </si>
  <si>
    <t>WSDIM-PP-23-0016</t>
  </si>
  <si>
    <t xml:space="preserve">Reconditioning of road from Haso Daho to Gohram Khan Gurgage (3.10kms).
</t>
  </si>
  <si>
    <t>WSDIM-PP-23-0017</t>
  </si>
  <si>
    <t xml:space="preserve">Reconditioning of road from Satabo Mahar to Faqir Mionar (2.40 kms).
</t>
  </si>
  <si>
    <t>Approved
12.07.23</t>
  </si>
  <si>
    <t>WSDIM-PP-23-0018</t>
  </si>
  <si>
    <t xml:space="preserve">Widening / Reconditioning of Road from Ghotki to Chunglani (3.68 Kms) (Phase-I). 
(Revised on. 29.02.24) </t>
  </si>
  <si>
    <t>WSDIM-PP-23-0019</t>
  </si>
  <si>
    <t xml:space="preserve">Widening &amp; Repair of Road National Highway New Bus Terminal to Pump via new Bypass. (1.80 Kms) (Phase-I) (Revised on 29.02.24). </t>
  </si>
  <si>
    <t>WSDIM-PP-23-0020</t>
  </si>
  <si>
    <t>Construction / Reconditioning of road Middle School Jam Muhammad Ali Lakhan to CEPC to link roda Jam Muhammad Ali Lakhan vi village Muhammad Shafi Malhan alongwith CEPC via Nizamuddin Khushk, Mero Chachar , Wadero Ramzan Solangi and village Jalal Lakhan (10.25 Kms)
(Revised on 29.02.24)</t>
  </si>
  <si>
    <t>WSDIM-PP-23-0021</t>
  </si>
  <si>
    <t xml:space="preserve">Reconditioning of road from Khanpur Mahar to Shahpur Mahar (Taken-upto Qadir Bux Mahar) (7.40 Kms) District Ghotki </t>
  </si>
  <si>
    <t>Approved 
12.07.23</t>
  </si>
  <si>
    <t>WSDIM-PP-23-0023</t>
  </si>
  <si>
    <t>a) Rehabilitation / Reconditioning of road from Maso Wah Bridge to village Rasool Bux Sial (4.50 KMs), (b) Rehabilitation / Reconditioning of road from Maso Wah bridge to village Jamal Khan Korai (5.00 KMs) (c) Rehabilitation / Reconditioning of road from Dino Mako Phatak to village Peer Bux Jalbani (4.00 KMs)</t>
  </si>
  <si>
    <t>WSDIM-PP-23-0024</t>
  </si>
  <si>
    <t xml:space="preserve">Widening / Reconstruction of Road from Kath Pull to Jarwar Via Hayat Pitafi (With approach Hayat Pitafi - Jarwar road to Garhi Chakar (15KMS) </t>
  </si>
  <si>
    <t>WSDIM-PP-23-0025</t>
  </si>
  <si>
    <t>Reconditioning / Construction asphalt roads various villages of Town Municipal Committee Tando Fazal Union Councils Tando Fazal, Chukhi and Tando Hyder, Taluka Hyderabad Rural (6.00 Kms)</t>
  </si>
  <si>
    <t>WSDIM-PP-23-0026</t>
  </si>
  <si>
    <t>Reconditioning / Construction asphalt roads various villages of Town Municipal Committee Tando Fazal Union Councils Tando Fazal, Tando Alam Mari, Seri and Halepota Taluka Hyderabad Rural (10.50 Kms Taken up length 8.50 Kms</t>
  </si>
  <si>
    <t>WSDIM-PP-23-0027</t>
  </si>
  <si>
    <t>Reconditioning / Construction asphalt roads various villages of Town Municipal Committee Tando Jam Union Councils Khatiyan Station to Bahadur Chandio, Gul Lashari to Nangar Wassan and village munggian jo Tar roads and Shah Mehmood Talpur, village Hussain Khan Thoro village Mori Mangar (CC Paver Work)  Taluka Hyderabad 8.00 Kms</t>
  </si>
  <si>
    <t>WSDIM-PP-23-0028</t>
  </si>
  <si>
    <t>Reconditioning / Construction asphalt roads various villages of Town Municipal Committee Tando Jam - Tando Qaiser to Bachu Kalari, Saeed Rafique Shah and Punjabi Muhallah to Jhando Narejo roads Taluka Hyderabad Rural 4.00 Kms Taken up length 3.20 Kms</t>
  </si>
  <si>
    <t>WSDIM-PP-23-0029</t>
  </si>
  <si>
    <t>Reconditioning / Construction asphalt roads various villages of town Municipal Committee Tando Jam New Abad to Karam Ali Kaleri, Pir Zaman Shah Kot to Dargah Rukan Pir and Hyderabad Mirpurkhas road to village Moosa Khaskheli, (Noor Mohallah to Punjani Muhallah, CC paver) 4.00 Kms Taken up length 3.70 Kms</t>
  </si>
  <si>
    <t>WSDIM-PP-23-0030</t>
  </si>
  <si>
    <t xml:space="preserve">Reconditioning of road Abdul Rehman Buriro, Hazar Khan Buriro, Chandran, Village Hamzo Khan Buriro. Village Mehal Khan Burior. Village Raees More Khan Buriro and Altaf khan Buriro.(7.00Kms)
</t>
  </si>
  <si>
    <t>Approved
10.07.23</t>
  </si>
  <si>
    <t>WSDIM-PP-23-0031</t>
  </si>
  <si>
    <t xml:space="preserve">Reconditioning of road from Garhi Khairo road via Nawazo Jagir and Chandar Shakh bridge upto Faiz Muhammad Jakhrani village (7.00kMS)
</t>
  </si>
  <si>
    <t>WSDIM-PP-23-0032</t>
  </si>
  <si>
    <t>Improvement / Construction of various roads in Taluka Sehwan Manjhand and T.B Khan</t>
  </si>
  <si>
    <t>WSDIM-PP-23-0033</t>
  </si>
  <si>
    <t>Improvement of Various road of Muncipal committee Kotri</t>
  </si>
  <si>
    <t>WSDIM-PP-23-0034</t>
  </si>
  <si>
    <t>Improvement of various road to Town Committee Jamshoro (3.80kms)</t>
  </si>
  <si>
    <t>WSDIM-PP-23-0036</t>
  </si>
  <si>
    <t>Construction of road from Rajab Shakhani to village Mian Bux Rind Sukhpur U/C Bajara Taluka Sehwan Mile 0/0 - 2/69 + 330' (4.50 kms)</t>
  </si>
  <si>
    <t>WSDIM-PP-23-0037</t>
  </si>
  <si>
    <t xml:space="preserve">Reconditioning / Construction of road from Hussain Marfani to Noorabad(2.60Kms)
</t>
  </si>
  <si>
    <t>Approved 
07.07.23</t>
  </si>
  <si>
    <t>WSDIM-PP-23-0038</t>
  </si>
  <si>
    <t>Construction of road from Khandu Phanwaro road Wandh to Sasuli &amp; Reconditioning of road from Lalu Rounk Back side upto Juneja Naseer Shakh Parallel &amp; Reconditioning of road from Bohar road to Waka village 	via Bado Mugheri (4.20 kms)</t>
  </si>
  <si>
    <t>WSDIM-PP-23-0039</t>
  </si>
  <si>
    <t xml:space="preserve">Reconditioning of road from Mansoorabad / Dabli road to connect Thul - Saifal road via Mari Sher Muhammad Khan, 6.0 KM. 
</t>
  </si>
  <si>
    <t>WSDIM-PP-23-0040</t>
  </si>
  <si>
    <t xml:space="preserve">Reconditioning of road from Setharja town to Deparja City road. (4.00Kms)
</t>
  </si>
  <si>
    <t xml:space="preserve">Approved
10.07.23
</t>
  </si>
  <si>
    <t>WSDIM-PP-23-0041</t>
  </si>
  <si>
    <t>Rehabilitation of Road from Ahmed Pur Bypass Road Wada Mahesar Via Village Sandila, Village jumo Khoso, Mehesar Wada Road, City Mahesar, Datoo Pull U.C Mahesar Taluka Kingri-Rehiblition / Reconditiong of road from Rani Pur Nagrija Road to Village Laique Banbaro via Village Mumtaz Wassan, Shaikh Village, Banbara Village U.C jhando Mashaikh Taluka Kotdiji (5.20 kms)</t>
  </si>
  <si>
    <t>WSDIM-PP-23-0042</t>
  </si>
  <si>
    <t xml:space="preserve">W/R of road from N.H way @ Point Tando Masti to Ahmedpur Manghanwari Dost Muhammad Abro road @ Point Wariyo Phulpoto (7.00kMS)
</t>
  </si>
  <si>
    <t>WSDIM-PP-23-0043</t>
  </si>
  <si>
    <t xml:space="preserve">Reconditioning of road from N.H Way Bye Pass to Mashori Faiz Wah upto @ Point Phulpota Fruit Farm (ReachOne).Reconditioning of road from Old N.H  Way Therhi Bhano Goth Paver Block.i/c CC Drain(3.21Kms)
</t>
  </si>
  <si>
    <t>Approved 
10.07.23</t>
  </si>
  <si>
    <t>WSDIM-PP-23-0044</t>
  </si>
  <si>
    <t>Reconditioning of road from New N.H way Sanwan Fakir to Ghulam Shabir Phulpoto upto Khairpur Machi road i/c Paver Block (Reach One). Reconditioning of road from Mirwah Canal Simming Channa to Arbab Simming village Road. (Reach Two).</t>
  </si>
  <si>
    <t>WSDIM-PP-23-0045</t>
  </si>
  <si>
    <t xml:space="preserve">Rehabilitation / Construction of road from Daro asfandyar Kharal to Sadique Kalhoro via village Ghulam Shabir sahto, Mahi sahto Moatbar Kalhoro, Phull Sahto Buxal Jodh, Dost Muhammad Junejo, Khamiso Khan Chachar and Noorullah Narejo road asphalt work (with 49 RFT Bridge R/wall) (13.00KMs)
</t>
  </si>
  <si>
    <t>WSDIM-PP-23-0046</t>
  </si>
  <si>
    <t>Rehabilitation / Construction of road from Khuwaja Mohallah Pull Khuhra to Daraza Parallel to Abul Wah (Link to Dr. Saleem Ahmed Kharal Farm asphalt work) @ oint Gambat R/Wall Point Gambat R/Wall I/C link from Madd road to Nawab Khan Khuhro</t>
  </si>
  <si>
    <t>WSDIM-PP-23-0047</t>
  </si>
  <si>
    <t xml:space="preserve">Rehabilitation / Construction of road from Ripri to Nauraja Pull via Dr. Allah Wadhayo Kalhoro and Muhammad Siddique Kalhoro including retaining wall asphalt work 
</t>
  </si>
  <si>
    <t>WSDIM-PP-23-0048</t>
  </si>
  <si>
    <t>Rehabiliation / Construction of road from Khuhra Ripri road through Drib Mehar Shah road via Hachari Burdi and link to Allahyar Kaleri road asphalt work.(3.50Kms)</t>
  </si>
  <si>
    <t>WSDIM-PP-23-0049</t>
  </si>
  <si>
    <t>Rehabilitation of road from Tando Masti Khan to Kolab Jial (asphalt work) (2.40 kms)</t>
  </si>
  <si>
    <t>WSDIM-PP-23-0050</t>
  </si>
  <si>
    <t xml:space="preserve">Recondioning of Pacca Chang City road &amp; New road from Kot Lalu Akro road to village Hyder Sheeraz Deh Batheri. (3.50 Kms)
</t>
  </si>
  <si>
    <t>WSDIM-PP-23-0051</t>
  </si>
  <si>
    <t>Reconditioining of road Sathiyo Wah Bridge to Long Fakir @ Point village Markhani Dhareja (3.00kms) Reconditioning of road from Khanpur Faiz wah Bridgeto Nizamani Bridge i/c Retanining Wall &amp; Approacch Nizamani N-5(2.20Kms) Rehabilitation of road of village Fazul Muhammad Mallah (1.00Kms) &amp; Reconditioning of road from village Tayyab Wassan (0.80Kms) Total Length =7.00Kms</t>
  </si>
  <si>
    <t>WSDIM-PP-23-0052</t>
  </si>
  <si>
    <t>Reconditioning of road from Over Head Bridge Shah Hussain Bypass to Cadet College road mile 0/0-2/2 (3.60 Km).</t>
  </si>
  <si>
    <t>WSDIM-PP-23-0053</t>
  </si>
  <si>
    <t>Reconditioning of Road from cadet College to Vilalge Saeed Khan Suhag Road Mile 0/0-2/2 (3.60 Km) in Portion.</t>
  </si>
  <si>
    <t>WSDIM-PP-23-0054</t>
  </si>
  <si>
    <t xml:space="preserve">Reconditioning of Road from Village Suhag to Khanhar Mour Road Mile(3.30Km) in Portion.
</t>
  </si>
  <si>
    <t>WSDIM-PP-23-0055</t>
  </si>
  <si>
    <t>Reconditioning of Road f rom Kanhar Mour to Lalan Wah Ahmedpur City Road Mile 0/0-2/2 (3.60 Km) In Portion.</t>
  </si>
  <si>
    <t>WSDIM-PP-23-0056</t>
  </si>
  <si>
    <t>Reconditioning of Road from Ahmedpur to Noorraja Pull taken upto point Ahmedpur Fall (2.80 kms)</t>
  </si>
  <si>
    <t>WSDIM-PP-23-0057</t>
  </si>
  <si>
    <t>Reconditioning of Road from Tarko to Akari Zafarabad road via Kalaro Village Ghulam Rasool Lashari (17.0 Km).</t>
  </si>
  <si>
    <t xml:space="preserve">Approved 
10.07.23
</t>
  </si>
  <si>
    <t>WSDIM-PP-23-0058</t>
  </si>
  <si>
    <t xml:space="preserve">Reconditioning of road from Mehran Highway Ali Bahar Wah Pul to Deedo khaskheli via Talpur Wada 6.40 km). </t>
  </si>
  <si>
    <t xml:space="preserve">Approved
12.07.23
</t>
  </si>
  <si>
    <t>WSDIM-PP-23-0059</t>
  </si>
  <si>
    <t>Reconditioning of road from Mehran Highway to Termooh via Allahdad Khaskheli to Seri (7.10 Km).</t>
  </si>
  <si>
    <t xml:space="preserve">Approved 
07.07.23
</t>
  </si>
  <si>
    <t>WSDIM-PP-23-0060</t>
  </si>
  <si>
    <t>Reconditioning of road from Setharja Rohri Canal Bridge to Gadeji and Shah Ji Machine (7.10KM).</t>
  </si>
  <si>
    <t>WSDIM-PP-23-0061</t>
  </si>
  <si>
    <t>Reconditioning of Road from Rice Research Instutite Dokri to Gujar (3.50 kms) (2"thick Asphalt) 18"ft wide.</t>
  </si>
  <si>
    <t>WSDIM-PP-23-0062</t>
  </si>
  <si>
    <t>Reconditioning of road from Bheero Chandio to Village Sahib Kharani via Doulat Chandio via Qasir Sandelo to Ghar Road (2.00 Kms). Reconditioning of road from Indus Highway Ghaari Pul to Village Sawayo Agham (2.00 Kms). Construction of road from Indus Highway Ghaari Pul to Village Mogan (1.50 Kms).</t>
  </si>
  <si>
    <t>WSDIM-PP-23-0063</t>
  </si>
  <si>
    <t>Widening / Reconditioning of road from Mirokhan chowk to Dodai Shakh (1.00 Km) (Dual Carriageway)</t>
  </si>
  <si>
    <t>WSDIM-PP-23-0064</t>
  </si>
  <si>
    <t>Widening / Reconditioning of road from Ghinti Phatak to Sir Katiyo Pir = 0.30 KMs (48' wide).</t>
  </si>
  <si>
    <t>WSDIM-PP-23-0065</t>
  </si>
  <si>
    <t>Rehabilitation of road from AEN Railway office to Gaslet Depo road.</t>
  </si>
  <si>
    <t>WSDIM-PP-23-0066</t>
  </si>
  <si>
    <t>Reconditioning of road from village Jamali Laro to Kotai Bhutta = 1.0 KMs.</t>
  </si>
  <si>
    <t>WSDIM-PP-23-0069</t>
  </si>
  <si>
    <t xml:space="preserve">Construction of road from Fatehpur Bridge to Kot Nawaz Karmani Samoon to Jam Samoon Kot road Mile 0/0-1/4 + 350 (2.52 Kms)  i/c Pre-Stressed Bridge over Rohri Canal @ Fatehpur (30 Meter) </t>
  </si>
  <si>
    <t>WSDIM-PP-23-0070</t>
  </si>
  <si>
    <t>Recondition of Road from Matiari Nasarpur road @ Detha Petroleum Service to Suleman Shah Filling Station Palijani road via Jani Detho road 0/0-3/7 (6.20 Kms) Taken up Length 5.00 Kms</t>
  </si>
  <si>
    <t>WSDIM-PP-23-0071</t>
  </si>
  <si>
    <t>Recontioning of road @ Salaro Point to Village Mir Bozdar via Village Jam Khosa (5.00 Kms)</t>
  </si>
  <si>
    <t>WSDIM-PP-23-0072</t>
  </si>
  <si>
    <t>Recondition / Construction of road from Sobdar Talpur &amp; Adil Aqlani to Village Haji Shareef Aqlani via Reechal Aqlani, Ali Muhammad Dars &amp; Muhammad Raheem Aqlani (5.00 Kms)</t>
  </si>
  <si>
    <t>WSDIM-PP-23-0073</t>
  </si>
  <si>
    <t xml:space="preserve">Re-Condition of road from Village Ghaffar Khoso to Chani Chutto Village 2.00 Kms and Constrcution of road from Village Muhammad Raheem Bareecho to Village Sohbat Kaheri via Village Ramzan Bareecho &amp; Wali Muhammad Bareecho (0.00 - 3.40 Kms) (Total Length 5.40 Kms)
</t>
  </si>
  <si>
    <t>WSDIM-PP-23-0074</t>
  </si>
  <si>
    <t>Widening &amp; Recondition of Road from Old D.C Office (Jugnoo CNG) to Village Qadir Bux Khoso District Head Quarter (DHO) Hospitial Matiari road mile 0/0-0/5 dual carriageway (i/c approuch to Treasury office 1.40 Kms</t>
  </si>
  <si>
    <t>WSDIM-PP-23-0075</t>
  </si>
  <si>
    <t>Re-condition of road from KGM-Samaro Yamin pump to village Bikhori Mile 0/0 - 4/0= (6.50 KM)</t>
  </si>
  <si>
    <t>WSDIM-PP-23-0076</t>
  </si>
  <si>
    <t>Reconditioning of road from Mirwah KGM Link road to connect Goth Saleem Ghelro via Jamil Dal Mile 0/0 - 4/0 (6.50 Kms)</t>
  </si>
  <si>
    <t>WSDIM-PP-23-0077</t>
  </si>
  <si>
    <t>Reconditioning of road from Deghan City to village Ghulam Hussain Talpur Mile 0/0 - 4/0=6.50 Kms</t>
  </si>
  <si>
    <t>WSDIM-PP-23-0078</t>
  </si>
  <si>
    <t>Recondition of road KGM-Digri road to link road from Chairman Younus Khan Mor to village Nawab Noor Ahmed Khan Talpur Mile  0/0 - 2/3 (3.80 Kms)</t>
  </si>
  <si>
    <t>WSDIM-PP-23-0079</t>
  </si>
  <si>
    <t>Reconditioning of road Mirwah-Digri road to Link Road from the Bandhi Shakh to connect village Sardar Ghulam Muhammad Nohani Mile 0/0 - 4/0 (6.50 Kms)</t>
  </si>
  <si>
    <t>WSDIM-PP-23-0080</t>
  </si>
  <si>
    <t>Improvement of road Mirpurkhas - Sindhri road to Bisham Brohi Road Mile 0/0 - 5/0=8.00 Kms</t>
  </si>
  <si>
    <t>WSDIM-PP-23-0081</t>
  </si>
  <si>
    <t>Reconditioning of road from Laghari Pump to to village A.D Lakho Mile 0/0 - 3/4 (5.60 Kms</t>
  </si>
  <si>
    <t>WSDIM-PP-23-0082</t>
  </si>
  <si>
    <t>Improvement of road Mirpurkhas - Mirwah Road to Syed Ghulam Hyder Shah &amp; Syed Adil Shah Length 10.00 Kms</t>
  </si>
  <si>
    <t>WSDIM-PP-23-0083</t>
  </si>
  <si>
    <t>1. Improvement of Road From Kot Ghulam Muhammad to Chaudary Shafi, Village Bodewal to Village Mateen Bhurgari. (12' ft: width 1-1/2" Asphalt)
2. Construction of Road From  Yaseen Kaimkhani to Nazar Muhammad Legahri, Chaudary Siddique, Madha Singh to connect Kot Mirs Kangoro Road. (12' ft: width 1-1/2" Asphalt)
3. Construction / Reconditioning of Road From 10 Mile Mori to Near Shareefabad Nawab Aziz to Connect Jhulluri Road. (12' ft: width 1-1/2" Asphalt)
4. Construction of Road From Ali Khan Rind to Anbalo, Chaudary Barakt,Chaudary Iqbal ,Pir Bux Kapri,Aslam Tatari, Allahdino Ahmedani, Muhammad Khan Ahemdani, Bachayo Rind, Sabir Rajput,Umaid khaksheli, Siddisque Khaskheli, Ghulam Qadir Kanbo, Maaz Ali RajputAnd Allah Bux.  (12' ft: width 1-1/2" Asphalt)</t>
  </si>
  <si>
    <t>WSDIM-PP-23-0084</t>
  </si>
  <si>
    <t>W/r of Road from Jamali House near Railway Phatak along with Railway Line moro bandhi Road to Irrigation Colony Connect Old. National Highway @ Point Rest House Moro Road 4.20 Kms</t>
  </si>
  <si>
    <t>WSDIM-PP-23-0085</t>
  </si>
  <si>
    <t>Reconditioning / Construction of Road from Phull to Bodlo Dahri Road =9.00 Kms</t>
  </si>
  <si>
    <t>WSDIM-PP-23-0086</t>
  </si>
  <si>
    <t>Reconditioning of Road from Dewan jo Karyo to Connect moro City Road 5.00 Kms</t>
  </si>
  <si>
    <t>WSDIM-PP-23-0087</t>
  </si>
  <si>
    <t>Reconditioning / Construction of road from National Highway to Dali Mori via Hussain kalhoro connecting Achi Masjid road 8.00 Kms</t>
  </si>
  <si>
    <t>WSDIM-PP-23-0088</t>
  </si>
  <si>
    <t>Reconditioning of road from Bhria City upto Luhrani Stop Road 2.00 Kms</t>
  </si>
  <si>
    <t>WSDIM-PP-23-0089</t>
  </si>
  <si>
    <t>Reconditioning of road from Al-Noor Sugar Mill road to to village Mian Noor Muhammad Ja Kuba 3.20-9.20 KM (3.80 CM thick asphalt surface)</t>
  </si>
  <si>
    <t xml:space="preserve">Approved 27.06.23
</t>
  </si>
  <si>
    <t>WSDIM-PP-23-0090</t>
  </si>
  <si>
    <t>Reconditioning of road from Daulatpur Pubjo at Shuja Jie Pedhi stop to village Hoot Je Wahan via village Kot Suleman Hootiputa connect Yar Muhammad Dahri Sobho Dahri road 0.00-6.00 Kms (Re-Revised)</t>
  </si>
  <si>
    <t>Approved
06.02.25</t>
  </si>
  <si>
    <t>WSDIM-PP-23-0091</t>
  </si>
  <si>
    <t>Reconditioning / Construction of Road from Mehran HW to at Dur Muhammad Phattak to Dargah Abul Hassan via Ahmed Shah Road 0.00-4.60 km</t>
  </si>
  <si>
    <t>WSDIM-PP-23-0092</t>
  </si>
  <si>
    <t>Reconditiioning / Construction of Road from Jam Sahib-Mund Jamrao road to Connect Sachal Khaskheli road via Village Abdullah Pathan, Mitho Khan Shar, Ghulam Muhammad Sar, Abdul Hassan Shar, Ranjho Khan Sar, Ali Akhber Mari road 0.00 - 8.00 Kms</t>
  </si>
  <si>
    <t>WSDIM-PP-23-0093</t>
  </si>
  <si>
    <t>Reconditioning of road form Nawabshah Jam Sahib road to village Pir Ahmed Shah via Sijawal Zardari Dargahi Zardari road 0.00-4.00 Km</t>
  </si>
  <si>
    <t>WSDIM-PP-23-0095</t>
  </si>
  <si>
    <t>Recondition / Construction of road from Varr Sarhari road to connect Sakrand Sarhari road via Allah wasayo Jamali, Sahab Khan Jamali, Mehar Ali Jamali, Mevo Jamali, Mohabbat Khaskheli, Ebbu Keerio and Romeo Brohi road 17.00 Kms (with 3.80 Cm Thick Asphalt Concrete)</t>
  </si>
  <si>
    <t>WSDIM-PP-23-0096</t>
  </si>
  <si>
    <t>Reconditioning of road from Sakrand Sarhari road @ Brohi stop to Khadar via Adam Brohi, Ibrahim Dasti and Mitho Khan Lashari road 0.00-6.00 Kms (with 3.80 cm thick asphalt concrete)</t>
  </si>
  <si>
    <t>WSDIM-PP-23-0098</t>
  </si>
  <si>
    <t>W/R of Hingora Chowk to Lundo Town Via Ranjho Khan Talpur road Mile 0/0-4/5 (7.44 Km) (18 ft")</t>
  </si>
  <si>
    <t>WSDIM-PP-23-0099</t>
  </si>
  <si>
    <t>W/R of road from Village Ghulam Muhammad Laghari to Village Jamma Road Mile 0/0-3/1 (5.00 Km) (18Ft" Width)</t>
  </si>
  <si>
    <t>WSDIM-PP-23-0100</t>
  </si>
  <si>
    <t>Reconditioning of road from Perumal Khipro road to wariyah mori to Siddique Wassan, Mato Wassan, Yousif Mari, via Panthi Rajar road 0.00-10.00 Kms (with 1-1/2" thick asphalt surface)</t>
  </si>
  <si>
    <t>WSDIM-PP-23-0101</t>
  </si>
  <si>
    <t>A) Reconditioning of road from Sinjhoro Khadro road to Village Gul Muhammad Thaheem road 0.0-1.40 Kms B) Construction of road from Sinjhoro Khadro road to Village Shahzad Mari 0.00 - 0.30 Kms (With 1-1/2" Thick Asphalt Surface) C) Constrcution of road from Sinjhoro Khadro road to village Sono Khan Mari road 0.0 - 0.20 Kms (With 1-1/2" Thick Asphalt Surface) D) Constrcution of road from Sardar Farhan road to village Sardar Saman road 0.0 - 1.20 Kms (With 1-1/2" Thick Asphalt Surface) E) Constrcution of road from  Sinjhoro to village Ghazi Khan Mari road 0.00-1.80 Kms (With 1-1/2" Thick Asphalt Surface) F) Construction of road from Sinjhoro Khadro road to village Bajo Mari road 0.0 - 0.30 Kms (With 1-1/2" Thick Asphalt Surface) G) Constrcution of road from Sinjhoro Khadro road fto village Abdul Rehman Mari road 0.0 - 0.20 Kms (With 1-1/2" Thick Asphalt Surface) H) Reconditioning / Construction of road from Khadro Darya Khan Baladi road 0.0 - 3.00 Kms (With 1-1/2" Thick Asphalt Surface)</t>
  </si>
  <si>
    <t>WSDIM-PP-23-0102</t>
  </si>
  <si>
    <t>(A) Reconditioning of road from Udero lal Shahdadpur road to village Adil Dahri via Wali Muhammad Dahri road 0.0-2.50 Kms (B) Reconditoning of road from Udero Lal Shahdadpur road to village Nek Muhammad Changle Dahri road 0.0-0.60 KMs (C) Reconditoning of road from Tando Adam Khandoo road to village Nau Waho road 0.0-2.50 KMs Total Length=(5.70 KMs)</t>
  </si>
  <si>
    <t>WSDIM-PP-23-0103</t>
  </si>
  <si>
    <t>Reconditioning of road from Maqsoodo Rind - ShahPur Chakar road to village Bakhshal Ali Rind road 0.0-4.00 KMs ( with 1-1/2 thick asphalt surface 12 " width)-</t>
  </si>
  <si>
    <t>WSDIM-PP-23-0104</t>
  </si>
  <si>
    <t>(A) Reconditoning of road from Shahdadpur Hingora Lundo road to village Ali Nawaz Zardari road 2.00 Kms  
(B) Reconditioning of road from Khadaim Hussain Zardari road @ Sui Gas Police Chak Post to Badal Brohi via Mahar Ali Talpur, Juma Talpur road 0.0 - 5.00 Kms</t>
  </si>
  <si>
    <t>WSDIM-PP-23-0105</t>
  </si>
  <si>
    <t>A) Reconditoning of road from UC Maldasi road to village Jan Muhammad Bagrani Chanesar Bagrani Fateh Muhammad Bagrani and Gulan Solangi road 0.0-3.40 KMs (With 1-1/2" Thick Asphalt Surface) B) Reconditioning of road from U.C Maldasi road to khuda dad Kapri road 1.00 (With 1-1/2" Thick Asphalt Surface) C) Reconditioning of road from Shahdadpur Beerani road to Village Mureed Khyber road 0.0 - 2.00 Kms (With 1-1/2" Thick Asphalt Surface)</t>
  </si>
  <si>
    <t>WSDIM-PP-23-0106</t>
  </si>
  <si>
    <t xml:space="preserve">Reconditioning of Road from National Highway to Bhatti Chowk via Dubar(6.80Kms)
</t>
  </si>
  <si>
    <t>WSDIM-PP-23-0107</t>
  </si>
  <si>
    <t xml:space="preserve">Reconditioning of road from Mohammad Hassan Mast Dargah Primary School Kandri, Dargah Rouhal Fakir, Hyder Shah Village, Ramzani Sim Nala to Sohbat Katohar upto Khairpur Road .(4.00Kms)
</t>
  </si>
  <si>
    <t>WSDIM-PP-23-0108</t>
  </si>
  <si>
    <t>Reconditioning of Road from Dadlo to Cheechro (4.60 kms)</t>
  </si>
  <si>
    <t>WSDIM-PP-23-0109</t>
  </si>
  <si>
    <t xml:space="preserve">Reconditioning of Road fron Shahi Bazar Kandhra to Khanpur Stand (Pavor or Asphalt).(3.00Kms)
</t>
  </si>
  <si>
    <t>WSDIM-PP-23-0110</t>
  </si>
  <si>
    <t xml:space="preserve">Reconditioning &amp; Widening of Road from Taliyon to Dribh.
</t>
  </si>
  <si>
    <t>WSDIM-PP-23-0111</t>
  </si>
  <si>
    <t xml:space="preserve">Reconditioning of link road from Tando Allahyar Mirwah road to connect Jarar Thebo road i/c link Mir Ji Jageer Mile 0/0 - 4/3 (7.00 Kms) </t>
  </si>
  <si>
    <t>WSDIM-PP-23-0113</t>
  </si>
  <si>
    <t>Widening / Reconditioning of road from village Raees Manzoor Khan Pitafi Zaur minor to Shaikh Bhirkio road via, village Bhakhtawar Pitafi, village Zaheer Pitafi, village Mir Khan Thoro, village Ghulam Muhammad Pitafi, village Bachal Pitafi to Sakhi road via village Murad Rind, village Ismail Mirani Mile 0/0-6/3 (10.20 KMs)</t>
  </si>
  <si>
    <t>WSDIM-PP-23-0115</t>
  </si>
  <si>
    <t>Reconditioning of road from Chamber road Bhatta stop to Mirwah road i/c link Ali Muhammad jaro Chohan, Jetha Chohan Dargah Pak Sanghar mile 0/0-5/5 (9.00 KMs)</t>
  </si>
  <si>
    <t>WSDIM-PP-23-0116</t>
  </si>
  <si>
    <t>Reconditioing of road from Khawaja Goth to andu Muhajir i/c link Shiv colony, Kesar Khan Mari Ghulam Qadir Dal mile 0/0-3/2 (5.20 KMs)</t>
  </si>
  <si>
    <t>WSDIM-PP-23-0117</t>
  </si>
  <si>
    <t>Reconditioning / Construction of link roads of Village Mamoon Jokhio, Village Ghous Muhammad Malkani, Village Bagho Buriro, Village Sher Khan Bukero, Village Ghazi Khan Zanghyani Baloch, KM 0.00 - 10.80 = 10.80 Kms</t>
  </si>
  <si>
    <t>WSDIM-PP-23-0119</t>
  </si>
  <si>
    <t>Improvement / Construction of Roads in Various Villages of UC-Mahar, &amp; UC- Girnar, Connecting Villages of Gul Hassan Shoro, Mehboob Shoro, Zaman Doki, Ilyas Doki, Hassan Doki, Ashraf Chaudri KM 0.00 - 9.25 = 9.25 Kms</t>
  </si>
  <si>
    <t>WSDIM-PP-23-0120</t>
  </si>
  <si>
    <t>Improvement / Construcion of Roads in Various Village of UC-Bet Mahar, UC- Baghan, UC-Garho, UC-Mehal &amp; UC Keti Bunder - Connecting Villges of Haji Umer Otho, Ahmed Khaskheli, Haji KM 0.00 - 8.20 - 8.20 Kms</t>
  </si>
  <si>
    <t>WSDIM-PP-23-0121</t>
  </si>
  <si>
    <t>Improvement of road from Umerkot Mirpurkhas Road to Soomar Dal 5.50 KM</t>
  </si>
  <si>
    <t>Approved
04.07.23</t>
  </si>
  <si>
    <t>WSDIM-PP-23-0122</t>
  </si>
  <si>
    <t>Improvement of road from Samaro Kunri Lolan Shakh to Padhrio Farm 6.00 KM</t>
  </si>
  <si>
    <t>WSDIM-PP-23-0123</t>
  </si>
  <si>
    <t>Improvement of raod from road Samaro to Kunri Samaro Road at Liaqat Rasti Via Vassu Kapri 7.50 Km</t>
  </si>
  <si>
    <t>WSDIM-PP-23-0124</t>
  </si>
  <si>
    <t>W/R of road from Mirpurkhas Umerkot road Alam Palli To Dhoronaro road via Noor Muhammad Palli (3.00 Kms)</t>
  </si>
  <si>
    <t>WSDIM-PP-23-0125</t>
  </si>
  <si>
    <t>W/R of road from Railway Phatak Chhore old to Nohiyoon via Haveli (2.50 KM)</t>
  </si>
  <si>
    <t>WSDIM-PP-23-0126</t>
  </si>
  <si>
    <t>W/R of road from Shah Murad Shah / Pakistan Chowk to Rahim Ji Dhani Via Rohal Wah and Bahrai (2.80 KM)</t>
  </si>
  <si>
    <t>WSDIM-PP-23-0127</t>
  </si>
  <si>
    <t>Construction of road from Dargah Hazrat ameer Bux R.A. Ali Sain abad to M-6 Interchange Larkana and Khairpur.</t>
  </si>
  <si>
    <t>WSDIM-PP-23-0129</t>
  </si>
  <si>
    <t>W/R of road from Kheensar road to Town Committee Kheme Jo Par, Taluka Dahili (3.50 Kms) Phase-I</t>
  </si>
  <si>
    <t>WSDIM-PP-23-0130</t>
  </si>
  <si>
    <t>W/R of road from Tando Bago to Digri via Dehio road mile 0/0-33/0 (53.00 Kms)</t>
  </si>
  <si>
    <t>WSDIM-PP-23-0131</t>
  </si>
  <si>
    <t>Improvement of road from Ansari Sugar mill to Sanjar Chang 24 ft wide with 2" Asphalt 29.00 Kms</t>
  </si>
  <si>
    <t>WSDIM-PP-23-0132</t>
  </si>
  <si>
    <t>W/R of road from Talhar to Tando Bago mile 0/0-12/4 (20.00 Kms) (Revised on 09.09.24)</t>
  </si>
  <si>
    <t>WSDIM-PP-23-0133</t>
  </si>
  <si>
    <t>Widening &amp; Reconditioning Of Umerkot Chachro road (65.00 Kms)</t>
  </si>
  <si>
    <t>WSDIM-PP-23-0135</t>
  </si>
  <si>
    <t xml:space="preserve">Widening / Reconditioning of road from Warah to Waggan upto Larkana Mile: 0/0-12/0 (19.20 Kms)
</t>
  </si>
  <si>
    <t>WSDIM-PP-23-0136</t>
  </si>
  <si>
    <t>Improvement of road from Indus Highway Pehriyu water to village  Allah Bachayo Khoso, Village Moosa Shahani Brohi &amp; Fannani Khoso i/c Masonary Structure (10.00 Kms) Taluka Manjhand</t>
  </si>
  <si>
    <t>WSDIM-PP-23-0137</t>
  </si>
  <si>
    <t xml:space="preserve">Improvement of road from Indus Highway to Manzoorabad Stop to Village Badhapur i/c Masonary Structure (7.00 Kms) Taluka Kotri </t>
  </si>
  <si>
    <t>WSDIM-PP-23-0139</t>
  </si>
  <si>
    <t xml:space="preserve">Improvement of road from Indus Highway to Village Gul Muhammad Balal (4.00 Kms) 
</t>
  </si>
  <si>
    <t>WSDIM-PP-23-0140</t>
  </si>
  <si>
    <t>Rehablitation of road from Meer Muhammad Sehro to Shafi Jo Thalo 6.50 KM</t>
  </si>
  <si>
    <t>WSDIM-PP-23-0145</t>
  </si>
  <si>
    <t>Widening / Reconditioning  of road from Mureed Khan Babar to Nai Gaj Dam (32.56 Kms) (Revised on 02.01.24)</t>
  </si>
  <si>
    <t>WSDIM-PP-23-0146</t>
  </si>
  <si>
    <t>Reconditioning of road from Radhan to Dokri 0/0 - 18/0 = 29.00 Kms</t>
  </si>
  <si>
    <t>WSDIM-PP-23-0147</t>
  </si>
  <si>
    <t>Rehabilitation for Rain Damages portion of Nawabshah Saeedabad road mile 0/0- 20/0 (0.00-32.00 KM) In Portion (Revised on 27.11.24)</t>
  </si>
  <si>
    <t>WSDIM-PP-23-0148</t>
  </si>
  <si>
    <t>W/R / Reconditioning of road from 60th Mile - 68th Mile road to connect 3 Chak via Hazrat Hoat Faqeer, Ali Nawaz Shahani road 0.0-20.80 KMs  (12ft - 18ft)</t>
  </si>
  <si>
    <t>WSDIM-PP-23-0149</t>
  </si>
  <si>
    <t>W/Reconditioning of road from Rab Nawaz Mori to connect Akodi Minor @ Sui Gas Head Quarter .(0.0-9.00 Kms)</t>
  </si>
  <si>
    <t>WSDIM-PP-23-0153</t>
  </si>
  <si>
    <t xml:space="preserve">Widening &amp; Recondition of Road from Thatta to Jhampir Via Satyoon Baradabad road 40.00 KMs
</t>
  </si>
  <si>
    <t>WSDIM-PP-23-0154</t>
  </si>
  <si>
    <t xml:space="preserve">W/R of road from N-110@ Point Coast Guard Thatta to Ghulamullah via Babra Town KM0.00 - 28.00 = 28.00 Kms
</t>
  </si>
  <si>
    <t>WSDIM-PP-23-0157</t>
  </si>
  <si>
    <t>Improvement / Construction of roads in Various Villages of UC-Girnar &amp; UC-Indo Including Village of Udasi to Allah Dino Holani Via Hanif Lakho, Achar Mallah Siyan Mori to Misri Parheri, Dargah Shah Ismail &amp; I/C Other Connecting Village links of Taluka Ghorabari . (12.50 KMs).</t>
  </si>
  <si>
    <t>WSDIM-PP-23-0158</t>
  </si>
  <si>
    <t>Improvement / Construction of roads in Various Village of UC-Bet Mahal &amp; Mehal Including Village of Allah Warayo Gabol, Urs Gabol, Usman Jhalak Yousuf Gabol, Moosa Jat , Muhammad Jat Misri Jat, Mehyar Khaskheli, Junam Pirozani Sidique Khaskheli, Karam Rajiro Yousuf Sholani &amp; Other Connecting Village Links of Taluka Ghorabari. (14.10 KMs)</t>
  </si>
  <si>
    <t>WSDIM-PP-23-0159</t>
  </si>
  <si>
    <t xml:space="preserve">Improvement / Construction of roads in Various Villages of UC-Bet Mahar &amp; UC Keti Bundar Including Village of Haji Moosa Katiyar Haji Abo Jat Muhammad Rahim Goto Umar Ghoto Sher Murghar Majeed Utradi, Bachal Patani Usman Morio, Dadoe Jat , Allah Bachayo Mallah &amp; uc Other Connecting Villages links Taluka  Keti Bunder. 0.00-15.80=15.80 KMs.
</t>
  </si>
  <si>
    <t>WSDIM-PP-23-0160</t>
  </si>
  <si>
    <t xml:space="preserve">Improvement / Construction &amp; Paving Block of Road sin Various of UC Jaradali &amp;TC Ghorabari Including Village of Bacho Manjrio, Abdul Kareem Chandio to Jamal Chandio Rasool Kamwani Haji Shah Kanghal Korejo, Haji Ibrahim Panhwar, Abdullah Dal Alo Korejo, Haji Ishaque Pitafi Dino Katai, Muhammad Hassan Tandio, Bachayo Pital Ramzan Walasiyo Jumon Walisyo Natho Kitai, UmerTandio, Yusuf Mathai, Qasim Marai IC Other Connecting Village links Taluka Ghorabari. (16.00 KMs).
</t>
  </si>
  <si>
    <t>WSDIM-PP-23-0161</t>
  </si>
  <si>
    <t xml:space="preserve">Improvement / Construction of roads in Various Villages of UC-Baghan, including Village of Pir Usman Shah Pakhro Gulri, Ameer Gulri, Mamo Jat, Ahmed Sakani, Set Hussain Karmon, Poro Jokhio and I/C Other Connecting Village links Taluka Keti 
Bandar.(13.80 KMs)
</t>
  </si>
  <si>
    <t>WSDIM-PP-23-0162</t>
  </si>
  <si>
    <t>Reconditioning of road from Mirpur Bathoro to Village Jaar i/c Village Links. 0.00-16.00=16.00 KMs (Under Revision Rs. 449.648 Million)</t>
  </si>
  <si>
    <t>Approved
26.06.23
(U/R)</t>
  </si>
  <si>
    <t>WSDIM-PP-23-0164</t>
  </si>
  <si>
    <t>Improvement/Construction of road from Shahpur Stop @ 4.20 Kms to Village Achar Khaskhelil road via Dargah Bhawan Shah i/c links of Ibrahim Baloch and Village Ali Tunio KM= 0.00-12.00=12.00 Kms</t>
  </si>
  <si>
    <t>WSDIM-PP-23-0165</t>
  </si>
  <si>
    <t>Improvement / Construction of roads in Various Villages of UC-Gulel &amp;UC Khann  Including Village of Haji Babro, Qasim Khushk, Var to Rajab Ali Khuwaja, Hayat Khaskheli, Ali Khushk &amp; Other Connecting Village links Taluka Ghorabari. KM 0.00-11.00=11.00 KMs.</t>
  </si>
  <si>
    <t>WSDIM-PP-23-0167</t>
  </si>
  <si>
    <t>Improvement / Construction of road from Buhara Kando Baloch @ 6.0 Kms to connect Ahmedpur J.T via Village Mureed Baghiar I/C village Links KM 0.00-10.00=10.00 Kms</t>
  </si>
  <si>
    <t>WSDIM-PP-23-0168</t>
  </si>
  <si>
    <t>Improvement/Construction of Road  from Babio Mori to connect Dhandho road I/C Links KM=0.00-10.00=10.00 KMs</t>
  </si>
  <si>
    <t>WSDIM-PP-23-0169</t>
  </si>
  <si>
    <t>Improvement / Construction of road from Thatta Ghorabari road @17.00 KMs 103 Mori Stop to Ghulamullah Town via Village Abdul Ghani Khaskheli and Village Kareem Jat i/c Village Links KM 0.00 -10.00 Kms</t>
  </si>
  <si>
    <t>WSDIM-PP-23-0170</t>
  </si>
  <si>
    <t>Improvement/Construction of Road from Makli-Ghulamullah Road @11.00 KMs Thatta Cement Factory to Village Jumoon Nahiyo Via Mole Dino Jokhio KM=0.00-8.00=8.00 KMs</t>
  </si>
  <si>
    <t>WSDIM-PP-23-0171</t>
  </si>
  <si>
    <t>Improvement/Construction of Road  from Baghan to Sodho Khan Gabol KM=0.00- 7.00=7.00 KMs</t>
  </si>
  <si>
    <t>WSDIM-PP-23-0172</t>
  </si>
  <si>
    <t>Improvement of road from Chachro Islamkot 40.00 Kms</t>
  </si>
  <si>
    <t>WSDIM-PP-23-0173</t>
  </si>
  <si>
    <t>Improvement of road from Vijhuto to Chelhar (18ft width) (35.00 Kms)</t>
  </si>
  <si>
    <t>WSDIM-PP-23-0174</t>
  </si>
  <si>
    <t>W/R of road from Mithi Diplo road to Bhakuo (20.00 Kms)</t>
  </si>
  <si>
    <t>WSDIM-PP-23-0175</t>
  </si>
  <si>
    <t>Improvement of road from Kaloe to Dipli via Lus (37.00 Kms)</t>
  </si>
  <si>
    <t>WSDIM-PP-23-0176</t>
  </si>
  <si>
    <t>W/R of road from Khandu stop @ National Highway to old Hala 18.00 kms</t>
  </si>
  <si>
    <t>WSDIM-PP-23-0177</t>
  </si>
  <si>
    <t>Reconditioning / Construction of road from Main National Highway to Kameja Shakh via Goth Hamzo Babbar, Azam Shah, Goth Khad Hajano and Reconditioning of road from Dargah Bilawali to Bhanote (12.00 Kms)</t>
  </si>
  <si>
    <t>WSDIM-PP-23-0178</t>
  </si>
  <si>
    <t>Reconditioning Of Road From N’Feroze to Paddian road connect to Mehran highway @ Point Jalal Ji Chowdagi 26.00 Kms (Revised on 09.09.24)</t>
  </si>
  <si>
    <t>WSDIM-PP-23-0179</t>
  </si>
  <si>
    <t>Reconditioning Of Road From Tharushah to Mithiani road 18.00 Kms</t>
  </si>
  <si>
    <t>WSDIM-PP-23-0180</t>
  </si>
  <si>
    <t>W/R  of road from Akri Chowdagi road to village Noor Mohammad Haji road 16.00 Kms</t>
  </si>
  <si>
    <t>WSDIM-PP-23-0183</t>
  </si>
  <si>
    <t>Widening / Reconditioning / Construction of road from Begum Nusrat Bhutto Sukkur Airport to N.H Way N-65 City School via Haji Camp Parellel to Gang Waha Sukkur (Dual Carriageway) (3.00 Kms) (Revised on 23.08.24)</t>
  </si>
  <si>
    <t>WSDIM-PP-23-0184</t>
  </si>
  <si>
    <t xml:space="preserve">W/R of road from Salehpat Sikandarabad road to village Thummee (7.50 Kms).
</t>
  </si>
  <si>
    <t>WSDIM-PP-23-0185</t>
  </si>
  <si>
    <t xml:space="preserve">Widening / Reconditioning of road from Bagerji village to Ruk Station via Jhali Kalwari (6.00 Kms).
</t>
  </si>
  <si>
    <t>WSDIM-PP-23-0186</t>
  </si>
  <si>
    <t xml:space="preserve">Reconditioning of road from Salepat Sikandarabad road, Manzoor Punjabi to village Gulshan Mirani (5.50 Kms).
</t>
  </si>
  <si>
    <t>WSDIM-PP-23-0189</t>
  </si>
  <si>
    <t xml:space="preserve">W/R  of road from Ratodero Larkano to Ratodero Kamber road via village Chhajra and village Zangaja(3.40Kms)
</t>
  </si>
  <si>
    <t>WSDIM-PP-23-0348</t>
  </si>
  <si>
    <t xml:space="preserve">Reconditioning of road from Tando Masti to Kotdigi Town (13.00 Kms) </t>
  </si>
  <si>
    <t xml:space="preserve">Approved
06.07.23 (U/R)
</t>
  </si>
  <si>
    <t>WSDIM-PP-23-0352</t>
  </si>
  <si>
    <t>Widening &amp; Reconditioning of road from Village Khaanan Bharo to Per Bux  Indhar road (3.60 Kms)</t>
  </si>
  <si>
    <t>WSDIM-PP-23-0351</t>
  </si>
  <si>
    <t xml:space="preserve">Improvement of road from Main Entrance to Central Jail upto 15 office Jacobabad City (Dual Carriageway) (4.50 Kms) 
</t>
  </si>
  <si>
    <t>Approved 
20.07.23</t>
  </si>
  <si>
    <t>WSDCN-PP-23-0352</t>
  </si>
  <si>
    <t>Rehabilitation of various road in Taluka Sehwan / Manjhand (161.45 Kms) District Jamshoro</t>
  </si>
  <si>
    <t>WSDIM-PP-23-0188</t>
  </si>
  <si>
    <t>W/R of road from Main Tando Adam road to village Syed Muhammad Hassan Shah to connect Shahpur Rizvi 0/0-1/4 (2.40 Kms)</t>
  </si>
  <si>
    <t>WSDIM-PP-24-0011</t>
  </si>
  <si>
    <t>Reconditioning of road from Qazi Landhi to Adhooja via Bhagasar (36.0 Kms)</t>
  </si>
  <si>
    <t>Approved
05.05.25</t>
  </si>
  <si>
    <t>Reconditioning Of Road From Haso Daho To Wangar Via Ora Daho Taluka Ubauro (5.00 Kms)</t>
  </si>
  <si>
    <t>WSDIM-PP-24-0014</t>
  </si>
  <si>
    <t>Reconditioning / Construction Of Road From Pnnho Khan Colony Highway To Village Shabir Ahmed Dashti (5.00 Kms)</t>
  </si>
  <si>
    <t>Approved
23.04.25</t>
  </si>
  <si>
    <t>WSDIM-PP-24-0015</t>
  </si>
  <si>
    <t>Reconditioning Of Road From Indus Highway @ Raja Pump Upto Grid Station Kandhkot Via District Nazim Office, Saqi Hotel, DC Office Ghanta Ghar Chowk, Car Stand Including Mitha Chowk Upto Ghanta Ghar Chowk (Paver Block) Including Link Upto Railway Crossing Jhollay Lal Pump, Massan To Labarari, Dagree Collage Dua Chowk /CIA Center Including Approach Thull Kandhkot Road (Paver Block) Mile 0/0-7/2 (11.62 Kms).</t>
  </si>
  <si>
    <t>Approved
18.04.25</t>
  </si>
  <si>
    <t>WSDIM-PP-24-0018</t>
  </si>
  <si>
    <t>Reconditioning of road from Mehar to Radhan via Thariri Muhabbat i/c links Indus Highway &amp; Old Indus Highway Road (17.70 kms)</t>
  </si>
  <si>
    <t>WSDIM-PP-24-0019</t>
  </si>
  <si>
    <t>Improvement of road from Mehar Gaji-Khuwar road to Meer Khan Khoso via Baledai, Tharo Depar upto Dhamrah Wah i/c links Mehar Gaji Khuhawar Road to Tomb of Mukhtyar-Solangi, village Abdul Hameed Tunio, Abdul Samad Lashari &amp; link to Loung Tunio i/c masonary structures and retaining wall (11.00 kms)</t>
  </si>
  <si>
    <t>WSDIM-PP-24-0020</t>
  </si>
  <si>
    <t>Rehabilitation / Reconditioning of Various Roads of Taluka Daur Mile 0/0-15/1 (24.20 Kms)</t>
  </si>
  <si>
    <t>WSDIM-PP-24-0027</t>
  </si>
  <si>
    <t>Improvement of road from Mirpurkhas Umerkot road to Shah Jahan Arisar ( 6.75 Kms)</t>
  </si>
  <si>
    <t>Approved
28.04.25</t>
  </si>
  <si>
    <t>WSDIM-PP-24-0028</t>
  </si>
  <si>
    <t>Improvement of road from Umerkot Khipro road to Sabhu, Seendhal Nohyoon via Faqeer Usman Mangrio (8.50 Kms)</t>
  </si>
  <si>
    <t>WSDIM-PP-24-0030</t>
  </si>
  <si>
    <t>Improvement of road from Dodo Khan Rind to Abdul Rehman Bhurgari (7.15 Kms)</t>
  </si>
  <si>
    <t>WSDIM-PP-24-0046</t>
  </si>
  <si>
    <t>Widening &amp; Reconditioning of Umerkot to Ratnore road (40.00 kms)</t>
  </si>
  <si>
    <t>WSDIM-PP-24-0038</t>
  </si>
  <si>
    <t>Improvement / Construction of various roads in UC Shalamani Taluka Manjhand (12.50 Kms)</t>
  </si>
  <si>
    <t xml:space="preserve">Approved
23.04.25
</t>
  </si>
  <si>
    <t>WSDIM-PP-24-0039</t>
  </si>
  <si>
    <t>Reconditioning of road from Thatta Sujawal @ 14.20 KMs Dam Damo Stop to Matla Bellow Road @ Mile 0/0-3/1=5.00 KMs</t>
  </si>
  <si>
    <t>WSDIM-PP-24-0040</t>
  </si>
  <si>
    <t>Reconditioning of road from Sujawal – Jati road @ 27.00 KMs Village Lano Samejo i/c Link (3.00 KMs)</t>
  </si>
  <si>
    <t>WSDIM-PP-24-0041</t>
  </si>
  <si>
    <t>W/R of road Maya Charan Mandar to Rathi mile 0/0-1/2 (2.00 Kms)</t>
  </si>
  <si>
    <t>WSDIM-PP-24-0042</t>
  </si>
  <si>
    <t>Reconditioning / Construction of road @ 35.00 KMs of Gharo Keti Bunder road to Village Ali Muhammad Khaskheli, Village Ismail Palijo and Dargah Noor Shah i/c links Km 0.00-2.50 = 2.50 Kms</t>
  </si>
  <si>
    <t>WSDIM-PP-24-0043</t>
  </si>
  <si>
    <t>Reconditioning / Construction of road @ 1.60 KMs of Ghulamullah Var 103 Mori road to Connect Dargah Dars Dad Road via Village Gul Muhammad Dars Allah Bachayo Dars i/c Links Km 0.00-3.00=3.00 Kms</t>
  </si>
  <si>
    <t>WSDIM-PP-24-0044</t>
  </si>
  <si>
    <t>Reconditioning / Construction of road from Juho Garho road @ 7.00 KMs to Connect Baghan Sodho Gabol road via Village Shahmeer Gabol, Hamal Khan Morghar and other villages i/c Link mile 0/0-9/3/3+330'=15.50 Kms</t>
  </si>
  <si>
    <t>WSDIM-PP-24-0045</t>
  </si>
  <si>
    <t>Reconditioning / Construction of Sakro - Timka Stop @ 1.00 Km to Village Haji Muhammad Ali Chandio to Village Molvi Ashraf Chandio and other village i/c links  mile 0/0-5/0 = 8.00 Kms</t>
  </si>
  <si>
    <t>WSDIM-PP-24-0047</t>
  </si>
  <si>
    <t>W/R Of Road From Mir Kosh Dil Waro Canal To Via Bori Hasoo Dehro (6.00kms)</t>
  </si>
  <si>
    <t>WSDIM-PP-24-0048</t>
  </si>
  <si>
    <t xml:space="preserve">W/R Construction Of Road From Ubauro / Gudu Kashmore Road Mir Kosh Stop To Reni Canal RD-67 Via Azizabad Through Village Gurkano (5.50 Kms) </t>
  </si>
  <si>
    <t>WSDIM-PP-24-0049</t>
  </si>
  <si>
    <t>W/R of road from Ubauro City to Gudu Kashmore Road via village Mattarkot, Mattarkot Bridge Of Dehar Wah RD-15 (6.60 Kms)</t>
  </si>
  <si>
    <t>WSDCN-PP-24-0050</t>
  </si>
  <si>
    <t>(1) Reconditioning Of Road Thull Bahoo Khoso Road To Village Naseer Khan Bhangar Road Mile 0/0-1/0(1.609 Kms) (2) Reconditioning Of Road Humayoon Thull Road To Thull Jongal Road Via Sakhwani Noonari Wars Dino Noonari &amp; Habibullah Noonari Road Mile 0/0-1/2(2.0Kms). (3) Reconditioning Of Road Thull-Jacoabad Road Via Budhano Ghulam Qadir Lashari Road Mile 0/0-1/2(2.0Kms). (4) Reconditioning Of Road Arsla Khan Banglani Road To Village Saleem Khan Banglani Road Mile 0/0-1/2 (2.0Kms). (5) Reconditioning Of Road Thull Humyoon Road To Village Bilawal Khan Road Mile 0/0-0/3 (0.60Km). (6) Reconditioning Of Road Thull Humayoon Road To Village Rasool Bux Khan Buriro Road Mile 0/0-1/2(Kms). (7) Reconditioning Of Road Thull Joungal Road To Village Chuta Dhoul Road Mile 0/0-1/7 (3.0Kms). (8) Reconditioning Of Road Thull Joungal Road@Siddiqie Noonari Muhalala To Village Amam Ali Shah Via Hisgway Sub Thull Office Civil Hospital Thull Along IP Of Moosa Allahabad Shah Road Mile 0/0-1/2(2.00Kms) (9) Reconditioning Of Road From Thull Garhi Hassan Sarki To Village Sikander Ali Banglani Road Mile 0/0-0/7+330. (10) Recondationing Of Road From Jamia Masajed Thull To Connect Thull Bye Pass Road Near Banazir Kanta (1.0Kms) (Reconditioning 17.709 Kms)</t>
  </si>
  <si>
    <t>WSDIM-PP-24-0051</t>
  </si>
  <si>
    <t>Rehabilitation Of Road From Panhwaro To Village Gaibidero (18ft. Wide) (15.50kms).</t>
  </si>
  <si>
    <t>WSDIM-PP-24-0052</t>
  </si>
  <si>
    <t>Reconditioning Of Road From Kandhkot Thull Sokar Laro Upto Tangwani Via Qasim Khan Khoso Janib Malik Mureed Khan Nandwani Saubh Sadique Hafeezulllah Khoso &amp; Tair Khan Khoso (2) Naseer Bajarani to Gul Muhammad Bajarani (17.00 KMs)</t>
  </si>
  <si>
    <t>WSDIM-PP-24-0053</t>
  </si>
  <si>
    <t>Rehabilitation Of Road From Shaikh Zaid Chowk To Municipal High School Larkano Via Al Murtaza House (1.40 Kms) (48' ft. wide)</t>
  </si>
  <si>
    <t>WSDIM-PP-24-0054</t>
  </si>
  <si>
    <t>Rehabilitation Of Road From Attaturk Tower To Phull Road Via Baitull Mall Colony Larkano (2.30 Kms) (18' + 24' ft. Wide).</t>
  </si>
  <si>
    <t>WSDIM-PP-24-0055</t>
  </si>
  <si>
    <t>Rehabilitation Of Road From S.P Chowk To Bazigar Bridge I/C Shell Petrol Pump To Sim Drain Via Bhains Colony Road (2.20+2.40 Kms) (24' + 36' ft. Wide) (I/C Redecking Slab Of 300 RFT Pre-Stressed Bridge Over Rice Canal</t>
  </si>
  <si>
    <t>WSDIM-PP-24-0056</t>
  </si>
  <si>
    <t xml:space="preserve">Widening / Reconditioning Of Road From Shanden Regulator To K.T Mumtaz I/C Approches And 425 Rft Pre-Streesed Briege (4.50 Kms) </t>
  </si>
  <si>
    <t>WSDCN-PP-24-0099</t>
  </si>
  <si>
    <t>Reconditioning / Construction of road from Ghulamullah Sakro Road @ Point 1.00 KM to Connect Village Imam Bux Ghaho &amp; Rasool Bux Ghondar Km 0.00-1.50 Km = 1.50 Kms</t>
  </si>
  <si>
    <t>WSDCD-PP-24-0100</t>
  </si>
  <si>
    <t>Reconditioning Of Road From Hamayoon Thull Road To Connect Indus Highway @ PARCO Via Mian Jo Goth Zerkhail Rahimabad And Shujrah Mile 0/0-18/5 (30.00kms)</t>
  </si>
  <si>
    <t>WSDCN-PP-24-0101</t>
  </si>
  <si>
    <t>Reconditioning Of Road From Warah To Mehar Via Gaji Khuhawar (29.80kms)</t>
  </si>
  <si>
    <t>WSDCN-PP-24-0102</t>
  </si>
  <si>
    <t>Widening / Reconditioning Of Road From Kamber To Khiarpur Jusu (N-55) @ Point 9/0 Via Village Sharifani (10.50 Kms) (12ft. To 18ft. Wide)</t>
  </si>
  <si>
    <t>WSDCN-PP-24-0105</t>
  </si>
  <si>
    <t>Reconditioning Of Road From Garhi Hassan To Manjhipur Via Abdullah Sarki I/C Link To Mevo Khan Mile 0/0-12/4(20.0kms)</t>
  </si>
  <si>
    <t>WSDCN-PP-24-0108</t>
  </si>
  <si>
    <t>Rehabilitation Of Road From Old National Highway @ Mile 295/0 Jiskani To Choondiko Sanghar Road Via Bago Daro, Bozdar Wada &amp; Thari Mirwah Road (69.00 Kms)</t>
  </si>
  <si>
    <t>WSDCN-PP-24-0097</t>
  </si>
  <si>
    <t>Reconditioning / Construction of road @ 7.00 Kms of Mazar Khan Malkani road to Connect Village Iqbal Arain, Village Lal Khan Luko, Village Bachal Shah Peero Lakhani i/c Links (Km 0.00-8.00=8.00 Kms)</t>
  </si>
  <si>
    <t>WSDCN-PP-24-0098</t>
  </si>
  <si>
    <t>Reconditioning / Construction of road from Var Ghulamullah road @ 1.80 KMs to Connect Village Gul Muhammad Chandio, Village Samor Chandio, Village Bahadur Chandio, Raheem Dad Chandio and Village Ishaque Chandio i/c Links 0.00-5.60=5.60 Kms</t>
  </si>
  <si>
    <t>WSDCN-PP-24-0012</t>
  </si>
  <si>
    <t>Reconditioning of link road from Haji Ashraf Otho road @ 7.50 KMs to Village Haji Ashraf Otho Village Mile 0/0-5/5=9.00 KMs</t>
  </si>
  <si>
    <t>WSDCN-PP-24-0013</t>
  </si>
  <si>
    <t>Reconditioning of link road from Jati – Khorwah road @ 25.00 KMs to Village Ibrahim Mallah Mile 0/0-1/2=2.00 KMs</t>
  </si>
  <si>
    <t>WSDCN-PP-24-0014</t>
  </si>
  <si>
    <t>W/R of road from  Baga Pace to Erazee via Sahib Khan Laleejo, Khan Jatoi, Waryam Jatoi, Ali Murad Jatoi Laghari village Korai village (15.0 Kms)</t>
  </si>
  <si>
    <t>WSDCN-PP-24-0015</t>
  </si>
  <si>
    <t>Recondition Of Road From N.H Way Sangi To Gandorkee Phatak (10.00 Kms)</t>
  </si>
  <si>
    <t>WSDCN-PP-24-0017</t>
  </si>
  <si>
    <t>W/R Of Road From Sadhuja Bus Stop Pano-Akil To BHU Hussain Kalwar (11.00 Kms)</t>
  </si>
  <si>
    <t>WSDCN-PP-24-0021</t>
  </si>
  <si>
    <t>Dual Carriage Of Road From Adilpur To Khanpur (Each 24 Ft) (15.00 Kms)</t>
  </si>
  <si>
    <t>WSDCN-PP-24-0022</t>
  </si>
  <si>
    <t>Widening &amp; Reconditioning Of Road From National Highway FFC Mirpur Mathlo To Syedpur (5.00kms)</t>
  </si>
  <si>
    <t>WSDCN-PP-24-0024</t>
  </si>
  <si>
    <t>Reconditioning Of Road From Larkano-Naudero Road To Tagar Bridge Via Village Balani Tagar I/C Reconditioning Of Road From Village Moria Faqeer To Village Wahid Bux Sethar I/C Retaining Wall &amp; Reconditioning Of Road From Ratodero-Larkano Road To Village Mullan Kalhoro I/C Reconditioning Of Road From Agani Village To Akil Bridge Remaining Portion (9.00 Kms)</t>
  </si>
  <si>
    <t>WSDCN-PP-24-0027</t>
  </si>
  <si>
    <r>
      <rPr>
        <b/>
        <u/>
        <sz val="12"/>
        <rFont val="Times New Roman"/>
        <family val="1"/>
      </rPr>
      <t>Reconditioning of various roads of various villages</t>
    </r>
    <r>
      <rPr>
        <b/>
        <sz val="12"/>
        <rFont val="Times New Roman"/>
        <family val="1"/>
      </rPr>
      <t xml:space="preserve">
(1) Reconditioning Of Road From Ratokot To Village Ghulam Muhammad Chawro (2.00kms)
(2) Reconditioning Of Road From Gerello Road To Muhammad Khan Abro Via Mirza Abro (1.00km)
(3)Reconditioning Of Road From Village Mehrabpur Road To Pir Wadhal Shah (1.00 km)
(4)Reconditioning Of Road From Village Rasheed Waggan Road To Village Fazul Kalhoro (1.50 kms)
(5)Reconditioning Of Road From Farooqui Masjid To Village Chutto Kalhoro (2.50 kms)
(6) Reconditioning Of Road From Larkano Circular Road To Phull Road Via Village Juman Shah, Muhammad Khan Chandio, Liaquat Korai House, Village Shahmir Shiakh &amp; Village Gulab Bhutto (4.00 kms)
(7)Reconditioning Of Road From Gerello Road To Farooqui Masjid Wadho Lashari Via Ghazi Mashori  (3.00 kms) 
(8)Reconditioning Of Road From Rasheed Waggan Road To Village Buxal Khakhrani &amp; Sono Khan Khakhrani (2.00 kms)
(9) Reconditioning Of Road From Arija Phero To Village Malook Khuhro (3.00kms).Total Lenth 20.00 Kms</t>
    </r>
  </si>
  <si>
    <t>WSDCN-PP-24-0039</t>
  </si>
  <si>
    <t>Widening &amp; Reconditioning of road from Tando Muhammad Khan to Sujawal via Bulri Shah Karim mile 0/0-50/0 (80.00 Kms)</t>
  </si>
  <si>
    <t>WSDCN-PP-24-0041</t>
  </si>
  <si>
    <t>W/R of road from Kot Bulla / NH Way N-55 to BHU Samo via Kalay Shah Peer Nabi Shah Hussain Kalawar Mitho Kalwar village Dreha (10.0 Kms)</t>
  </si>
  <si>
    <t>WSDCN-PP-24-0042</t>
  </si>
  <si>
    <t>Reconditioning Of Road From Kodrani Road To Village Jumo Agham Via Village Pir Bux Brohi I/C Construction Of Link Road From Jumo Agham Road To Village Raham Ali Khan Lolai I/C Construction Of Road From Jumo Agham Road To Village Rustam Khan Jalbani I/C Retaining Wall (10.50 Kms)</t>
  </si>
  <si>
    <t>WSDCN-PP-24-0043</t>
  </si>
  <si>
    <t>Reconditioning Of Road From Ratodero-Naudero Road To Village Daro Illahi Bux Via Wandh Imdad Ali Bhutto I/C Internal Road Of Wandh Imdad Ali Bhutto I/C Reconditioning Of Road From Naudero Panjudero Road To Asadullah Narejo House Via Eid Gah I/C Construction Of Road From House Mehboob Narejo Upto Rice Canal Road At Village Wandh Ali Muhammad Kartio</t>
  </si>
  <si>
    <t>WSDCN-PP-24-0004</t>
  </si>
  <si>
    <t>Reconditioning / Construction of road from Gharo Keti Bunder road @ 20.00 KMs to Connect Village Muhammad Ali Sheedi, Village Misri Unar, Khaliq Dino Maafar and Nathan Sheedi i/c Links 0.00-4.50=4.50 Kms</t>
  </si>
  <si>
    <t>WSDCN-PP-24-0047</t>
  </si>
  <si>
    <t xml:space="preserve">Reconditioning Of Road From Hammayoon To Thull @ Start Point Mirpur Buriro To Thull Mile 0/0-6/7 (11.00 Kms) </t>
  </si>
  <si>
    <t>jacobabad</t>
  </si>
  <si>
    <t>WSDCN-PP-24-0005</t>
  </si>
  <si>
    <t>Reconditioning / Construction of road from Lait Stop - Moosa Khaskheli road @ 6.00 KMs to Village Ismail Rind, Murad Ali Rind &amp; Mathino Rind i/c Links (6.50 Kms)</t>
  </si>
  <si>
    <t>WSDCN-PP-24-0054</t>
  </si>
  <si>
    <t>Reconditioning / Construction of Road From Sakro - Ghulamaulla Road @ 6.00 KMs to Connect Village Sahib Khan Lashari, Saleh Kodhan, Abdullah Kodhan, Bati Lashari, Usman Samo, Allah Bux Mirani, Hoat Murad Khaskhali, Haji Muhammad Khaskhali, Haji Hashim Khas</t>
  </si>
  <si>
    <t>WSDCN-PP-24-0059</t>
  </si>
  <si>
    <t>Reconditioning of link road from Jati Khorwah (Baranabad) road @ 37.50 KMs to Village Aloo Thaheem via Haji Umar Thaheem (Begna) Arif Thaheem &amp; Khamiso Thaheem. Mile 0/0-4/3 (7.00 Kms)</t>
  </si>
  <si>
    <t>WSDCN-PP-24-0060</t>
  </si>
  <si>
    <t>Reconditioning of link road from Chach Jahan Khan Jati road to Village Nabi Bux Thaheem via Haji Sahib Dino Jat i/c links mile 0/0-4/7 (7.80 Kms)</t>
  </si>
  <si>
    <t>WSDCN-PP-24-0061</t>
  </si>
  <si>
    <t>Reconditioning of link road from Jati Khorwah road @ 32.00 KMs Baranabad stop to Dargah Bai Budhi. Mile 0/0-5/5=9.00 KMs</t>
  </si>
  <si>
    <t>WSDCN-PP-24-0062</t>
  </si>
  <si>
    <t>Reconditioning / Construction of link road from Sujawal - Chuhar Jamali road @ 5.0 KMs to Molvi Muhammad Yousuf Village Via Marro Boola Khan road i/c links mile 0/0-13/0 (21.00 Kms)</t>
  </si>
  <si>
    <t>WSDCN-PP-24-0063</t>
  </si>
  <si>
    <t>Reconditioning of Link Road from Ashraf Otho road @ 6.30 KMs to Village Ajaib Soomro. Mile 0/0-3/1=5.00 KMs.</t>
  </si>
  <si>
    <t>WSDCN-PP-24-0065</t>
  </si>
  <si>
    <t>Reconditioning Of Road From Village Miskeen Brohi To Village Bashir Khan Kosh I/C Construction Of Road From  Village Thango Khan Bozdar and Reconditioning Of Road From Thango Bozdar Road To Village Attaullah Junejo / Allah Dino Junejo &amp; Reconditioning Of Road From Ratodero-Shahdadkot Road To Village Abdul Raheem Bhutto (9.50 Kms)</t>
  </si>
  <si>
    <t>WSDCN-PP-24-0066</t>
  </si>
  <si>
    <t>Reconditioning Of Road From Ratodero-Naudero Road @Taib To Ratodero Shikarpur Road Via Village Bado Jalbani, Village Yaru Jalbani I/C Construction Of Road From Village Bado Jalbani To Village Yaru Jalbani I/C Reconditioning Of Link Road From Ratodero-Shikarpur Road To Soomra Muhalla &amp; Memon Muhalla At Village Bhando Qubo (8.00 Kms)</t>
  </si>
  <si>
    <t>WSDCN-PP-24-0068</t>
  </si>
  <si>
    <t>Reconditioning Of Road From Mubarakpur To Jacobabad Thull Road Via Nasar Mohammad Brohi Mile 0/0-12/4(20.00kms).</t>
  </si>
  <si>
    <t>WSDBE-PP-24-0001</t>
  </si>
  <si>
    <t>Improvement / Construction of Various Roads Taluka Sehwan &amp; Manjhand District Jamshoro (13.41 KMs)  01) Improvement of road from Imam Ali Dal road to Village Abdullah Gaincho I/C Masonry Structure Taluka Sehwan Mile 0/0-1/0 (1.60 KMs) 02) Improvement of road from Bukhari Shah to village Wahur via Nazir Halepota &amp; Meer Muhammad Brohi Muhalla I/C Masonry Structure Taluka Sehwan (1.80 KMs) 03) Construction of road from village Bhootra to village Shah Muhammad Rind I/C Masonry Structure Taluka Sehwan Mile 0/0-1/2 (2.0 KMs) 04) Improvement of road from Sehwan Jhangara road to Meer Shaikh Muhalla Peer Babar Sher road I/C Masonry Structure Taluka Sehwan Mile 0/0-0/6 (1.20 KMs) 05) Construction of road from Haji Chhato Rind road to Village Kolhi including Masonry Structure Taluka Sehwan Mile 0/0-0/5 (1.00 KMs) 06) Construction of road from Bajara Sher Muhammad Rind road to Village Hamzo Khan Rind  i/c Masonry Structure Taluka Sehwan Mile 0/0-0/5. (1.0KMs) 07) Construction of road from Indus Highway to village Meeran Khashkheli approach to Ilyas &amp; Tayyab KhashKheli i/c Masonry Structure Taluka Manjhand Mile 0/0-1/1. (1.81 KMs)</t>
  </si>
  <si>
    <t>Approved
10.06.25</t>
  </si>
  <si>
    <t>WSDCN-PP-24-0080</t>
  </si>
  <si>
    <t>Rehabilitation of Rain Damaged road from Agra Morr to village Taj Muhammad Zardari (6.50 Kms)</t>
  </si>
  <si>
    <t>WSDCD-PP-24-0081</t>
  </si>
  <si>
    <t>Reconditioning / Construction Of Varioius Roads In Taluka Larkano &amp; Bakrani (15.00 Kms)</t>
  </si>
  <si>
    <t>Total Improvement (On-Going)</t>
  </si>
  <si>
    <t>IMPROVEMENT (New)</t>
  </si>
  <si>
    <t>WSDIM-PP-22-1505</t>
  </si>
  <si>
    <t>Widening of Railway Underpasses in  Larkano City (02 Nos.) i/c extension of Level Crossing @ New Bus Stand  Larkano</t>
  </si>
  <si>
    <t>WSDIM-PP-25-0001</t>
  </si>
  <si>
    <t>Reconditioning Of Road From Rajo Khanani Budho Qambrani At Stop Tando Iqbal To Village Qari Muhammad Ali Mile 0/0-3/6=6.03 Kms With Asphalt Concerete 12'Ft Width.</t>
  </si>
  <si>
    <t>WSDIM-PP-25-0002</t>
  </si>
  <si>
    <t xml:space="preserve">Rehabilitation Of Road From Bajara To Bandhani Road Via Nawab Khan Rind I/C Masonry Structure 0/0-5/0 (8.0 Kms)
</t>
  </si>
  <si>
    <t>WSDIM-PP-25-0003</t>
  </si>
  <si>
    <t>Rehabilitation of road from Indus Highway to Peeral Chandio road i/c approach to village Ilyas Gancho i/c Masonsary Structure mile 0/0-1/1 (2.20 Kms) (12' wide)</t>
  </si>
  <si>
    <t>WSDIM-PP-25-0004</t>
  </si>
  <si>
    <t>Reconditioning Of Dual Carriageway Road From Jahaz Chowk Sehwan To (Sehwan Dadu Road) Degree College Sehwan Entrance Gate I/C Paving Block, Foot Path. Solar Lights, Drainage &amp; Water Supply (3.0 Kms</t>
  </si>
  <si>
    <t>WSDIM-PP-25-0005</t>
  </si>
  <si>
    <t>Rehabilitation of flood affected road from Johi road to village Badani (4.00 Kms)</t>
  </si>
  <si>
    <t>WSDIM-PP-25-0006</t>
  </si>
  <si>
    <t xml:space="preserve">Reconditioning Of Road From Chak No. 83 To Shafiabad Road Mile 0/0- 10/0 (16.00 Kms) (With 2" Thick Asphalt Surface) (12' Width)
</t>
  </si>
  <si>
    <t>WSDIM-PP-25-0007</t>
  </si>
  <si>
    <t>W/R / Construction Of Road From Sanghar Head Jamrao Road @16/7 To Chak 32,62 Village Ghulam Muhammad Dahri Via Iqbal Mori I/C Link Villlage Gulzar Rind Road (0.00 To 12.0 Kms) (12' To 18' Width) 2" Thick Asphalt Surface Phase-I</t>
  </si>
  <si>
    <t>WSDIM-PP-25-0008</t>
  </si>
  <si>
    <t>Reconditioning Of Road From Patohiyoon To Village Qurban Shah Road (4.20 Kms) (1-1/2" Thick Asphalt Surface).</t>
  </si>
  <si>
    <t>WSDIM-PP-25-0009</t>
  </si>
  <si>
    <t>W/R / Construction Of Road From Nawabshah Saeedabad Road Along Sim Nala To Connect Nawabshah - Sanghar Road @ Cheezal Abad Road 0.00-15.00 Km (Dual Carriageway Of 18 Ft Wide Each) Phase-1</t>
  </si>
  <si>
    <t>WSDIM-PP-25-0010</t>
  </si>
  <si>
    <t>W/R of road from Bathoro to Jati Chowk</t>
  </si>
  <si>
    <t>WSDIM-PP-25-0011</t>
  </si>
  <si>
    <t>Reconditioning Of Road From Ghulamullah Sakro Road @ 4.50 Kms To Village Molvi Abdul Haleem Gorai Kms 0.00-3.00=3.00 Kms</t>
  </si>
  <si>
    <t>WSDIM-PP-25-0012</t>
  </si>
  <si>
    <t>Reconditioning / Construction Of Road From Thatta - Ghorabari Road @ 27.00 Kms To Connect Village Phul Sasiyo, Ayoub Hingoro, Dawood Bhatti, Muhammad Bhatti Rec: 3.00 + Const: 2.00 = Total 5.00 Kms</t>
  </si>
  <si>
    <t>WSDIM-PP-25-0013</t>
  </si>
  <si>
    <t>Reconditioning of road (asphalt) from Naro Bag Mithiri Minor to Village Qazi Badal Mahar Taluka Khangarh. (10.00 Kms)</t>
  </si>
  <si>
    <t>WSDIM-PP-25-0014</t>
  </si>
  <si>
    <t>W/R Of Road From Shahranpur Begari Bridge To Garhi Khairo (18.00Kms) Phase-1</t>
  </si>
  <si>
    <t>WSDIM-PP-25-0015</t>
  </si>
  <si>
    <t xml:space="preserve">(I) W/R Of Road From A-Section Police Station Thull To Village Abdul Sattar Buriro Sher Khan Buriro I/C Link Road Karim Bux Buriro (5.00 Kms) (II) Reconditioning Of Road From Jacobabad Thull Road To Connect Ali Murad To Kandrani Road Via Ghous Bux And Inam Ali Shah (1.609 Kms), (III)Construction Of Road From Asphalt, Paver From Soon Wah Mosalabad Bridge I/C Link Rahimabad Colony (1.609 Kms)(Iv)Construction / Reconditioning Of Road From Arsalan Banglani To Bara Samejo Via Ghulam Rabbani Banglani (3.00 Kms)(Iv) Various Street Of Paver Jeelani Ground, Allah Rakhio Colony, Uner Colony, Shah Faisal Colony (V)Reconditioning Of Road From Udi Road To Village Baig Ali Sarki (2.00 Kms)
</t>
  </si>
  <si>
    <t>WSDIM-PP-25-0016</t>
  </si>
  <si>
    <t>Reconditioning (Taken Up Rain Damages Portion At Naseer Khan Bhangar To Bahoo Khoso Town  (10.00Kms)</t>
  </si>
  <si>
    <t>WSDIM-PP-25-0017</t>
  </si>
  <si>
    <t xml:space="preserve">Reconditioning:- DC Chowk to City Police Station Chowk/Quaid-e-Azam upto Mouladad Phatak mile 0/0-10 (1.61 Kms) and Pavour Block  Various Streets of Jacobabad </t>
  </si>
  <si>
    <t>WSDIM-PP-25-0018</t>
  </si>
  <si>
    <t>(Widening / Reconditioning  Of Road From Qubo Saeed Khan To Village M.Amin Brohi(3.00Kms) 1.00Kms Paver In Village Total Length 4.00Kms) (Estimated Cost 400.00 M)12 Ft. To 18 Ft..(II) Widening And Reconditioning Of Road From Main Sim Nala / Drain Via Village Daulat Ji Wandh, Taluka Sijawal Junejo Connecting Shahdadkot Road 9.40 Kilometres (Estimated Cost 500.00 M).</t>
  </si>
  <si>
    <t>WSDIM-PP-25-0019</t>
  </si>
  <si>
    <t>Reconditional of road from Shahdadkot Sijawal bypass to Shahdadkot Old Qubo Saeed Khan Road to connect with Bypass (5.00 Kms)</t>
  </si>
  <si>
    <t>WSDIM-PP-25-0020</t>
  </si>
  <si>
    <t>Reconditioning of road from (M-8) @PSO Pump to Qubo Nabi Shah Road via village Aijaz Ahmed Brohi, Taj Muhammad Broh, Kamal Brohi, Fateh Muhammad Shaikh, Arzi Khan and Muhammad Bux Brohi (6.50 Kms)</t>
  </si>
  <si>
    <t>WSDIM-PP-25-0021</t>
  </si>
  <si>
    <t xml:space="preserve">Reconditioning Of Road From Old N.H Way @ Point Hingorija To Sui Gas Via Setharija Road Mile 0/0-10/1. (16.30 Km).
</t>
  </si>
  <si>
    <t>WSDIM-PP-25-0022</t>
  </si>
  <si>
    <t>Remaining Work Of Widening / Reconditioning Of Road From Kotdiji Sorah Upto Nara Gate Mile 0/0-27/4(22.2Kms) Phase-1</t>
  </si>
  <si>
    <t>WSDIM-PP-25-0023</t>
  </si>
  <si>
    <t>Reconditioning Of Road From Ratodero-Naudero Road To Ratodero-Larkano Road Via Village Mazar Brohi, Village Hakeem Brohi &amp; New Water Supply Qado Wah (5.00 Kms) (12' Ft: Wide).</t>
  </si>
  <si>
    <t>WSDIM-PP-25-0024</t>
  </si>
  <si>
    <t>Rehablitation Of 2 Nos. Bridges In Larkana City</t>
  </si>
  <si>
    <t>WSDIM-PP-25-0025</t>
  </si>
  <si>
    <t xml:space="preserve">Reconditioning Of Road From Larkano Moen-Jo-Daro Road To Sonhari Regulator Via Village Kariyo Shaikh (5.20 Kms)
</t>
  </si>
  <si>
    <t>WSDIM-PP-25-0026</t>
  </si>
  <si>
    <t>Reconditioning of road from Airport to Bagerji via Sukkur road.</t>
  </si>
  <si>
    <t>WSDIM-PP-25-0027</t>
  </si>
  <si>
    <t>Reconditioning of road from Sangrar minor link road to village Dadh (5.00 Kms)</t>
  </si>
  <si>
    <t>WSDIM-PP-25-0028</t>
  </si>
  <si>
    <t>Rehabilitation &amp; Recondition/ Construction of Road Soomra Panhwari Bridge Via Hussain Belli To Khadhari Bridge 8 Km Taluka Pano Akil District Sukkur</t>
  </si>
  <si>
    <t>Total Improvement (New)</t>
  </si>
  <si>
    <t xml:space="preserve">Total Improvement </t>
  </si>
  <si>
    <t>CONSTRUCTION (ON-GOING)</t>
  </si>
  <si>
    <t>WSDCN-PP-14-0098</t>
  </si>
  <si>
    <t>Construction of Road from Guddu along Patt Feeder Canal  upto RD-109 Shahi Wah upto Border of Balouchistan  Province  mile 0/0-9/0 =90-0 M=144.90 Kms (Taluka Kashmore)</t>
  </si>
  <si>
    <t>Approved
06.06.15</t>
  </si>
  <si>
    <t>WSDCN-PP-20-0145</t>
  </si>
  <si>
    <t>Land Acquisition for Construction of Tando Jam Bye - Pass road along Hyderabad Mirpurkhas road mile 0/0-6/0 (9.66 Kms).</t>
  </si>
  <si>
    <t>Approved
12.04.21
(U/R)</t>
  </si>
  <si>
    <t>WSDCN-PP-15-0077</t>
  </si>
  <si>
    <t>Construction of link road from Kot Lalu Darya Khan Mari to Mehrabpur via Sangi Minor Road (42.00 Kms).</t>
  </si>
  <si>
    <t>Approved
11.05.16
(U/R)</t>
  </si>
  <si>
    <t>WSDCN-PP-16-0168</t>
  </si>
  <si>
    <t>Construction of road from Naing Sharif to Negawal village including 500 RFT Pre-stressed Bridge (10.0 Kms)</t>
  </si>
  <si>
    <t>Approved
24.10.16</t>
  </si>
  <si>
    <t>WSDCN-PP-20-0146</t>
  </si>
  <si>
    <t>Construction of Tando Jam Bye Pass road along Hyderabad - Mirpurkhas road (9.66 Km) (Revised on 12.04.2021)</t>
  </si>
  <si>
    <t>Approved
23.05.17
(U/R)</t>
  </si>
  <si>
    <t>WSDCN-PP-19-0534</t>
  </si>
  <si>
    <t>Const: of road from Ali Bunder to Nagarparkar road mile 0/0-129/2 (208.0 Kms) (Revised on 03.05.23)</t>
  </si>
  <si>
    <t>Approved
29.05.07</t>
  </si>
  <si>
    <t>WSDCN-PP-06-0012</t>
  </si>
  <si>
    <t>Construction of road from New Chore to Mendhrejopar mile 0/0-28/4 (45.88 Km) (Revised on 27.06.23)</t>
  </si>
  <si>
    <t>Approved
12.09.06</t>
  </si>
  <si>
    <t>WSDCN-PP-17-0319</t>
  </si>
  <si>
    <t>Construction of road from Chaheen Manomal to Padidan Station via Ghulam Hussain Gadahi Sachal Dahar and Areeja village road (17.0 Km) (District Naushahro Feroze.</t>
  </si>
  <si>
    <t>Approved
18.12.17</t>
  </si>
  <si>
    <t>WSDCN-PP-17-0322</t>
  </si>
  <si>
    <t>Construction of Road from Islamkot to Thar Coalfield Blocks VIII, IX, X upto Nagarparkar Road (70 Kms)</t>
  </si>
  <si>
    <t>Approved
06.04.18
(U/R)</t>
  </si>
  <si>
    <t>WSDCN-PP-19-0574</t>
  </si>
  <si>
    <t xml:space="preserve">Construction of New Bypass road from Kamber Waggan road to Shahdadkot Bypass (7.80 Kms) 
</t>
  </si>
  <si>
    <t>Approved
12.02.20
(U/R)</t>
  </si>
  <si>
    <t>WSDCN-PP-19-0575</t>
  </si>
  <si>
    <t xml:space="preserve">Construction of Shahdadkot to Bypass road from Motorway M-8 to Kamber Shahdadkot road (5.50 Kms) </t>
  </si>
  <si>
    <t xml:space="preserve">Approved
17.03.20 (U/R)
</t>
  </si>
  <si>
    <t>WSDCN-PP-20-0150</t>
  </si>
  <si>
    <t xml:space="preserve">Construction / Rehabilitation of road from New National Highway near Khairpur Special Economic Zone to Shah Abdul Latif Univeristy Khairpur via Khairpur Tando Masti road i/c Overhead Bridge Over Main Railway Line near Police Training Center (24' FT Wide road) (7.00 Kms) (Revised on 27.11.24)
</t>
  </si>
  <si>
    <t>WSDCN-PP-20-0151</t>
  </si>
  <si>
    <t>Construction of road from Garhi Khuda Bux Bhutto Ratodero road to Bahman Plot along with Sim Drain (8.00 Kms) 24' wide 2" Asphalt concrete (Re-Revised on 20.02.25)</t>
  </si>
  <si>
    <t xml:space="preserve">Approved
04.12.19
</t>
  </si>
  <si>
    <t>WSDCN-PP-19-0588</t>
  </si>
  <si>
    <t>Construction and Reconditioning of road from National Highway (N-5) Dhabeji Creeks Side at mile 31/0 (50.0 Kms) to connect Port Qasim Dual Carriageway Dhabeji Special Economic Zone (CPEC) (8.00 Kms) (Under Revision Rs. 9781.338 Million)</t>
  </si>
  <si>
    <t>Approved
16.07.20
(U/R)</t>
  </si>
  <si>
    <t>WSDCN-PP-21-1491</t>
  </si>
  <si>
    <t>Construction / Reconditioning of road from village Abdul Ghani Panhwar via Abdul Hayee Sadhayo / Irshad Sarki to Muhammad Amin Brohi (7.00 Kms)
(Revised on 21.05.24)</t>
  </si>
  <si>
    <t xml:space="preserve">Approved
04.11.21
</t>
  </si>
  <si>
    <t>WSDCN-PP-21-1492</t>
  </si>
  <si>
    <t>Construction of road from Miranpur Buriro to village Muhammad Hayat Brohi via Miskan Brohi, Sharbat Brohi, Gul Hassan Brohi, Ferozabad Bulledi (14.00 Kms) (Revised on 21.05.24)</t>
  </si>
  <si>
    <t>WSDCN-PP-21-1507</t>
  </si>
  <si>
    <t>Reconstruction of road from Badani road along Chachar Minor via Raees Sijawal and Reconstruction of road from Indus Highway upto City Badani (10.00 Kms) (Revised on 29.08.24)</t>
  </si>
  <si>
    <t>Approved
04.11.21</t>
  </si>
  <si>
    <t>WSDCN-PP-21-1508</t>
  </si>
  <si>
    <t>Reconstruction of road from Chachar Pull upto Chowk Sardar Deen Muhammad Khan Kosh and Reconstruction of road along Adio Wah</t>
  </si>
  <si>
    <t>Approved
08.02.22</t>
  </si>
  <si>
    <t>WSDCN-PP-21-1510</t>
  </si>
  <si>
    <t xml:space="preserve">Reconstruction of road from Kandhkot via Kher Shah upto Shahi Wah (13.25 Kms). </t>
  </si>
  <si>
    <t>Approved
04.11.21
(U/R)</t>
  </si>
  <si>
    <t>WSDCN-PP-21-1511</t>
  </si>
  <si>
    <t>Reconstruction of road from Indus Highway upto village Gul Sher Jakhrani (Revised on 29.08.24)</t>
  </si>
  <si>
    <t>WSDCN-PP-21-1514</t>
  </si>
  <si>
    <t xml:space="preserve">Construction / Reconditioining of road from Kamran Magsi road Mandhani Point Connect Muhammad Zaman Sarki via Noonari Goth Shabbirabad (8.50 Kms) District Kashmore </t>
  </si>
  <si>
    <t>WSDCN-PP-21-1515</t>
  </si>
  <si>
    <t>Construction of road from Lashkar Khan Suhriyani road to Ahmadan Khan Bhangwar / Mushtaq Khan Bhangwar (11.00 Kms)</t>
  </si>
  <si>
    <t>WSDCN-PP-21-1516</t>
  </si>
  <si>
    <t>Construction of link road from Mehboob Shah road Nalka More Point upto Faiz wah Jaffarabad road viz Muhammad Ali Khoso, Hussain Bux Brohi, Shah Ali Brohi, Shah Ali Rind, Khairjan Khan Brohi and Khuda Bux Marhito alongwith Inspection Path of Ahmed Raj Wah</t>
  </si>
  <si>
    <t>WSDCN-PP-21-1517</t>
  </si>
  <si>
    <t>Construction / Reconditioning of link road from village Kajlo Khan Jafferi upto village Pahlwan Bapar via Dost Ali Jafferi, Hanif Jafferi and Raza Muhammad village (5.00 Kms)</t>
  </si>
  <si>
    <t>Approved 
04.11.21</t>
  </si>
  <si>
    <t>WSDCN-PP-21-1518</t>
  </si>
  <si>
    <t>Construction /  Reconditioning of road form Mandhani Chowk to connect Jamal Pull road (8.75 Kms)</t>
  </si>
  <si>
    <t xml:space="preserve">Approved 
04.11.21
</t>
  </si>
  <si>
    <t>WSDCN-PP-21-1524</t>
  </si>
  <si>
    <t>Construction &amp; Improvement of various road of UC of Taluka Shahdadkot (Revised on. 08.05.23)</t>
  </si>
  <si>
    <t>Approved 
04.11.21
(U/R)</t>
  </si>
  <si>
    <t>Already revised</t>
  </si>
  <si>
    <t>WSDCN-PP-21-1554</t>
  </si>
  <si>
    <t>Construction / Rehabilitation damaged road from Bharo to Mulla Ismail Ja Pir UC Abdul Karim Kharal Taluka Gambat (17.29 Kms) (Revised on. 27.09.23)</t>
  </si>
  <si>
    <t>Approved
16.11.21
(U/R)</t>
  </si>
  <si>
    <t>WSDCN-PP-21-1566</t>
  </si>
  <si>
    <t>Construction / Reconditioning of road from Nawabshah - Naushehro Feroze Sim Nala road to connect Liyari Stop Adil Lashari, Village Kharjani, Abdul Qadir Dahri, Khan Zaman Shaikh &amp; Village Shahnawaz Leghari, Mehram Dahri road ( 0.00 - 8.60 KM)  (with 3.80 cm Thick Carpet with Paver Machine) (Revised on 21.05.24)</t>
  </si>
  <si>
    <t>WSDCN-PP-21-1627</t>
  </si>
  <si>
    <t xml:space="preserve">Reconditioning of road from Warrer Mori Stop to Main Road Lakhat via Nago Shah Chowk to Seri Zaur (0.00-9.00 Kms) </t>
  </si>
  <si>
    <t>Approved
06.10.21 (U/R)</t>
  </si>
  <si>
    <t>WSDCN-PP-21-1631</t>
  </si>
  <si>
    <t>Construction / Reconditioning of road from Abdul Majeed Nizamani Otaq to village Muhammad Ali Chang (0.00-8.30 Kms) (Revised on 06.04.23)</t>
  </si>
  <si>
    <t>WSDCN-PP-21-1633</t>
  </si>
  <si>
    <t>Construction / Reconditioning of road from Haji Khan Stop to village Rahim Khaskheli mile 0/0-6/2 (10.00 Kms) (Revised on 13.04.23)</t>
  </si>
  <si>
    <t>Approved
14.09.21
(U/R)</t>
  </si>
  <si>
    <t>WSDCN-PP-21-1647</t>
  </si>
  <si>
    <t>Construction / Rehabilitation of various Roads of UC-26, UC-27 &amp; UC 28, Taluka Mirpur Sakro, District Thatta</t>
  </si>
  <si>
    <t>WSDCN-PP-21-1655</t>
  </si>
  <si>
    <t>Construction of road from Golo Faqeer to Shahik Rodhan, Bahlil Shah, Sawro &amp; Sijawal Alkhani (10.00 Kms) (Revised on 18.04.23)</t>
  </si>
  <si>
    <t>WSDCN-PP-21-1658</t>
  </si>
  <si>
    <t xml:space="preserve">Construction of road from Chak Rustam road (at Fareedabad Point) towards village Esso Tanwari mile 0/0- 1/6 (3.20 Kms)
</t>
  </si>
  <si>
    <t>WSDCN-PP-21-1659</t>
  </si>
  <si>
    <t>Construction / Reconditioning of road from Phull Sadhuja road to National Highway via village Manghlo Solangi and Gul Mohammad Mubejo connecting villages Haji Mohammad Siddique Solangi &amp; Haji Mohammad Qasim Solangi (11.00 Kms) (Revised on 17.04.24)</t>
  </si>
  <si>
    <t>Approved
14.11.21</t>
  </si>
  <si>
    <t>WSDCN-PP-22-1674</t>
  </si>
  <si>
    <t>Construction of Road Network upgradation of 17 existing roads, connecting to Chuhar Jamali (203 Kms) (RGC) (Revised on 09.12.24)</t>
  </si>
  <si>
    <t>WSDCN-PP-22-1675</t>
  </si>
  <si>
    <t>Reconditioning / Construction of road from N.H.Way Chandan Mori to connect Majeed Keerio Mudd Banglow road at Commando Centre via Ali Muhammad Mari, Nihal Khan Mari, Fateh Ali Mari, Haji Meehan Khan Mari &amp; other roads mile 0/0-11/7 = 19.00 Km (with 3.80 cm Thick Carpet with Paver Machine) (Width 12ft)  (Under Revision Rs. 364.570 Million)</t>
  </si>
  <si>
    <t>Approved
06.05.21 
(U/R)</t>
  </si>
  <si>
    <t>WSDCN-PP-22-1678</t>
  </si>
  <si>
    <t>Construction of 50 Rft Pre-stressed Bridge over Bulri Shah Wah along Mattaro Jat road i/c link connect to T.M.Khan-Sujawal road (1.90 Kms) (Revised on 17.04.24)</t>
  </si>
  <si>
    <t>Approved
07.04.22
(U/R)</t>
  </si>
  <si>
    <t>WSDCN-PP-22-1679</t>
  </si>
  <si>
    <t>Construction of 100 Rft Pre-stressed Bridge over Ganj Bahar Wah along Latif Samo road i/c link connect to Naseer Wah road (1.40 Kms) (Revised on 17.04.24)</t>
  </si>
  <si>
    <t>WSDCN-PP-22-1680</t>
  </si>
  <si>
    <t>Construction of 200 Rft Pre-stressed Bridge over Gooni Canal near Bachal Leghari i/c link connect to Cattle Farm road (2.40 Kms) (Revised on 17.04.24)</t>
  </si>
  <si>
    <t>WSDCN-PP-22-1685</t>
  </si>
  <si>
    <t>Construction of different roads / streets of Taluka Qasimabad and Union Councils Hatri , Barchani, Bahram &amp; Masu (19.70 Kms) (Revised on 12.08.24)</t>
  </si>
  <si>
    <t>WSDCN-PP-22-1686</t>
  </si>
  <si>
    <t>Construction  of  road  from  Darya  Khan  Mari road to Yousuf Leghari, Mehran Farm mile 0/0-1/7 (3.00 Kms) (Revised on 17.04.24)</t>
  </si>
  <si>
    <t>Approved
19.05.22
(U/R)</t>
  </si>
  <si>
    <t>WSDCN-PP-22-1687</t>
  </si>
  <si>
    <t>Construction of road Aali Ji Dhani to Village Tardos via Hemari (10.00 Kms)</t>
  </si>
  <si>
    <t>WSDCN-PP-22-1688</t>
  </si>
  <si>
    <t>Construction of road from Oon Jo Wandhio to village Bhako via Kharoro (8.00 Kms)</t>
  </si>
  <si>
    <t>WSDCN-PP-21-1693</t>
  </si>
  <si>
    <t xml:space="preserve">Construction , Wednining &amp; Reconditioning of various roads in District Larkano (52.30 Kms).
</t>
  </si>
  <si>
    <t>Appeoved 
13.05.22
(U/R)</t>
  </si>
  <si>
    <t>WSDCN-PP-22-1694</t>
  </si>
  <si>
    <t xml:space="preserve">Construction of road from Bahoo Khoso to village Bero Jakhrani via Jan Muhammad Jakhrani via Ali Murad Jakhrani and Wahid Bux Jakhrani U.C Bahoo Khoso Taluka Thul (10.00 Kms).
</t>
  </si>
  <si>
    <t xml:space="preserve">Approved
17.02.23
(U/R)
</t>
  </si>
  <si>
    <t>WSDCN-PP-22-1695</t>
  </si>
  <si>
    <t xml:space="preserve">Reconditioning of road from Abad to Mubarak via Noor Wah Taluka Thul (12.00 Kms) District Jacobabad.
</t>
  </si>
  <si>
    <t>Approved
17.02.23
(U/R)</t>
  </si>
  <si>
    <t>WSDCN-PP-22-1696</t>
  </si>
  <si>
    <t xml:space="preserve">Construction / Reconditioning of road from Shahpur road to village Mevo Khan Khoso via Bangul Bugti via Muhammad Panah Brohi and Nazeer Umrani (10.00 Kms). 
</t>
  </si>
  <si>
    <t>WSDCN-PP-22-1697</t>
  </si>
  <si>
    <t>Construction / Reconditioning of road from village Lal Bhatti, village Jagan Channad, village Mehboob Channa, village Moor Jaffari, village Attar Mehart &amp; village Juma Channa U.C Ranjhapur Taluka Thul (10.00 Kms)</t>
  </si>
  <si>
    <t>WSDCN-PP-22-1705</t>
  </si>
  <si>
    <t>Construction / Reconditioning of roads of various areas of Taluka Kambar, &amp; City, Taluka Warah &amp; City, Taluka Nasirabad &amp; City</t>
  </si>
  <si>
    <t>WSDCN-PP-22-1710</t>
  </si>
  <si>
    <t xml:space="preserve">Construction of road from Goth Muhammad Ismail via Sardar Garh (2.70 Kms) (21.05.24) </t>
  </si>
  <si>
    <t xml:space="preserve">Approved
02.03.23
</t>
  </si>
  <si>
    <t>WSDCN-PP-22-1711</t>
  </si>
  <si>
    <t xml:space="preserve">Construction of road for village Muhammad Ameen Shar, Baharo to Shah Masood, Construction of road from village Nangreja to Talpur Wada via Nawab Mehrani (Unit-1) (1) Bridge over Mirwah Canal at village Izzat Machi.(Unit - 2) 50.00 M. 
</t>
  </si>
  <si>
    <t>WSDCN-PP-22-1716</t>
  </si>
  <si>
    <t>Construction of 60th Mile Town Bypass Road mile 0/0-3/2 (5.20 KMs) (Revised on 11.03.25)</t>
  </si>
  <si>
    <t>WSDCN-PP-22-1717</t>
  </si>
  <si>
    <t>Construction of road from Jam Sahib -68th Mile road @ village Ali Khan Chandio to connect Jam Sahib - Nawabshah road along Sim Nala / Drain, (3.00 Kms) (Revised on 29.08.24)</t>
  </si>
  <si>
    <t>WSDCN-PP-22-1726</t>
  </si>
  <si>
    <t>W&amp;R / Reconditioning of roads at different villages of Union Council Zair Pir, Abdul Wahid Buriro and Muhammad Ramzan Unar (3 Units) (7.60 Kms)</t>
  </si>
  <si>
    <t>WSDCN-PP-22-1728</t>
  </si>
  <si>
    <t>Construction / Reconditioning of roads at different villages of Union Council Shahmir Rahu, Sikandarabad &amp; Bhale Dino Kaka (3 Units) 9.00 Kms</t>
  </si>
  <si>
    <t>WSDCN-PP-22-1736</t>
  </si>
  <si>
    <t xml:space="preserve">Construction of road from Thul City along with path of Anees Minor upto village chuto dool via village Muhammad Ramzan Sarki, village Murad Sarki mile 0/0-5/3+330' (8.75 Kms).
</t>
  </si>
  <si>
    <t>WSDCN-PP-22-1738</t>
  </si>
  <si>
    <t xml:space="preserve">Reconditioning of road main Begari Canal via Panj Gali Chowk to Bungaldero Sim Shakh via Ahsan Buledi Petroleum Service to village Alam Khan Leghari (5.00 KMs). 
</t>
  </si>
  <si>
    <t xml:space="preserve">Approved
17.03.23
</t>
  </si>
  <si>
    <t>WSDCN-PP-22-1744</t>
  </si>
  <si>
    <t xml:space="preserve">Construction of road from Larkana Kamber road @ Abro Wah bridge to connect Larkana Indus Highway (N.I.P Side of Abro Wah) (Revised on 21.05.24)
</t>
  </si>
  <si>
    <t xml:space="preserve">Approved
17.02.23
</t>
  </si>
  <si>
    <t>WSDCN-PP-22-1748</t>
  </si>
  <si>
    <t>Construction / Reconstruction of road from village Drib to Haji Sardar Arain via Lal Kato Muhammad Shareef KAto, Dhareja Machine, Pir Muhammad Lanjari Abdul Hameed Abbasi and Salih Dharejo Tap Qazi Wah. (8.00 Kms) (Revised on 21.05.24)</t>
  </si>
  <si>
    <t>WSDCN-PP-22-1749</t>
  </si>
  <si>
    <t xml:space="preserve">Reconstruction of road from Junus Police Chowki in village Sorho via Mehesro Minor, Khairojullan, Rasool Bus Julan, Abdul Qadir Mangi, Fazal Mangi, Mureed Waghio, Jalal Waghio, Mitho Kalhoro, and village Chodoyo Wagho 8.90 Kms (Revised on 21.05.24)
</t>
  </si>
  <si>
    <t>WSDCN-PP-22-1750</t>
  </si>
  <si>
    <t xml:space="preserve">Reconstruction of road from MP Check post Haleji road to village Jindo Bharo, via Metla, Qazi Wah Pull village Junus 7.90 Kms (Revised on 21.05.24)
</t>
  </si>
  <si>
    <t>WSDCN-PP-22-1751</t>
  </si>
  <si>
    <t xml:space="preserve">Reconstruction of road from various villages of UC Pano Ghulam Ali  Moulaali / Drib. 9.00 Kms (Revised on 21.05.24)
</t>
  </si>
  <si>
    <t>WSDCN-PP-22-1752</t>
  </si>
  <si>
    <t xml:space="preserve">Reconstrucion of road from various villages of UC Sangrar / Dandi and Ikhaque Shah. (8.70 Kms) (Revised on 21.05.24)
</t>
  </si>
  <si>
    <t xml:space="preserve">Approved
08.03.23
</t>
  </si>
  <si>
    <t>WSDCN-PP-22-1768</t>
  </si>
  <si>
    <t>Construction of road from abadin Bypass road to Sugar Mill byepass via Syed Khadim Ali Shah (with asphalt) Length 6.00 KMs</t>
  </si>
  <si>
    <t>WSDCN-PP-22-1781</t>
  </si>
  <si>
    <t xml:space="preserve">Construction of Dual Carriageway TandoAllahyar to Nasarpur City MILE 0/0-6/5 (10.60 Kms) 
</t>
  </si>
  <si>
    <t>Approved
06.03.23 (U/R)</t>
  </si>
  <si>
    <t>WSDCN-PP-22-1782</t>
  </si>
  <si>
    <t xml:space="preserve">W/R of road from Manzoor Ali Pitafi road to connect Chamber road @ Fazal Mandri Stop i/c link Haji Ahmed Khan Pitafi and Ahmed Khan Rustamani mile 0/0-8/6 (14.00 Kms) </t>
  </si>
  <si>
    <t>Approved
22.05.23
(U/R)</t>
  </si>
  <si>
    <t>WSDCN-PP-22-1784</t>
  </si>
  <si>
    <t>Construction / Reconditioning of various Asphalt Concrete roads in UC- Tando Fazal, Tando Alam Mari, Taluka Rural, District Hyderabad</t>
  </si>
  <si>
    <t>WSDCN-PP-22-1800</t>
  </si>
  <si>
    <t>Construction of link road from village Mahanda Palari to village Muhammad Saleh Jakhro via Dargah Abdullah Shah Ashabi Deh Damach UC Damach Taluka Thano Bula Khan mile 0/0-3/6 (6.00 Kms) i/c Masonary Structure</t>
  </si>
  <si>
    <t>WSDCN-PP-22-1801</t>
  </si>
  <si>
    <t>Construction of link road from new under construction road Karchat near village Meeral Suhenro towards village Faqeer Muhammad Khoso, Deh Bathoro Karchat UC Thano Arib Khan Taluka Thano Bula Khan mile 0/0-3/0 (4.80 Kms) i/c Masonary Structure</t>
  </si>
  <si>
    <t>WSDCN-PP-22-1802</t>
  </si>
  <si>
    <t xml:space="preserve"> Construction of road from village Chibhar Nout to village Deen Muhammad Aqlani Hotel Deh Bhal UC toung Taluka Thano Bula Khan Mile 0/0 - 3/1 (5.00 Kms) I/C Masonary Structure</t>
  </si>
  <si>
    <t>Approved
20.02.23
(U/R)</t>
  </si>
  <si>
    <t>WSDCN-PP-22-1804</t>
  </si>
  <si>
    <t>Construction of road from Muhammad Saleh Jakhro to village Kaisar Jakhro (near to Nooriabad interchange from Karachi to Hyderabad M9 Motorway) Deh Kalokohar UC Moondar Khan Palari Taluka Thana Bula Khan mile 3/6-7/4 (6.00 Kms) i/c Masonary Structure</t>
  </si>
  <si>
    <t>WSDCN-PP-22-1807</t>
  </si>
  <si>
    <t xml:space="preserve">Construction of link road from Ratodero - Naudero road to village Shahi Labana alongwith Wasand Shakh (2.0 KMs) and Construction of link road from village Mir Hassan Bozdar to village Ali Hassan Bozdar (1.20 KMs) i/c Construction of link road from Rahuja road to Dadu Canal bridge via village Muhammad Murad Narejo (1.0 KM). Total length 4.60 Kms
</t>
  </si>
  <si>
    <t>WSDCN-PP-22-1817</t>
  </si>
  <si>
    <t>Construction / Reconditioning of internal roads in union council Shaukat Ali Rajpar, Kot Lalo and Uman Khan Rajpar Mehran Highway to Abdul Sattar Mari road, Construction of Tarai road to Sono Khan Mashori, Umar Din Rattar to village Abdul Baki Rattar, Ghulamullah Shah Rashidi road to village Jummo Fakir Shar via Imdad Ali Mashori and connection to village Bhag Muhammad Rajpar (6.00 Kms) (Revised on 21.05.24)</t>
  </si>
  <si>
    <t>WSDCN-PP-22-1819</t>
  </si>
  <si>
    <t>Construction of link road from Tando Adam - Tando Allahyar road Mehran Sugar Mill to Fazlani Mori Right Side IP of Naseer Canal i/c link to connect Tando Adam road &amp; Tando Soomro road mile 0/0-13/0 (20.80 Kms)</t>
  </si>
  <si>
    <t>WSDCN-PP-22-1840</t>
  </si>
  <si>
    <t>Reconstruction of Mehar Faridabad Bridge (Replacement of Deck Slab)</t>
  </si>
  <si>
    <t>WSDCN-PP-22-1821</t>
  </si>
  <si>
    <t>(A) Construction of road from Janib Chachar,  Nehal Chachar to Goth Salam Chachar i/c  pproaches Abul Khair, Old Sardar Khan Chachar, Ishaque Chachar (8.70 Kms) (Taken up length upto Sadiq Lakhan) 
(B)Construction of road, CC Paver and Drainage in Goth Jeewan  Kolachi.</t>
  </si>
  <si>
    <t>WSDCN-PP-22-1826</t>
  </si>
  <si>
    <t xml:space="preserve">Extension/ construction of Sindh Coastal Highways from 0.00 to 20.00=20.00 Kms </t>
  </si>
  <si>
    <t>WSDCN-PP-22-4212</t>
  </si>
  <si>
    <t xml:space="preserve">Construction of link road from Syed Muhammad Taqer Shah to village Ghulam Hussain Magsi (1.30 Kms) (Revised on 21.05.24)
</t>
  </si>
  <si>
    <t xml:space="preserve">Approved
24.05.23
</t>
  </si>
  <si>
    <t>WSDCN-PP-22-4214</t>
  </si>
  <si>
    <t>(A) Construction of road from RD-97 road to Village Khushhal Magsi to Village Juma Khan Magsi = 3.0 Kms and (B) Construction road from Bago Daro road to Village Fida Hussain Katohar Magsi and Village Aurangzeb Khan Magsi Mile: 2/5+330'-3/2+330'= 1.0 Kms Total = 4.0 Kms (Revised on 21.05.24)</t>
  </si>
  <si>
    <t>WSDCN-PP-23-0190</t>
  </si>
  <si>
    <t xml:space="preserve">Construction of road from Rizwanabad to Daoo road mile 0/0-4/3 (7.00 Kms).
</t>
  </si>
  <si>
    <t>WSDCN-PP-23-0191</t>
  </si>
  <si>
    <t>Construction of Flyover on Sui Gas Dhora &amp; Bypass road from village Mehar Vesar to Mehran National Highway, Taluka Mirwah (2.00 Kms)</t>
  </si>
  <si>
    <t>WSDCN-PP-23-0192</t>
  </si>
  <si>
    <t xml:space="preserve">Construction of road from village Kazi Naeem Akbar to village Khabri, Taluka Lakhi, District Shikarpur (5.00 Kms) District Shikarpur. 
</t>
  </si>
  <si>
    <t>WSDCN-PP-23-0193</t>
  </si>
  <si>
    <t>Construction of road from Neebaro Stop to village Jhojrio Bajeer, village Vandio Bajeer (4.00 Kms)</t>
  </si>
  <si>
    <t>WSDCN-PP-23-0194</t>
  </si>
  <si>
    <t>Construction of road from Bantari to Gadro Charan UC Peethapur (5.00 Kms)</t>
  </si>
  <si>
    <t>WSDCN-PP-23-0196</t>
  </si>
  <si>
    <t>Construction of road from village Phulrabur Bajeer Taluka Chachro to connect with the main road of Chachro (5.00 Kms)</t>
  </si>
  <si>
    <t>WSDCN-PP-23-0197</t>
  </si>
  <si>
    <t>Construction of road from Mithi - Islamkot road at Barach point to village Kamro (3.75 Kms)</t>
  </si>
  <si>
    <t>WSDCN-PP-23-0198</t>
  </si>
  <si>
    <t>Paving of Blocks and Drainage system of Dadu City</t>
  </si>
  <si>
    <t>WSDCN-PP-23-0199</t>
  </si>
  <si>
    <t>Construction of Road from Fareedabad to Village Sodhar Masjid (5 Kms Road) Actual Length 2.77 Kms</t>
  </si>
  <si>
    <t>WSDCN-PP-23-0200</t>
  </si>
  <si>
    <t>Provision of Paving blocks &amp; Drainage system at Villge Bahadur khan Niach, construction of Various Roads / CC Blocks of Village Gul Muhammad Chandio, Provision of CC Blocks at Village Arz Muhammad Khoso</t>
  </si>
  <si>
    <t>WSDCN-PP-23-0201</t>
  </si>
  <si>
    <t>Construction of new metal road, drainage, CC and paving block of road from Johi Dadu road to MNV drain Pir Mashiq road to Ghulam Hyder Lund and Shahmeer Lund (4.40 Kms)</t>
  </si>
  <si>
    <t>WSDCN-PP-23-0202</t>
  </si>
  <si>
    <t>Construction of new road from Indus Highway Phulji station road to Kharo, Pat road to Khunarr Mori (4.90 Kms)</t>
  </si>
  <si>
    <t>WSDCN-PP-23-0203</t>
  </si>
  <si>
    <t xml:space="preserve">Construction / Reconditioning of road from Jungle Malik to Soomro Khambhro to Katamirani (6.70 Kms).
</t>
  </si>
  <si>
    <t>WSDCN-PP-23-0204</t>
  </si>
  <si>
    <t>Construction of road from Rati Minor to Sehar Wah (2.50 Kms) (Revised on 21.05.24)</t>
  </si>
  <si>
    <t>WSDCN-PP-23-0205</t>
  </si>
  <si>
    <t xml:space="preserve">Construction of Road from Soomar Mori to Village Pir bux Shaikh via ali Bux Lashari (6.00 kms) (Revised on 21.05.24)
</t>
  </si>
  <si>
    <t>WSDCN-PP-23-0206</t>
  </si>
  <si>
    <t>Reconditioning of road from Mirpur Dad road to Mir Khan Waseer and Ali Murad Bozdar (3.00 kms)</t>
  </si>
  <si>
    <t>WSDCN-PP-23-0207</t>
  </si>
  <si>
    <t>(a) Construction of Road from Reni Canal to Manzoor Chachar Via Village mumtaz chachar Village Allah Wadhayo, muhammad Hashim, Ali Nawaz (3.00 km) (b) Construction of Road from Bilawal Gurgage to Langho Road via Shams Chapri &amp; Mahi (3.80 Kms)</t>
  </si>
  <si>
    <t>WSDCN-PP-23-0208</t>
  </si>
  <si>
    <t xml:space="preserve">Construction of road from Karam Chachar to Sobho Chachar Parallel to Bacha Bund (9.16 ms).
(Revised on 29.02.2024)
</t>
  </si>
  <si>
    <t>WSDCN-PP-23-0209</t>
  </si>
  <si>
    <t xml:space="preserve">Construction of raod from Bhagsar road to Gajipat &amp; Islampat Sardargarh (3.70Kms) </t>
  </si>
  <si>
    <t xml:space="preserve">Approved
07.07.23
</t>
  </si>
  <si>
    <t>WSDCN-PP-23-0210</t>
  </si>
  <si>
    <t xml:space="preserve">Construction of road from Thori moori to village Moula Bux Mahtam Waya Noor Peer &amp; Wadero Sado Mattojo (Takenupto Noor Peer) (2.50 Kms) U/C Kandlo Taluka Khangarh District Ghotki.
</t>
  </si>
  <si>
    <t>WSDCN-PP-23-0211</t>
  </si>
  <si>
    <t xml:space="preserve">Construction of road from Sardargarh road to Jhande, Phogo Pitafi to Landhi Sardar Muhammad Bux Khan Mahar (Taken-upto Landhi) (2.50 Kms) UC Lohi Taluka Khangarh District Ghotki.
</t>
  </si>
  <si>
    <t>WSDCN-PP-23-0212</t>
  </si>
  <si>
    <t xml:space="preserve">Construction of road from Sardargarh Road to Village Jaffar Malik (Takenupto Village Sahib Malik) (3.30 Kms) UC Lohi Taluka Khangarh District Ghotki.
</t>
  </si>
  <si>
    <t>WSDCN-PP-23-0213</t>
  </si>
  <si>
    <t>Reconditioning of road from Shahpur main road to village Allahabad (taken-upto Ramzan Mahar 3.00 kms) UC Bhetoor  Taluka Khangarh</t>
  </si>
  <si>
    <t>WSDCN-PP-23-0214</t>
  </si>
  <si>
    <t>Reconditioning of road from Khanpur Mahar to Mir Moor (taken-upto village Ghulam Hyder Pitafi 4.20 kms)</t>
  </si>
  <si>
    <t>WSDCN-PP-23-0215</t>
  </si>
  <si>
    <t>Reconditioning of road from Shahpur to Qazi Badal (taken-upto Ali Mahar 7.30 kms)</t>
  </si>
  <si>
    <t>WSDCN-PP-23-0216</t>
  </si>
  <si>
    <t xml:space="preserve">Construction of road from Village Ubal Garhi to Chutto Malano and Village Ghulam Hyder Bozdar (Taken-upto Chutto Malano) (3.30 Kms) UC Garhi Chakar Taluka Mirpur Mathelo District.
</t>
  </si>
  <si>
    <t>WSDCN-PP-23-0217</t>
  </si>
  <si>
    <t xml:space="preserve">Construction of road from Seed Farm Mathelo Ghotki road to Village Dhamaji to Mahar &amp; Sargodi Goth to Village Muhammad Ramzan Mahar (taken-upto Sargodi Goth) (5.00 Kms) UC Changlani.
</t>
  </si>
  <si>
    <t>WSDCN-PP-23-0218</t>
  </si>
  <si>
    <t>Reconditioning of road from Adilpur Lakho Lanjari road remaining work from Bagoroo to Lakho Lanjari Chechroo Waya Saleh Mahar (taken-upto Lakho Lanjari 3.80 kms) UC Saleh Mahar Taluka  &amp;  District Ghotki</t>
  </si>
  <si>
    <t>WSDCN-PP-23-0219</t>
  </si>
  <si>
    <t>Reconditioning / Construction of road from Shahpur Mahar to Saleh Mahar (taken up length Sobho Mahar 8.60 kms)</t>
  </si>
  <si>
    <t>WSDCN-PP-23-0220</t>
  </si>
  <si>
    <t>Construction / Rehabilitation of road from National Highway road Bago Bhutto to village Akbar Bhayo via Jan Muhammad Bughio, Jhando Bughio &amp; Shar village (6.00 KMs). (Revised on 21.05.24)</t>
  </si>
  <si>
    <t>WSDCN-PP-23-0221</t>
  </si>
  <si>
    <t xml:space="preserve">Construction of Road from Hairo Canal towards village Salar Kahn Sarki near Shahi Canal.
</t>
  </si>
  <si>
    <t>WSDCN-PP-23-0222</t>
  </si>
  <si>
    <t xml:space="preserve">Construction of road from Shahpur road to village Gul Muhammad Talani UC Baqapur Taluka Jacobabad (6 KM).
</t>
  </si>
  <si>
    <t>WSDCN-PP-23-0223</t>
  </si>
  <si>
    <t>WSDCN-PP-23-0224</t>
  </si>
  <si>
    <t xml:space="preserve">Construction of road from Nawra road to village Gaibi Mundrani (7.00kms) District Jacobabad.
</t>
  </si>
  <si>
    <t>WSDCN-PP-23-0225</t>
  </si>
  <si>
    <t xml:space="preserve">Construction of road from Bhand road to village Bux Ali jamali District Jacobabad.
</t>
  </si>
  <si>
    <t>WSDCN-PP-23-0227</t>
  </si>
  <si>
    <t>Rehabilitation of various roads of U/C Unnarpur Taluka Manjhand</t>
  </si>
  <si>
    <t>WSDCN-PP-23-0228</t>
  </si>
  <si>
    <t>Construction of Road from Village Sari to Bus Stop Ishaq Lalani UC-Thana Ahmed Khan 9.20 Kms i/c Masonry Structure Asphalt</t>
  </si>
  <si>
    <t>WSDCN-PP-23-0229</t>
  </si>
  <si>
    <t>Construction of Road from Bus Stop Ishaq Lalani to Village Haji Ali Murad Barejo UC-Thana ahmed Khan 8-Kms l/c Masonry Structure (Asphalt)</t>
  </si>
  <si>
    <t>WSDCN-PP-23-0230</t>
  </si>
  <si>
    <t>Construction / Reconditioning of roads of Taluka Mirokhan &amp; Taluka Kamber-Shahdadkot (06 units) 8.80 kms</t>
  </si>
  <si>
    <t>WSDCN-PP-23-0231</t>
  </si>
  <si>
    <t>Construction / Reconditioning of roads of Taluka Shahdadkot &amp; Taluka Qubo Saeed Khan &amp; Taluka Sijawal Junejo (09 units) 11.10 	kms</t>
  </si>
  <si>
    <t>WSDCN-PP-23-0232</t>
  </si>
  <si>
    <t>Construction / Reconditioning of roads of Taluka Warah and Taluka Kambar (09 units) 9.60 kms</t>
  </si>
  <si>
    <t>WSDCN-PP-23-0233</t>
  </si>
  <si>
    <t xml:space="preserve">Construction / Reconditioning of roads / Bridges of various areas of Taluka Kambar, Taluka Sijawal &amp; Taluka Mirokhan (Revised on 29.08.24)
</t>
  </si>
  <si>
    <t>WSDCN-PP-23-0234</t>
  </si>
  <si>
    <t xml:space="preserve">Construction of Road from Warah Bridge @Shell Petrol Pump to Village Atur Khan Chandio.
</t>
  </si>
  <si>
    <t>WSDCN-PP-23-0235</t>
  </si>
  <si>
    <t>Construction of road on Malir Nadi Left Bank from Village Haji Shah Ali to Qaidabad Fly Over via Shahrafi Goth i/c Links District Malir Karachi (7.00 Kms)
(Under Re-revision)</t>
  </si>
  <si>
    <t>WSDCN-PP-23-0236</t>
  </si>
  <si>
    <t>Construction of road mile 9 to Mile 6 Naseer Canal upto Jamal alongwith inspection path re-decking of bridges over Naseer Canal Mile 9 and Moosa Allahabad links to villages Jumo Jafferi, Imam Bux Jafferi, Gul Muhammad Choliyani, Ibrahim Nindwani, Nawab Ninkwani, Rawat Nindwani, Gul Khan Nindwani, Ali Muhammad Nindwani (6 Kms)</t>
  </si>
  <si>
    <t>WSDCN-PP-23-0237</t>
  </si>
  <si>
    <t>Construction of road from Saifal Bunglow upto Shah Murad Nindwani and near by villages (4.00Kms.)</t>
  </si>
  <si>
    <t>WSDCN-PP-23-0238</t>
  </si>
  <si>
    <t>Construction of road from Habit Shaheed Railway line to Mai Masjid Kandhkot Thul road via village Sohbat Golo, village Bahadur Khoso, village Man Dost Malik Muhammad Sharif Bijarani and Imam Bux Bajkani (7.00 Kms)</t>
  </si>
  <si>
    <t>WSDCN-PP-23-0239</t>
  </si>
  <si>
    <t xml:space="preserve">Construction of road (asphalt from Karampur - Magsi road upto village Ghulam Rabbani Bijarani alongwith border of Deh Karampur and Deh Gurdo  4.00 KMs.
</t>
  </si>
  <si>
    <t>WSDCN-PP-23-0240</t>
  </si>
  <si>
    <t xml:space="preserve">Construction / Reconditioning of road 02 Units (6.60 Km) Construction of road from Sobhodero Sagyoon Khanwahan road (Mir Ji Shahi) to Qadimi Graveyard Latif Sarkar via village Karim Bux Janwari, village Mullo Arbab Mashori, village Habibuallah.
(b) Village Allah Dino Bhagat, village Khaskheli Jo Goth, village Piyaral Haryah, village Serai Jumo Bhagat, village Inayat Mashori village Mahni Dero village Agra Tunia Goth village Rawat Construction from Shah Nawaz &amp; Uris Channa (2.00 Km) Road Mile 0/0-5/0. (8.00 Km).
</t>
  </si>
  <si>
    <t>WSDCN-PP-23-0242</t>
  </si>
  <si>
    <t>Construction / Reconditioning of road from Natiional Highway (Gadeji Minor Pushori) to Sobhodero Hingorija road via Keenjhar Mangneja (5.00 Km)</t>
  </si>
  <si>
    <t>WSDCN-PP-23-0243</t>
  </si>
  <si>
    <t xml:space="preserve">Construction of road from Near Pahore, Makol link to Hussainabad upto @ Point Lashari Pull (Right Side Bank Mirwah Canal) i/c Retaining Wall &amp; Stone Pitching Taluka Khairpur (2.80 Km).
</t>
  </si>
  <si>
    <t>WSDCN-PP-23-0244</t>
  </si>
  <si>
    <t xml:space="preserve">Construction of Road from Lalan Wah to Mahesar Minor, Village Khuwaja, U.C Pir Badal Taluka Kingri Road Mile 0/0-0/6. (1.20 Km) Reconditioning of road from N.H Way Bye Pass to village Ali Muhammad Shaikh U.C Khanpur (1.60 Km).
</t>
  </si>
  <si>
    <t>WSDCN-PP-23-0245</t>
  </si>
  <si>
    <t>Constuction/Reconditioning of various roads Ubhan Shah road to village Mithani Fakir Kandhro, Jiskani Bozdar Road to Mir Muhammad Solangi School chowk via Ayaz Solangi, Old National Highway to village Himat Gopang, Pir Gudo road @ Point Fish Farm to Qasim Bugti and Lind to Sajan gopang via Sain Bux Wassan &amp; Qaim Kahh Gopang Bakhshal Chandio to Shahnawaz Wah, Old National Highway to @ Point Khaskheli village to Kaladi Village, Kotdiji Sorah road to Hussain Bus Wassan via Ghulam Ali Paryo, Kumb Babar-Jhango road, to Shaikh village, Majeed Bridge to Old National Highway</t>
  </si>
  <si>
    <t>WSDCN-PP-23-0246</t>
  </si>
  <si>
    <t xml:space="preserve">Construction of road from village Darbar to Fateh Muhammad Burdi/ Construction of road from Kot Mir Muhammad High School to village Budhal Kumbar (7.00 Km).
</t>
  </si>
  <si>
    <t>WSDCN-PP-23-0247</t>
  </si>
  <si>
    <t xml:space="preserve">Construction of road from Larkana Byepass to village Malang Mangrio via Saeed Khan Chang, Construction of road from Nangreja road to Dargah Pir Muhammad Sain / Reconditioning of road from N.H Way to via Abdul Wahid Wassan (6.00 Km).
</t>
  </si>
  <si>
    <t>WSDCN-PP-23-0248</t>
  </si>
  <si>
    <t xml:space="preserve">Construction of road from Muhari road to village Abbas Majeedano via Habibabad Mushtaque Majeedano, Jari Ji Bhit, Pyaro Majeedano &amp; Saddique Rajper Road (5.00 Km).
</t>
  </si>
  <si>
    <t>WSDCN-PP-23-0249</t>
  </si>
  <si>
    <t xml:space="preserve">Construction of road from Jalal Ji Bhango road @ Veeho Wah Pull to village Akhtarabad via village Anwarabad, Bhai Khan Majeedano &amp; Mehran Highway Ghulamullah Shah Rashidi road to village Haseeb-ur-Rehman Rajper Road (5.00 Km).
</t>
  </si>
  <si>
    <t>WSDCN-PP-23-0250</t>
  </si>
  <si>
    <t xml:space="preserve">Construction of road from Karoondi Baseero Labanki road to Sanjaho Pull via Athar Hussain Lashari, Sahab Dino Lashari Nek Muhammad Lashari &amp; Dargah Muhammad Shah (5.00 Km).
</t>
  </si>
  <si>
    <t>WSDCN-PP-23-0251</t>
  </si>
  <si>
    <t xml:space="preserve">Construction of road from Kot Lalu Darya Khan road to village Wahid Bux Shar, Bijar Khan Shar, Ghulam Abbas Didano &amp; Construction of Mehran Highway to village Ali Hassan Rajper new road from Makhan Khan Lashari Pull to village Ali Dino Lashari Deh Wageh Road. (4.80 Km).
</t>
  </si>
  <si>
    <t>WSDCN-PP-23-0252</t>
  </si>
  <si>
    <t>Construction of new road Sami Sagyoon Link road from Village Jongal Khan Chang via Village Miandad Khan Sahito, Via Village Kamred Khandro Khan Sahito Via Village Muhammad Ameern Arain Via Village Kamred Khuda Bux Khan Sahito  Hingorja Town, Taluka Sobhodero, District Khairpur Mir's (2.60 kms)</t>
  </si>
  <si>
    <t>WSDCN-PP-23-0253</t>
  </si>
  <si>
    <t xml:space="preserve">Construction of new road from National Highway to Village Mangno Poto to Rasoolabad City (2.60) kilometers
</t>
  </si>
  <si>
    <t>WSDCN-PP-23-0254</t>
  </si>
  <si>
    <t>Construction of road from Hatim Banbhan to Dargah Peer Musafar (5.0 km)</t>
  </si>
  <si>
    <t>WSDCN-PP-23-0255</t>
  </si>
  <si>
    <t xml:space="preserve">Construction of new road from Pir Budhro Setharja road to Village Pandhi Khan Mehran (1.00 Km) (20 M)
Construction of road from Korki to Village Tota via Sain Dad Haji, Imam Ali Khaskheli, Gul Shah, Cheema, Burdi (03 KM) (RS. 60.0 M). 
Construction of road from Setharja Gul Khan Lund road to Village Ghulam Muhammad Veesar via Chattan Shah Bukhari (01 KM) (RS. 20 M).
</t>
  </si>
  <si>
    <t>WSDCN-PP-23-0256</t>
  </si>
  <si>
    <t xml:space="preserve">Construction of new road from Sikandarabad Sanghar road to Village Rano shar, Village Angan Shambani, Ghous Bux Shambani to Jamaluddin Bhambro.
Construction of Road from Sikandarabad Sanghar road to Village Sanjar Bhambhro.  Construction of Road from Sikandarabad road to Pyaro Mari, Rahmoo Fakir Rabojo to Village Uris Bhanbhro U.C Sikandarabad Road Mile 0/0-2/4. (4.00 Km). 
</t>
  </si>
  <si>
    <t>WSDCN-PP-23-0257</t>
  </si>
  <si>
    <t>Construction of road from Mehran Highway Karoondi Baseero road via village Mevo Chandio, Fakir Bakht Ali Hisbani, Koro Khan Khokhar, Suleman Rajper (4.00 Km), Construction of new from Village Jumo Rajper to Village Nooh Fakir Shar U.C Nangar Shar Road (5.00 Km).</t>
  </si>
  <si>
    <t>WSDCN-PP-23-0258</t>
  </si>
  <si>
    <t>Construction of 230 Rft. Pre-stressed Bridge over Dadu Canal and village Hussain Chachar. Construction of Paver Block in Madina Colony to Anmol veterinary Hospital (0.40 Km) (Revised on 02.09.24)</t>
  </si>
  <si>
    <t>WSDCN-PP-23-0259</t>
  </si>
  <si>
    <t xml:space="preserve">Construction / Reconditioning of road from Larkano Khairpur road Bridge to Village Shadan Jatoi via Sultan Ahmed Kharal, Kevero Jatoi, Bano Jatoi Ali Jatoi (5.50 Kms) (Revised on 21.05.24)
</t>
  </si>
  <si>
    <t>WSDCN-PP-23-0260</t>
  </si>
  <si>
    <t xml:space="preserve">Construction of Paver Block and CC Drain in village Dhamrah to Manzoorabad from House of Mirch Gopang to Sikandara Jogi (2200Ft) Construction of road from Shah Hassan to Laddo Kalhoro via vilalge Pariyo Bhutto UC-RatoKot(2.60Kms) Construction of road from RIce Canal road to village Mohan Machi UC- Bugti(1.00Kms)Reconditioning of road from Larkano Ratodero raod to Saleh Brohi UC Mahota(0.20Kms)
</t>
  </si>
  <si>
    <t>WSDCN-PP-23-0261</t>
  </si>
  <si>
    <t xml:space="preserve">Construction of road from Waka Bridge to Shukhpur Bhutto UC-Rasheed Wagan(1.20Kms), Reconditioning of road from Lakano Rasheed Wagan road to Larkano Naseerabad road via Gate Benazir Rasheed Wagan to Dedar Chowk village Gahri Khan Samito(3.00Kms) Construction of raod from Shah Hassan road to vilalge Madoo Jagirani (0.80Kms)
</t>
  </si>
  <si>
    <t>WSDCN-PP-23-0262</t>
  </si>
  <si>
    <t xml:space="preserve">Construction / Rehabilitation of roads in various UCs of Taluka Ratodero (UC- Saido Dero, UC- Izat Ji Wandh, UC- Bangul Dero, UC- Garhi Khuda Bux Bhutto &amp; UC- Pir Bux Bhutto.
</t>
  </si>
  <si>
    <t>WSDCN-PP-23-0263</t>
  </si>
  <si>
    <t>Construction / Rehabilitation of roads in various UCS of Taluka Ratodero (UC-Jumo Agham, UC-Waris Dion Machi, UC Bosan &amp; UC Wali Dad Veesar (12.00Kms)</t>
  </si>
  <si>
    <t>WSDCN-PP-23-0264</t>
  </si>
  <si>
    <t xml:space="preserve">Construction / Rehabilitation of roads in various UC'S of Taluka Ratodero (UC-Taib, UC-Lashari &amp; UC-Bhaman (8.20Kms)
</t>
  </si>
  <si>
    <t>WSDCN-PP-23-0265</t>
  </si>
  <si>
    <t xml:space="preserve">Construction / Rehabilitation of Various roads UC-Akil, UC-Aghani &amp; UC-Phull.(7.10Kms)
</t>
  </si>
  <si>
    <t>WSDCN-PP-23-0266</t>
  </si>
  <si>
    <t xml:space="preserve">Construction / Recondition of road &amp; Construction of Paver Block &amp; CC Drain at village Bharchoond, Rehabilitation / Reconstruction of Compund Wall of Naudero Stadium(2.20KMs)
</t>
  </si>
  <si>
    <t>WSDCN-PP-23-0267</t>
  </si>
  <si>
    <t>Construction / Reconditioning of Road from Dittal Korai to Leghari Bejarani Road 5.40 Kms</t>
  </si>
  <si>
    <t>WSDCN-PP-23-0268</t>
  </si>
  <si>
    <t>Construction of road from Belawah Wah road to Village Ghulam Muhammad Arain Bhiria - Bhiria road to Village Allab Bux Brohi Jalbani Minor to Village Allah Dad Hisbani road 7.20 Kms</t>
  </si>
  <si>
    <t>WSDCN-PP-23-0269</t>
  </si>
  <si>
    <t>Construction of Road in Various Village Hussain Bux Lashari, Buxial Behan, Ali Haider Magsi = 5.20 Kms</t>
  </si>
  <si>
    <t>WSDCN-PP-23-0270</t>
  </si>
  <si>
    <t>Construction of Road in Various Villages in Akbar Khoso, Village Lachoo Chandio, Village Haji Allah Dino Depar, Manaheen Puran, Noor Muhammad Siyal, Jam Almani, Tharushah Bhority Road, Village Muhammad Ibrahim Tunio, Village Muhammad Moosa Sahito, Village Hamal Mastoi, Morio Mastoi, Shehzad Mastoi, Daim Mastoi, Palio Mastoi, Naushahro Feroze Padidan Road, Gul Muhammad Tagar, &amp; Village Ghazi Khan Tagar Road (10.60 Kms)</t>
  </si>
  <si>
    <t>WSDCN-PP-23-0271</t>
  </si>
  <si>
    <t>Construction of road from Haberi Mori to Sun Mori alongwith path of Rohri Canal connect village Pinjal Dahri 0-0-5.20 KM (3.80 CM thick asphalt surface)</t>
  </si>
  <si>
    <t>WSDCN-PP-23-0272</t>
  </si>
  <si>
    <t>Construction / Recondtioning of Road Ali Abad to Sukh pur road from Chowk to village Mir Hamzo Sahto to Soomar Shar via Suleman Rahu &amp; Muhammad Azam Rahu 0.00-5.50 KM 3.80 CM thick</t>
  </si>
  <si>
    <t>WSDCN-PP-23-0273</t>
  </si>
  <si>
    <t>Construction of road from Daurai Mahar road @ Sim Nala Bridge to village Liaqat Zardari i/c link to village Aleem Jam Unar, road mile 0.00 - 4.00 Kms</t>
  </si>
  <si>
    <t>WSDCN-PP-23-0275</t>
  </si>
  <si>
    <t>Construction of road from Gupchani, Sarhari road to village Ahmed Nawaz Jamali road 0.00-6.00 Kms (with 3.80 cm thick asphalt concrete)</t>
  </si>
  <si>
    <t>WSDCN-PP-23-0276</t>
  </si>
  <si>
    <t>(A) Construction of road from sanghar Tori road @ Mile 5/7 to Abdul Ghafoor Depar i/c link Sabir Depar road 0.0-3 60 KMs (with 1-1/2 thick Asphalt)
(B) Construction of road from Perumal Tando Mitha Khan road @ mile 3/1 to Tareen Khan Bugti i/c link Wali Muhammad Bugti Faisal Bugti Saleh Bugti 0.0-6.00 KMs (with 1-1/2 thick Asphalt) Surface) Total: Length=9.60 KMs</t>
  </si>
  <si>
    <t>WSDCN-PP-23-0277</t>
  </si>
  <si>
    <t>A) Construction of road from Sanghar head Jamro Waheed Kiyani road @ mile 6/2 village Allahyar Shar via Kamber Lashari and Graveyard road 0.0-2.00 KMs (with 1-1/2 thick Asphalt surface) 
B) Construction of road from Sanghar head Jamrao road Chak No.32,62 to Khaajo Shar road @ mile 2/4 and Kamoon Mori Stop road 0.0 - 5.00 Kms (With 1-1/2" Thick Asphalt Surface)
C) Constrcution of road from Usman Behan to Chotiariyoon road @ Mile 8/ to Ranto via Muhammad Nawaz Shar road 0.0 - 2.20 Kms (With 1-1/2" Thick Asphalt Surface)</t>
  </si>
  <si>
    <t>WSDCN-PP-23-0278</t>
  </si>
  <si>
    <t>(A) Construction of road from Manik Thaheem to Vilalge Jaffer Khoso via Sajan Faqer Shaheed , Sodhu Bajrani Thaheem road 0.0 to 2.30 KMs 
(B) Reconditioning of road from Baqir Mori to Abdul Qadir Brohi via Soomar Khaskheli and Azeem Khaskheli road 0.0 - 3.50 Kms</t>
  </si>
  <si>
    <t>WSDCN-PP-23-0279</t>
  </si>
  <si>
    <t>Construction of Paver Block at Town Committee Jatia Taluka Shahdadpur road (2.80 km)</t>
  </si>
  <si>
    <t>WSDCN-PP-23-0280</t>
  </si>
  <si>
    <t>Construction of road from Main Mirpurkhas - Sanghar Sugar Mil road to village Ghulam Qadir Nizamani via village nazar Ali Nazamani village Jan Muhammad Nizamani, village Ali Dino Nizamani road Deh 16 Dim 0.0 - 4.00 Kms (With 1-1/2" Thick Asphalt Surface)</t>
  </si>
  <si>
    <t>WSDCN-PP-23-0281</t>
  </si>
  <si>
    <t>Construction of link road from village Mir Hassan Marri to village Bahadur Khan Marri road Mile 0/0-2/4=4.00 Kms (with 1-1/2" thick asphalt surface)</t>
  </si>
  <si>
    <t>WSDCN-PP-23-0282</t>
  </si>
  <si>
    <t>Construction of road from 18 mile Mori to village Dhani Parto Rajpur link road to village Lundo Dharo Soomro Chandio 0.0-4.00 KMs (with 1-1/2" thick asphalt surface)</t>
  </si>
  <si>
    <t>WSDCN-PP-23-0283</t>
  </si>
  <si>
    <t>(A) Construction of road from Sanghar Head Jamarao road @ 15/4 Chak No. 97 road to Ghulam Abbas Chandio road 0.0-0.70 Kms 
(B) Construction of road from Sanghar Head Jamrao road to Chak No.08 Chandio Village to Liaquat Jamali to Ali Khan Jamali road 0.0 - 0.60 Kms
(C) Constrcution of link road from Snaghar Head Jamarao road to via Malik Ashraf road to village Malik Ishaque road 0.0 - 1.0 Kms
(D) Constrcution of road from Sanghar Head Jamrao road @ Mile 30/0 Power House Ranto to Village Muhammad Ali Shar via Shahbaz Ali Malik Kamaldin Mallah , Khuda Dino Mallah road 0.0 - 3.00 Kms</t>
  </si>
  <si>
    <t>WSDCN-PP-23-0284</t>
  </si>
  <si>
    <t>(A) Construction of road from Sanghar Head Jamrao road @mile 13/0 link road Chak No. 83 Shafiabad Faiz Muhammad Jhullan road 0.0-1.00 Kms 
(B) Construction of road from @13/0 link road Chak No.83 to Karim Mangal Chak No.57 via Samathri Shakh road 0.0 - 1.80 Kms
(C) Constrcution of road from Sanghar Head Jamrao road @ mile 10/0 Link Road Union Council road Chak No.84 to Rahim Din Chak No.67 road via Samathri Shaikh Khalid Waraich road 0.0 - 2.00 Kms
(D) Constrcution of road from  Sanghar Head Jamarao @ 13/0 link road to Abdul Wahid Brohi via Murad Mangwano road 0.0 - 0.60 Kms</t>
  </si>
  <si>
    <t>WSDCN-PP-23-0285</t>
  </si>
  <si>
    <t>(A) Construction of road from Sanghar Head Jamrao road @mile 15/4 Dubi road RD-74 to Ali Hyder Rind i/c link Murtaza Rind Nabi Bux Rind Qaim Rind Ghous
Bux Rind road 0.0-0.80 Kms 
(B) Construction of road from  Sanghar Head Jamrao road @ mile 154 Dubi road RD-74 to Muhammad Khan Rajput i/c road Wahab Rind Aziz Rind Niaz Muhammad Rind Azeem Rind 0.0 - 1.20 Kms
(C) Constrcution of road from from Sanghar head Jamaro road @ mile 15/4 Dubi RD-74 Muhammad Raheem Chandio road 0.0 - 0.80 Kms</t>
  </si>
  <si>
    <t>WSDCN-PP-23-0286</t>
  </si>
  <si>
    <t>(A) Pavement of Paver block road varous villages of Union Council Haji Koro Khan Umarani road mile 0/0-2/2= (3.60) Kms
(B) Construction of link from Maqsoodo Rind Shahdadpur Chakar road to village Hjai Koro Khan Umrani road 0.0 - 1.00 Kms (With 1-1/2" Thick Asphalt Surface)</t>
  </si>
  <si>
    <t>WSDCN-PP-23-0288</t>
  </si>
  <si>
    <t xml:space="preserve">Paver work in village Nazar Khan Pahore, village Rais Karim Bux Naper, village Hazar Khan Jafferi, village Garhi Dakho, village Majeed Lohari, village Behram Lohar, village Hafiz Kalhoro of UC-Pir Bux Shujrah, 2) UC-Garhi Dakho District Shikarpur. 
</t>
  </si>
  <si>
    <t>WSDCN-PP-23-0289</t>
  </si>
  <si>
    <t xml:space="preserve">Paver work in village Mian Sahib village Lakhmir Mirbahar, village Syed Ameer Shah, Zarkhail road to village Nadir Jhulan &amp; village Nawab Jhulan, Qazi Patti Main road, Darvesh Kakepota of UC-Mian Sahib,2 ) UC-Zarkhail District Shikarpur. 
</t>
  </si>
  <si>
    <t>WSDCN-PP-23-0290</t>
  </si>
  <si>
    <t xml:space="preserve">Paver work in village Kalati Brohi, Bagri Muhalla, Katta Muhalla village Abdal, Hamayun City, village Allahabad Sadhayo, Shahul Sadhayo of UC-Sultankot, 2) UC-Hamayun District Shikarpur. 
</t>
  </si>
  <si>
    <t>WSDCN-PP-23-0291</t>
  </si>
  <si>
    <t xml:space="preserve">Paver work in village Pir Bux Bhand, village Rakhiyo Lund, village Irfan Bakhrani, Haji Ahmed Ali Brohi, village Mir Daho, Jaggan city, village Darvesh Kakepota of UC-Sultankot, 2) UC-Hamayun District Shikarpur. 
</t>
  </si>
  <si>
    <t>WSDCN-PP-23-0292</t>
  </si>
  <si>
    <t xml:space="preserve">Paver work Indus Highway road to Larai Muhalla city Shikarpur, Gul Sha Pir / Noni Bagh Street to House of Ali Dost Jhulan Street to Jamaluddin Jhulan Street i/c Street of Photo Jhulan Muhalla Kirii Atta Muhammad Shikarpur city, Arain Muhalla city Khanpur, Sethar Muhalla city Khanpur, Manganhar Muhalla city Khanpur, Abra Muhalla city Khanpur Street of Seth Afzal Arain City Khanpur District Shikarpur. </t>
  </si>
  <si>
    <t>WSDCN-PP-23-0293</t>
  </si>
  <si>
    <t xml:space="preserve">(1) Reconditioning of road from Shikarpur Jacobabad road to village Abdal Haji Yar Muhammad Ghumro House via Abdal Shakh (1.00 Km) (2) Rehabilitation of road from Jacobabad road to Ali Bux Jafferi (0.40 Kms) (3) Reconditioning of road from Shikarpur Khanpur road to village New Laliyoon (1.40 Kms) (4) Reconditioning of road from Jaggan road to Pir Bux Luhar (2.00 Kms) (5) Construction of road from Muhammad Siddique Essani to Sadaruddin Essani (1.20 Kms) (6) Reconditioning of road from village Baid to Sahib Khan (1.20 Kms) Total 7.20 Kms District Shikarpur. 
</t>
  </si>
  <si>
    <t>WSDCN-PP-23-0294</t>
  </si>
  <si>
    <t xml:space="preserve">Reconditioning of road from 1. Shikarpur Larkana road to 3. Shakhi via Dari Jakhri (1.00 Km) 2. Daya Sailor to Moula Bux Hotel Dakhan Naka Garhi Yasin City (1.60 Kms) 3. Sahita Kheerthar Pull to village Ishaque Dero via Mirwah (2.00 Kms) 4. Village Sallah Buriro (1.60 Kms) 5. Village Naushero road to village Jalal Khan Jagirani (1.30 Kms) 6. Village Deputy Bunglow (Remaining work) (1.60 Kms) 7. Shikarpur Larkana Thariri Boosan road to village Bado via Ratodero road (3.00 Kms) 8. Thariri Boosan road to village Rahmatullah Lashari (1.00 Kms) (13.10 Kms) District Shikarpur. 
</t>
  </si>
  <si>
    <t>WSDCN-PP-23-0295</t>
  </si>
  <si>
    <t xml:space="preserve">1. Reconditioning of road from Tanwari House to Allah Wala Chowk city Shikarpur (0.10 Kms) 2. Paver Block in Panj Pir Muhalla to Old Tanga Stand Hathidar, 3. Streets of Allahabad Colony, Mian Sikandar House to Gulo Shop Old Sadar, 4. Panj Guli Street i/c Kiri Atta Muhammad Masjid Chowk, 5. Thanwar Das Chowk to Kiri Atta Muhammad Street, 6. Outside of Railway Station road, 7. Sain Kanak Shah Dargah to Railway Station Gate, 8. Wards of City Shikarpur District Shikarpur. 
</t>
  </si>
  <si>
    <t>WSDCN-PP-23-0296</t>
  </si>
  <si>
    <t xml:space="preserve">Reconditioning of road from Faizu Stop in village Noor Muhammad Shujrah mile 0/0-3.00 Kms, 5. Reconditioning of road from Rahimabad Link road to village Sewro mile 0.00-3.00 Kms, 3. Paver work in city and various villages of Taluka Khanpur District Shikarpur 
</t>
  </si>
  <si>
    <t>WSDCN-PP-23-0297</t>
  </si>
  <si>
    <t xml:space="preserve">Reconditioning of road from Lakhi - Larkana road to Police Station Gaheja village (1.20 Kms) 2. Reconditioning of road from Gaheja Shikarpur road to Pir Jalal Shah i/c Link Quba-Ji-Wandh via Haji Mir M. Brohi village (1.60 Kms) 3. Paver work in village Gaheja total length (2.80 Kms) District Shikarpur 
</t>
  </si>
  <si>
    <t>WSDCN-PP-23-0298</t>
  </si>
  <si>
    <t xml:space="preserve">Construction of road from village Allah Bux Brohi road to Brohi Farm House road (2.00 Kms) 2. Reconditioning of road Toll Plaza Garhi Yaseen Main road to village Rahuja (1.00 Km) 3. Reconditioning of road from Byepass Shikarpur road to village Khaman (1.50 Kms) 4. Paver work in village Pir Bux Rahuja , 5. Village Baid and village Khaman, 6. Village Allah Bux Brohi, 7. Village Dilbar Khan Mahar, 8. Village Makhno Khan Bhutto, 9. Wakro road to village Hyder Khan Sadhayo Bunglow, 10. Village Chodio Sadhayo, 11. Village Lodra District Shikarpur. 
</t>
  </si>
  <si>
    <t>WSDCN-PP-23-0300</t>
  </si>
  <si>
    <t xml:space="preserve">Construction of Road from Village Mole dino Kalhror to Ural DSP Office Taluka Pano Akil.
</t>
  </si>
  <si>
    <t>WSDCN-PP-23-0301</t>
  </si>
  <si>
    <t xml:space="preserve">A) Construction of Metal Road Miyan Suleman Dal to Village Gul Muhammad Booharr  (2.00Kms) 
B) Construction of road from Matli to Dando Road @ Mile 4/0 to village Arbab Manthar Odhejo =1.20 Kms
</t>
  </si>
  <si>
    <t>WSDCN-PP-23-0302</t>
  </si>
  <si>
    <t>Construction / Reonditioning of link road from Qadir Bux Mari to Village Hafiz Umer i/c Link village Nazar Rind, Village Mithan Shah Mile 0/0 - 4/2 (6.80 Kms)</t>
  </si>
  <si>
    <t>WSDCN-PP-23-0303</t>
  </si>
  <si>
    <t>Construction of link road from Mau Akhraj point to village Kamro via Islamkot - Kakraio road  (3.75 KMs)</t>
  </si>
  <si>
    <t>WSDCN-PP-23-0304</t>
  </si>
  <si>
    <t>Construction of road from Mithi to Kerti road to Veri Dhandhal Taluka Mithi  (2.50 KMs)</t>
  </si>
  <si>
    <t>WSDCN-PP-23-0305</t>
  </si>
  <si>
    <t>Construction of road from Boonhar to Bhagisal via Allahdad jo Tar (3.50 Kms)</t>
  </si>
  <si>
    <t>WSDCN-PP-23-0306</t>
  </si>
  <si>
    <t>Construction of road from Ladhe Ji Veri to Roojh via Mithrio Halepoto (7.00 Kms)</t>
  </si>
  <si>
    <t>WSDCN-PP-23-0307</t>
  </si>
  <si>
    <t>Construction of road from Allani main road to Parodaro via Bandho and Dedhvero (3.50 Kms)</t>
  </si>
  <si>
    <t>WSDCN-PP-23-0308</t>
  </si>
  <si>
    <t>Construction of road from Hirar Deda to Resham jo Tar, Gauchar Dars and Satidera (3.50 Kms)</t>
  </si>
  <si>
    <t>WSDCN-PP-23-0309</t>
  </si>
  <si>
    <t>Construction of road from Mithrio Junejo to Vagho Bajir via Kharoro Dal (upto village Jhampo 4.00 Kms</t>
  </si>
  <si>
    <t>WSDCN-PP-23-0310</t>
  </si>
  <si>
    <t>Construction of road from village Batangari to Village Wadhan 3.50 KM &amp; Village Veenjhnyari &amp; Batangari road to Village Gogaveri 2.00 KM</t>
  </si>
  <si>
    <t>WSDCN-PP-23-0311</t>
  </si>
  <si>
    <t>Construction of road from Village Dhukarchho road to Village Giryanchho 4.00 KM</t>
  </si>
  <si>
    <t>WSDCN-PP-23-0312</t>
  </si>
  <si>
    <t>Construction of road Village Dharamveri to Village Godangri 2 KM &amp; Village Mohantar to Village Meghe Jo Tar 3.50 KM</t>
  </si>
  <si>
    <t>WSDCN-PP-23-0313</t>
  </si>
  <si>
    <t>Construction of road from Kinri to Village Kinro Gaju via Wasand Jee Veri (6.00 kms)</t>
  </si>
  <si>
    <t>WSDCN-PP-23-0314</t>
  </si>
  <si>
    <t>Construction of Roaod from Mehran Vero to Village Khobi Jo Par Via Gul Muhammad Dhani (5.00 Kms)</t>
  </si>
  <si>
    <t>WSDCN-PP-23-0315</t>
  </si>
  <si>
    <t>Construction of Road from Laplo to Village Soji Pathai (3.00 Kms)</t>
  </si>
  <si>
    <t>WSDCN-PP-23-0316</t>
  </si>
  <si>
    <t>Construction of road from village Sooram to Akliyoon (5.25 KMs)</t>
  </si>
  <si>
    <t>WSDCN-PP-23-0317</t>
  </si>
  <si>
    <t>Construction of road from Shiv jo Tar to village Sobharo Shah (3.20 KMs)</t>
  </si>
  <si>
    <t>WSDCN-PP-23-0318</t>
  </si>
  <si>
    <t>Construction of road from Morasio to Habib &amp; Ahmedani Paro (3.50 KMs)</t>
  </si>
  <si>
    <t>WSDCN-PP-23-0319</t>
  </si>
  <si>
    <t>Construction of road from Nabisar road to Borli Nahro Bheel, Borli Jalal (5.00 KMs)</t>
  </si>
  <si>
    <t>WSDCN-PP-23-0320</t>
  </si>
  <si>
    <t>Construction of Road from Faqeer jo tar to Mureed Ji Dhani via Umed Ali Rind (3.00 Kms)</t>
  </si>
  <si>
    <t>WSDCN-PP-23-0321</t>
  </si>
  <si>
    <t>Construction of Road From Kankaiyo road to Siyal (Hameed) Kakraro  (4.75 Kms)</t>
  </si>
  <si>
    <t>WSDCN-PP-23-0322</t>
  </si>
  <si>
    <t>Construction of Road from Hayat Halepoto to Megh Khaowriya via Misri Shah  (4.00 Kms)</t>
  </si>
  <si>
    <t>WSDCN-PP-23-0323</t>
  </si>
  <si>
    <t>Construction of Road from Karnor Olkey Jo Dhani Road to Taj Muhammad Shah 1.50 Kms</t>
  </si>
  <si>
    <t>WSDCN-PP-23-0324</t>
  </si>
  <si>
    <t>Construction of Road from Karooro to Laloo Ji Dhani Bahadur Ji Dhani (3.00 Kms)</t>
  </si>
  <si>
    <t>WSDCN-PP-23-0325</t>
  </si>
  <si>
    <t>Construction of road from Anupani Mahendri Jo Par to Village Jooni Sameja Via Mehbob Jo Par 2+2.25 KM</t>
  </si>
  <si>
    <t>WSDCN-PP-23-0326</t>
  </si>
  <si>
    <t>Improvement of Road From N-120 To Araro Bhurgari. (3.75) Kms</t>
  </si>
  <si>
    <t>WSDCN-PP-23-0327</t>
  </si>
  <si>
    <t>Improvement Of Road From Nohyoon To Jillani Chowk. (06.00 Kms )&amp; Soofi To Dhoronar road (1.75 Kms)</t>
  </si>
  <si>
    <t>WSDCN-PP-23-0328</t>
  </si>
  <si>
    <t>Improvement of Road from Kunri Nabisar road To Darelo road via Pallio Khan Rind .(9.50 kms) &amp; Improvemet of road from Paka More To Toban via Padhrio farm (3.50 Kms)</t>
  </si>
  <si>
    <t>WSDCN-PP-23-0329</t>
  </si>
  <si>
    <t>Improvement of road from Nabisar to Tali via Rahmore. (5.00 KMs)</t>
  </si>
  <si>
    <t>WSDCN-PP-23-0330</t>
  </si>
  <si>
    <t>Construction of Byepas Mirch Mandi to Qazi More Samaro Kunri road (3.30 KMs)</t>
  </si>
  <si>
    <t>WSDCN-PP-23-0331</t>
  </si>
  <si>
    <t>Improvement of road from Kanjhati More to Gapno More. (6.00 KMs)</t>
  </si>
  <si>
    <t>WSDCN-PP-23-0332</t>
  </si>
  <si>
    <t>Improvement of road from Buchaband Mirpurkhas road to Muhammad Hussain. 4.00 Kms</t>
  </si>
  <si>
    <t>WSDCN-PP-23-0333</t>
  </si>
  <si>
    <t xml:space="preserve">Construction / Reconstruction of road from Adilpur Muhammadpur link road to village  Ghareja via villages Khadwari, Pir Bux Kalhoro, Imamad Bux Kalhoro, Muhammad Bachal Kalhoro Alah Wadhayo Dakhan / Wasan Ruk Chanesar Ruk &amp; Tolo Bhatio road to village Siyano Shaih various links Wazir Quershi Makhan Faqeer Kalhoro, Khadim Hussain Kalhoro, Balach Bullo, Ughan Chachar various Streets, Allah Wasayo MIrbahar , Hoat Sahto villge various Streets &amp; UC Khadwari  (11.40 Kms)
(Revised on 29.02.2024)
</t>
  </si>
  <si>
    <t>WSDCN-PP-23-0335</t>
  </si>
  <si>
    <t xml:space="preserve">Construction, Widening &amp; Reconditioning of road from Indus Highway @ Jani Bund Police Check Post to connect Warah Nasirabad road via Scarp Drain and Jara Wahoocha i/c approaches (8.00Kms)(18FT.Wide)
</t>
  </si>
  <si>
    <t>WSDCN-PP-23-0336</t>
  </si>
  <si>
    <t>Construction of Road from Bareecha Hotel to Wahi Aarab Khan Mile 0/0-3/3 (5.40 Kms) I/C Masonry Structure</t>
  </si>
  <si>
    <t>WSDCN-PP-23-0337</t>
  </si>
  <si>
    <t>Construction of road from Karchat road to Thana Arab Khan Mile 0/0 - 3/1 (5.00 Kms) Masonary Structure</t>
  </si>
  <si>
    <t>WSDCN-PP-23-0338</t>
  </si>
  <si>
    <t>Construction of road from Gul Baig Noohani to village Tall Mari (7.0 Km).</t>
  </si>
  <si>
    <t>WSDCN-PP-23-0339</t>
  </si>
  <si>
    <t>Construction of road from Preetamabad Phoro zardari road mile 2/2 to connect Jam Sahib Gupchani road via Ranjho khan zardari road &amp; village Imam Bux Raeesani road 0.0-3.60 KMs</t>
  </si>
  <si>
    <t>WSDCN-PP-23-0340</t>
  </si>
  <si>
    <t>Construction of Road from Buhara  @5.00 KM  Sindh Coastal Highway Ghazi Khan Hadio Baloch to connect Haji Ilyas Bawoh Baloch   I/C Links KM=0.00- 10.00=10.00 KMs</t>
  </si>
  <si>
    <t>WSDCN-PP-23-0341</t>
  </si>
  <si>
    <t>Construction of Road @39.00 KMs from Gharo Keti Bandar Road to Village Abbass Katiyar KM=0.00-8.00=8.00 KMs</t>
  </si>
  <si>
    <t>WSDCN-PP-23-0342</t>
  </si>
  <si>
    <t>Construction / reconditioning of road from National Highway N-5 Chandan Escape road to Oderolal Station road 0/0- 2/7=4.62 Kms</t>
  </si>
  <si>
    <t>WSDCN-PP-23-0343</t>
  </si>
  <si>
    <t xml:space="preserve">Construction of Bridge over Ghotki Feeder to Wadero Bohar Din Mazari &amp; Road Rehabilitation (7.00Kms).
</t>
  </si>
  <si>
    <t xml:space="preserve">Approved
05.07.23
</t>
  </si>
  <si>
    <t>WSDCN-PP-23-0346</t>
  </si>
  <si>
    <t>Reconditioning of road from Tando Allahyar Piyaro Lund road Shaheed Chowk Post to Dasoori Minor i/c link Ghulam Hussain Lund (19.80 Kms)</t>
  </si>
  <si>
    <t>WSDCN-PP-23-0347</t>
  </si>
  <si>
    <t xml:space="preserve">Construction of two Nos. Overhead Bridges on Nai Desvi (River) road from Thana Bola Khan to Thana Ahmed Khan and on river (Nai) Saree to Mole road near village Wadero Malik Khan Palari, Taluka Thana Bula Khan </t>
  </si>
  <si>
    <t>WSDCN-PP-23-0350</t>
  </si>
  <si>
    <t>Construction of Bridge &amp; Road  from Mado to Allah Bachayo Jassar and other Villages (Under Revision Rs. 1198.503)</t>
  </si>
  <si>
    <t>Approved
20.07.23
(U/R)</t>
  </si>
  <si>
    <t>WSDCN-PP-23-0274</t>
  </si>
  <si>
    <t xml:space="preserve">Construction / Reconditioning of roads in Taluka Kazi Ahmed and Sakrand (6.30 Kms) </t>
  </si>
  <si>
    <t>Approved
19.12.24</t>
  </si>
  <si>
    <t>WSDCN-PP-23-0349</t>
  </si>
  <si>
    <t>Remaining work of Construction of road Bridge along Rohri main Canal RD-118 at Tando Masti</t>
  </si>
  <si>
    <t>WSDCN-PP-24-0103</t>
  </si>
  <si>
    <t>Construction Of Road From Machka Seri Mori To Village Hybat Solangi (2.50kms)</t>
  </si>
  <si>
    <t>WSDCN-PP-24-0110</t>
  </si>
  <si>
    <t xml:space="preserve">Construction Of Road From War Waloo Village Pehalwan Shar To Hassan Gurgage (4.00 Kms) </t>
  </si>
  <si>
    <t>WSDCN-PP-24-0114</t>
  </si>
  <si>
    <t>Construction of road from Sirhari Shakh to Asian Development Bank road (6.00 km)</t>
  </si>
  <si>
    <t>WSDCN-PP-24-0095</t>
  </si>
  <si>
    <t>Construction Of Overhead Bridge At Gaddani Phatak Sukkur Along With Dislocation W/R Of Road From Gaddani Phattak To Numaish Chowk @ Near Zoo Park (500 Rft Pre-Stressed Brdige &amp; Dual Carriageway Road I/C Qureshi Road Remaining Work) (4.20 Kms)</t>
  </si>
  <si>
    <t>WSDCN-PP-24-0096</t>
  </si>
  <si>
    <t>Construction of road from Chatto Rind to village Muhammad Khan Shahani i/c approach to villages Ali Murad Shahani mile 0/0-2/7 (4.80 kms)</t>
  </si>
  <si>
    <t>WSDCN-PP-24-0121</t>
  </si>
  <si>
    <t>Construction of Road from Kharsar to Village Pabsiro Mile 0/0-3/6 (6.00 Kms)</t>
  </si>
  <si>
    <t>WSDCN-PP-24-0122</t>
  </si>
  <si>
    <t>Construction of road from Edani Kalario road to village Dhanani mile 0/0-2/0 (3.20 kms)</t>
  </si>
  <si>
    <t>WSDCN-PP-24-0100</t>
  </si>
  <si>
    <t>Construction Of Road From Ubauro / Gudu Kashmore Road Mattarkot Bridge Of Dahar Canal RD-15 To Reni Canal RD-75 (4.00kms)</t>
  </si>
  <si>
    <t>WSDIM-PP-24-0101</t>
  </si>
  <si>
    <t>Construction Of Road From Gudu, Kashmore Road New Bridge Of Ghotki Feeder Canal RD-52 To Reni Canal RD-55 (4.00 Kms)</t>
  </si>
  <si>
    <t>WSDCN-PP-24-0126</t>
  </si>
  <si>
    <t>Construction / Reconditioning Of Road From Gudu Kashmore Road New Birdge Of Ghotki Feeder RD-52 To Village Ghazi Dashti, Dashti Farm, Motorway M-5 Via Allah Dita Memon, Mehmood Memon, Bakhir Kosh Muhammad</t>
  </si>
  <si>
    <t>WSDCN-PP-24-0127</t>
  </si>
  <si>
    <t>Construction/Reconditioning Of Road From Right Bank Of Ghotki Feeder Canal RD-17, Waris Pull To Mureed Shakh Regulator RD-44 (8.70kms)</t>
  </si>
  <si>
    <t>WSDCN-PP-24-0104</t>
  </si>
  <si>
    <t>Construction / Reconditioning Of Road From Right Bank Of Ghotki Feeder Canal RD-44 Mureed Shakh Regulator To Mir Kosh Regulator Ghotki Feeder Canal RD-64 And Connect It With Ubaro To Gudu Kashmore Road (7.00 Kms)</t>
  </si>
  <si>
    <t>WSDCN-PP-24-0129</t>
  </si>
  <si>
    <t xml:space="preserve">Construction Of Road From @ Point Daro Village Moor Kalhoro To Sadique Kalhoro To Village Jhijhan Road Mile 0/0-6/2 With 200 Rft Pre-Sreessed Bridge </t>
  </si>
  <si>
    <t>WSDCN-PP-24-0106</t>
  </si>
  <si>
    <t>Construction of new Bridge on Ghotki Feeder Canal at RD-52 Opposite Village Khambhra (280 ft.)</t>
  </si>
  <si>
    <t>WSDCN-PP-24-0107</t>
  </si>
  <si>
    <t>Construction of New Bridge on Ghotki Feeder Canal at RD-38 M-5 Motorway Interchange (294 ft.)</t>
  </si>
  <si>
    <t>WSDCN-PP-24-0132</t>
  </si>
  <si>
    <t>Construction Of Bypass From Waggan-Warah Road @ Yarodero To Connect Indus Highways (N-55) Via Kamber-Waggan Road (5.00 Kms)</t>
  </si>
  <si>
    <t>WSDCN-PP-24-0109</t>
  </si>
  <si>
    <t>Construction / Reconditioning Of road From (I) Village Samander Khan Luhar To Khuwra Marri Link Road UC Sher Kot Taluka Lakhi 0/0-1/4(2.30kms) (2) Village Makka To Lakhi Road Mile 0/0-1/1(1.80kms) (3) Village Rehan Jamali To Lakhi Road Mile 0/0-1/0(1.60kms) (4) Village Nau Goth Shikarpur To Jhali Bund Mile 0/0-0/6(1.20kms)(5)Village Haji Ali Muhammad Brohi Moshque To Lakhi Road Mile 0/0-2/2(3.60kms) (6) Village Mud Khoso To Sukkur Road Mile 0/0-3/6(6.00kms) Total Kms (16.50kms)</t>
  </si>
  <si>
    <t>WSDCN-PP-24-0123</t>
  </si>
  <si>
    <t>Construction of road @ 2.80 KMs of Village Ahmed Khan Kalmati road Village Raees Aijaz Kalmati and village Jaan Muhammad Kalmati. KM 0.00-1.60=1.60 KMs</t>
  </si>
  <si>
    <t xml:space="preserve">Constrcution of 02 Nos Prestessed Overhead Bridges @ Link road Connecting National Highway N-5 to Motorway M-9 </t>
  </si>
  <si>
    <t>WSDCN-PP-24-0002</t>
  </si>
  <si>
    <t>Scope of Services &amp; Tour for Consultancy Service for Construction of Road from Karachi to Gorakh Hills via Rani Kot (325.00 Kms) &amp; Wahi Pandhi to Gorakh Hills 54.00 Kms (379.00 Kms) (PC-II)</t>
  </si>
  <si>
    <t>Karachi/
Jamshoro &amp; Dadu</t>
  </si>
  <si>
    <t>WSDCN-PP-24-0031</t>
  </si>
  <si>
    <t>Construction of road from Naukot to Nohto @ Point Vankel to Ghar Patel Chaton Ghar 80 Rft Bridge over the Dhora to village Ramesh Kumar Bheel Seenglani village Chacher Deh Haido UC Talhi Taluka Kunri (5.00 kms)</t>
  </si>
  <si>
    <t>WSDCN-PP-24-0044</t>
  </si>
  <si>
    <t>Construction Of Link From Lashari Road To Village Allahyar Veesar I/C Construction Of Link Road From Miani Noor Malah Road To Village Imam Bux Mirani I/C Reconditioning Of Bridge I/C Reconditioning Of Road From Khairodero Regulator To Village Mushtaq Korkani I/C Construction Of Road From Village Mushtaq Korkani To Village Bachal Veesar Via Warrah Barrage (8.00 Kms).</t>
  </si>
  <si>
    <t>WSDCN-PP-24-0045</t>
  </si>
  <si>
    <t>Construction / Reconditioning Of Road From Larkano Road To Akil Bridge Via Village Jeewan Bhutto And Agriculture Form (6.60 Kms) &amp; Reconditioning Of Road From Otha Chowk Main Airport Road To Village Fazul Muhammad Abro (Simaie Unar) I/C Retaining Wall (2.00 Kms) (8.60 Kms)</t>
  </si>
  <si>
    <t>WSDCN-PP-24-0046</t>
  </si>
  <si>
    <t xml:space="preserve">Construction Of Road From Indus Highway Larkano Ratodero Road To Village Illahi Bux Gopang Via Village Haji Gahrio Jagirani Via Ali Sher Khokher Via Village Mor Khokhar Upto Gadani Mahota Road (4.00 Kms) &amp; Construction Of Road From Irrigation Bungalows To Dargah Haji Mahmood Via Village Soomar Chandio Parallel In Saidu Shakh (I/C M.Structure) (1.50 Kms) (5.50 Kms) </t>
  </si>
  <si>
    <t>WSDCN-PP-24-0052</t>
  </si>
  <si>
    <t>Construction of Road @ 24.00 KMs of Sindh Coastal Highway Road to Connect Village Soomar Jatt Village Pandhi Jatt, Village Hashim Jatt, KM 0.00-4.00=4.00 KMs</t>
  </si>
  <si>
    <t>WSDCN-PP-24-0053</t>
  </si>
  <si>
    <t xml:space="preserve">Construction of road from Sindh Coastal Highway @ 3.60 KMs to connect Village Muhammad Hassan Hadyo i/c links Km 0.00-1.50 = 1.50 Kms </t>
  </si>
  <si>
    <t>WSDCN-PP-24-0074</t>
  </si>
  <si>
    <t xml:space="preserve">Construction of Pre-stressed Bridge i/c approaches for village Kachay Wara Radhan Taluka Shewan mile 0/0-0/3 (0.60 Km) </t>
  </si>
  <si>
    <t>WSDCN-PP-24-0075</t>
  </si>
  <si>
    <t>Construction of road from village Duri Dero to village Haji Salih Bughio Taluka Sehwan mile 0/0-1/5 (2.60 kms)</t>
  </si>
  <si>
    <t>WSDCN-PP-24-0089</t>
  </si>
  <si>
    <t>Construction of 3 Nos. Pre-Stressed Bridge and 20 RFT Bridge / Re decking of Existing Bridges Slabs on Northern Bypass Road (Taluka Tando Allahyar)</t>
  </si>
  <si>
    <t>WSDCN-PP-22-1758</t>
  </si>
  <si>
    <t>Construction / Reconditioning of road from Mangoo to Thatt Moosa, Darbelo road to Sadiq Ujjan, Uris Solangi road to village Rab Rakhio Solangi, Uris Solangi to Yaqoob Tunio, Allah Dad Mangrio to connect Lakha road Kandiaro road and village Hanifo Faqeer road to village Sachal Panhwar, Taluka Bhiria &amp; Mehrabpur (26.70 Kms).</t>
  </si>
  <si>
    <t>Approved 17.03.23 (U/R)</t>
  </si>
  <si>
    <t>Total Construction (On-Going)</t>
  </si>
  <si>
    <t>CONSTRUCTION (New)</t>
  </si>
  <si>
    <t>WSDCN-PP-25-0001</t>
  </si>
  <si>
    <t>Construction Of Road Along Right Bank Of Pinyari Canal From Hyderabad Bypass To Ganghra Mori Via Ex-National Highway Hyderabad 0.0 - 3.5 Kms (Phase-1)</t>
  </si>
  <si>
    <t>WSDCN-PP-25-0002</t>
  </si>
  <si>
    <t>Construction Of Road Along Left Bank Of Pinyari Canal From Phuleli Mori Regulator To Ganghra Mori Via Hyderabad Bypass Hyderabad 0.0 - 3.00 Kms Phase-1</t>
  </si>
  <si>
    <t>WSDCN-PP-25-0003</t>
  </si>
  <si>
    <t>Construction Of Interchange, Interchange Road, 30M Wide Road, 25M Wide Approach And Earth Reinforced Wall At Malir Expressway 
A) Construction Of 1 Nos Pre-Stressed Overhead Bridge @ Shahra-E-Bhutto (Malir Expresswasy) Connecting Education City To Malir Expressway B) Construction Of 1.36 Km Road Connecting Malir Interchange To Education City</t>
  </si>
  <si>
    <t>WSDCN-PP-25-0004</t>
  </si>
  <si>
    <t xml:space="preserve">Construction of Road from village Saleemabad, Qazi Ahmad to Mirzabad, Shaheed Benazirabad (3 KMs). </t>
  </si>
  <si>
    <t>WSDCN-PP-25-0005</t>
  </si>
  <si>
    <t>Construction Of Road From Baghan - Kharo Charn @ 10.00 Kms To Connect Keti Bunder - More Chadai Road Via Village Molvi Adam Bharj (3.00 Kms)</t>
  </si>
  <si>
    <t>WSDCN-PP-25-0006</t>
  </si>
  <si>
    <t>Construction of Additional Carriageway from Larkano Professor Colony to Kambar via Beero Chandio (21.60 Kms)</t>
  </si>
  <si>
    <t>WSDCN-PP-25-0007</t>
  </si>
  <si>
    <t>Constraction of Ratodero road Shahdadkot M8 motor way village Soonharo Shakh, Village Sirai Qurban Bhatti, Thatare, village Sain Rakhio Brohi , village Samaro Muqam village Jan Muhammad (6.00 Kms)</t>
  </si>
  <si>
    <t>WSDCN-PP-25-0008</t>
  </si>
  <si>
    <t>Construction Of Bypass From Larkana-Mirokhan Road To Connect Kamber-Sijawal Road (5.0 Kms).</t>
  </si>
  <si>
    <t>WSDCN-PP-25-0009</t>
  </si>
  <si>
    <t>Construction Of Bypass From (N-55)@Point Chanhar To Connect (N-55) Chingni Shakh Via Saeed Khan Panhwar</t>
  </si>
  <si>
    <t>WSDCN-PP-25-0010</t>
  </si>
  <si>
    <t>Construction/Reconditioning of Road From Indus Highway JB Police Post to Qabool Teewno o via Bachee &amp; Chowdero (4.00 Kms)</t>
  </si>
  <si>
    <t>WSDCN-PP-25-0011</t>
  </si>
  <si>
    <t>Construction / Reconditioning Of Road From Kandhkot Saifal Road To Village Kamran Khan Bajekani (6.44 Km)</t>
  </si>
  <si>
    <t>WSDCN-PP-25-0012</t>
  </si>
  <si>
    <t>Construction Of Wall From Mirwah Canal Bridge Khaki Shah To Garhi Pul I/C Foot Path &amp; Roads Work</t>
  </si>
  <si>
    <t>WSDCN-PP-25-0020</t>
  </si>
  <si>
    <t xml:space="preserve">Construction / Reconditioning Of Road From Larkano-Khairpur Road To Connect Sukkur Road Via Purano Abad, Sono Jatoi &amp; Dodo Sanhri (37.00 Kms) (12' Ft: Wide). </t>
  </si>
  <si>
    <t>WSDCN-PP-25-0014</t>
  </si>
  <si>
    <t>Construction Of Road Along Nazar Railway Line To Connect Indus Highway (Remaining Portion)</t>
  </si>
  <si>
    <t>WSDCN-PP-25-0015</t>
  </si>
  <si>
    <t>Construction Road From Larkana Khairpur To Abdul Rehman Kalhoro</t>
  </si>
  <si>
    <t>WSDCN-PP-25-0016</t>
  </si>
  <si>
    <t xml:space="preserve">Construction / Reconditioning of Road / Paverwork Of Village Din Muhammad Napar, Village Pehlwan Chandio , Village Khan Muhammad Khan Pathan, Village Nabi Bux Soomro , Mian Sahib (City) , Village Mangrio Wahi Soomro Goth , Village Jiapur Kato, Village Tahir Khan Khunwaro, Village Sudhir Unar, Village Mirbahar/Khan Muhammad Pathan Unar Village (6.00 Kms)
</t>
  </si>
  <si>
    <t>WSDCN-PP-25-0017</t>
  </si>
  <si>
    <t xml:space="preserve">Construction &amp; Re-Construction Of Road From Dhandhi Thikratho Link Road To Thikratho Cadet College Via Village Shah Muhammad Bhatti And Asgher Bhogr, Somer Shaheed, Hameer Mangrio - 07 Km Of Taluka Pano Akil. </t>
  </si>
  <si>
    <t>WSDCN-PP-25-0018</t>
  </si>
  <si>
    <t>Construction Of Road From Dhandhi Batti Chowk To Drig Bhit Via Shahpur Bhilini Lath Minor Road And Various Kot Links Of Uc Roopar(20.00Kms)</t>
  </si>
  <si>
    <t>WSDCN-PP-25-0019</t>
  </si>
  <si>
    <t>Project Readiness Financing from Asian Development Bank for preparatoin of detailed design, PC-I and Contract documents for the construction of road alongwith allied structure from Keti Bunder to Ali Bunder via Shah Bunder (200 kms) and preparation of Sindh Coastal Development Master Plan from Gharo to Ali Bunddr (Zero Point)</t>
  </si>
  <si>
    <t>Total Construction (New)</t>
  </si>
  <si>
    <t xml:space="preserve">Total Construction </t>
  </si>
  <si>
    <t>BRIDGE ONGOING</t>
  </si>
  <si>
    <t>WSDBE-PP-12-0061</t>
  </si>
  <si>
    <t>Construction of overhead bridge including approaches on Railway Crossing @ 5/3 of TandoAdam Circular road.</t>
  </si>
  <si>
    <t xml:space="preserve">Approved
24.07.12
</t>
  </si>
  <si>
    <t>WSDBE-PP-14-0100</t>
  </si>
  <si>
    <t>Construction of Overhead Bridge on Railway line between Kotri City and the Industrial Area Kotri. District Jamshoro (Revised on 29.05.24)</t>
  </si>
  <si>
    <t>Approved
06.04.15
(U/R)</t>
  </si>
  <si>
    <t>Total Bridges (On-Going)</t>
  </si>
  <si>
    <t>FOREIGN AIDED PROJECT (ON-GOING)</t>
  </si>
  <si>
    <t>WSDFA-FP-22-4201</t>
  </si>
  <si>
    <t>Sindh Flood Emergency Reconstrction Project (Emergency Flood Assistance Project EFAP - Sindh Works &amp; Services Department Compnent) (Total Rs. 48,400.0 million - 90.9% ADB loan - Rs. 43,974.900 million, 9.1% GOS)</t>
  </si>
  <si>
    <t>Total Foreign Aided Project (On-Going)</t>
  </si>
  <si>
    <t>BUILDINGS (ON-GOING)</t>
  </si>
  <si>
    <t>WSDBD-PP-12-0062</t>
  </si>
  <si>
    <t>Construction of 28 Nos.Suit at Sindh House Islamabad. (Under Re-revision Rs. 1670.440 Million )</t>
  </si>
  <si>
    <t>Islamabad</t>
  </si>
  <si>
    <t>Approved
03.05.13
(U/R)</t>
  </si>
  <si>
    <t>WSDBD-PP-05-0003</t>
  </si>
  <si>
    <t>Construction of Residential Accommodation for Officers of Works &amp; Services Department at Hyderabad (Revised on 11.03.24)</t>
  </si>
  <si>
    <t xml:space="preserve">Approved
07.12.05 
</t>
  </si>
  <si>
    <t>WSDBR-PP-22-1824</t>
  </si>
  <si>
    <t>Repair &amp; Renovation of Residential Colony and Office Building of Camp Office, Sindh Coal Authority at Mithi Tharparkar.</t>
  </si>
  <si>
    <t>Approved
19.11.15
(U/R)</t>
  </si>
  <si>
    <t>WSDBR-PP-22-1825</t>
  </si>
  <si>
    <t>Establishment of Public School &amp; Darul Sakoon at Prem Nagar Islamkot  (Revised on 28.09.23) (C: Rs:2052.681 M, R: Rs: 212.171 M)</t>
  </si>
  <si>
    <t>Approved
21.03.22</t>
  </si>
  <si>
    <t>Total Buildings (On-Going) :-</t>
  </si>
  <si>
    <t>GENERAL (ON-GOING) :-</t>
  </si>
  <si>
    <t>IMPROVEMENT (ON-GOING) :-</t>
  </si>
  <si>
    <t>IMPROVEMENT (New) :-</t>
  </si>
  <si>
    <t>CONSTRUCTION (ON-GOING) :-</t>
  </si>
  <si>
    <t>CONSTRUCTION (New) :-</t>
  </si>
  <si>
    <t>BRIDGES (ON-GOING) :-</t>
  </si>
  <si>
    <t>FOREIGN AIDED PROJECT (ON-GOING) :-</t>
  </si>
  <si>
    <t>BUILDINGS (ON-GOING) :-</t>
  </si>
  <si>
    <t>TOTAL WORKS &amp; SERVICES :-</t>
  </si>
  <si>
    <t>ALLOCATION FOR COST IMPACT DUE TO NEW CSR</t>
  </si>
  <si>
    <t>New</t>
  </si>
  <si>
    <t>ACIDN-PP-24-0001</t>
  </si>
  <si>
    <t>Allocation for Cost Impact due to new CSR 2024 for schemes included in ADP 2025-26</t>
  </si>
  <si>
    <t>Total Allocation for Cost Impact due to new CSR:-</t>
  </si>
  <si>
    <t>ALLOCATION FOR SUSTAINABLE DEVELOPMENT GOALS (SDGs)</t>
  </si>
  <si>
    <t>ALLOCATION FOR SDGs</t>
  </si>
  <si>
    <t>BLKSG-PP-25-0001</t>
  </si>
  <si>
    <t>Allocation for Sustainable Development Goals (SDGs)</t>
  </si>
  <si>
    <t>Total Allocation for Sustainable Development Goals (SDGs):-</t>
  </si>
  <si>
    <t>ALLOCATION FOR DIVISIONAL HEAD QUARTERS</t>
  </si>
  <si>
    <t>BLKDH-PP-24-0001</t>
  </si>
  <si>
    <t>Allocation for Divisional Headquarters</t>
  </si>
  <si>
    <t>Total Allocation for Divisional Headquarters :-</t>
  </si>
  <si>
    <t>Sector</t>
  </si>
  <si>
    <t>#</t>
  </si>
  <si>
    <t>Agriculture</t>
  </si>
  <si>
    <t>N-ADP</t>
  </si>
  <si>
    <t>Education</t>
  </si>
  <si>
    <t>Energy</t>
  </si>
  <si>
    <t>Health</t>
  </si>
  <si>
    <t>Home</t>
  </si>
  <si>
    <t>Industries</t>
  </si>
  <si>
    <t>Information</t>
  </si>
  <si>
    <t>Local Govt.</t>
  </si>
  <si>
    <t>Public Health Engineering</t>
  </si>
  <si>
    <t>SGA&amp;CD</t>
  </si>
  <si>
    <t>Transport</t>
  </si>
  <si>
    <t>W&amp;S</t>
  </si>
  <si>
    <t>Out Side Budget</t>
  </si>
  <si>
    <t>Overall Saving</t>
  </si>
  <si>
    <t>Surrender</t>
  </si>
  <si>
    <t>Expenditure</t>
  </si>
  <si>
    <t>Assignment Account</t>
  </si>
  <si>
    <t>Remarks</t>
  </si>
  <si>
    <t>Date of Releases</t>
  </si>
  <si>
    <t>Status</t>
  </si>
  <si>
    <t>Addition</t>
  </si>
  <si>
    <t>Deduction</t>
  </si>
  <si>
    <t xml:space="preserve">Capital </t>
  </si>
  <si>
    <t>Re-Appropration 2025-26</t>
  </si>
  <si>
    <t>Modify Budget 2025-26</t>
  </si>
  <si>
    <t>Release 2025-26</t>
  </si>
  <si>
    <t>Rs in Million</t>
  </si>
  <si>
    <t>Total PHE&amp;RD:-</t>
  </si>
  <si>
    <t xml:space="preserve">S U M M A R Y </t>
  </si>
  <si>
    <t>S.No</t>
  </si>
  <si>
    <t>On-Going</t>
  </si>
  <si>
    <t>No.</t>
  </si>
  <si>
    <t>A.</t>
  </si>
  <si>
    <t xml:space="preserve">CULTURE, TOUR:, ANTIQ: &amp; ARCH </t>
  </si>
  <si>
    <t>(i)  School Education</t>
  </si>
  <si>
    <t>(ii) College Education</t>
  </si>
  <si>
    <t>(iii) Emp. of Persons with Disabilities</t>
  </si>
  <si>
    <t>(iv) STEVTA</t>
  </si>
  <si>
    <t>(v) Universities &amp; Boards</t>
  </si>
  <si>
    <t xml:space="preserve">ENERGY </t>
  </si>
  <si>
    <t xml:space="preserve">ENVIRONMENT, C. C. &amp; C.D. </t>
  </si>
  <si>
    <t>EXCISE &amp; TAXATION</t>
  </si>
  <si>
    <t>FINANCE</t>
  </si>
  <si>
    <t>FOOD</t>
  </si>
  <si>
    <t>FOREST &amp; WILDLIFE</t>
  </si>
  <si>
    <t>GOVERNOR'S SECRETARIAT</t>
  </si>
  <si>
    <t xml:space="preserve">HOME </t>
  </si>
  <si>
    <t>HUMAN RIGHTS</t>
  </si>
  <si>
    <t>HUMAN SETTLEMENT, SD&amp;SH</t>
  </si>
  <si>
    <t>INDUSTRIES &amp; COMMERCE</t>
  </si>
  <si>
    <t>INFORMATION</t>
  </si>
  <si>
    <t>IRRIGATION</t>
  </si>
  <si>
    <t xml:space="preserve">LAW P.A, &amp; PROSECUTION </t>
  </si>
  <si>
    <t>LOCAL GOVERNMENT &amp; HTP</t>
  </si>
  <si>
    <t>MINORITIES AFFAIRS</t>
  </si>
  <si>
    <t>PLANNING &amp; DEVELOPMENT</t>
  </si>
  <si>
    <t>PUBLIC HEALTH ENGG: &amp; RD</t>
  </si>
  <si>
    <t>(i)  Public Health Engineering</t>
  </si>
  <si>
    <t>(ii) Rural Development</t>
  </si>
  <si>
    <t>REHABILITATION (PDMA)</t>
  </si>
  <si>
    <t>SGA&amp;C</t>
  </si>
  <si>
    <t>SPORTS &amp; YOUTH AFFAIRS</t>
  </si>
  <si>
    <t>TRAINING MANAGEMENT &amp; RES:</t>
  </si>
  <si>
    <t>TRANSPORT &amp; MASS TRANSIT</t>
  </si>
  <si>
    <t xml:space="preserve">TOTAL PROVINCIAL (A):- </t>
  </si>
  <si>
    <t>B-</t>
  </si>
  <si>
    <t>ALLOCATION FOR DISTRICT DEVELOPMENT SCHEMES</t>
  </si>
  <si>
    <t>Sector / Name of Department</t>
  </si>
  <si>
    <t>Throwfor-ward as on 01.07.24</t>
  </si>
  <si>
    <t>TOTAL</t>
  </si>
  <si>
    <t>%age of Expenditure</t>
  </si>
  <si>
    <t>Allocation</t>
  </si>
  <si>
    <t>Release</t>
  </si>
  <si>
    <t>% of Release</t>
  </si>
  <si>
    <t xml:space="preserve">Expenditure    </t>
  </si>
  <si>
    <t>Against Allocation</t>
  </si>
  <si>
    <t>Against Release</t>
  </si>
  <si>
    <t>PROVINCIAL PROGRAMME</t>
  </si>
  <si>
    <t>AUQAF, R.A. ZAKAT &amp; USHR</t>
  </si>
  <si>
    <t>LABOUR &amp; HUMAN RESOURCE</t>
  </si>
  <si>
    <t>REHAB: &amp; RECONSTT. OF FLOOD DAMAGED INFRASTRUCTURE</t>
  </si>
  <si>
    <t>SPL. INIT. FOR BACKWARD DISTRICTS</t>
  </si>
  <si>
    <t>Director I.T (Dev)</t>
  </si>
  <si>
    <t xml:space="preserve">SUMMARY </t>
  </si>
  <si>
    <t xml:space="preserve">RELEASE POSITION OF PUBLIC SECTOR DEVELOPMENT PROGRAMME                                       </t>
  </si>
  <si>
    <t>In Billion</t>
  </si>
  <si>
    <t>DESCRIPTION</t>
  </si>
  <si>
    <t>No. of Schemes</t>
  </si>
  <si>
    <t>FUNDS RELEASED BY FD</t>
  </si>
  <si>
    <t>%</t>
  </si>
  <si>
    <t>Balance</t>
  </si>
  <si>
    <t xml:space="preserve">Expenditure               </t>
  </si>
  <si>
    <t>% of Edpdr.</t>
  </si>
  <si>
    <t xml:space="preserve">      </t>
  </si>
  <si>
    <t xml:space="preserve">On-Going </t>
  </si>
  <si>
    <t xml:space="preserve">Sub-Total </t>
  </si>
  <si>
    <t xml:space="preserve">Funds Released form Over All Saving </t>
  </si>
  <si>
    <t>Health Department</t>
  </si>
  <si>
    <t>Releaes Over all Saving</t>
  </si>
  <si>
    <t>Funds Released  /N-ADP/OSB</t>
  </si>
  <si>
    <t>-</t>
  </si>
  <si>
    <t>Total Provincial ADP</t>
  </si>
  <si>
    <t>`</t>
  </si>
  <si>
    <t>District ADP</t>
  </si>
  <si>
    <t>On-Going *</t>
  </si>
  <si>
    <t>Total District ADP</t>
  </si>
  <si>
    <t>Total (Prov.+Distt.)-A</t>
  </si>
  <si>
    <t>Revalidation &amp; Previous Year</t>
  </si>
  <si>
    <t>Sub  Total(FG)- B</t>
  </si>
  <si>
    <t>Total (A+B)</t>
  </si>
  <si>
    <t>Revalidation  (FPA)</t>
  </si>
  <si>
    <t>Total (FPA)-C</t>
  </si>
  <si>
    <t>Grand Total (A+B+C)</t>
  </si>
  <si>
    <r>
      <rPr>
        <b/>
        <i/>
        <u/>
        <sz val="22"/>
        <rFont val="Times New Roman"/>
        <family val="1"/>
      </rPr>
      <t xml:space="preserve">*. </t>
    </r>
    <r>
      <rPr>
        <b/>
        <i/>
        <u/>
        <sz val="20"/>
        <rFont val="Times New Roman"/>
        <family val="1"/>
      </rPr>
      <t>Note:-  Out of 1945, New Scheme Funds of 314, released upto 11-08-2023.</t>
    </r>
  </si>
  <si>
    <t xml:space="preserve">     </t>
  </si>
  <si>
    <t>PUBLIC SECTOR DEVELOPMENT PROGRAMME 2025-26</t>
  </si>
  <si>
    <t>N e w</t>
  </si>
  <si>
    <t>AGRICULTURE, SUPPLY &amp; PRICES</t>
  </si>
  <si>
    <t>MINES &amp; MINERAL DEVELOPMENT</t>
  </si>
  <si>
    <t>SCIENCE &amp; INFORMATION TECHNOLOGY</t>
  </si>
  <si>
    <t>SPL. INITIATIVES FOR RENEWABLE ENERGY</t>
  </si>
  <si>
    <t>THAR COAL INFRASTRUCTURE DEV:</t>
  </si>
  <si>
    <t xml:space="preserve">ALLOCATION FOR DIV: H/QUARTERS </t>
  </si>
  <si>
    <t xml:space="preserve"> MATCHING ALLOCATIONS ON-GOING:-</t>
  </si>
  <si>
    <t xml:space="preserve"> MATCHING ALLOCATIONS NEW:-</t>
  </si>
  <si>
    <t>Total Rural Development on-going:-</t>
  </si>
  <si>
    <t>Total Rural Development New:-</t>
  </si>
  <si>
    <t>Modify Budget</t>
  </si>
  <si>
    <t>INCLUDING DISTRICT ADP AND FEDERAL GRANTS 2025-26</t>
  </si>
  <si>
    <t xml:space="preserve">New </t>
  </si>
  <si>
    <t>FPA 2025-26</t>
  </si>
  <si>
    <t>ALLOCATION 2025-26</t>
  </si>
  <si>
    <t>PSDP  2025-26  (FEDERAL GRANT)</t>
  </si>
  <si>
    <t>Rs. In Million</t>
  </si>
  <si>
    <t>Sr. No.</t>
  </si>
  <si>
    <t>PSDP No.</t>
  </si>
  <si>
    <t>Name of Project</t>
  </si>
  <si>
    <t>Approval 
Status</t>
  </si>
  <si>
    <t xml:space="preserve">Estimated Cost </t>
  </si>
  <si>
    <t>Throw-
forward 
01.07.2019</t>
  </si>
  <si>
    <t>Throfarward as on 01-07-2025</t>
  </si>
  <si>
    <t>Received from Fedreral Govt.</t>
  </si>
  <si>
    <t>Modified Allocation</t>
  </si>
  <si>
    <t>Received from Federal Govt.</t>
  </si>
  <si>
    <t>Date of Received</t>
  </si>
  <si>
    <t>Modified Budget</t>
  </si>
  <si>
    <t>Dated of Release</t>
  </si>
  <si>
    <t>Rupee</t>
  </si>
  <si>
    <t>1</t>
  </si>
  <si>
    <t>*</t>
  </si>
  <si>
    <t>2</t>
  </si>
  <si>
    <t>3</t>
  </si>
  <si>
    <t>5</t>
  </si>
  <si>
    <t>7</t>
  </si>
  <si>
    <t>Constructlion of Office of the Nab Sukkur at Airport Road Sukkur.</t>
  </si>
  <si>
    <t>Total PSDP (Federal Grant)</t>
  </si>
  <si>
    <t>Federal Grant 2025-26</t>
  </si>
  <si>
    <t>Un-Satisfactory on letter datd 30-06-2025</t>
  </si>
  <si>
    <t>AA Issued on 27-06-2025</t>
  </si>
  <si>
    <t>AA Issued on 03-07-2025</t>
  </si>
  <si>
    <t>AA Issued on 02-07-2025</t>
  </si>
  <si>
    <t>Name of Schemes</t>
  </si>
  <si>
    <t>AA ISSUED ON 03-07-2025</t>
  </si>
  <si>
    <t>AA ISSUED ON 02-07-2025</t>
  </si>
  <si>
    <t>Cap: 07-07-2025</t>
  </si>
  <si>
    <t>Cap" 07-07-2025</t>
  </si>
  <si>
    <t>Rev: 08-07-2025</t>
  </si>
  <si>
    <t>S. No.</t>
  </si>
  <si>
    <t>From ADP#</t>
  </si>
  <si>
    <t>To ADP#</t>
  </si>
  <si>
    <t>Release by FD 2024-25</t>
  </si>
  <si>
    <t>Released by FD</t>
  </si>
  <si>
    <t>Remark</t>
  </si>
  <si>
    <t>Letter No.</t>
  </si>
  <si>
    <t>Date</t>
  </si>
  <si>
    <t>N-ADP &amp; OSB for Year 2025-26</t>
  </si>
  <si>
    <t>AA ISSUED ON 01-07-2025</t>
  </si>
  <si>
    <t>MEC Un-Satisfactory on file 11-07-2025</t>
  </si>
  <si>
    <t>AA ISSUED ON 09-07-20025</t>
  </si>
  <si>
    <t>Un-Satisfactory on file 14-07-2025</t>
  </si>
  <si>
    <t>Cap: 14-07-2025</t>
  </si>
  <si>
    <t>14-07-2025</t>
  </si>
  <si>
    <t>R: 15-07-2025</t>
  </si>
  <si>
    <t>Cap: 07-07-2025 &amp; R: 14-07-2025</t>
  </si>
  <si>
    <t>AA Issued on 14-07-2025</t>
  </si>
  <si>
    <t>100% LTBC</t>
  </si>
  <si>
    <t>25% Category</t>
  </si>
  <si>
    <t>AA Issued on 15-07-2025</t>
  </si>
  <si>
    <t>Alloation</t>
  </si>
  <si>
    <t>Re-app: (-)</t>
  </si>
  <si>
    <t>ADP No.</t>
  </si>
  <si>
    <t>Final Budget</t>
  </si>
  <si>
    <t>Rs. 25.839 (M) re-app: to ADP Scheme</t>
  </si>
  <si>
    <t>R: 17-07-2025</t>
  </si>
  <si>
    <t>AA AWAITED/ 6.250 Withdrawn on 18-07-2025</t>
  </si>
  <si>
    <t>AA AWAITED/ 10.218 Withdrawn on 18-07-2025</t>
  </si>
  <si>
    <t>6.250 Withdrawn on 18-07-2025</t>
  </si>
  <si>
    <t>AA AWAITED/ 5.000 Withdrawn on 18-07-2025</t>
  </si>
  <si>
    <t>AA AWAITED/ 10.000 Withdrawn on 18-07-2025</t>
  </si>
  <si>
    <t>AA AWAITED/ 2.500 Withdrawn on 18-07-2025</t>
  </si>
  <si>
    <t>AA AWAITED/ 3.700 Withdrawn on 18-07-2025</t>
  </si>
  <si>
    <t>AA AWAITED/ 3.125 Withdrawn on 18-07-2025</t>
  </si>
  <si>
    <t>AA AWAITED/ 5 .000 ithdrawn on 18-07-2025</t>
  </si>
  <si>
    <t>AA AWAITED/ 6.000 Withdrawn on 18-07-2025</t>
  </si>
  <si>
    <t>Un-Satifactory on file 21-07-2025</t>
  </si>
  <si>
    <t>AA Issued on 21-07-2025</t>
  </si>
  <si>
    <t>Cap: 07-07-2025 &amp; 21-07-2025</t>
  </si>
  <si>
    <t>Cap: 22-07-2025</t>
  </si>
  <si>
    <t>R: 22-07-2025</t>
  </si>
  <si>
    <t>(Rs. in million)</t>
  </si>
  <si>
    <t>Sr No.</t>
  </si>
  <si>
    <t>Division</t>
  </si>
  <si>
    <t>District</t>
  </si>
  <si>
    <t>No;s of Schemes</t>
  </si>
  <si>
    <t>Alloction</t>
  </si>
  <si>
    <t>Revalidation &amp; Previous Year Funds</t>
  </si>
  <si>
    <t>modified Budget</t>
  </si>
  <si>
    <t>Received (F.G) 2024-25</t>
  </si>
  <si>
    <t>Released by F.D 2024-25</t>
  </si>
  <si>
    <t>Released</t>
  </si>
  <si>
    <t>Remaining</t>
  </si>
  <si>
    <t>RELEASE SUMMARY OF SUSTAINABLE DEVELOPMENT GOALS ACHIEVEMENT PROGRAMME (SAP) 2025-26</t>
  </si>
  <si>
    <t>R: 23-07-2025</t>
  </si>
  <si>
    <t>AA AWAITED/ 10.120 Withdrawn on 18-07-2025 (AA Issued on 22-07-2025)</t>
  </si>
  <si>
    <t>Cap: 07-07-2025 * 22-07-2025</t>
  </si>
  <si>
    <t>DRO Awaited</t>
  </si>
  <si>
    <t>AA not Issue</t>
  </si>
  <si>
    <t>MEC Un-Satisfactory by letter on 23-07-2025</t>
  </si>
  <si>
    <t>AA not Issued</t>
  </si>
  <si>
    <t>Under Revision</t>
  </si>
  <si>
    <t>AA Not Issued</t>
  </si>
  <si>
    <t>MEC Un-Satisfactory on Letter</t>
  </si>
  <si>
    <t>Token Allocation</t>
  </si>
  <si>
    <t>DRO Awatied</t>
  </si>
  <si>
    <t>MEC Un-Satisfactory on letter</t>
  </si>
  <si>
    <t>Revised AA Issued</t>
  </si>
  <si>
    <t>s</t>
  </si>
  <si>
    <t>Book Code</t>
  </si>
  <si>
    <t>001</t>
  </si>
  <si>
    <t>097</t>
  </si>
  <si>
    <t>083</t>
  </si>
  <si>
    <t>098</t>
  </si>
  <si>
    <t>099</t>
  </si>
  <si>
    <t>CNS</t>
  </si>
  <si>
    <t>Release against previous year receipts</t>
  </si>
  <si>
    <t>AA Isued on 22-07-2025</t>
  </si>
  <si>
    <t>Water Requirement for K-Iv Project Improvement of Kalri Baghar Feeder and Keenjhar Lake Plain Cement Concrete (PCC) Lining of Kalri Baghar Feeder Upper Phase-I T.Cost 39942.556 min, Prov, Share 19,971.278 Min</t>
  </si>
  <si>
    <t>R: 24-07-2025</t>
  </si>
  <si>
    <t>Un-Satisfactory on file dated 25-07-2025</t>
  </si>
  <si>
    <r>
      <t xml:space="preserve">Up-Scaling of Green Pakistan Programme (Phase-I).                                                                        </t>
    </r>
    <r>
      <rPr>
        <b/>
        <sz val="12"/>
        <rFont val="Times New Roman"/>
        <family val="1"/>
      </rPr>
      <t>Total Rs. 5200.00 (M)                                                  GOS Share (2700.00 m)                                             GOP Share (2500.00 m)</t>
    </r>
  </si>
  <si>
    <t>Prime Minister's Programme for Construction / Reconstruction of existing Schools in Sindh affected under rain/flood-2022 in Sindh (1800 Units) 50:50</t>
  </si>
  <si>
    <t>Improvement of Road from Sanghar to National Highway N-5 at Point Rohri via MudhJamrao and Salehput 0.00 to 221.00 KM under revision cost Rs. 36910.00 M.</t>
  </si>
  <si>
    <t>Prime Minister's Programme for Re-building of Houses in Flood Affected Areas of Sindh Under 4RF. Rs. 30000.00 m is reflected in PSDP 2024-25</t>
  </si>
  <si>
    <t>Rehabilitation / Constrution of road in SITE Industrial Estate Karachi. (Revised Cost 5015.611 m)</t>
  </si>
  <si>
    <t>ECNEC          29.08.2019</t>
  </si>
  <si>
    <t>CDWP          02.09.2022</t>
  </si>
  <si>
    <t>CDWP          26.06.2023</t>
  </si>
  <si>
    <t>CDWP          02.03.2023</t>
  </si>
  <si>
    <t>ECNEC          29.06.2024</t>
  </si>
  <si>
    <t>ECNEC          19.07.2023</t>
  </si>
  <si>
    <t>CDWP          02.03.2020</t>
  </si>
  <si>
    <t>Cap: 07-07-2025 &amp; R: 24-07-2025</t>
  </si>
  <si>
    <t>R: 22-07-2025 &amp; 24-07-2025</t>
  </si>
  <si>
    <t>AA ISSUEDON 28-07-2025</t>
  </si>
  <si>
    <t>R: 29-07-2025</t>
  </si>
  <si>
    <t>Shaheed Benazirabad I &amp; II</t>
  </si>
  <si>
    <t>R: 31-07-2025</t>
  </si>
  <si>
    <t>R: 01-08-2025</t>
  </si>
  <si>
    <t>Rs. 79.302 (M) adopted from ADP 3640</t>
  </si>
  <si>
    <t>Cap: 07-07-2025 &amp; 01-08-2025</t>
  </si>
  <si>
    <t>Cap: 04-08-2025</t>
  </si>
  <si>
    <t>AA Issued on 04-08-2025</t>
  </si>
  <si>
    <t>Cap: 07-07-2025 &amp; 05-08-2025</t>
  </si>
  <si>
    <t>Cap: 07-07-2025 &amp; 06-08-2025</t>
  </si>
  <si>
    <t>Cap: 07-07-2025  &amp; 06-08-2025</t>
  </si>
  <si>
    <t>Cap: 07-07-2025 &amp; 18-07-2025 &amp; 06-08-2025</t>
  </si>
  <si>
    <t>R: 05-08-2025</t>
  </si>
  <si>
    <t>Cap: 07-07-2025 &amp; R: 06-08-2025</t>
  </si>
  <si>
    <t>Cap: 07-07-2025 &amp; 06-08-2025 &amp; R: 06-08-2025</t>
  </si>
  <si>
    <t>Total Allocation 2025-26</t>
  </si>
  <si>
    <t>R: 07-08-2025</t>
  </si>
  <si>
    <t>R: 07-058-2025</t>
  </si>
  <si>
    <t>Cap: 07-07-2025 &amp; 06-08-2025 &amp; R: 07-08-2025</t>
  </si>
  <si>
    <t>Cap: 07-07-2025 &amp; 06-08-2025 &amp; 07-08-2025</t>
  </si>
  <si>
    <t>R: 08-08-2025</t>
  </si>
  <si>
    <t>Un-Satisfactory on leeter dated 07-08-2025</t>
  </si>
  <si>
    <t>Cap: 07-07-2025 &amp; 07-08-2025</t>
  </si>
  <si>
    <t>Cap: 08-08-2025</t>
  </si>
  <si>
    <t>R: 11-08-2025</t>
  </si>
  <si>
    <t>…..........</t>
  </si>
  <si>
    <t>AA ISSUEDON 12-08-2025</t>
  </si>
  <si>
    <t>AA Issued on 12-08-2025</t>
  </si>
  <si>
    <t>R: 12-08-2025</t>
  </si>
  <si>
    <t>Cap: 07-07-2025 &amp; 06-08-2025 &amp; 12-08-2025</t>
  </si>
  <si>
    <t>Karachi (South)</t>
  </si>
  <si>
    <t>AA Isued on 13-08-2025</t>
  </si>
  <si>
    <t xml:space="preserve">Rs. 12.025 (M) adoptd from ADP 3640 </t>
  </si>
  <si>
    <t>AA Issued on 13-08-2025</t>
  </si>
  <si>
    <t>R: 13-08-2025</t>
  </si>
  <si>
    <t xml:space="preserve">Rs. 80 (M) Re-app: from Capital to Revenue on 24.07-2025 </t>
  </si>
  <si>
    <t>Cap: 07-07-2025 &amp; 06-08-2025 &amp; 19-08-2025</t>
  </si>
  <si>
    <t>Cap: 18-08-2025</t>
  </si>
  <si>
    <t>Kashmore @ kandhkot</t>
  </si>
  <si>
    <t>Token Allocation (AA Issued on 18-06-2025)</t>
  </si>
  <si>
    <t>Satisfacory on file dated 21-08-2025</t>
  </si>
  <si>
    <t>Cap: 21-08-2025</t>
  </si>
  <si>
    <t>AA Issed on 21-08-2025</t>
  </si>
  <si>
    <t xml:space="preserve">Scheme Trasnfer from LG Sector </t>
  </si>
  <si>
    <t>Cap: 07-07-2025 &amp; 22-08-2025</t>
  </si>
  <si>
    <t>Cap: 07-07-2025 &amp; 06-08-2025 &amp; 22-08-2025</t>
  </si>
  <si>
    <t>Cap: 07-07-2025 &amp; 12-08-2025 &amp; 22-08-2025</t>
  </si>
  <si>
    <t>R: 25-08-2025</t>
  </si>
  <si>
    <t>Cap: 07-07-2025 &amp; 06-08-2025 &amp;22-08-2025</t>
  </si>
  <si>
    <t>Rs. 6.598 (M) adopted from AP 3640 AA Issued on 21-08-2025</t>
  </si>
  <si>
    <t>Rs. 5.641 (M) adopted from AP 3640 AA Issued on 21-08-2025</t>
  </si>
  <si>
    <t>Rs. 5.085 (M) adopted from AP 3640 AA Issued on 21-08-2025</t>
  </si>
  <si>
    <t xml:space="preserve">AA Issued on 03-07-2025 </t>
  </si>
  <si>
    <t>Cap: 29-07-2025 &amp; R: 25-08-2025</t>
  </si>
  <si>
    <t>AA Issued on 25-08-2025</t>
  </si>
  <si>
    <t>Rs. 11.947 (M) adoptd from ADP 3640 (AA Issued on 25-08-2025</t>
  </si>
  <si>
    <t xml:space="preserve"> AA Issued on 25-08-2025</t>
  </si>
  <si>
    <t>R: 26-08-2025</t>
  </si>
  <si>
    <t>Cap: 07-07-2025 &amp; 27-08-2025</t>
  </si>
  <si>
    <t>Cap: 07-07-2025 &amp; 01-08-2025 &amp; 27-08-2025</t>
  </si>
  <si>
    <t>Cap: 07-07-2025 &amp;01-08-2025 &amp; 27-08-2025</t>
  </si>
  <si>
    <t>Cap: 26-08-2025</t>
  </si>
  <si>
    <t>AA Issued on 26-08-2025</t>
  </si>
  <si>
    <t>Rs. 5.727 (M) adopted from ADP 3640 AA Issued on 26-08-2025</t>
  </si>
  <si>
    <t>Cap: 07-07-2025 &amp; 26-08-2025</t>
  </si>
  <si>
    <t xml:space="preserve"> Rs. 8.112 (M) adopted from ADP 3640 AA Issued on 26-08-2025</t>
  </si>
  <si>
    <t>Cap: 07-07-2025 &amp; 06-08-2025 &amp; 27-08-2025</t>
  </si>
  <si>
    <t>Un-Satisfactory on file 28-08-2025</t>
  </si>
  <si>
    <t>R: 28-08-2025</t>
  </si>
  <si>
    <t>R: 29-08-2025</t>
  </si>
  <si>
    <t>AA Isued on 29-08-2025</t>
  </si>
  <si>
    <t>R: 01-09-2025</t>
  </si>
  <si>
    <t>Cap: 07-07-2025 &amp; 01-09-2025</t>
  </si>
  <si>
    <t>Cap: 07-07-2025 &amp; 29-08-2025</t>
  </si>
  <si>
    <t>Cap: 07-07-2025, 26-08-2025 &amp; 29-08-2025</t>
  </si>
  <si>
    <t>Rs. 19.705 (M) adopted from ADP 3640</t>
  </si>
  <si>
    <t>Rs. 19.986 (M) adopted from ADP 3640</t>
  </si>
  <si>
    <t>Cap: 07-07-2025 &amp; 06-08-2025 &amp; 01-09-2025</t>
  </si>
  <si>
    <t>Cap: 07-07-2025 &amp; 02-09-2025</t>
  </si>
  <si>
    <t>R: 02-09-2025</t>
  </si>
  <si>
    <t>Un-Satsfactory on file dated 02-09-2025</t>
  </si>
  <si>
    <t>Cap: 07-07-2025 &amp; R: 03-09-2025</t>
  </si>
  <si>
    <t>Cap: 07-07-2025 &amp; 06-08-2025 &amp; 03-09-2025</t>
  </si>
  <si>
    <t>Cap: 07-07-2025 &amp; 08-08-2025 &amp; 03-09-2025</t>
  </si>
  <si>
    <t>R: 03-09-2025</t>
  </si>
  <si>
    <t>Cap: 07-07-2025 &amp; 03-09-2025</t>
  </si>
  <si>
    <t>Cap: 07-07-2025 &amp; R: 01-09-2025</t>
  </si>
  <si>
    <t>Cap: 07-07-2025 &amp; 06-08-2025 &amp; R: 04-09-2025</t>
  </si>
  <si>
    <t>Cap: 07-07-2025 &amp; 04-09-2025</t>
  </si>
  <si>
    <t>Cap: 04-09-2025</t>
  </si>
  <si>
    <t>Un-Satisfactory on file 22-07-2025 &amp;  08-09-2025</t>
  </si>
  <si>
    <t>Un-Satisfactgory on file dated 08-09-2025</t>
  </si>
  <si>
    <t>Un-Satisfactory recevived on file dated 29-07-2025 &amp; 28-08-2025 &amp; 08-09-2025</t>
  </si>
  <si>
    <t>Un-Satisfactory on file 14-07-2025 &amp; 08-09-2025</t>
  </si>
  <si>
    <t>R: 11-08-2025 &amp; 08-09-2025</t>
  </si>
  <si>
    <t>R: 09-09-2025</t>
  </si>
  <si>
    <t>Cap: 07-07-2025 &amp; R: 09-09-2025</t>
  </si>
  <si>
    <t>Cap: 07-07-2025 &amp; 06-08-2025 &amp; 08-08-2025 &amp; 03-09-2025</t>
  </si>
  <si>
    <t>Cap: 07-07-2025 &amp; 09-09-2025</t>
  </si>
  <si>
    <t>Cap: 07-07-2025 &amp; R: 10-09-2025</t>
  </si>
  <si>
    <t>Cap: 09-09-2025</t>
  </si>
  <si>
    <t>Un-Satisfactory on file dated 10-09-2025</t>
  </si>
  <si>
    <t>R: 10-09-2025</t>
  </si>
  <si>
    <t>Cap: 07-07-2025 &amp; 06-08-2025 &amp; 09-09-2025</t>
  </si>
  <si>
    <t>AA Issued on 11-09-2025</t>
  </si>
  <si>
    <t>R: 08-09-2025</t>
  </si>
  <si>
    <t>Cap: 07-07-2025 &amp; 04-09-2025 &amp; 09-09-2025</t>
  </si>
  <si>
    <t>Token Allocation (AA Issued on 11-09-20025)</t>
  </si>
  <si>
    <t>Cap: 07-07-2025 &amp; 12-09-2025</t>
  </si>
  <si>
    <t>Cap: 07-07-2025 &amp; 06-08-2025 &amp; 08-08-2025 &amp; 12-09-2025</t>
  </si>
  <si>
    <t>Cap: 07-07-2025 &amp; 06-08-2025 &amp; 12-09-2025</t>
  </si>
  <si>
    <t>Expenditure on 30-06-2025</t>
  </si>
  <si>
    <t>Received from Federal Govt.  till 30-06-2025</t>
  </si>
  <si>
    <t>Received from F.G 2024-25</t>
  </si>
  <si>
    <t>Revalidated funds 2024-25</t>
  </si>
  <si>
    <t>Cap: 07-07-2025 &amp; R: 12-08-2025 &amp; Cap: 12-09-2025</t>
  </si>
  <si>
    <t>Cap: 07-07-2025 &amp; 08-08-2025  &amp; 12-09-2025</t>
  </si>
  <si>
    <t>Cap: 07-07-2025  &amp; 13-08-2025  &amp; 12-09-2025</t>
  </si>
  <si>
    <t>Cap: 07-07-2025 &amp; 12-08-2025  &amp; 12-09-2025</t>
  </si>
  <si>
    <t>Cap: 07-07-2025 &amp; 13-08-2025  &amp; 12-09-2025</t>
  </si>
  <si>
    <t>Cap: 07-07-2025 R: 09-09-2025 &amp; Cap: 12-09-2025</t>
  </si>
  <si>
    <t>Cap: 07-07-2025 &amp; &amp; 12-09-2025</t>
  </si>
  <si>
    <t>Cap: 07-07-2025 &amp; R: 26-08-2025 &amp; 12-09-2025</t>
  </si>
  <si>
    <t>Cap: 07-07-2025 &amp; R: 11-09-2025 &amp; 12-09-2025</t>
  </si>
  <si>
    <t>Cap" 07-07-2025 &amp; 12-09-2025</t>
  </si>
  <si>
    <t>Cap: 07-07-2025 &amp; 21-08-2025 &amp; 12-09-2025</t>
  </si>
  <si>
    <t>Cap: 07-07-2025 &amp; 04-09-2025 &amp; 10-09-2025</t>
  </si>
  <si>
    <t xml:space="preserve">Cap: 07-07-2025 &amp; 12-09-2025 </t>
  </si>
  <si>
    <t>R; 16-09-2025</t>
  </si>
  <si>
    <t>Cap: 07-07-2025 &amp; R: 16-09-2025</t>
  </si>
  <si>
    <t>Cap: 15-09-2025</t>
  </si>
  <si>
    <t>R: 15-09-2025</t>
  </si>
  <si>
    <t>Cap: 07-07-2025 &amp; R: 15-09-2025</t>
  </si>
  <si>
    <t>Cap: 07-07-2025 &amp; 06-08-2025 &amp; 12-09-2025 &amp; 17-09-2025</t>
  </si>
  <si>
    <t>Cap: 07-07-2025  &amp; 06-08-2025 &amp; 12-09-2025 &amp; 17-09-2025</t>
  </si>
  <si>
    <t>Cap: 07-07-2025  &amp; 12-09-2025 &amp; 17-09-2025</t>
  </si>
  <si>
    <t>R: 17-09-2025</t>
  </si>
  <si>
    <t>Cap: 07-07-2025 &amp; R: 17-09-2025</t>
  </si>
  <si>
    <t>AA Issued on 09-09-2025</t>
  </si>
  <si>
    <t>R: 16-09-2025</t>
  </si>
  <si>
    <t>Cap: 07-07-2025 &amp; 06-08-2025 &amp; 12-09-2025 &amp; 16-09-2025</t>
  </si>
  <si>
    <t>CAP: 01-09-2025 &amp; 16-09-2025</t>
  </si>
  <si>
    <t>Cap: 07-07-2025 &amp; 12-09-2025 &amp; 16-09-2025</t>
  </si>
  <si>
    <t>9-*</t>
  </si>
  <si>
    <t>Cap: 07-07-2025 &amp; 06-08-2025 &amp; 12-09-2025 &amp; 19-09-2025</t>
  </si>
  <si>
    <t>Providing Stone Apron, Stone Pitching Earth Work along L.S Bund Mile 18/0 to 20/0 in Northern Dadu Canal Division Larkano.</t>
  </si>
  <si>
    <t>Recoupment of Damaged T-Head Spur along Agani Akil Loop Bund 2/6+250 Stone Apron at Mole of 0/4 and 0/7 Mole Spurs and 09 Nos. Stone Studs in Larkano Sub Division.</t>
  </si>
  <si>
    <t>Extension of Right Bank Outfall Drain (RBOD-II) from Sehwan to Sea, Dadu &amp; Thtaa District of Sindh, Cost Rs. 61985 M PSDP Share Rs. 54.985.00 M</t>
  </si>
  <si>
    <t>Cap: 07-07-2025 &amp; 27-08-2025 &amp; 19-09-2025</t>
  </si>
  <si>
    <t>Cap: 07-07-2025 &amp; 12-09-2025 &amp; R: 22-09-2025</t>
  </si>
  <si>
    <t>MEC-Un-Satisfactory on file dated 22-09-2025</t>
  </si>
  <si>
    <t>Rs. 14.383 (M) adopted from ADP 3640</t>
  </si>
  <si>
    <t>P&amp;D reflected Un-Approved through letter dated 30-07-2025</t>
  </si>
  <si>
    <t>Target Change thorugh letter P&amp;D dated 30-07-2025</t>
  </si>
  <si>
    <t>Establishment of Public Schools in Sindh (05 Units) (C:2034.195+ R:134.843) (Re-revised on 15.07.21) (SDG#4)</t>
  </si>
  <si>
    <t>Provision of Missing / Additional Facilities and Renovation of Existing High Schools along with Feeder Primary School at distance of 1.5 K.M Radius (01 Unit) (C: Rs. 188.69 + R: 5.50)  (Re-revised on 22.11.2024). (SDG#4)</t>
  </si>
  <si>
    <t>Through P&amp;D letter Corregendium on 30-07-2025</t>
  </si>
  <si>
    <t>Up-gradation of Middle School to High School (06 Units) (SDG#4) (C:175.106 +R:22.775).</t>
  </si>
  <si>
    <t xml:space="preserve">Approved
06.09.21 </t>
  </si>
  <si>
    <t>Corrigendium from P&amp;D dated 30-07-2025</t>
  </si>
  <si>
    <t>Provision of additional facilities for Teaching Hospital in existing DHQ Hospital Khairpur (Revised on 09.09.24)
(C: 110.011+ R: 970.225) (SDG#3)</t>
  </si>
  <si>
    <t>Establishment of RHC at Nagar Khan Chandio, Taluka Moro (Revised on 17.09.21) (C: 51.782+R: 38.880) (SDG#3)</t>
  </si>
  <si>
    <t xml:space="preserve">Up gradation of BHU to RHC at Village Mitho Dhabro, U.C Dhabhro, Taluka Diplo  (Revised on 19.12.22) (C: 69.424 +R:41.456) (SDG#3) </t>
  </si>
  <si>
    <t>PC-II for the Planning of Sindh Safe Cities Project (Phase-II), Karachi.</t>
  </si>
  <si>
    <t>AA not Issued (Corregendium from P&amp;D on 30-07-2025</t>
  </si>
  <si>
    <t>AA not Issued Corrigendium from P&amp;D dated 30-07-2025</t>
  </si>
  <si>
    <t>Rehabilitation / Providing and Laying C.C Drain &amp; Paver Blocks at Ghareebabad Mehrabpur</t>
  </si>
  <si>
    <t>Under Revision Corrigendium from P&amp;D dated 30-07-2025</t>
  </si>
  <si>
    <t>Approved
29.02.24 (U/R)</t>
  </si>
  <si>
    <t>Corrigendium from P&amp;D dated 30-07-2025 (Under Revision)</t>
  </si>
  <si>
    <t>Approved 
24.03.25</t>
  </si>
  <si>
    <t>Construction of 230 Rft Pre-stressed Bridge over dadu canal near Village Hakim Sandelo and Reconditioning of road at Hakim Sandelo (1-40 Kms) and Reconditioning of road from Airport road to Village Habib Bughio (2.00  Kms) Reised on 22-08-2024.</t>
  </si>
  <si>
    <t>Construction / Reconditioning of road at various UC's (UC-6, UC ghandtar UC Khairshah UC Soomar Khan Brohi UC Chanessar UC Wali Muhammad Rind UC Sakhi Umaid Ali Jamli at Taluka Nawabadshah (10.99 Kms).</t>
  </si>
  <si>
    <t>Corrigendum from P&amp;D dated 30-07-2025</t>
  </si>
  <si>
    <t>Procurement of Fire Brigade Vehcile for Town and Municipal Committees in Sindh (SDGs#15) 4th Revision on 23-04-2024.</t>
  </si>
  <si>
    <t xml:space="preserve">Approved
14.01.24
ECNEC
</t>
  </si>
  <si>
    <t>AA ISSUED ON 01-07-2025 Corrigendium from P&amp;D dated 30-07-2025</t>
  </si>
  <si>
    <t>Approved 19.04.23 (U/R)</t>
  </si>
  <si>
    <t>Rs. 628.275 (M) Surrender by P&amp;D dated 30-07-2025 Corrigendium from P&amp;D dated 30-07-2025</t>
  </si>
  <si>
    <t>Rs. 377.540 (M) adopted from Out Side Budget on 08-07-2025 Corrigendium from P&amp;D dated 30-07-2025</t>
  </si>
  <si>
    <t>Enhancement / Up-gradation Including Rehabilitation of Offices of Commissioner Karachi Including Establishment of Project Directorate for the Commissionaire Karachi (C: Rs: 43.260 M, R: 197.213, Revised 10.01.2022)</t>
  </si>
  <si>
    <t>Suppl:</t>
  </si>
  <si>
    <t>Approved 
17.02.23
 (U/R)</t>
  </si>
  <si>
    <t>Kamber Shahdadkot</t>
  </si>
  <si>
    <t>Cap: 07-07-2025 &amp; R: 23-09-2025</t>
  </si>
  <si>
    <t>Cap: 07-07-2025 &amp; 06-08-2025 &amp; R: 03-09-2025 &amp; 22-09-2025</t>
  </si>
  <si>
    <t>Cap: 07-07-2025 &amp; 06-08-2025 &amp; 12-09-2025 &amp; 23-09-2025</t>
  </si>
  <si>
    <t>Block by FS (Directives) dated 24-09-2025)</t>
  </si>
  <si>
    <t>R: 23-09-2025</t>
  </si>
  <si>
    <t>Cap: 07-07-2025 &amp; 23-09-2025</t>
  </si>
  <si>
    <t>Cap: 07-07-2025 &amp; 12-09-2025 &amp; 26-09-2025</t>
  </si>
  <si>
    <t>Cap: 25-09-2025</t>
  </si>
  <si>
    <t>Cap: 14-07-2025 &amp; 06-08-2025 &amp; 15-09-2025</t>
  </si>
  <si>
    <t>Cap: 07-07-2025 &amp; 12-09-2025 &amp; 23-09-2025</t>
  </si>
  <si>
    <t>2024-25</t>
  </si>
  <si>
    <t>2025-26</t>
  </si>
  <si>
    <t>Cap: 07-07-2025 &amp; 24-09-2025</t>
  </si>
  <si>
    <t>MEC Un-Satisfactory by letter on 09-09-2025</t>
  </si>
  <si>
    <t>Un-Satisfactory on Letter date 15-09-2025</t>
  </si>
  <si>
    <t>Cap: 29-09-2025</t>
  </si>
  <si>
    <t>Cap: 07-07-2025 &amp; 09-09-2025 &amp; 29-09-2025</t>
  </si>
  <si>
    <t>AA AWAITED/ 6.875 Withdrawn on 18-07-2025 Rs. 2.970 (M) adopted from ADP 3640</t>
  </si>
  <si>
    <t>Cap: 07-07-2025  &amp; 24-09-2025</t>
  </si>
  <si>
    <t>Cap: 07-07-2025 &amp; 12-09-2025  &amp; 24-09-2025</t>
  </si>
  <si>
    <t>Cap: 07-07-2025 &amp; 12-09-2025 &amp; 24-09-2025</t>
  </si>
  <si>
    <t>Cap: 07-07-2025 &amp; 12-09-2025 &amp;  24-09-2025</t>
  </si>
  <si>
    <t>R: 30-09-2025</t>
  </si>
  <si>
    <t>Cap: 07-07-2025 &amp; 01-10-2025</t>
  </si>
  <si>
    <t>Cap: 07-07-2025 &amp; 12-09-2025 &amp; 01-10-2025</t>
  </si>
  <si>
    <t>Cap: 07-07-2025 &amp; 06-08-2025 &amp; 12-09-2025 &amp; 01-10-2025</t>
  </si>
  <si>
    <t>Release/Revalidated on      30-06-2025</t>
  </si>
  <si>
    <t>Expenditure 
upto 30.06.2024</t>
  </si>
  <si>
    <t>Rs. 28.620 (M) adopted from ADP 3640</t>
  </si>
  <si>
    <t xml:space="preserve">                                                                                      </t>
  </si>
  <si>
    <t xml:space="preserve"> Director I.T (Dev.) </t>
  </si>
  <si>
    <t>Rs. in Million</t>
  </si>
  <si>
    <t>SR. NO.</t>
  </si>
  <si>
    <t>Name of District</t>
  </si>
  <si>
    <t>Rel: %age</t>
  </si>
  <si>
    <t xml:space="preserve">Expendtiure                                                   </t>
  </si>
  <si>
    <t>Release                      On-Going</t>
  </si>
  <si>
    <t>%age</t>
  </si>
  <si>
    <t>Release                      (New)</t>
  </si>
  <si>
    <t xml:space="preserve">%age </t>
  </si>
  <si>
    <t>Total               (On-Going+New)</t>
  </si>
  <si>
    <t>BADIN</t>
  </si>
  <si>
    <t>DADU</t>
  </si>
  <si>
    <t>GHOTKI</t>
  </si>
  <si>
    <t>HYDERABAD</t>
  </si>
  <si>
    <t>JACOBABAD</t>
  </si>
  <si>
    <t>JAMSHORO</t>
  </si>
  <si>
    <t>KASHMORE @ KANDHKOT</t>
  </si>
  <si>
    <t>KARACHI</t>
  </si>
  <si>
    <t>KHAIRPUR</t>
  </si>
  <si>
    <t>LARKANA</t>
  </si>
  <si>
    <t>MIRPURKHAS</t>
  </si>
  <si>
    <t>THARPARKAR@ MITHI</t>
  </si>
  <si>
    <t>MATIARI</t>
  </si>
  <si>
    <t>NAUSHERO FEROZE</t>
  </si>
  <si>
    <t>KAMBER @ SHAHDADKOT</t>
  </si>
  <si>
    <t>BENAZIRABAD (NAWABSHAH)</t>
  </si>
  <si>
    <t>SUJAWAL</t>
  </si>
  <si>
    <t>SANGHAR</t>
  </si>
  <si>
    <t>SHIKARPUR</t>
  </si>
  <si>
    <t>SUKKUR</t>
  </si>
  <si>
    <t>TANDO M KHAN</t>
  </si>
  <si>
    <t>TANDO ALLAH YAR</t>
  </si>
  <si>
    <t>THATTA</t>
  </si>
  <si>
    <t>UMERKOT</t>
  </si>
  <si>
    <t>Balance Block Provision</t>
  </si>
  <si>
    <t>Allocation  D-ADP  2025-26</t>
  </si>
  <si>
    <t>Release D-ADP 2025-26</t>
  </si>
  <si>
    <t>RELEASE POSITION OF DISTRICT DEVELOPMENT PORT FOLIO 2025-26</t>
  </si>
  <si>
    <t>ECNEC                 07-08-2025</t>
  </si>
  <si>
    <t>Dualization of Tando Allahyar to Tando Adam Road 31.40 KMs (Total Cost 9284.584 M GOP Share Rs. 6687.813 M &amp; GOS Share Rs, 22596.772 m)</t>
  </si>
  <si>
    <t>Construction of Additional Carriageway along Mehran Highway from Nawabshah to Ranipur0.00-135 KMs (Total Cost 41034.440 M GOP Share Rs. 31480.257 M &amp; GOS Share Rs, 9554.183 m)</t>
  </si>
  <si>
    <t>Improvement of Road from Rohri to Guddu Barrage @ M-5 Interchange Sadiqabad viaKhanpur Mahar, Mirpur Mathelo &amp; Mureed Shaikh (150.00 Kms) (Total Cost 17791.360 M GOP Share Rs. 7822.712 M &amp; GOS Share Rs, 9968.648 m)</t>
  </si>
  <si>
    <t>Extension / Construction of Sindh Coastal Highway (36Kms) (Total Cost 37717.567 M GOP Share Rs. 26960.718 M &amp; GOS Share Rs, 10756..840 m)</t>
  </si>
  <si>
    <t>Total Cost 17791.360  GOS Share 9968.648 Approved by ECNEC</t>
  </si>
  <si>
    <t>Total Cost 9284.584  GOS Share 2596.772 Approved by ECNEC</t>
  </si>
  <si>
    <t>Dulaization of Mehran Highway from Nawabshah to Randipur (135 KM) Total Cost 41034.440 GOS Share 9554.183</t>
  </si>
  <si>
    <t xml:space="preserve"> Total Cost 12521.779 GOS Share 6260.889</t>
  </si>
  <si>
    <t>Total Cost 37717.567  GOS Share 10756.849 Approved by ECNEC</t>
  </si>
  <si>
    <t>Cap: 03-10-2025</t>
  </si>
  <si>
    <t>Rs. 28.915 (M) adopted from ADP 3640</t>
  </si>
  <si>
    <t>Cap: 07-07-2025 &amp; 03-10-2025</t>
  </si>
  <si>
    <t>14-07-2025 &amp; 03-10-2025</t>
  </si>
  <si>
    <t>Total-I</t>
  </si>
  <si>
    <t>Block Provision (II)</t>
  </si>
  <si>
    <t>Total (I+II)</t>
  </si>
  <si>
    <t>R: 24-07-2025 &amp; 03-10-2025</t>
  </si>
  <si>
    <t>Cap: 07-07-2025 &amp; R: 07-10-2025</t>
  </si>
  <si>
    <t>Cap: 07-07-2025 &amp; 03-09-2025 &amp; 07-10-2025</t>
  </si>
  <si>
    <t>R: 08-10-2025</t>
  </si>
  <si>
    <t>R: 29-08-2025 &amp;  08-10-2025</t>
  </si>
  <si>
    <t>Rs. 68.252 (M) re-app: to ADP Schemes on 06-10-2025</t>
  </si>
  <si>
    <t>Cap: 07-07-2025 &amp; 01-08-2025 &amp; 27-08-2025 &amp; 06-10-2025</t>
  </si>
  <si>
    <t>Rs. 190.896 (M) adopted from ADP Schems</t>
  </si>
  <si>
    <t>Cap: 07-07-2025 &amp; 02-09-2025 &amp; 03-10-2025</t>
  </si>
  <si>
    <t>Cap: 14-10-2025</t>
  </si>
  <si>
    <t>Cap: 07-07-2025 &amp; 14-10-2025</t>
  </si>
  <si>
    <t>Cap: 07-07-2025 &amp; 12-09-2025 &amp; 14-10-2025</t>
  </si>
  <si>
    <t>Cap: 07-07-2025 ^&amp; 14-10-2025</t>
  </si>
  <si>
    <t>Cap: 07-07-2025 &amp; 06-08-2025 &amp; 14-10-2025</t>
  </si>
  <si>
    <t>Rs. 5.368 (M) adopted from ADP 3640</t>
  </si>
  <si>
    <t>Cap: 07-07-2025  &amp; 12-09-2025 &amp; 14-10-2025</t>
  </si>
  <si>
    <t>Cap: 07-07-2025 R: 14-10-2025</t>
  </si>
  <si>
    <t>R: 14-10-2025</t>
  </si>
  <si>
    <t>Cap: 07-07-2025 &amp; 14*10-2025</t>
  </si>
  <si>
    <t>Cap: 07-07-2025  &amp; 06-08-2025 &amp; 14-10-2025</t>
  </si>
  <si>
    <t>Rs. 12.210(M) adopted from ADP 3640</t>
  </si>
  <si>
    <t>Cap: 15-10-2025</t>
  </si>
  <si>
    <t xml:space="preserve">AA Issued on 14-07-2025 </t>
  </si>
  <si>
    <t>RS. 17.302 (M) adopted from ADP 3640</t>
  </si>
  <si>
    <t>Cap: 07-07-2025 &amp; 16-10-2025</t>
  </si>
  <si>
    <t>Cap: 07-07-2025 &amp; 17-10-2025</t>
  </si>
  <si>
    <t>Cap: 07-07-2025 &amp; 06-08-2025 &amp; 17-10-2025</t>
  </si>
  <si>
    <t>Cap: 07-07-2025 &amp; 12-09-2025 &amp; 17-10-2025</t>
  </si>
  <si>
    <t>Construction of Lining the Adjoing Branches and Construction of Water Storage Tanks at RD 396+970 L/S Ex-Nara Canal Khipro Disrict Sanghar.</t>
  </si>
  <si>
    <t>15-10-2025</t>
  </si>
  <si>
    <t>Cap: 07-07-2025 &amp; 06-08-2025 &amp; 12-09-2025 &amp; 21-10-2025</t>
  </si>
  <si>
    <t>Cap: 07-07-2025 &amp; 26-08-2025 &amp; 23-09-2025 &amp; 20-10-2025</t>
  </si>
  <si>
    <t>Cap: 20-10-2025</t>
  </si>
  <si>
    <t>Cap: 07-07-2025 &amp; 22-08-2025 &amp; 20-10-2025</t>
  </si>
  <si>
    <t>Cap: 07-07-2025 &amp; 10-09-2025 &amp; 20-10-2025</t>
  </si>
  <si>
    <t>Cap: 07-07-2025 &amp; 20-10-2025</t>
  </si>
  <si>
    <t>Rs. 103.749 (M) adopted from ADP 3640</t>
  </si>
  <si>
    <t>Cap: 07-07-2025 &amp; 25-09-2025 &amp; 20-10-2025</t>
  </si>
  <si>
    <t>Un-Satisfactory on file dated 21-10*2025</t>
  </si>
  <si>
    <t>Un-Satsfactory on file dated 21-10-2025</t>
  </si>
  <si>
    <t xml:space="preserve">Un-Satisfactory on file 21-10-2025 </t>
  </si>
  <si>
    <t>Cap: 07-07-2025 &amp; 21-10-2025</t>
  </si>
  <si>
    <t>R: 21-10-2025</t>
  </si>
  <si>
    <t>Cap: 07-07-2025 &amp; 12-09-2025 &amp; 23-10-2025</t>
  </si>
  <si>
    <t>Cap: 07-07-2025 &amp; 23-10-2025</t>
  </si>
  <si>
    <t>Cap: 07-07-2025 &amp; 06-08-2025 &amp; 12-09-2025 &amp; 23-10-2025</t>
  </si>
  <si>
    <t>Cap: 07-07-2025 &amp; 06-08-2025 &amp; 23-10-2025</t>
  </si>
  <si>
    <t>Cap: 07-07-2025 &amp; 22-09-2025 &amp; 22-+10-2025</t>
  </si>
  <si>
    <t>Under Revision Un-Satisfactory on file dated 23-10-2025</t>
  </si>
  <si>
    <t>Cap: 07-07-2025 &amp; 24-10-2025</t>
  </si>
  <si>
    <t>Cap: 07-07-2025 &amp; 06-08-2025  &amp; 12-09-2025 &amp; 23-10-2025</t>
  </si>
  <si>
    <t>Un-Satisfactory on file 24-10-2025</t>
  </si>
  <si>
    <t>Cap: 07-07-2025 12-09-2025 &amp; 24-10-2025</t>
  </si>
  <si>
    <t>R: 04-09-2025 &amp; 24-10-2025</t>
  </si>
  <si>
    <t>Cap: 07-07-2025 06-08-2025 &amp; 27-10-2025</t>
  </si>
  <si>
    <t>Cap: 07-07-2025, 14-10-2025 &amp; 24-10-2025</t>
  </si>
  <si>
    <t>Rs. 4.038 (M) adopted from ADP 3640</t>
  </si>
  <si>
    <t>Cap: 07-07-2025 &amp; 12-09-2025 &amp; 27-10-2025</t>
  </si>
  <si>
    <t>Cap: 07-07-2025 &amp; 14-10-2025 &amp; 27-10-2025</t>
  </si>
  <si>
    <t>Un-Satisfactory on file dated 29-10-2025</t>
  </si>
  <si>
    <t>Cap: 07-07-2025 &amp; 22-08-2025 &amp; 28-10-2025</t>
  </si>
  <si>
    <t>Un-Satisfactory on P&amp;D Film</t>
  </si>
  <si>
    <t>Cap: 07-07-2025 &amp; 10-09-2025 &amp; 29-10-2025</t>
  </si>
  <si>
    <t>R: 30-10-2025</t>
  </si>
  <si>
    <t>Cap: 07-07-2025 &amp; R: 29-10-2025</t>
  </si>
  <si>
    <t>Cap: 07-07-2025 &amp; 12-09-2025 &amp; 30-10-2025</t>
  </si>
  <si>
    <t>Un-Satisfactory on film from P&amp;D</t>
  </si>
  <si>
    <t>Un-Satisfactor on film from P&amp;D dated 31-10-2025</t>
  </si>
  <si>
    <t>Cap: 07-07-2025 &amp; 12-09-2025 &amp; 31-10-2025</t>
  </si>
  <si>
    <t>Cap: 07-07-2025 &amp; 19-09-2025 &amp; 30-10-2025</t>
  </si>
  <si>
    <t>Cap: 07-07-2025 &amp; 30-10-2025</t>
  </si>
  <si>
    <t>Un-Satisfactory on file on 11-08-2025</t>
  </si>
  <si>
    <t>Sppl:</t>
  </si>
  <si>
    <t>Rs. 38.437 (M) adopted from ADP 3640</t>
  </si>
  <si>
    <t>Scheme Block Updating TF from P&amp;D o 15-10-2025 (Correngdium on 31+10-2025)</t>
  </si>
  <si>
    <t>Cap: 07-07-2025,  12-09-2025 &amp; 24-10-2025 &amp; 29-10-2025</t>
  </si>
  <si>
    <t>Cap: 07-07-2025 &amp; 12-09-2025 &amp; 24-10-2025 &amp; 29-10-2025</t>
  </si>
  <si>
    <t>Cap: 07-07-2025 12-09-2025 &amp; 24-10-2025 &amp; 29-10-2025</t>
  </si>
  <si>
    <t>Un-Satisfactory by Junaid Ahmed Qureshi from Dev-III dated 03-11-2025</t>
  </si>
  <si>
    <t>Cap: 04-11-2025</t>
  </si>
  <si>
    <t>Cap: 07-07-2025 &amp; R: 17-07-2025 &amp; 12-09-2025 &amp; R: 30-09-2025 &amp; 03-11-2025 &amp; R: 04-11-2025</t>
  </si>
  <si>
    <t>Supll:</t>
  </si>
  <si>
    <t>Cap: 07-07-2025 &amp; 06-08-2025 &amp; 15-08-2025 &amp; 04-11-2025</t>
  </si>
  <si>
    <t>Rs. 1527.530 (M) adopted thorugh OSB</t>
  </si>
  <si>
    <t>Cap: 07-07-2025 &amp; 18-09-2025 &amp; 03-11-2025</t>
  </si>
  <si>
    <t>Cap: 07-07-2025 &amp; 15-10-2025 &amp; 04-11-2025</t>
  </si>
  <si>
    <t xml:space="preserve"> (Rs. 3.577 (M) Surrder by Dev-V) dated 05-11-2025</t>
  </si>
  <si>
    <t xml:space="preserve"> (Rs. 0.138 (M) Surrder by Dev-V) dated 05-11-2025</t>
  </si>
  <si>
    <t xml:space="preserve"> (Rs. 0.560 (M) Surrder by Dev-V) dated 05-11-2025</t>
  </si>
  <si>
    <t xml:space="preserve"> (Rs. 0.500 (M) Surrder by Dev-V) dated 05-11-2025</t>
  </si>
  <si>
    <t xml:space="preserve"> (Rs. 0.416 (M) Surrder by Dev-V) dated 05-11-2025</t>
  </si>
  <si>
    <t xml:space="preserve"> (Rs. 0.313 (M) Surrder by Dev-V) dated 05-11-2025</t>
  </si>
  <si>
    <t xml:space="preserve"> (Rs. 0.428 (M) Surrder by Dev-V) dated 05-11-2025</t>
  </si>
  <si>
    <t xml:space="preserve"> (Rs. 3.386 (M) Surrder by Dev-V) dated 05-11-2025</t>
  </si>
  <si>
    <t xml:space="preserve"> (Rs. 2.000 (M) Surrder by Dev-V) dated 05-11-2025</t>
  </si>
  <si>
    <t>Un-Satisfactory on file dated 05-11-202</t>
  </si>
  <si>
    <t>Un-Satisfactory on file dated 28-08-2025Un-Satisfactory on file dated 05-11-202</t>
  </si>
  <si>
    <t>Cap: 07-07-2025  &amp; 12-09-2025 &amp; 04-11-2025</t>
  </si>
  <si>
    <t>Cap: 07-07-2025 &amp; 19-09-2025 &amp; 04-11-2025</t>
  </si>
  <si>
    <t>Cap: 05-11-2025</t>
  </si>
  <si>
    <t>Un-Satisfactory on file dated 06-11-2025</t>
  </si>
  <si>
    <t>Cap: 07-07-2025 &amp; R: 16-07-2025 &amp; CAP: 06-11-2025</t>
  </si>
  <si>
    <t>Cap: 07-07-2025 &amp; R: 19-09-2025 CAP: 06-11-2025</t>
  </si>
  <si>
    <t>Cap: 07-07-2025 R: 09-09-2025 &amp; CAP: 06-11-2025</t>
  </si>
  <si>
    <t>Cap: 07-07-2025 &amp; R: 10-09-2025 &amp; CAP: 06-11-2025</t>
  </si>
  <si>
    <t>Cap: 07-07-2025 &amp; R: 12-08-2025 &amp; CAP: 06-11-2025</t>
  </si>
  <si>
    <t>Cap: 07-07-2025 &amp; 06-11-2025</t>
  </si>
  <si>
    <t>Cap" 07-07-2025 &amp; 06-11-2025</t>
  </si>
  <si>
    <t>Cap: 07-07-2025 &amp; R: 07-08-2025 &amp; 06-11-2025</t>
  </si>
  <si>
    <t>R: 22-08-2025 &amp; 30-10-2025</t>
  </si>
  <si>
    <t>Cap: 07-07-2025 &amp; 06-11-2025.</t>
  </si>
  <si>
    <t>Cap: 22-09-2025 &amp; R: 06-11-2025</t>
  </si>
  <si>
    <t>Cap: 07-07-2025 &amp;  06-11-2025</t>
  </si>
  <si>
    <t>Cap: 22-07-2025 &amp;  06-11-2025</t>
  </si>
  <si>
    <t>Cap: 07-07-2025 &amp; R: 11-08-2025 &amp;  06-11-2025</t>
  </si>
  <si>
    <t>Cap: 07-07-2025 &amp; R: 10-11-2025</t>
  </si>
  <si>
    <t>Cap: 11-11-2025</t>
  </si>
  <si>
    <t>Cap: 07-07-2025 &amp; 06-08-2025 &amp; 10-11-2025</t>
  </si>
  <si>
    <t>Cap: 07-07-2025 &amp; 12-09-2025  &amp; 10-11-2025</t>
  </si>
  <si>
    <t>Cap: 07-07-2025 &amp; 06-08-2025 &amp; 12-09-2025 &amp; 10-11-2025</t>
  </si>
  <si>
    <t>Cap: 07-07-2025 &amp; 12-09-2025 &amp; 10-11-2025</t>
  </si>
  <si>
    <t>Cap: 07-07-2025 &amp; 06-08-2025 &amp; 12-09-2025 &amp; 11-11-2025</t>
  </si>
  <si>
    <t>AA Issued on 11-11-2025</t>
  </si>
  <si>
    <t>13-11-2025</t>
  </si>
  <si>
    <t>Cap: 07-07-2025 &amp; 10-09-2025 &amp; 13-11-2025</t>
  </si>
  <si>
    <t>Cap: 07-07-2025 &amp; Rev: 07-11-2025</t>
  </si>
  <si>
    <t>AA Issued on 13-11-2025</t>
  </si>
  <si>
    <t>R: 08-08-2025 &amp; 13-11-2025</t>
  </si>
  <si>
    <t>approved</t>
  </si>
  <si>
    <t>Cap: 13-11-2025</t>
  </si>
  <si>
    <t>OSB</t>
  </si>
  <si>
    <t>Procurement of Electric Bikes for Women in Sindh</t>
  </si>
  <si>
    <t>Cap: 22-07-2025 &amp; 29-08-2025 &amp; 11-11-2025</t>
  </si>
  <si>
    <t>GOS/COUNTER PART COMPONENT</t>
  </si>
  <si>
    <t>Total Released till 30.06.2025</t>
  </si>
  <si>
    <t>Total Expenditure till 30.06.2025</t>
  </si>
  <si>
    <t>Throwfarward as on 01-07-2025</t>
  </si>
  <si>
    <t>Expenditure 2025-26</t>
  </si>
  <si>
    <t>Esitmated Cost</t>
  </si>
  <si>
    <t>Cap: 07-07-2025 &amp; 06-11-2025 &amp; 07-11-2025</t>
  </si>
  <si>
    <t>Cap: 07-07-2025 &amp; 06-08-2025 &amp; 12-09-2025 &amp; 13-11-2025</t>
  </si>
  <si>
    <t>Cap: 17-11-2025</t>
  </si>
  <si>
    <t>Cap: 26-09-2025 &amp; 14-10-225 &amp; 14-11-2025</t>
  </si>
  <si>
    <t>Cap: 07-07-2025 &amp; 12-09-2025 &amp; 14-11-2025</t>
  </si>
  <si>
    <t>Cap: 19-+11-+2025</t>
  </si>
  <si>
    <t>Cap: 19-11-2025</t>
  </si>
  <si>
    <t>Cap: 07-07-2025 &amp; 01-09-2025 &amp; 11-11-2025</t>
  </si>
  <si>
    <t>Cap: 07-07-2025 &amp; 12-09-2025 &amp; 16-09-2025 &amp; 11-11-2025</t>
  </si>
  <si>
    <t>Cap: 07-07-2025 &amp; 29-09-2025 &amp; 12-11-2025</t>
  </si>
  <si>
    <t>Cap: 07-07-2025 &amp; 12-09-2025 &amp; 12-11-2025</t>
  </si>
  <si>
    <t>Cap: 07-07-2025 &amp; 12-09-2025 &amp; 16-09-2025 &amp; 31-10-2025</t>
  </si>
  <si>
    <t>Cap: 07-07-2025 &amp; 06-08-2025 &amp; 12-09-2025 &amp; 19-11-2025</t>
  </si>
  <si>
    <t>Token Allocation (Un-Satisfactory on file dated 21-11-2025)</t>
  </si>
  <si>
    <t>Un-Satisfactory on file dated 21-11-2025</t>
  </si>
  <si>
    <t>Cap: 07-07-2025 &amp;  06-11-2025 &amp; R: 20-11-2025</t>
  </si>
  <si>
    <t>R: 29-07-2025 &amp; 20-11-2025</t>
  </si>
  <si>
    <t>Cap: 07-07-2025 &amp; 12-09-2025 &amp; 21-11-2025</t>
  </si>
  <si>
    <t>Cap: 07-07-2025 &amp;  06-11-2025 &amp; 21-11-2025</t>
  </si>
  <si>
    <t>Cap: 07-07-2025 &amp; 21-11-2025</t>
  </si>
  <si>
    <t>Cap: 07-07-2025 &amp;  06-11-2025 &amp; R: 21-11-2025</t>
  </si>
  <si>
    <t>Cap: 24-11-2025</t>
  </si>
  <si>
    <t>Cap: 20-11-2025</t>
  </si>
  <si>
    <t>Rs. 24.800 (M) adopted from ADP 3640</t>
  </si>
  <si>
    <t>Cap: 07-07-2025 &amp; 25-11-2025</t>
  </si>
  <si>
    <t>“Construction of Additional Classrooms in Existing Primary/Elementary Schools in Taluka Mithi, Diplo, Chachro &amp; Nangharparkar District Tharparkar</t>
  </si>
  <si>
    <t>“Construction of Additional Classroom in Existing Primary Schools in Taluka Chachro &amp; Nangarparkar District Tharparkar</t>
  </si>
  <si>
    <t>“Rehabilitation / Construction/ Re-Construction of Existing Primary / High Schools Taluka Kot Ghulam Muhammad &amp; Digri District Mirpurkhas</t>
  </si>
  <si>
    <t>“Rehabilitation of Existing Primary Schools of Taluka Shahdadpur District Sanghar</t>
  </si>
  <si>
    <t>“Rehabilitation of Existing Primary / Elementary Schools in Taluka Chachro &amp; Dahli District Tharparkar”</t>
  </si>
  <si>
    <t>“Rehabilitation / Reconstruction / Construction of Additional Class Rooms in Existing Primary Schools Taluka Daur Sakrand &amp; Qazi Ahmed District Shaheed Benazirabad</t>
  </si>
  <si>
    <t>“Rehabilitation/ Reconstruction GBHS and GBPS Dara Wahan Taluka Rohri, District Sukkur</t>
  </si>
  <si>
    <t xml:space="preserve">“Provision of Additional Facilities in Existing Primary/ Elementary Schools of Taluka Islamkot District Tharparkar” </t>
  </si>
  <si>
    <t xml:space="preserve">“Provision of Additional Facilities in Existing Primary Schools of Taluka Islamkot, Chachro &amp; Mithi District Tharparkar” </t>
  </si>
  <si>
    <t xml:space="preserve">“Construction of Three Class Rooms in Existing Primary Schools at Taulka Salehpat District Sukkur </t>
  </si>
  <si>
    <t xml:space="preserve">“Rehabilitation / Reconstruction / Construction of Additional Class Rooms in Existing Primary Schools / High Schools and Rehabilitation of Shaheed Mohtarma Benazir Bhutto Museum &amp; Art Gallery of Taluka Nawabshah District Shaheed Benazirabad” </t>
  </si>
  <si>
    <t>Rs. 72.148 (M) re-ap:from Revenue to Capital dated 26-11-2025</t>
  </si>
  <si>
    <t>Rs. 28.200 (M) re-app: to ADP Schemee3308 on 26-11-2025</t>
  </si>
  <si>
    <t>Rs. 30 Re-app: to ADP  Schemes on 06-10-2025 &amp; Rs. 47.634 (M) re-app: to ADP 3308 on 26-11-2025</t>
  </si>
  <si>
    <t>Rs. 105.834 (M) adopted through re-app:</t>
  </si>
  <si>
    <t>Cap: 07-07-2025 &amp; 06-08-2025 &amp; 02-09-2025 &amp; 26-11-2025</t>
  </si>
  <si>
    <t>Cap: 25-11-2025</t>
  </si>
  <si>
    <t>Cap: 26-11-2025</t>
  </si>
  <si>
    <t>Un-Satisfactory on letter P&amp;D on 13-10-2025</t>
  </si>
  <si>
    <t>Cap: 07-07-2025 &amp; 12-09-2025 &amp; 28-11-2025</t>
  </si>
  <si>
    <t>Corrigendium from P&amp;D dated 30-07-2025 (Un-Satisfactory on letter dated novmber 2025)</t>
  </si>
  <si>
    <t>Rs. 2969.818 (M) adopted from ADP 2399</t>
  </si>
  <si>
    <t>Un-Satisfactory on file dated 01-12-25</t>
  </si>
  <si>
    <t>Green Lands Scape Development nad Management to Reduce Heat Wave Risk in District Shaheed Benazirabad.</t>
  </si>
  <si>
    <t>UN-Satisfactory on letter dated 12-11-202525</t>
  </si>
  <si>
    <t>Un-Satisfactory on letter dated 06-11-2025</t>
  </si>
  <si>
    <t>Un-Satusfactiry on letter datdd 07-11-2025</t>
  </si>
  <si>
    <t>Un-Satisfactory on P&amp;D letter dated 14-11-2025</t>
  </si>
  <si>
    <t>R: 28-11-2025</t>
  </si>
  <si>
    <t>Rs. 478.119 (M) adopted through re-app: from ADP 2523</t>
  </si>
  <si>
    <t>Cap: 07-07-2025 &amp; 06-08-2025 &amp; 12-09-2025 &amp; 21-10-2025 &amp; 28-11-2025</t>
  </si>
  <si>
    <t>Rs. 478.119 (M) re-app: to ADP 2455 on 28-11-2025</t>
  </si>
  <si>
    <t>PHE</t>
  </si>
  <si>
    <t>Construction of Auditorium at Public School Preem Nagar Islamkot District Tharparkar.</t>
  </si>
  <si>
    <t>Contruction of Assardas D. Hmnani Hindu Cummunity Complex alongwith Women Hostel &amp; Library with Amenities at Devri Temple, Bypass Road Ghotki</t>
  </si>
  <si>
    <t>Installation of Solar System at Reharki Sahib Darbar, District Ghotki</t>
  </si>
  <si>
    <t>Construction of New Bhawan Hall and other Works at Reherki Sahib</t>
  </si>
  <si>
    <t>Re-Construction of Langer Hall &amp; Provision of Allied Facilities at Shree Laxmi Narayan Mandir Near Naiti Jaiti Bridge Adjacent Port Grand Karachi</t>
  </si>
  <si>
    <t>Construction of Drainage &amp; Allied Works at Reherki Sahib</t>
  </si>
  <si>
    <t>Construction of Mandir (SSD) Sant Satram Dham in Mother Village Bypass Hyderabad</t>
  </si>
  <si>
    <t>Minorties</t>
  </si>
  <si>
    <t>Construction of CC Paving CC Block &amp; Open Surface Drain at all Wards of Town Committee Jamhsoro Taluka Kotri District Jamshoro.</t>
  </si>
  <si>
    <t>Providing and Laying P.E Water Supply Pipe Line at Different Areas of Clifton District South Karachi</t>
  </si>
  <si>
    <t>Providing and Laying RCC Sewerage Pipe Line/Construction of Metalled Road &amp; providing and Laying CC Tuff Paver Blocks at UC 08,09,10,11,12 &amp; 13 District South Karachi</t>
  </si>
  <si>
    <t>Providing and Laying RCC Sewerage Pipe Line/&amp; Providing and Laying CC Tuff Paver Blocks at Different Areas of Cantonmenrt Board Clifton District South Karachi</t>
  </si>
  <si>
    <t>Providing and Laying RCC Sewerage Pipe Line/ Providing and Laying P.E Water Supplly Pipe Line &amp; Providing and Laying CC Tuff Paver Blocks at Ward 1 to Ward 10 of Cantonment Board including Neelum Colony Ward 7 &amp; P&amp;T Colony Ward 10 for Water Tank Clifton &amp; Improvement/Rehabilitation of Metalled Road in Neelum &amp; P&amp;T Colony &amp; Other Areas in NA-241 Clifton District South Karachi</t>
  </si>
  <si>
    <t>Construction of Drainage Systems with Disposal and Paving Block and Improvement of Drainage Schemes from Ward 13 to 24 Dadu City</t>
  </si>
  <si>
    <t>Construction of Drainage Systems with Disposal and Improvement of Drainage Schemes from Ward 1 to 12 Dadu City</t>
  </si>
  <si>
    <t>Re-habilitation of Sewerage in UC Darsano Chanoo PS-84.</t>
  </si>
  <si>
    <t>Water Supply Line Sewerage Paveer Block UC Majeed NA-230 District Malir Karachi.</t>
  </si>
  <si>
    <t>Rehabilitation of Sewerage and Paveer Blockin UC Bakhtawar.</t>
  </si>
  <si>
    <t>Rehabilitation of Sewerage and Paver Block In UC Bhitiabad.</t>
  </si>
  <si>
    <t>Water Supply Line Sewerage Paveer Block UC Muzabad PS-87 Malir Karachi.</t>
  </si>
  <si>
    <t>Water Supply Line Sewerage Paveer Block UC Cattele Colony NA-230 District Malir.</t>
  </si>
  <si>
    <t>Cap: 07-07-2025 &amp; R: 02-12-2025</t>
  </si>
  <si>
    <t>R: 02-12-2025</t>
  </si>
  <si>
    <t>Cap: 14-07-2025 &amp; 12-09-2025 &amp; 28-11-0025</t>
  </si>
  <si>
    <t>Cap: 07-07-2025 &amp;  06-11-2025 &amp; 28-11-2025</t>
  </si>
  <si>
    <t>Cap: 02-12-2025</t>
  </si>
  <si>
    <t>cap: 03-12-2025</t>
  </si>
  <si>
    <t>Rehabilitation/ Construction of Compound Wall &amp; Lavatory Block in Existing Girls Primary School Genu Bai G. Allana Lyari District South.</t>
  </si>
  <si>
    <t>Rehabilitation of Existing Government Girls Secondary School Garibabad Lyari District Karachi South</t>
  </si>
  <si>
    <t>Rehabilitation/ Construction of Compound Wall in Existing GBSS Mirza Adam Khan &amp; GBPS Noor Muhammad Village Lyari Town District Karachi South</t>
  </si>
  <si>
    <t>Rehabilitation / Reconstruction of Primary School I. GBPS Soomar Mirbahar, II. GBPS Imam Bux Awan, III. GGPS Siddique Narejo @ Suleman Narejo, IV. GBPS Ismail Mallah U/C, V. GBPS Fatoo Machi, VI. GGPS Qasim Mirbahar, VII. GBPS Khuda Dino Magsi, VIII. GBPS Ali Muhammad Bhambhro, IX. GBPS Umer Mancher of Taluka Sujawal &amp; Mirpur Bathoro (09 units) District Sujawal"</t>
  </si>
  <si>
    <t>School Education</t>
  </si>
  <si>
    <t>Un-Satisfactory onf P&amp;D letter dated 18-11-2025</t>
  </si>
  <si>
    <t>Construction of Community Center in Village Mari Sher Muhammad Khan Bijarani Mr. Mehran Khan Bajarani Mir Fateh Muhammad Khan Bijarani Mir Hamza Khan Bijarani Muhammad Lam Ghunio Saifululah Gurani.</t>
  </si>
  <si>
    <t>L.G</t>
  </si>
  <si>
    <t>Installation of Solar  Street Lights in various Villages of Taluka Tangwani including villages of UC Rasaldar UC, Malguzar UC Doultpur of Taluka Kandhkot (Constituency PS-06)</t>
  </si>
  <si>
    <t>Solarization &amp; Rehabilitation of Drainage Disposals Jamali Goth Sukh Pull Shahbaz Colony Banaras Colony Jind Wado Superior Scince College Unar Colony Osta Gahi Khakhi Shah Disposals for Drainage Schemes City Khairpur</t>
  </si>
  <si>
    <t>Solarization &amp; Rehabilitation of Tube Well for Turbine Motoers 10.00 Bhp for 40 Nos Tube Wells for Water Supply Scheme, Ghari Pull Khushik Goth Bhurgri Regulator Dabber Osta Gahi Pumping Stations for City Khairpur</t>
  </si>
  <si>
    <t>Construction of Drainage and Paver Block in Various villages of T/C Kotdigi District Khairpur</t>
  </si>
  <si>
    <t>Construction of Drainage and Paver Block in Various villages of T/C Fakirabad District Khairpur</t>
  </si>
  <si>
    <t>Construction of Drainage and Paver Block in Various villages of UC Nasir Fakir Jalalani UC Taplur Wada  District Khairpur</t>
  </si>
  <si>
    <t>Construction of Drainage and Paver Block in Various villages of UC Lyari UC Goondariro District Khairpur</t>
  </si>
  <si>
    <t>Construction of Drainage and Paver Block in Various villages of UC Atta Muhammad Hami UC Muhbat Wah District Khairpur</t>
  </si>
  <si>
    <t>Construction of Drainage and Paver Block in Various villages of UC Bapho UC Deh Sohu District Khairpur</t>
  </si>
  <si>
    <t>Construction of Drainage and Paver Block in Various villages of UC Malhar Khaskheli UC Fatehpur  District Khairpur</t>
  </si>
  <si>
    <t>Construction of Drainage and Paver Block in Various villages of UC Shadi Shaheed UC Tando Masti District Khairpur</t>
  </si>
  <si>
    <t>Construction of Drainage and Paver Block in Various villages of UC Jando Mahaik UC Ali Muhammad Machi District Khairpur</t>
  </si>
  <si>
    <t>Construction of Drainage and Paver Block in Various villages of UC Jiskani UC Rahim Bux Wassan District Khairpur</t>
  </si>
  <si>
    <t>Contruction of Drainage System and allied works at village Bachal Solangi Village Abdullah Chang &amp; Gumannabad TMC Nerunkot, District Hyderabad</t>
  </si>
  <si>
    <t>Rehabilitation of drainage scheme of Tando Qaiser &amp; Mori Mangar UC-72 TMC Tando Fazal District Hyderabad</t>
  </si>
  <si>
    <t>Contruction of CC Paver open surface Drain various villages UC Umar Daho District Ghotki @ Mirpur Mathelo</t>
  </si>
  <si>
    <t>Construction of Surface Drains and CC Paver of UC Chandia UC Band UC Kondri Taluka Ubauro District Ghotki @ Mirpur Mathelo</t>
  </si>
  <si>
    <t>Construction of Surface Drains and CC Paver of UC Khambra UC Matarkot Taluka Ubauro District Ghotki @ Mirpur Mathelo</t>
  </si>
  <si>
    <t>Construction of Surface Drains and CC Paver of UC Langho UC Wasti Jeewan Shah Taluka Ubauro District Ghotki @ Mirpur Mathelo</t>
  </si>
  <si>
    <t>Construction of Surface Drains and CC Paver of UC Madanwalo UC Sain Dino Malik  Taluka Ubauro District Ghotki @ Mirpur Mathelo</t>
  </si>
  <si>
    <t>Construction of Surface Drains and CC Paver of UC Lakpur UC Jhangal Malik Taluka Ubauro District Ghotki @ Mirpur Mathelo</t>
  </si>
  <si>
    <t>Construction of Surface Drains and CC Paver of UC Ranwali UC Saeedpur UC Sui Sharif Taluka Ubauro District Ghotki @ Mirpur Mathelo</t>
  </si>
  <si>
    <t>Construction of Clear Water Tank at Kolhi Daro in Umerkot Town District Umerkot</t>
  </si>
  <si>
    <t>Construction of Water Supply Scheme Abdul Aziz Arain UC Gapno &amp; Pipline for Water Supply Scheme i/c Construction of RCC Reservoirs for Village Amanullah Dars Haji Tahir Shah Siyohee UC Faqir Abdullah Taluka &amp; District Umerkot</t>
  </si>
  <si>
    <t>Constructio of CC Road and Drgainage system and Replacement of Rising Main Pumping Machinery &amp; installation of Solar System at Source for Water Supply Scheme Janhero Sharif Taluka &amp; District Umerkot</t>
  </si>
  <si>
    <t>Provide Sewerage Paver &amp; CC Topping with disposal system for the Kandiaro Town committee District Naushero Feroze</t>
  </si>
  <si>
    <t>Construction of Surface Drains &amp; Paver Block at Various Wards of Town Committee Bhiria City &amp; Town Committee Bhiria City &amp; Town Committee Bhiria Road District Naushero Feroze</t>
  </si>
  <si>
    <t>Construction of Surface Drains &amp; Paver Block at Various Wards of Town Committee Tharushah &amp; Town Committee Meherabpur District Naushero Feroze</t>
  </si>
  <si>
    <t>Construction of Surface Drains &amp; Paver at Various Villages of UC New Jatio and UC Deparja District Naushero Feroze</t>
  </si>
  <si>
    <t>Construction of Surface Drain &amp; Paver Block at Streets of Various Villages of Municipal Committee Naushero Feroze and Tdown Committee Padidan District Naushero Feroze</t>
  </si>
  <si>
    <t>Six RO Plants of Various Villages and City NA-193 Shikarpur District Shikarpur</t>
  </si>
  <si>
    <t>Installation and Maintenance of R.O Plants in Various Wards M.C Shikarpur</t>
  </si>
  <si>
    <t>Drainage System with Disposal and Paving Block at Village Nabi Bux Solangi Jumma Chohan and Gul Muhammad Magsi</t>
  </si>
  <si>
    <t>Construction of CC Paving CC Block and Open Surface Drain at UC ALLAH Bachayo Shoro Taluka Kotri District Jamshoro</t>
  </si>
  <si>
    <t>Improvement and Extension of Drainage Scheme Karampur, Tangwani, Ghouspur and Dari, District Kashmore @ Kandhkot</t>
  </si>
  <si>
    <t>Construction of Water Supply Scheme in Village Muhammad Hayat Khan Khooso U/C Manjhi and Village Raheem Bux Khooso U/C Cheel, District Kashmore @ Kandhkot</t>
  </si>
  <si>
    <t>Construction of Rural  Water Supply Scheme for Village Rasaldar City &amp; Adab Hussain Golato,  and Village Piyaro Khan Golo U/C Rasaldar, District Kashmore @ Kandhkot</t>
  </si>
  <si>
    <t>Construction of Rural  Water Supply Scheme for Village Sher Ali Khan Jakhrani UC Malguzar, District Kashmore @ Kandhkot</t>
  </si>
  <si>
    <t>Construction of Rural  Drainage Scheme in Village Muneer Ahmed Khan Khooso and Construction of remaining work of Rural Drainage Scheme of Village Mir Mushtaq ahmed Bijrani, District Kashmore @ Kandhkot</t>
  </si>
  <si>
    <t>Water Supply Scheme to Village Ghulam Huusain Along Adio Wah andUsman Khan Gulrani, District Kashmore @ Kandhkot</t>
  </si>
  <si>
    <t>Drainage and Paver Block Village Yaqoob Soomro UC Khewali, Bhatti Mohallah, Village Raisdar, District Kashmore @ Kandhkot</t>
  </si>
  <si>
    <t>Water Supply Scheme Mian Muhammad Yousif Bharchundi, Waryo Machi and Ahsan Khooso TC Kashmore, District Kashmore @ Kandhkot</t>
  </si>
  <si>
    <t>Paver block CC drainage and CC block scheme for various villages of UC-Ratokot, Seehar, UC-Gujar &amp; UC-Bugti, District Larkana</t>
  </si>
  <si>
    <t>Provincial R.O Plants in Village Bakhar Karria, Village Raheem Bughio, Village Huaasin Ali Israr, Village Tarai Abro, Village Lale Ja Bhan Taluka Bakrani, District Larkana</t>
  </si>
  <si>
    <t>Construction of Surface Drains i/e Paver Blocks in various Villages of UC-Ahsan Wahan, Mehrapur, Purano 50.000 Abad, Mad Bahoo &amp; Gerello Town Taluka Bakrani, Diatrict Larkana</t>
  </si>
  <si>
    <t>Provincial R.O Plants in Village Sabdor Gargani UC-Yaroo Lakhair, Construction of CC Drains, CC Block &amp; Paver Blocks in various Villages oc UC-Matto, Ariaja Town &amp; Improvement &amp; Extension of Drianage Scheme Bakrani, District Larkana</t>
  </si>
  <si>
    <t>Construction of CC Drains, CC Block &amp; Paver Blocks in various Villages of UC-Baggi, UC-Gujhar, UC-Dara, UC-Gudd Village Yar Muhammad Brohi &amp; Reconditioning Repair Bridge/Culvert at Village Tluka Bakrani, District Larkana</t>
  </si>
  <si>
    <t>Construction of Surface Drains, CC Blocks and Paving blocks different Villages of UC Bugti Baloch, UC Beero Chandio, UC Lund, UC Pathan (old)  Taluka Bakrani &amp; Taluka Larkana,  Diatrict Larkana</t>
  </si>
  <si>
    <t>Water Supply Scheme at Village Pandhi Khan Tangyani, Ali Shair Tangyani, Qurban Tangyani, Khameso Myalani bilawal Ksoso Mreeddani Taluka, District Jamshoro</t>
  </si>
  <si>
    <t>Water Supply Scheme at Village Dhani Bux Aloodani Khoso Drainage CC Allah Bachayo Shoro, Jan Muhammad UC Allah Bachayao Taluka Kotri District Jamshoro</t>
  </si>
  <si>
    <t>Construction of Water Supply and Drainage,Paver Block, CC Block Village Unerpur Taluka Manjhand, District Jamshoro</t>
  </si>
  <si>
    <t>Construction of CC Drains, Paver Block &amp; CC Block &amp; Paver Block fromWard 1 to 6 Town Thana Bula Khan, Village Mole &amp; Village Thana Ahmed Khan Taluka Thana Bula Khan District Jamshoro</t>
  </si>
  <si>
    <t>Construction of CC Drains, Paver Block &amp; CC Block &amp; Paver Block from Ward 1 to 12 of KMC Bolhair &amp; Construction of CC drains, Paver Block &amp; CC Block for various villages of UC Sindh University Ward No. 1to 04 Taluka Kotri District Jamshoro</t>
  </si>
  <si>
    <t xml:space="preserve">Provision of UF RO Plant at village Chak No. 12 (Mureed Chang) and Dargha Ahmed Rajo and Provision of Water Tank Chak No. 47 and SurroundingVillages of Chak No.16, Chak No. 4, Ashraf Khaskeli Zainal Sameyo, Viko Raji and Kando Lund, District Badin </t>
  </si>
  <si>
    <t>Construction of Surface Drainage &amp; Provision of Paving blocks at Hayat Khaskheli City, Diatrict Badin</t>
  </si>
  <si>
    <t>Construction of Surface Drainage &amp; Provision of Paving blocks at Dei City, Diatrict Badin</t>
  </si>
  <si>
    <t>Provision of Surface Drainage at Sangi Pharabo City, Diatrict Badin</t>
  </si>
  <si>
    <t>Construction of CC and Paver Block road in various wards of Kot Ghulam Muhammad including Various Ucs Ghulam Nohani, Mir Ali Bux, Mir Allah Dad, Mir Ghulam Hussain &amp; Lal Shah, District Mirpurkhas</t>
  </si>
  <si>
    <t>Construction of water supply scheme village Saeed Khan Laghari, Dittal Laghari &amp; Jalalabad, District Mirpurkhas</t>
  </si>
  <si>
    <t>Rehabilitation of drainage Scheme village Degan Bhurguri &amp; Muhammad Hashim Bhurguri (Kalwari), District Mirpurkhas</t>
  </si>
  <si>
    <t>Construction of drainage scheme Budha Kot, Diyal Garh, District Mirpurkhas</t>
  </si>
  <si>
    <t>Construction of drainage scheme Khumbri, Mahajir Goth, District Mirpurkhas</t>
  </si>
  <si>
    <t>Construction of Water Tank at various villages of taluka Kot Ghulam Muhammad Digri &amp; Shujabad, District Mirpurkhas</t>
  </si>
  <si>
    <t>Construction of Water Supply at various villages of taluka Kot Ghulam Muhammad &amp; Shujabad, District Mirpurkhas</t>
  </si>
  <si>
    <t>Installation of RO Plants at various villages of Taluka Jhudo, District Mirpurkhas</t>
  </si>
  <si>
    <t>Installation of 10 No. of RO Plants at village Mehar Ali Lashari, Deh 240 village Chaudry Irshad Mansha Deh 244 village Munawar Lashari Deh 225 village Gahi Khan Lashari Deh 236 village Zahidabad Deh 101, village Bhitaro Sharif deh 105, District Mirpurkhas</t>
  </si>
  <si>
    <t>Installation of RO Plants at various location Taluka Sindhri, Shujabad &amp; Huusain BuxMari, District Mirpurkhas</t>
  </si>
  <si>
    <t>Construction of Water Tank at various villages of Taluka Sindh, Shujabad &amp; Hussain Bux Mari, District Mirpurkhas</t>
  </si>
  <si>
    <t>RO Plants at various villages of District Mirpurkhas</t>
  </si>
  <si>
    <t>Drinking Water Tank of Taluka Digri &amp; Jhudo, District Mirpurkhas</t>
  </si>
  <si>
    <t>SDG's No.</t>
  </si>
  <si>
    <t>Department</t>
  </si>
  <si>
    <t>Construction of Open Drain at Village Kot Anwar Shah UC Bao Khan Pathan Taluka &amp; District Matiari</t>
  </si>
  <si>
    <t>Construction of Drainage System at Taluka Hala District Matiari</t>
  </si>
  <si>
    <t>Construction of Open Drain at Waryah UC Hakro Taluka &amp; District Matiari</t>
  </si>
  <si>
    <t>Construction of Drainage System at Pirzada MuhallaTaluka Saeedabad District Matiari</t>
  </si>
  <si>
    <t>Construction of Drainage System at Different Villages of  Saeedabad Taluka Saeedabad District Matiari</t>
  </si>
  <si>
    <t>Construction of Drainage System and Water Supply at Different Villages of Taluka Matiari, Hala &amp; Saeedabad District Matiari</t>
  </si>
  <si>
    <t>Construction of Drainage System at Bhitshah Taluka Hala District Matiari</t>
  </si>
  <si>
    <t>Construction of Open Surface Drains in Village Adul Aqlani UC Odero Lal Station Taluka &amp; District Matiari</t>
  </si>
  <si>
    <t>Construction of Open Drain at Village Aghan Wassan UC Fakir Nooh Hothiani Taluka &amp; District Matiari</t>
  </si>
  <si>
    <t>Water Supply Scheme at Village Mangio Shoro, Murad Samo, Majho Shoro &amp; Siddique Shoro Taluka Kotri District Jamshoro</t>
  </si>
  <si>
    <t>Improvement &amp; Extension of Water Supply Line and Construction of CC Paving, CC Block &amp; Open Surface Drain at Villahe Khasai Taluka Manjhand District Jamshoro</t>
  </si>
  <si>
    <t>Water Supply Scheme Village Umaid Ali Katchelo Village Badda, Village Waswani and Malik Qaiser UC Petaro Taluka Kotri District Jamshoro</t>
  </si>
  <si>
    <t>Water Supply Schemes Tube Wells I/C Solar System &amp; Surface Drain &amp; Paver Block in Various Street of Sari City UC Sari  &amp; Villages Mole Taluka Thana Bola Khan District Jamshoro</t>
  </si>
  <si>
    <t>Water Supply Scheme Popat Goth Taluka Kotri District Jamshoro</t>
  </si>
  <si>
    <t>Improvement &amp; Extension of Water Supply Line at Village Bhooro Ring, Mureed Khan Rind &amp; Various Villages of Taluka Manjhand District Jamshoro</t>
  </si>
  <si>
    <t>Water Supply Scheme at Village Khairo Machi, Ashiq Thebo, Syed Muhalla, UC Petaro &amp; Samon Muhalla Taluka Kotri District Jamshoro</t>
  </si>
  <si>
    <t>Water Supply Scheme Khanote Phase-II UC Khanote Taluka Manjhand District Jamshoro</t>
  </si>
  <si>
    <t>Construction of Open Drain at Village Allah Bux Mitjat UC Hussain Hingoro Taluka &amp; District Matiari</t>
  </si>
  <si>
    <t>Installation of Solar Submersible Pumps for Various Villages in Taluka Nagarparkar (55 Units), District Tharparkar</t>
  </si>
  <si>
    <t>Drainage &amp; Pumping Station, Paver Block &amp; C.C in Municipal Committee Mithi City District Tharparkar</t>
  </si>
  <si>
    <t>Instalation of tube well in village Pochando Par UC Vejhiar and solar pump wih boring in different village of Taluka Mithi (i) Awais Paro Tigthio  (ii) Village Mau Faqir &amp; Meghwar Paro (iii) Bilawal Khan Khoso Village Khejraro  (iv) Jouaro Thakur Paro Village Bijal Marho (v) Gurrah Paro Khekanyun (vi) Meghwar Paro Pabe Jo Tar (vii) Satidan Thakur Paro Village Mithirio Bhatii, District Tharparkar</t>
  </si>
  <si>
    <t>Instalation of tube well in village Rarli UC Dhaklo and solar pump wih boring in different village of Taluka Chhachhro (i) Hassan Rind Ji Dhani UC Tameer Hameer (ii) Meghwar Paro Dhaklo (iii) Yaqoob Sangrasi Paro Dhaklo (iv) Janyani Paro Village Dhaklo (v) Bachal Nohri Paro Goongio (vi) Parcho Ji Dhani UC Tar Hameer (vii) Rahim Paro Village Sher Khan Rind (viii) Village Garirio Dal UC Kantio (ix) Village Bhagtani, District Tharparkar</t>
  </si>
  <si>
    <t>Water Pipe Line Village Shakoor Abad 3 Kms  And Sollar Pump With Boring In Different Villages Of Taluka Kaloi (i) Dildar Paro Village Mehrab Ahemdani (II) Syed Khan Paro Lail Farm UC Phan (iii) Chandio Paro Village Jumoon Chandio UC Phant (iv) Qasam Paro Village Patar UC Sarhore (v) Ahemed Paro Village Sarhore UC Sarhore District Tharparkar</t>
  </si>
  <si>
    <t>Installation of solar tube wells in various villages of Taluka Chachro &amp; Mithi 1. Meenhal Bajeeer 2. Udani Sangarsi Paro. 3. Karimdino Ji Dhani 4. Hurgan Ji Dhani 5. Rarli Menghwar Paro 6. Chelhar Akhani Paro District Tharparkar</t>
  </si>
  <si>
    <t xml:space="preserve">Installation of Solar Submersible Pumps for Various Villages in Taluka Dahli  (30 Units) District Tharparkar </t>
  </si>
  <si>
    <t>Installation of solar tube wells in various villages of Taluka Islamkot &amp; Chachro 1. Benazir Colony Islamkot 2. Shiv Colony Islamkot 3. Gorhyar 4. Vakryo Kolhi Paro 5. Mengh Khawrya 6. Kantio Dal Paro 7. Morasyo Sameja 8. Godhyar Ilyas &amp; Hakam Jeendani Paro District Tharparkar</t>
  </si>
  <si>
    <t>Installation of Solar Submersible Pumps for Various Village in Taluka Chachro &amp; Dahli  (20 Units)  Part-1 District Tharparkar</t>
  </si>
  <si>
    <t>Installation of Solar Based Tube Wells i/c Pipe Line &amp; RCC Reservoirs at Village Khiyaro &amp; Rohar Shahmir Samejo &amp; Water Supply Pipe Line Scheme with RCC Tank for Existing Tube Well at Village Gadhro to Mose Ji Dhani, Talab Dhani, Jamal Dhani &amp; Sadiya Paro i/c Pipe Line from Army Point to Village Gadhro District Tharparkar</t>
  </si>
  <si>
    <t>Installation of Solar Submersible Pumps for Various Village in Taluka Chachro &amp; Dahli (20 Units) Part-2 District Tharparkar</t>
  </si>
  <si>
    <t>Installation of solar pump with boring in different villages (I) Leeria Bheel UC Kantio (II) Village Borli Nahro Bheel (III) Bhagoo Bheel Ji Dhani UC Chelhar (IV) Village Sooram Bheel (V) Bheel Paro Satla (VI) Aaso ji Dhani UC Dhaklo (VII) Hale Ji Dhani UC Dhaklo (VIII) Village Sill Bheel Paro (IX) Village Asar Bheel Paro (X) Bheel Paro Village Khorbi (XI) Village Dhakidar Bheel (XII) Somji Bheel Baprario Bheel village (XIII) Village Paderal UC Dhaklo (XIV) Ghaman Paro Wahar Bheel UC Kantio (XV) Bhamro Bheel Paro Village Rane Ji Wandh UC Mithrio Bhatti (XVI) Raichand Ji Dhani UC Mithiro Bhatti (XVII) Village Dabhi Bheel (XVIII) Kirshan Bheel Paro Village Kerti (XIX) Aari Paro Village Phul Tarai UC Morano (XX) Jodho Paro Village Vahroon Bheel (XXI) Missiri Paro Village Bandho Bheel UC Morano (XXII) Ranjho Paro Village poonpatio UC Morano (XXIII) Budho Paro village Magho Bheel UC Sonal Bah (XXIV Hathi Bheel Paro Village Sanyasar (XXV) Chatro Bheel Paro Chatro Ji Dhani UC Dhaklo (XXVI) Village Sajan Bheel Chelhar City (XXVII) Dodo Bheel Paro Tobhario District Tharparkar</t>
  </si>
  <si>
    <t>Construction / Improvement &amp; Extension of Water Supply Scheme Chore &amp; adjoining villages upper Qambar &amp; Saith G Rasool Khoso &amp; Water Supply Scheme village Mado Taluka KN Shah &amp; Providing 2 Nos. Drinking water facility through tube wells on solar energy system near Dargah Aale Sain Shah Godrio at Perach Taluka Mehar District Dadu</t>
  </si>
  <si>
    <t>Construction of Surface Drains, C.C Blocks &amp; Paving Block at various Villages of U.C Sobho Magsi &amp; Shah Panjo Taluka Mehar, District Dadu</t>
  </si>
  <si>
    <t>Constrition of water supply schemes for villages Dilu Khokhar &amp; Umedo Dero Taluka Mehar District Dadu</t>
  </si>
  <si>
    <t>Construction of Surface Drains, C.C Blocks &amp; Paving Block at various Villages of U.C Nau Goth &amp; Mureed Lakhair Taluka Mehar District Dadu</t>
  </si>
  <si>
    <t>Providing Drinking Water Facility Through Tube Well on Solar Energy, at Water Supply Scheme Khuda Bux Mohrai alongwith Surrounding Villages &amp; Providing &amp; Installing R.O Plant at Village Phakka &amp; Village Kamal Panhwar, Taluka Dadu.</t>
  </si>
  <si>
    <t xml:space="preserve">Providing Drinking Water Facility Through Tube Well on Solar Energy, at Water Supply Scheme at Moosa Jamali, Joosani Jamali Villages &amp; at Bago Khan Shahani Taluka Johi. </t>
  </si>
  <si>
    <t>Installation of Solar Powered Drinking Water Facilities For villages for UC's Kamal Khan, Sawro, Thariri Jado Shaheed and adjoining villages Taluka Johi, District Dadu. (PS-83)</t>
  </si>
  <si>
    <t>Construction of Surface Drains, C.C Blocks &amp; Paving Block at various Villages of U.C Bothro Taluka Mehar District Dadu</t>
  </si>
  <si>
    <t xml:space="preserve">Providing Drinking Water Facility Through Tube Well on Solar Energy, at Water Supply Scheme Badani Khokhar Taluka Dadu, Providing &amp; Installing R.O Plant at Mukhtiar Nagar, at Bhai Khan Lashari and at Dodani Jamali, Taluka Dadu. </t>
  </si>
  <si>
    <t>Installing Deep Hand Pump in various villages of Taluka Johi, District Dadu. (PS-83)</t>
  </si>
  <si>
    <t>Constrition of water supply schemes for villages Gahi Khan Janwery, Amber, Sultan Bhatti, Improvement &amp; Extension of water Supply Schemes Radhan Town Taluka Mehar, District Dadu</t>
  </si>
  <si>
    <t>Providing Drinking Water Facility Through Tube Well on Solar Energy, at Water Supply Scheme at Chinjani alongwith Surrounding Villages &amp; at Mahi Sohrabani, Asghar Guhramani, Dilshadani alongwith Surrounding Villages Taluka Johi. District Dadu</t>
  </si>
  <si>
    <t>Construction of Surface Drains, C.C Blocks &amp; Paving Block at various Villages of U.C Baledai  Taluka Mehar District Dadu</t>
  </si>
  <si>
    <t>Construction of Surface Drains, C.C Blocks &amp; Paving Block at various Villages of U.C Kazi Arif &amp; Litan Taluka Mehar District Dadu</t>
  </si>
  <si>
    <t>Installation of Solar Powered Drinking water facilities for Villages of UC's Shah Hassan, Chinni, Tando Rahim Khan, Wahi Pandhi and Adjoining Villages of Taluka Johi, District Dadu. (PS-83)</t>
  </si>
  <si>
    <t>Installation of Solar Powered Drinking Water Facilities for Villages of UC's Johi-II, Pir Mashaik and Adjoining Villages i/c fully covered Drainage (1000 ft) for Sabhago Panhwar, Taluka Johi, District Dadu. (PS-83)</t>
  </si>
  <si>
    <t>Providing Drinking Water Facility Through Tube Well on Solar Energy, at Water Supply Scheme at Ibrahim Chandio Village and Village Farooqabad Near Mureed Dero and Village Jalab Rind UC Wahi Pandhi Taluka Johi District Dadu</t>
  </si>
  <si>
    <t>Providing Drinking Water Facility Through Tube Well on Solar Energy, at Water Supply Scheme at Village Gul Patel and Village Zahri Rustmani UC Wahi Pandhi Taluka Johi and &amp; Providing &amp; Installing R.O Plant at Village Shahmeer Gadhi and Village Sher Muhammad Babbar Taluka Johi District Dadu</t>
  </si>
  <si>
    <t>Constrition of water supply schemes for Villages Mir Muhammad Bhand &amp; Qadir Bux Jatoi  Taluka Mehar District Dadu</t>
  </si>
  <si>
    <t>Water Supply &amp; Drainag Scheme at Prem Nagar Islam Kot, District Tharparkar</t>
  </si>
  <si>
    <t>Construction of Paver Block at Taluka Matiari/Hala/Saeedabad, District Matiari</t>
  </si>
  <si>
    <t>Construction of Paver Block at Different Wards (01 to 08) Municipal Committee, District Matiari</t>
  </si>
  <si>
    <t>Construction of Paver Block at Different Wards (09 to 16) Municipal Committee Hala, District Matiari</t>
  </si>
  <si>
    <t>(A) Consttruction of Surface Drain &amp; CC Paver Blocks in Town Committee Jatia Taluka Shahdadpur. (40.0 Miilion) (B) Construction of Surface Drains &amp; Paver Block In Various Villages of UC Daim Khan Dhamrah Taluka Shahdadpur (15.0 Million), District Sanghar</t>
  </si>
  <si>
    <t>(A) Construction of Surface Drain and CC Paver Block in Municipal Committee Shahdadpur. (30.0 Million) (B) Construction of Surface Drains &amp; Paver Block In Various VBillages of UC UC Habib Ullah Kerio Taluka Shahddadpur.(15.0 Million) (C) Construction of Surface Drains &amp; Paver Block In Various Villages of UC Gul Muhammad Laghari Taluka Shahdadpur (15.0 Million), District Sanghar</t>
  </si>
  <si>
    <t>(A) Consttruction of Surface Drain &amp; Various Paver Block Streets i/c Sewerage System for Muhallah Haji Koro Khan Umrani Town Committee Shahpur Chakar Taluka Shahdadpur (27.50 Miilion) (B) Construction of Surface Drains &amp; Paver Block &amp; Culverts In Various Villages of UC Haji Koro Khan Umrani, Taluka Shahdadpur (15.0 Million) (C) Rehabilitation PE Pipe 3",4" &amp; 6" dia at Village Hameer Khan Jariko Town Committee Shahpur Chakar Taluka Shahadadpur (25.00 Million), District Sanghar</t>
  </si>
  <si>
    <t>(A) Construction of Surface Drains &amp; Paver Block In Various Villages of UC Shehli Nazamani Taluka Shahddadpur.(15.0 Million) (B) Construction of Surface Drains &amp; Paver Block In Various Villages of UC Lundo Taluka Shahdadpur (15.0 Million) (C) Construction of Surface Drains &amp; Paver Block In Various Villages of UC Mitho Bhanejo Taluka Shahdadpur (15.0 Million) (D) Construction of Surface Drains &amp; Paver Block In Various Villages of Barhoon Taluka Shahdadpur (15.0 Million), District Sanghar</t>
  </si>
  <si>
    <t>(A) Construction of Surface Drains &amp; Paver Block In Various Villages of UC No: 55 Gujro Taluka Tando Adam (15.0 Million) (B) Construction of Surface Drains &amp; Paver Block In Various Villages of UC 58 Hurbari (15.0 Million) (C) Construction of Surface Drains &amp; Paver Block In Various Villages of UC No: 56 Mir Hassan Mari Taluka Tando Adam (15.0 Million) (D) Construction of Surface Drains &amp; Paver Block In Various Villages of UC No: 51 Din Muhammad Waryah Taluka Tando Adam (15.0 Million), District Sanghar</t>
  </si>
  <si>
    <t>Consttruction of Surface Drain &amp; CC Paver Blocks in Municipal Committee Tando Adam , District Sanghar</t>
  </si>
  <si>
    <t xml:space="preserve">Construction of Surface Drains i/c C.C paver blocks from Gol Chakra to banglow road and Tando Adam city i/c P.E pipe 500mm for Urban water supply Scheme Tandoadam District Sanghar </t>
  </si>
  <si>
    <t>Construction of Surface Drains i/c C.C Paver for U.C-No:57 Tandoadam, U.C-No:58 Mitho Khoso, U.C-No:59 Faqeer Shair Muhammad Dero, U.C-No:60 kumb Daroon, U.C-No:66 Bara Chiri and U.C-No:67 Maldasi Taluka TandoAdam District Sanghar</t>
  </si>
  <si>
    <t>Construction of Surface Drains i/c C.C Paver for U.C-No:51 Din Muhammad Warriyah, U.C-No:52 Manik Thaheem, U.C-No:53 Tayyab Thaheem, U.C-No:54 Peero Faqeer Shoro, U.C-No:55 Gujhro andU.C-No:56 Mir Hassan Marri Taluka TandoAdam District Sanghar</t>
  </si>
  <si>
    <t>Construction of Paving Block &amp; Surface Drains at Left over streets of Municipal Committee Naudero, District Larkana</t>
  </si>
  <si>
    <t>Construction of Paving Block &amp; Surface Drains and RCC Nala at Left Over streets of Municipal Committee Ratodero, District Larkana</t>
  </si>
  <si>
    <t>Construction of CC Drains &amp; Paving Block in various Villages of UC-Agani, UC-Akil, UC-Phull of Taluka Larkana, District Larkana</t>
  </si>
  <si>
    <t>Construction of CC Drains &amp; Paver Block in various Villages of Union Council Dhamrah &amp; left over street of Union Council Phull and Main RCC Nala at Village Dhamrah Taluka Larkana</t>
  </si>
  <si>
    <t>Construction of Surface Drains &amp; Paving Block at UC-2, UC-4 &amp; UC-5 of Dari Town PS-12, District Larkana</t>
  </si>
  <si>
    <t>Construction of Surface Drains &amp; Paving Block at UC-4 &amp; UC-5 of Sachal Town PS-12, District Larkana</t>
  </si>
  <si>
    <t>Construction of Surface Drains, CC Block &amp; Paving Block at UC-4 &amp; UC-5 of Haideri Town PS-12, District Larkana</t>
  </si>
  <si>
    <t>Construction of CC Drains and Paving Blocks for Hyderi Town Taluka &amp; District Larkana</t>
  </si>
  <si>
    <t>Construction of CC Drains &amp;  Paving Blocks for Empire Town Taluka &amp; District Larkana</t>
  </si>
  <si>
    <t>Construction of CC Drain &amp; Paver Block in various Villages of Union Council Agani, Union Council Akil, Union Council Dhamrah &amp; Union Council Phull of Taluka Larkano (Each Union Council 20.000 Million), District Larkana</t>
  </si>
  <si>
    <t>Construction of CC Drains &amp; Paver Block in Various Streets of Village Saidudero, Village Hassan Wahan, Village Wada Bosan, Village Wassayo Bhutto, Village Jumo Agham, Village Taib &amp; Village Mevalkot of Taluka Ratodero (Each Village 10.00 Million), District Larkana</t>
  </si>
  <si>
    <t>Construction of Paving Block &amp; CC Drains at Left Over streets of Ward No. 1, 2, 3, 5 &amp; Main Markets of Centre City Ratodero at Municipal Committee Ratodero, District Larkana</t>
  </si>
  <si>
    <t>Construction of CC Drain &amp; Paver Block in various Villages of Union Council Bosan, Union Council Waris Dino Machhi, Union Council Jumo Agham Taluka Ratodero, District Larkana</t>
  </si>
  <si>
    <t>Construction of CC Drain &amp; Paver Block in various Villages  Union Council Walidad Veesar, Union Council Lashari and remaining villages of Union Council Jumo Agham District Larkana</t>
  </si>
  <si>
    <t>Construction of CC Drain &amp; Paver Block in various Villages of  Union Council Pir Bux Bhutto,  Union Council Banguldero and various Streets of Village Banguldero, District Larkana</t>
  </si>
  <si>
    <t>Paver block CC drainage scheme for various villages of UC-Karani, UC-Dara &amp; UC-Wakro, District Larkana</t>
  </si>
  <si>
    <t>Construction of Surface Drains i/c Paver Blocks in various Villages of UC-Chakro, UC-Kaani, UC-Wadi Wahni, Village Kharani Brobi, Village Bhagat, &amp; Construction of Earth work in Public Sports Park Badah Town Taluka Dokri, District Larkana</t>
  </si>
  <si>
    <t>Paver block CC drainage and CC block scheme for various villages of UC-Mehrabpur, UC-Pathan &amp; Bux Jatoi @ Ahsan Wahan, District Larkana</t>
  </si>
  <si>
    <t>Paver block CC drainage and CC block scheme for various villages of UC-Thairi @ Kanga, Yaroo Lakhari &amp; UC-Rasheed Waggan, District Larkana</t>
  </si>
  <si>
    <t>Paver block CC drainage and CC block scheme for various villages of UC-Gudd &amp; Dokri Town, District Larkana</t>
  </si>
  <si>
    <t>Construction of Surface drains, CC Blocks and Paving blocks at different Villages of  UC Fatih pur Mahota, UC Kanga @ Tahriri, UC Vikia Sangi Taluka Larkana, District Larkana</t>
  </si>
  <si>
    <t>Construction of CC Drains, CC Block &amp; Paver Blocks in various Villages of UC-Yaroo Lakhair, UC-Samtia, UC-Seehar Taluka Dokri, Village Hyder Brobi, Village Hayat Brohi &amp; Construction of Katcha Path erth work from Purani Gudd flood Protection Bund to house of Rajib Khan Bughio UC-New Gud Taluka Taluka Bakrani, District Larkana</t>
  </si>
  <si>
    <t>Construction of Surface drains, CC Blocks and Paving blocks at different Villages of UC Naich, UC Dargah Mashori and Left over street of UC Anwarbad Taluka Bakrani, District Larkana</t>
  </si>
  <si>
    <t>Paver block CC drainage and CC block scheme for various villages of UC-Bero Chandio &amp; UC-Kothi Kalhora, District Larkana</t>
  </si>
  <si>
    <t>Provision of R.O Plants in Village Haji Khan Noonari Taluka Bakrani, Village Vechar, Fateh Muhammad Awan, Soonharo Gadhi, Chuttal Abro Taluka Dokri, District Larkana</t>
  </si>
  <si>
    <t>Paver block CC drainage and CC block scheme for various villages of UC-Mato, Mashori Sharif, UC-Wada Mahar, UC-Naich &amp; Arija Town, Paver &amp; CC Block G.M Sindh house to SEPCO office Shahvaz Colony Larkano City, District Larkana</t>
  </si>
  <si>
    <t>Provision of R.O Plants in Village Haji Mashori, Village Ali Murad Chandio, Village Juman Chandio, Village Sechar Station &amp; Village Jadam Shakh Taluka Dokri, District Larkana</t>
  </si>
  <si>
    <t>Construction of Surface drains, CC Blocks and Paving blocks at Different villages UC Anwarbad, UC Purano Abad and UC Mahar Wada Taluka Bakrani, District Larkana</t>
  </si>
  <si>
    <t>Construction of Surface drains, CC Blocks, Paving blocks and Filter Plants at different Villages of UC Rasheed wagan and UC Rato Kot Taluka Larkana, District Larkana</t>
  </si>
  <si>
    <t>Paver block CC drainage and CC block scheme for various villages of UC-Wadi Wahni, UC-Baggi, Tatri, UC-Chakro &amp; Badah Town, District Larkana</t>
  </si>
  <si>
    <t>Paver block CC drainage and CC block scheme for various villages of UC-Faridabad, Puranoabad &amp; Larkano City, District Larkana</t>
  </si>
  <si>
    <t>Paver block CC drainage and CC block scheme for various villages of UC-Lund, UC-Vikia Sangi &amp; Mahota, Paver &amp; CC Block opposite Riaz ul Janat Masjid to Wakeel Colony Larkano City, District Larkana</t>
  </si>
  <si>
    <t>Construction of CC Block, CC Drain &amp; Paver Block in various Villages of Union Council Garhi Khuda Bux Bhutto, left over villages of Union Council Pir Bux Bhutto and various Streets of Garhi Khuda Bux Bhutto Taluka Ratodero, District Larkana</t>
  </si>
  <si>
    <t>Construction of CC Block, CC Drain &amp; Paver Block in villages of Union Council Bahman, Union Council Izat Ji Wandh and various Streets of Village Lashari, District Larkana</t>
  </si>
  <si>
    <t>Construction of CC Block, CC Drain &amp; Paver Block in various Villages of Union Council Taib, Union Council Saidudero  and  remaining Villages of Union Council Izat Ji Wandh, District Larkana</t>
  </si>
  <si>
    <t>Construction of Filter Plant at Village Banguldero, Village Zangeja, Village Thull Junejo, Village Allah Bux Hakro &amp; Village Garhi Harsa of Taluka Ratodero, District Larkana</t>
  </si>
  <si>
    <t>Construction of Filter Plant at Village Moaj Ali Brohi, Village Muhikumddin Brohi, Village Waris Dino Machhi, Village Siddique Panhyar, Village Sono Brohi of Taluka Ratodero, District Larkana</t>
  </si>
  <si>
    <t>Construction of Filter Plant at Village Muhammad Waris Korkani, Village Ghulam Mustafa Jatoi, Village Muhammad Chhuttal Bhatti, Village Machhi Khan Brohi &amp; Village Shadi Khan Brohi of Taluka Ratodero, District Larkana</t>
  </si>
  <si>
    <t>Construction of Filter Plant at Village Aziz Ahmed Sasoli, Village Bhau Khan Kosh, Village Abdul Fatah Kosh, Village Jamsher Rawahi  &amp; Village Muhammad Ali Jalbani of Taluka Ratodero, District Larkana</t>
  </si>
  <si>
    <t>Construction of Filter Plant at Village Wahid Bux Khan Bhutto, Village Basarddin Khoso, Village Kamal Khan Chandio, Village Aitbar Brohi &amp; Village Peroz Ji Wandh of Taluka Ratodero, District Larkana</t>
  </si>
  <si>
    <t>Providing of R.O Plants varius places of town Committee Hingorija, District Khairpur</t>
  </si>
  <si>
    <t>Construction of Drainage / Sewerage System at Village Kamal Lashari, Amb (Dado Ramzan Sahito), Taj Muhammad Bhagat, Khalifah Near Wandh, Razal Narejo (Abdul Hakeem Narejo), Zulfiqar Narejo, Ali Gull Narejo, Khan Muhammad Narejo, Pir umar Dhani Narejo, Ustad Ghulam Hussain Narejo,  &amp; Village Fateh Ali Shahani  Mohalla Akbar Shahani, District Khairpur</t>
  </si>
  <si>
    <t>Construction of Drainage / Sewerage System at Village Purani Sagiyoon (Shahzad Bhagat), Ghazi Khan Bhagat,Muhammad Hassan Qureshi (Laiqat Qureshi), Qazi Bhutta, Main Asad Channa &amp; Dr.Sarwar Shaikh Mohalla UC Sagiyoon Taluka Sobhodero, District Khairpur</t>
  </si>
  <si>
    <t>Installation of RO Plants No. 13 at Various Villages, Taluka Faiz Ganj, District Khairpur</t>
  </si>
  <si>
    <t>Constriction of Drainage S/ Drains C.C Kachi Abadi Ranipur T.C, Mohalla Shahnawaz Kalhoro  T.C RaniPur  S. Drains C.C and paver, Mohalla Various Mohallas T.C Rani Pur  S. Drains C.C and paver  , District Khairpur</t>
  </si>
  <si>
    <t>C.C Drainage and Pavor Block for the Villages of  Nangar Khan Soomro Village Serai Nadir Ali Khaskheli  Village Abdul Haleem Qureshi Muhalla  &amp; Village Turab Ali Lashari, District Khairpur</t>
  </si>
  <si>
    <t>C.C Drainage and Pavor Block for Town Committee Bozdar Wada, Muhalla Syed Irshad Shah , Muhalla Ujan Muhalal  Asghar Bozdar &amp;  Village Sikandar Abad  village Cheena, &amp; Village Rato Sial, District Khairpur</t>
  </si>
  <si>
    <t xml:space="preserve"> C.C Drainage and Pavor block for Villages of  Dost Muhammad Sodhro Village Sadique Sodhro Village  Hashim Gopang &amp; Village Khuda Bux Duzkani, District Khairpur</t>
  </si>
  <si>
    <t>C.C Drainage and Pavor Block for Villages of  Ghulam Hussain Sial village Ajab din dasti village najim din islami village muhaib ali khaskheli &amp; Village Amin Pato (Faizgung), District Khairpur</t>
  </si>
  <si>
    <t>C.C Drainage and Pavor  Block for Villages of Jumo Khan Shar                           Village Hussain Bux /Ustad Munwar Dasti  village Gulsher Jogi village Shah Muhammad Laghari &amp; Village  Abdul Vessar  , District Khairpur</t>
  </si>
  <si>
    <t>C.C Drainage and Pavor  Block  for Villages  of Haji Shahbaig Rajper  Village Sanjar Khan Lund  Village Walidad Lund &amp;Setharja Town , District Khairpur</t>
  </si>
  <si>
    <t>Construction of CC Drains &amp; Paver Blocks for Sachal Town Taluka Larkana, District Larkana</t>
  </si>
  <si>
    <t>Construction of CC Drains, RCC Nala &amp; Paving Blocks in various Villages of UC-Wakro &amp; in Jogi Muhalla, Tharecha Muhalla &amp; Shaikh Muhalla &amp; Village Bakrani UC-Mud Bahu, Construction of Compound Wall of Graveyard at Village Nauabad, Taluka Bakrani, District Larkana</t>
  </si>
  <si>
    <t>Construction of CC Drains &amp; Paver Blocks in Various Villages of UC-Fareedabad, Construction of Compound Wall New Graveyard at Bakarni Ciy, old Graveyard at Bakarni Ciy, Mai Rasti Graveyard, Sangi Muhalla Graveyard at Village Mad Bahu, Village Baggi, Village Bindi, Village Seehar, Village Sijawal Tunio, Village Hyder Brohi Dargah Shaheed Badshah Taluka Bakrani, District Larkana</t>
  </si>
  <si>
    <t>Drainage &amp; Sewerage in Village Kamal and Behram Solangi and Pavers in Halani Town, District Naushahro Feroze</t>
  </si>
  <si>
    <t>Provide Sewerage, Paver &amp; CC Topping UC Khanwan &amp; Koro Khushik, District Naushahro Feroze</t>
  </si>
  <si>
    <t>Provide Sewerage, Paver &amp; CC Topping UC Manjuth &amp; Dhabro, District Naushahro Feroze</t>
  </si>
  <si>
    <t>Drainage and CC Pavers in UC Kamal Dero and UC Moria, District Naushahro Feroze</t>
  </si>
  <si>
    <t>Drainage and CC Pavers in UC Manjuth anc TC Tharo Shah, District Naushahro Feroze</t>
  </si>
  <si>
    <t>Drainage and CC Pavers in UC Darbelo and UC Abad, District Naushahro Feroze</t>
  </si>
  <si>
    <t>Drainge and CC pavers for Village Dehat and Village Tunia Baqa Shah, District Naushahro Feroze</t>
  </si>
  <si>
    <t>Drainge and CC pavers, Village Muhabbat Dero Jatoi &amp; Muhammad Khan Agro, District Naushahro Feroze</t>
  </si>
  <si>
    <t>Drainage and CC Pavers, Village Mirzapur and Village Dodha and Sale Rajpar, District Naushahro Feroze</t>
  </si>
  <si>
    <t>Drainage and CC pavers in Village Noor Muhammad Haji and Mirza Veghia Village Totaha, District Naushahro Feroze</t>
  </si>
  <si>
    <t>Drainage and CC Pavers in Village Khahi Qasim and Khahi Maman, District Naushahro Feroze</t>
  </si>
  <si>
    <t>Provide Sewerage, Paver &amp; CC Topping UC Moria &amp; Shahmir Dero, District Naushahro Feroze</t>
  </si>
  <si>
    <t>Provide Sewerage, Paver &amp; CC Topping UC Mohbat Dero Sial, UC Mohbat Dero Jatoi &amp; UC Shaikhani, District Naushahro Feroze</t>
  </si>
  <si>
    <t>Provide Sewerage, Paver &amp; CC Topping at UC Ghangra &amp; Jam Noorullah, District Naushahro Feroze</t>
  </si>
  <si>
    <t>Provide Sewerage, Paver &amp; CC Topping UC Ghulam Shah &amp; Kandhir, District Naushahro Feroze</t>
  </si>
  <si>
    <t>Provide Sewerage, Paver &amp; CC Topping Kamal Dero &amp; Soomar Channar, District Naushahro Feroze</t>
  </si>
  <si>
    <t>Construction of Open Surface Drain &amp; Paver Block at various streets of various villages of UC Deparja, Salehpur, Kot Satabo, Laila, Gachero &amp; Lundki Taluka Moro, District Naushahro Feroze</t>
  </si>
  <si>
    <t>Construction of  Open Surface Drains &amp; Paver Block at Various Villages of UC Belawan  &amp; UC Gher Gaju, District Naushahro Feroze</t>
  </si>
  <si>
    <t>Construction of Open Surface Drains &amp; Paver Block at variuos streets of various villages of UC Kenchi Jagir, Manahjeen and Fatoo Balal Taluka Moro, District Naushahro Feroze</t>
  </si>
  <si>
    <t>Construction of Open Surface Drains &amp; Paver Block at variuos streets of various villages Taluka N.Feroz, District Naushahro Feroze</t>
  </si>
  <si>
    <t>Village Wada Lakha  and Village Nandha Lakha Sewerage C.C paver  Block, Earth work, District Khairpur @ Ranipur</t>
  </si>
  <si>
    <t>Rehablitation of Dranage Schemes Gareeb Abad Muhalla Hingorija, District Khairpur @ Ranipur</t>
  </si>
  <si>
    <t>sewerage C.C paver and Earth work Scheme of Village Muhammad Khan Siyal and Hukai Tunya  , District Khairpur @ Ranipur</t>
  </si>
  <si>
    <t>Rehablitation of Dranage Schemes Syed Soofan Ali Shah, District Khairpur @ Ranipur</t>
  </si>
  <si>
    <t>Construction new Drainage Schemes Bukhari Muhalla and Soomra Muhalla  Hingorija, District Khairpur @ Ranipur</t>
  </si>
  <si>
    <t>Upgradation And Restoration Of Rural Water Supply Scheme Soofi Ahmed Ali Dadro Taluka Kunri, District Umerkot</t>
  </si>
  <si>
    <t>Construction and rehabilitation of water supply scheme Chonro Bhurguri Derran, Ahmed Khan Bhurguri, Ghumman Kalro &amp; Shah Muhammad Nohani, District Mirpurkhas</t>
  </si>
  <si>
    <t>CC Drains &amp; Paver Block UC Chakyani &amp; Leghari Chandio, District Kamber-Shahdadkot</t>
  </si>
  <si>
    <t>Construction of Pavour Block Drainge System in Town Committee Behram and Town Committee Mirokhan various wards, Village M. waris Mastoi, Village Ali Mujtaba Shah, Village Miandad Kolachi, Village Mumtaz Rahoojo, District Kamber-Shahdadkot</t>
  </si>
  <si>
    <t>CC Drains &amp; Paver Block UC Jamali &amp; Aitbar Khan Chandio, District Kamber-Shahdadkot</t>
  </si>
  <si>
    <t>CC Drains &amp; Paver Block UC Seelra &amp; UC 1,2,3,4,5,6,7 City Shahdatkot, District Kamber-Shahdadkot</t>
  </si>
  <si>
    <t>CC Drains &amp; Paver Block UC 8,9,10,11,12,13,14 City Shahdatkot &amp; Villages Muneer Ahmed Brohi Qubo Saeed Khan, District Kamber-Shahdadkot</t>
  </si>
  <si>
    <t>Instalation / Extension of water supply scheme village Hayat Khan Gopang, Construction of Drainge System, Pavour Block Various UC's Taluka Sijawal Junejo, UC Sijawal Junejo, UC Dighano Mahessar, UC Mastoi, UC Hyder Chandio, UC Arzi Bhutto, District Kamber-Shahdadkot</t>
  </si>
  <si>
    <t>Pavour Block, CC Drain of Taluka Mirokhan in Various UC. Karira, Naderabad, Allahbad, Khaber Tharoo Wadhio, Misri Khan Chandio, Village Mukhdom Magsi, village Bambo Khan Chandio, District Kamber-Shahdadkot</t>
  </si>
  <si>
    <t>Rural Drainage Scheme for Village Village Dadh Village Dang Village Bago Unar Village Thango Rind Village Nebhao Bhoora, District Shaheed Benazirabad</t>
  </si>
  <si>
    <t>Construction of RCC Nala, surface drain and Paver block for Daulatpur City, Taluka Qazi Ahmed, District Shaheed Benazirabad</t>
  </si>
  <si>
    <t>Rural Drainage Scheme for Village Wali Muhammad Unar Village Bahawal Mari Village Sardar Punjabi &amp; Village Chutal Shah, District Shaheed Benazirabad</t>
  </si>
  <si>
    <t>Rural Drainage Scheme for Village Naseer Muhammad Unar Village Murad Ali Chandio &amp; Village Mehrabpur, District Shaheed Benazirabad</t>
  </si>
  <si>
    <t>Construction of  drainage providing &amp; fixing Paver Block in UC Mehraro, UC Chararo, UC Saeed Kando &amp; UC Phullel, District Shaheed Benazirabad</t>
  </si>
  <si>
    <t>R/O Plants Talka Hospital Sakrand, Village Yaar Muhammad Tanwari, Village Mir Khan Lighari , Village Wali Muhammad Unar, Village Mashakh, Village Hassan Jamali, Village Sahib Khan Jamali, District Shaheed Benazirabad</t>
  </si>
  <si>
    <t>Construction of Surface drain Providing &amp; fixing Paver Block in various villages of UC Khar, UC Chararo. UC Phullel and Kazi Ahmed City, District Shaheed Benazirabad</t>
  </si>
  <si>
    <t>Construction of Surface drain and Paver Block from Mir Mataro van stop to Bypass via Haji Ameen Shah Gravyard, from Gird Station road to via RHC Daulatpur to Dargah Mehboob Shah &amp;  UC Phullel, Charr, UC Sun, District Shaheed Benazirabad</t>
  </si>
  <si>
    <t>Rural Drainage Scheme for Village Jafar Jamali &amp; Ward No 1 to 15 Town Committee Sakrand, District Shaheed Benazirabad</t>
  </si>
  <si>
    <t>Rural Drainage Scheme for Village Bakhsho Magsi Village Bajhi Khan Chandio &amp; Village Pandhi Khaskheli, District Shaheed Benazirabad</t>
  </si>
  <si>
    <t>RO plant for village Qasim Rahoo,  village Sardar Raza Muhammad Dahri &amp; village Haji Ghulam Muhammad Raza Zardari, providing &amp; fixing paver block in village Muhammad Ibrahim, Ghazi Khan Khaskheli, Dourai Maharand drainage system in various village of Taluka Qazi Ahmed, District Shaheed Benazirabad</t>
  </si>
  <si>
    <t>Rural Drainage Scheme for Village Punhoo Gudaro Village Dawood Gudaro &amp; Village Saeed Khan Lakho, District Shaheed Benazirabad</t>
  </si>
  <si>
    <t>Installation of RO plant in village Khar &amp; village Khatyan Dahri, providing, fixing paver block in , village Atur Mari, compound wall &amp; store room at Eidgah of village Haji Juman Dahri, District Shaheed Benazirabad</t>
  </si>
  <si>
    <t>Water supply, Sewerage C.C paver and Earth work scheme of village Sardar Bux Kalhoro, Karal Mohalla and Bheel Mohalla, District Khairpur @ Ranipur</t>
  </si>
  <si>
    <t>Water supply, Sewerage and Earth work scheme of village Khadim Kharal, Mehar Jodh, Bhutta, Jinjhan, District Khairpur @ Ranipur</t>
  </si>
  <si>
    <t>Water Supply Scheme of Village Shakeel Ahmed Narejo Abra Mohalla  Jatoi Mohalla Kharal Mohalla, Jagerani Mohalla Saidi Lower Sewerage C.C paver  Block and Earth work, District Khairpur @ Ranipur</t>
  </si>
  <si>
    <t>Water supply, sewerage C.C paver and Earth work scheme of village Bakhshan Jodh, Kalhora, Shanbani Bloch, District Khairpur @ Ranipur</t>
  </si>
  <si>
    <t>Construction of Drainage / Sewerage System at Village Dandhai Narejo, Golo Wahan Nareja, Allah Abad Kalhoro, Waryo Wahan Juneja, Sardah Jatoi, Haji Ghulam Jafar (Atta Muhammad Jamiro), Dhani Bux Jamiro (Shahnawaz Jamiro, Shahzad Jamiro &amp; Two Culverts at Village Muhammad Panjal Narejo Taluka Gambat, District Khairpur @ Ranipur</t>
  </si>
  <si>
    <t>Construction of Drainage / Sewerage System at Village Ghail pur, Memon Mohalla, Ahsan Ali Thebo, Suresh Kumar Hindu Mohalla, Sadam Jokhio, Bhagyoo Khan Junejo, Lolayo Pir, Haji Pirano Phull, Haji Khuda Bux Ujjan, Gosala Mandir &amp; Lari Ujjan Taluka Gambat, District Khairpur @ Ranipur</t>
  </si>
  <si>
    <t>Village Kharal Abad Taluka Gambat Drainage C.C Paver Block, Earth work , District Khairpur @ Ranipur</t>
  </si>
  <si>
    <t>Village imam bux Tanwar. Mangeja Mohala Sewerage C.C paver  Block, Earth work, District Khairpur @ Ranipur</t>
  </si>
  <si>
    <t>Construction of Drainage / Sewerage System at Ripri &amp; Village Ghulam Abbas Ghummro &amp; Village Khemtia, Dr. Nisar Khemtio, Daro Nareja Taluka Gambat, District Khairpur @ Ranipur</t>
  </si>
  <si>
    <t>Construction of Drainage / Sewerage System &amp; Two R.O Plants at City Baharo, Tragro, Moosa Kalhoro, Moor Larik, Phull Sahito, Daro Kalhora, Khatar, Ali Muhammad Narejo, Muhammad Bux Kahoro, Allah Wadiyo Kalhoro, Mangi Mohalla Pir Gillani, Kharal Abad, Muhammad Larik, Soomar Panhwar, Habibullah Ujjan &amp; Nawab Ali Khemtio Taluka Gambat, District Khairpur @ Ranipur</t>
  </si>
  <si>
    <t>Construction of Drainage / Sewerage System at Village Wari goth, Dilo Ujjan, Kalari, Arain, Hachari, Panjal Ujjan, Kha Ujjan, Abu Baqar Machi, Muhammad Bux Chandio, Atta Hussain Narejo, Basharat Mohalla, Taluka Gambat, District Khairpur @ Ranipur</t>
  </si>
  <si>
    <t>Construction of Drainage / Sewerage System at Village Radhar Lashari TC Khuhra, Punal Korai, Muhammad Saleh Khuhro, Atta Muhammad Khuhro &amp; Khanan Narejo Taluka Gambat, District Khairpur @ Ranipur</t>
  </si>
  <si>
    <t>Paver Block and Drainage scheme in Various Villages of Taluka Faiz Ganj/Mirwah/Sobho Dero Part-I, District Khairpur @ Ranipur</t>
  </si>
  <si>
    <t>Paver Block and Drainage schemes in Various Villages of Taluka Faiz Ganj/Mirwah/Sobho Dero Part-II, District Khairpur @ Ranipur</t>
  </si>
  <si>
    <t>Water supply, sewerage C.C paver and Earth work scheme of village Noor Muhammad s/o Lal Dino Kharal, Syed Murad Shah, Ujjan and Sadi stop, District Khairpur @ Ranipur</t>
  </si>
  <si>
    <t>Construction new Drainage Schemes near Police Station Hingorija, District Khairpur @ Ranipur</t>
  </si>
  <si>
    <t>Upgradation And Restoration Of Rural Water Supply Scheme Rahmore/ Pir Bachal Shah Taluka Kunri, District Umerkot</t>
  </si>
  <si>
    <t>Providing Water Supply (RO Plant), Paver block in street and drainage system in village Shahabad UC-5 Taluka and District Larkana</t>
  </si>
  <si>
    <t>Providing Water Supply (RO Plant), Paver block in street and drainage system in village Muhammad Ali Maree (Bugti Baloch) UC-20 Taluka and District Larkana</t>
  </si>
  <si>
    <t>Construction and Repair of surface Drains, RCC Nala, Sewer lines and their desilting to enhance the discharge carrying capacity of drains for Drainage system Larkano City, District Larkana</t>
  </si>
  <si>
    <t>Construction of CC Block, CC Drain &amp; Paver Block in various Villages of Union Council Izat Ji Wandh, Union Council Saidudero, Union Council Banguldero, Union Council Lashari, Union Council Walidad Veesar &amp; Union Council Jumo Agham of Taluka Rateodero, District Larkana</t>
  </si>
  <si>
    <t>Drainage System along with Pumping station at Village Izat Ji Wandh, District Larkana</t>
  </si>
  <si>
    <t>Drainage System along with Pumping station at Village Ibrahim Ji Wandh Taluka Ratodero, District Larkana</t>
  </si>
  <si>
    <t>Drainage System along with Pumping station at Village Razi Pitafi &amp; Chandio Pitafi Taluka Ratodero, District Larkana</t>
  </si>
  <si>
    <t>Drainage System along with Pumping station at Village Panjo Lorir Taluka Ratodero, District Larkana</t>
  </si>
  <si>
    <t>Construction of CC Drain &amp; Paver Block in various Villages of Union Council Bosan, Union Council Waris Dino Machhi, Union Council Taib, Union Council Pir Bux Bhutto, Union Council Garhi Khuda Bux &amp; Union Council Bahman of Taluka Ratedero, District Larkana</t>
  </si>
  <si>
    <t>Construction of Tuff Tile at various villages of PS-I Jacobabad, District Jacobabad</t>
  </si>
  <si>
    <t>Construction/installation of RO Plaint Water Supply in various Ucs of Taluka Jacoabad, District Jacobabad</t>
  </si>
  <si>
    <t>Upgradation of Drainage of Municipal Committee Thul-2, District Jacobabad</t>
  </si>
  <si>
    <t>Construction of Drainage, Installation of Solar System at Water Supply Scheme and repair of Shades of Market at Sardar Sohrab Khan Sarki Town Committee PS-2 Taluka Thul District Jacobabad</t>
  </si>
  <si>
    <t>Providing &amp; Fixing CC Paver Block in MC Tando Allahyar District Tando Allahyar</t>
  </si>
  <si>
    <t>Construction of Water Supply &amp; Drainage Scheme at Village Maal Khan Thebo, District Tando Allahyar</t>
  </si>
  <si>
    <t>Providing &amp; Fixing CC Paver Block in Various Villages of UC Naseer Khan Leghari &amp; UC Landhi Taluka Chamber District Tando Allahyar</t>
  </si>
  <si>
    <t>Providing &amp; Fixing CC Paver Block in Various Villages of UC Mirabad &amp; UC Jhando Mari Taluka Jhando Mari District Tando Allahyar</t>
  </si>
  <si>
    <t>Construction of Surface Drains &amp;CC Paver Block from SP Chowk up to Session Judges Banglow via Rifal Naka Chowk, District Jacobabad</t>
  </si>
  <si>
    <t>Rural Draiange Scheme for Village Moula Dad, District Jacobabad</t>
  </si>
  <si>
    <t>Rural Draiange Scheme for Village Haji Lakhmir Brohi, District Jacobabad</t>
  </si>
  <si>
    <t>Rural Draiange Scheme for Village Doda Pur Garhi Khairo, District Jacobabad</t>
  </si>
  <si>
    <t>Rural Draiange Scheme for Village Qadir Pur, District Jacobabad</t>
  </si>
  <si>
    <t>Drainage and CC Paver of various streets of UC Chandia &amp; Village Raheem Boohar, District Ghotki @ Mirpur Mathelo</t>
  </si>
  <si>
    <t>Construction of CC Paver and Open Surface Drain in various villages of Union Council Mithri Village Bhetoor, Union Council Kandhlo,District Ghotki @ Mirpur Mathelo</t>
  </si>
  <si>
    <t>Construction of CC Paver and Open Surface Drain in Various Villages of Union Council Jarwar, UC Garhi Chakar, UC Dil Murad Gabole, UC Darwesh Naich, District Ghotki @ Mirpur Mathelo</t>
  </si>
  <si>
    <t>Surface Drains and CC Paver of UC Khamiso Chachar, UC Kamoon Shaheed, District Ghotki @ Mirpur Mathelo</t>
  </si>
  <si>
    <t>Surface Drains and CC Paver of UC Reti, UC Reni, District Ghotki @ Mirpur Mathelo</t>
  </si>
  <si>
    <t>Drainage and CC Paver of various streets of UC Wasti Jeewan Shah &amp; Deh Dub, District Ghotki @ Mirpur Mathelo</t>
  </si>
  <si>
    <t>Construction of Draingae network / Sewerage in and CC Paver of various streets of UC Madanwala &amp; Deh Soi Sharif, District Ghotki @ Mirpur Mathelo</t>
  </si>
  <si>
    <t>Construction of Drainage Network/ Sewerage system of Various Street of Raharki, District Ghotki @ Mirpur Mathelo</t>
  </si>
  <si>
    <t>Construction of Drainage Network/ Sewerage system of Yaro Lund UC Machalo (WASH), District Ghotki @ Mirpur Mathelo</t>
  </si>
  <si>
    <t>Construction of Drainage Network/ Sewerage system of Various Street of Mirpur Mathelo City, District Ghotki @ Mirpur Mathelo</t>
  </si>
  <si>
    <t>Construction of CC Paver open surface Drain various villages UC Muhammad Pur., District Ghotki @ Mirpur Mathelo</t>
  </si>
  <si>
    <t>Construction of CC Paver open surface Drain various villages UC Band, District Ghotki @ Mirpur Mathelo</t>
  </si>
  <si>
    <t>Construction of CC Paver open surface Drain various villages UC Changlani, District Ghotki @ Mirpur Mathelo</t>
  </si>
  <si>
    <t>Provision of CC Drains and Paver Blocks Work for Pano Akil City, District Sukkur</t>
  </si>
  <si>
    <t>Provision of CC Drains and Paver Work for the Ucs Drib, Moula Ali, Ghulam Ali, Datloi &amp; Baiji, District Sukkur</t>
  </si>
  <si>
    <t>Water Supply Scheme Sikanderabad and Khanpur Railway Colony Ward 1 to 11 Municipal Committee Kotri Taluka Kotri District Jamshoro</t>
  </si>
  <si>
    <t>Construction of Deep Solar Bore 36 Nos. various Ucs Taluka Thana Bula Khan District Jamshoro</t>
  </si>
  <si>
    <t>Installation 36 deep Tube Wells with solar system, Water supply in different Villages of Different 07 Union Councils Taluka Thana Bula Khan District Jamshoro.</t>
  </si>
  <si>
    <t>Construction of Water Supply &amp; Drainage Scheme at Village Umaid Ali Dal, District Tando Allahyar</t>
  </si>
  <si>
    <t>Construction of Water Supply Scheme Missan Wadi Taluka jhando Mari District Tando Allahyar</t>
  </si>
  <si>
    <t>Improvement &amp; Extension of Water Supply Scheme Chamber Taluka Chamber District Tando Allahyar</t>
  </si>
  <si>
    <t>Construction of Draiange Scheme i/c CC Paver Block in Village Allah rakhio Patan Taluka Jhando Mari District Tando Allahyar</t>
  </si>
  <si>
    <t>Construction of Water Supply &amp; Drainage Scheme at Village Allahyar Khan Lund/ Shahnawaz Muhajir, District Tando Allahyar</t>
  </si>
  <si>
    <t>Construction of Drainage / Sewerage System at Village Shah Pur @ Baqa Shah, Deen Dar, Walio Shaikh, Bhutta, Salar Muhalla, Mehran Mohalla, Kalri Mohalla, Ali Sher Kanhar, Kachi Abadi (Mehdi Abro), Kot Dinal Shah Mohalla Abu Baqar Shah, Hadan Ujjan, Vistra, Khuwaja, Mewo Panhyar, Qalandar Bux Panhyar, Muhamamd Bux Ujjan, Fateh Ali Chandio, Kareem Dino Ujjan &amp; Khair Muhammad Gondal Taluka Kingri, District Khairpur</t>
  </si>
  <si>
    <t>Construction of Drainage / Sewerage System at Village Fatehullah Ghummro, Keti Mir Muhammad Ghummro, Jeand Khan /Junejo, Bilan Kalhor, Jahan Khan Laghari, Rawat Ghummro, Sahib Khan Ghummro, Long Larik, Dhareja, Ghulam Ali Shah, Qadan Machi, Ibrahim Lashari, Hayat Ujjan Taluka Kingri, District Khairpur</t>
  </si>
  <si>
    <t>Construction of Drainage / Sewerage System at Village Shaikh Mohalla (Rahooja), Ranjho Khan Jagirani, Baksho Khan, Qabool Khan, Manthar khan, Abdul Rashid Jagirani, Manghlo Khan, Fateh Khan, Abdul Rahman Solangi, Lal jo Lao Jogi, Karim Bux Kanhar Taluka Kingri, District Khairpur</t>
  </si>
  <si>
    <t>Construction of Drainage / Sewerage System at Village Nazal Khorkhani, Waqar Khan Khorkhani, Imam Bux Shar, Sobho Khan Shar, Dost Muhammad Mangnejo, Wingas Phulpoto. Burira &amp; Nareja, Gul Hassan Khambhro, Abdul Rasheed Bhand, Jamal Uddin, Muhamamd Chatal Jamiro, Eidan Chachar &amp; Muhammad Chuttal Kanhar Taluka Kingri, District Khairpur</t>
  </si>
  <si>
    <t>Construction of Surface Drains &amp; Paver Blocks in Various Villages of Taluka Kandhkot &amp; Kashmore,District Kashmore</t>
  </si>
  <si>
    <t>Construction of Surface Drains &amp; Paver Blocks in Guddu Taluka &amp; District Kashmore</t>
  </si>
  <si>
    <t>Construction of Surface Drains &amp; Paver Blocks in Taluka &amp; District Kashmore</t>
  </si>
  <si>
    <t>Instalation of R/o Plants varins (07) Locations of Taluka Sijawal, Shahdadkot, Taluka, Kamber in Village, village Gul: M. Jarwar, village Allah Bux Laghari, village Menho khan Laghari, village Sahib khan Bhatti, village Abdul Rasool Brohi, village Suhrab Patojo, village Jumo khan Brohi, District Kamber-Shahdadkot</t>
  </si>
  <si>
    <t>1) Construction of Paver Block &amp; CC Drains: a) From Mosque, Main Shahid Hussain Tunio to link Water Supply Miro Khan City b) Naseem Wadho House to  Ali Akbar House Latif Colony Miro Khan City c) Boundary Wall of Graveyard Hamadullah Hazoori Miro Khan City. 2) Installation of RO Plant Various Locations in Miro Khan City, District Kamber-Shahdadkot</t>
  </si>
  <si>
    <t>A) Construction of CC Drains &amp; Paver Blocks in Various UC's of Taluka Miro Khan, B) Installation of R.O (Reverse Osmosis) Plants in Various UC's of  Taluka Miro Khan, District Kamber-Shahdadkot</t>
  </si>
  <si>
    <t>Installation of RO (Reverse Osmosis) Plants in Various UC`s of Abri , Jain Abro, Khairpur Juso, Lakha, Lashkari Chandio, Ranwati, Chhajra Taluka Kamber, District Kamber-Shahdadkot</t>
  </si>
  <si>
    <t>Installation of RO (Reverse Osmosis) Plants in Various UC`s of Hyder Chandio, Arzi Bhutto, Thouf Chosoul Taluka Sijawal Junejo, District Kamber-Shahdadkot</t>
  </si>
  <si>
    <t>Installation of RO Plants in various locations (1) village kot Lal Bux Mahessor (2). Village Sher M. Israr (3). Village Baloch Khan Masti (4) village Guhram Lashari (5). Village m. Paryal Mughari (6) village Jumo khan Chandio (7) village Arzi Mughari, District Kamber-Shahdadkot</t>
  </si>
  <si>
    <t>Installation of UF plant at various villages Scheme for Drainage, Town Tando Bago / Badin / Talhar District Badin</t>
  </si>
  <si>
    <t>Installation of RO Plant at Various Villages District Badin</t>
  </si>
  <si>
    <t>Improvement &amp; Extension Of Water Supply At Village Gulab Laghri UC Manak Laghri, District Badin</t>
  </si>
  <si>
    <t>Installation of R.O Plant's at Village Bakhsho Nizamani, Village Mevo Mandhrani, Village Ali Muhammad Bozdar, Village Umar Din Arain, Sim Sorhadi Stop, District Badin</t>
  </si>
  <si>
    <t>Provision of Pakka Water Tanks at Vilalge Banhoo Mallah and Surrounding villages of Malak Ashtar, Ramazn Lund, Bacho Lund, Janjho Dal, Haji Naboo Mallah and Pagaro Abdul Rehman Mallah &amp; Darya Khan Chandio, District Badin</t>
  </si>
  <si>
    <t>Installation of solar tube well at various locations in District Thatta</t>
  </si>
  <si>
    <t>Rahabilitation of Water Supply scheme for villages Jakhro Usman Jakhro of surrounding villages</t>
  </si>
  <si>
    <t>Provision of installation of ultra filtration plant in various villages of District Thatta</t>
  </si>
  <si>
    <t>Providing &amp; Laying / Sewerage Lines including Paver Blocks in Different Areas of PS-86 Malir, District Malir Karachi</t>
  </si>
  <si>
    <t>Providing and laying / joinintng water supply lines and repair of old water supply lines and providing laying paver blocks and PS-86 District Malir, Karachi</t>
  </si>
  <si>
    <t>Providing &amp; Laying Sewerage System &amp; Water Supply Branch Lines at Taluka Ibrahim Hyderi, District Malir Karachi</t>
  </si>
  <si>
    <t>Water Supply Line , Sewerage , Paver Block UC REHRI PS-87 Malir Karachi</t>
  </si>
  <si>
    <t>Water Supply Line , Sewerage , Paver Block UC IBRAHIM HYDERI, UC ALI AKBER SHAH  PS-87 Malir Karachi</t>
  </si>
  <si>
    <t>Water Supply Line , Sewerage , Paver Block  UC  CHASHMA PS-87 Malir Karachi</t>
  </si>
  <si>
    <t>Water Supply Line , Sewerage , Paver Block  UC  Saleh Muhammad  NA-230 District Malir</t>
  </si>
  <si>
    <t>Providing &amp; Laying Sewerage System &amp; Water Supply Branch Lines at Taluka Murad Memon in District Malir Karachi</t>
  </si>
  <si>
    <t>Water Supply Line , Sewerage , Paver Block UC Sharpao , UC Muslimabad  NA 230  District Malir Karachi</t>
  </si>
  <si>
    <t>Under Ground Tank water supply line with All Equipment at Khalifa jatt  &amp;  DABLA PARA UC Rehri NA-230 District Malir, Karachi</t>
  </si>
  <si>
    <t>Providing &amp; laying / sewerage lines including paver blocks in different areas of PS-86 Malir</t>
  </si>
  <si>
    <t>Paver Block/Drainage C Type Pacca Nala at Village Wazirabad
Prver Block &amp; Drainage at Dharani/Retaining wall ) various Villages
Ratool  Khan  Maliar,  Village  Dabar,  Garib Abed Muhalla,
C Type Paka Nala Mushtaqque Mahar House to Fateh Tando
Paver  Block  &amp;  Dramage  at  Villages  Habib Kot,  Sher  Kot,  Buk,  Jhali  Kalwari,  Hothi Wahan,   Mahboob   Lohar,   Mari   Mehboob Goth, District Shikarpur</t>
  </si>
  <si>
    <t>Providing of Drainage &amp; Paver Block Solar Lights in various streets of villages Ghulam Hyder Pahore Napar Kot, Bibi Noor UC Rahimabad &amp; UC Pir Bux Shujarah  Taluka Lakhi, District Shikarpur</t>
  </si>
  <si>
    <t>Providing of Drainage &amp; Paver Block Street Lights and Village Khundho Unar, Kandhara, Azeem Sohindaro, Gabar Junejo, Nao Junejo, Raja Labano, Koro Taib, Baijlo Shakal Jageerani Taluka Lakhi, District Shikarpur</t>
  </si>
  <si>
    <t>Providing of Drainage &amp; Paver Block Street Lights and Village Napar Goath, Machi Nazar Mohammad Jagirani, Moula Bux, Mahmoodabagh, hothi Humbah, Amwar Machi Taluka Lakhi, District Shikarpur</t>
  </si>
  <si>
    <t>Providing of Drainage &amp; Paver Block Street Lights and Village Ghari Syed Jarar Phore, Thairio, Rehatullah Khan, Budho Buriro Lakhmir Hakim Panhyar, UC Ghari Khan Phore, Dito Phare UC Ghari Syed, UC Thairio UC Areja Taluka Khanpur Taluka Lakhi, District Shikarpur</t>
  </si>
  <si>
    <t>Providing of Drainage &amp; Paver Block Street Lights and Village Jumo Mahar, Jal Abdul Hussain Pathan Khabri, Rakhiyo, Taib Qadir Dino Noon Taluka Lakhi, District Shikarpur</t>
  </si>
  <si>
    <t>Providing and Installing  (R.O) Plant  at Village Turta Arain UC Mehar Haji &amp; Construction of  Surface Drains , C.C Topping, Culverts, Paver Block &amp; Other Relevant Work at Various Village’s of UC Lakha Road, UC Saeedpur, UC Naoabad, UC Mehar Haji, UC Jiando Rajoer &amp; UC Hot Khan Jalbani Taluka &amp; District Naushahro Feroze</t>
  </si>
  <si>
    <t>Improvement of Ware Supply Schemes, Ponds and Water Filter Plants, District Badin</t>
  </si>
  <si>
    <t>Paver Block &amp; Drausage at various Villages Nanboro, Drib Tamwan, Bodo Khalu, Banga Labana. Dall Goth. Akil Goth, Moorani, Noro Gath 3 Sotho Goth, Beechang, Samano Goth, Chuman Goth. Syed Goth Badh Goth, Fakir Brahum  Mahat,  Soomar  Geith,  Malhi  Goth, Qaios Laluno Goth, Dede Goth, Qasim Goth, District Shikarpur</t>
  </si>
  <si>
    <t>Construction of CC Drains and Diversion of Pumping Station Arzi Bhutto disposal to Akil  Road Pumping Station for Drainage Scheme Larkano City, District Larkana</t>
  </si>
  <si>
    <t>Construction of CC Drains , CC Blocks and Paving Blocks for Dari Town Taluka Larkano, District Larkana</t>
  </si>
  <si>
    <t>Construction of CC Drains and solarization of Pumping Station of Police Line disposal, Nazar Muhallah disposal, Dodai Road disposal, Pir Sher road disposal and Akil Road Disposal for Drainage Scheme Larkano City, District Larkana</t>
  </si>
  <si>
    <t>Improvement and Solarization of Suhail Colony Pumping Station for Drainage Scheme Larkano city, District Larkana</t>
  </si>
  <si>
    <t>Construction of RCC Nala at various locations of PS-11 Taluka Larkano, District Larkana</t>
  </si>
  <si>
    <t>Construction of surface drains, CC blocks, RCC Nala and Paving Blocks for drainage scheme Larkano City, District Larkana</t>
  </si>
  <si>
    <t>Provision of Sewerage Surface Drains, Pavers, Culverts in Various Villages of U.C Khan Sharif, U.C Machi, U.C Hamayoon and U.C Pir Jalil/Abdal of Taluka Shikarpur, District Shikarpur</t>
  </si>
  <si>
    <t>Provision of Sewerage Surface Drains, Pavers, Culverts in Various Villages of U.C Jano, U.C Mureed Sethar, U.C Lodra and U.C Sultan Kot Taluka Shikarpur, District Shikarpur</t>
  </si>
  <si>
    <t>Provision of Sewerage Surface Drains, Pavers and repair /maintance  of existing Pavers in Wards 1 to 30 of M.C Shikarpur., District Shikarpur</t>
  </si>
  <si>
    <t>Repair of Water Supply: Village Sanjhar Bhatti;Repair of Water Supply: Village Umaid Ali Junejo;Construction of Solar Water Supply Scheme: Village Chhutta Khan Mastoi;Construction of Solar Water Supply: Village Rais Mirza Baig Magsi;Construction of Solar Water Supply Scheme: Village Rais Ali Dost Magsi, District Kamber Shahdadkot</t>
  </si>
  <si>
    <r>
      <t xml:space="preserve">Construction of Solar Water Supply: </t>
    </r>
    <r>
      <rPr>
        <sz val="12"/>
        <color rgb="FF000000"/>
        <rFont val="Times New Roman"/>
        <family val="1"/>
      </rPr>
      <t>For Village Haibat Khan Magsi &amp; Muhammad Malook Magsi;Construction of Solar Water Supply: For Village Kot Shah Baig;Construction of Solar Water Supply: Kachi Pull;Construction of Solar Water Supply: 9700 Pull;Construction of Solar Water Supply: Village Rais Allahdad Magsi Loung Rahoojo, Sahib Brohi Punhal Magsi &amp; Mashooque Gadhi, District Kamber Shahdadkot</t>
    </r>
  </si>
  <si>
    <t>Construction of Driange System Paver Block Various Taluka of Distt Kamber Shahdadkot Various Taluka Kamber Sijawal Junejo Mirokhan, Qubo Saeed and Taluka Shahdadkot, District Kamber Shahdadkot</t>
  </si>
  <si>
    <t>Construction of Drainage Network/ Sewerage system of Various Street of Dharki City (WASH), District Ghotki</t>
  </si>
  <si>
    <t>Rehabilitation/  Reconstruction  of  sewerage  &amp;  drainage system of UC Jarwar Taluka Mirpur Mathelo District Ghotki. ( PS-20 Ghotki -III)</t>
  </si>
  <si>
    <t>Construction of Drainage Network / Sewerage System in City Daharki, District Ghotki</t>
  </si>
  <si>
    <t>Construction of Sewerage CC Drainage and Paver Block in various villages and UC’S Taluka Khipro, District Sanghar</t>
  </si>
  <si>
    <t>Improvement &amp; Extension of Rural Drainage Scheme Bukera Sharif Taluka &amp; district Tando Allahyar</t>
  </si>
  <si>
    <t>Rehabilitation/Construction  of  water  supply  &amp;  drainage system  of  UC  sahib  khan  Loond  Taluka  Mirpur  Mathelo district Ghotki. (PS-20 Ghotki-III)</t>
  </si>
  <si>
    <t>Providing of Water Supply &amp; Drainage Disposal &amp; Paver Block in various streets of Village Fakeer Muhammad, Azeem Mahar, Nooruddin Brohi &amp; Andal Mahar Taluka Lakhi, Muhalla District Shikarpur</t>
  </si>
  <si>
    <t>Paver Block &amp; Drainage at various Villages Garhi Sahib Khan, Jan     Muhammad Markhiyanı Bakhsho Ujjan, Jaffar Khan Mangu, Mour Khan Umrani, Khuda Box Brohi Paver Mock &amp; Drainage at vaious Villages of Taluka  Garhi  Yasin  -  Nabi  Shah  Waggan, Chuti   Drip,   Mitho   Khan   Gopang,   Raza Muhammad Wadhiyo, &amp; Village Nim, Paver  Block  &amp;  Drainage  at  Villages  Maroo Kakepota, Rehmat Pur. Ladho Mahar, Baqar Shah,  Deputy  Banglow,  Karim  Bus  Jafferi, Qaim    Khan    Wadhyo.    Din    Muhammad Wadhyo.  Agan  Khan  Jafferi,  Khahi,  Panah Odho,   Nabi     Bux   Odho,   Qabalo,   Sahita, Amrot,  Orangabad,  Gul  Mohammad  Brohi, Allah  Bux  Khoso,  Mahboob  Khoso,  Nawab Khan Dal Alif Khan Khoso, Sahar, Drigpur, Jamalpur, Daro, Dengaro, Muhammad Khan Buriro,  Sher  Muhammad  Ji  Wandh,  Madeji Rural, Sadique Jeho, Dawood li Wandh. Allah Warayo Buriro, Taluka Ghari Yaseen , District Shikarpur</t>
  </si>
  <si>
    <t>Construction of Surface Drains &amp; Providing Paver Block in Village Ghulam Hyder Magsi, Shahnawaz Goth, Soomar Khan, Jalal Brohi, Munamabad, Guhram Jafferi, Tunia Near Khahi, Bahar Ji Wandh, Gul Sher Mangrio, Orangabad Sultan, Nazar Muhammad, Andal Marfani, Mundho Khan Junejo, Ahmedabad, Samno Kharos, Ali Gohar Kharos, Kamberwan Markhiani, Allahabad Colai, Aliabad Thaheem, Baz Muhammad Brohi &amp; Qaim Khan Wadhiyo of Taluka Garhi Yasin District Shikarpur.</t>
  </si>
  <si>
    <t>Construction of  Surface Drains , C.C Topping, Paver Block at Various Villages of UC Kot Bahadur &amp; UC Dali Taluka Bhiria, District Naushero Feroze</t>
  </si>
  <si>
    <t>Construction of Drainage/Sewerage System, Paver Block &amp; Surface Drain Taluka Sobhodero</t>
  </si>
  <si>
    <t>Construction of  Surface Drains , C.C Topping, Paver Block at Various Villages of UC Raju Keerio  &amp; UC Chacheen Suleman Taluka Bhiria, District Naushero Feroze</t>
  </si>
  <si>
    <t>Construction of Drainage/Sewerage System, Paver Block &amp; Surface Drain at the following villages of Taluka Thari Mirwah, District Khairpur</t>
  </si>
  <si>
    <t>Construction of  Surface Drains , C.C Topping, Paver Block at Various Villages of UC Khahi Qasim &amp; UC D.K Jalbani Taluka Bhiria, District Naushero Feroze</t>
  </si>
  <si>
    <t>Construction of  Surface Drains , C.C Topping, Paver Block at Various Villages of UC Khahi Maman &amp; UC Molhan Taluka Bhiria, District Naushero Feroze</t>
  </si>
  <si>
    <t>Construction of  Surface Drains , C.C Topping, Paver Block at Various Villages of UC Mad Aleem &amp; UC Palhano Taluka Bhiria, District Naushero Feroze</t>
  </si>
  <si>
    <t>Construction of Drainage/Sewerage System, Paver Block &amp; Surface Drain in various villages of Taluka Nara &amp; Faiz Ganj</t>
  </si>
  <si>
    <t>Installation of Solar Lights @ Town Talhar</t>
  </si>
  <si>
    <t>Construction of Drain &amp; Pavement of Streets in different Villages of Union Council Panu, District Matiari</t>
  </si>
  <si>
    <t>Construction of Drain &amp; Pavement of Streets in different Villages of UC Oderolal Station, District Matiari</t>
  </si>
  <si>
    <t>Provision of Paver Block and Draining i/c Solar Lights at MC Badin City</t>
  </si>
  <si>
    <t>Paver Blocks and CC Streets with Surface Drainage</t>
  </si>
  <si>
    <t>Construction of Drain &amp; Pavement of Streets in different Villages of UC Khando+G348, District Matiari</t>
  </si>
  <si>
    <t>Paver Blocks Drainage @ Village Muhammad Khan Jatoi, Village Shahnawaz Laghari, Village Imam Bux Awan,  Village Sussain Parai, Village Siddique Shah, Village Dodo Jhandial, Village Haji Usman (Surrounding Hanif Jamari), Village Muhammad Hussain Kanad, Village Haji Gul Muhammad Boranu, Village Ibrahim Sheedi, Village Siddique Narejo, Village Muhammad Kamdar Amro, Village Haji Pinyal Mallah, Village Gulan Amro, Village Haji Usman Amro, Village Jumoon Samoon, Village Darya Khan Soho, Village Essa Suho (Surrounding Khamiso Memon), Village Raheem Charan, Village Bassar Charan &amp; Various Villages of District Sujawal</t>
  </si>
  <si>
    <t>Providing/Installation of Deep Hand Pumps at Various Villages of  U.C Jungshahi, UC Kohistan UC Jhimpir and Town Makli Taluka Thatta District Thatta</t>
  </si>
  <si>
    <t>Construction of Drain System Paver Block Various Ward Town Qubo Saeed Khan and Municipal Committee Shahdadkot Various ward</t>
  </si>
  <si>
    <t>Construction of Drain &amp; Pavement of Streets in different villages of UC Palijani, District Matiari</t>
  </si>
  <si>
    <t>Paver Blocks / Drainage @ Village Essa Bikak, Village Haji Qasim Damach, Village Muhammad Saleh Abro, Village Wahid Dino Abro, Village Ahmed Memon (Jageer), Village Haji Hamzo Soho, Village Satiyani Shareef, Village Yousuf Mallah (Khade Dini), Village Mir Muhammad Zaur, Village Juman Rehbar, Village Haji Arif Chandio, Village Murad Ali Zaur &amp; Surrounding Village Achar Chaniyo, Village Haji Usman Zaur, Village Darya Khan Zaur, Bathoro &amp; Various Villages of District Sujawal</t>
  </si>
  <si>
    <t>Provision of Paver Blocks and Drainage along with Solar Lights and Khorwa City</t>
  </si>
  <si>
    <t>Provision of Paver Blocks and CC Drain at Village Ahmed Khan Zaur and Surrounding Villages of Dr. Ghulam Qadir Buledi &amp; Haji Qasim Soomro</t>
  </si>
  <si>
    <t>Paver Blocks Drainage @ Village Bida Khaskheli, Village Jam Khaskheli, Village Suleman Khaskheli, Village Molvi Muhammad Khaskheli, Village Abdul Sattar Kehar, Village Achoo Gurmani, Village Muhammad Juman Gurmani, Village Noor Muhammad Malanu, Village Haji Lashari, Village Muhammad Khaskheli (Gande jo Goth), Village Ibrahim Tuho, Village Ghulam Hussain Tuho, Village Molvi Muhammad Yousuf Jatoi (Amri Shareef), Village Ishaque Munaro, Village Ishaque Otho &amp; Various Villages of District Sujawal</t>
  </si>
  <si>
    <t>Installation of Solar Lights at Taluka Matiari / Hala / Saeedabad</t>
  </si>
  <si>
    <t>Installation of Solar Lights at Municipal Committee Hala Taluka Hala</t>
  </si>
  <si>
    <t>Installation of Solar Lights @ Taluka Hala</t>
  </si>
  <si>
    <t>Construction of Drain &amp; Pavement of Streets in different villages of UC Hussain Hingoro, District Matiari</t>
  </si>
  <si>
    <t>Construction of Paver Block CC Drain Various Ucs of Taluka Qubo Saeed Khan and Taluka Sujawal Junejo UC Thoof Chosool, UC Dhori, UC Bago Dao, UC Hazarwa</t>
  </si>
  <si>
    <t>Paver Blocks Drainage @ Village Haji Faiz Muhammad Talpur (Ghoongani), Village Haji Abdul Rehman Abbasi, Village Syed Aban Shah, Village Patel Hassan Guno, Village Jesar Guno, Village Pir Aage Dino Shah (Surrounding Bakhar Samoon &amp; Mallah), Village Muhammad Yousuf Bhatti,  Village Haji Juman Bhatti,  Village Gul Muhammad oplanu, Village Muhammad Ismail Oplanu &amp; Various Vilages of District Sujawal</t>
  </si>
  <si>
    <t>Provision of Paver Blocks and Drain Bhugra Memon and Seerani City Badin District Badin</t>
  </si>
  <si>
    <t>Provision of Paver Blocks and CC Drain  at Villages Chak No. 32 (Oil Field) and Surrounding Villages of Chak No. 30,  Chak No. 05 and Chak No. 35</t>
  </si>
  <si>
    <t>Construction of CC Paving Block and Open Surface Drain at Anatanri Mohalla, Raswa Mori, Subhanallah Colony, Village Abdulla Shoro and Various Streets of MC kotri Taluka Kotri, District Jamshoro</t>
  </si>
  <si>
    <t>dep</t>
  </si>
  <si>
    <t>No</t>
  </si>
  <si>
    <t>name</t>
  </si>
  <si>
    <t>all</t>
  </si>
  <si>
    <t>rel</t>
  </si>
  <si>
    <t>exp</t>
  </si>
  <si>
    <t>Cap: 07-07-2025 &amp; R: 04-12-2025</t>
  </si>
  <si>
    <t>Cap: 07-07-2025 &amp; 04-12-2025</t>
  </si>
  <si>
    <t>R: 04-12-2025</t>
  </si>
  <si>
    <t>All: Cost Impact Due New CSR (ADP 3640)</t>
  </si>
  <si>
    <t>Block Allocation for Sustainable Development Goals (SDGs) (ADP 3641)</t>
  </si>
  <si>
    <t>Cap: 08-12-2025</t>
  </si>
  <si>
    <t>Cap: 05-12-2025</t>
  </si>
  <si>
    <t>Cap: 07-07-2025 &amp; 05-12-2025</t>
  </si>
  <si>
    <t>Cap: 07-07-2025 &amp; R: 06-11-2025 &amp; 08-12-2025</t>
  </si>
  <si>
    <t>Rs. 40 (M) re-app: to ADP1008 on 08-12-2025</t>
  </si>
  <si>
    <t>Un-Satisfactory on letter datd 30-06-2025 Rs. 30 (M) re-app: to ADP1008 on 08-12-2025</t>
  </si>
  <si>
    <t>Rs. 210 (M) adopted from ADP Schemes</t>
  </si>
  <si>
    <t>Cap: 07-07-2025 &amp; 25-07-2025 &amp; 06-08-2025 &amp; 08-12-2025</t>
  </si>
  <si>
    <t>Sr</t>
  </si>
  <si>
    <t>ADP No</t>
  </si>
  <si>
    <t>Sect</t>
  </si>
  <si>
    <t>Name</t>
  </si>
  <si>
    <t>FB</t>
  </si>
  <si>
    <t>Rel</t>
  </si>
  <si>
    <t>Cap: 07-07-2025  &amp; 12-09-2025 &amp; 09-12-2025</t>
  </si>
  <si>
    <t>Cap: 07-07-2025 &amp; 25-09-2025 &amp; 09-12-2025</t>
  </si>
  <si>
    <t>Cap: 07-07-2025 &amp; 06-08-2025  &amp; 12-09-2025 &amp; 09-12-2025</t>
  </si>
  <si>
    <t>Cap: 07-07-2025 &amp; 06-11-2025 &amp; 09-12-2025</t>
  </si>
  <si>
    <t>Cap: 07-07-2025 &amp;  06-11-2025 &amp; 08-12-2025</t>
  </si>
  <si>
    <t>Rs. 8.072 (M) adopted from ADP 3640</t>
  </si>
  <si>
    <t>Cap: 07-07-2025 &amp; 09-12-2025</t>
  </si>
  <si>
    <t>Cap: 07-07-2025 &amp; 12-09-2025 &amp; 09-12-2025</t>
  </si>
  <si>
    <t>Cap: 11-12-2025</t>
  </si>
  <si>
    <t>Rehabilitation / Installation of Solar System &amp; Provision of Furniture / Equipment Existing Primary / Elementary /in Secondary / Higher Secondary Schools District Karachi South.</t>
  </si>
  <si>
    <t>Rehabilitation &amp; Construction of Compounded wall in Existing Govt. Girls Secondary School Genu Bai G.Allana, District Karachi South. Lyari,</t>
  </si>
  <si>
    <t>Reconstruction of Existing Primary / High Schools of Taluka Matli, District Badin (18 Units).</t>
  </si>
  <si>
    <t>Cap: 07-07-2025 &amp; 06-08-2025 &amp; 12-09-2025 &amp; 10-12-2025</t>
  </si>
  <si>
    <t>Prourement &amp; Operation of NewPublic Transport Busses.</t>
  </si>
  <si>
    <t>Providing and Laying Paver Block &amp; Surface Drain at Different Villages of UC Kakar, UC Mitho Babar UC Bariri Taluka K.N. Shah District Dadu</t>
  </si>
  <si>
    <t>Providing and Laying Paver Block &amp; Surface Drain at Different Villages of MC K.N. Shah UC Choro UC Thalho UC Butira &amp; UC Bughia Taluka K.N. Shah District Dadu</t>
  </si>
  <si>
    <t>Providing and Laying Paver Block &amp; Surface Drain at Different Villages of UC Fatihpur UC Kande Chukhi &amp; UC Gadhi Taluka K.N. Shah District Dadu</t>
  </si>
  <si>
    <t>Providing and Laying Paver Block &amp; Surface Drain at Different Villages of Faridabad UC Khan jo Goth UC Mangwami UC Charo UC Saeed Pur  Taluka Mehari K.N. Shah District Dadu</t>
  </si>
  <si>
    <t>Cap: 07-07-2025 &amp; 12-09-2025 &amp; 19-11-2025 &amp; 11-12-2025</t>
  </si>
  <si>
    <t>Cap: 07-07-2025 &amp; 06-11-2025 &amp; 11-12-2025</t>
  </si>
  <si>
    <t>Un-Satisfactory on P&amp;D letter dated 12-12-2025</t>
  </si>
  <si>
    <t>Un-Satisfactory on file dated 10-12-2025 Un-Satisfactory on P&amp;D letter dated 12-12-2025</t>
  </si>
  <si>
    <t>Un-Satisfactory on file dated 01-12-25 Un-Satisfactory on P&amp;D letter dated 12-12-2025</t>
  </si>
  <si>
    <t>Under Revision Un-Satisfactory on P&amp;D letter dated 12-12-2025</t>
  </si>
  <si>
    <t>Un-Satisfactory on file dated 09-10-2025 Un-Satisfactory on P&amp;D letter dated 12-12-2025</t>
  </si>
  <si>
    <t>Un-Satisfactory on P&amp;D Film Un-Satisfactory on P&amp;D letter dated 12-12-2025</t>
  </si>
  <si>
    <t>Un-Satisfactory on letter datd 30-06-2025 Un-Satisfactory on P&amp;D letter dated 12-12-2025</t>
  </si>
  <si>
    <t>Rs. 1.674 (M) adopted from ADP 3640 Un-Satisfactory on P&amp;D letter dated 12-12-2025</t>
  </si>
  <si>
    <t>Cap: 07-07-2025 &amp; 12*12-2025</t>
  </si>
  <si>
    <t>Cap: 07-07-2025 &amp; 12-12-2025</t>
  </si>
  <si>
    <t>Cap" 07-07-2025 &amp; 12-09-2025 &amp; 10-11-2025 &amp;n 12-12-2025</t>
  </si>
  <si>
    <t>Cap: 12-12-2025</t>
  </si>
  <si>
    <t>Rs. 22.504(M) adopted from ADP 3640</t>
  </si>
  <si>
    <t>Rs. 27.538 (M) adopted from ADP 3640</t>
  </si>
  <si>
    <t>Cap: 07-07-2025 &amp; 15-12-2025</t>
  </si>
  <si>
    <t>Improvement of Extension of Drainage Scheme Khanpur, Rustam and Humayoon and Mian-jo-Goth Districct Shikarpur.</t>
  </si>
  <si>
    <t>The Scheme was orignally approved by ECNEC Forum in its meeting held on 27-06-2023 as the cost of Rs. 7,822.712 million and AA was authenticated by this Department vide latter dated 13-09-2024 and then revised/approved by ECNEC Forum in its meeting held on 07-08-2025 at the revised cost of Rs. 17,791.360 million and AA was authenticeted by this Department vide letter dated 26-09-2025</t>
  </si>
  <si>
    <t>The Scheme was orignally approved by ECNEC Forum in its meeting held on 27-06-2023 as the cost of Rs. 12,521.779 million and AA was authenticated by this Department vide latter dated 13-09-2024 and then revised/approved by ECNEC Forum in its meeting held on 07-08-2025 at the revised cost of Rs. 35,088.431 million and AA was authenticeted by this Department vide letter dated 20-10-2025</t>
  </si>
  <si>
    <t>The Scheme was orignally approved by CDWP Forum in its meeting held on 24-03-2023 as the cost of Rs. 4,091.041 million and AA was authenticated by this Department vide latter dated 13-09-2024 and then revised/approved by ECNEC Forum in its meeting held on 07-08-2025 at the revised cost of Rs. 9,284.584 million and AA was authenticeted by this Department vide letter dated 20-10-2025</t>
  </si>
  <si>
    <t>The Scheme was orignally approved by ECNEC Forum in its meeting held on 27-06-2023 as the cost of Rs. 16,204.303 million and AA was authenticated by this Department vide latter dated 05-06-2024 and then revised/approved by ECNEC Forum in its meeting held on 07-08-2025 at the revised cost of Rs. 37,717.567 million and AA was authenticeted by this Department vide letter dated 25-09-2025</t>
  </si>
  <si>
    <t>The Scheme was orignally approved by ECNEC Forum in its meeting held on 07-08-2025 as the cost of Rs. 41,034.440 million and AA was authenticated by this Department vide latter dated 25-09-2025</t>
  </si>
  <si>
    <t>AA AWAITED/ 22.500 Withdrawn on 18-07-2025 Rs. 44.998 (M) adopted from ADP 3640</t>
  </si>
  <si>
    <t>Cap: 07-07-2025 &amp; 15-04-2025</t>
  </si>
  <si>
    <t>Construction of CC Paver Road Open Surface Drain from NHWAY by Pass to Bago wah Top to Raja House Various Street District Ghotki at Mirpur Mathelo</t>
  </si>
  <si>
    <t>Construction of CC Paver Road Open Surface Drain from Shanti Nagar to Shaikh Mohallah Memon Mohallah Various Street District Ghotki at Mirpur Mathelo</t>
  </si>
  <si>
    <t>Construction of CC Paver Road Open Surface Drain from Old GT Road to Shanti Nagar Various Street District Ghotki at Mirpur Mathelo</t>
  </si>
  <si>
    <t>Construction of CC Paver Road Open Surface Drain Various villages UC Berri &amp; UC Hussain BeliDistrict Ghotki at Mirpur Mathelo</t>
  </si>
  <si>
    <t>Un-Satisfactory on P&amp;D letter dated 16-12-2025</t>
  </si>
  <si>
    <t>Matching  (Works &amp; Service)</t>
  </si>
  <si>
    <t>Matching  (Forest &amp; Wildlife)</t>
  </si>
  <si>
    <t>Matching  (Irrigation)</t>
  </si>
  <si>
    <t>Matching  (Education)</t>
  </si>
  <si>
    <t>Cap: 07-07-2025 &amp; 06-11-2025 &amp; 16-12-2025</t>
  </si>
  <si>
    <t>Cap: 07-07-2025  &amp; 12-09-2025 &amp; 16-12-2025</t>
  </si>
  <si>
    <t>Cap: 07-07-2025 &amp; 06-11-2025 &amp; 17-12-2025</t>
  </si>
  <si>
    <t>Cap: 07-07-2025 &amp; 17-12-2025</t>
  </si>
  <si>
    <t>Rs. 10 (M) re-app: to ADP 3639 on 18-12-2025</t>
  </si>
  <si>
    <t>Rs. 30 (M) re-app: to ADP 3639 on 18-12-2025</t>
  </si>
  <si>
    <t>Rs. 45 (M) re-app: to ADP 3639 on 18-12-2025</t>
  </si>
  <si>
    <t>Rs. 25 (M) re-app: to ADP 3639 on 18-12-2025</t>
  </si>
  <si>
    <t>Cap: 07-07-2025 &amp; 28-07-2025 &amp; 06-08-2025 &amp; 19-08-2025 &amp; 18-12-2025</t>
  </si>
  <si>
    <t>Cap: 07-07-2025 &amp; 27-10-2025 &amp;  18-12-2025</t>
  </si>
  <si>
    <t>Un-Satisfactory on file dated 19-12-2025</t>
  </si>
  <si>
    <t>Cap: 07-07-2025 &amp; 06-11-2025 &amp; 18-12-2025</t>
  </si>
  <si>
    <t>Cap: 07-07-2025 &amp; 30-10-2025 &amp; 18-12-2025</t>
  </si>
  <si>
    <t>Cap: 07-07-2025 &amp; 12-09-2025 &amp; 18-12-2025</t>
  </si>
  <si>
    <t>Cap: 07-07-2025 &amp; 12-09-2025 &amp; 19-12-2025</t>
  </si>
  <si>
    <t xml:space="preserve">Rs. 23.229 (M) Surrender by P&amp;D through Over Exp. </t>
  </si>
  <si>
    <t>Rs. 95 (M) Surrender by P&amp;D through over exp.</t>
  </si>
  <si>
    <t>Rs. 12.441 (M) Surrender by P&amp;D thoruhg over Exp.</t>
  </si>
  <si>
    <t>Rs. 7.530 (M) Surrender by P&amp;D Through Over Exp.</t>
  </si>
  <si>
    <t>MEC-Unsatisfactory on file dated 06-11-2025 Rs. 0.513 (M) Surrender by P&amp;D Through Over Exp.</t>
  </si>
  <si>
    <t>Rs. 0.347 (M) Surrender by P&amp;D Through Over Exp.</t>
  </si>
  <si>
    <t>Rs. 7.995 (M) Surrender by P&amp;D Through Over Exp.</t>
  </si>
  <si>
    <t>Scheme Block Updating TF from P&amp;D o 15-10-2025 Rs. 3.726 (M) Surrender by P&amp;D Through Over Exp.</t>
  </si>
  <si>
    <t>Rs. 2.477 (M) Surrender by P&amp;D Through Over Exp.</t>
  </si>
  <si>
    <t>Rs. 41.700 (M) Surrender by P&amp;D Through Over Exp.</t>
  </si>
  <si>
    <t>Rs. 31.205 (M) Surrender by P&amp;D through over exp</t>
  </si>
  <si>
    <t>Un-Satisfactory on file dated 09-10-2025Rs. 23.370  (M) Surrender by P&amp;D through over exp</t>
  </si>
  <si>
    <t>Rs. 1.915 )M) Surrender by P&amp;D through over exp,</t>
  </si>
  <si>
    <t>Rs. 1.771 (M) Surrender by P&amp;D thorugh over exp.</t>
  </si>
  <si>
    <t>Rs. 11.468 (M) Surrender by P&amp;D thorugh over exp.</t>
  </si>
  <si>
    <t>Rs. 4.917 (M) Surrender by P&amp;D thorugh over exp.</t>
  </si>
  <si>
    <t>Rs. 5.564 (M) Surrender by P&amp;D thourhg over exp.</t>
  </si>
  <si>
    <t>Rs. 0.362 (M) Surrender by P&amp;D through over exp.</t>
  </si>
  <si>
    <t>Rs. 4.867 (M) Surrender by P&amp;D through over exp.</t>
  </si>
  <si>
    <t>Rs. 60.747 (M) Surrender thorughfarwd by P&amp;D over exp</t>
  </si>
  <si>
    <t>Rs. 57.998 (M) surrnder through farwsd bly P&amp;D over exp</t>
  </si>
  <si>
    <t>Rs. 9.365 (M) Surrender thorufarwd by P&amp;D over exp</t>
  </si>
  <si>
    <t>Cap: 19-12-2025</t>
  </si>
  <si>
    <t>Installation of Water Supply Line, Sewerage Line &amp; Laying Paver Block in Ward 1,2 UC 1 &amp; Ward 1,2,3,4 UC 4, Mowach Goth Mauripur Town PS 111 District Keamari Karachi.</t>
  </si>
  <si>
    <t>Installation of Water Supply Line, Sewerage Line in Ward 1,2,34 UC 3 Mauripur Mauripur Town PS 111 District Keamari Karachi.</t>
  </si>
  <si>
    <t>Providing/ Laying Sewerage Line and Water Supply Line at Jahanabad, Golimar, Old Golimar and Pak Colony NA-243 District Keamari Karachi.</t>
  </si>
  <si>
    <t>Providing/ Laying Sewerage Pipe Line and Water Supply Line at Sher Shah, Gulbai Mauripur Budhni Goth and Lal Bakhar NA-243 District Keamari Karachi.</t>
  </si>
  <si>
    <t>Providing/ Laying Paver Block and Water Supply Line at UC-01 Gabopat and UC-04 Mowach Goth NA-243, Distrtict Keamari Karachi</t>
  </si>
  <si>
    <t>Cap: 09-10-2025 &amp; 06-11-2025 &amp; 19-12-2025</t>
  </si>
  <si>
    <t>Rs. 12.417 (M) adopted from ADP 3640</t>
  </si>
  <si>
    <t>Cap: 22-12-2025</t>
  </si>
  <si>
    <t>Received</t>
  </si>
  <si>
    <t>Cap: 07-07-2025 &amp; 29-09-2025 &amp; 19-12-2025</t>
  </si>
  <si>
    <t>Cap: 07-07-2025 &amp; 06-11-2025 &amp; 19-12-2025</t>
  </si>
  <si>
    <t>R: 02-09-2025 &amp; 24-12-2025</t>
  </si>
  <si>
    <t>R: 27-08-2025 &amp; 24-12-2025</t>
  </si>
  <si>
    <t>Cap: 07-07-2025 &amp;  06-11-2025 &amp; 10-12-2025 &amp; 24-12-2025</t>
  </si>
  <si>
    <t>Cap: 07-07-2025 &amp; 12-09-2025 &amp; 10-12-2025 &amp; 24-12-2025</t>
  </si>
  <si>
    <t>Cap: 07-07-2025 &amp; R: 23-12-2025</t>
  </si>
  <si>
    <t>Cap: 07-07-2025 &amp; 22-12-2025</t>
  </si>
  <si>
    <t>Cap: 07-07-2025 &amp; 06-11-2025 &amp; 26-12-2025</t>
  </si>
  <si>
    <t>Un-Sataisfactoy on letter district Tando Allahyar datedd 26-10-2025</t>
  </si>
  <si>
    <t>Cap: 07-07-2025 &amp; 24-10-2025 &amp; 29-12-025</t>
  </si>
  <si>
    <t>Cap: 07-07-2025 &amp; 09-12-2025 &amp; 29-12-2025</t>
  </si>
  <si>
    <t>Un-Satisfactory on file dated 30-12-2025</t>
  </si>
  <si>
    <t>R: 01-09-2025 &amp; 08-12-2025 &amp; 29-12-2025</t>
  </si>
  <si>
    <t>Cap: 07-07-2025 &amp; 12-09-2025 &amp; 30-12-2025</t>
  </si>
  <si>
    <t>Cap: 07-07-2025 &amp; 06-11-2025 &amp;&amp; 30-12-2025</t>
  </si>
  <si>
    <t>Cap: 07-07-2025 &amp; 06-08-2025 &amp; 12-09-2025 &amp; 30-12-2025</t>
  </si>
  <si>
    <t>Cap: 07-07-2025 &amp; 06-08-2025b &amp; 02-12-2025 &amp; 30-12-2025</t>
  </si>
  <si>
    <t>Cap: 29-09-2025 &amp; &amp; 30-12-2025</t>
  </si>
  <si>
    <t>Cap: 07-07-2025 &amp;  31-12-2025</t>
  </si>
  <si>
    <t>Cap: 07-07-2025 &amp; R: 09-09-2025 &amp; Cap: &amp;  31-12-2025</t>
  </si>
  <si>
    <t>Cap: 07-07-2025 &amp; R: 25-08-2025 &amp; cap: &amp;  31-12-2025</t>
  </si>
  <si>
    <t>Cap: 07-07-2025 &amp; R: 03-09-2025 &amp; Cap: &amp;  31-12-2025</t>
  </si>
  <si>
    <t>Cap: 07-07-2025 &amp; 31-12-2025</t>
  </si>
  <si>
    <t>Cap: 07-07-2025 &amp; 30-12-2025 &amp; 31-12-2025</t>
  </si>
  <si>
    <t>Cap: 10-11-2025 &amp; 31-12-2025</t>
  </si>
  <si>
    <t>Cap: 31-07-2025 &amp; 18-09-2025 &amp; 06-11-2025</t>
  </si>
  <si>
    <t>Cap: 21-07-2025 &amp; 06-11-2025</t>
  </si>
  <si>
    <t>Cap" 07-07-2025 &amp; 31-12-2025</t>
  </si>
  <si>
    <t>Cap: 07-07-2025 &amp; Rev: 12-11-2025 cap: &amp; 31-12-2025</t>
  </si>
  <si>
    <t>Cap: 31-10-2025 &amp; 31-12-2025</t>
  </si>
  <si>
    <t>Cap: 29-09-2025 &amp; 31-12-2025</t>
  </si>
  <si>
    <t>Cap: 03-09-2025 &amp; 31-12-2025</t>
  </si>
  <si>
    <t>Cap: 22-07-2025 &amp; 31-12-2025</t>
  </si>
  <si>
    <t>Cap: 07-07-2025 &amp; 12-09-2025 &amp; 04-12-2025 &amp; 01-01-2026</t>
  </si>
  <si>
    <t>R: 12-08-2025 &amp; 01-01-2026</t>
  </si>
  <si>
    <t>Cap: 07-07-2025 &amp; 06-11-2025 &amp; 01-01-2025</t>
  </si>
  <si>
    <t>R: 01-01-2026</t>
  </si>
  <si>
    <t>Un-Satisfactory on P&amp;D letter dated 01-01-2026</t>
  </si>
  <si>
    <t xml:space="preserve">   </t>
  </si>
  <si>
    <t>R: 31-12-2025</t>
  </si>
  <si>
    <t>Un-Satisfactory on file 14-07-2025  (Hyd)</t>
  </si>
  <si>
    <t>U/R Un-Satisfactory</t>
  </si>
  <si>
    <t>Un-Satisfactory</t>
  </si>
  <si>
    <t>U/R</t>
  </si>
  <si>
    <t>AA Issued</t>
  </si>
  <si>
    <t>Zero Allocation</t>
  </si>
  <si>
    <t>U/R NAB Case</t>
  </si>
  <si>
    <t>Cap: 07-07-2025 &amp; 06-11-2025 &amp; 29-12-2025 &amp; 02-01-2026</t>
  </si>
  <si>
    <t>Cap: 02-01-2026</t>
  </si>
  <si>
    <t xml:space="preserve">Approved </t>
  </si>
  <si>
    <t>U/R DRO Awaited</t>
  </si>
  <si>
    <t xml:space="preserve">Un-Satisfactory </t>
  </si>
  <si>
    <t xml:space="preserve">MEC-Un-Satisfactory </t>
  </si>
  <si>
    <t>Token</t>
  </si>
  <si>
    <t>Construction / Reconstructlion of road from Rabi fPull Qubo Saeed Khan Shahdadkot (M-8) road to Rao Ja Aitha (48 Kms) District Kamber.</t>
  </si>
  <si>
    <t>U/R High Court Order</t>
  </si>
  <si>
    <t>U/R Token Alloction</t>
  </si>
  <si>
    <t>U/R Token Allocation</t>
  </si>
  <si>
    <t xml:space="preserve">U/R </t>
  </si>
  <si>
    <t>U/R  Token Allocation</t>
  </si>
  <si>
    <t>U/R Zero Allocation</t>
  </si>
  <si>
    <t>Block Allocation</t>
  </si>
  <si>
    <t>Cap: 07-07-2025 &amp; 12-12-2025 &amp; 06-01-2026</t>
  </si>
  <si>
    <t>Rehabilitation of Paver &amp; Drainage Scheme in Various Areas/ Villages of Taluka Khairpur, Rehabilitation of Paver Block with Drain Nala of Momin Madrsa to Phulpota Mosque Bhugri, Rehabilitation of Drain and Paver Block of Village Scheme in Various Muhallas of Village Bugti, Rehabilitation of Paver &amp; Drainage Scheme of Village Haji Rustam Naich, Rehabilitation of Drainage &amp; Paver Block Scheme of Village Danwro &amp; Drainage &amp; Paver Block for Village Imam Bux Shaikh &amp; Mehboob Shaikh</t>
  </si>
  <si>
    <t>Providing/ Fixing of Street Lights in Different Ucs of PS-105, TMC Chanesar District East Karachi</t>
  </si>
  <si>
    <t>Improvement of Various Road by Asphalt Concrete including Repairing of Trences &amp; Sewerage Line of 12 Dia at SMCHS Block-A &amp; Block-B, PECHS,-I UC-01, TMC Chanesar, District East Karachi</t>
  </si>
  <si>
    <t>Improvement of Various Road by Asphalt Concrete including Repairing of Trences &amp; Sewerage Line of 12 Dia at Different Wards of PECHS,-I UC-01, TMC Chanesar, District East Karachi</t>
  </si>
  <si>
    <t>Improvement/ Rehabilitation of Arbabad Road &amp; Government Degree Girls College Road by Asphalt Concrete in PECHS-I, UC-01, TMC Chanesar Distrtict East Karachi</t>
  </si>
  <si>
    <t>Improvement/ Rehabilitation of Different Streets by Paver Block including Water Supply &amp; Sewerage System of different Dia at Akhter Colony Kashmir Colony UC-06 TMC Chanesar District East</t>
  </si>
  <si>
    <t>Improvement/ Rehabilitation of Different Streets by Paver Block including Water Supply &amp; Sewerage Line of 9" dia, 12" dia at Manzoor Colony-I Ward No 01 to Ward No 03, UC-05 TMC Chanesar District East</t>
  </si>
  <si>
    <t>Betterment of Different Streets by Paver Block including laying of Sewerage Line of 12" dia at Street No 1, 6, 7, 8 &amp; 10 Nallah Par at Azam Basti UC-07, TMC Chanesar District East</t>
  </si>
  <si>
    <t xml:space="preserve">Improvement/ Rehabilitation of Streets No 12, 14 &amp; Adjoining Streets of Reham Colony Manzoor Colony-II UC-04 TMC Chanesar District East </t>
  </si>
  <si>
    <t>Repair/ Maintenance of varous Streets by Paver Block including laying of Sewerage Line 15" at Hill Area and Bab-a-Khayber Road Ward No 04, Chanesar Goth UC-08 TMC Chanesar District East</t>
  </si>
  <si>
    <t>Repair/ Maintenance of varous Streets by Paver Block including laying of Sewerage Line of Different Dia at Ward 02 Chanesar Goth, UC-08 TMC Chanesar District East</t>
  </si>
  <si>
    <t>Improvement/ Rehabilitation of Different Streets by Paver Block of Ward 01 to Ward 03 Manzoor Colony-II UC-04 TMC Chanesar District East</t>
  </si>
  <si>
    <t>Betterment of Different Streets by Paver Block including laying of Sewerage Line of 9" dia &amp; 12" dia &amp; Water Supply Work at Mehmoodabad, UC-03, TMC Chanesar District East</t>
  </si>
  <si>
    <t>Improvement of Different Streets by Paver Block including Water Supply and Sewerage System of different 12" &amp; 15" at Ward 1 &amp; 2 Chanesar Goth UC-08 TMC Chanesar District East</t>
  </si>
  <si>
    <t>Improvement/ Rehabilitation of Different Streets by Paver Block including Water Supply &amp; laying of Sewerage Line of 9" dia, 12" dia Baloch Colony and Umer Colony different wards, UC-03 TMC Chanesar District East</t>
  </si>
  <si>
    <t>Betterment of Different Streets by Paver Block including laying of Sewerage Line of 12" dia at E-Market and Surrounding Areas, PECHS UC 01 TMC Chanesar District East</t>
  </si>
  <si>
    <t>Cap: 06-01-2026</t>
  </si>
  <si>
    <t>Cap: 07-07-2025 &amp; R: 03-09-2025 &amp; 06-01-2026</t>
  </si>
  <si>
    <t>Cap: 07-07-2025 &amp; 06-01-2026</t>
  </si>
  <si>
    <t>Cap: 07-07-2025 &amp; 06-11-2025 &amp; 06-01-2026</t>
  </si>
  <si>
    <t>Cap: 07-07-2025 &amp; 12-09-2025 &amp; 06-01-2026</t>
  </si>
  <si>
    <t>Cap: 07-07-2025 &amp; 06-08-2025 &amp; 06-01-2026</t>
  </si>
  <si>
    <t>Cap: 05-08-2025 &amp; 06-01-2026</t>
  </si>
  <si>
    <t>Corrigedium on 08-07-2025</t>
  </si>
  <si>
    <t>Cap: 07-07-2025 &amp;  06-11-2025 &amp; 06-01-2026</t>
  </si>
  <si>
    <t>Cap: 14-07-2025 &amp; 12-09-2025 &amp; 06-01-2026</t>
  </si>
  <si>
    <t>Cap: 14-07-2025 &amp;  06-11-2025 &amp; 06-01-2026</t>
  </si>
  <si>
    <t>Cap: 07-07-2025 &amp; 12-09-2025. &amp; 06-01-2026</t>
  </si>
  <si>
    <t>Cap: 07-07-2025 &amp; 02-12-2025 &amp; 06-01-2026</t>
  </si>
  <si>
    <t>Cap: 06-01-2025</t>
  </si>
  <si>
    <t>Cap: 07-01-2026</t>
  </si>
  <si>
    <t>Cap: 07-01*-2026</t>
  </si>
  <si>
    <t>Cap: 08-01-2026</t>
  </si>
  <si>
    <t>Cap: 07-07-2025 &amp; R: 13-08-2025 &amp; 06-11-2025  R: 16-12-2025 &amp; Cap: 07-01-2026</t>
  </si>
  <si>
    <t>R: 08-08-2025 &amp; 06-01-2026</t>
  </si>
  <si>
    <t>R: 05-08-2025 &amp; 02-10-2025 &amp; 26-11-2025 &amp; 07-01-2026</t>
  </si>
  <si>
    <t>Cap: 09-01-2026</t>
  </si>
  <si>
    <t>Cp: 08-01-2026</t>
  </si>
  <si>
    <t>09-01-2026</t>
  </si>
  <si>
    <t>dated 19-11-2025 &amp; 12-01-2026</t>
  </si>
  <si>
    <t>R: 29-07-2025 &amp; 09-01-2026</t>
  </si>
  <si>
    <t>N'Feroze</t>
  </si>
  <si>
    <t>Cap: 07-07-2025 &amp;  06-11-2025 &amp; 06-01-2026 &amp; 07-01-2026</t>
  </si>
  <si>
    <t>Cap: 24-10-2025 &amp; 07-01-2026</t>
  </si>
  <si>
    <t>Cap: 27-10-2025 &amp; 07-01-2026</t>
  </si>
  <si>
    <t>Cap: 03-11-2025 &amp; 07-01-2026</t>
  </si>
  <si>
    <t>12-01-2026</t>
  </si>
  <si>
    <t>Un-Satisfactory on letter dated 13-01-2026</t>
  </si>
  <si>
    <t>Rs. 286.667 Re-app: to ADP  Schemes on 06-10-2025 (Un-Satisfctor y on ltter dated 13-01-2026)</t>
  </si>
  <si>
    <t>Under Revision (Un-Satisfactory on letter dated 13-01-2026)</t>
  </si>
  <si>
    <t>Cap: 13-01-2026</t>
  </si>
  <si>
    <t>Un-Satisfactory on file dated from 2018</t>
  </si>
  <si>
    <t>Scheme Block Due on 19-08-2025 Un-Satisfactory on file dated from 2018</t>
  </si>
  <si>
    <t>Revised AA on 23-10-2025</t>
  </si>
  <si>
    <t>Revised AA on 08--12-2025</t>
  </si>
  <si>
    <t>Revised AA on 11-11-2025</t>
  </si>
  <si>
    <t>Revised AA on 16-10-2025</t>
  </si>
  <si>
    <t>13-01-2026</t>
  </si>
  <si>
    <t>Un-Satisfactory on letter dated 14-01-2026</t>
  </si>
  <si>
    <t>B&amp;E-VIII</t>
  </si>
  <si>
    <t>Acquistion of PTCL Land for Malir Depot Under Section -4 of the land Acuisition ACT 1894.</t>
  </si>
  <si>
    <t>Construction of Dual Carraiageway from Qamber to Shahdadkot via Behram 31 Kms.</t>
  </si>
  <si>
    <t>Cap 14-01-2026</t>
  </si>
  <si>
    <t>Cap: 07-07-2025 &amp; 06-08-2025 &amp; 12-09-2025 &amp; 14-01-2026</t>
  </si>
  <si>
    <t>Cap: 07-07-2025 &amp; 31-12-2025 &amp; 14-01-2026</t>
  </si>
  <si>
    <t>Cap: 07-07-2025 &amp; 08-10-2025 &amp; 14-01-2026</t>
  </si>
  <si>
    <t>R: 14-10-2025 &amp; cap: 13-01-2026</t>
  </si>
  <si>
    <t>Construction of Pavour Block in various Villages Of Taluka Bulri Shah Karim, District Tando Muhammad Khan</t>
  </si>
  <si>
    <t>Construction Of Pavour Block in various villages of Taluka Tando Muhammad Khan, District Tando Muhammad Khan</t>
  </si>
  <si>
    <t>Construction of Pavour Block in various Villages Of Taluka Tando Ghulam Hyder, District Tando Muhammad Khan</t>
  </si>
  <si>
    <t xml:space="preserve">Construction of paver Block and Drainage in various village of Union Council Saeed Khan Lund </t>
  </si>
  <si>
    <t xml:space="preserve">Construction of paver Block in various village of Union Council Bulri Shah Karim and U/C Haji Mohd Jat </t>
  </si>
  <si>
    <t xml:space="preserve">Construction of paver Block in various village of Union Council Allah Yar Turk and U/C Dadoon </t>
  </si>
  <si>
    <t xml:space="preserve">Construction of paver Block in various village of Union Council Saeed Pur U/C Qabool Pur and U/C Khokhar </t>
  </si>
  <si>
    <t xml:space="preserve">Construction of paver Block in various village of Union Council Dargah Lal Mehmoodani and U/C Saeed Mato </t>
  </si>
  <si>
    <t xml:space="preserve">Construction of paver Block in various village of Union Council Yousif Khan Chang U/c Haji Sobho Khan Chandio and U/C Dando </t>
  </si>
  <si>
    <t xml:space="preserve">Construction of paver Block and Water Supply Scheme in various village of Union Council Jamal Din Lashari </t>
  </si>
  <si>
    <t>Providing/lying sewerage lines / Paver Blocks / CC in UC Murad Memon , UC Darsano, UC Gadap, UC Steel Town, PS-85 Malir Karachi.</t>
  </si>
  <si>
    <t>Providing/lying sewerage lines / paving Blocks at Satal Jokhio Goth, Usman Jokhio, Gul Shaikh Jokhio, Faqeer Muhammad Colony Filter Plant PS-85</t>
  </si>
  <si>
    <t>Providing/laying Sewerage line and Construction of Road at UC Ghaghar PS-85 Malir Karachi.</t>
  </si>
  <si>
    <t>Providing/laying Sewerage line and Paving Blocks at Soomar Ismail, Soomar Kandani and Jam Murad Ali Khan Goth</t>
  </si>
  <si>
    <t xml:space="preserve">Providing New Water Supply Schemes and Providing lying paving blocks in UC Gadap, UC Darsano, UC Shah Mureed NA-229 Malir-1
</t>
  </si>
  <si>
    <t>Instalation of Reverse Osmosis (RO) Plants System with instalation of Solar in UC Gadap, UC Shah Mureed, UC Ghaghar NA-229 Malir-I</t>
  </si>
  <si>
    <t>Providing laying Sewerage line and Paving Malir-1 Blocks in UC Darsano, UC Steel Town NA-229  Malir-I</t>
  </si>
  <si>
    <t>Providing laying Sewerage line and Paving Blocks at Raza Muhanunad Jokhio Goth and Ali Nawaz Jokhio Goth and Nishitarabad NA-229 Malir-I</t>
  </si>
  <si>
    <t>Rehabilitaion of Water supply schemes and providing/lying paving blocks in UC Gadap, UC Dursano and UC Pipri NA-229 Malir-I</t>
  </si>
  <si>
    <t>Providing/lying sewerage lines / paver blocks / CC in UC Ghulshan e Hadeed and UC Pipri PS-85 Malir Karachi.</t>
  </si>
  <si>
    <t>Internal Road along with drain Nala at Cattle Colony and Paver Block Drain Nalata at MM Colony Uc Ali Ali Akbar Shah</t>
  </si>
  <si>
    <t>Installation of RO (Reverse Osmosis) Plants in Various UC`s of Miro Khan City Installation of RO (Reverse Osmosis) Plants in Various UC`s of Behram Town</t>
  </si>
  <si>
    <t>Repair of Water Supply: For Extention of Pipline for Qubo City;Repair of Water Supply: For Extention of Pipline for Sijawal Junejo City;Construction of Solar Water Supply: Village Chakar Sultan;Construction of Solar Water Supply: Village Ghulam Rasool Magsi;Construction of Solar Water Supply: Village Luqman Siyal</t>
  </si>
  <si>
    <t>Draiange and Disposel of Noorpur Stop, Wasan Abad, Mahi Wagan U/C Wagan.</t>
  </si>
  <si>
    <t>Providing and Installing R.O Plant 5000 Galon per day- Town Committee Mithiani UC Lett. UC Deparja UC New Jatoi, UC Abran, UC Thatt Goraho, UC Bhrty, Munciple Corporation Naushahro Feroze - Town Committee Paddidan.</t>
  </si>
  <si>
    <t>Drainage Scheme Town Committee Mithiani near High School and Sahita Muhalla Bhatti Muhalla and paver Block.</t>
  </si>
  <si>
    <t>Construction of Open Surface Drain, Paver Block &amp; Culvert and variuos stree various villages</t>
  </si>
  <si>
    <t>Installation of R.O Plants at Village Bakho Chandio, Ghulam Shah City, Village Ghulam Muhammad Chandio, Village Yousif Chawro, Village Sultan Seenhro</t>
  </si>
  <si>
    <t>Construction of Drainage Network / Sewerage System in UC Dad Leghari</t>
  </si>
  <si>
    <t>Construction of Drainage Network / Sewerage System in UC Keenjhur Pitafi</t>
  </si>
  <si>
    <t>Installation of Solar Power RO Plants Qty 10 in various villages of NA-209, District Sanghar</t>
  </si>
  <si>
    <t xml:space="preserve">Provision of R.O Plants i/c Solarized/water ponds/ extension of water supply schemes of various towns &amp; Villages of Taluka Jam Nawaz Ali. District Sanghar </t>
  </si>
  <si>
    <t>Construction of new water supply scheme in village Hussain Khan Thoro UC-60 TMC Tando Jam PS-61</t>
  </si>
  <si>
    <t>Construction of new drainage scheme in village Tando Alam Mari Uc-84 Hyderabad &amp; village Moosa Khatian UC-55 Hyderabad</t>
  </si>
  <si>
    <t>Construction of Drainage Network/ Sewerage system of UC Jahan Khan (WASH)</t>
  </si>
  <si>
    <t>Drainage and CC Paver of various streets of Bharchundi Sharif</t>
  </si>
  <si>
    <t>Drainage and CC Paver of various streets of UC Chinjan</t>
  </si>
  <si>
    <t>Construction of Drainage System CC Pavors UC Sanko. Village Abdullah Rajri, Ghulam Hyder Leghari, Kareem Dad Makar, Bago Daro (various muhallahs), Chato Kati, Mian Raza Raheem (UC Bharchundi Sharif)</t>
  </si>
  <si>
    <t>Construction of Drainage Network / Sewerage System in MC Mirpur Mathelo</t>
  </si>
  <si>
    <t>Construction of CC Paver and Open Surface Drain in Various Villages of Union Council Ali Bagh, UC Berri, UC Attal Muradani, UC Umer Daho, UC Wangi, UC Baghoo Daho, UC Wasti Qutubdin Shah, UC Sundrani, UC Qador Pur, UC Bandh</t>
  </si>
  <si>
    <t>Construction of CC Paver and Open Surface Drain in Various Villages of Union Council Muhammad Khan Kacho Bindi, UC Hussain Valley, UC Muhammad Pur, UC Ruk, UC Khadwari, UC Khuhara, UC Changiani, UC Jamal</t>
  </si>
  <si>
    <t>Construction of CC Paver and Open Surface Drain in Various Municipal Committee Ghotki Muhallah Malik Parvez, Muhallah Advocate Wajid Ali Shah …..</t>
  </si>
  <si>
    <t>Construction of CC Paver and Open Surface Drain in Various Muhallah Ashok House, Shamsabad, Muhallah Sajjad House Shamsabad, Muhalla Chana House Shamsabad….</t>
  </si>
  <si>
    <t>Construction of New Water Supply Scheme in village Gul Muhammad Gopang and other UC-56 TMC Tando Jam PS-61</t>
  </si>
  <si>
    <t>Rehabilitation of Water Supply and Drainage of Khoski City and provision of paver blocks at village Budho Dasti</t>
  </si>
  <si>
    <t xml:space="preserve">Improvement Of Water Supply &amp; Improvement  Of Darnage &amp; Provision Of Street Pavers At  Town Committee Pangrio </t>
  </si>
  <si>
    <t>Rehabilitation &amp; Extension of Water Supply Scheme And Drainage of Town Rajo Khanani</t>
  </si>
  <si>
    <t>Construction of Open Surface Drains and CC Paver Block flooring for different villages of UC Kothi, Ghulamullah Otho &amp; Karmalik</t>
  </si>
  <si>
    <t>Construction of Open Surface Drains and CC Paver Block flooring for different villages of UC Ladiyoon, Goongani, Daultpur &amp; Shah Bundar</t>
  </si>
  <si>
    <t>Construction of Open Surface Drains and CC Paver Block flooring for different villages of UC Chach Jahan Khan</t>
  </si>
  <si>
    <t>Installation of R.O Plants at Village Hyder Bhurgari, Village Dewani Faqeer, Village Boharo Sahi Khan Laghari, Village Mian Pota, Village Miyoon Malook</t>
  </si>
  <si>
    <t>Installation of RO Plants, Water Supply Schemes, Pever Blok Schemes and Drainage  for Various Villages of Taluka Badin</t>
  </si>
  <si>
    <t>Installation of RO Plants, Water Supply Schemes, Pever Blok Schemes and Drainage  for Various Villages of Taluka Tando Bago</t>
  </si>
  <si>
    <t>Construction of Paver Block and Drainage of various Streets / Muhallah / Villages of Taluka Badin</t>
  </si>
  <si>
    <t>Provision of Paver Blocks and Drainage including Solar Lights at Municipal Committee Badin City</t>
  </si>
  <si>
    <t>Installation of UF Plants, water pound and paver blocks for various UCs namely Nindo and Mithi-III Taluka Badin</t>
  </si>
  <si>
    <t>Installation of UF Plants, water pound and paver blocks for various UCs namely Khan Shah, Mir Ghulam Muhammad, Sarang Fakeer, Saman Sarkar, Malkani, Pahar Mari Taluka Tando Bado</t>
  </si>
  <si>
    <t>Water Supply, Drainage System and CC at village Khair Muhammad Notkhani ward #01 Muncipal Committee Mathi district Badin</t>
  </si>
  <si>
    <t>Improvement &amp; Extension water Supply scheme of Khaan and Patoyoon Taluka Sindhri District Mirpurkhas</t>
  </si>
  <si>
    <t>Construction of Open Surface Drains, CC Paver Blocks and Solar RO Plant at Village Al Imran Deh 106, UC Turk al Mari, Taluka Hussain Buksh Mari, District Mirpurkhas</t>
  </si>
  <si>
    <t>Installation of RO Plant various locations Mirpurkhas City</t>
  </si>
  <si>
    <t>Rural Drainage Scheme for Village Saeed Kando Village Khan Muhammad Rind Village Nathyani &amp; Various Villages.</t>
  </si>
  <si>
    <t>Construction of Surface Drains and Paver Block in Soomar Shah Colony, Village Allah Bux Kubber, Village Mansoor Hoat, Village Allah Bux Bhand, Dr. Allah Bux Mahar Village Hashim Bughio, Village Morial Hothipoto, Village Jari, Village Manzoor Brohi, Village Sattar Dino Dahri, Village Wali Muhammad Mirasi, Village Sobharo Khan Taluka Kazi Ahmed</t>
  </si>
  <si>
    <t>Construction of Disposal Pumping Station in Village 60th Mile, UC 60th Mile</t>
  </si>
  <si>
    <t>Improvement &amp; Extension of Urban Water Supply Scheme Nawabshah</t>
  </si>
  <si>
    <t>Installation of RO Plants in Taluka Nawabshah</t>
  </si>
  <si>
    <t>Installation of RO Plants in Taluka Daur</t>
  </si>
  <si>
    <t>Providing Drainage Facility at Rehmanabad Muhalla Bandhi Town</t>
  </si>
  <si>
    <t>Installation of RO plants (village Faiz Muhammad Pathan, UC Abdullah Khan Lund &amp; village Khadim Hussain Shar</t>
  </si>
  <si>
    <t xml:space="preserve">Construction of Drainage Schemes Ward No. 13, 14 &amp; 15 MC Shahdadpur Taluka Shahadpur District Sanghar </t>
  </si>
  <si>
    <t>Construction of Drainage Schemes Ward No. 1, 16 Hingoro Road MC Shahdadpur Taluka Shahadpur District Sanghar</t>
  </si>
  <si>
    <t xml:space="preserve">Construction of Rcc Sewer Line, Surface Drain for Draininge Scheme Ward No 1,2,15 &amp; Mc Shahdadpur Taluka Shahdadpur District Sanghar  </t>
  </si>
  <si>
    <t xml:space="preserve">Installation of RO Plant at different villages, construction of Storage Tank at different villages of Taluka Shahdadpur and Dewatering Pumping Station Salinity Water Dispose of Taluka Shahdadpur District Sanghar </t>
  </si>
  <si>
    <t xml:space="preserve">Constriction of R.O Plan in Various Villages, UC”S Taluka Khipro </t>
  </si>
  <si>
    <t>Providing laying jointing and testing PE trunk main 8" dia and distribution system 6" 4" &amp; 3" dia for urban water supply scheme Berani including solar Tube Well Berani City</t>
  </si>
  <si>
    <t xml:space="preserve">Provision of RO Plants 20 Nos i/c Solar Energy of Different Villages of Taluka Tandoadam District Sanghar  </t>
  </si>
  <si>
    <t>(A) Rehabilitation of Drainage Scheme I/C Sewerage System for Village Sanjar Khan Junejo uc No: 57 Mitho Khoso Taluka Tando Adam (22.50 Million) (B) Construction of Surface Drains &amp; Paver Block In Various Villages of UC No: 57 Mitho Khoso Taluka Tando Adam (15.0 Million) (C) Construction of Surface Drains &amp; Paver Block In Various Villages of UC No: 60 Kumb Darhon Taluka Tando Adam (15.0 Million) (D) Construction of Surface Drains &amp; Paver Block In Various Villages of UC No: 54 Peero Faqeer Shoro Taluka Tando Adam (15.0 Million)</t>
  </si>
  <si>
    <t>Construction of Water Supply Scheme at Nusrat Canal to village Moula Bux Dahri via village Noor Muhammad Bhatti connected Taluka Shahdadpur District Sangarh UC Haji Daim Khan Dhamrah.</t>
  </si>
  <si>
    <t>Construction of Water Supply Scheme at village Gul Baig Shar Taluka Shadadpur District Sangarh Main Shahpur Chakar to Sangarh Road.</t>
  </si>
  <si>
    <t>Provision of 50 Solar Summersile Pumps in various Villages of District Umerkot</t>
  </si>
  <si>
    <t>Installation of Submersible Pumps at Various Villages / Locations of District Umerkot</t>
  </si>
  <si>
    <t>Establishment of New Phase-III And Improvement of Existing Phase-I &amp; II @ Urban Water Supply Scheme Kunri Town.</t>
  </si>
  <si>
    <t xml:space="preserve">Providing &amp; Installing Small Submersible Pumps on Solar Based Energy (48.0 Nos) in Various Places of  Taluka Umerkot &amp; District Umerkot </t>
  </si>
  <si>
    <t xml:space="preserve">Providing &amp; Installing  Submersible Pumps &amp; Reservoir in Union Council Khokhrapar, Sekhro, Kaplor, Mehandray Jo Par &amp; Kacholi of Taluka Umerkot &amp; District Umerkot </t>
  </si>
  <si>
    <t>Improvement and extension of Water Supply scheme Kharoro Charan taluka Umerkot and Samaro Road taluka Samaro Road Taluka Samaro District Umerkot.</t>
  </si>
  <si>
    <t>Providing Drinking Water Facility Through Tube Well on Solar Energy System, at Water Supply Scheme Hamzo Kolachi, Muzwar Channa, Shabbir Abad &amp; Adjoining Villages Taluka K.N Shah &amp; Providing Drinking Water Facility Through Tube Well on Solar Energy System, at Water Supply Scheme Essa Machhi Taluka K.N Shah.</t>
  </si>
  <si>
    <t>Providing Drinking Water Facility Through Tube Well on Solar Energy System, at Water Supply Scheme Jhando Babar, Umed Ali Ghashkori &amp; Adjoining Villages Taluka K.N Shah. &amp;Providing Drinking Water Facility Through Tube Well on Solar Energy System, at Water Supply Scheme Muhammad Rind &amp; Murad Palipoto Taluka K.N Shah &amp; Improvement of water Supply Scheme Sita Taluka KN Shah</t>
  </si>
  <si>
    <t>Providing Drinking Water Facility Through Tube Well on Solar Energy System, at Water Supply Scheme Essa Khan TheboTaluka K.N Shah &amp; Providing Surface Drain co Block and Paving Block for village Essa khan Thebo &amp; Providing Drinking Water Facility Through Tube Well on Solar Energy System, at Water Supply Scheme Hadiyo Khoso, &amp; Adjoining Villages Taluka K.N Shah</t>
  </si>
  <si>
    <t>Construction of Water Supply Scheme for Village Charo, Girkan, khushhal Machhi and Yaqoob Machhi Taluka Mehar District Dadu.</t>
  </si>
  <si>
    <t>Improvement and Extension of Water supply and Drainage scheme Radhan Taulka Mehar</t>
  </si>
  <si>
    <t>Construction of CC Drain Type I, II and III for Lashari Muhalla, Brohi Muhalla, Baboo Muhalla, Naib Muhalla, Murtaza Park, Dastagir Colony and Channa Muhalla City Jacobababd</t>
  </si>
  <si>
    <t>Installation of RO Plants, Water Supply Schemes, Pever Blok Schemes and Drainage  for Various Villages of Taluka Mithi</t>
  </si>
  <si>
    <t>Construction of CC Drains Type-I, II and III for Channa Muhalla City Jacobabad</t>
  </si>
  <si>
    <t>Drainage   Scheme   from   Bhutta   Chukhra Muhalla  Jano  and  various  Villages,  Mahar Village  Near  Begari  Canal,  Muhalla  Gudu Mahar, Shikarpur City, Karan Sharif, Azeem Kakepoto, Wakro.</t>
  </si>
  <si>
    <t>Installation of RO Plants for UC Dhandhi, UC Nasirabad &amp; UC Sangrar, Taluka Rohri District Sukkur</t>
  </si>
  <si>
    <t>Construction / Rehabilitation of Water supply schemes for various village of NA-201 &amp; Construction of Surface Drains &amp; Paving Blocks for Saleh Pat Town District Sukkur</t>
  </si>
  <si>
    <t>Installation of RO Plants for UC Naro Hamthar &amp;  UC Mubarakpur Taluka Pano Akil District Sukkur</t>
  </si>
  <si>
    <t>Construction Of Drainage/Sewerage and Paving Block of various vallages System At Various Villages Of Taluka Kingri</t>
  </si>
  <si>
    <t>Construction Of Drainage Sewerage and Paving Block of Village Ǫaim uddin Ǫaim Din Odho,Aman Odho,Muhammad Khan Odho And Village Ali Haider Jalbani And Fateh Muhammad Burdi TC</t>
  </si>
  <si>
    <t>Construction Of Drainage/Sewerage and Paving Block System At Uc Pir Badal Various Villages,Village Mujahid,Ali Bux Sarohi,Sono Bhatti,Dilawar Khuhro,Gul Muhammad Shaikh,Miani Mallah,Muhammad Juman Sehto,Yar Muhammad Markhand,Mahi,Wahid Bux,Sobdar Kalhoro And Ghulam Ǫadir</t>
  </si>
  <si>
    <t>Construction Of Drainage/Sewerage with Paving Block of Village Khadim Shah,Taj Din Panjabi,Nawab Din Chadhar,Muhammad Azam Chadhar,Khalifo Ramzan Kandhiro And Hadi Bux Kandhiro</t>
  </si>
  <si>
    <t>Construction Of Drainage/Sewerage System At Village Muhammad Sharif Kandhiro,Wali Muhammad Banglow,Ǫamar Din Kandhiro ,Zulfiqar Khaskheli,Lemon Shah,Drib Rozi Kandhiro And</t>
  </si>
  <si>
    <t>Construction Of Drainage/Sewerage with Paving Block Village Bhale Dino Maitlo,City Sadar Jio Bhatyoon,Muhalla Syed Roshan Shah,And Syed Dur Muhammad Shah Taluka Kingri</t>
  </si>
  <si>
    <t>T3</t>
  </si>
  <si>
    <t>T4</t>
  </si>
  <si>
    <t>T5</t>
  </si>
  <si>
    <t>T6</t>
  </si>
  <si>
    <t>T7</t>
  </si>
  <si>
    <t>T8</t>
  </si>
  <si>
    <t>Installation of RO (Reverse Osmosis) Plants in Various UC`s of Hyder Chandio, Arzi Bhutto, Thouf Chosoul Taluka Sijawal Junejo</t>
  </si>
  <si>
    <t>Installation of RO (Reverse Osmosis) Plants in Various UC`s of Tharo Wadho, Misri Khan Chandio, Allahabad Khabar, Karira Gul Muhammad Chacha Taluka Miro Khan</t>
  </si>
  <si>
    <t>Construction of Drainge System Pavour Block Various UC's of Taluka Shahdadkot and Taluka Kamber UC Chajhra, UC Abri, UC Lashkri, UC Jaien Abro, UC Khairpur Juco, UC Seelra, UC Jamali, UC Laghari - uc, Chakyani UC Aitbar Chandio</t>
  </si>
  <si>
    <t>Providing Water Supply (RO Plant), Paver block in street and drainage system in village Allah Warayo Jarwar UC Dhoree, Taluka Qubo Saeed Khan District Kambar SKT</t>
  </si>
  <si>
    <t>Construction of Paver Block &amp; CC Drains in various UCs of Taluka Qubo Saeed Khan Shahdadkot</t>
  </si>
  <si>
    <t>Construction of Solar Water Supply: Village Bashir Ladhani;Construction of Solar Water Supply: For Village Fazal Muhammad Kamboh &amp; Khuhawar House &amp; Khosa House;Construction of Solar Water Supply: Village Gorage;Construction of Solar Water Supply: Village Zar Buriro;Construction of Solar Water Supply: Village Sikandar Ali Magsi &amp; Haji Muhammad Hebtani Magsi</t>
  </si>
  <si>
    <t>Water Supply Schemes in various UCs of Taluka Kamber</t>
  </si>
  <si>
    <t>Construction of Drains, Paver Blocks &amp; Installation of RO Plants at Various UCs of Taluka Warah &amp; Nasirabad</t>
  </si>
  <si>
    <t>R: 16-01-2026</t>
  </si>
  <si>
    <t>Rehabilitation work of CC Paying block, drain nala, drain cross, solar lights, paving blocks</t>
  </si>
  <si>
    <t>Rehabilitation of Asphalt Road with Paver &amp; Drain Nala from Garhi Pull to Mehran Engieering College upto Dilshad Park, &amp; Solarization of Ladies Gymkhana Club Khairpur</t>
  </si>
  <si>
    <t>Rehabilitation asphalt road from old NHA Babarloi via link road wadero basheer Shaikh, Soomra Muhalla, Phaliya, Syed, sathiyo wah road via BHU Babarloi, rehabilitation of to waris Ganbhir remaining portion, construction of road scheme for village Gul Hassan Mari, rehabilitation of asphalt road with from Pir Goth road to village sonu solangi via badai upto pir hajina shah, Recondition of road from kotpull to bagh wah remaining portion, Reconditioning Asphalt road from Sathiyo Wah to Ramzan Drain (Remaining Portion)</t>
  </si>
  <si>
    <t>Rehabilitation of road schemes of various villages of Taluka Khairpur. Rehabilitation of Asphalt Road from old NHA Mumtaz Colony to Village Ali Mardan Pahor via Miral Makwal, Burdi, Shaikh &amp; Gopang, Rehabilitation asphalt road from Wari Goth Sathiyo wah Bridge wari goth to Muhalla Muneer Phulpoto, Rehabilitation of (Remaining Portion) Road from Village Rabban Junejo to Gabar Maitlo, Rehabilitation of Asphalt Road from NHA Rasheedullah Hotel to Wisriyo Wahan &amp; Link road of muhalla Mukhtiar Phulpoto, Construction of Road from Sim Nala Nihal Drain to Village Wariyo Phulpoto, Rehabilitation of road from village Haji Khan Muhammad Jalbani at point sim nala to hyder minor.</t>
  </si>
  <si>
    <t>Installation of RO Plant at village Sahi Jo Tar UC Khensar and Submersible Pumps at Various Villages of District Tharparkar</t>
  </si>
  <si>
    <t>Installation of RO Plants, Water Supply Schemes, Pever Blok Schemes and Drainage  for Various Villages of Taluka Kaloi</t>
  </si>
  <si>
    <t>Installation of RO Plants, Water Supply Schemes, Pever Blok Schemes and Drainage  for Various Villages of Taluka Diplo</t>
  </si>
  <si>
    <t>Improvement   &amp;   Extension   of    Water    Supply   Scheme Ghulamullah i/c Paver Block and Drainage at Ghulamullah City Taluka Mirpur Sakro District Thatta.</t>
  </si>
  <si>
    <t>Water   Supply   Scheme   Village   Ali   Mohammad   Jat   and Surroundings Coastal Highway District Thatta.</t>
  </si>
  <si>
    <t>Water Supply Scheme Haji Umer Otho, Kharochan &amp; Surroundings Taluka Keti Bundar District Thatta</t>
  </si>
  <si>
    <t>Construction of new Water Supply Scheme in Village Mithal Khan Lund, Mehrab Khan Lund, Mitho Khan Lund UC-80, TMC Tando Fazal</t>
  </si>
  <si>
    <t>Construction of New water supply scheme Village Kaloo Khaskhali Seri UC-83 of TMC Tando Fazal PS-61</t>
  </si>
  <si>
    <t>Installation of Solar Submersible Pumps in various villages of Taluka Diplo &amp; Kaloi</t>
  </si>
  <si>
    <t xml:space="preserve">Installation of Solar Submersible Pumps in various villages in  Taluka Mithi, Islamkot &amp; Chachro </t>
  </si>
  <si>
    <t>Construction of Rurl Water Supply Scheme for Village Haji Ibrahim Jat i/c surrounding UC Shah Bundar and Village Aamoon Mandhrio UC Salam Garh</t>
  </si>
  <si>
    <t xml:space="preserve">Construction of water tank at various villages UC’S Taluka Khipro and Taluka Sanghar </t>
  </si>
  <si>
    <t xml:space="preserve">Construction of Sewerage CC Drainage and Paver Block in various villages and UC’S Taluka Sanghar </t>
  </si>
  <si>
    <t>Construction of New Water works &amp; PE rising main from Mithrao Canal Sanghar</t>
  </si>
  <si>
    <t>Construction of New Water Supply Scheme feeding from Bhan Wah from Lohariro city Union Council Pir Kehore Taluka Sanghar</t>
  </si>
  <si>
    <t xml:space="preserve">Provision of R.O Plants i/c Solarized/water ponds/ extension of water supply schemes of various towns &amp; Villages of Taluka Sinjhoro District Sanghar </t>
  </si>
  <si>
    <t>Water supply &amp; Drainage system for various UCs from UC 55,56,57,58,59,60 to 87 Taluka Rural Hyderabad District Hyderabad</t>
  </si>
  <si>
    <t>Construction of Additional Storage Tank and 06 Nos. of Water Dispensing Stations and Rehabilitation of Existing Flitration Plant at Digri Town</t>
  </si>
  <si>
    <t>Cap: 19-01-2026</t>
  </si>
  <si>
    <t>Rs.0.708 (M) adopted from ADP 3640</t>
  </si>
  <si>
    <t>Cap: 07-07-2025 &amp; 19-01-2026</t>
  </si>
  <si>
    <t>Solar Street light, C.C &amp; Pavor Block of the Villages of Mehar Veesar  Village Sui Gas &amp; Marwari Muhalla  village Hassan Uddin Kamboh  &amp; Awan Pump to Main Disposal Thari.</t>
  </si>
  <si>
    <t xml:space="preserve">solar street light, C.C &amp; Pavor Block of the Villages of  Moula Bux Panhyar Village Pharhyaro &amp; Various Place of village sikandarabad.                                                                                           </t>
  </si>
  <si>
    <t>Upgradation of Water Supply Scheme Nangarparkar Town</t>
  </si>
  <si>
    <t>Installation of Solar submersible pumps at Taluka Nangarparkar and Chacharo</t>
  </si>
  <si>
    <t xml:space="preserve">INSTALLATION OF SOLAR SUBMERSIBLE PUMPS FOR VARIOUS VILLAGES IN TALUKA CHACHRO (46 UNITS) DISTRICT THARPARKAR </t>
  </si>
  <si>
    <t>Installation of Solar submersible pumps at Taluka Nagarparkar, District Tharparkar</t>
  </si>
  <si>
    <t xml:space="preserve">INSTALLATION OF SOLAR SUBMERSIBLE PUMPS FOR VARIOUS VILLAGES IN TALUKA CHACHRO (22 UNITS) DISTRICT THARPARKAR </t>
  </si>
  <si>
    <t>Construction of Dranige/Sewerage System R.O Plants following Villages at Taluka Mirwah &amp; Faiz Ganj</t>
  </si>
  <si>
    <t>Provision of Paverblock i/c necessary sewerage to different cities &amp; villages of PS-73 Sujawal</t>
  </si>
  <si>
    <t>Construction of CC Paving block / CC block &amp; open Surface Drain at Various Villages of UC 01,02,03 &amp; UC 142 to 160 Taluka Qasimabad District Hyderabad</t>
  </si>
  <si>
    <t>Construction of CC Paving block / CC block &amp; open Surface Drain at Various Villages of UC 55,56,57,58,59,60 to 87 Taluka Rural  District Hyderabad</t>
  </si>
  <si>
    <t>Construction of Paver/CC Blocks in various Villages of PS 61, Taluka Hyderabad Rural TMC Tando Fazal</t>
  </si>
  <si>
    <t>Construction of Paver/CC Blocks in various villages of UC-74, 83,84, 85, 86 &amp; 87 TMC TandoFazal PS-61</t>
  </si>
  <si>
    <t>Construction of Paver/CC Blocks in various villages of UC- 55, 56, 57, 58, 59 &amp; 60 TMC Tando Jam PS-61</t>
  </si>
  <si>
    <t>Construction of Paver/CC Blocks in various villages of UC-61,62, 63, 67, 68, 69 &amp; 70 TMC Tando Jam PS-61</t>
  </si>
  <si>
    <t>Construction of' Drains &amp; Paver Blocks in Various Wards of Taluka Warah &amp; Taluka Nasirabad.</t>
  </si>
  <si>
    <t>Construction of Drains &amp; Paver Blocks in Various UC's of Taluka Warah &amp; Nasirabad.</t>
  </si>
  <si>
    <t>Construction of Drains and Pavour Block in various UCs of Taluka Kambar</t>
  </si>
  <si>
    <t>i) Construction of Water Supply Scheme in various Villages of Kohistan Taluka Kambar and Warah
ii) Construction of Drains and Pavour Block various villages of UC Noor Abad and UC Lalu Rounk, Taluka Warah</t>
  </si>
  <si>
    <t>Construction of Drains and Pavour Block in various Muhalla / Wards Kambar City</t>
  </si>
  <si>
    <t>Ward No. 01, 02, 03, 04, 05, 06, 07 MC TMK CC Pavour Block</t>
  </si>
  <si>
    <t>Ward No. 08, 09, 10, 11, 12, 13, 14, 15, 16, 17, 18 &amp; 19 MC TMK CC Pavour Block</t>
  </si>
  <si>
    <t>Town Committee T. G. Hyder Ward 01 to 07 &amp; various UCs CC Pavour Block</t>
  </si>
  <si>
    <t>UC Shaikh Bhirko, Chano, Kaitar, Digh Mori &amp; Rajo Nizamani CC &amp; UC Tando Saindad, Lakhat, Shaikh Fareed, Nango Shah, CC &amp; Pavour Block</t>
  </si>
  <si>
    <t>Construction of CC Paver and Open Source Drain in various Villages Khangarh and City Khapur Mahar</t>
  </si>
  <si>
    <t>Construction of CC Paver Village Manjanwaro, Village Nangwraow Daimwari and Village Shehzada</t>
  </si>
  <si>
    <t>Construction of CC Paver Open Surface Drain in various Town Kameeti Khangarh Ward I, II, III, IV, V, VI</t>
  </si>
  <si>
    <t>Cap: 25-11-2025 &amp; 21-01-2026</t>
  </si>
  <si>
    <t>Cap: 21-10-2025 &amp; 21-01-2026</t>
  </si>
  <si>
    <t>Cap: 16-01-2026</t>
  </si>
  <si>
    <t xml:space="preserve">Community Halls
Village haji Gul Muhammad palijo, Village Aitbar Ali Shah, Village Soomar Khallifo, Village Looni kot, Village Muhammad Ali Gathani, Village Allah Bux Hingorjo, Villge Nim Jakhro, Village Long Kehar, Village Muhammad Khan Jakhro, Village Haji Nooruddin Khan Jokhio, Village Allah Jurio Brohi, Village Yaqoob Palari,  Village Amin Mancheri      </t>
  </si>
  <si>
    <t xml:space="preserve">Bridges Bridge @ Jeelani Shakh to Village Haji Wado Rind, Bridge @ Gunj Behar wah to Village Haji Moosa Khatti, Bridge @ 4R Sim to Village Malook Burgri, Bridge @ Sim Naali to Village Vasu Lojo, Bridge @ Jaffar wah to Village Allah Bachayo Sodo, Bridge @ Baghar Wah to Village Ibrahim Parehar, Bridge @ Saeeda wah to Village Dar Malook Shah, Bridge @ Ghari wah to Village Amoon Samejo, Bridge @ Shaikha wah to Village Saleh Muuhammad Abro, Bridge @ Mehmooda wah to Village Qasim Bukero, Brige @ Hyder wah to Village Jalal Kharik, Brige @ Hyder wah to Village Nabi Bux Kharik, Brige @ Hyder wah to Village Dilshad Kharik, Bridge @ Jafra wah to Village Haji Hashim Sodho, Bridge @ Sim Naali to Village Uris Kandra, 03 Calvert @ Village Pandhi Khaskheli, Bridge @ Bosano Wah Village Shakoor Samoon, Bridge@ Raj Wah to Village Hussain Kanpai, Bridge @ Raj Wah to Village Ghulam Raza Samoon, Bridge @ Raj wah to Village Molvi Saleh Muhammad Jakhro, Bridge @ Nangan Sim to Village Sahib Dino Pusio &amp; various villages of district Sujawal.
</t>
  </si>
  <si>
    <t>Cap: 07-07-2025 &amp; 23-10-2025 &amp; 22-01-2026</t>
  </si>
  <si>
    <t>Cap" 07-07-2025 &amp; R: 08-08-2025 &amp; 22-01-2026</t>
  </si>
  <si>
    <t>R: 05-08-2025 &amp; 21-01-2026</t>
  </si>
  <si>
    <t>R: 21-01-2026</t>
  </si>
  <si>
    <t>Un-Satifactory on P&amp;D Letter 12-1-2026</t>
  </si>
  <si>
    <t>Installation of Water Supply Line,  Sewerage Line Laying Paver Block &amp; Construction of road in ward 2 UC 3, ward 4 UC 11 ward 1,2,3,4 UC 12 Baldia Town PS 111, District Kemari Karachi</t>
  </si>
  <si>
    <t>Providing / Fixing of Street Lights in Different UC's of NA-237, TMC Chanesar, District (East)</t>
  </si>
  <si>
    <t>Installation of Water Supply Line &amp; Sewerage Line in Sector 17A, Sector 17B, Sector 14 Ward 4 in UC 2, Saddam Chowk, 12 F, Sector 13, 12 E in Ward 2 in UC 3, Baldia Town in PS 111, District Kemari Karachi.</t>
  </si>
  <si>
    <t>Replacement / Laying 12", 18", 24" &amp; 36" Dia Sewerage Lines in different UCs of PS-115 District Keamari</t>
  </si>
  <si>
    <t>Replacement / Laying 04", 06", 08", 10" &amp; 12" dia Water Lines with valve &amp; different equipments in different Ucs of PS-115 District Keamari</t>
  </si>
  <si>
    <t>Fixing laying Pavor blocks in different Ucs of PS-115, District Keamari</t>
  </si>
  <si>
    <t>22.01.2026</t>
  </si>
  <si>
    <t>Cap: 22-01-2026</t>
  </si>
  <si>
    <t>Construction of road from Qazi Ahmed Deran Road @ Tooti Stop to Village Syed Sikandar Ali Shah via Razi Khan Jatoi road 0.00-25.00 Kms (3.80 CM Thick asphalt concerete) District Shaheed Benazirabad.</t>
  </si>
  <si>
    <t>Renovation of sports complex with modern indoor and outdoor facilities and walking track and solar light with backup generator or solar system</t>
  </si>
  <si>
    <t>Water Supply, Drainage &amp; Paver Block Schemes in Various Villages of Taluka Kotiji</t>
  </si>
  <si>
    <t>Drainage and Paver block of villages hussainabad, Remaning work of Drainage and paver block in Lyari Paver block Schemes in jogi Muhalla Layari, Drainage, Water Supply Schemes of villages Dari Chakrani.</t>
  </si>
  <si>
    <t>Water Supply Schemes of villages Muhammad laigue babur, Drainage and paver block of village Mir Muhammad Solangi, Construction of Drainage and paver block on vilage Piyaro khan sikhani, Drainage and paver block of village Gul Muhammad Jamro</t>
  </si>
  <si>
    <t>Installation / Upgradation of Drainage, Sewerage System and Water Lines at Link Road and Road of Qayyumabad PS-95 Korangi Karachi</t>
  </si>
  <si>
    <t>Installation of Water and Sewerage System with Drainage in various UCs of PS-95 District Korangi Karachi</t>
  </si>
  <si>
    <t>Providing laying Jointing Testing of 32" dia PE Water Supply rising main from Akram Wah to Gott Dital Candio Qasimabad, District Hyderabad</t>
  </si>
  <si>
    <t>Construction of Paver Road in Various villages of Taluka Tangwani including village Rasoolabad, Nadra Street Town Committee Tangwani, Village Habibullah Khan Bajkani and others</t>
  </si>
  <si>
    <t>Construction of Water Supply Scheme &amp; Drainage Schemes for Village Gahi Mahesar  Taluka Mehar.</t>
  </si>
  <si>
    <t>Construction of Water Supply Schemes for Valleges Rahimadad Sohu, Sheehan Jo Daro, Mubarak Khoso, Hisab Jatoi, Rehablitation of Water Supply Schemes Pipri Taluka Mehar</t>
  </si>
  <si>
    <t>Improvement &amp; Extension of Water Supply Scheme MC K.N Shah City Taluka K.N Shah Dist: Dadu.</t>
  </si>
  <si>
    <t xml:space="preserve">Provision of Paving Block and Drain at Village Changulani, Khoso Mohalla, Bhurgri, Panhwar and Birhamani Mohalla Taluka Dadu. </t>
  </si>
  <si>
    <t>Provision of Paving Block and Drain at Village Noonar Shareef, Haji Hussain Bux Lund Taluka Dadu.</t>
  </si>
  <si>
    <t>Provision of Paving Block and Drain at Village Purano Dero, Qazi Pir Muhammad and Peer Tarro Taluka Dadu.</t>
  </si>
  <si>
    <t>Dranage system with disposal and paveing Block at Marvi Colony Dadu City &amp; Pir Muhammad Murad, Dadu City and widening re-conditioning of road from indus highway to Panjmore in portion.</t>
  </si>
  <si>
    <t>Drainage system with disposal and paveing block at village Khatt Kolachi, Village Nandhi Sitta and improvement of road Patt to Sitta Village.</t>
  </si>
  <si>
    <t>Provision of Solar Street Lights for different village of UC Chhachh Jahan Khan, UC Ladiyoon, UC Islamgarh and UC Shah Bundar</t>
  </si>
  <si>
    <t>Provision of Solar Street Lights for different village of UC Daulatpur, UC Jan Muhammad Jat, UC Goongani and UC Jungo Jalbani</t>
  </si>
  <si>
    <t>Provision of Solar Street Lights for different village of UC Kar Malak, UC Gul Muhammad Baran, UC Mughalbeen, UC Kochi and UC Ghulamullah Otho</t>
  </si>
  <si>
    <t>Provision of Solar Street Lights for different village of UC Mureed Khoso, UC Marho Bula Khan, UC Shah Kapur and UC Beghna</t>
  </si>
  <si>
    <t>Repairing of existing Bridges as well as Construction of New Bridges</t>
  </si>
  <si>
    <t>Water Supply 
Village Rasheed Mullan Abbasi (Water Tank), Village Gul Muhammad Dal (Water Tank) Village Muhammad Usman Hingorjo (Water Tank),  Village Ghulam Hussain Toho (Water Tank), Village Muhammad Rahim Dal (Water Tank)</t>
  </si>
  <si>
    <t xml:space="preserve">Bridges Jati 2R Sim Naali @ Pir Dino Mallah, 1R Sim @ Karoo Ghoongro, Bridge @ Sim to Village Haji Suleman Jat, Bridge @ 1R Karo Ghoongro Sim Drain along road Sidhu Mandhro, Bridge @ Sim Naali 4R Vilalge Mir Muhammad Mallah, Bridge @ Malia wah to Village Haji Hussain Maliho ,Bridge @ Paban Naali RD-7. 
Bridges Shah Bander 
Bridge @ Khanto Wah to Village Muhammad Jalbani, Bridge @ Mir Wah Village Haji Muhammad Abbasi, Bridge @ Mir Wah Village Khuda Bux Shaikh. </t>
  </si>
  <si>
    <t>Paver Blocks &amp; Drainge
Village Gandra Ver, Village Hanif Soomro, Village Noor Bhatti, Village, Muhammad Ali Gathani, Village Ali Muhammad Khaskheli, Village Aziz Magsi,  Village Juman brohi, Village Haji Pir Bux Brohi, Village Illakhati Memon, Village Doongar Bhambhro, Village Ashraf Shoro, Village Bashir Shoro, Village Abu Shah, Village Ishaque Shoro &amp; Various Villages of Distirct Thatta.</t>
  </si>
  <si>
    <t xml:space="preserve">Bridges 
Village Sheir Khan Brohi,   Nari Chach Village Gul Muhammad Mirbahar, Village Mitho Khan Birmani, Village Jam Jalil Jonejo, Village Molvi Ashraf Jat Naseer wah, Village Syed &amp; Jat Khanti wah, Village Abbas Kehar, Village Bachal Shah, Village Noman, Village Nawaz Ali.   </t>
  </si>
  <si>
    <t>Water Tank, Solor, Machine, Water Pipe Line, Summer 
Village Soof Khaskheli, Village Godar Chang, Village Haji Sofan Sanghar, Village Karo Sheedi, Village Haji Pini Ladho Samoon, Village Millan Babar, Village Jalaluddin Babar, Village Obhayo Babar, Village, Village Arbab Wali Muhammad Babar, Village Shaikh Ismail, Village Ramzan Babar, Onger to NHW Village Darya Khan Babar, Village Muhammad Khan Jakhro, Village Molvi Usman Shoro &amp; Various Villages of District Thatta</t>
  </si>
  <si>
    <t xml:space="preserve">Water Supply  
Village Ahmed Khan Zaur, Village Baahro Toho Pityal, Village Muhammad, Village Khamiso, Village Muhammad Ismail Katiar Aaerki &amp; other villages of district sujawal </t>
  </si>
  <si>
    <t>Installation of Solar Street Lights at Taluka Thari, Faiz Ganj &amp; Sobhodero, District Khairpur.</t>
  </si>
  <si>
    <t>Cap: 07-07-2025 &amp; R: 21-01-2026</t>
  </si>
  <si>
    <t>R: 03-09-2025 &amp; 05-12-2025 &amp; 21-01-2026</t>
  </si>
  <si>
    <t>R: 27-10-2025 &amp; 21-01-2026</t>
  </si>
  <si>
    <t>Karachi (Keemari)</t>
  </si>
  <si>
    <t>Un-Satisfactory on letter dated 23-01-2026</t>
  </si>
  <si>
    <t>Cap: 07-07-2025 &amp; 27-10-2025 &amp; 06-01-2026 &amp; 26-01-2026</t>
  </si>
  <si>
    <t>Cap: 07-07-2025 &amp; 12-09-2025 &amp; 06-01-2026 &amp; 26-01-2026</t>
  </si>
  <si>
    <t>Cap: 07-07-2025 &amp; 06-11-2025 &amp; 06-01-2026 &amp; 26-01-2026</t>
  </si>
  <si>
    <t>Water Supply line, Sewerage line, Paver Block at Sherpao, Future Colony</t>
  </si>
  <si>
    <t>Water Supply line, Sewerage line, Paver Block at Sherpao, Dawood Chowrangi</t>
  </si>
  <si>
    <t>Water Supply line, Sewerage line, Paver Block at UC Muslimabad</t>
  </si>
  <si>
    <t>Water Supply line, Sewerage line, Paver Block at UC Majeed Colony</t>
  </si>
  <si>
    <t>Construction / Repair &amp; Maintenance of Drainage Scheme 01 to 06 Ward Municipal Committee Kandhkot.</t>
  </si>
  <si>
    <t>Tough Tile Paver Block PS-05 Various Villages Kashmore Kandhkot.</t>
  </si>
  <si>
    <t>Construction / Repair &amp; Maintenance of Drainage Scheme 06 to 12 Ward Municipal Committee Kandhkot.</t>
  </si>
  <si>
    <t>Construction / Repair &amp; Maintenance of Drainage Scheme 13 to 16 Ward Municipal Committee Kandhkot.</t>
  </si>
  <si>
    <t>Un-Satisfacotry on letter dated 37-01-2026</t>
  </si>
  <si>
    <t>U/R Un-Satisfacotry on letter dated 37-01-2026</t>
  </si>
  <si>
    <t>Cap: 07-07-2025 &amp; Rr: 02-10-2025 &amp; cap: 27-10-2025 &amp; R: 01-01-2026 &amp; 06-01-2026 &amp; Cap: 26-01-2026</t>
  </si>
  <si>
    <t>Cap: 27-01-2026</t>
  </si>
  <si>
    <t>Cap: 07-07-2025 &amp; 03-10-2025 &amp; 27-01-2026</t>
  </si>
  <si>
    <t>Cap: 07-07-2025 &amp; 31-10-2025 &amp; 27-01-2026</t>
  </si>
  <si>
    <t>Cap: 07-07-2025 &amp; 06-08-2025 &amp; 12-09-2025 &amp; 27-01-2026</t>
  </si>
  <si>
    <t>Cap: 28-01-2026</t>
  </si>
  <si>
    <t>R: 16-07-2025 &amp; 28-01-2026</t>
  </si>
  <si>
    <t>Cap: 07-07-2025 &amp; R: 22-07-2025 cap: &amp;  06-11-2025 &amp;  06-11-2025 &amp; 28-01-2026</t>
  </si>
  <si>
    <t xml:space="preserve">Water Supply and Distribution Line PE Pipe Line Dia, 3,4,6,8,10,12 Inch in various streets of Phulji Station </t>
  </si>
  <si>
    <t>Construction of Drainage System with Disposal and Paver Block at Government Degree College Boys Dadu and Government Girls College Dadu and others schools and colleges of Dadu City</t>
  </si>
  <si>
    <t>Cap: 07-07-2025  &amp; 12-09-2025 &amp; 06-01-2026 &amp; 27-01-2026</t>
  </si>
  <si>
    <t>Cap: 07-07-2025 &amp; 07-10-2025 &amp; 06-01-2026 &amp; 27-01-2026</t>
  </si>
  <si>
    <t>Cap: 07-07-2025 &amp; 03-11-2025 &amp; 27-01-2026</t>
  </si>
  <si>
    <t>Cap: 07-07-2025 &amp; 28-10-2025 &amp; 27-01-2026</t>
  </si>
  <si>
    <t>Cap: 07-07-2025 &amp; 30-10-2025 &amp; 27-01-2026</t>
  </si>
  <si>
    <t>Cap: 07-07-2025 &amp; 06-11-2025 &amp; 06-01-2026 &amp; 27-01-2026</t>
  </si>
  <si>
    <t>Solar street light , C.C  and Pavor  Block for Villages of  Tarko Wado,  Tarko Nandho   &amp; Village Mandan</t>
  </si>
  <si>
    <t>Deep Pump for Drinking Water with Solor &amp; Summer
Village Noor Muhammad Jokhio, Village Hashim Sholani, Village Siddique Shah, Village Abu Shah, Village Sabz Ali Brohi, Village Bhambhra Near Paper Mill Chilliya, Village Soomar Jakhro, Village Godar Chang, Viilage Jhimpr Union Council, Village Ghulam Muhammad Jokhio  7/4, Solor, Summer. &amp; (20) Hand Pumps &amp; Deep Hand Pump in various Villges of District Thatta</t>
  </si>
  <si>
    <t>Cap: 28-01+2026</t>
  </si>
  <si>
    <t>Cap: 07-07-2025 &amp; 29-01-2026</t>
  </si>
  <si>
    <t>Un-Satisfactory on letter datd 29-01-2026</t>
  </si>
  <si>
    <t>Un-Satisfacory on letter dated 29-01-2026</t>
  </si>
  <si>
    <t>Un-Satisfacotry on letter dated 26-01-2026 DRO Awaited</t>
  </si>
  <si>
    <t>Un-Satisfacotry on letter dated 27-01-2026</t>
  </si>
  <si>
    <t>Cap: 07-07-2025 &amp; 06-01-2026 &amp; 27-01-2026</t>
  </si>
  <si>
    <t>Cap: 07-07-2025 &amp; 12-09-2025 &amp; 06-01-2026 &amp; 27-01-2026</t>
  </si>
  <si>
    <t>Cap: 07-07-2025 &amp; 06-08-2025 &amp; 12-09-2025 &amp;23-01-2026</t>
  </si>
  <si>
    <t>Cap: 07-07-2025 &amp; 06-08-2025 &amp; 12-09-2025 &amp; 23-01-2026</t>
  </si>
  <si>
    <t>Cap: 07-07-2025 &amp; 06-11-2025 &amp; 06-01-2026 &amp; 30-01-2026</t>
  </si>
  <si>
    <t>Cap: 07-07-2025 &amp; 12-09-2025 &amp; 28-11-2025 &amp; 30-01-2026</t>
  </si>
  <si>
    <t>0006802010064882</t>
  </si>
  <si>
    <t>R: 03-02-2026</t>
  </si>
  <si>
    <t>Cap: 02-02-2026</t>
  </si>
  <si>
    <t>Cap:  02-02-2026</t>
  </si>
  <si>
    <t>Cap: 30-01-2026</t>
  </si>
  <si>
    <t>Un-Satisfactory on letter from P&amp;D dated 26-12-2025 &amp; ON FILE DATD 04-2-2026</t>
  </si>
  <si>
    <t>Un-Satisfatory ON FILE DATED 04-2-2026</t>
  </si>
  <si>
    <t>Un-Satisfactory on file 21-07-2025 &amp; 04-02-2026</t>
  </si>
  <si>
    <t>Un-Satisfactory on file dated 04-02-2026</t>
  </si>
  <si>
    <t>R: 04-02-2026</t>
  </si>
  <si>
    <t>Installation of Water Supply Line &amp; Sewer Line in Yousuf Goth Dawood Goth, Sajjan Goth Hassan Goth Sector 17-A 17-B 12/e 14/A Saddam Chowk Sector 11 Balida Town in PS-111 District Keemari Karachi</t>
  </si>
  <si>
    <t>Cap: 07-07-2025 &amp; R: 07-08-2025 &amp; 06-11-2025 &amp; 03-02-2026</t>
  </si>
  <si>
    <t>Cap: 03-02-2026</t>
  </si>
  <si>
    <t>Provision of Paving Block and Drain at Village Ghulam Panhwar Ahmed Khan Birhamani and Ismail Achra Taluka Dadu District Dadu.</t>
  </si>
  <si>
    <t>Construction of Paver Block road &amp; Sewerage with Water Supply lines in village Sondio Kohi near Nazir Panhwar House, main road to Ramzan Lohar Street, Mano Kohi Ayub Leghari UC 05/06 Town Khadim Ali Shah, Taluka Mirpurkhas, District Mirpurkhas</t>
  </si>
  <si>
    <t>Extension &amp; Improvement of Water Supply scheme in Kot Meerus Landhi Deh 280 along with 07 Wards paver block scheme Kot Ghulam Taluka KGM District Mirpurkhas</t>
  </si>
  <si>
    <t>Water Supply scheme village Shah Muhammad Kapri Deh 267 UC Khuda Dad along with Solar RO Plant at Village Mir Khuda Dad with Paver Block scheme Taluka KGM District Mirpurkhas</t>
  </si>
  <si>
    <t>Providing Installing RO Plants 1). Government Girls Degree College Shikarpur.2) Government Girls High School Hazari Gate Shikarpur.3) Government Ganga Bai Women Hospital Shikarpur .4) Kath Madi Near Boys Primary School Shikarpur.5) Memon Mohall Wagono Gate Shikarpur.6) Old Sadar Near Mian House Shikarpur.7) Amin Shah Chishti Muhalla Shikarpur.8) Mehar Shah Qubo Shikarpur, District Shikarpur.</t>
  </si>
  <si>
    <t>Paver Block alongwith Surface Drain.1) Various Street to Village Jaggan.(30 Million) 2) Various Streets of Village Aslam Khan Brohi (10 Million) 3) Various Streets of Village Dia. 10 Million) 4) Various Streets of Village Abdal (05 Million) Village Khuda Bux Brohi to Link road Village Talib Phulpota via Ali Anwar Brohi (10 Million) Taluka Shikarpur(10 Million) 3) Main Bypass Shikarpur to Link Road Jano Dado Khan JI otaq to Primary School Taluka Shikarpur (10 Million) District Shikarpur</t>
  </si>
  <si>
    <t>Providing and laying of paver blocks including Sewerage lines different area of UC Saleh Muhammad Ps-86 District Malir</t>
  </si>
  <si>
    <t>Drainage Scheme for villages Syed Khair Shah UC Khair Shah District Shaheed Benazirabad</t>
  </si>
  <si>
    <t>RO Plants at various villagaes of District Shaheed Benazirabad</t>
  </si>
  <si>
    <t>Construction of Surface drains Paver Block C.C block, Bridges/ Culverts and Construction of Oxidation pond, rising main of various villages of Taluka Gambat and Sobhodero District Khairpur</t>
  </si>
  <si>
    <t>Cap: 07-07-2025 &amp; R: 07-08-2025 Cap: &amp; 31-12-2025 &amp; R: 02-02-2026</t>
  </si>
  <si>
    <t>Cap: 07-07-2025 &amp; R: 07-08-2025 &amp; 06-11-2025 &amp; 02-02-2026</t>
  </si>
  <si>
    <t>Cap: 07-07-2025 &amp; 11-12-2025 &amp; 06-01-2026 &amp; 30-01-2026</t>
  </si>
  <si>
    <t>Cap: 07-07-2025 &amp; 04-02-2026</t>
  </si>
  <si>
    <t>Cap: 07-07-2025 &amp; 24-07-2025 &amp; 14-01-2026 &amp; 06-02-2026</t>
  </si>
  <si>
    <t>Cap: 24-11-2025 &amp; 04-02-2026</t>
  </si>
  <si>
    <t>Cap; 05-12-2025 &amp; 04-02-2026</t>
  </si>
  <si>
    <t>Cap:02-12-2025 &amp; 04-02-2026</t>
  </si>
  <si>
    <t>Cap: 10-12-2025 &amp; 04-02-2026</t>
  </si>
  <si>
    <t>Cap: 07-07-2025 &amp; 06-11-2025 &amp; 06-01-2026 &amp; 06-02-2026</t>
  </si>
  <si>
    <t>Cap: 07-07-2025 &amp; 24-10-2025 &amp; 06-02-2026</t>
  </si>
  <si>
    <t>Cap: 07-07-2025 &amp; 12-09-2025 &amp; 06-02-2026</t>
  </si>
  <si>
    <t>R: 04-02-2026 &amp; Cap: 04-02+2026</t>
  </si>
  <si>
    <t>Cap: 07-07-2025 &amp; 06-08-2025 &amp; 12-09-2025 &amp; 06-02-2026</t>
  </si>
  <si>
    <t>R/M of Sewerage Line and Providing &amp; Fixing of Paving CC Block at Bilawal Shah Goth UC 3, TMC Safoora District East</t>
  </si>
  <si>
    <t>R/M of Sewerage Line and Providing &amp; Fixing of Paving CC Block F and G Abdullah Shah Ghazi UC 3, TMC Safoora District East</t>
  </si>
  <si>
    <t>Provinding and Fixing of Providing &amp; Fixing of Paving CC Block at Rahim Raza City Phase-2 and Block F-3 UC 3, TMC Safoora District East</t>
  </si>
  <si>
    <t>Providing and Fixing of Providing &amp; Fixing of Paving CC Block Block 10 A to E, Abdullah Shah Ghazi Goth UC 3, TMC Safoora District East</t>
  </si>
  <si>
    <t>Providing and Fixing of Paving CC Block at Haji Ramzan Gabol Goth, Burfat Goth Usmania Mohalla and Pallari Mhalla UC 4 Safoora District East</t>
  </si>
  <si>
    <t>Paver Block &amp; Drainage upgrades in MC Pano Akil Ward 1 to Ward 8 District Sukkur</t>
  </si>
  <si>
    <t>Paver Block &amp; Drainage upgrades in MC Pano Akil Ward 9 to Ward 16 District Sukkur</t>
  </si>
  <si>
    <t>Paver Block &amp; Drainage upgrades in MC Manzoor Metlo UC Roopahar &amp; UC Nirch District Sukkur</t>
  </si>
  <si>
    <t>Provision of water supply scheme to following villages of Taluka Johi District Dadu (1) Sobo Qambrani (ii) Ibrahim Rustamani (iii) Hasal Leghari (iv) Ghulam Nabi Leghari (v) Garhi Soomro (vi) Adam Leghari (vii) Dittal Laghari (viii) Sobho Doltani (ix) Rajo Gandho (Paryani Muhalla) (x) Jiand Khan Chandio District Dadu</t>
  </si>
  <si>
    <t>Construction of Sewerage drainage &amp; paver block following Ucs of Taluka Johi District Dadu (i) UC Torr (ii) UC Drigh Bala (iii) Uc Patt Gul Muhammad (iv) Uc Wahi Pandhi</t>
  </si>
  <si>
    <t>Construction of Paver Blocks from Khipro to Mirpurkhas road Taluka Khipro District Sanghar</t>
  </si>
  <si>
    <t>Construction of CC Drain Type I, II and III for Muhallah Garhi Sabayo and Lahori Baba Muhalla City Jacobabad</t>
  </si>
  <si>
    <t>Construction of CC Drain Type I, II and III for Muhallah Bhittai Town Talani Phatak and Akilput Muhalla Near Bolan Disposal Pumping Station City Jacobabad</t>
  </si>
  <si>
    <t>Provision of Sewerage Surface Drains Pavers Culverts in Various Villages of U.C Main Sahib UC Tarai &amp; UC Zarkhel District Shikarpur</t>
  </si>
  <si>
    <t>Provision of Sewerage Surface Drains Pavers Culverts in Various Wards of Khanpur City and Villages of UC Garhi Dakho District Shikarpur</t>
  </si>
  <si>
    <t>Drainage &amp; Paver Schemes in Various Villages of Taluka Khairpur Rehabilitation of Drainage &amp; paver Block &amp; Remaining Work of Water Supply Scheme for Village Manjhi Khan Katohar Drainage &amp; Paver Block in Village Rasool Bux Morejo, Drainage &amp; Paver Block Schemes of Village Khuda Abad Mehmood Goth Muhalla Bheel Remaining Work of Drainage &amp; Paver Block in Village Mitho Mari</t>
  </si>
  <si>
    <t>Drainage &amp; Paver Streets in Various Villages of Taluka Khairpur Drainage &amp; Paver Block Street in Village Haji Khan Kalhoro Bailo Kalhoro &amp; Khair Muhmmad Kalhoro Rehabilitation of Drainage &amp; Paver Block Scheme of Village Shehzore Phulpoto Village Drabho &amp; Abdullah Phulpoto Drainage &amp; Paver Block Scheme of Village Faiz Wah Mashori in Muhalla Channa Chaanghra Juneja Syed &amp; Various Muhallas olf Faiz Wah Mashori Rehabilitation of Drainage &amp; Paver Block in Village Qadir Bux Maitlo Kod Maitlo &amp; Koad Maitlo &amp; Baagh Maitlo Rehabilitation of Drainage &amp; Paver Block of Village Shah Bhangion</t>
  </si>
  <si>
    <t>Rehabilitation &amp; Construction of Road Schemes in Various Villages/ Areas of Taluka Khairpur Recondition of Road with Paver Block from Priyaloi Bridge to Village Nihal Khan Baloch upto Bhaghar Wah Construction of Road from NHA to Village Sonu Kandhro Drainage &amp; Paver Block Scheme of Overhead Bridge near Jan Muhammad Janwari</t>
  </si>
  <si>
    <t>Construction of Rural Water Supply Scheme Village Abdul Sattar Shah and Tharo Gurmani District Sujawal</t>
  </si>
  <si>
    <t>Construction of Rural Water Supply Scheme Village Jar District Sujawal</t>
  </si>
  <si>
    <t>Construction of Sewerage including paver block to Bannu City &amp; Sorrundings District Sujawal</t>
  </si>
  <si>
    <t>Construction of Sewerage including paver block to Jhoke Shareef, Kamaro, DKS &amp; Others UCS of Bathoro District Sujawal</t>
  </si>
  <si>
    <t>Refixing of Paver Block &amp; Rehabilitation of Drains of Various Muhallas of MC Khairpur Muhalla Wandh Hareb Abad Jan Muhalla Janwari Mustafa Colony Old Post Office Hashim Narejo Street Mill Colony Shesham Colony Waqar Shah Chowk Luqman Munshi Muhalla (Wado Alam Street Shahi Bazar Street, Bukhari Muhalla Street toward Shahi Bazar Sonarki Street &amp; Rehabilitation of Drain Nama from Luqman Phatak to Railway Station Luqman 50kv Transformer for Nao Goth Muhalla Ali Murad Disposal</t>
  </si>
  <si>
    <t>22-07-2025 &amp; 06-02-2026</t>
  </si>
  <si>
    <t>Installation / Maintenance of R.O Plants and Repair / in various Wards of Khapur City Taluka Khanpur District Shikarpur</t>
  </si>
  <si>
    <t>Installation of RO (Reverse Osmosis) Plants in Various UC's of Abri Jain Abro Khairpur Juso Lakha Lakhari Chandio Ranwati Chhajra Taluka Kamber District Kamber-Shahdadkot</t>
  </si>
  <si>
    <t>Water Supply Scheme at Village Allah Bakhsh Khoso Taluka Kotri Disrtrict Kotri</t>
  </si>
  <si>
    <t>Installation of Sewerage Line &amp; Laying Paver Block in Mowah Goth PS 111 District Keamari Karachi</t>
  </si>
  <si>
    <t>Construction of Football Ground / Cricket Grounds in PS 85 Malir Karachi.</t>
  </si>
  <si>
    <t>Construction Jam Bijar Khan Jokhio Football Ground and Community Centre (Hall) at Dhani Parto Goth UC Chokhandi NA-229 Malir-I Karachi.</t>
  </si>
  <si>
    <t>Contruction of Community Centre Halls/ Libraries in UC Gadap UC Darsano UC Chowkhandi NA-229 Malir-I Karachi</t>
  </si>
  <si>
    <t>Contruction of Public Park &amp; Play Ground in NA-241 Block 2&amp;7 Clifton District South Karachi</t>
  </si>
  <si>
    <t>Construction of Community Centre / Digital Libraries in PS-85 Malir and Construction of Community Centre at jalal Murad Goth Deh Sharafi Haji Gul Hassan Deh Amilano and Hashim Goth Deh Sharafi District Malir Karachi</t>
  </si>
  <si>
    <t>Construction of Community Centre in UC Shah Mureed and UC Gadap Dsitrict Malir Karchi</t>
  </si>
  <si>
    <t>Construction of Community Centre in UC Darsano Channo PS-84 Dsitrict Malir Karchi</t>
  </si>
  <si>
    <t>Rehabilitation of Drainage &amp; Paver Block Scheme &amp; Rehabilitation of Disposal Work at Solarized for Village kouro Phulpoto &amp; Rehabilitation of Drainage &amp; Paver Block of Village Khanpur Juneja District Khairpur Mirs</t>
  </si>
  <si>
    <t>Cap: 07-07-2025 &amp; 06-11-2025 &amp; Cap: 10-02-2026</t>
  </si>
  <si>
    <t>Cap: 07-07-2025 &amp; R: 17-07-2025 &amp; Cap: 10-02-2026</t>
  </si>
  <si>
    <t>Cap: 07-07-2025 &amp; R: 03-09-2025 &amp; Cap: 10-02-2026</t>
  </si>
  <si>
    <t>Cap: 07-07-2025 &amp; R: 31-07-2025 &amp; Cap: 10-02-2026</t>
  </si>
  <si>
    <t>Cap: 07-07-2025 &amp; Cap: 10-02-2026</t>
  </si>
  <si>
    <t>Cap: 07-07-2025 &amp;  06-11-2025 &amp; Cap: 10-02-2026</t>
  </si>
  <si>
    <t>Cap: 07-07-2025 &amp; 12-09-2025 &amp; Cap: 10-02-2026</t>
  </si>
  <si>
    <t>Cap: 07-07-2025 &amp; 31-12-2025 &amp; Cap: 10-02-2026</t>
  </si>
  <si>
    <t>Cap: 07-07-2025 &amp; 06-01-2026 &amp; Cap: 10-02-2026</t>
  </si>
  <si>
    <t>Cap: 14-10-2025 &amp; 31-12-2025 &amp; Cap: 10-02-2026</t>
  </si>
  <si>
    <t>Cap: 27-10-2025 &amp; Cap: 10-02-2026</t>
  </si>
  <si>
    <t>Cap: 07-07-2025 &amp;  06-11-2025 &amp; R: 18-11-2025 &amp; Cap: 10-02-2026</t>
  </si>
  <si>
    <t>Cap: 17-11-2025 &amp; Cap: 10-02-2026</t>
  </si>
  <si>
    <t>Cap: 07-07-2025 R : 28-07-2025 &amp; 06-02-2026 &amp; Cap: 10-02-2026</t>
  </si>
  <si>
    <t>Cap: 11-12-2025 &amp; Cap: 10-02-2026</t>
  </si>
  <si>
    <t>Cap: 07-07-2025 &amp; 06-11-2025 &amp; 06-02-2026 &amp; Cap: 10-02-2026</t>
  </si>
  <si>
    <t>Cap: 07-07-2025 &amp; 13-10-2025 &amp; Cap: 10-02-2026</t>
  </si>
  <si>
    <t>Cap: 07-07-2025 &amp; 10-02-2026</t>
  </si>
  <si>
    <t>Cap: 07-07-2025 &amp; 31-12-2025 &amp; 10-02-2026</t>
  </si>
  <si>
    <t>Cap: 18-11-2025 &amp; 10-02-2026</t>
  </si>
  <si>
    <t>Cap:26-09-2025 &amp; 10-02-2026</t>
  </si>
  <si>
    <t>Cap: 03-10-2025 &amp; 10-02-2026</t>
  </si>
  <si>
    <t xml:space="preserve">Cap: 22-07-2025 &amp; 06-02-2026 </t>
  </si>
  <si>
    <t>Cap: 17-07-2025 &amp; 10-02-2026</t>
  </si>
  <si>
    <t>Cap: 07-07-2025 &amp; 10-02-2026 &amp; 10-02-2026</t>
  </si>
  <si>
    <t>Construction of Paver Blocks Village Bagh Khan Jatoi, (B) Ismail Khaskheli Road © Mohd Umar Rajjar (d) Sangharo Ram Taluka Sanghar, District Sanghar</t>
  </si>
  <si>
    <t>Construction of Paver Blocks Village Fareed Marri (B) Khair Mohd. Rind Road © Sawan Rind (D) Qaim Shah UC Wali Mohd Keerio, Taluka Sinjhoro, District Sanghar</t>
  </si>
  <si>
    <t>Construction / Repair of Surface Drains (Drainage Schemes) Including CC Paving Streets of Different Union Councils of Taluka Sanghar i.e UC Mian UC Kot Nawab, UC Dhoro Janib UC Chotiyaroon UC Kalar, UC Pir Kihore UC Sadhno UC Setharpir and Town Tando Mith Khan District Sanghar</t>
  </si>
  <si>
    <t>Rehabilitation / Improvement of old Sewerage Damaged Sysem Water System in UC Jaffer Tayyar Distict Malir Karachi</t>
  </si>
  <si>
    <t>Cap: 07-07-2025 &amp; 21-10-2025 &amp; 11-02-2026</t>
  </si>
  <si>
    <t xml:space="preserve">“Construction/ Reconstruction of Existing Primary Schools I.GBPS Suhrab Rind, II. GBPS Mithal Khashkheli III. GBPS Mir Solangi, IV. GBPS Sono Khan Rajpar of Taluka Mehrabpur, District Naushahro Feroze”. </t>
  </si>
  <si>
    <t>“Rehabilitation / Construction/ Reconstruction of Existing Primary / Elementary Schools Taluka Lakhi &amp; Garhi Yaseen District Shikarpur (08 units)”.</t>
  </si>
  <si>
    <t>“Rehabilitation / Reconstruction of Existing GGHS Matli, Taluka Matli District Badin”.</t>
  </si>
  <si>
    <t>Provision of Drinking Water/ Wash Room &amp; Solar System in Exisiting Girls Primary / Elementary / Middle / High Schools District Badin (40 units).</t>
  </si>
  <si>
    <t>Construction of Additional Rooms in Existing Primary Schools (05 Units) Taluka Daharki District Ghotki.</t>
  </si>
  <si>
    <t>“Rehabilitation / Construction / Reconstruction of Existing Primary / Elementary / High Schools 1.GBELS Urdu Darya Khan Mari ii. GBPS Allah Jurio Malkani  iii, GBHS Moro Town of Taluka Nausharo Feroze &amp; Moro District Naushahro Feroz (03 Units)”.</t>
  </si>
  <si>
    <t xml:space="preserve">“Construction / Reconstruction &amp; Provision of Additional Facilities in Existing Primary Schools Taluka Kot Ghulam Muhammad District Mirpurkhas (17 Units)” </t>
  </si>
  <si>
    <t xml:space="preserve">“Rehabilitation / Construction / Reconstruction of Existing Primary Schools of Taluka Khanpur Shikarpur &amp; Tangwani, District Shikarpur and Kashmore @ Kandhkot (05 Units)”. </t>
  </si>
  <si>
    <t xml:space="preserve">“Rehabilitation / Re-construction / Additional One Class Room &amp; Provision of Missing Facilities in Existing Primary/ Elementary Schools of Taluka Diplo &amp; Kaloi District Tharparkar" (18 Units). </t>
  </si>
  <si>
    <t>“Rehabilitation / Re-Construction / Provision of Additional Facilities in Existing Primary / Elementary Schools (19 Units) Taluka Diplo, Kaloi Mithi &amp; Chachroo Distrcit Tharparkar.</t>
  </si>
  <si>
    <t xml:space="preserve">“Construction / Reconstruction of Existing Primary / Elementary School Taluka Shaheed Fazul Rahu, District Badin (10 Units)” </t>
  </si>
  <si>
    <t xml:space="preserve">“Rehabilitation /Reconstruction of  Exisiting Primary Elementary Schools of Taluka Thana Bula Khan District Jamshoro (05 Units)”. </t>
  </si>
  <si>
    <t>“Rehabilitation /Reconstruction / Provision of Additional Facilities in Exisiting Primary Schools (33 Units) Taluka Digri &amp; Jhudu District Mirpurkhas” .</t>
  </si>
  <si>
    <t>Rehablitation / Construction / Reconstruction &amp; Provison of Furniture in Existing primary Schools Taluka Kashmore, District Kashmore (16 units).</t>
  </si>
  <si>
    <t xml:space="preserve">“Rehabilitation / Construction / Reconstruction &amp; Provision of Furniture in Existing Promary Schools Taluka Kashmore, District Kashmore-Kandkot (11 Units). </t>
  </si>
  <si>
    <t xml:space="preserve">“Rehabilitation of  Exisiting Primary / High Schools of Taluka &amp; District Matiari”. </t>
  </si>
  <si>
    <t>“Rehabilitation /Re-construction of  Improvement of Exisiting Govt Primary Schools (06 Units) Taluka Hyderabad District Hyderabad” .</t>
  </si>
  <si>
    <t xml:space="preserve">“Rehabilitation /Re-construction of Exisiting Primary School (11 Units) Taluka Jati &amp; Shah Bunder District Sujawal”. </t>
  </si>
  <si>
    <t>“Rehabilitation / Reconstruction of Existing Primary Schools Taluka Sujawal, District Sujawal (08 Units)”.</t>
  </si>
  <si>
    <t xml:space="preserve">“Rehabilitation / Reconstruction of Existing Primary Schools of Taluka Mirpur Bathoro, District Sujawal (10 units)”. </t>
  </si>
  <si>
    <t xml:space="preserve">“Construction of Classroom in Existing Primary School of Taluka Badin District Badin” </t>
  </si>
  <si>
    <t xml:space="preserve">“Rehabilitation / Reconstruction of Existing Primary Schools Taluka Badin District Badin” </t>
  </si>
  <si>
    <t>Cap: 07-07-2025 &amp; 28-01-2026 &amp; 03-02-2026</t>
  </si>
  <si>
    <t>Cap: 03-10-2025 &amp; 31-12-2025 &amp; 10-02-2026 &amp; 12-02-2026</t>
  </si>
  <si>
    <t>Cap: 12-02-2026</t>
  </si>
  <si>
    <t>Installation of Water Supply Line &amp; Sewerage Line Laying Paver block &amp; Constrution of Road in ward 1, 2, 3, 4 UC 2 Lal Bakar, Mauripur Town PS 111 District Keamari Karachi</t>
  </si>
  <si>
    <t>Providing / Laying Paver Block Road carpeting and Sewerage Pipe Line at Popat Goth Golimar Hasrat Mohani Colony and Gulbai NA-243 District Keamari Karachi</t>
  </si>
  <si>
    <t>Road Carpeting Paver Block and Sewerage Line at UC-03 Tukkri Village Budhni Goth Mubarak Signho Goth Abdul Rehaman Goth NA-243 District Keamari Karachi</t>
  </si>
  <si>
    <t>Construction of Water Supply Schemes of various villages of UC Junghshahi / UC Kohistan alogn RO Plant Installation Taluka Thatta District Thatta</t>
  </si>
  <si>
    <t>Laying and Fixing of CC Paver Block at Village Ghulam Muhammad Brohi Shah Nubeen Mohalla and Various ward of Town Makli Taluka Thatta District Thatta</t>
  </si>
  <si>
    <t>Rehabilitation and Extension of Water Supply Scheme Piyaro Station Village Jat Shahdad and adjouring Villages Drains and Paving Blocks Village Sahib Khan Lahban Water Supply District Dadu</t>
  </si>
  <si>
    <t>Rehabilitation / Reconstruction of Sewerage Line Watre Supply Line and Paver Blocks of UC-03 Old Golimar Keamari Karachi</t>
  </si>
  <si>
    <t>Construction of Drains and Providing &amp; Laying Paver Block in Various Streets of Samaro Town Pithoro Town Shadi Palli Town &amp; Dhoronaro Town District Umerkot</t>
  </si>
  <si>
    <t>Construction of Drains and Providing &amp; Laying Paver Block in Various Streets of Kunri City Bustan City Nabisar Town &amp; UC Tallhi Kunri District Umerkot</t>
  </si>
  <si>
    <t>Installation of 36 Submersible Pumps in Various Locations &amp; Istallation of Tube Well for Water Supply Scheme Village Jaro Bheel of Taluka Umerkot District Umerkot</t>
  </si>
  <si>
    <t>Construciton of Drains Nala Type A, B, C and Providing &amp; Laying Paver Block in Kunri City, Bustan City Nabisar &amp; Talhi District Umerkot</t>
  </si>
  <si>
    <t>Construciton of Water Tanks in Different Villages of  Taluka Kunri &amp; Taluka Umerkot District Umerkot</t>
  </si>
  <si>
    <t>Cap" 07-07-2025 &amp; 12-09-2025 &amp; 06-01-2026 &amp; 13-02-2026</t>
  </si>
  <si>
    <t>Satisfactory on P&amp;D Letter dAted 27-11-2025 TA Yar &amp; Un-Satisfactory on P&amp;D letter dated 12-12-2025 Dadu</t>
  </si>
  <si>
    <t>Cap: 07-07-2025 &amp; 06-11-2025 &amp; 06-01-2026 &amp; 13-02-2026</t>
  </si>
  <si>
    <t>Cap: 07-07-2025 &amp; 06-11-2025 &amp; 10-02-2026 &amp; 13-02-2026</t>
  </si>
  <si>
    <t>Cap: 07-07-2025 &amp; 06-11-2025 &amp; R: 12-02-2026</t>
  </si>
  <si>
    <t>Providing and Installing RO Plant in various Villages of Taluka Tando Muhammad Khan, District Tando Muhammad Khan</t>
  </si>
  <si>
    <t>Providing and Installing RO Plant in various Villages of Taluka Ghulam Hyder, District Tando Muhammad Khan</t>
  </si>
  <si>
    <t>Construction of CC Paver and Open Surface Drain in Variouse villages of Union Council Ali Mahar Qazi Badal Union Council Lohi District Ghotki @ Mirpur Mathelo</t>
  </si>
  <si>
    <t>Solar Street lights in Various Villages Taluka Lakhi Solar Street lights in Various Villages Taluka Gharhi Yaseen District Shikarpur</t>
  </si>
  <si>
    <t>Solar Street Lights in Villages Khalid Khan Tehani Jam Abdl rehman Alla Dad Sabzoi Misri khan Munir Khab Khoso Haji Arbab Khoso Naveed Khan Golo Buxan Khan Golo Usman Khan Khoso Draheem Bux Khoso Abadul ghani Khoso 27 Mahal Raisldar Mithal Khan Kakrani Mehboob Khan Jakhrani Said Din Jakhrani Bachal Khan Jakhrani Jani Khan Jakhrani Gulab Khan Jakhrani Hafiz Talib Noor Jahrani Pervaiz Khan Domki Ali Murad Khan Domki Khadim Khan Domki Gulzar Khan Domki and Zulfiqar Khan Domki District Kashmore @ Kandhkot</t>
  </si>
  <si>
    <t>Deep Pumps for Drinking Water with Solar &amp; Summar for Hard Areas of UC Shalmani UC Amri UC Jhangara &amp; UC Bajara District Jamshoro</t>
  </si>
  <si>
    <t>Renovation / Repair of Water Supply Scheme of Village Usman Solangi, UC Shaikh Taluka Sehwan District Jamshoro</t>
  </si>
  <si>
    <t>Paver and Drainage for Ward No 2 and ward No 4 of Bhan Saeedabad Town Taluka Sehwan District Jamshoro</t>
  </si>
  <si>
    <t>Water Supply Scheme Drinking Facilities for Villages of Taluka Manjhand and Taluka Sehwan District Jamshoro</t>
  </si>
  <si>
    <t>Paver and Drainage for Various Villages of UC Arazi UC Bubak &amp; UC Bhambha Taluka Sehwan District Jamshoro</t>
  </si>
  <si>
    <t>Water Supply Schemes fo Villages of UC Jhangara Taluka Sehwan District Jamshoro</t>
  </si>
  <si>
    <t>Cap: 07-07-2025 &amp; 06-08-2025 &amp; 12-09-2025 &amp; 13-02-2026</t>
  </si>
  <si>
    <t>Cap: 07-07-2025 &amp; 06-08-2025 &amp; 06-01-2026 &amp; 13-02-2026</t>
  </si>
  <si>
    <t>Cap: 07-07-2025 &amp; 12-09-2025 &amp; 06-01-2026 &amp; 13-02-2026</t>
  </si>
  <si>
    <t>Cap: 07-07-2025  &amp; 06-08-2025 &amp; 06-01-2026 &amp; 13-02-2026</t>
  </si>
  <si>
    <t>Cap: 07-07-2025 &amp; 06-11-2025 &amp; Cap: 10-02-2026 &amp; 13-02-2026</t>
  </si>
  <si>
    <t>Repair &amp; Maintenance of Sports Complex at UC Sherpao Malir Karachi.</t>
  </si>
  <si>
    <t>Kandhkot City Park Rehabilitation Disrict Kashmore &amp; Kandhkot.</t>
  </si>
  <si>
    <t>dated 13-11-2025 &amp; 16-02-2026</t>
  </si>
  <si>
    <t>Construction of CC Paver Road Open Surface Drain in Village Anwar Abad Taluka Khan Garh Sharif District Ghotki</t>
  </si>
  <si>
    <t>Repair of Open Drain in Drainage System &amp; Replacement of Water Supply Scheme Samaro Town Taluka Samaro District Umerkot</t>
  </si>
  <si>
    <t>Construction of Open Surface Drains &amp; Paver Block in Taluka Samaro District Umerkot</t>
  </si>
  <si>
    <t>Construction of Open Surface Drains &amp; Paver Block in Taluka Kunri District Umerkot</t>
  </si>
  <si>
    <t>Cap: 18-02-2026</t>
  </si>
  <si>
    <t>Cap: 15*-02-2026</t>
  </si>
  <si>
    <t>Cap: 17-02-2026</t>
  </si>
  <si>
    <t>Providing of Paver Blocks Drainage and Sewerage System at varous Muhallas of Ward 1 to 13 at Municipal Committee Moro</t>
  </si>
  <si>
    <t>Installation of Drain and Providing &amp; Laying Paver Block C.C Flooring at UC-I &amp; 3 PS-112 District Keamari Baldia Town</t>
  </si>
  <si>
    <t>Providing &amp; Laying Paver Block C.C Flooring Drain at UC-2, PS-112 District Keamari Baldia Town</t>
  </si>
  <si>
    <t>Providing &amp; Laying Paver Block C.C Flooring Drain at UC-7, PS-112 District Keamari Baldia Town</t>
  </si>
  <si>
    <t>Providing &amp; Laying Paver Block C.C Flooring Drain at UC-8, PS-112 District Keamari Baldia Town</t>
  </si>
  <si>
    <t>Providing &amp; Laying Paver Block C.C Flooring Drain at UC-10, PS-112 District Keamari Baldia Town</t>
  </si>
  <si>
    <t>Providing &amp; Laying Paver Block C.C Flooring Drain at UC-11, PS-112 District Keamari Baldia Town</t>
  </si>
  <si>
    <t>R: 05-08-2025 &amp; 19-02-2026</t>
  </si>
  <si>
    <t>Establishment / Construction of Community Centre in Different Union Committee in PS-111 District Keamari Karachi.</t>
  </si>
  <si>
    <t>Cap: 19-02-2026</t>
  </si>
  <si>
    <t>Cap: 07-07-2025 &amp; 18-12-2025 &amp; 20-02-2026</t>
  </si>
  <si>
    <t>Cap: 25-11-2025 &amp; 20-02-2026</t>
  </si>
  <si>
    <t>Cap: 07-07-2025 &amp; R: 24-11-2025 &amp; R: 06-01-2026 &amp; 20-02-2026</t>
  </si>
  <si>
    <t>Cap: 07-07-2025 &amp; 06-11-2025 &amp; 06-01-2026 &amp; 20-02-2026</t>
  </si>
  <si>
    <t>Cap: 07-07-2025 &amp; 12-09-2025 &amp; 06-01-2026 &amp; 20-02-2026</t>
  </si>
  <si>
    <t>Cap: 03-11-2025 &amp; 20-02-2026</t>
  </si>
  <si>
    <t>Cap: 07-07-2025 &amp; 06-11-2025 &amp; Cap: 10-02-2026 &amp; 20-02-2026</t>
  </si>
  <si>
    <t>cap: 11-11-20025 &amp; 20-02-2026</t>
  </si>
  <si>
    <t>Cap: 07-07-2025 &amp; 06-11-2025 &amp; 13-02-2026 &amp; 20-02-2026</t>
  </si>
  <si>
    <t>Providing Laying Jointing &amp; Testing of 800 MM (OD) Prssure Line from Khanpota Filter Plant to Shah Bukhari Qasimabad Hyderabad.\</t>
  </si>
  <si>
    <t>23-02-2025</t>
  </si>
  <si>
    <t>Reconstruction / Rehabilitation of Internal Roads Connectivity of Major Roads in Different District of Karachi.</t>
  </si>
  <si>
    <t>R: 23-02-2026</t>
  </si>
  <si>
    <t>Construction of Shelterless school (03 Classrooms) in Existing Primary Schools (04 Units) Taluka Daharki, District Ghotki</t>
  </si>
  <si>
    <t>Rehabilitation &amp; Construction Existing GGSS wali Muhammad Hassan Ali Sindhi &amp; GGSS Mir Ayub of Lyari Town District South Karachi</t>
  </si>
  <si>
    <t>Rehabilitation &amp; Construction of GBHS (Main) Ratodero District Larkana</t>
  </si>
  <si>
    <t>Block FS Directives</t>
  </si>
  <si>
    <t>U/R Block FS Directives</t>
  </si>
  <si>
    <t>*** Expenditure updated on Acutal Expenditure on 24-02-2026</t>
  </si>
  <si>
    <t>Un-Satisfactory on file dated 25-02-2026</t>
  </si>
  <si>
    <t>Providing of Paver Blocks Drainage and Sewerage System at Various Muhallas of ward 14 to 23 at Municipal Committee Moro</t>
  </si>
  <si>
    <t>Construction &amp; Repair Bagirji Hospital Taluka New Sukkur Distrct Sukkur</t>
  </si>
  <si>
    <t>Construction of Paver Blocks and Compound Walls of Different Places in Taluka Matiari District Matiari</t>
  </si>
  <si>
    <t>Cap: 25-02-2026</t>
  </si>
  <si>
    <t>Rehabilitation / Reconstruction of Sewerage Line Water Supply Line and Paver Block UC-06 Muhammadi Colony Keemari Karachi.</t>
  </si>
  <si>
    <t>Cap: 31-12-2025 &amp; 25-02-2026</t>
  </si>
  <si>
    <t>Cap: 07-07-2025 &amp; 25-02-2026</t>
  </si>
  <si>
    <t>Cap: 05-11-2025 &amp; 25-02-2026</t>
  </si>
  <si>
    <t>R: 26-02-2026</t>
  </si>
  <si>
    <t>Cap: 13-08-2025  &amp; 10-02-2026 &amp; CAP: 25-02-2026</t>
  </si>
  <si>
    <t>Cap: 07-07-2025 &amp; 25-2-2036</t>
  </si>
  <si>
    <t>Rs. 16.020 (M) adopted from ADP 3640</t>
  </si>
  <si>
    <t>School Edu</t>
  </si>
  <si>
    <t>Cap: 07-07-2025 &amp; 06-11-2025 &amp; 26-02-2026</t>
  </si>
  <si>
    <t>cap: 11-11-20025 &amp; 25-02-2026</t>
  </si>
  <si>
    <t>CAP: 25-02-2026</t>
  </si>
  <si>
    <t>Cap: 07-07-2025 &amp; 20-10-2025 &amp; Cap: 10-02-2026 &amp; 25-02-2026</t>
  </si>
  <si>
    <t>Cap: 09-09-2025 &amp; 31-12-2025 &amp; Cap: 10-02-2026 &amp; 20-02-2026</t>
  </si>
  <si>
    <t>Cap: 09-09-2025 &amp; 31-12-2025 &amp; Cap: 10-02-2026  &amp; 20-02-2026</t>
  </si>
  <si>
    <t>R: 22-07-2025 &amp; 25-02-2026</t>
  </si>
  <si>
    <t>Cap: 07-07-2025 &amp; 13-10-2025 &amp; 30-10-2025 &amp; 25-02-2026</t>
  </si>
  <si>
    <t>Rs. 59.960 (M) re-app: to ADP ADP 2506 dated 25-02-2026</t>
  </si>
  <si>
    <t>Cap: 07-07-2025 &amp; 26-02-2026</t>
  </si>
  <si>
    <t>Construction of Surface Drains &amp; Providing Paver Block in Village Mir Dada Khan Bhayo, Unar Goth Rab Nawaz Magnejo, Long Detho Deputy Bungalow Bado Allah Bux Khoso Haji Noor Hassan Jakhirani Chabnd Goth Jahabn Khan Halepota Thinda maka Sardar Abdul Nabi Thahaeem Shahkulipur KHuda Bux Khoso Sahekiji Khan Kalhoro District Shikarpur</t>
  </si>
  <si>
    <t>Construction of Surface Drains &amp; Providing Paver Block in Village Hur Khan Brohi Hafiz Raham Ali Brohi Makan Jalwani M. Mithal Wadhio Ghulam Rasool Malgani Ali Gophar Malgani Ghulam Serwar malgani Saifullah Pathan Nagar Sher Pir Bux Brohi Hotani Qalandar Bux Brohi Muhammad Burad Brohi Jahangir Brohi Mohel Jhangal jafri Shah Muhammad Mangrio Construction of CC Type Nala from Moula Bux Bhutto Hotel to Sim Shakh via Zulfiqar Marfani Otak Garhi Yaseen Various Streets of Town Garhi Yaseen Drains and Paver Blocks Bhambihar Khahi Mahar Sadam Brohi Nim Abdul Sattar Jamali Sohrab Khan Jakhrani Torband Arain Dakhan District Shikarpur</t>
  </si>
  <si>
    <t>Counstruction of Water Supply Scheme in Village Rawat Khan Leghari Taluka Chamber District Tando Allahyar</t>
  </si>
  <si>
    <t>Improvement &amp; Extension of Water Supply Scheme Sajar Chang Town Taluka  Chamber District Tando Allahyar</t>
  </si>
  <si>
    <t>Improvement &amp; Extension of Drainage Masu Bozdar Taluka  Chamber District Tando Allahyar</t>
  </si>
  <si>
    <t>Providing &amp; Fixing CC Paver Block in Various Villages of UC Missand Wadi &amp; UC Began Jarwar District Tando Allahyar</t>
  </si>
  <si>
    <t>Construction of Drainage Scheme in Village Fazal Talpur UC Shah Inayat Taluka &amp; District Tando Allahyar</t>
  </si>
  <si>
    <t>Providing &amp; Fixing CC Paver Block in Various Villages of Sultanabad Town District Tando Allahyar</t>
  </si>
  <si>
    <t>Providing &amp; Fixing CC Paver Block in Various Village Naseer Khan Leghari Taluka Chamber District Tando Allahyar</t>
  </si>
  <si>
    <t>Construction of Drainage Scheme in Village Dad Jarwar Taluka Chamber District Tando Allahyar</t>
  </si>
  <si>
    <t>Construction of Drainage Scheme in Village Bahadur Jalbani Taluka Chamber District Tando Allahyar</t>
  </si>
  <si>
    <t>Construction of Drainage Scheme in Village Kouro Diadano Taluka &amp; District Tando Allahyar</t>
  </si>
  <si>
    <t>R: 20-11-2025 &amp; 24-12-2025 &amp; 02-02-2026 &amp; 05-02-2026</t>
  </si>
  <si>
    <t>SDG</t>
  </si>
  <si>
    <t>SDG-03</t>
  </si>
  <si>
    <t>SDG-05</t>
  </si>
  <si>
    <t>SDG-06</t>
  </si>
  <si>
    <t>SDG-08</t>
  </si>
  <si>
    <t>SDG-10</t>
  </si>
  <si>
    <t>SDG-100</t>
  </si>
  <si>
    <t>SDG-1008</t>
  </si>
  <si>
    <t>SDG-1009</t>
  </si>
  <si>
    <t>SDG-101</t>
  </si>
  <si>
    <t>SDG-1011</t>
  </si>
  <si>
    <t>SDG-1012</t>
  </si>
  <si>
    <t>SDG-1017</t>
  </si>
  <si>
    <t>SDG-1018</t>
  </si>
  <si>
    <t>SDG-1019</t>
  </si>
  <si>
    <t>SDG-102</t>
  </si>
  <si>
    <t>SDG-1021</t>
  </si>
  <si>
    <t>SDG-1023</t>
  </si>
  <si>
    <t>SDG-1024</t>
  </si>
  <si>
    <t>SDG-1025</t>
  </si>
  <si>
    <t>SDG-1029</t>
  </si>
  <si>
    <t>SDG-103</t>
  </si>
  <si>
    <t>SDG-1031</t>
  </si>
  <si>
    <t>SDG-1032</t>
  </si>
  <si>
    <t>SDG-1034</t>
  </si>
  <si>
    <t>SDG-1036</t>
  </si>
  <si>
    <t>SDG-1038</t>
  </si>
  <si>
    <t>SDG-1039</t>
  </si>
  <si>
    <t>SDG-1043</t>
  </si>
  <si>
    <t>SDG-1044</t>
  </si>
  <si>
    <t>SDG-1045</t>
  </si>
  <si>
    <t>SDG-1046</t>
  </si>
  <si>
    <t>SDG-1047</t>
  </si>
  <si>
    <t>SDG-1048</t>
  </si>
  <si>
    <t>SDG-105</t>
  </si>
  <si>
    <t>SDG-1052</t>
  </si>
  <si>
    <t>SDG-1053</t>
  </si>
  <si>
    <t>SDG-106</t>
  </si>
  <si>
    <t>SDG-1060</t>
  </si>
  <si>
    <t>SDG-1061</t>
  </si>
  <si>
    <t>SDG-1062</t>
  </si>
  <si>
    <t>SDG-1063</t>
  </si>
  <si>
    <t>SDG-1064</t>
  </si>
  <si>
    <t>SDG-1065</t>
  </si>
  <si>
    <t>SDG-1066</t>
  </si>
  <si>
    <t>SDG-1067</t>
  </si>
  <si>
    <t>SDG-1068</t>
  </si>
  <si>
    <t>SDG-1069</t>
  </si>
  <si>
    <t>SDG-107</t>
  </si>
  <si>
    <t>SDG-1070</t>
  </si>
  <si>
    <t>SDG-1072</t>
  </si>
  <si>
    <t>SDG-1073</t>
  </si>
  <si>
    <t>SDG-1074</t>
  </si>
  <si>
    <t>SDG-1075</t>
  </si>
  <si>
    <t>SDG-1077</t>
  </si>
  <si>
    <t>SDG-1078</t>
  </si>
  <si>
    <t>SDG-108</t>
  </si>
  <si>
    <t>SDG-109</t>
  </si>
  <si>
    <t>SDG-1092</t>
  </si>
  <si>
    <t>SDG-1093</t>
  </si>
  <si>
    <t>SDG-1097</t>
  </si>
  <si>
    <t>SDG-1098</t>
  </si>
  <si>
    <t>SDG-1099</t>
  </si>
  <si>
    <t>SDG-11</t>
  </si>
  <si>
    <t>SDG-110</t>
  </si>
  <si>
    <t>SDG-1100</t>
  </si>
  <si>
    <t>SDG-1101</t>
  </si>
  <si>
    <t>SDG-1102</t>
  </si>
  <si>
    <t>SDG-111</t>
  </si>
  <si>
    <t>SDG-113</t>
  </si>
  <si>
    <t>SDG-114</t>
  </si>
  <si>
    <t>SDG-12</t>
  </si>
  <si>
    <t>SDG-120</t>
  </si>
  <si>
    <t>SDG-121</t>
  </si>
  <si>
    <t>SDG-122</t>
  </si>
  <si>
    <t>SDG-123</t>
  </si>
  <si>
    <t>SDG-124</t>
  </si>
  <si>
    <t>SDG-125</t>
  </si>
  <si>
    <t>SDG-126</t>
  </si>
  <si>
    <t>SDG-127</t>
  </si>
  <si>
    <t>SDG-128</t>
  </si>
  <si>
    <t>SDG-129</t>
  </si>
  <si>
    <t>SDG-13</t>
  </si>
  <si>
    <t>SDG-131</t>
  </si>
  <si>
    <t>SDG-132</t>
  </si>
  <si>
    <t>SDG-133</t>
  </si>
  <si>
    <t>SDG-134</t>
  </si>
  <si>
    <t>SDG-135</t>
  </si>
  <si>
    <t>SDG-136</t>
  </si>
  <si>
    <t>SDG-137</t>
  </si>
  <si>
    <t>SDG-138</t>
  </si>
  <si>
    <t>SDG-141</t>
  </si>
  <si>
    <t>SDG-142</t>
  </si>
  <si>
    <t>SDG-143</t>
  </si>
  <si>
    <t>SDG-144</t>
  </si>
  <si>
    <t>SDG-145</t>
  </si>
  <si>
    <t>SDG-146</t>
  </si>
  <si>
    <t>SDG-147</t>
  </si>
  <si>
    <t>SDG-148</t>
  </si>
  <si>
    <t>SDG-149</t>
  </si>
  <si>
    <t>SDG-150</t>
  </si>
  <si>
    <t>SDG-151</t>
  </si>
  <si>
    <t>SDG-152</t>
  </si>
  <si>
    <t>SDG-153</t>
  </si>
  <si>
    <t>SDG-154</t>
  </si>
  <si>
    <t>SDG-155</t>
  </si>
  <si>
    <t>SDG-156</t>
  </si>
  <si>
    <t>SDG-157</t>
  </si>
  <si>
    <t>SDG-158</t>
  </si>
  <si>
    <t>SDG-159</t>
  </si>
  <si>
    <t>SDG-16</t>
  </si>
  <si>
    <t>SDG-160</t>
  </si>
  <si>
    <t>SDG-161</t>
  </si>
  <si>
    <t>SDG-162</t>
  </si>
  <si>
    <t>SDG-163</t>
  </si>
  <si>
    <t>SDG-164</t>
  </si>
  <si>
    <t>SDG-165</t>
  </si>
  <si>
    <t>SDG-166</t>
  </si>
  <si>
    <t>SDG-167</t>
  </si>
  <si>
    <t>SDG-168</t>
  </si>
  <si>
    <t>SDG-170</t>
  </si>
  <si>
    <t>SDG-171</t>
  </si>
  <si>
    <t>SDG-173</t>
  </si>
  <si>
    <t>SDG-175</t>
  </si>
  <si>
    <t>SDG-178</t>
  </si>
  <si>
    <t>SDG-179</t>
  </si>
  <si>
    <t>SDG-180</t>
  </si>
  <si>
    <t>SDG-181</t>
  </si>
  <si>
    <t>SDG-182</t>
  </si>
  <si>
    <t>SDG-183</t>
  </si>
  <si>
    <t>SDG-184</t>
  </si>
  <si>
    <t>SDG-185</t>
  </si>
  <si>
    <t>SDG-186</t>
  </si>
  <si>
    <t>SDG-187</t>
  </si>
  <si>
    <t>SDG-190</t>
  </si>
  <si>
    <t>SDG-191</t>
  </si>
  <si>
    <t>SDG-192</t>
  </si>
  <si>
    <t>SDG-193</t>
  </si>
  <si>
    <t>SDG-195</t>
  </si>
  <si>
    <t>SDG-196</t>
  </si>
  <si>
    <t>SDG-197</t>
  </si>
  <si>
    <t>SDG-198</t>
  </si>
  <si>
    <t>SDG-199</t>
  </si>
  <si>
    <t>SDG-200</t>
  </si>
  <si>
    <t>SDG-201</t>
  </si>
  <si>
    <t>SDG-202</t>
  </si>
  <si>
    <t>SDG-203</t>
  </si>
  <si>
    <t>SDG-204</t>
  </si>
  <si>
    <t>SDG-206</t>
  </si>
  <si>
    <t>SDG-207</t>
  </si>
  <si>
    <t>SDG-209</t>
  </si>
  <si>
    <t>SDG-210</t>
  </si>
  <si>
    <t>SDG-211</t>
  </si>
  <si>
    <t>SDG-212</t>
  </si>
  <si>
    <t>SDG-213</t>
  </si>
  <si>
    <t>SDG-214</t>
  </si>
  <si>
    <t>SDG-215</t>
  </si>
  <si>
    <t>SDG-216</t>
  </si>
  <si>
    <t>SDG-217</t>
  </si>
  <si>
    <t>SDG-218</t>
  </si>
  <si>
    <t>SDG-22</t>
  </si>
  <si>
    <t>SDG-220</t>
  </si>
  <si>
    <t>SDG-221</t>
  </si>
  <si>
    <t>SDG-222</t>
  </si>
  <si>
    <t>SDG-223</t>
  </si>
  <si>
    <t>SDG-226</t>
  </si>
  <si>
    <t>SDG-227</t>
  </si>
  <si>
    <t>SDG-228</t>
  </si>
  <si>
    <t>SDG-229</t>
  </si>
  <si>
    <t>SDG-23</t>
  </si>
  <si>
    <t>SDG-232</t>
  </si>
  <si>
    <t>SDG-233</t>
  </si>
  <si>
    <t>SDG-234</t>
  </si>
  <si>
    <t>SDG-235</t>
  </si>
  <si>
    <t>SDG-236</t>
  </si>
  <si>
    <t>SDG-24</t>
  </si>
  <si>
    <t>SDG-241</t>
  </si>
  <si>
    <t>SDG-243</t>
  </si>
  <si>
    <t>SDG-244</t>
  </si>
  <si>
    <t>SDG-245</t>
  </si>
  <si>
    <t>SDG-246</t>
  </si>
  <si>
    <t>SDG-249</t>
  </si>
  <si>
    <t>SDG-25</t>
  </si>
  <si>
    <t>SDG-250</t>
  </si>
  <si>
    <t>SDG-251</t>
  </si>
  <si>
    <t>SDG-252</t>
  </si>
  <si>
    <t>SDG-253</t>
  </si>
  <si>
    <t>SDG-254</t>
  </si>
  <si>
    <t>SDG-255</t>
  </si>
  <si>
    <t>SDG-256</t>
  </si>
  <si>
    <t>SDG-257</t>
  </si>
  <si>
    <t>SDG-258</t>
  </si>
  <si>
    <t>SDG-259</t>
  </si>
  <si>
    <t>SDG-26</t>
  </si>
  <si>
    <t>SDG-260</t>
  </si>
  <si>
    <t>SDG-261</t>
  </si>
  <si>
    <t>SDG-262</t>
  </si>
  <si>
    <t>SDG-263</t>
  </si>
  <si>
    <t>SDG-265</t>
  </si>
  <si>
    <t>SDG-266</t>
  </si>
  <si>
    <t>SDG-267</t>
  </si>
  <si>
    <t>SDG-268</t>
  </si>
  <si>
    <t>SDG-269</t>
  </si>
  <si>
    <t>SDG-271</t>
  </si>
  <si>
    <t>SDG-272</t>
  </si>
  <si>
    <t>SDG-274</t>
  </si>
  <si>
    <t>SDG-276</t>
  </si>
  <si>
    <t>SDG-278</t>
  </si>
  <si>
    <t>SDG-279</t>
  </si>
  <si>
    <t>SDG-28</t>
  </si>
  <si>
    <t>SDG-280</t>
  </si>
  <si>
    <t>SDG-281</t>
  </si>
  <si>
    <t>SDG-287</t>
  </si>
  <si>
    <t>SDG-288</t>
  </si>
  <si>
    <t>SDG-29</t>
  </si>
  <si>
    <t>SDG-290</t>
  </si>
  <si>
    <t>SDG-291</t>
  </si>
  <si>
    <t>SDG-292</t>
  </si>
  <si>
    <t>SDG-293</t>
  </si>
  <si>
    <t>SDG-294</t>
  </si>
  <si>
    <t>SDG-295</t>
  </si>
  <si>
    <t>SDG-296</t>
  </si>
  <si>
    <t>SDG-297</t>
  </si>
  <si>
    <t>SDG-298</t>
  </si>
  <si>
    <t>SDG-300</t>
  </si>
  <si>
    <t>SDG-301</t>
  </si>
  <si>
    <t>SDG-302</t>
  </si>
  <si>
    <t>SDG-303</t>
  </si>
  <si>
    <t>SDG-304</t>
  </si>
  <si>
    <t>SDG-305</t>
  </si>
  <si>
    <t>SDG-306</t>
  </si>
  <si>
    <t>SDG-307</t>
  </si>
  <si>
    <t>SDG-308</t>
  </si>
  <si>
    <t>SDG-309</t>
  </si>
  <si>
    <t>SDG-31</t>
  </si>
  <si>
    <t>SDG-310</t>
  </si>
  <si>
    <t>SDG-311</t>
  </si>
  <si>
    <t>SDG-312</t>
  </si>
  <si>
    <t>SDG-313</t>
  </si>
  <si>
    <t>SDG-314</t>
  </si>
  <si>
    <t>SDG-315</t>
  </si>
  <si>
    <t>SDG-317</t>
  </si>
  <si>
    <t>SDG-319</t>
  </si>
  <si>
    <t>SDG-320</t>
  </si>
  <si>
    <t>SDG-321</t>
  </si>
  <si>
    <t>SDG-322</t>
  </si>
  <si>
    <t>SDG-323</t>
  </si>
  <si>
    <t>SDG-327</t>
  </si>
  <si>
    <t>SDG-328</t>
  </si>
  <si>
    <t>SDG-329</t>
  </si>
  <si>
    <t>SDG-330</t>
  </si>
  <si>
    <t>SDG-331</t>
  </si>
  <si>
    <t>SDG-332</t>
  </si>
  <si>
    <t>SDG-333</t>
  </si>
  <si>
    <t>SDG-334</t>
  </si>
  <si>
    <t>SDG-335</t>
  </si>
  <si>
    <t>SDG-336</t>
  </si>
  <si>
    <t>SDG-338</t>
  </si>
  <si>
    <t>SDG-339</t>
  </si>
  <si>
    <t>SDG-341</t>
  </si>
  <si>
    <t>SDG-342</t>
  </si>
  <si>
    <t>SDG-343</t>
  </si>
  <si>
    <t>SDG-344</t>
  </si>
  <si>
    <t>SDG-347</t>
  </si>
  <si>
    <t>SDG-348</t>
  </si>
  <si>
    <t>SDG-349</t>
  </si>
  <si>
    <t>SDG-350</t>
  </si>
  <si>
    <t>SDG-351</t>
  </si>
  <si>
    <t>SDG-359</t>
  </si>
  <si>
    <t>SDG-36</t>
  </si>
  <si>
    <t>SDG-361</t>
  </si>
  <si>
    <t>SDG-362</t>
  </si>
  <si>
    <t>SDG-366</t>
  </si>
  <si>
    <t>SDG-370</t>
  </si>
  <si>
    <t>SDG-371</t>
  </si>
  <si>
    <t>SDG-376</t>
  </si>
  <si>
    <t>SDG-377</t>
  </si>
  <si>
    <t>SDG-378</t>
  </si>
  <si>
    <t>SDG-379</t>
  </si>
  <si>
    <t>SDG-384</t>
  </si>
  <si>
    <t>SDG-385</t>
  </si>
  <si>
    <t>SDG-386</t>
  </si>
  <si>
    <t>SDG-387</t>
  </si>
  <si>
    <t>SDG-388</t>
  </si>
  <si>
    <t>SDG-389</t>
  </si>
  <si>
    <t>SDG-390</t>
  </si>
  <si>
    <t>SDG-396</t>
  </si>
  <si>
    <t>SDG-399</t>
  </si>
  <si>
    <t>SDG-4</t>
  </si>
  <si>
    <t>SDG-400</t>
  </si>
  <si>
    <t>SDG-401</t>
  </si>
  <si>
    <t>SDG-410</t>
  </si>
  <si>
    <t>SDG-413</t>
  </si>
  <si>
    <t>SDG-414</t>
  </si>
  <si>
    <t>SDG-415</t>
  </si>
  <si>
    <t>SDG-416</t>
  </si>
  <si>
    <t>SDG-417</t>
  </si>
  <si>
    <t>SDG-418</t>
  </si>
  <si>
    <t>SDG-419</t>
  </si>
  <si>
    <t>SDG-420</t>
  </si>
  <si>
    <t>SDG-421</t>
  </si>
  <si>
    <t>SDG-426</t>
  </si>
  <si>
    <t>SDG-427</t>
  </si>
  <si>
    <t>SDG-428</t>
  </si>
  <si>
    <t>SDG-429</t>
  </si>
  <si>
    <t>SDG-430</t>
  </si>
  <si>
    <t>SDG-431</t>
  </si>
  <si>
    <t>SDG-432</t>
  </si>
  <si>
    <t>SDG-433</t>
  </si>
  <si>
    <t>SDG-434</t>
  </si>
  <si>
    <t>SDG-435</t>
  </si>
  <si>
    <t>SDG-436</t>
  </si>
  <si>
    <t>SDG-437</t>
  </si>
  <si>
    <t>SDG-441</t>
  </si>
  <si>
    <t>SDG-442</t>
  </si>
  <si>
    <t>SDG-443</t>
  </si>
  <si>
    <t>SDG-444</t>
  </si>
  <si>
    <t>SDG-445</t>
  </si>
  <si>
    <t>SDG-446</t>
  </si>
  <si>
    <t>SDG-447</t>
  </si>
  <si>
    <t>SDG-448</t>
  </si>
  <si>
    <t>SDG-449</t>
  </si>
  <si>
    <t>SDG-450</t>
  </si>
  <si>
    <t>SDG-452</t>
  </si>
  <si>
    <t>SDG-453</t>
  </si>
  <si>
    <t>SDG-456</t>
  </si>
  <si>
    <t>SDG-457</t>
  </si>
  <si>
    <t>SDG-458</t>
  </si>
  <si>
    <t>SDG-46</t>
  </si>
  <si>
    <t>SDG-460</t>
  </si>
  <si>
    <t>SDG-461</t>
  </si>
  <si>
    <t>SDG-463</t>
  </si>
  <si>
    <t>SDG-464</t>
  </si>
  <si>
    <t>SDG-47</t>
  </si>
  <si>
    <t>SDG-471</t>
  </si>
  <si>
    <t>SDG-472</t>
  </si>
  <si>
    <t>SDG-473</t>
  </si>
  <si>
    <t>SDG-474</t>
  </si>
  <si>
    <t>SDG-475</t>
  </si>
  <si>
    <t>SDG-476</t>
  </si>
  <si>
    <t>SDG-477</t>
  </si>
  <si>
    <t>SDG-478</t>
  </si>
  <si>
    <t>SDG-479</t>
  </si>
  <si>
    <t>SDG-480</t>
  </si>
  <si>
    <t>SDG-482</t>
  </si>
  <si>
    <t>SDG-486</t>
  </si>
  <si>
    <t>SDG-487</t>
  </si>
  <si>
    <t>SDG-49</t>
  </si>
  <si>
    <t>SDG-490</t>
  </si>
  <si>
    <t>SDG-491</t>
  </si>
  <si>
    <t>SDG-492</t>
  </si>
  <si>
    <t>SDG-493</t>
  </si>
  <si>
    <t>SDG-495</t>
  </si>
  <si>
    <t>SDG-496</t>
  </si>
  <si>
    <t>SDG-497</t>
  </si>
  <si>
    <t>SDG-498</t>
  </si>
  <si>
    <t>SDG-499</t>
  </si>
  <si>
    <t>SDG-50</t>
  </si>
  <si>
    <t>SDG-500</t>
  </si>
  <si>
    <t>SDG-501</t>
  </si>
  <si>
    <t>SDG-502</t>
  </si>
  <si>
    <t>SDG-503</t>
  </si>
  <si>
    <t>SDG-506</t>
  </si>
  <si>
    <t>SDG-507</t>
  </si>
  <si>
    <t>SDG-508</t>
  </si>
  <si>
    <t>SDG-509</t>
  </si>
  <si>
    <t>SDG-51</t>
  </si>
  <si>
    <t>SDG-510</t>
  </si>
  <si>
    <t>SDG-511</t>
  </si>
  <si>
    <t>SDG-512</t>
  </si>
  <si>
    <t>SDG-513</t>
  </si>
  <si>
    <t>SDG-514</t>
  </si>
  <si>
    <t>SDG-515</t>
  </si>
  <si>
    <t>SDG-517</t>
  </si>
  <si>
    <t>SDG-518</t>
  </si>
  <si>
    <t>SDG-519</t>
  </si>
  <si>
    <t>SDG-52</t>
  </si>
  <si>
    <t>SDG-520</t>
  </si>
  <si>
    <t>SDG-521</t>
  </si>
  <si>
    <t>SDG-522</t>
  </si>
  <si>
    <t>SDG-523</t>
  </si>
  <si>
    <t>SDG-524</t>
  </si>
  <si>
    <t>SDG-525</t>
  </si>
  <si>
    <t>SDG-526</t>
  </si>
  <si>
    <t>SDG-527</t>
  </si>
  <si>
    <t>SDG-529</t>
  </si>
  <si>
    <t>SDG-53</t>
  </si>
  <si>
    <t>SDG-532</t>
  </si>
  <si>
    <t>SDG-535</t>
  </si>
  <si>
    <t>SDG-536</t>
  </si>
  <si>
    <t>SDG-537</t>
  </si>
  <si>
    <t>SDG-539</t>
  </si>
  <si>
    <t>SDG-54</t>
  </si>
  <si>
    <t>SDG-542</t>
  </si>
  <si>
    <t>SDG-549</t>
  </si>
  <si>
    <t>SDG-55</t>
  </si>
  <si>
    <t>SDG-553</t>
  </si>
  <si>
    <t>SDG-556</t>
  </si>
  <si>
    <t>SDG-557</t>
  </si>
  <si>
    <t>SDG-558</t>
  </si>
  <si>
    <t>SDG-559</t>
  </si>
  <si>
    <t>SDG-56</t>
  </si>
  <si>
    <t>SDG-560</t>
  </si>
  <si>
    <t>SDG-561</t>
  </si>
  <si>
    <t>SDG-562</t>
  </si>
  <si>
    <t>SDG-563</t>
  </si>
  <si>
    <t>SDG-564</t>
  </si>
  <si>
    <t>SDG-565</t>
  </si>
  <si>
    <t>SDG-566</t>
  </si>
  <si>
    <t>SDG-567</t>
  </si>
  <si>
    <t>SDG-568</t>
  </si>
  <si>
    <t>SDG-57</t>
  </si>
  <si>
    <t>SDG-570</t>
  </si>
  <si>
    <t>SDG-571</t>
  </si>
  <si>
    <t>SDG-572</t>
  </si>
  <si>
    <t>SDG-573</t>
  </si>
  <si>
    <t>SDG-574</t>
  </si>
  <si>
    <t>SDG-575</t>
  </si>
  <si>
    <t>SDG-576</t>
  </si>
  <si>
    <t>SDG-577</t>
  </si>
  <si>
    <t>SDG-578</t>
  </si>
  <si>
    <t>SDG-579</t>
  </si>
  <si>
    <t>SDG-58</t>
  </si>
  <si>
    <t>SDG-580</t>
  </si>
  <si>
    <t>SDG-581</t>
  </si>
  <si>
    <t>SDG-582</t>
  </si>
  <si>
    <t>SDG-583</t>
  </si>
  <si>
    <t>SDG-591</t>
  </si>
  <si>
    <t>SDG-592</t>
  </si>
  <si>
    <t>SDG-593</t>
  </si>
  <si>
    <t>SDG-594</t>
  </si>
  <si>
    <t>SDG-598</t>
  </si>
  <si>
    <t>SDG-599</t>
  </si>
  <si>
    <t>SDG-60</t>
  </si>
  <si>
    <t>SDG-600</t>
  </si>
  <si>
    <t>SDG-601</t>
  </si>
  <si>
    <t>SDG-603</t>
  </si>
  <si>
    <t>SDG-604</t>
  </si>
  <si>
    <t>SDG-606</t>
  </si>
  <si>
    <t>SDG-607</t>
  </si>
  <si>
    <t>SDG-608</t>
  </si>
  <si>
    <t>SDG-609</t>
  </si>
  <si>
    <t>SDG-61</t>
  </si>
  <si>
    <t>SDG-610</t>
  </si>
  <si>
    <t>SDG-611</t>
  </si>
  <si>
    <t>SDG-613</t>
  </si>
  <si>
    <t>SDG-614</t>
  </si>
  <si>
    <t>SDG-615</t>
  </si>
  <si>
    <t>SDG-616</t>
  </si>
  <si>
    <t>SDG-617</t>
  </si>
  <si>
    <t>SDG-618</t>
  </si>
  <si>
    <t>SDG-619</t>
  </si>
  <si>
    <t>SDG-62</t>
  </si>
  <si>
    <t>SDG-621</t>
  </si>
  <si>
    <t>SDG-622</t>
  </si>
  <si>
    <t>SDG-623</t>
  </si>
  <si>
    <t>SDG-629</t>
  </si>
  <si>
    <t>SDG-630</t>
  </si>
  <si>
    <t>SDG-631</t>
  </si>
  <si>
    <t>SDG-632</t>
  </si>
  <si>
    <t>SDG-633</t>
  </si>
  <si>
    <t>SDG-635</t>
  </si>
  <si>
    <t>SDG-636</t>
  </si>
  <si>
    <t>SDG-637</t>
  </si>
  <si>
    <t>SDG-638</t>
  </si>
  <si>
    <t>SDG-64</t>
  </si>
  <si>
    <t>SDG-640</t>
  </si>
  <si>
    <t>SDG-643</t>
  </si>
  <si>
    <t>SDG-646</t>
  </si>
  <si>
    <t>SDG-647</t>
  </si>
  <si>
    <t>SDG-648</t>
  </si>
  <si>
    <t>SDG-649</t>
  </si>
  <si>
    <t>SDG-65</t>
  </si>
  <si>
    <t>SDG-651</t>
  </si>
  <si>
    <t>SDG-652</t>
  </si>
  <si>
    <t>SDG-654</t>
  </si>
  <si>
    <t>SDG-66</t>
  </si>
  <si>
    <t>SDG-660</t>
  </si>
  <si>
    <t>SDG-664</t>
  </si>
  <si>
    <t>SDG-665</t>
  </si>
  <si>
    <t>SDG-666</t>
  </si>
  <si>
    <t>SDG-667</t>
  </si>
  <si>
    <t>SDG-668</t>
  </si>
  <si>
    <t>SDG-669</t>
  </si>
  <si>
    <t>SDG-67</t>
  </si>
  <si>
    <t>SDG-670</t>
  </si>
  <si>
    <t>SDG-671</t>
  </si>
  <si>
    <t>SDG-679</t>
  </si>
  <si>
    <t>SDG-68</t>
  </si>
  <si>
    <t>SDG-680</t>
  </si>
  <si>
    <t>SDG-681</t>
  </si>
  <si>
    <t>SDG-683</t>
  </si>
  <si>
    <t>SDG-684</t>
  </si>
  <si>
    <t>SDG-685</t>
  </si>
  <si>
    <t>SDG-686</t>
  </si>
  <si>
    <t>SDG-687</t>
  </si>
  <si>
    <t>SDG-688</t>
  </si>
  <si>
    <t>SDG-689</t>
  </si>
  <si>
    <t>SDG-692</t>
  </si>
  <si>
    <t>SDG-693</t>
  </si>
  <si>
    <t>SDG-694</t>
  </si>
  <si>
    <t>SDG-695</t>
  </si>
  <si>
    <t>SDG-696</t>
  </si>
  <si>
    <t>SDG-697</t>
  </si>
  <si>
    <t>SDG-698</t>
  </si>
  <si>
    <t>SDG-699</t>
  </si>
  <si>
    <t>SDG-7</t>
  </si>
  <si>
    <t>SDG-70</t>
  </si>
  <si>
    <t>SDG-700</t>
  </si>
  <si>
    <t>SDG-701</t>
  </si>
  <si>
    <t>SDG-702</t>
  </si>
  <si>
    <t>SDG-703</t>
  </si>
  <si>
    <t>SDG-704</t>
  </si>
  <si>
    <t>SDG-705</t>
  </si>
  <si>
    <t>SDG-708</t>
  </si>
  <si>
    <t>SDG-709</t>
  </si>
  <si>
    <t>SDG-71</t>
  </si>
  <si>
    <t>SDG-710</t>
  </si>
  <si>
    <t>SDG-711</t>
  </si>
  <si>
    <t>SDG-712</t>
  </si>
  <si>
    <t>SDG-713</t>
  </si>
  <si>
    <t>SDG-714</t>
  </si>
  <si>
    <t>SDG-715</t>
  </si>
  <si>
    <t>SDG-716</t>
  </si>
  <si>
    <t>SDG-718</t>
  </si>
  <si>
    <t>SDG-719</t>
  </si>
  <si>
    <t>SDG-720</t>
  </si>
  <si>
    <t>SDG-721</t>
  </si>
  <si>
    <t>SDG-723</t>
  </si>
  <si>
    <t>SDG-724</t>
  </si>
  <si>
    <t>SDG-725</t>
  </si>
  <si>
    <t>SDG-726</t>
  </si>
  <si>
    <t>SDG-727</t>
  </si>
  <si>
    <t>SDG-728</t>
  </si>
  <si>
    <t>SDG-729</t>
  </si>
  <si>
    <t>SDG-73</t>
  </si>
  <si>
    <t>SDG-730</t>
  </si>
  <si>
    <t>SDG-731</t>
  </si>
  <si>
    <t>SDG-732</t>
  </si>
  <si>
    <t>SDG-733</t>
  </si>
  <si>
    <t>SDG-737</t>
  </si>
  <si>
    <t>SDG-738</t>
  </si>
  <si>
    <t>SDG-739</t>
  </si>
  <si>
    <t>SDG-74</t>
  </si>
  <si>
    <t>SDG-741</t>
  </si>
  <si>
    <t>SDG-742</t>
  </si>
  <si>
    <t>SDG-745</t>
  </si>
  <si>
    <t>SDG-746</t>
  </si>
  <si>
    <t>SDG-747</t>
  </si>
  <si>
    <t>SDG-748</t>
  </si>
  <si>
    <t>SDG-75</t>
  </si>
  <si>
    <t>SDG-751</t>
  </si>
  <si>
    <t>SDG-752</t>
  </si>
  <si>
    <t>SDG-753</t>
  </si>
  <si>
    <t>SDG-754</t>
  </si>
  <si>
    <t>SDG-758</t>
  </si>
  <si>
    <t>SDG-759</t>
  </si>
  <si>
    <t>SDG-76</t>
  </si>
  <si>
    <t>SDG-761</t>
  </si>
  <si>
    <t>SDG-762</t>
  </si>
  <si>
    <t>SDG-765</t>
  </si>
  <si>
    <t>SDG-766</t>
  </si>
  <si>
    <t>SDG-768</t>
  </si>
  <si>
    <t>SDG-77</t>
  </si>
  <si>
    <t>SDG-773</t>
  </si>
  <si>
    <t>SDG-774</t>
  </si>
  <si>
    <t>SDG-775</t>
  </si>
  <si>
    <t>SDG-776</t>
  </si>
  <si>
    <t>SDG-78</t>
  </si>
  <si>
    <t>SDG-782</t>
  </si>
  <si>
    <t>SDG-783</t>
  </si>
  <si>
    <t>SDG-784</t>
  </si>
  <si>
    <t>SDG-785</t>
  </si>
  <si>
    <t>SDG-786</t>
  </si>
  <si>
    <t>SDG-787</t>
  </si>
  <si>
    <t>SDG-788</t>
  </si>
  <si>
    <t>SDG-79</t>
  </si>
  <si>
    <t>SDG-790</t>
  </si>
  <si>
    <t>SDG-791</t>
  </si>
  <si>
    <t>SDG-792</t>
  </si>
  <si>
    <t>SDG-793</t>
  </si>
  <si>
    <t>SDG-794</t>
  </si>
  <si>
    <t>SDG-795</t>
  </si>
  <si>
    <t>SDG-796</t>
  </si>
  <si>
    <t>SDG-797</t>
  </si>
  <si>
    <t>SDG-798</t>
  </si>
  <si>
    <t>SDG-80</t>
  </si>
  <si>
    <t>SDG-800</t>
  </si>
  <si>
    <t>SDG-801</t>
  </si>
  <si>
    <t>SDG-802</t>
  </si>
  <si>
    <t>SDG-803</t>
  </si>
  <si>
    <t>SDG-804</t>
  </si>
  <si>
    <t>SDG-805</t>
  </si>
  <si>
    <t>SDG-806</t>
  </si>
  <si>
    <t>SDG-807</t>
  </si>
  <si>
    <t>SDG-81</t>
  </si>
  <si>
    <t>SDG-810</t>
  </si>
  <si>
    <t>SDG-811</t>
  </si>
  <si>
    <t>SDG-815</t>
  </si>
  <si>
    <t>SDG-816</t>
  </si>
  <si>
    <t>SDG-817</t>
  </si>
  <si>
    <t>SDG-818</t>
  </si>
  <si>
    <t>SDG-82</t>
  </si>
  <si>
    <t>SDG-820</t>
  </si>
  <si>
    <t>SDG-821</t>
  </si>
  <si>
    <t>SDG-822</t>
  </si>
  <si>
    <t>SDG-823</t>
  </si>
  <si>
    <t>SDG-824</t>
  </si>
  <si>
    <t>SDG-825</t>
  </si>
  <si>
    <t>SDG-826</t>
  </si>
  <si>
    <t>SDG-828</t>
  </si>
  <si>
    <t>SDG-829</t>
  </si>
  <si>
    <t>SDG-830</t>
  </si>
  <si>
    <t>SDG-836</t>
  </si>
  <si>
    <t>SDG-839</t>
  </si>
  <si>
    <t>SDG-840</t>
  </si>
  <si>
    <t>SDG-841</t>
  </si>
  <si>
    <t>SDG-843</t>
  </si>
  <si>
    <t>SDG-844</t>
  </si>
  <si>
    <t>SDG-845</t>
  </si>
  <si>
    <t>SDG-848</t>
  </si>
  <si>
    <t>SDG-849</t>
  </si>
  <si>
    <t>SDG-850</t>
  </si>
  <si>
    <t>SDG-853</t>
  </si>
  <si>
    <t>SDG-854</t>
  </si>
  <si>
    <t>SDG-855</t>
  </si>
  <si>
    <t>SDG-856</t>
  </si>
  <si>
    <t>SDG-857</t>
  </si>
  <si>
    <t>SDG-858</t>
  </si>
  <si>
    <t>SDG-859</t>
  </si>
  <si>
    <t>SDG-860</t>
  </si>
  <si>
    <t>SDG-861</t>
  </si>
  <si>
    <t>SDG-862</t>
  </si>
  <si>
    <t>SDG-863</t>
  </si>
  <si>
    <t>SDG-864</t>
  </si>
  <si>
    <t>SDG-865</t>
  </si>
  <si>
    <t>SDG-866</t>
  </si>
  <si>
    <t>SDG-867</t>
  </si>
  <si>
    <t>SDG-868</t>
  </si>
  <si>
    <t>SDG-871</t>
  </si>
  <si>
    <t>SDG-872</t>
  </si>
  <si>
    <t>SDG-873</t>
  </si>
  <si>
    <t>SDG-874</t>
  </si>
  <si>
    <t>SDG-875</t>
  </si>
  <si>
    <t>SDG-881</t>
  </si>
  <si>
    <t>SDG-882</t>
  </si>
  <si>
    <t>SDG-883</t>
  </si>
  <si>
    <t>SDG-884</t>
  </si>
  <si>
    <t>SDG-885</t>
  </si>
  <si>
    <t>SDG-898</t>
  </si>
  <si>
    <t>SDG-899</t>
  </si>
  <si>
    <t>SDG-9</t>
  </si>
  <si>
    <t>SDG-90</t>
  </si>
  <si>
    <t>SDG-900</t>
  </si>
  <si>
    <t>SDG-901</t>
  </si>
  <si>
    <t>SDG-902</t>
  </si>
  <si>
    <t>SDG-903</t>
  </si>
  <si>
    <t>SDG-904</t>
  </si>
  <si>
    <t>SDG-905</t>
  </si>
  <si>
    <t>SDG-906</t>
  </si>
  <si>
    <t>SDG-907</t>
  </si>
  <si>
    <t>SDG-908</t>
  </si>
  <si>
    <t>SDG-91</t>
  </si>
  <si>
    <t>SDG-910</t>
  </si>
  <si>
    <t>SDG-914</t>
  </si>
  <si>
    <t>SDG-92</t>
  </si>
  <si>
    <t>SDG-921</t>
  </si>
  <si>
    <t>SDG-922</t>
  </si>
  <si>
    <t>SDG-928</t>
  </si>
  <si>
    <t>SDG-929</t>
  </si>
  <si>
    <t>SDG-93</t>
  </si>
  <si>
    <t>SDG-932</t>
  </si>
  <si>
    <t>SDG-933</t>
  </si>
  <si>
    <t>SDG-935</t>
  </si>
  <si>
    <t>SDG-936</t>
  </si>
  <si>
    <t>SDG-937</t>
  </si>
  <si>
    <t>SDG-938</t>
  </si>
  <si>
    <t>SDG-939</t>
  </si>
  <si>
    <t>SDG-94</t>
  </si>
  <si>
    <t>SDG-940</t>
  </si>
  <si>
    <t>SDG-941</t>
  </si>
  <si>
    <t>SDG-948</t>
  </si>
  <si>
    <t>SDG-949</t>
  </si>
  <si>
    <t>SDG-95</t>
  </si>
  <si>
    <t>SDG-950</t>
  </si>
  <si>
    <t>SDG-951</t>
  </si>
  <si>
    <t>SDG-952</t>
  </si>
  <si>
    <t>SDG-953</t>
  </si>
  <si>
    <t>SDG-954</t>
  </si>
  <si>
    <t>SDG-955</t>
  </si>
  <si>
    <t>SDG-956</t>
  </si>
  <si>
    <t>SDG-957</t>
  </si>
  <si>
    <t>SDG-958</t>
  </si>
  <si>
    <t>SDG-959</t>
  </si>
  <si>
    <t>SDG-96</t>
  </si>
  <si>
    <t>SDG-961</t>
  </si>
  <si>
    <t>SDG-962</t>
  </si>
  <si>
    <t>SDG-963</t>
  </si>
  <si>
    <t>SDG-964</t>
  </si>
  <si>
    <t>SDG-965</t>
  </si>
  <si>
    <t>SDG-966</t>
  </si>
  <si>
    <t>SDG-969</t>
  </si>
  <si>
    <t>SDG-97</t>
  </si>
  <si>
    <t>SDG-970</t>
  </si>
  <si>
    <t>SDG-971</t>
  </si>
  <si>
    <t>SDG-972</t>
  </si>
  <si>
    <t>SDG-973</t>
  </si>
  <si>
    <t>SDG-974</t>
  </si>
  <si>
    <t>SDG-975</t>
  </si>
  <si>
    <t>SDG-976</t>
  </si>
  <si>
    <t>SDG-979</t>
  </si>
  <si>
    <t>SDG-998</t>
  </si>
  <si>
    <t>SDG-T3</t>
  </si>
  <si>
    <t>SDG-T4</t>
  </si>
  <si>
    <t>SDG-T5</t>
  </si>
  <si>
    <t>SDG-T6</t>
  </si>
  <si>
    <t>SDG-T7</t>
  </si>
  <si>
    <t>SDG-T8</t>
  </si>
  <si>
    <t>SDG-1013</t>
  </si>
  <si>
    <t>SDG-1014</t>
  </si>
  <si>
    <t>SDG-1026</t>
  </si>
  <si>
    <t>SDG-116</t>
  </si>
  <si>
    <t>SDG-117</t>
  </si>
  <si>
    <t>SDG-118</t>
  </si>
  <si>
    <t>SDG-119</t>
  </si>
  <si>
    <t>SDG-169</t>
  </si>
  <si>
    <t>SDG-316</t>
  </si>
  <si>
    <t>SDG-318</t>
  </si>
  <si>
    <t>SDG-352</t>
  </si>
  <si>
    <t>SDG-353</t>
  </si>
  <si>
    <t>SDG-354</t>
  </si>
  <si>
    <t>SDG-355</t>
  </si>
  <si>
    <t>SDG-356</t>
  </si>
  <si>
    <t>SDG-37</t>
  </si>
  <si>
    <t>SDG-438</t>
  </si>
  <si>
    <t>SDG-48</t>
  </si>
  <si>
    <t>SDG-481</t>
  </si>
  <si>
    <t>SDG-483</t>
  </si>
  <si>
    <t>SDG-484</t>
  </si>
  <si>
    <t>SDG-485</t>
  </si>
  <si>
    <t>SDG-488</t>
  </si>
  <si>
    <t>SDG-489</t>
  </si>
  <si>
    <t>SDG-516</t>
  </si>
  <si>
    <t>SDG-540</t>
  </si>
  <si>
    <t>SDG-541</t>
  </si>
  <si>
    <t>SDG-543</t>
  </si>
  <si>
    <t>SDG-546</t>
  </si>
  <si>
    <t>SDG-547</t>
  </si>
  <si>
    <t>SDG-550</t>
  </si>
  <si>
    <t>SDG-551</t>
  </si>
  <si>
    <t>SDG-552</t>
  </si>
  <si>
    <t>SDG-620</t>
  </si>
  <si>
    <t>SDG-63</t>
  </si>
  <si>
    <t>SDG-634</t>
  </si>
  <si>
    <t>SDG-69</t>
  </si>
  <si>
    <t>SDG-690</t>
  </si>
  <si>
    <t>SDG-691</t>
  </si>
  <si>
    <t>SDG-72</t>
  </si>
  <si>
    <t>SDG-837</t>
  </si>
  <si>
    <t>SDG-838</t>
  </si>
  <si>
    <t>SDG-852</t>
  </si>
  <si>
    <t>SDG-891</t>
  </si>
  <si>
    <t>SDG-892</t>
  </si>
  <si>
    <t>SDG-893</t>
  </si>
  <si>
    <t>SDG-894</t>
  </si>
  <si>
    <t>SDG-895</t>
  </si>
  <si>
    <t>SDG-896</t>
  </si>
  <si>
    <t>SDG-897</t>
  </si>
  <si>
    <t>SDG-911</t>
  </si>
  <si>
    <t>SDG-912</t>
  </si>
  <si>
    <t>SDG-913</t>
  </si>
  <si>
    <t>SDG-977</t>
  </si>
  <si>
    <t>SDG-978</t>
  </si>
  <si>
    <t>SDG-980</t>
  </si>
  <si>
    <t>SDG-981</t>
  </si>
  <si>
    <t>SDG-982</t>
  </si>
  <si>
    <t>SDG-983</t>
  </si>
  <si>
    <t>SDG-984</t>
  </si>
  <si>
    <t>SDG-991</t>
  </si>
  <si>
    <t>SDG-992</t>
  </si>
  <si>
    <t>SDG-994</t>
  </si>
  <si>
    <t>SDG-999</t>
  </si>
  <si>
    <t>SDG'S Schemes</t>
  </si>
  <si>
    <t>Cap: 10-07-2025 &amp; 23-10-2025</t>
  </si>
  <si>
    <t>Cap: 02-03-2026</t>
  </si>
  <si>
    <t>Cap: 31-12-2025 &amp; 02-03-2026</t>
  </si>
  <si>
    <t>Cap: 18-08-2025&amp; 16-10-2025 &amp; 27-02-2026</t>
  </si>
  <si>
    <t>Un-Satifactory on file dated 03-03-2026</t>
  </si>
  <si>
    <t>Rs. 15.548 (M) Surrender by P&amp;D through over exp. Un-Satisfactory on file dated 03-03-2026</t>
  </si>
  <si>
    <t>Rs. 0.200 (M) Surrender by P&amp;D thourhg over exp. Un-Satosfactpru on file dated 03-03-2026</t>
  </si>
  <si>
    <t>Cap: 07-07-2025 &amp; R: 10-09-2025 &amp; 10-02-2026 &amp; R: 02-03-2026</t>
  </si>
  <si>
    <t>Supl:</t>
  </si>
  <si>
    <t>Cap: 07-07-2025 &amp; 04-03-2026</t>
  </si>
  <si>
    <t>Cap: 04-11-2025 &amp; 04-03-2026</t>
  </si>
  <si>
    <t>Cap: 29-08-2025 &amp; 04-03-2026</t>
  </si>
  <si>
    <t>Cap: 06-11-2025 &amp; 04-03-2026</t>
  </si>
  <si>
    <t>Cap: 26-11-2025 &amp; 04-03-2026</t>
  </si>
  <si>
    <t>Cap: 07-07-2025 &amp; 31-12-2025 &amp; 04-03-2026</t>
  </si>
  <si>
    <t>Cap: 16-02-2026 &amp; R: 03-03-2026</t>
  </si>
  <si>
    <t>Cap: 07-07-2025 &amp; R: 12-08-2025 &amp; CAP: 04-03-2026</t>
  </si>
  <si>
    <t>Cap: 01-01-2026 &amp; 04-03-2026</t>
  </si>
  <si>
    <t>Cap: 23-09-2025 &amp; 31-12-2025 &amp; 04-03-2026</t>
  </si>
  <si>
    <t>SDG-528</t>
  </si>
  <si>
    <t>Cap: 07-07-2025  &amp; 04-03-2026</t>
  </si>
  <si>
    <t>Cap: 03-11-2025 &amp; 04-03-2026</t>
  </si>
  <si>
    <t>Cap: 30+-09-2025 &amp; 04-03-2026</t>
  </si>
  <si>
    <t>Cap: 07-07-2025 &amp; 24-07-2025 &amp; 04-03-2026</t>
  </si>
  <si>
    <t>Rs. 25.839 (M) adopted from ADP 3640 (CSR) Rs.50 (M) re-app to ADP Scheme 902 dated 04-03-2026</t>
  </si>
  <si>
    <t>Un-Satisfactory  TM Khan 28-05-23-2024</t>
  </si>
  <si>
    <t>Cap: 10-12-2025  &amp; 04-03-2026</t>
  </si>
  <si>
    <t>Cap: 11-12-225 &amp; 04-03-2026</t>
  </si>
  <si>
    <t>Cap: 02-01-2026 &amp; 04-03-2026</t>
  </si>
  <si>
    <t>Cap: 31-12-2025 &amp; 04-03-2026</t>
  </si>
  <si>
    <t>Cap: 11-12-2025 &amp; 04-03-2026</t>
  </si>
  <si>
    <t>Cap: 08-01-2026 &amp; 04-03-2026</t>
  </si>
  <si>
    <t>Cap: 30*01-2026 &amp; 04-03-2026</t>
  </si>
  <si>
    <t>Cap: 09-01-2026 &amp; 04-03-2026</t>
  </si>
  <si>
    <t>Cap: 06-01-2025 &amp; 04-03-2026</t>
  </si>
  <si>
    <t>Cap: 19-12-2025 &amp; 04-03-2026</t>
  </si>
  <si>
    <t>Cap: 02-12-2025 &amp; 04-03-2026</t>
  </si>
  <si>
    <t>Cap: 02*12-2025 &amp; 04-03-2026</t>
  </si>
  <si>
    <t>Rs. 11.870 (M) Surrender by P&amp;D through over Expenditure</t>
  </si>
  <si>
    <t>Cap: 24-11-2025 &amp; 04-03-2026</t>
  </si>
  <si>
    <t>Cap: 17-11-2025 &amp; 04-03-2026</t>
  </si>
  <si>
    <t>Cap: 07-07-2025&amp; 06-11-2025 &amp; 04-03-2026</t>
  </si>
  <si>
    <t>Cap: 19-09-2025 &amp; 31-12-2025 &amp; 04-03-2026</t>
  </si>
  <si>
    <t>Cap: 07-07-2025 v&amp; 31-12-2025 &amp; 04-03-2026</t>
  </si>
  <si>
    <t>Cap: 07-07-2025 &amp;  06-11-2025 &amp; 04-03-2026</t>
  </si>
  <si>
    <t>Cap: 19-09-2025 &amp;  06-11-2025 &amp; 04-03-2026</t>
  </si>
  <si>
    <t>Cap: 31-07-2025 &amp; Cap: 10-02-2026 &amp; 04-03-2026</t>
  </si>
  <si>
    <t>Cap: 07-07-2025 &amp; 20-09-2025 &amp; 04-03-2026</t>
  </si>
  <si>
    <t>Cap: 07-07-2025 &amp; 30-10-2025 &amp; 04-03-2026</t>
  </si>
  <si>
    <t>Cap: 07-07-2025 &amp; 12-09-2025 &amp; 06-01-2026 &amp; 04-03-2026</t>
  </si>
  <si>
    <t>Cap: 07-07-2025 &amp; 28-01-2026&amp; Cap: 10-02-2026 &amp; 04-03-2026</t>
  </si>
  <si>
    <t>Cap: 07-07-2025 &amp; 06-11-2025 &amp; 10-02-2026 &amp; 02-03-2026</t>
  </si>
  <si>
    <t>Rs. 10 (M) re-app: to ADP 3639 on 18-12-2025 &amp; 04-03-2026</t>
  </si>
  <si>
    <t>Cap: 02-10-2025 &amp; 04-03-2026</t>
  </si>
  <si>
    <t>Cap: 29-09-2025 &amp; 10-02-2026 &amp; 04-03-2026 05-03-2026</t>
  </si>
  <si>
    <t>Cap: 05-03-2026</t>
  </si>
  <si>
    <t>Cap: 07-07-2025 &amp; 05-03-2026</t>
  </si>
  <si>
    <t>Cap: 13-08-2025 &amp; 05-03-2026</t>
  </si>
  <si>
    <t>Un-Satisfactory on file on 18-07-2025 (Rs. 33.243(M) re-app: to ADP Schemes on 06-03-2026</t>
  </si>
  <si>
    <t>(Rs. 81.822(M) re-app: to ADP Schemes on 06-03-2026</t>
  </si>
  <si>
    <t>(Rs. 150 (M) re-app: to ADP Schemes on 06-03-2026</t>
  </si>
  <si>
    <t>Rs. 20 (M) re-app: to ADP 3639 on 18-12-2025 (Rs. 60 (M) re-app: to ADP Schemes on 06-03-2026</t>
  </si>
  <si>
    <t>Rs. 20 (M) re-app: to ADP 3639 on 18-12-2025 (Rs. 30 (M) re-app: to ADP Schemes on 06-03-2026</t>
  </si>
  <si>
    <t>(Rs. 68.189 (M) re-app: to ADP Schemes on 06-03-2026</t>
  </si>
  <si>
    <t>(Rs. 67.545 (M) re-app: to ADP Schemes on 06-03-2026</t>
  </si>
  <si>
    <t>Rs. 194.023 &amp; 170.417 (M) adopted from ADP Schems</t>
  </si>
  <si>
    <t>Cap: 07-07-2025 &amp; 01-08-2025 &amp; 27-08-2025 &amp; 06-10-2025 &amp; 06-03-2026</t>
  </si>
  <si>
    <t>Rs. 370 (M) adopted from ADP Schemes</t>
  </si>
  <si>
    <t>Cap: 21-10-2025 &amp; 12-12-225 &amp; 06-03-2026</t>
  </si>
  <si>
    <t xml:space="preserve"> (Rs. 167. 783 (M) adopted thorugh re-app: from ADP Schemes</t>
  </si>
  <si>
    <t>Cap: 07-07-2025 &amp; 12-09-22025 &amp; 06-03-2026</t>
  </si>
  <si>
    <t>Cap: 07-07-2025 &amp; 12-09-2025 &amp; 06-01-2026 &amp; 06-03-2026</t>
  </si>
  <si>
    <t>Cap: 06-11-2025 &amp; 04-03-2026 &amp; 06-03-2026</t>
  </si>
  <si>
    <t>Cap: 02-10-2025 &amp; 10-02-2026 &amp; 04-03-2026 &amp; 06-03-2026</t>
  </si>
  <si>
    <t>Cap: 07-07-2025 &amp; 24-10-2025 &amp; 06-03-2026</t>
  </si>
  <si>
    <t>Un-Satisfctory on file dated 11-03-2026</t>
  </si>
  <si>
    <t>Under Revision Un-Satisfctory on file dated 11-03-2026</t>
  </si>
  <si>
    <t>Cap: 10-03-2026</t>
  </si>
  <si>
    <t>Cap: 07-07-2025 &amp; 12-09-2025 &amp; Cap: 10-02-2026 &amp; 10-03-2026</t>
  </si>
  <si>
    <t>Cap: 07-07-2025 &amp; 12-09-2025 &amp; 06-01-2026 &amp; 10-03-2026</t>
  </si>
  <si>
    <t>Cap: 11-03-2026</t>
  </si>
  <si>
    <t>Cap: 07-07-2025 &amp; 04-02-2026 &amp; 09-03-2026</t>
  </si>
  <si>
    <t>Cpap: 12-03-2025</t>
  </si>
  <si>
    <t>Cap: 07-07-2025 &amp; R: 10-09-2025 &amp; R: 05-01-2026 Cap: &amp; 10-02-2026 &amp; R: 12-03-2026</t>
  </si>
  <si>
    <t>Cap: 11-12-2025 &amp; 17-03-2026</t>
  </si>
  <si>
    <t>Rs. 25 (M) re-app: to ADP Schemes on 12-03-2026</t>
  </si>
  <si>
    <t>Rs. 39.808 (M) re-app: to ADP Schemes on 12-03-2026</t>
  </si>
  <si>
    <t>Rs. 16.808 (M) re-app: to ADP Schemes on 12-03-2026</t>
  </si>
  <si>
    <t>Corrigendium from P&amp;D dated 30-07-2025 Rs. 25 (M) re-app: to ADP Schemes on 12-03-2026</t>
  </si>
  <si>
    <t>Rs. 25 (M) re-app: to ADP Schemes on 12-03-2026Rs. 25 (M) re-app: to ADP Schemes on 12-03-2026</t>
  </si>
  <si>
    <t>Rs. 57.797 (M) adopted thorugh re-app:</t>
  </si>
  <si>
    <t>Rs. 75 (M) adopted thorugh re-app:</t>
  </si>
  <si>
    <t>Cap: 07-07-2025 &amp; 12-03-2025</t>
  </si>
  <si>
    <t>Cap: 07-07-2025 &amp; 09-09-2025 &amp; 12-03-2025</t>
  </si>
  <si>
    <t>Cap: 07-07-2025  &amp; 12-09-2025 &amp; 14-11-2025 &amp; 12-03-2025</t>
  </si>
  <si>
    <t>Rs. 51.771 (M) adoped through re-app:</t>
  </si>
  <si>
    <t>Rs. 46.929 (M) adopted through re-app:</t>
  </si>
  <si>
    <t>Rehabilitation / up-gradation of Shaheed Benazir Park, I/C Compound Wall Solar Lights and Provision of Sports Equipment in Ladies Club and Gymkhana, Shikarpur</t>
  </si>
  <si>
    <t>Construction of Grassy Football Ground Pavilion and Flood Ligth with Earth Filling NA-230 District Malir Karachi</t>
  </si>
  <si>
    <t>Construction of Grassy Cricket Ground at Khilfa Jatt UC Rahri PS-87 Malir Karachi</t>
  </si>
  <si>
    <t>Construction of Young Shaheen Grassy Football Ground, Pavilion and Flood Light with Earth Filling PS-87 Malir Karachi</t>
  </si>
  <si>
    <t>Construction of Young Muzaffarabad Grassy Football Ground, Pavilion and Flood Light with Earth Filling PS-87 Malir Karachi</t>
  </si>
  <si>
    <t>Construction of Janbaz Football Ground UC-6 Dawood Chali District Malir Karachi</t>
  </si>
  <si>
    <t>Construction of Jalander Football Ground UC Khuldabad District Malir Karachi</t>
  </si>
  <si>
    <t>Sports &amp; :Youth Affairs</t>
  </si>
  <si>
    <t>Un-Satisfactory on letter dated 17-03-2026</t>
  </si>
  <si>
    <t>Cap" 07-07-2025 &amp; 06-11-2025 &amp; 06-01-2026 &amp; 17-03-2026</t>
  </si>
  <si>
    <t>SDG-104</t>
  </si>
  <si>
    <t>SDG-1079</t>
  </si>
  <si>
    <t>SDG-219</t>
  </si>
  <si>
    <t>SDG-225</t>
  </si>
  <si>
    <t>SDG-230</t>
  </si>
  <si>
    <t>SDG-231</t>
  </si>
  <si>
    <t>SDG-589</t>
  </si>
  <si>
    <t>Un-Satisfactory on file dated 18-03-2026</t>
  </si>
  <si>
    <t>Rs. 6.176 (M) Surrender by P&amp;D thorugh over exp. (Un-Satisfactory on file datd 18-03-2026)</t>
  </si>
  <si>
    <t>Cap: 25-11-2025 &amp; 17-03-2026</t>
  </si>
  <si>
    <t>Cap: 07-07-2025 &amp; 12-09-2025 &amp; 06-01-2026 &amp; 18-03-2026</t>
  </si>
  <si>
    <t>Cap: 01-09-2025 &amp; 04-03-2026 &amp; 18-03-2026</t>
  </si>
  <si>
    <t>Cap: 05-12-2025 &amp; 18-03-2026</t>
  </si>
  <si>
    <t>Cap: 07-07-2025 &amp; 31-12-2025  &amp; 10-02-2026 &amp; 10-02-2026 &amp; 18-03-2026</t>
  </si>
  <si>
    <t>Cap: 07-07-2025 &amp; 06-08-2025 &amp; 12-09-2025 &amp; 04-03-2026</t>
  </si>
  <si>
    <t>Cap: 07-07-2025 &amp; 06-08-2025 &amp; 12-09-2025 &amp; 17-11-2025</t>
  </si>
  <si>
    <t>Rs.2.263 (M) adopted from ADP 3640 Un-Satisfactory on file dated 25-03-2026</t>
  </si>
  <si>
    <t>Culture &amp; Toursim</t>
  </si>
  <si>
    <t>Development/ Upgradation of Liaquat Memorial Library at Karachi</t>
  </si>
  <si>
    <t>Un-Satisfactory on letter dated 25-03-2026</t>
  </si>
  <si>
    <t>R: 31-07-2025 &amp; 24-03-2026</t>
  </si>
  <si>
    <t>R: 17-07-2025 &amp; 14-10-2025 &amp; R: 06-01-2026 &amp; 24-03-2026</t>
  </si>
  <si>
    <t>R: 31-07-2025 &amp; 20-10-2025 &amp; 06-01-2026 &amp; 24-03-2026</t>
  </si>
  <si>
    <t>R: 06-08-2025 &amp; 17-10-2025 &amp; 27-11-2025 &amp; 24-03-2026</t>
  </si>
  <si>
    <t>R: 23-07-2025 &amp; 16-10-2025 &amp; 06-01-2026 &amp; 24-03-2026</t>
  </si>
  <si>
    <t>R: 17-07-2025 &amp; 15-10-2025 &amp; 27-11-2025 &amp; 24-03-2026</t>
  </si>
  <si>
    <t>R: 12-09-2025 &amp; 24-03-2026</t>
  </si>
  <si>
    <t>Rs. 19.716 (M) adopted from ADP 2725</t>
  </si>
  <si>
    <t>Cap: 05-03-2026 &amp; 16-03-2026</t>
  </si>
  <si>
    <t>Rs. 0.630 (M) adopted from ADP 2725</t>
  </si>
  <si>
    <t>Rs. 5.835 (M) adopted from ADP 2725</t>
  </si>
  <si>
    <t>Cap: 07-07-2025 &amp; 16-03-2026</t>
  </si>
  <si>
    <t>Rs. 50.659 (M) adopted from ADP 2725</t>
  </si>
  <si>
    <t>Cap: 07-07-2025 &amp; 31-12-2025 &amp; 16-03-2026</t>
  </si>
  <si>
    <t xml:space="preserve">Un-Satisfactory on P&amp;D letter dated 12-12-2025 (Rs. 20.481 (M) adopted from ADP 2725 </t>
  </si>
  <si>
    <t>Rs. 10.257 (M) adopted from ADP 2725</t>
  </si>
  <si>
    <t>Cap: 07-07-2025 &amp; Cap: 10-02-2026 &amp; 16-03-2026</t>
  </si>
  <si>
    <t>Rs. 14.394 (M) adopted from ADP 2725</t>
  </si>
  <si>
    <t>MEC-Un-Satisfactory  (Rs. 0.622 (M) adopted from ADP 2725</t>
  </si>
  <si>
    <t xml:space="preserve">Rs. 29.143 (M) adopted from ADP 2725 </t>
  </si>
  <si>
    <t xml:space="preserve">Rs. 14.468 (M) adopted from ADP 2725 </t>
  </si>
  <si>
    <t>Cap: 07-07-2025 &amp; 06-11-2025 &amp; 16-03-2026</t>
  </si>
  <si>
    <t xml:space="preserve">Rs. 45.695 (M) adopted from ADP 2725 </t>
  </si>
  <si>
    <t xml:space="preserve">Rs. 15.506 (M) adopted from ADP 2725 </t>
  </si>
  <si>
    <t>Rs. 22.864 (M) adopted from ADP 2725</t>
  </si>
  <si>
    <t xml:space="preserve">Rs. 4.468 (M) Surrender by P&amp;D thourhg over exp. Rs. 2.006 (M) adopted from ADP 2725 </t>
  </si>
  <si>
    <t>Rs. 3.896 (M) adopted from ADP 2725</t>
  </si>
  <si>
    <t>Cap: 07-07-2025 &amp;16-03-2026</t>
  </si>
  <si>
    <t>Rs. 20.469 (M) adopted from ADP 2725</t>
  </si>
  <si>
    <t>Cp: 12-08-2025 &amp; 06-11-2025 &amp; 06-01-2026 &amp; 25-03-2026</t>
  </si>
  <si>
    <t>Cap: 14-01-2026 &amp; 25-03-2026</t>
  </si>
  <si>
    <t>Cap: 14-07-2025 &amp; 04-03-2026 &amp; 25-03-2026</t>
  </si>
  <si>
    <t>R: 25-03-2026</t>
  </si>
  <si>
    <t>SDG-494</t>
  </si>
  <si>
    <t>R: 26-03-2026</t>
  </si>
  <si>
    <t>Cap: 26-03-2026</t>
  </si>
  <si>
    <t>Cap: 13-08-2025 &amp; 26-03-2026</t>
  </si>
  <si>
    <t>Cap: 07-07-2025 &amp; 26-03-2026</t>
  </si>
  <si>
    <t>Cap: 13-02-2026 &amp; 04-03-2026 &amp; 26-03-2026</t>
  </si>
  <si>
    <t>Cap: 22-09-2025 &amp; 04-03-2026 &amp; 26-03-2026</t>
  </si>
  <si>
    <t>Cap: 30-10-2025 &amp; 04-03-2026 &amp; 26-03-2026</t>
  </si>
  <si>
    <t>Rs. 107.823 (M) re-app: to ADP ADP 2506 dated 25-02-2026 (Un-Satisfactory on letter dated 30-03-2026)</t>
  </si>
  <si>
    <t>30.03.2026</t>
  </si>
  <si>
    <t>Rehabilitation / Reconstruction of road in Scheme-41 Surjani Scheme-31 Gulistan-e-Hijri and Scheme-5 Ciliftion Karachi.</t>
  </si>
  <si>
    <t>Revised AA not Authenticated (Rs. 33.935 (M) re-app: to ADP 3639</t>
  </si>
  <si>
    <t>U/R  (Rs. 29.252 (M) re-app: to ADP 3639</t>
  </si>
  <si>
    <t>Un-Satisfactory on letter dated 31-03-2026</t>
  </si>
  <si>
    <t>U/R (Rs. 49.297 (M) &amp; 49.297 re-app: to ADP Schemes on 06-03-2026 &amp; 30-03-2026</t>
  </si>
  <si>
    <t>Rs. 170 (M) &amp; 212 (m) adopted thorugh re-app:  174.484 ADOPTED</t>
  </si>
  <si>
    <t>Un-Satisfactory on file dated 31-03-2026</t>
  </si>
  <si>
    <t>Providing &amp; Laying 80 mm CC Paver Blocks &amp; Reconstruction of Internal Roads at NA-231 District Malir Karachi</t>
  </si>
  <si>
    <t>Solar Tubel Wells in UC Shah Mureed Malir Karachi</t>
  </si>
  <si>
    <t>Solar Tube Well in UC Gadap Malir Karachi</t>
  </si>
  <si>
    <t>Boring &amp; Installation of Solar Energy System for Tube Wells in Gadap Town Malir Karachi</t>
  </si>
  <si>
    <t>Construction of Auditiorium at Community Centre Mulla Essa Goth UC Murad Memon District Mallir Karachi</t>
  </si>
  <si>
    <t>Construction of Incubation Centre Health Centre and Eid Gah at Taluka Murad Memon District Malir Karachi.</t>
  </si>
  <si>
    <t>Rural Water Supply Scheme for Mir Muhammad Salah Shahlayani Jamali Taluka Garhi Khairo District Jacobabad</t>
  </si>
  <si>
    <t>Water Supply Scheme at Various Villages Sikandar Khan Jatoi, Mithal Khan Jatoi, Shaheed Khan Jatoi, Rasool Bux Jatoi, Zubair Khan Jatoi, Chandi Khan Jatoi, Muhammad Bux Jatoi, Fakir Ali Mardan Jatoi, Dost Muhammad Jatoi &amp; Surroundings, Taluka &amp; District Khairpur</t>
  </si>
  <si>
    <t>Constuction of CC Drain and Laying of Paver Block at Misripur Circle / Tapa Kot Jangoo PS-2, Taluka Thul District Jacobabad</t>
  </si>
  <si>
    <t>Constuction of CC Drain and Laying of Paver Block at Muradpur Circle District Jacobabad</t>
  </si>
  <si>
    <t>Drainage Scheme &amp; Paver Block at Various Villages Sikandar Khan Jatoi, Mithal Khan Jatoi, Shaheed Khan Jatoi, Rasool Bux Jatoi, Zubair Khan jatoi, Chandi Khan jatoi, Muhammad Bux jatoi, Fakir Ali Mardan Jatoi, Dost Muhammad jatoi &amp; Surrounding Taluka &amp; District Khairpur</t>
  </si>
  <si>
    <t>Providing PE Pipe, LSR &amp; Tanks for Water Supply Scheme Shaho Palari, Kako Palari, Ali Bux Jakhro, Muqeem Palari, Hussain Khaskheli &amp; Water Supply Scheme Qaisar Jakhro Taluka Thana Bula Khan, District Jamshoro</t>
  </si>
  <si>
    <t>PE Pipe Distribution 4" &amp; 3" Thana Ahmed Khan, Rehabilitation of 07 Nos: Tube Wells of Water Supply Scheme Thana Ahmed Khan, Water Supply Scheme Village Asghar Khaskheli Near Wadero Mal Khan Palari, Provide Water Supply Scheme with Deep Tube Well Submersible Pump of 3" dia and Solar Energy System 7.5HP and Distribution pipe line of 3" dia for village Ghazi Khan Burro &amp; Water Supply Scheme Thana Bulla Khan Taluka Thana Bula Khan District Jamshoro</t>
  </si>
  <si>
    <t>Construction of CC Drain and Laying of Paver Block at Thull Circle District Jacobabad</t>
  </si>
  <si>
    <t>Improvement / Extension and Sewerage Treatment of Waste Water Drainage Scheme of Daur Town Taluka Daur District Shaheed Benazirabad</t>
  </si>
  <si>
    <t>Construction of Drainage Scheme and Providing &amp; Installation Solar Powered RO Plant in Village Pir Jurial Shah Ji Mari, District Tando Allahyar</t>
  </si>
  <si>
    <t>Construction of Drainage Scheme Miyoon Yar Muhammad Thebo/ Wanhyal Thebo, District Tando Allahyar</t>
  </si>
  <si>
    <t>Construction of Drainage Scheme Village Mithoo Mirjat/Ibrahim Shah, District Tando Allahyar</t>
  </si>
  <si>
    <t>Construction of Drainage Scheme Village Ditto Kalroo, District Tando Allahyar</t>
  </si>
  <si>
    <t>Construction of Drainage Scheme Village Allah Rakhyo Pathan, District Tando Allahyar</t>
  </si>
  <si>
    <t>Cap: 07-07-2025 * 05-11-2025 &amp; 18-03-2026</t>
  </si>
  <si>
    <t>SDG-1010</t>
  </si>
  <si>
    <t>SDG-1076</t>
  </si>
  <si>
    <t>SDG-205</t>
  </si>
  <si>
    <t>SDG-30</t>
  </si>
  <si>
    <t>SDG-32</t>
  </si>
  <si>
    <t>SDG-33</t>
  </si>
  <si>
    <t>SDG-34</t>
  </si>
  <si>
    <t>SDG-340</t>
  </si>
  <si>
    <t>SDG-35</t>
  </si>
  <si>
    <t>SDG-439</t>
  </si>
  <si>
    <t>SDG-440</t>
  </si>
  <si>
    <t>SDG-459</t>
  </si>
  <si>
    <t>SDG-584</t>
  </si>
  <si>
    <t>SDG-585</t>
  </si>
  <si>
    <t>SDG-586</t>
  </si>
  <si>
    <t>SDG-749</t>
  </si>
  <si>
    <t>SDG-750</t>
  </si>
  <si>
    <t>SDG-763</t>
  </si>
  <si>
    <t>SDG-764</t>
  </si>
  <si>
    <t>SDG-767</t>
  </si>
  <si>
    <t>SDG-851</t>
  </si>
  <si>
    <t>Providing of Drainage Disposal &amp; Paver Block UC Wazirabad Village Hashim &amp; Lakhi Town of Taluka Lakhi District Shikarpur</t>
  </si>
  <si>
    <t>Improvement &amp; Extension of Drainage Scheme Saleh Pat District Sukkur</t>
  </si>
  <si>
    <t>Rehabilitation / Reconstruction of Drainage &amp; Sewerage &amp; CC  paver  for  various  streets  of  Khangarh  Shareef  Taluka Khangarh District Ghotki @ Mirpur Mathelo</t>
  </si>
  <si>
    <t>Providing / Installation total no. 16 RO Plants (5000 GPD) with solar system at 16 locations in Taluka Ghotki District Ghotki @ Mirpur Mathelo</t>
  </si>
  <si>
    <t>Construction of Drainage Network / Sewerage System in UC Yaro Lund District Ghotki @ Mirpur Mathelo</t>
  </si>
  <si>
    <t>RO Plants for the following UCs:- 1. Changlani 2. Hussain Bali 3. Jamal 4. Muhammad Pure 5. Qadir Pure, 6.Adil Pure, 7.Ruk, 8.Bandh District Ghotki @ Mirpur Mathelo</t>
  </si>
  <si>
    <t>Construction of Drainage Network / Sewerage System in UC Raharki District Ghotki @ Mirpur Mathelo</t>
  </si>
  <si>
    <t>Construction of Drainage &amp; Paver Blocks Tuff Tiles in City Jacobabad &amp; Various Ucs of Taluka Jacobabad District Jacobabad.</t>
  </si>
  <si>
    <t>Development of Play Ground Ali Khan Muhalla Kamber City, District kamber-Shahdadkot at kamber</t>
  </si>
  <si>
    <t>Providing / Laying Sewerage Pipe Line and Water Supply Line Road Work, RO Plant at UC-09, Khuda ki Basti, PS-116 TMC Manghopir District West Karachi</t>
  </si>
  <si>
    <t>Providing / Laying Sewerage Pipe Line, Water Supply Line, Road Work, RO Plant at UC-10, Lyari Expressway Resettlment Project, PS-116 TMC Manghopir District West Karachi</t>
  </si>
  <si>
    <t>Providing / Laying Sewerage Pipe Line, Water Supply Line, Road Work, RO Plant at UC-11, Hassan Goth, PS-116 TMC Manghopir District West Karachi</t>
  </si>
  <si>
    <t>Providing / Laying Sewerage Pipe Line, Water Supply Line, Road Work, RO Plant at UC-13, Mullah Hussain Brohi, PS-116 TMC Manghopir District West Karachi</t>
  </si>
  <si>
    <t>Providing / Laying Sewerage Pipe Line, Water Supply Line, Road Work, RO Plant at UC-12 Gulshan-e-Maymar, PS-116 TMC Manghopir District West Karachi</t>
  </si>
  <si>
    <t>Providing of Paver Blocks, Drainage at Various Villages of 15 Ucs Taluka Moro District Naushehro Feroz</t>
  </si>
  <si>
    <t>Construction of Paver Block and Drainage in Various Villages of Union Council of Haji Abdul Khalique Soomro District Tando Muhammad Khan</t>
  </si>
  <si>
    <t>Drain Nala Drain ABC Top Various Municipal Committee Tando Muhammad Khan Town Committee Tando ghulam Hyder and Union Councils, District Tando Muhammad Khan</t>
  </si>
  <si>
    <t>Improvement &amp; Extension of Urban Water Supply Scheme Municipal Committee Tando Muhammad Khan &amp; New P&amp;MS Pipe Line and repair line Various Ward Municipal Committee Tando Muhammad Khan</t>
  </si>
  <si>
    <t>RO Plant various Municipal Committee Tando Muhammad Khan town Committee Tando ghulam Hyder and Union Councils, District Tando Muhammad Khan</t>
  </si>
  <si>
    <t>Construction of Paving blocks &amp; Open Surface drains at City &amp; Road Samaro Taluka Samaro District Umerkot</t>
  </si>
  <si>
    <t>Construction of Paving blocks &amp; Open Surface drains at Pithoro Taluka, District Umerkot</t>
  </si>
  <si>
    <t>Construction of Paving blocks &amp; Open Surface Drains at Chhore City &amp; New chhore City, Taluka Umerkot, District Umerkot</t>
  </si>
  <si>
    <t>providing &amp; Installing RO Plant in Various Villages of Taluka Bulri Shah Karim District Tando Muhammad Khan</t>
  </si>
  <si>
    <t>Construction of Surface Drains and CC Paver of Different Villages of UC Reni UC jam Pur UC Beruta Taluka Daharki District Ghotki @ Mirpur Mathelo</t>
  </si>
  <si>
    <t>Construction of Surface Drains and CC Paver of Different Villages of UC Kamo Shaheed UC Khameso Chachar District Ghotki @ Mirpur Mathelo</t>
  </si>
  <si>
    <t>Rehabilitation/Construction of Drainage Scheme and Tuff Tile for Village Siddique Kalwar, Village Nazeer Ahmed Khan Chijjan, Lashari Muhalla, Village Pir Muhammad Khatyan and Abbasi Muhalla District Ghotki @ Mirpur Mathelo</t>
  </si>
  <si>
    <t>Construction of Drainage Scheme and Tuff Tile of Village Mouj Ali Samejo Taluka Daharki District Ghotki @ Mirpur Mathelo</t>
  </si>
  <si>
    <t>Construction of Surface Draina and CC Paver of Different Villages of UC Khambhra UC Kundi Wali UC Bandh UC Chandia Taluka Ubauro District Ghotki @ Mirpur Mathelo</t>
  </si>
  <si>
    <t>Construction of Surface Draina and CC Paver of Different Villages of UC Matar Kot UC Jhangal Malik UC Rawanti &amp; UC Wasti Jeewan Shah District Ghotki @ Mirpur Mathelo</t>
  </si>
  <si>
    <t>Construction of Surface Draina and CC Paver of Different Villages of UC Madan Wala UC Soi Shareef Taluka Ubauro District Ghotki @ Mirpur Mathelo</t>
  </si>
  <si>
    <t>Rehabilitation/Construction of Drainage Scheme and Tuff Tile for Village Wali Muhammad Korai, Jamal Khan Korai, Mumtaz Ali Samo District Ghotki @ Mirpur Mathelo</t>
  </si>
  <si>
    <t>Construction of Drainage Disposal Work at Brohi Muhalla Disposal, Baboo Muhalla Disposal, Saddar Disposal and Channa Muhalla Disposal City Jacobabad District Jacobabad</t>
  </si>
  <si>
    <t>T-09</t>
  </si>
  <si>
    <t>T-11</t>
  </si>
  <si>
    <t>T-15</t>
  </si>
  <si>
    <t>T-14</t>
  </si>
  <si>
    <t>T-10</t>
  </si>
  <si>
    <t>T-13</t>
  </si>
  <si>
    <t>T-12</t>
  </si>
  <si>
    <t>T-16</t>
  </si>
  <si>
    <t>Providing &amp; Fixing Solar Street Lights in Various Locations of Taluka Samaro District Umerkot</t>
  </si>
  <si>
    <t>Cap: 01-04-2026</t>
  </si>
  <si>
    <t>Cap: 07-07-2025 &amp; 10-02-2026 &amp; 01-04-2026</t>
  </si>
  <si>
    <t>Cap: 03-02-2026 &amp; 01-04-2026</t>
  </si>
  <si>
    <t>Cap: 02-12-2025 &amp; 01-04-2026</t>
  </si>
  <si>
    <t>R: 06-10-2025 &amp; 02-12-2025 &amp; 13-02-2026 &amp; 01-04-2026</t>
  </si>
  <si>
    <t>Cap: 31-03-2026</t>
  </si>
  <si>
    <t>Cap: 07-07-2025 &amp; R: 31-03-2026</t>
  </si>
  <si>
    <t>SDG-1015</t>
  </si>
  <si>
    <t>SDG-1071</t>
  </si>
  <si>
    <t>SDG-130</t>
  </si>
  <si>
    <t>SDG-19</t>
  </si>
  <si>
    <t>SDG-238</t>
  </si>
  <si>
    <t>SDG-270</t>
  </si>
  <si>
    <t>SDG-273</t>
  </si>
  <si>
    <t>SDG-289</t>
  </si>
  <si>
    <t>SDG-357</t>
  </si>
  <si>
    <t>SDG-602</t>
  </si>
  <si>
    <t>SDG-605</t>
  </si>
  <si>
    <t>SDG-624</t>
  </si>
  <si>
    <t>SDG-625</t>
  </si>
  <si>
    <t>SDG-626</t>
  </si>
  <si>
    <t>SDG-627</t>
  </si>
  <si>
    <t>SDG-628</t>
  </si>
  <si>
    <t>SDG-653</t>
  </si>
  <si>
    <t>SDG-662</t>
  </si>
  <si>
    <t>SDG-734</t>
  </si>
  <si>
    <t>SDG-735</t>
  </si>
  <si>
    <t>SDG-736</t>
  </si>
  <si>
    <t>SDG-920</t>
  </si>
  <si>
    <t>SDG-926</t>
  </si>
  <si>
    <t>SDG-927</t>
  </si>
  <si>
    <t>SDG-931</t>
  </si>
  <si>
    <t>SDG-T-09</t>
  </si>
  <si>
    <t>SDG-T-10</t>
  </si>
  <si>
    <t>SDG-T-11</t>
  </si>
  <si>
    <t>SDG-T-12</t>
  </si>
  <si>
    <t>SDG-T-13</t>
  </si>
  <si>
    <t>SDG-T-14</t>
  </si>
  <si>
    <t>SDG-T-15</t>
  </si>
  <si>
    <t>SDG-T-16</t>
  </si>
  <si>
    <t>Construction of Paver Block &amp; CC Drain in Various Villages Taluka Warah District Kamber</t>
  </si>
  <si>
    <t>Construction of Paver Block &amp; CC Drain in Various Villages Taluka Nasirabad District Kamber Shahdadkot</t>
  </si>
  <si>
    <t>Construction of Paver Block &amp; CC Drain in Various Villages Taluka Kamber Shahdadkot District Kamber</t>
  </si>
  <si>
    <t>Paver Block &amp; CC Drainage: Ward No.01, 02, 03, 04, 05, Union Council Bago Daro &amp; UC Hazar Wah, Taluka Qubo Saeed Khan District Kamber</t>
  </si>
  <si>
    <t>Paver Block &amp; CC Drainage: Union Council Dhori, Sijawal Junejo, Digano Mahesar &amp; UC  Mastoi, Taluka Qubo Saeed Khan District Kamber</t>
  </si>
  <si>
    <t>Paver Block &amp; CC Drainage: Union Council Seelra, UC Aitbar Khan Chandio, UC Chakiyani UC Leghari, Taluka Shahdadkot District Kamber</t>
  </si>
  <si>
    <t>Paver Block &amp; CC Drainage: Ward No.10, 11, 12, 13, 14 Union Council Jamali &amp; Seelra, Taluka Shahdadkot District Kamber</t>
  </si>
  <si>
    <t>Construction of Paver Block &amp; CC Drain in Various Villages Taluka Qamber Shahdadkot District Qamber</t>
  </si>
  <si>
    <t>Paver Block &amp; CC Drainage Ward No.01, 02, 03, 04, 05, 06, 07, 08, 09, 10, Taluka Shahdadkot District Kamber</t>
  </si>
  <si>
    <t>T-22</t>
  </si>
  <si>
    <t>Construction of CC Paver Block in Various Streets of Taluka Garhi Khairo &amp; Taluka Jacobabad District Jacobabad</t>
  </si>
  <si>
    <t>Construction of three Community Centres in Different Ucs of PS-115, District Keamari Karachi</t>
  </si>
  <si>
    <t>Construction of Surface Drains &amp; Providing Paving Block in Various Villages (32) of Taluka Sakrand District Shaheed Benazirabad</t>
  </si>
  <si>
    <t>Construction of Surface Drains &amp; Providing Paving Block in Various Villages (23) of Taluka Sakrand District Shaheed Benazirabad</t>
  </si>
  <si>
    <t>Construction of Surface Drains i/c Providing Paving Block for Village Jamal Keerio UC Dalel Dero Taluka Sakrand District Shaheed Benazirabad</t>
  </si>
  <si>
    <t>Drainage Scheme for Village Tali Ward # 06 Sakrand Town District Shaheed Benazirabad</t>
  </si>
  <si>
    <t>Drainage Scheme New Batho &amp; Village Sand Keerio District Shaheed Benazirabad</t>
  </si>
  <si>
    <t>Construction of Surface Drains &amp; Providing Paving Block in Various Villages (18) of Taluka Sakrand District Shaheed Benazirabad</t>
  </si>
  <si>
    <t>Providing Antique paver Block and Antique Lights from Jumani Chock to Kotdiji Fort and Landscaping around the Fort, Drainage and Paver Block in Villages Ali Abbas Halepoto, Drainage and Paver Block in Village Jadal Bhatti, Drainage and Paver Block of Village Munchi Hussain Bux, Drainage and Paver Block of Village Naro Doro Taluka Kotdiji District Khairpur Mirs</t>
  </si>
  <si>
    <t>Construction of Paving Block, Drainage &amp; CC Block for Naing Sharif &amp; UC's Wahi Pandhi, Tando Raheem Khan, Pir Mashaik, Torr, Phulji, Makhdoom Bilawal, Shah Hassan, Allahabad and Patt Gul Mohammad (PS-83) District Dadu</t>
  </si>
  <si>
    <t>Providing and Laying CC Paver Blocks, Sewerage Line and Water Supply Line on Streets and Roads of Christian Colony Malir Baraf Khana Kala Board Malir Zone District korangi Karachi</t>
  </si>
  <si>
    <t>Providing and Laying RCC Sewerage Line &amp; CC Tuff Paver Blocks in Patras Gardens Soomar Kandani Goth, District Malir Karachi</t>
  </si>
  <si>
    <t>Water Supply Scheme for Various Wards  of  Town Committee Khangarh @ Khanpur Mahar Taluka Khangarh District Ghotki @ Mirpur Mathelo</t>
  </si>
  <si>
    <t>Providing Drain and Paver Block Facility at Various Wards of Town Committee Khangarh at Khanpur Mahar Taluka Khangarh District Ghotki @ Mirpur Mathelo</t>
  </si>
  <si>
    <t>Rehabilitation / Improvement of Christen Cemetry / Graveyard Boundary Wall Work and P/F Solar Lights Union Committee Cattle Colony, District Mali, Karachi</t>
  </si>
  <si>
    <t>Disposal Pumping Station at Railway Colony Nawabshah &amp; Sewerage Line at Nawabshah City District Shaheed benazirabad</t>
  </si>
  <si>
    <t>Improvement of Sewerage System, Carpeting of Roads, Paver Blocks &amp; Installation of Water Supply at UC 02, Shadman Town, Karachi</t>
  </si>
  <si>
    <t>Improvement of Sewerage System, Carpeting of Roads, Paver Blocks &amp; Installation of Water Supply at UC 10, Mustafabad, Karachi</t>
  </si>
  <si>
    <t>SDG-1081</t>
  </si>
  <si>
    <t>SDG-1082</t>
  </si>
  <si>
    <t>SDG-1083</t>
  </si>
  <si>
    <t>SDG-1084</t>
  </si>
  <si>
    <t>SDG-1085</t>
  </si>
  <si>
    <t>SDG-1086</t>
  </si>
  <si>
    <t>SDG-1095</t>
  </si>
  <si>
    <t>SDG-538</t>
  </si>
  <si>
    <t>SDG-682</t>
  </si>
  <si>
    <t>SDG-707</t>
  </si>
  <si>
    <t>SDG-757</t>
  </si>
  <si>
    <t>SDG-831</t>
  </si>
  <si>
    <t>SDG-832</t>
  </si>
  <si>
    <t>SDG-833</t>
  </si>
  <si>
    <t>SDG-834</t>
  </si>
  <si>
    <t>SDG-835</t>
  </si>
  <si>
    <t>SDG-876</t>
  </si>
  <si>
    <t>SDG-877</t>
  </si>
  <si>
    <t>SDG-878</t>
  </si>
  <si>
    <t>SDG-879</t>
  </si>
  <si>
    <t>SDG-880</t>
  </si>
  <si>
    <t>SDG-886</t>
  </si>
  <si>
    <t>SDG-889</t>
  </si>
  <si>
    <t>SDG-890</t>
  </si>
  <si>
    <t>SDG-919</t>
  </si>
  <si>
    <t>SDG-986</t>
  </si>
  <si>
    <t>SDG-987</t>
  </si>
  <si>
    <t>SDG-T-22</t>
  </si>
  <si>
    <t>Cap: 07-07-2025 &amp; R: 30-07-2025 cap: &amp; 31-12-2025 &amp; 21-01-2026 R: 30-03-2026</t>
  </si>
  <si>
    <t>Cap: 07-07-2025 &amp; 02-04-2026</t>
  </si>
  <si>
    <t>Cap: 07-07-2025 &amp; 06-08-2025 &amp; 06-01-2026 &amp; 02-04-2026</t>
  </si>
  <si>
    <t>Cap: 22-09-2025 &amp; 04-03-2026 &amp; 02-04-2026</t>
  </si>
  <si>
    <t>Cap: 08-12-2025 &amp; 02-04-2026</t>
  </si>
  <si>
    <t>Cap: 10-10-2025  &amp; 02-04-2026</t>
  </si>
  <si>
    <t>Rs. 644.396 (M) adopted thourhg out side Budget</t>
  </si>
  <si>
    <t>Rs. 1322.005 (M) adopted through OSB</t>
  </si>
  <si>
    <t>Cap: 25-11-2025 &amp; 02-04-2026</t>
  </si>
  <si>
    <t>Cap: 07-07-2025 &amp; 04-03-2026 &amp; 02-04-2026+</t>
  </si>
  <si>
    <t>Cp: 12-12-2025 &amp; 02-04-2026</t>
  </si>
  <si>
    <t>Cap: 22-12-2025  &amp; 04-03-2026 &amp; 02-04-2026</t>
  </si>
  <si>
    <t>R: 02-04-2026</t>
  </si>
  <si>
    <t>Cap: 03-10-2025 &amp; 02-04-2026</t>
  </si>
  <si>
    <t>Cap: 09-10-2025 &amp; 04-03-2026 &amp; 03-04-2026</t>
  </si>
  <si>
    <t>Cap: 07-07-2025 &amp; 06-08-2025 &amp; 12-09-2025 &amp; 03-04-2026</t>
  </si>
  <si>
    <t>Cap: 07-07-2025 &amp; 31-12-2025 &amp; 10-02-2026 &amp; 18-03-2026</t>
  </si>
  <si>
    <t>Cap: 01-09-2025 &amp; 06-11-2025 &amp; 06-01-2026 &amp; 07-04-2026</t>
  </si>
  <si>
    <t>Cap: 07-07-2025 &amp; 12-09-2025 &amp; 04-03-2026 &amp;02-04-2026</t>
  </si>
  <si>
    <t>Cap: 07-07-2025 &amp; 12-09-2025 &amp; 06-01-2026 &amp; 02-04-2026</t>
  </si>
  <si>
    <t>Cap: 07-07-2025 &amp; 31-12-2025 &amp; Cap: 10-02-2026 &amp; 02-04-2026</t>
  </si>
  <si>
    <t>Constsruction of Surface drains paver block C.C Block and culverts at athe village of Hamidabad Ta;luka Kingri UC Kolab Jial and Reconditioning of Roadd from BHU Wada Mahesar to village Khuda Bux Maitlo 1.50 kms Taluka Kingri District Khairpur Mir's</t>
  </si>
  <si>
    <t>Construction of Surface drains paver block C.C block and culverts at the UC Rahooja UC Manganwari Taluka Kingri and Reconditioning of Road from Ahmedpur Manganwari road Chatan Shah 3.00 kms Taluka Kingri Distrtict Khairpur Mir's</t>
  </si>
  <si>
    <t>Un-Satisfactory on file dated 07-04*2025</t>
  </si>
  <si>
    <t>SDG-411</t>
  </si>
  <si>
    <t>SDG-412</t>
  </si>
  <si>
    <t>Provision &amp; Installation of Solar Submersible Pump in various areas of Taluka Thana Bola Khan District Jamshoro.</t>
  </si>
  <si>
    <t>SDG-467</t>
  </si>
  <si>
    <t>SDG-470</t>
  </si>
  <si>
    <t>Cap: 07-07-2025 &amp; 06-11-2025 &amp; 07-04-2026</t>
  </si>
  <si>
    <t>Rs. 19.977 (M) adopted from ADP 3640</t>
  </si>
  <si>
    <t>Cap: 07-07-2025 &amp; 09-04-2026</t>
  </si>
  <si>
    <t>Cap: 08-04-2026</t>
  </si>
  <si>
    <t>Rs. 42.663 (M) adopted from ADP 3640</t>
  </si>
  <si>
    <t>Connected Sewerage Lines &amp; Pavers TC Tando Ghulam Ali &amp; RO Plant at Village M. Raheem Nizamani District Badin</t>
  </si>
  <si>
    <t>Surface Drains &amp; Paver at Town Committee Tando Bago District Badin</t>
  </si>
  <si>
    <t>Surface Drains &amp; Paver at UC Dambalo District Badin</t>
  </si>
  <si>
    <t>R: 11-08-2025 &amp; 08-04-2026</t>
  </si>
  <si>
    <t>Construction of Community Centre at PS-89, District Malir Karachi</t>
  </si>
  <si>
    <t>Construction of Community Centre at PS-89, District Malir Phase-I Taluka Ibrahim Hyderi Karachi</t>
  </si>
  <si>
    <t>Two Community Centre NA-230 District Malir Karachi</t>
  </si>
  <si>
    <t>Supply &amp; Installation of Transformers of various Capacity at various locations of PS-I Jacobabad.</t>
  </si>
  <si>
    <t>Cap: 07-07-2025 &amp; 06-11-2025 &amp; 02-04-2026</t>
  </si>
  <si>
    <t>SDG-1087</t>
  </si>
  <si>
    <t>SDG-115</t>
  </si>
  <si>
    <t>SDG-224</t>
  </si>
  <si>
    <t>SDG-569</t>
  </si>
  <si>
    <t>SDG-588</t>
  </si>
  <si>
    <t>SDG-639</t>
  </si>
  <si>
    <t>SDG-641</t>
  </si>
  <si>
    <t>SDG-642</t>
  </si>
  <si>
    <t>CapL 25-11-2025 &amp; 07-04-2026</t>
  </si>
  <si>
    <t>Cap: 09-04-2026</t>
  </si>
  <si>
    <t>Cap: 07-07-2025 &amp; 13-04-2026</t>
  </si>
  <si>
    <t>Cap: 07-07-2025 &amp; 06-11-2025 &amp; 13-04-2026</t>
  </si>
  <si>
    <t>Cap: 01-09-2025 &amp; 10-02-2026 &amp; 13-04-2026</t>
  </si>
  <si>
    <t>Cap: 09-10-2025 &amp; 04-03-2026 &amp; 13-04-2026</t>
  </si>
  <si>
    <t>Cap: 03-10-2025 &amp; 13-04-2026</t>
  </si>
  <si>
    <t>Cap: 29-09-2025 &amp; 13-04-2026</t>
  </si>
  <si>
    <t>Cap: 07-07-2025 &amp; 31-12-2025 &amp; 10-02-2026 &amp; 13-04-2026</t>
  </si>
  <si>
    <t>Cap: 07-07-2025 &amp; 06-08-2025 &amp; 12-09-2025 &amp; 13-04-2026</t>
  </si>
  <si>
    <t>Cap: 07-07-2025 &amp; 06-11-2025 &amp; 10-02-2026 &amp; 13-04-2026</t>
  </si>
  <si>
    <t>Cap: 07-07-2025 &amp; 12-09-2025 &amp; 06-01-2026 &amp; 13-04-2026</t>
  </si>
  <si>
    <t>Cap: 07-07-2025 &amp; 12-09-2025 &amp; 03-12-2025 &amp; 13-04-2026</t>
  </si>
  <si>
    <t>Cap: 14-07-2025 &amp; 31-12-2025 &amp; 10-02-2026 &amp; 13-04-2026</t>
  </si>
  <si>
    <t>Cap: 02-10-2025 &amp; 31-12-2025 &amp; 04-03-2026 &amp; 13-04-2026</t>
  </si>
  <si>
    <t>Cap: 07-07-2025 &amp; 06-11-2025 &amp; 06-01-2026 &amp; 13-04-2026</t>
  </si>
  <si>
    <t>Cap: 07-07-2025 &amp; 16-12-2025 &amp; 13-04-2026</t>
  </si>
  <si>
    <t>Cap: 07-07-2025 &amp; 12-09-2025b &amp; 06-01-2026 &amp; 13-04-2026</t>
  </si>
  <si>
    <t>Cap: 07-07-2025 &amp; 06-11-2025 &amp; 04-03-2026 &amp; 13-04-2026</t>
  </si>
  <si>
    <t>Cap: 07-07-2025 &amp; 31-12-2025 &amp; 04-03-2026 &amp; 13-04-2026</t>
  </si>
  <si>
    <t>Cap: 07-07-2025 &amp; 19-12-2025 &amp; 13-04-2026</t>
  </si>
  <si>
    <t>Cap: 07-07-2025 &amp; 04-03-2026 &amp; 05-03-2026 &amp; 13-04-2026</t>
  </si>
  <si>
    <t>Cap: 07-07-2025 &amp; 02-09-2025 &amp; 13-04-2026</t>
  </si>
  <si>
    <t>Cap: 07-07-2025 &amp; 22-01-2026 &amp; 04-03-2026 &amp; 13-04-2026</t>
  </si>
  <si>
    <t>Cap: 07-07-2025 &amp; 30-10-2025 &amp; 13-04-2026</t>
  </si>
  <si>
    <t>Cap: 02*12-2025 &amp; 31-12-2025 &amp; 10-02-2026 &amp; 13-04-2026</t>
  </si>
  <si>
    <t>Cap: 07-07-2025 &amp; 10-02-2026 &amp; 13-04-2026</t>
  </si>
  <si>
    <t>Cap: 07-07-2025 &amp; 12-09-2025 &amp; 10-02-2026 &amp; 13-04-2026</t>
  </si>
  <si>
    <t>Cap: 07-07-2025 &amp; 06-11-2025 &amp; 06-01-2026 &amp; R: 24-03-2026 Cap &amp; 13-04-2026</t>
  </si>
  <si>
    <t>Cap: 07-07-2025 &amp; 30-+10-2025 &amp; 13-04-2026</t>
  </si>
  <si>
    <t>Cap: 07-07-2025 &amp; 06-08-2025 &amp; 06-01-2026 &amp; 13-04-2026</t>
  </si>
  <si>
    <t>Cap: 07-07-2025 &amp; 06-08-2025 &amp; 13-04-2026</t>
  </si>
  <si>
    <t>Cap: 07-07-2025 &amp; 31-12-2025 &amp; 13-04-2026</t>
  </si>
  <si>
    <t>Cap: 07-07-2025 R: 30-07-2025 cap: &amp; 31-12-2025 &amp; 13-04-2026</t>
  </si>
  <si>
    <t>Cap: 05-12-2025 &amp; 13-04-2026</t>
  </si>
  <si>
    <t>Cap: 07-07-2025 &amp; 21-11-2025 &amp; 03-03-2026 &amp; &amp; 13-04-2026</t>
  </si>
  <si>
    <t xml:space="preserve">Rs. 1695. 2485 (M) adopted from ADP 2792 &amp; 1695.2485 (M) adopted from ADP 2792 </t>
  </si>
  <si>
    <t>Cap: 07-07-2025 &amp; 06-11-2025 &amp; Cap: 10-02-2026 &amp; 13-04-2026</t>
  </si>
  <si>
    <t>Cap: 07-07-2025 &amp; R: 19-12-2025 &amp; Cap: &amp; 31-12-2025 &amp; 04-03-2026 &amp; 13-04-2026</t>
  </si>
  <si>
    <t>Cap: 04-02-2026 &amp; R: 04-02-2026 &amp; 13-04-2026</t>
  </si>
  <si>
    <t>Cap: 07-07-2025 &amp; 04-03-2026 &amp; 13-04-2026</t>
  </si>
  <si>
    <t>Cap: 26-11-2025 &amp; 04-03-2026 &amp; 13-04-2026</t>
  </si>
  <si>
    <t>Cap: 07-07-2025 &amp; Cap: 10-02-2026 &amp; 13-04-2026</t>
  </si>
  <si>
    <t>Cap: 07-07-2025 &amp; 06-01-2026 &amp; 13-04-2026</t>
  </si>
  <si>
    <t>Cap: 07-07-2025  &amp; 12-09-2025 &amp; 13-04-2026</t>
  </si>
  <si>
    <t>Cap: 07-07-2025 &amp; 06-01-2026 &amp; 04-03-2026 &amp; 13-04-2026</t>
  </si>
  <si>
    <t>Cap: 12-08-2025 &amp; 06-11-2025 &amp; 06-01-2026 &amp; 13-04-2026</t>
  </si>
  <si>
    <t>Cap: 07-07-2025 &amp; 12-09-2025 &amp; Cap: 10-02-2026 &amp; 13-04-2026</t>
  </si>
  <si>
    <t>Cap: 07-07-2025 &amp; 31-12-2025 &amp; Cap: 10-02-2026 &amp; 13-04-2026</t>
  </si>
  <si>
    <t>Cap: 07-07-2025 &amp; 12-09-2025 &amp; 13-04-2026</t>
  </si>
  <si>
    <t>Cap: 19-03-2026 &amp; 13-04-2026</t>
  </si>
  <si>
    <t>Cap: 28-01-2026 &amp; 13-04-2026</t>
  </si>
  <si>
    <t>Cap: 17-11-2025 &amp; 13-04-2026</t>
  </si>
  <si>
    <t>Cap: 07-07-2025 &amp; &amp; 13-04-2026</t>
  </si>
  <si>
    <t>Cap: 07-07-2025 &amp; 24-10-2025 &amp; 13-04-2026</t>
  </si>
  <si>
    <t>Cap: 07-07-2025 &amp; 14-10-2025 &amp; 13-04-2026</t>
  </si>
  <si>
    <t>Cap: 07-07-2025 &amp; 01-01-2026 &amp; 13-04-2026</t>
  </si>
  <si>
    <t>Cap: 05-08-2025 &amp; 31-12-2025 &amp; 04-03-2026 &amp; 13-04-2026</t>
  </si>
  <si>
    <t>Cap: 17-09-2025 &amp; 13-10-2025 &amp; 13-04-2026</t>
  </si>
  <si>
    <t>Cap: 07-07-2025 &amp; 24-10-2025 &amp; Cap: 10-02-2026 &amp; 13-04-2026</t>
  </si>
  <si>
    <t>Cap: 15-12-2025 &amp; 13-04-2026</t>
  </si>
  <si>
    <t>Cap: 08-12-2025 &amp; 13-04-2026</t>
  </si>
  <si>
    <t>Cap: 03-11-2025 &amp; 13-04-2026</t>
  </si>
  <si>
    <t>Cap: 30-01-2026 &amp; 13-04-2026</t>
  </si>
  <si>
    <t>Cap: 07-07-2025&amp; 12-09-2025 &amp; 06-01-2026 &amp; 13-04-2026</t>
  </si>
  <si>
    <t>Cap" 07-07-2025 &amp; 06-11-2025 &amp; 06-01-2026 &amp; 13-04-2026</t>
  </si>
  <si>
    <t>Cap: 07-07-2025 &amp; R: 17-07-2025 &amp; 16-10-2025 &amp; 06-01-2026 &amp; 13-04-2026</t>
  </si>
  <si>
    <t>Cap: 29-10-2025 &amp; 06-01-2026 &amp; 10-02-2026 &amp; 13-04-2026</t>
  </si>
  <si>
    <t>Cap: 07-07-2025 &amp; 10-02-2026 &amp; 04-03-2026 &amp; 13-04-2026</t>
  </si>
  <si>
    <t>Cap: 07-07-2025 &amp; 31-12-2025 &amp; R: 11-03-2026 &amp; 13-04-2026</t>
  </si>
  <si>
    <t>Cap: 06-11-2025 &amp; 04-03-2026 &amp; 13-04-2026</t>
  </si>
  <si>
    <t>Cap: 07-11-2025 &amp; 04-03-2026 &amp; 13-04-2026</t>
  </si>
  <si>
    <t>Cp: 07-11-2025 &amp; 04-03-2026 &amp; 13-04-2026</t>
  </si>
  <si>
    <t>Cap: 11-11-2025 &amp; 04-03-2026 &amp; 13-04-2026</t>
  </si>
  <si>
    <t>Cap: 02-02-2026 &amp; 13-04-2026</t>
  </si>
  <si>
    <t>Cap: 06-11-2025 &amp; 13-04-2026</t>
  </si>
  <si>
    <t>Cap: 11-11-2025 &amp; 13-04-2026</t>
  </si>
  <si>
    <t>Cap: 26-11-2025 &amp; 13-04-2026</t>
  </si>
  <si>
    <t>Cap: 25-08-2025 &amp; 06-11-2025 &amp; Cap: 10-02-2026 &amp; 13-04-2026</t>
  </si>
  <si>
    <t>Cap: 07-07-2025  &amp; 12-09-2025 &amp; 04-03-2026 &amp; 13-04-2026</t>
  </si>
  <si>
    <t>Cap: 07-07-2025  &amp; 12-09-2025 &amp; 06-01-2026 &amp; 13-04-2026</t>
  </si>
  <si>
    <t>Cap: 07-07-2025 &amp; 20-10-2025 &amp; 13-04-2026</t>
  </si>
  <si>
    <t>Cap: 07-07-2025 &amp; 31-12-2025 &amp; 04-03-2026  &amp; 13-04-2026</t>
  </si>
  <si>
    <t>Cap: 07-07-2025 &amp; 17-10-2025 &amp; 13-04-2026</t>
  </si>
  <si>
    <t>Cap: 07-07-2025 &amp; 22-12-2025 &amp; 13-04-2026</t>
  </si>
  <si>
    <t>Cap: 07-07-2025 7 01-10-2025 &amp; 13-04-2026</t>
  </si>
  <si>
    <t>Cap: 07-07-2025&amp; 03-11-2025 &amp; 13-04-2026</t>
  </si>
  <si>
    <t>Cap: 07-07-2025 &amp; 04-11-2025 &amp; 13-04-2026</t>
  </si>
  <si>
    <t>Cap: 07-07-2025  &amp; 12-09-2025 &amp; 06-01-2026   &amp; 13-04-2026</t>
  </si>
  <si>
    <t>Cap: 07-07-2025 &amp; 15-10-2025  &amp; 06-01-2026 &amp; 13-04-2026</t>
  </si>
  <si>
    <t>Cap: 07-07-2025 &amp; 06-01-2026 &amp; Cap: 10-02-2026 &amp; 13-04-2026</t>
  </si>
  <si>
    <t>Cap: 07-07-2025 &amp; 13-10-2025 &amp; 13-04-2026</t>
  </si>
  <si>
    <t>Cap: 07-07-2025  &amp; 12-09-2025 &amp; Cap: 10-02-2026 &amp; 13-04-20263</t>
  </si>
  <si>
    <t>Cap: 07-07-2025 &amp; 06-08-2025 &amp; Cap: 10-02-2026 &amp; 13-04-2026</t>
  </si>
  <si>
    <t>Cap: 07-07-2025 &amp; 06-11-2025 &amp; 06-01-2026 &amp; 13-04-20263</t>
  </si>
  <si>
    <t>Cap: 07-07-2025 &amp; 14-11-2025 &amp; 13-04-2026</t>
  </si>
  <si>
    <t>Cap: 07-07-2025  &amp; 12-09-2025 &amp; Cap: 10-02-2026 &amp; 13-04-2026</t>
  </si>
  <si>
    <t>Cap: 07-07-2025 &amp; 06-11-2025 &amp; 27-01-2026 &amp; 13-04-2026</t>
  </si>
  <si>
    <t>Cap: 07-07-2025 &amp; 10-09-2025 &amp; 13-04-2026</t>
  </si>
  <si>
    <t>Cap: 07-07-2025 &amp; 06-11-2025 &amp; 06-01-2026 &amp; 13-04-2026.</t>
  </si>
  <si>
    <t>Cap: 07-07-2025 &amp; 01-10-2025 &amp; 13-04-2026</t>
  </si>
  <si>
    <t>Cap: 07-07-2025 &amp; 30-09-2025 &amp; 13-04-2026.</t>
  </si>
  <si>
    <t>Cap: 07-07-2025 &amp;  06-11-2025 &amp; Cap: 10-02-2026 &amp; 13-04-2026</t>
  </si>
  <si>
    <t>Cap: 02-01-2026 &amp; 13-04-2026</t>
  </si>
  <si>
    <t>Cap: 07-07-2025 &amp;  06-11-2025 &amp; 06-01-2026 &amp; 13-04-2026</t>
  </si>
  <si>
    <t>Cap: 07-07-2025 &amp;  06-11-2025 &amp; 13-04-2026</t>
  </si>
  <si>
    <t>Cap: 07-07-2025 &amp; 27-08-2025 &amp; 06-01-2026 &amp; 13-04-2026</t>
  </si>
  <si>
    <t>Cap: 18-08-2025 &amp; Cap: 10-02-2026 &amp; 13-04-2026</t>
  </si>
  <si>
    <t>Cap: 07-07-2025 &amp; 12-09-2025 &amp; Rev: 05-12-2025 &amp; 06-01-2026 &amp; 13-04-2026</t>
  </si>
  <si>
    <t>Cap: 07-07-2025 &amp; 27-08-2025 &amp; 12-09-2025 &amp; R: 26-11-2025 &amp; 06-01-2026 &amp; R: 07-01-2026 &amp; 25-03-2026 &amp; 13-04-2026</t>
  </si>
  <si>
    <t>Cap: 07-07-2025 &amp; R: 11-08-2025 &amp;  06-11-2025 &amp; 04-03-2026 &amp; 13-04-2026</t>
  </si>
  <si>
    <t>R: 22-07-2025 &amp; 14-04-2026</t>
  </si>
  <si>
    <t>R: 15-10-2025 &amp; 10-11-2025 &amp; 09-01-2026 &amp; 14-04-2025</t>
  </si>
  <si>
    <t>Cap: 07-07-2025 &amp; 06-11-2025 &amp; 24-12-2025 &amp; 06-01-2026 &amp; 13-04-2026</t>
  </si>
  <si>
    <t>Cap: 09-01-2026 &amp; 13-04-2026</t>
  </si>
  <si>
    <t>Cpap: 12-03-2025 &amp; 13-04-2026</t>
  </si>
  <si>
    <t>Cap: 16*-02-2026 &amp; 13-04-2026</t>
  </si>
  <si>
    <t>Cap: 07-07-2025  &amp; R: 28-07-2025 Cap: &amp; 06-11-2025 &amp; R: 02-12-+2025 &amp; Cap: 10-02-2026 &amp; 13-04-2026</t>
  </si>
  <si>
    <t>Cap: 14-04-2026</t>
  </si>
  <si>
    <t>CAP: 14-04-2026</t>
  </si>
  <si>
    <t>Karachi (East)</t>
  </si>
  <si>
    <t>Cap: 29-09-2025 &amp; Cap: 10-02-2026 &amp; 13-04-2026</t>
  </si>
  <si>
    <t>Cap: 07-07-2025 &amp; 12-09-2025 &amp; 06-01-2026  &amp; 13-04-2026</t>
  </si>
  <si>
    <t>Cap: 07-07-2025 &amp; Cap: 10-02-2026 &amp; 04-03-2026 &amp; 13-04-2026</t>
  </si>
  <si>
    <t>Cap: 07-07-2025 &amp;  06-11-2025 V&amp; Cap: 10-02-2026 &amp; 13-04-2026</t>
  </si>
  <si>
    <t>Cap: 07-07-2025 &amp; 12-09-2025 &amp; 06-01-2026. &amp; 13-04-2026</t>
  </si>
  <si>
    <t>Cap: 07-07-2025 &amp; 12-09-2025 &amp; 06-01-2026 &amp; 13-04-20263</t>
  </si>
  <si>
    <t>Cap: 19-09-2025 &amp; 31-12-2025 &amp; 04-03-2026 &amp; 13-04-2026</t>
  </si>
  <si>
    <t xml:space="preserve">Cap: 07-07-2025 &amp; 12-09-2025 &amp; 06-01-2026 &amp; 13-04-2026 </t>
  </si>
  <si>
    <t>Cap: 07-07-2025 &amp; 12-09-2025 &amp; 06-01-2026 &amp; 13-04-2026.</t>
  </si>
  <si>
    <t>Cap: 19-09-2025 &amp;  06-11-2025 &amp; 06-01-2026 &amp; 13-04-2026</t>
  </si>
  <si>
    <t>Cap: 07-07-2025 &amp; R: 12-08-2025 &amp; 13-01-2026 &amp; Cap: 10-02-2026 &amp; 13-04-2026</t>
  </si>
  <si>
    <t>Cap: 07-07-2025 &amp; 12-09-2025 &amp; 04-03-2026 &amp; 13-04-2026</t>
  </si>
  <si>
    <t>Cap: 07-07-2025 v=&amp;  06-11-2025 &amp; 06-01-2026 &amp; 13-04-2026</t>
  </si>
  <si>
    <t>Cap: 07-07-2025 &amp; 12-09-2025&amp; 06-01-2026 &amp; 13-04-2026</t>
  </si>
  <si>
    <t>Cap: 14-07-2025 &amp;  06-11-2025 V&amp; 06-01-2026 &amp; 13-04-2026</t>
  </si>
  <si>
    <t>Cap: 07-07-2025 &amp; 12-09-20253 &amp; 06-01-2026 &amp; 13-04-2026</t>
  </si>
  <si>
    <t>Cap: 07-07-2025 &amp; R: 18-08-2025 &amp; 24-12-2025 &amp; Cap: 10-02-2026 &amp; R: 25-02-2026 &amp; 13-04-2026</t>
  </si>
  <si>
    <t>Cap: 15-04-2026</t>
  </si>
  <si>
    <t>UN-Satisfactory on letter dated 16-04-2026</t>
  </si>
  <si>
    <t>Un-Satisfactory on letter dated 16-04-2026</t>
  </si>
  <si>
    <t>UN-Satisfactroy on letter dated 16-04-2026</t>
  </si>
  <si>
    <t>Construction of Pacca Storage Tank for Improvement Extension of Urban Water Supply Scheme Matiari Taluka &amp; District Matiari.</t>
  </si>
  <si>
    <t>20-10-2025 &amp; 19-01-2026</t>
  </si>
  <si>
    <t>15-12-2025</t>
  </si>
  <si>
    <t>29-12-2025</t>
  </si>
  <si>
    <t>13.11.2025 &amp; 15.12.2025</t>
  </si>
  <si>
    <t>Cap: 24-11-2025 &amp; 14-01-2026 &amp; 12-02-2026 &amp; 16-04-2026</t>
  </si>
  <si>
    <t>SDG-842</t>
  </si>
  <si>
    <t>Cap: 25-09-2025 &amp; 20-04-2026</t>
  </si>
  <si>
    <t>Scheme Block Updating TF from P&amp;D o 15-10-2025 (Corregendium on 31-10-2025) Un-Satisfacgory on file datd 21-04-2026</t>
  </si>
  <si>
    <t>R: 18-09-2025 &amp; 19-12-2025 &amp; 3-02-2026 &amp; 21-04-2026</t>
  </si>
  <si>
    <r>
      <t xml:space="preserve">Cap: 07-07-2025 &amp; R: 28-07-2025 </t>
    </r>
    <r>
      <rPr>
        <sz val="12"/>
        <color theme="1"/>
        <rFont val="Times New Roman"/>
        <family val="1"/>
      </rPr>
      <t>&amp; 12-09-2025</t>
    </r>
    <r>
      <rPr>
        <b/>
        <sz val="12"/>
        <color theme="1"/>
        <rFont val="Times New Roman"/>
        <family val="1"/>
      </rPr>
      <t xml:space="preserve"> &amp; R: 18-12-2025 &amp; 06-01-2026 &amp; 13-04-2026 &amp; R: 21-04-2026</t>
    </r>
  </si>
  <si>
    <t>Cap: 17-11-2025 &amp; 13-04-2026 &amp; 20-04-2026</t>
  </si>
  <si>
    <t>Cap: 27-01-2026 &amp; 13-04-2026 &amp; 20-04-2026</t>
  </si>
  <si>
    <t>Cap: 07-07-2025 &amp; 09-12-2025 &amp; 20-04-2026</t>
  </si>
  <si>
    <t>Cap: 20-04-2026</t>
  </si>
  <si>
    <t>Cap: 07-07-2025 &amp; 06-11-2025 &amp; 20-04-2026</t>
  </si>
  <si>
    <t>Cap: 07-07-2025 &amp; &amp; 04-03-2026 &amp; 20-04-2026</t>
  </si>
  <si>
    <t>Cap: 07-07-2025  &amp; 20-04-2026</t>
  </si>
  <si>
    <t>Cap: 29-09-2025 &amp; 20-04-2026</t>
  </si>
  <si>
    <t>Cap: 07-07-2025 &amp; 13-04-2026 &amp; 13*04-2026</t>
  </si>
  <si>
    <t>Cap: 21-10-2025 &amp; 13-04-2026</t>
  </si>
  <si>
    <t>Cap: 02-10-2025 &amp; 13-04-2026</t>
  </si>
  <si>
    <t>Un-Satisfactory on letter dated 21-04-2026</t>
  </si>
  <si>
    <t>Cap: 19-02-2026 &amp; 21-04-2026</t>
  </si>
  <si>
    <t>Cap: 21-04-2026</t>
  </si>
  <si>
    <t>R: 15-09-225 &amp; 21-04-2026</t>
  </si>
  <si>
    <t>Cap: 07-07-2025 &amp; R: 30-09-2025 &amp; 06-11-2025 &amp; R: 21-04-2026</t>
  </si>
  <si>
    <t>R: 21-04-2026</t>
  </si>
  <si>
    <t>SDG-174</t>
  </si>
  <si>
    <t>SDG-247</t>
  </si>
  <si>
    <t>SDG-248</t>
  </si>
  <si>
    <t>R: 27-28-2025 &amp; 21-04-2026</t>
  </si>
  <si>
    <t>R: 29-08-2025 &amp; 21-04-2026</t>
  </si>
  <si>
    <t>R: 03-09-2025 &amp; 21-04-2026</t>
  </si>
  <si>
    <t>R: 02-02-2026 &amp; 21-04-2026</t>
  </si>
  <si>
    <t>U/R uuN-Satisfactory on fletter dated 22-04-2026</t>
  </si>
  <si>
    <t>SDG-468</t>
  </si>
  <si>
    <t>Cap: 27-04-2026</t>
  </si>
  <si>
    <t>Re-Decking RCC Slab of 85" Rft Pre-Stressed Bridge on Johi Barrage i/c Construction of Paving Bllock CC Block &amp; Drain of Ward No. .01 to Ward No. 08 Johi City (PS-83) District Dadu.</t>
  </si>
  <si>
    <t>Cap: 07-07-2025 &amp; R: 29-07-2025 &amp; 25-11-2025 &amp; 16-02-2026 &amp; 23-04-2026</t>
  </si>
  <si>
    <t>R: 02-10-2025 &amp; 19-11-2025 &amp; 09-01-2026 &amp; 27-04-2026</t>
  </si>
  <si>
    <t>R: 14-10-2025 &amp; 23-04-2026</t>
  </si>
  <si>
    <t>SDG-237</t>
  </si>
  <si>
    <t>SDG-534</t>
  </si>
  <si>
    <t xml:space="preserve"> &amp; 27-04-2026</t>
  </si>
  <si>
    <t>R: 16-02-2026 &amp; 14-04-2025 &amp; 27-04-2026</t>
  </si>
  <si>
    <t>R: 27-04-2026</t>
  </si>
  <si>
    <t>AA AWAITED/ 16.326 Withdrawn on 18-07-2025 (Rs. 16.121 (M) adopted from ADP 3640</t>
  </si>
  <si>
    <t>Cap: 07-07-2025 &amp; 28-04-2026</t>
  </si>
  <si>
    <t>Cap: 28-04-2026</t>
  </si>
  <si>
    <t>Rs. 20 (M) re-app: to ADP Schems on 29-04-2026</t>
  </si>
  <si>
    <t xml:space="preserve">Rs. 82.647 (M) adopted thorugh re-app: from ADP Schmes </t>
  </si>
  <si>
    <t>Cap: 07-07-2025 &amp; R: 27-08-2025 &amp; 12-09-2025 &amp; 15-10-2025 &amp; &amp;  06-11-2025 &amp; R: 12-12-2025 &amp; Cap: 29-04-2026</t>
  </si>
  <si>
    <t>RS. 1.995 (M) Surrender throfared through exp by P&amp;D Rs. 62 (M) re-app: to ADP 3639 &amp; Rs. 30 (M) Re-app: to ADP Schemes on 29-04-2026</t>
  </si>
  <si>
    <t>Rs. 30 (M) re-app: to ADP 3308 on 26-11-2025 &amp; Rs. 50 (M) re-app: to ADP Shemes on 29-04-2026</t>
  </si>
  <si>
    <t>Cap: 07-07-2025 &amp; 10-10-2025 &amp; 29-04-2026</t>
  </si>
  <si>
    <t>Rs. 74.827 (M) adopted through re-app: from ADP Schemes</t>
  </si>
  <si>
    <t>Rs. 58.250 (M) aopted from ADP Schemes</t>
  </si>
  <si>
    <t>Cap: 29-04-2026</t>
  </si>
  <si>
    <t>Un-Satisfactory on P&amp;D Film Un-Satisfactory on P&amp;D letter dated 12-12-2025 (Rs. 19.405 (M) Surrenderr by AD dated 16-4-2026</t>
  </si>
  <si>
    <t>Rs. 1.956 (M) Surrebder by P&amp;D thorugh over exp (Rs.  43.454 (M) re-app; to ADP 3256 on 29-04-2026</t>
  </si>
  <si>
    <t>Rs. 29.859 (M) re-app: to ADP 3256 on 29-04-2026</t>
  </si>
  <si>
    <t>Rs. 18.100 (M) re-app: to ADP 3256 on 29-04-2026</t>
  </si>
  <si>
    <t>Rs. 40.394 (M) re-app: to ADP 3256 on 29-04-2026</t>
  </si>
  <si>
    <t>Rs. 888.244 (M) adopted from ADP 2792 &amp;  &amp; Rs. 131.817 (M) adopted from ADP Schemes</t>
  </si>
  <si>
    <t>Cap: 07-07-2025 &amp; 09-09-2025 &amp; 01-04-2026 &amp; 29-04-2026</t>
  </si>
  <si>
    <t>Cap: 09-09-2025 &amp; 31-12-2025 &amp; Cap: 10-02-2026 &amp; 27-04-2026</t>
  </si>
  <si>
    <t>Rs. 78.437 (M) re-app: to ADP 902 o 29-04-2026</t>
  </si>
  <si>
    <t>Rs. 40 (M) re-app: to ADP 902 o 29-04-2026</t>
  </si>
  <si>
    <t>Un-Satisfactory on letter datd 30-06-2025 Rs.50 (M) re-app to ADP Scheme 902 dated 04-03-2026 Rs. 35 (M) re-app: to ADP 902 o 29-04-2026</t>
  </si>
  <si>
    <t>U/R Rs.50 (M) re-app to ADP Scheme 902 dated 04-03-2026 Rs. 50 (M) re-app: to ADP 902 o 29-04-2026</t>
  </si>
  <si>
    <t>Rs. 30 (M) re-app: to ADP 902 o 29-04-2026</t>
  </si>
  <si>
    <t>Rs. 65 (M) re-app: to ADP 902 o 29-04-2026</t>
  </si>
  <si>
    <t>Rs. 50 (M) re-app: to ADP 902 o 29-04-2026</t>
  </si>
  <si>
    <t>DRO Awaited (Un-Satisfactory on letter dated 13-01-2026) Rs. 6 (M) re-app: to ADP 902 on 29-04-2026</t>
  </si>
  <si>
    <t>Un-Satisfactory on letter datd 30-06-2025 Rs. 12 (M) re-app: to ADP 902 on 29-04-2026</t>
  </si>
  <si>
    <t>Un-Satisfactory on letter datd 30-06-2025 Rs. 10 (M) re-app: to ADP 902 on 29-04-2026</t>
  </si>
  <si>
    <t>SDG-172</t>
  </si>
  <si>
    <t>SDG-769</t>
  </si>
  <si>
    <t>Local Government</t>
  </si>
  <si>
    <t>Public Health Engg:</t>
  </si>
  <si>
    <t>Rural Development</t>
  </si>
  <si>
    <t>Estimated Expenditure</t>
  </si>
  <si>
    <t>Throwfarward 2026-27</t>
  </si>
  <si>
    <t>Receipt 2025-26</t>
  </si>
  <si>
    <t>Cap; 18-08-2025 &amp; 31-12-2025 &amp; 30-04-2026</t>
  </si>
  <si>
    <t>Un-Satisfactory (Rs. 500 (M) re-app: to ADP Schemes on 30.-04-2026</t>
  </si>
  <si>
    <t>Rs. 190 (M) re-app: to ADP Schemes on 30-04-2026</t>
  </si>
  <si>
    <t>Rs. 50 (M) re-app: to ADP Schemes on 30-04-2026</t>
  </si>
  <si>
    <t>Rs. 20.017 (M) adopte through re-app:</t>
  </si>
  <si>
    <t>Cap: 07-07-2025 &amp; 30-04-2026</t>
  </si>
  <si>
    <t>Rs. 32.944 (M) adopte through re-app:</t>
  </si>
  <si>
    <t>Cap: 07-07-2025 &amp; 05-08-2025 &amp; 30-04-2026</t>
  </si>
  <si>
    <t>Rs. 10 (M) adopte through re-app:</t>
  </si>
  <si>
    <t>Rs. 59 (M) adopte through re-app:</t>
  </si>
  <si>
    <t>Cap: 07-07-2025 &amp; 18-12-2025 &amp; 30-04-2026</t>
  </si>
  <si>
    <t>Rs. 49.712 (M) adopte through re-app:</t>
  </si>
  <si>
    <t>Cap: 07-07-2025 &amp; 21-07-2025 &amp; 30-04-2026</t>
  </si>
  <si>
    <t>Rs. 60.498 (M) adopte through re-app:</t>
  </si>
  <si>
    <t>Rs. 66 (M) adopte through re-app:</t>
  </si>
  <si>
    <t>Rs. 141 (M) adopte through re-app:</t>
  </si>
  <si>
    <t>Rs. 59.607 (M) adopte through re-app:</t>
  </si>
  <si>
    <t>Rs. 26.700 (M) adopte through re-app:</t>
  </si>
  <si>
    <t>Cap: 07-07-2025 &amp; 06-08-2025 &amp; 30-04-2026</t>
  </si>
  <si>
    <t>Rs. 95 (M) adopte through re-app:</t>
  </si>
  <si>
    <t>Rs. 40 (M) adopte through re-app:</t>
  </si>
  <si>
    <t>Cap: 07-07-2025 &amp; 27-08-2025 &amp; 30-04-2026</t>
  </si>
  <si>
    <t>Rs. 98 (M) adopte through re-app:</t>
  </si>
  <si>
    <t>Rs. 78.915 (M) adopted from N-Dev on 16-03-2026 &amp; 1921.085 (M) adopted from N-Dev</t>
  </si>
  <si>
    <t>Cap: 06-02-2026 &amp; 16-03-2026 &amp; 29-04-2026</t>
  </si>
  <si>
    <t>Cap: 05-05-2026</t>
  </si>
  <si>
    <t>Csp: 05-05-2026</t>
  </si>
  <si>
    <t>R: 12-02-2026 &amp; 13-04-2026 &amp; 05-05-2026</t>
  </si>
  <si>
    <t>R: 08-08-2025 &amp; 04-11-2025 &amp; 15-01-226 &amp; 05-05-2026</t>
  </si>
  <si>
    <t>R: 11-08-2025 &amp; 05-05-2026</t>
  </si>
  <si>
    <t>R: 26-11-2025 &amp; 05-05-2026</t>
  </si>
  <si>
    <t>R: 01-09-2025 &amp; 05-05-2026</t>
  </si>
  <si>
    <t>Cap: 02-12-2025 &amp; 13-04-2026 &amp; 04-05-2026</t>
  </si>
  <si>
    <t>Cap: 07-07-2025 &amp; 09-09-2025 &amp; 04-05-2026</t>
  </si>
  <si>
    <t>Cap: 07-07-2025 &amp; 06-08-2025 &amp; 09-09-2025 &amp; 02-04-2026 &amp; 04-05-2026</t>
  </si>
  <si>
    <t>Throwforward</t>
  </si>
  <si>
    <t>ES</t>
  </si>
  <si>
    <t>TF</t>
  </si>
  <si>
    <t>Un-Satisfacory on letter  dated 06-05-2026</t>
  </si>
  <si>
    <t>Un-Satisfactory on letter datd 06-05-2026</t>
  </si>
  <si>
    <t>Cap: 07-07-2025 &amp; 04-05-2026</t>
  </si>
  <si>
    <t>Rs. 3338.785 &amp; 3338.785 (M) adopted from ADP 3640</t>
  </si>
  <si>
    <t>Cap: 07-07-2025 &amp; 06-08-2025 &amp; 12-09-2025 &amp; 17-10-2025 &amp; 5-05-2026</t>
  </si>
  <si>
    <t>Cap: 09-10-2025 &amp; 05-05-2026</t>
  </si>
  <si>
    <t>Cap: 02-10-2025 &amp; 10-02-2026 &amp; 05-05-2026</t>
  </si>
  <si>
    <t>Cap: 17-11-2025 &amp; 05-05-2026</t>
  </si>
  <si>
    <t>Cap: 07-07-2025 &amp; 13-04-2026 &amp; 05-05-2026</t>
  </si>
  <si>
    <t>Cap: 07-07-2025 &amp; 31-12-2025 &amp; 05-05-2026</t>
  </si>
  <si>
    <t>R: 05-05-2026</t>
  </si>
  <si>
    <t>Cap: 07-07-2025 &amp;  31-12-2025 &amp; R: 08-01-2026 &amp; R: 06-05-2026</t>
  </si>
  <si>
    <t>R: 30-09+2025 &amp; 12-02-2026 &amp; 06-05-2026</t>
  </si>
  <si>
    <t>Rs. 13.642 (M) adopted from ADP 3640</t>
  </si>
  <si>
    <t>Cap: 07-07-2025 &amp; 12-09-2025 &amp; 06-01-2026 &amp; 13-04-2026 &amp; 06-05-2026</t>
  </si>
  <si>
    <t>Rs. 5.511 (M) adoped from ADP 3640</t>
  </si>
  <si>
    <t>Cap: 07-07-2025 &amp; 12-09-2025 &amp; 06-01-2026 &amp; 13-04-2026 &amp; 05-05-2026</t>
  </si>
  <si>
    <t>Rs. 4.466 *(M) adopted from ADP 3640</t>
  </si>
  <si>
    <t>Empowerment</t>
  </si>
  <si>
    <t>Scheme Block Updating TF from P&amp;D o 15-10-2025 Un-Satisfactor y on letter dated 06-05-2026</t>
  </si>
  <si>
    <t>Un-Satisfctory on letter dated 06-05-2026</t>
  </si>
  <si>
    <t>Technical Assistance for Strategic Action Planning of Readiness of ADB Financed Sindh Coastal Resilient Sector Project (SCRSP).</t>
  </si>
  <si>
    <t>R: 06-05-2026</t>
  </si>
  <si>
    <t>Cap: 12-03-2026 &amp; 07-05-2026</t>
  </si>
  <si>
    <t>Cap: 30-10-2025 &amp; 10-02-2026 &amp; 6-05-2026</t>
  </si>
  <si>
    <t>Cap: 07-07-2025 &amp; 06-05-2026</t>
  </si>
  <si>
    <t>Cap: 07-07-2025 &amp; 04-03-2026 &amp; 06-05-2026</t>
  </si>
  <si>
    <t>Cap: 06-05-2026</t>
  </si>
  <si>
    <t>U/R Rs.50 (M) re-app to ADP Scheme 902 dated 04-03-2026 Rs. 25 (M) re-app: to ADP 902 o 29-04-2026 &amp; Rs. 27.830 (M) re-app: to ADP 932 on 07-05-2026</t>
  </si>
  <si>
    <t>Rs. 27.830 (M) adopted from ADP 920</t>
  </si>
  <si>
    <t>Cap: 07-07-2025 &amp; R: 24-03-2026 &amp; Cap: 07-05-2026</t>
  </si>
  <si>
    <t>Cap: 07-01-2026 &amp; 07-05-2026</t>
  </si>
  <si>
    <t>Cap: 23-10-2025 &amp; 20-04-2026 &amp; 07-05-2026</t>
  </si>
  <si>
    <t>Cap: 07-07-2025 &amp; 22-07-2025</t>
  </si>
  <si>
    <t xml:space="preserve">Rs. 1352.383 (M) adopted fromADP 1943 </t>
  </si>
  <si>
    <t>Cap: 02*12-2025 &amp; 31-12-2025 &amp; 10-02-2026 &amp; 02-03-2026 &amp; 08-05-2026</t>
  </si>
  <si>
    <t>Cap: 07-07-2025 &amp; R: 31-07-2025 &amp; 07-05-2026</t>
  </si>
  <si>
    <t>Rs. 0.887 (M) Surrender by P&amp;D thourhg over exp. (Un-Satisfactory on letter dated 09-05-2026)</t>
  </si>
  <si>
    <t>Rev: 13-11-2025 &amp; 27-04-2026 &amp;09-05-2026</t>
  </si>
  <si>
    <t>Construction / Installation Solar Street  Lights in City Jacobabad &amp; Various Ucs of Talluka Jacobabad.</t>
  </si>
  <si>
    <t>THQ Kandhkot Emergency Ward Remaining Work Taluka Hospital Kandhkot Disrict Kashmore &amp; Kandhkot</t>
  </si>
  <si>
    <t>Providing &amp; Fixing Solar Lights of various Villages Taluka Garhi Khairo District Jacobabad.</t>
  </si>
  <si>
    <t>Providing &amp; Fixing Solar Lights of various villages Taluka Jacobabad District Jacobad.</t>
  </si>
  <si>
    <t>Cap: 06-02-2026 &amp; 02-04-2026 &amp; 09-05-2026</t>
  </si>
  <si>
    <t>Providing &amp; Laying of 32 inch dia Water Pipeline along Korangi Crossing Road from Fatima Medical Center (Sector 31-G Allah Walla Town) Passing via Attock CNG Pump upto the poiont before the returning wall of Qayyumabad PS-95 Korangi Karachi.</t>
  </si>
  <si>
    <t>Solar Lights with Poles for various Villages Taluka Sakrand and Kazi Ahmed Disrict Shaheed Benazirabad.</t>
  </si>
  <si>
    <t>Cap: 11-05-2026</t>
  </si>
  <si>
    <t>Construction of Drainage System of various Areas of PS-24 Sukkur-III District Sukkur</t>
  </si>
  <si>
    <t>Rehabilitation and Up-Gradation of Drainage System at Various Areas Within the Jurisdiction of Sukkur Municipal Cooporation District Sukkur.</t>
  </si>
  <si>
    <t>Muammil Town Disposal and Drainage Scheme Nawabshah District Shaheed Benazirabad.</t>
  </si>
  <si>
    <t>Cap: 07-07-2025 &amp; 01-08-2025 &amp;  R: 22-12-2025 cap: &amp; 31-12-2025 &amp; R: 11-05-2026</t>
  </si>
  <si>
    <t>Cap: 07-07-2025 &amp; Cap: 10-02-2026 &amp; 09-05-2026</t>
  </si>
  <si>
    <t>Construction/Etablishment of Digital Libariries of Gadap City and Murad Memon District Malir Karachi,</t>
  </si>
  <si>
    <t>Cap: 26-11-2025 &amp; 04-03-2026 &amp; 13-04-2026 &amp; 09-05-2026</t>
  </si>
  <si>
    <t>Cap: 12-12-2025 &amp; 04-03-2026 &amp; 13-04-2026 &amp; 09-05-2026</t>
  </si>
  <si>
    <t>Cap: 15-12-2025 &amp; 11-05-2026</t>
  </si>
  <si>
    <t>Establishment of Nursing College Kashmore Phase-2 and THQ  Kashmore OT Rehabilitatin District Kashmore Kandhkot.</t>
  </si>
  <si>
    <t>T-2</t>
  </si>
  <si>
    <t>Construction / Repair of Surface Drain (Drainage Scheme) Including CC Paving Streets of Different Union Counils of Taluka Sunjhoro i.e Preetamabad UD-33 Jamarao UC-22 Jamrao UC Azeemabad UC-30 jamrao and TC Khadro District Sanghar.</t>
  </si>
  <si>
    <t>Cap: 09-01-2026 &amp; 09-05-2026</t>
  </si>
  <si>
    <t>Cap: 14-07-2025 &amp; Cap: 10-02-2026 &amp; 09-05-2026</t>
  </si>
  <si>
    <t>Cap: 07-07-2025 &amp; 06-11-2025 &amp; 06-01-2026 &amp; 09-05-2026</t>
  </si>
  <si>
    <t>Cap: 07-07-2025 &amp; 09-05-2026</t>
  </si>
  <si>
    <t>Cap: 07-07-2025 &amp; 06-11-2025 &amp; 11-05-2026</t>
  </si>
  <si>
    <t>R: 11-05-2026</t>
  </si>
  <si>
    <t>Cap: 07-07-2025 22-12-2025 &amp; Cap: 10-02-2026 &amp; 04-03-2026 &amp; 09-05-2026</t>
  </si>
  <si>
    <t>Cap: 03-10-2025 &amp; 04-03-2026 &amp; 09-05-2026</t>
  </si>
  <si>
    <t>Cap: 07-07-2025 &amp; 31-12-2025 &amp; 13-04-2026 &amp; 09-05-2026</t>
  </si>
  <si>
    <t xml:space="preserve">Rs. 150 (M) adopted from OSB </t>
  </si>
  <si>
    <t>Cap: 07-07-2025 &amp; 21-07-2025 &amp; 09-05-2026</t>
  </si>
  <si>
    <t>Rs.500 (M) adopted from OSB</t>
  </si>
  <si>
    <t>Tando Muahhad Khan</t>
  </si>
  <si>
    <t>Rs. 139. 451 (M) adopted from ADP 3642 CSR</t>
  </si>
  <si>
    <t>SDG-1022</t>
  </si>
  <si>
    <t>SDG-2</t>
  </si>
  <si>
    <t>SDG-345</t>
  </si>
  <si>
    <t>SDG-346</t>
  </si>
  <si>
    <t>SDG-360</t>
  </si>
  <si>
    <t>SDG-38</t>
  </si>
  <si>
    <t>SDG-402</t>
  </si>
  <si>
    <t>SDG-451</t>
  </si>
  <si>
    <t>SDG-455</t>
  </si>
  <si>
    <t>SDG-819</t>
  </si>
  <si>
    <t>SDG-827</t>
  </si>
  <si>
    <t>SDG-T-2</t>
  </si>
  <si>
    <t>Cap: 07-07-2025 &amp; 13-04-2026 &amp; 11-05-2026</t>
  </si>
  <si>
    <t>R: 07-10-2025 &amp; 11-05-2026</t>
  </si>
  <si>
    <t>T-19</t>
  </si>
  <si>
    <t>Construction of 250/600 bedded Hospital at Larkana (SDG #3)</t>
  </si>
  <si>
    <t>Construction of CC Block CC Paving Block &amp; Open Surface Drain &amp; UC Husri Taluka Latifabad District Hyderabad.</t>
  </si>
  <si>
    <t>T-20</t>
  </si>
  <si>
    <t>Construction of CC Paving Block and Exteranal Damage System @ UC 98 Taluka Latifabad District Hyderabad.</t>
  </si>
  <si>
    <t>Paver Block in Old Nawabshah and Nawabshah City various Union Councils District Benazirabad.</t>
  </si>
  <si>
    <t>Water Supply and Destribution Line PE Pipe Line DIA 3,4,6,8,10,12 inch in various streets of Dadu City District Dadu</t>
  </si>
  <si>
    <t>T-17</t>
  </si>
  <si>
    <t>Widening/Reconditioning of Asphalt Concrete road and External Drainage System from Hyderabad Tando Muhammad Khan road @ Point Husri Check Post to Husri City Taluka Latifabad District Hyderabd.</t>
  </si>
  <si>
    <t>T-18</t>
  </si>
  <si>
    <t>Construction of Asphalt Concrete road and Drainage System from Hyderabad Tando Muhammad Khan road @ Point Malang Hotel to Village Haji Arifullah Khan Taluka Latifabad District Hyderabad.</t>
  </si>
  <si>
    <t>Installation of Internal Sewerage Lines 12 Dia at Various Areas of UC-05 &amp; Construction CC Paving Blocks at Various Streets of Uc-05, District Hyderabad.</t>
  </si>
  <si>
    <t>Installation of Sewerage Lines and Construction of Pumping Station along with complete Machinery System and Rising Main at Village Hyderi Shaikh UC-06 &amp; Construction of CC Paving Blocks at Various Streets of UC-06 District Hyderabad</t>
  </si>
  <si>
    <t>Installation of Internal Sewerage Lines 12 Dia and 18 Dia at Various Areas of UC-13, UC-14, UC-15, Upgradation of Lalo Lashari Pumping Station &amp; Construction of CC Paving Block Streets at Various Streets of UC-13, UC-14 and UC-15, District Hyderabad</t>
  </si>
  <si>
    <t>Construction of Drain Nala from Crystal Tower to Sultan Shah Colony UC-16 &amp; Construction of CC Paving Blocks Streets at Various Streets of UC-16, District Hyderabad</t>
  </si>
  <si>
    <t>Installation of Internal Sewerage Lines 12 Dia and 18 Dia at Various Areas of UC-43 &amp; Construction of CC Paving Block Streets at Various Streets of UC-08, UC-10, UC-39, UC-42 and UC-43, District Hyderabad</t>
  </si>
  <si>
    <t>T-42</t>
  </si>
  <si>
    <t>T-43</t>
  </si>
  <si>
    <t>T-44</t>
  </si>
  <si>
    <t>T-45</t>
  </si>
  <si>
    <t>T-46</t>
  </si>
  <si>
    <t>Rehabilitation of main Road by CC Paver Blocks I/C Laying of Sewerage System by  Providing RCC Pipe infront of KMC Curtain Market at S.M.C.H.S Block A &amp; Surrounding area of UC-01 P.E.C.H.S-1 TMC Chanesar, District East, Karachi</t>
  </si>
  <si>
    <t>Providing &amp; Fixing of C.C Paver Block &amp; Laying of Sewerage System by Providing RCC Pipe at Allah Wala Town UC-02 P.E.C.H.S-II TMC Chanesar, District East, Karachi</t>
  </si>
  <si>
    <t>Rehabilitation of Different Streets by C.C Paver Block at E-Market Bothside Streets and  Near Chanesar Halt (Ambala bakery) including Adjoining Streets UC-01 P.E.C.H.S-I TMC Chanesar, District East, Karachi</t>
  </si>
  <si>
    <t>Rehabilitation of Infrastructure by Providing of Paver Block including Beautification of Centre Median,  Pathway &amp; Round About at Ghulam Ali Memon Road &amp; Captain Fareed Bukhari Shaheed Road Block-A in UC-01 TMC Chanesar, District East, Karachi</t>
  </si>
  <si>
    <t>Construction of CC Paving Flooring &amp; Open Surface Drain at Main Street of Pathan Goth Giddu Naka, Main Street of Shrish Nagar Colony, Main Street of Railway Colony Near Old Wehdat Colony, Main Street of SRTC Colony, Eash Wing Company Mir fateh Colony Hyderabad HMC, (ii) Construction of CC Paving Floor &amp; Open Surface Drain at Al Abbas Town to New Wehdat Colony Lal Quarters, Main Street to Gulshan-e- Mehran Phase-II, Main Street of Juneja Colony, Main Street of GMB Colony Mori Street, Main Street Waqar Town &amp; Jamali Para Near Ameer Villas, Main Street of Benazir Colony,  Main Street of Abdullah centre Near Pakora Shop Hyderabad HMC, District Hyderabad</t>
  </si>
  <si>
    <t>Construction of CC Paving Flooring &amp; Open Surface Drain at Main Street Jatoi and Abra Colony, Main Street Memon Town Near Ammar City, Main Street at Sajjadabad, Main Street at Sachalabad (Abra Mohalla) Near Citizen Colony Main Road from Byco Pump Gulshan-e-Bakhtawar Colony to Soomra Goth, Main Street of Bakhtawar Colony Near Phase-II Qasimabad Main Street of Bhittai Town, Main Street of Al Mustafa Town Hyderabad, District Hyderabad</t>
  </si>
  <si>
    <t>Construction of External Drainage Water Supply System in Sachal Sarmast Town Taluka Latifabad, District Hyderabad</t>
  </si>
  <si>
    <t>Construction of CC Paver Block in Sachal Sarmast Town Taluka Latifabad, District Hyderabad</t>
  </si>
  <si>
    <t>T-21</t>
  </si>
  <si>
    <t>T-35</t>
  </si>
  <si>
    <t>Remakrs</t>
  </si>
  <si>
    <t>Block by P&amp;D</t>
  </si>
  <si>
    <t>R: 28-07-2025 &amp; 12-05-2026</t>
  </si>
  <si>
    <t>Rs. 11.45 (M) adopted from ADP 3640</t>
  </si>
  <si>
    <t>Cap: 17-11-2025 &amp; 11-05-2026</t>
  </si>
  <si>
    <t>Un-Approved (Rs. 276.641 (M) re-app: to ADP Schemes on 16-03-2026 &amp; Rs. 319. 041 (M) re-app: to ADP Schemes on 11-05-2026</t>
  </si>
  <si>
    <t>Rs. 200 (M) adopted from ADP Scheme 2725</t>
  </si>
  <si>
    <t>Cap: 26-01-2026 &amp; 11-05-2026</t>
  </si>
  <si>
    <t>Rs. 19.041 (M) adopted from ADP Scheme 2725</t>
  </si>
  <si>
    <t>Cap: 07-07-2025 &amp; 06-11-2025 &amp; 06-01-2026 &amp; 13-04-2026 &amp; 11-05-2026</t>
  </si>
  <si>
    <t>Rs. 100 (M) adopted from ADP Scheme 2725</t>
  </si>
  <si>
    <t>Cap: 18-03-2026 &amp; 11-05-2026</t>
  </si>
  <si>
    <t>Rs. 12.092 (M) adopted from 3640 (CSR)</t>
  </si>
  <si>
    <t>Construction of Paver Block and CC Road with Drains in Various Villages of Taluka Hussain Bux Mari, Sindhri, Shujaabad and Mirpurkhas</t>
  </si>
  <si>
    <t>Construction of CC Road, Paver Block Road and Drainage in UC Khan &amp; UC Patoyoon Taluka Hussain Bux Mari, District Mirpurkhas</t>
  </si>
  <si>
    <t>Construction of CC Road Paver Block Road and Drainage in UC Old Mirpur &amp; UC Haji Ahmed bux Narejo Taluka Hussain Bux Mari, District Mirpurkhas</t>
  </si>
  <si>
    <t>Construction of CC Road Paver Block Road and Drainage in UC Pir Azeem Shah Taluka Hussain Bux Mari &amp; Various Streets of Taluka Mirpurkhas, District Mirpurkhas</t>
  </si>
  <si>
    <t>Construction of CC Road Paver Block Road and Drainage in UC Turk Ali Mari Taluka Hussain Bux Mari, District Mirpurkhas</t>
  </si>
  <si>
    <t>Construction of Water Storage Tanks Paver Blocks &amp; CC Road in Various Villages &amp; Town in Taluka Hussain Bux Mari, District Mirpurkhas</t>
  </si>
  <si>
    <t>Rehabilitant &amp; Construction of Various Bridges of Taluka Jam Nawaz Ali &amp; Taluka Sinjhoro / Construction CC Drains i/c Paver Block of Various Villages of Taluka Jam Nawaz Ali &amp; Taluka Sinjhoro, District Sanghar</t>
  </si>
  <si>
    <t>Construction of Paver Block &amp; Drainage in Ucs 1-11, Town Municipal Corporation Syed Khadim Ali Shah, District Mirpurkhas</t>
  </si>
  <si>
    <t>Construction of Paver Block &amp; Drainage in 07 Union Council of Taluka Shujaabad, District Mirpurkhas</t>
  </si>
  <si>
    <t>Construction of Paver Block &amp; Drainage in 12 Union Councils of Taluka Sindhri, District Mirpurkhas</t>
  </si>
  <si>
    <t>Construction of Paver Block &amp; Drainage in Various Wards of Town Committee Hingoro, District Mirpurkhas</t>
  </si>
  <si>
    <t>SDG-1037</t>
  </si>
  <si>
    <t>SDG-1051</t>
  </si>
  <si>
    <t>SDG-1088</t>
  </si>
  <si>
    <t>SDG-1089</t>
  </si>
  <si>
    <t>SDG-1090</t>
  </si>
  <si>
    <t>SDG-1091</t>
  </si>
  <si>
    <t>SDG-1096</t>
  </si>
  <si>
    <t>SDG-1104</t>
  </si>
  <si>
    <t>SDG-1105</t>
  </si>
  <si>
    <t>SDG-21</t>
  </si>
  <si>
    <t>SDG-27</t>
  </si>
  <si>
    <t>SDG-650</t>
  </si>
  <si>
    <t>SDG-655</t>
  </si>
  <si>
    <t>SDG-656</t>
  </si>
  <si>
    <t>SDG-657</t>
  </si>
  <si>
    <t>SDG-658</t>
  </si>
  <si>
    <t>SDG-659</t>
  </si>
  <si>
    <t>SDG-756</t>
  </si>
  <si>
    <t>SDG-772</t>
  </si>
  <si>
    <t>SDG-T-17</t>
  </si>
  <si>
    <t>SDG-T-18</t>
  </si>
  <si>
    <t>SDG-T-19</t>
  </si>
  <si>
    <t>SDG-T-20</t>
  </si>
  <si>
    <t>SDG-T-21</t>
  </si>
  <si>
    <t>SDG-T-35</t>
  </si>
  <si>
    <t>SDG-T-42</t>
  </si>
  <si>
    <t>SDG-T-43</t>
  </si>
  <si>
    <t>SDG-T-44</t>
  </si>
  <si>
    <t>SDG-T-45</t>
  </si>
  <si>
    <t>SDG-T-46</t>
  </si>
  <si>
    <t>Rs. 250 &amp; 531.437(M) adopted through re-app: from ADP Schemes Rs. (C: 503.437 &amp;  r 28 M) adoptee thorugh re-app: waiting DRO</t>
  </si>
  <si>
    <t>SDG-789</t>
  </si>
  <si>
    <t>03</t>
  </si>
  <si>
    <t>05</t>
  </si>
  <si>
    <t>06</t>
  </si>
  <si>
    <t>08</t>
  </si>
  <si>
    <t>SDG-1050</t>
  </si>
  <si>
    <t>SDG-469</t>
  </si>
  <si>
    <t>Cap: 07-07-2025 &amp; Cap: 10-02-2026 &amp; 13-04-2026 &amp; 12-05-2026</t>
  </si>
  <si>
    <t>Construction of Surface Drainage Paver Block and CC Block at Bhirya Village Town Committee Jamshoro Taluka Kotri District Jamshoro.</t>
  </si>
  <si>
    <t>Construction of CC Pavers Block and Drainage C Type Nali Compound Walll From Mariyam Garden Chowk to Mujeeb Siddique House Ward No. 06 an varous Ward No. 1. 5, 10, 11, 12, 13, 14, of Municipal Comiittee Kotri District Jamshoro.</t>
  </si>
  <si>
    <t>R: 07-08-2025 &amp; 13-05-2026</t>
  </si>
  <si>
    <t>SDG-740</t>
  </si>
  <si>
    <t>SDG-744</t>
  </si>
  <si>
    <t>Cap: 07-07-2025 &amp; R: 10-09-2025 &amp; 15-12-2025  &amp; 31-12-2025 &amp; R:12-05-2026 &amp;  13-05-2026</t>
  </si>
  <si>
    <t>Cap: 03-11-2025 &amp; 13-04-2026 &amp; 13-05-2026</t>
  </si>
  <si>
    <t>Construction New Block Taluka Hospital Rohri District Sukkur</t>
  </si>
  <si>
    <t>Construction / Rehabilitation of Farm to Market Road along with Drains at Different Areas of Village Trimoonh, Village Gul Muhammad Bhanbhro, Village Dakhan, Village Bhitai Dino Khori, Village Mohram Ali Phulpoto of Union Councils of PS-23 Taluka Salehpat District Sukkur</t>
  </si>
  <si>
    <t>Building (i) Additional Rooms and Compound for Imam Bargah at Village Korki (ii) Brick Pavement and Construction at Village Hameed u Rehman Town Korangi of Taluka Faiz Ganj (iii) Construction of Roza and Musafirkhana at Dargah Randhan UC Razabad Taluka Faiz Ganj District Khairpur</t>
  </si>
  <si>
    <t>Providing Drains and Paver Block Facility at Different Villages of District Sujawal</t>
  </si>
  <si>
    <t>Providing Drains and Paver Block Facility at Different Villages of Taluka Mirpur Bathoro, District Sujawal</t>
  </si>
  <si>
    <t>Cap: 07-07-2025 &amp; 12-09-2025 &amp; 06-01-2026 &amp;  R: 05-03-2026 &amp; R: 13-05-2026</t>
  </si>
  <si>
    <t>Cap: 07-07-2025 &amp; Rev: 29-08-2025 &amp; R: 02-12-2025 &amp; 06-01-2026 &amp; R: 16-02-2026 &amp; 13-04-2026 &amp; R: 11-05-2026</t>
  </si>
  <si>
    <t>Construction of New Source at Ban Wah (Mitharao Canal) for Urban Water Supply Schemne Pithhoro Town District Umerkot.</t>
  </si>
  <si>
    <t>SDG-1028</t>
  </si>
  <si>
    <t>SDG-14</t>
  </si>
  <si>
    <t>SDG-15</t>
  </si>
  <si>
    <t>SDG-504</t>
  </si>
  <si>
    <t>SDG-847</t>
  </si>
  <si>
    <t>SDG-925</t>
  </si>
  <si>
    <t>Rs. 4079.880 (M) adopted thorugh OSB</t>
  </si>
  <si>
    <t>Cap: 07-07-2025 &amp; 14-05-2026</t>
  </si>
  <si>
    <t>Greater Karachi Water Supply Scheme(K-IV), Karachi</t>
  </si>
  <si>
    <t>Cap: 07-07-2025 &amp; 12-09-2025 &amp; 06-01-2026 &amp; 12-03-2026 &amp; 12-05-2026</t>
  </si>
  <si>
    <t>Rs. 2000 (M) adopted from OUT Side Budget</t>
  </si>
  <si>
    <t>Cap: 07-07-2025 &amp; 31-12-2025 &amp; 13-05-2026</t>
  </si>
  <si>
    <t>CAP: 15-05-2026</t>
  </si>
  <si>
    <t>R: 15-01-2026 &amp; 15-05-2026</t>
  </si>
  <si>
    <t>Under Revision (Un-Satisfactory on letter dated 15-05-2026)</t>
  </si>
  <si>
    <t>Rehabilitation &amp; Renovation of Public Park at Gadhi Ghuda Bux Bhutto District Larkana.</t>
  </si>
  <si>
    <t>Improvement / Construction /Reconstructlion of Eid Gahs and Imam Barrgahs in various Villages / Areas of PS-10 (14 Units) under Sustainable Development Goas District Larkana.</t>
  </si>
  <si>
    <t>Cap: 15-12-2025 &amp; 13-04-2026 &amp; 15-05-2026</t>
  </si>
  <si>
    <t>13-05-2026</t>
  </si>
  <si>
    <t>R: 27-01-2026 &amp; 15-05-2026</t>
  </si>
  <si>
    <t>Rev: 13-11-2025 &amp; 12-03-2026 &amp; 15-05-2026</t>
  </si>
  <si>
    <t>Cap: 14-07-2025 &amp; 04-03-2026 &amp; 15-05-2026</t>
  </si>
  <si>
    <t>Cap: 07-07-2025 &amp; 12-09-2025 &amp; 13-04-2026 &amp; 15-05-2026</t>
  </si>
  <si>
    <t>Cap: 07-07-2025 &amp; 12-09-2025 &amp; 06-01-2026 &amp; 15-05-2026</t>
  </si>
  <si>
    <t xml:space="preserve">Construction of Tuff Paver at Udi Tarique Sarki / Daman Ali Shah/Zohaib Khan Sarki/ Shahzeb Khan Sarki/ Pervaz Ahmed khoso/ Ghulamo Sarki/ Liaqat Ali Khan Sarki/ Zafar Khan Sarki/ Noor Hassan Khan Sarki/ Sardar Abid Ali Bashir/ Muhammad Ibrahim/ Sardap Ali / Bilwal Noonari/ Rozal Khan Noonari/ Ghulam Qadir Noonari Tarique Khan Noonari late Wadero Shahban/ Khabra /Waris Dino Noonari Villages of Taluka Thul District Jacobabad. </t>
  </si>
  <si>
    <t>Construction of Toff Paver at Villages Ali Hasan Bambal Village Haji Shabir Bambal, Village Ibrahim Bambal, of Taluka Thul District jacobabad</t>
  </si>
  <si>
    <t>Cap: 06-01-2026 &amp; 13-04-2026 &amp; 16-05-2026</t>
  </si>
  <si>
    <t>Cap: 15-04-2026 &amp; 16-05-2026</t>
  </si>
  <si>
    <t>Cap: 16-02-2026 &amp; 12-05-2026</t>
  </si>
  <si>
    <t>Cap: 21-10-2025 &amp; 04-05-2026 &amp; 16-05-2026</t>
  </si>
  <si>
    <t>Cap: 21-08-2025 &amp; 16-05-2026</t>
  </si>
  <si>
    <t>Cap: 07-07-2025 &amp; 09-04-2026 &amp; 16-05-2026</t>
  </si>
  <si>
    <t>Cap: 07-07-2025  &amp; 09-04-2026 &amp; 16-05-2026</t>
  </si>
  <si>
    <t>Cap: 07-07-2025 &amp; 16-05-2026</t>
  </si>
  <si>
    <t>Cap: 07-07-2025 &amp; 06-11-2025 &amp; 13-04-2026 &amp; 16-05-2026</t>
  </si>
  <si>
    <t>Cap: 07-07-2025 &amp; 10-02-2026 &amp; 18-05-2026</t>
  </si>
  <si>
    <t>Cap: 08-12-2025 &amp; 18-05-2026</t>
  </si>
  <si>
    <t>SDG-1059</t>
  </si>
  <si>
    <t>SDG-139</t>
  </si>
  <si>
    <t>SDG-462</t>
  </si>
  <si>
    <t>SDG-996</t>
  </si>
  <si>
    <t>Cap: 30-01-2026 &amp; 13-04-2026 &amp; 18-05-2026</t>
  </si>
  <si>
    <t>Cap: 07-07-2025 &amp; 06-11-2025 &amp; 18-05-2026</t>
  </si>
  <si>
    <t>Cap: 07-07-2025 &amp; Cap: 10-02-2026 &amp; 13-04-2026 &amp; 18-05-2026+</t>
  </si>
  <si>
    <t>Cap: 07-07-2025 &amp; 15-05-2026</t>
  </si>
  <si>
    <t>R: 30-12-2025 &amp; 27-01-2026 &amp; 18-05-2026</t>
  </si>
  <si>
    <t>Cap: 07-07-2025 &amp; 29-12-2025 &amp; 29-04-2026 &amp; 18-05-2026</t>
  </si>
  <si>
    <t>Rs. 764.570 (M) adopted from OSB</t>
  </si>
  <si>
    <t>Cap: 07-07-2025 &amp; 06-11-2025 &amp; 06-01-2026 &amp; 26-01-2026 &amp; 11-05-2026</t>
  </si>
  <si>
    <t>R: 20-11-2025 &amp; 27-01-2026 &amp; 18-05-2026</t>
  </si>
  <si>
    <t>T-41</t>
  </si>
  <si>
    <t>Installation of ASTM Sewerage line 18 Dia from subhan Allah Colony to Aliabad Pumping Station UC-04 &amp; Construction of CC Paving Blocks at Various Streets of UC-04 &amp; Construction of CC Paving Blocks at Various Streets of UC-04, District Hyderabad</t>
  </si>
  <si>
    <t>R: 21-07-2025 &amp; 10-12-2025 &amp; 18-05-2026</t>
  </si>
  <si>
    <t>R: 31-07-2025 &amp; 18-11-2025 &amp; 18-05-2026</t>
  </si>
  <si>
    <t>Supp:</t>
  </si>
  <si>
    <t>Rs, 20 (M) Capital to Revenue thorugh re-app:</t>
  </si>
  <si>
    <t>Cap: 16-09-2025 &amp; 06-02-2026 &amp; 16-02-2026 &amp; R:  18-05+-2026</t>
  </si>
  <si>
    <t>Un-Satisfactory on letter dated 19-05-2026</t>
  </si>
  <si>
    <t>AA Issued on 25-02-2026</t>
  </si>
  <si>
    <t>Cap: 02-12-2025 &amp; 13-04-2026 &amp; 19-05-2026</t>
  </si>
  <si>
    <t>Cap: 09-01-2026 &amp; 19-05-2026</t>
  </si>
  <si>
    <t>Cap: 25-11-2025  &amp; 04-03-2026 &amp; 13-04-2026 &amp; 19-05-2026</t>
  </si>
  <si>
    <t>Un-Satisfactory on letter &amp; File dated 19-05-2026</t>
  </si>
  <si>
    <t>Rs. 25 (M) re-app: to ADP Schemes dated 15-05-2026</t>
  </si>
  <si>
    <t>Rs. 20 (M) re-app: to ADP Schemes dated 15-05-2026</t>
  </si>
  <si>
    <t>Rs. 52.451 (M) adopted from ADP Schemes</t>
  </si>
  <si>
    <t>Cap: 07-07-2025 &amp; 27-08-2025 &amp; 15-05-2026</t>
  </si>
  <si>
    <t>Rs. 56.894 (M) adopted from ADP Schemes</t>
  </si>
  <si>
    <t>R: 19-05-2026</t>
  </si>
  <si>
    <t>Rs. 24.521 (M) Surrender by P&amp;D thourogh Over Expenditure.   &amp; RS. 450 (m) RE-APP: TO ADP SHEMES ON 19-05-2026</t>
  </si>
  <si>
    <t>Rs. 200 (M) adopted from ADP Scheme 38 (DRO Awaited)</t>
  </si>
  <si>
    <t>RS. 18.245 (M) Surrender by A.D on 11-05-2026</t>
  </si>
  <si>
    <t>Rs. 10.500 &amp; 14.16625  (M) re-app: to N-ADP on 05-05- &amp; 15-05-2026</t>
  </si>
  <si>
    <t>Rs. 605 (M) re-app: to ADP 2404 on 19-05-2026</t>
  </si>
  <si>
    <t>Corrigendium from P&amp;D dated 30-07-2025 (Rs. 605 (M) adopted from ADP 2423</t>
  </si>
  <si>
    <t>Cap: 07-07-2025 &amp; R: 22-07-2025 &amp; CAP: 29-10-2025 &amp; R: 13-01-2026 &amp; 19-05-2026</t>
  </si>
  <si>
    <t>Cap: 10-12-2025 &amp; 04-03-2026 &amp; 13-04-2026 &amp; 19-05-2026</t>
  </si>
  <si>
    <t>SDG-T-41</t>
  </si>
  <si>
    <t>Cap: 07-07-2025 &amp; 19-05-2026</t>
  </si>
  <si>
    <t>Cap: 21-08-2025 &amp; 20-05-2026</t>
  </si>
  <si>
    <t>Cap: 29-09-2025 &amp; 04-03-2026 &amp; 20-05-2026</t>
  </si>
  <si>
    <t>Cap: 05-12-2025 &amp; 20-05-2026</t>
  </si>
  <si>
    <t>Cap: 24-11-2025 &amp; 29-04-2026 &amp; 20-05-2026</t>
  </si>
  <si>
    <t>Cap: 07-07-2025 &amp; 06-11-2025 &amp; 06-01-2026 &amp; 19-05-2026</t>
  </si>
  <si>
    <t>Cap: 26-01-2026 &amp; 13-04-2026 &amp; 19-05-2026</t>
  </si>
  <si>
    <t>Rs. 2377.051 (M) adopted (c: 1000 &amp; r: 1377.051)from Out Side Budget</t>
  </si>
  <si>
    <t>Cap: 07-07-2025 &amp; 23-10-2025 &amp; 16-05-2026 R: 19-05-2026</t>
  </si>
  <si>
    <t>Rs. 31.980 (M) re-app: to ADP Schemes on 19-05-2026</t>
  </si>
  <si>
    <t>Rs. 60.019 (M) re-app: to ADP Schemes on 19-05-2026</t>
  </si>
  <si>
    <t>Rs. 36.787 (M) re-app: to ADP Schemes on 19-05-2026</t>
  </si>
  <si>
    <t>Rs. 12.409 (M) re-app: to ADP Schemes on 19-05-2026</t>
  </si>
  <si>
    <t>Rs. 75 (M) re-app: to ADP Schemes on 19-05-2026</t>
  </si>
  <si>
    <t>Rs. 125 (M) re-app: to ADP Schemes on 19-05-2026</t>
  </si>
  <si>
    <t>Rs. 500 (M) re-app: to ADP Schemes on 19-05-2026</t>
  </si>
  <si>
    <t>Un-Approved Rs. 1352.383 (M) re-app: to ADP Scheme 1917 on 08-05-2026 &amp; Rs. 120.536 (M) re-app: to ADP Schemes on 19-05-2026</t>
  </si>
  <si>
    <t>Rs. 50 (M) re-app: to ADP Schemes on 19-05-2026</t>
  </si>
  <si>
    <t>Rs. 7.5 (M) adopted from ADP Schemes</t>
  </si>
  <si>
    <t>Rs. 12.502 (M) adopted from ADP Schemes</t>
  </si>
  <si>
    <t>Rs. 21.836 (M) adopted from ADP Schemes</t>
  </si>
  <si>
    <t>Rs. 21.856 (M) adopted from ADP Schemes</t>
  </si>
  <si>
    <t>Rs. 24.367 (M) adopted from ADP Schemes</t>
  </si>
  <si>
    <t>Rs. 14.981 (M) adopted from ADP Schemes</t>
  </si>
  <si>
    <t>Rs. 24.976 (M) adopted from ADP Schemes</t>
  </si>
  <si>
    <t>Rs. 24.985 (M) adopted from ADP Schemes</t>
  </si>
  <si>
    <t>Rs. 25.508 (M) adopted from ADP Schemes</t>
  </si>
  <si>
    <t>Rs. 548.555 (M) adopted from ADP Schemes</t>
  </si>
  <si>
    <t>Rs. 38.848 (M) adopted from ADP Schemes</t>
  </si>
  <si>
    <t>Rs. 107.240 (M) adopted from ADP Schemes</t>
  </si>
  <si>
    <t>Rs. 12.410 (M) adopted from ADP Schemes</t>
  </si>
  <si>
    <t>Rs. 104.311 (M) adopted from ADP Schemes</t>
  </si>
  <si>
    <t>R: 05-08-2025 &amp; 20-05-2026</t>
  </si>
  <si>
    <t>Cap: 02-12-2025 &amp; 13-04-2026 &amp; 20-05-2026</t>
  </si>
  <si>
    <t>R: 05-01-2026 &amp; 21-04-2026 &amp; 11-05-2026 &amp; 20-05-2026</t>
  </si>
  <si>
    <t>Cap: 28-01-2026 &amp; 26-02-2026 &amp; 04-03-2026 &amp; 25-03-2026 &amp; 13-04-2026 &amp; 29-04-2026 &amp; R: 29-04-2026 &amp; 21-05-2026</t>
  </si>
  <si>
    <t>Cap: 22-10-2025 &amp; 21-05-2026</t>
  </si>
  <si>
    <t>R: 20-05-2026</t>
  </si>
  <si>
    <t>CAP: 21-05-2026</t>
  </si>
  <si>
    <t>Cap: 15-12-2025 &amp; 13-04-2026 &amp; 21-05-2026</t>
  </si>
  <si>
    <t>Cap: 19-01-2026 &amp; 13-04-2026 &amp; 21-05-2026</t>
  </si>
  <si>
    <t>Cap: 10*11*2025 &amp; 13-04-2026 &amp;M 13-05-2026 &amp; 21-05-2026</t>
  </si>
  <si>
    <t>R: 21-01-2026 &amp; 05-05-2026 &amp; 14-05-2026 &amp; 21-05-2026</t>
  </si>
  <si>
    <t xml:space="preserve">Rehabilitation / Reconstruction of Graveyards within Jurisdiction of Sukkur Municipal Corporation </t>
  </si>
  <si>
    <t>Supply Installation, Testing &amp; Commissioning of Solar Powered 50000 GPD RO Plants in 03 Town Committees at Sukkur Municipal Corporation</t>
  </si>
  <si>
    <t xml:space="preserve">Construction of Public Toilets &amp; Hand Washing Stations at Military Road, Missing Road Near Qasim Park, Minara Road Near SIUT Chablani Hospital and Mehran Markaz at Sukkur </t>
  </si>
  <si>
    <t>Rehabilitation of Different Roads of Sukkur City alongwith Cat Eyes, Road Signage and Lane Marking within the limits of Sukkur Municipal Coorporation</t>
  </si>
  <si>
    <t>Upgradation, Widening and Beautification of Road at the Entrance of Sukkur City along with Fire Brigade Station, Water Filter Plant, Public Washroom, Afforestation and Lighting , Public Awareness, Visual Display at Sukkur</t>
  </si>
  <si>
    <t>Expansion and Dualization of Frere Road, Sukkur along with parking Space, Waiting Area and Provison of Solar Panels at Sukkur</t>
  </si>
  <si>
    <t>Rehabilitation / Reconstruction of Stadium along with Provision of pedal Court at Jinnah Municipal Stadium, Sukkur.</t>
  </si>
  <si>
    <t>Improvement of Drainage System for Sukkur City (Phase-IV)</t>
  </si>
  <si>
    <t>Rs. 332.644 (M) re-app: to N-ADP</t>
  </si>
  <si>
    <t>Cap: 21-05-2026</t>
  </si>
  <si>
    <t>R: 05-01-2026 &amp; 21-04-2026 &amp; 11-05-2026 &amp; 21-05-2026</t>
  </si>
  <si>
    <t>R: 03-09-2025 &amp; 27-04-2026 &amp; 14-05-2026 &amp; 21-05-2026</t>
  </si>
  <si>
    <t>Cap: 05-03-2026 &amp; 21-05-2026</t>
  </si>
  <si>
    <t>Cap: 07-07-2025 &amp; 07-05-2026 &amp; 21-05-2026</t>
  </si>
  <si>
    <t>R: 06-08-2025 &amp; 21-05-2026</t>
  </si>
  <si>
    <t>Cap: 03-11-2025 &amp; Cap: 10-02-2026 &amp; 13-04-2026  &amp; 21-05-2026</t>
  </si>
  <si>
    <t>Cap: 16-02-2026 &amp; R: 21-05-2026</t>
  </si>
  <si>
    <t>R: 22-05-2026</t>
  </si>
  <si>
    <t>Construction of Drainage Solar R.O Plant and Tuff Tile for various Muhalla of Bharchundi Sharif Taluka Dharki District Ghotki &amp; Mirpur Mathelo.</t>
  </si>
  <si>
    <t>Rehabilitation of Drainage Scheme Solar R.O Plant and Tuff Tiles for various Muhalla of Village Nao Koat Taluka Dharki District Ghotki @ Mirpur Mathelo.</t>
  </si>
  <si>
    <t>Construction of Drainage Scheme and Tuff Tiles for Village Kouro Sameejo Taluka Dharki District Ghokti a@ Mirhpur Mathelo.</t>
  </si>
  <si>
    <t>Cap: 07-07-2025 &amp; 22-05-2026</t>
  </si>
  <si>
    <t>Cap: 07-07-2025 &amp; Cap: 10-02-2026 &amp; 22-05-2026</t>
  </si>
  <si>
    <t>Cap: 07-07-2025  &amp; Cap: 10-02-2026 &amp; 22-05-2026</t>
  </si>
  <si>
    <t>Cap: 07-07-2025 &amp; 31-12-2025 &amp; 22-05-2026</t>
  </si>
  <si>
    <t>Cap: 02-01-2026 &amp; R: 22-05-2026</t>
  </si>
  <si>
    <t>Cap: 07-07-2025 &amp; R: 18-08-2025 &amp; 12-09-2025 &amp; 06-01-2026 &amp; 13-04-2026 &amp; R: 22-05-2026</t>
  </si>
  <si>
    <t>Cap: 07-07-2025 &amp; 12-09-2025 &amp; R: 22-05-2026</t>
  </si>
  <si>
    <t>Cap: 07-07-2025 &amp; R: 22-05-2026</t>
  </si>
  <si>
    <t>Cap: 07-07-2025 &amp;  06-11-2025 &amp; 22-05-2026</t>
  </si>
  <si>
    <t>Cap: 07-07-2025 &amp; 31-12-2025 &amp; R: 22-05-2026</t>
  </si>
  <si>
    <t>Rs. 77.936 (M) adopted through rea--P:</t>
  </si>
  <si>
    <t>Cap: 07-07-2025 &amp; 23-05-2026</t>
  </si>
  <si>
    <t>Cap: 07-07-2025 &amp; 13-04-2026 &amp; 22-05-2026</t>
  </si>
  <si>
    <t>Under Revision (Un-Satisfactory) by Section</t>
  </si>
  <si>
    <t>Un-Satisfctory by Section</t>
  </si>
  <si>
    <t>Rs. 10 (M) re-app: to ADP Schemes on 15-05-2026</t>
  </si>
  <si>
    <t>Rs. 1.372 &amp; 20.436 (M) re-app: to ADP Schemes dated 15-05-2026</t>
  </si>
  <si>
    <t>Rs. 5.514 (m) re-app: to ADP 2847 (Revenue)</t>
  </si>
  <si>
    <t>Rs. 5.514 (M) adopted through re-app:  (DRO Awaited) on 25-05-2026</t>
  </si>
  <si>
    <t>Cap: 07-07-2025 &amp; 12-09-2025 &amp; 28-11-2025 &amp; 30-01-2026 &amp; R: 25-05-2026</t>
  </si>
  <si>
    <t>Rs. 45 (M) re-app: to ADP Schemes on 12-03-2026 &amp; Rs. 176.330 (M) re-app: to ADP Scheme on 1770 dated 22-05-2026</t>
  </si>
  <si>
    <t>Rs. 176.330 (M) adoopted from ADP Scheme2000</t>
  </si>
  <si>
    <t>Cap: 25-02-2026 &amp; 02-04-2026 &amp; 22-05-2026</t>
  </si>
  <si>
    <t>Cap: 11-11-2025 &amp; 25-05-2026</t>
  </si>
  <si>
    <t>SDG-283</t>
  </si>
  <si>
    <t>SDG-284</t>
  </si>
  <si>
    <t>SDG-285</t>
  </si>
  <si>
    <t>Cap: 07-07-2025 &amp; 12-09-2025 &amp; R: 29-09-2025 &amp; 06-01-2026 &amp; 13-04-2026 &amp; 11-05-2026 &amp; R: 22-05-2026 &amp; R: 25-05-2026</t>
  </si>
  <si>
    <t>Cap: 16-09-2025 &amp; 04-03-2026 &amp; 13-04-2026 &amp; 25-05-226</t>
  </si>
  <si>
    <t>Un-Satisfactory on file dated 25-05-2026</t>
  </si>
  <si>
    <t xml:space="preserve"> Released of Against Allocation     2025-26</t>
  </si>
  <si>
    <t>Un-Satisfactory at File on 27-10-2025 (Rs. 49.346 (M) re-app: to ADP 3618 dated 25-05-2026</t>
  </si>
  <si>
    <t xml:space="preserve">Rs. 49.346 (M) adopted from ADP 3262 </t>
  </si>
  <si>
    <t>Cap: 21-08-2025  &amp; 04-02-2026 &amp; 25-05-2026</t>
  </si>
  <si>
    <t>Cap: 25-05-2026</t>
  </si>
  <si>
    <t>R: 03-09-2025 &amp; 09-05-2026 &amp; 20-05-2026 &amp; 25-05-2026</t>
  </si>
  <si>
    <t>Un-Satisfactory on letter dated 29-05-2026</t>
  </si>
  <si>
    <t>Rs. 265.869 (M) adopted thorugh re-app:</t>
  </si>
  <si>
    <t>Rs. 214.209 (M) adopted thorugh re-app:</t>
  </si>
  <si>
    <t>Rs. 242.152 (M) adopted thorugh re-app:</t>
  </si>
  <si>
    <t>Rs. 253.604 (M) adopted thorugh re-app:</t>
  </si>
  <si>
    <t>Rs. 99.839 (M) adopted thorugh re-app:</t>
  </si>
  <si>
    <t>Rs. 182.609 (M) adopted thorugh re-app:</t>
  </si>
  <si>
    <t>Rs. 358.928 (M) adopted thorugh re-app:</t>
  </si>
  <si>
    <t>Rs. 444.939 (M) adopted thorugh re-app:</t>
  </si>
  <si>
    <t>Rs. 139.933 (M) adopted thorugh re-app:</t>
  </si>
  <si>
    <t>Rs. 230.340 (M) adopted thorugh re-app:</t>
  </si>
  <si>
    <t>Rs. 1254.379 (M) adopted thorugh re-app:</t>
  </si>
  <si>
    <t>Rs. 1122.970 (M) adopted thorugh re-app:</t>
  </si>
  <si>
    <t>Rs. 517.368 (M) adopted thorugh re-app:</t>
  </si>
  <si>
    <t>Rs. 385.687 (M) adopted thorugh re-app:</t>
  </si>
  <si>
    <t>Rs. 2909.919 (M) adopted thorugh re-app:</t>
  </si>
  <si>
    <t>Cap: 07-07-2025 &amp; 05-08-2025 &amp;29-05-2026</t>
  </si>
  <si>
    <t>Cap: 07-07-2025 &amp; 06-08-2025 &amp; 27-08-2025 &amp;29-05-2026</t>
  </si>
  <si>
    <t>Cap: 07-07-2025  &amp; 05-08-2025 &amp;29-05-2026</t>
  </si>
  <si>
    <t>Cap: 07-07-2025 &amp; &amp; 06-08-2025 27-08-2025 &amp;29-05-2026</t>
  </si>
  <si>
    <t>Cap:02-01-2026 &amp; 04-03-2026 &amp;29-05-2026</t>
  </si>
  <si>
    <t>Cap: 29-05-2026</t>
  </si>
  <si>
    <t>Cap: 07-07-2025 &amp; 06-08-2025 &amp; 12-08-2025 &amp;29-05-2026</t>
  </si>
  <si>
    <t>Cap: 07-07-2025 &amp; 06-08-2025 &amp; 22-08-2025 &amp;29-05-2026</t>
  </si>
  <si>
    <t>Rs. 119.069 (M) (Rev) re-app: to N-ADP on 15-10-2025 &amp; Rs. 2969.818 (M) re-app: to ADP Scheme 3332 Rs. 3242.350 (M) re-app: to N-ADP &amp; Rs. 1007.657 (M) re-app: to ADP 1007.657 &amp; Rs. 719.062 (M) re-app: to N-ADP on 30-03-2026 &amp; Rs. 6206.326 (M) re-app: to ADP Schemes</t>
  </si>
  <si>
    <t>Rs.1695.2485 &amp; 888.244 (M) re-app to ADP Scheme 1262 &amp; 3256 on 03-03-2026 &amp; 01-04-2026 &amp; 1695.248 (M) re-app: to ADP 1262 &amp; Rs. 2618.298 (M) re-app: to ADP Schemes</t>
  </si>
  <si>
    <t>Rs. 100 (M) re-app: to ADP1008 on 08-12-2025 &amp; Rs.50 (M) re-app to ADP Scheme 902 dated 04-03-2026 Rs. 12.500 (M) Surrender by Letter on 25-05-2026</t>
  </si>
  <si>
    <t>Un-Satisfactory on letter datd 30-06-2025 (Rs. 125.703 (M) Surrender by letter on 25-05-2026</t>
  </si>
  <si>
    <t>Rs. 161.193 (M) adopted from Surrender Helath deptt on 25-05-2026 (DRO Awaited)</t>
  </si>
  <si>
    <t>Rs. 20 (M) adopted from ADP 2725 dated 25-05-2026</t>
  </si>
  <si>
    <t>Cap: 03-11-2025 &amp; Cap: 10-02-2026 &amp; 04-03-2026 &amp; 13-04-2026 &amp; 25-05-2026</t>
  </si>
  <si>
    <t>Cap: 15-12-2025 &amp; Cap: 10-02-2026 &amp; 04-03-2026 &amp; 13-04-2026  &amp; 25-05-2026</t>
  </si>
  <si>
    <t>Cap: 06-10-2025 &amp; Cap: 10-02-2026 &amp; 25-05-2026</t>
  </si>
  <si>
    <t xml:space="preserve">Cap: 12-02-2026 &amp; 05-05-2026 &amp; 11-05-2026 </t>
  </si>
  <si>
    <t>R: 25.03-2026</t>
  </si>
  <si>
    <t>Rs. 100 (M) adopted thorugh re-app:</t>
  </si>
  <si>
    <t>Rs. 640. 075 (M) adopted from ADP 3616</t>
  </si>
  <si>
    <t>Cap: 07-07-2025 &amp; 06-08-2025 &amp; 25-05-2026</t>
  </si>
  <si>
    <t>Cap: 07-07-2025 &amp; 11-05-2026</t>
  </si>
  <si>
    <t>Cap: 13-11-2025 &amp; 25-05-2026</t>
  </si>
  <si>
    <t>Cap: 08-12-2025 &amp; 25-05-2026</t>
  </si>
  <si>
    <t>Rs. 147.593 (M) re-app: to ADP 1546 on 30-05-2026</t>
  </si>
  <si>
    <t>Rs. 450 (M) re-app: to ADP 1546 on 30-05-2026</t>
  </si>
  <si>
    <t>Rs. 159 (M) re-app: to ADP 1546 on 30-05-2026</t>
  </si>
  <si>
    <t>Rs. 756.593 (M) adopted thorugh re-app: from ADP  Schemes</t>
  </si>
  <si>
    <t>Cap: 07-07-2025 &amp; 06-11-2025 &amp; 01-01-2026 &amp; 30-05-2026</t>
  </si>
  <si>
    <t>Rs. 181.049 (M) adopted from ADP 3616 on30-05-2026</t>
  </si>
  <si>
    <t>Cap: 07-07-2025 &amp; 06-08-2025 &amp; 30-05-2026</t>
  </si>
  <si>
    <t>CAP: 01-01-2026</t>
  </si>
  <si>
    <t>R: 07-08-2025 &amp; 30-12-2025 &amp; 30-05-2026</t>
  </si>
  <si>
    <t>Cap: 14-07-2025 &amp; 06-08-2025 &amp; 12-09-225 &amp; 25-05-2026</t>
  </si>
  <si>
    <t>Cap: 07-07-2025 &amp; 06-08-2025 &amp; Cap: 10-02-2026 &amp; 25-05-2026</t>
  </si>
  <si>
    <t>Cap: 07-07-2025 &amp;  06-11-2025 &amp; 06-01-2026 &amp; 25-05-2026</t>
  </si>
  <si>
    <t>24.12.2025 &amp; 13-05-2026</t>
  </si>
  <si>
    <t>Cap: 21-10-2025 &amp; 10-02-2026 &amp; 30-05-2026</t>
  </si>
  <si>
    <t>Rs. 31.049 (M) re-app: to ADP Scheme 3225 dated 01-06-2026</t>
  </si>
  <si>
    <t>Rs. 640.075 &amp; 150 (M) re-app: ADP: 3258 &amp; 3225 dated 25-05-2026</t>
  </si>
  <si>
    <t>Rs. 53.077 &amp; 23.163 (M) re-app; to ADP Schemes on 29-04-2026 &amp; 30-05-2026</t>
  </si>
  <si>
    <t xml:space="preserve">Rs. 23.163 (M) adopted from ADP 3633 </t>
  </si>
  <si>
    <t>Cap: 07-07-2025 &amp; 30-05-2026</t>
  </si>
  <si>
    <t>Un-Satisfacotry on letter dated 37-01-2026 (Rs. 37.382 (M) re-app: to ADP 936 dated 30-05-2026</t>
  </si>
  <si>
    <t xml:space="preserve">Cap: 23-07-2025 &amp; 06-11-2025 </t>
  </si>
  <si>
    <t>Cap: 07-07-2025 &amp; R: 31-07-2025 &amp; CAP: 12-09-2025 &amp; 30-05-2026</t>
  </si>
  <si>
    <t xml:space="preserve"> Rs. 37.382 (M) adopted thorugh re-app: </t>
  </si>
  <si>
    <t>Cap: 11-08-2025&amp; 16-10-2025 &amp; 17-03-226 &amp; 15-05-2026 &amp; 29-05-22026</t>
  </si>
  <si>
    <t>Rs. 200 (M) adopted thhorugh re-app:</t>
  </si>
  <si>
    <t xml:space="preserve">Cap: 12-12-2025 &amp; 13-04-2026  </t>
  </si>
  <si>
    <t>R: 15-07-2025 &amp; 28-10-2025 &amp; 23-02-2026 &amp; R: 30-05-2026</t>
  </si>
  <si>
    <t>Cap: 07-07-2025 &amp;  12-05-2026 &amp; 27-05-2026</t>
  </si>
  <si>
    <t>Cap: 07-07-2025 &amp; 12-09-2025 &amp; 13-10-2025 &amp; 12-05-2026  27-05-2026</t>
  </si>
  <si>
    <t>Rs. 7.5 (M) Re-app: to ADP Schemes on 30-05-2026</t>
  </si>
  <si>
    <t>Un-Satisfacotry on letter dated 37-01-2026 Rs. 7.5 (M) Re-app: to ADP Schemes on 30-05-2026</t>
  </si>
  <si>
    <t>Rs. 7.5 (M) re-app: to ADP Schemes dated 15-05-2026 Rs. 30 (M) Re-app: to ADP Schemes on 30-05-2026</t>
  </si>
  <si>
    <t>Rs. 10 (M) re-app: to ADP Schemes on 15-05-2026 Rs. 30 (M) Re-app: to ADP Schemes on 30-05-2026</t>
  </si>
  <si>
    <t>Rs. 61.875 (M) Re-app: to ADP Schemes on 30-05-2026</t>
  </si>
  <si>
    <t>Rs. 37.5 (M) Re-app: to ADP Schemes on 30-05-2026</t>
  </si>
  <si>
    <t>Rs. 18.750 (M) Re-app: to ADP Schemes on 30-05-2026</t>
  </si>
  <si>
    <t>Rs. 10 (M) Re-app: to ADP Schemes on 30-05-2026</t>
  </si>
  <si>
    <t>Rs. 30 (M) Re-app: to ADP Schemes on 30-05-2026</t>
  </si>
  <si>
    <t>Rs. 5 (M) Re-app: to ADP Schemes on 30-05-2026</t>
  </si>
  <si>
    <t>Un-Satisfactory on P&amp;D Film (Rs 18.478 (M) re-app: to ADP Schemes on 30-04-2026 Rs. 12.5 (M) Re-app: to ADP Schemes on 30-05-2026</t>
  </si>
  <si>
    <t>Rs. 2.5 (M) Re-app: to ADP Schemes on 30-05-2026</t>
  </si>
  <si>
    <t>Rs. 17.5 (M) Re-app: to ADP Schemes on 30-05-2026</t>
  </si>
  <si>
    <t>Rs. 50 (M) Re-app: to ADP Schemes on 30-05-2026</t>
  </si>
  <si>
    <t>Rs. 21.086 (M) Re-app: to ADP Schemes on 30-05-2026</t>
  </si>
  <si>
    <t>Rs. 25 (M) Re-app: to ADP Schemes on 30-05-2026</t>
  </si>
  <si>
    <t>Rs. 3.125 (M) Re-app: to ADP Schemes on 30-05-2026</t>
  </si>
  <si>
    <t>Rs. 5.625 (M) Re-app: to ADP Schemes on 30-05-2026</t>
  </si>
  <si>
    <t>Rs. 22.973 (M) re-app: to ADP Schemes dated 15-05-2026 Rs. 127.027 (M) Re-app: to ADP Schemes on 30-05-2026</t>
  </si>
  <si>
    <t>Rs. 20 (M) re-app: to ADP Schemes dated 15-05-2026 Rs. 17.5 (M) Re-app: to ADP Schemes on 30-05-2026</t>
  </si>
  <si>
    <t>Rs. 20 (M) re-app: to ADP Schemes dated 15-05-2026 Rs. 8.125 (M) Re-app: to ADP Schemes on 30-05-2026</t>
  </si>
  <si>
    <t>Rs. 573.738 (M) adopted through re-app:</t>
  </si>
  <si>
    <t>Cap: 13-11-2025 &amp; 24-12-2025 &amp; 27-01-2026 &amp; 17-03-2026 &amp; 30-05-2026</t>
  </si>
  <si>
    <t>Rs. 100 (M) adoptd through re-app: from ADP Scheme</t>
  </si>
  <si>
    <t>Cap: 07-07-2025 &amp; 17-03-2026 &amp; 30-05-2026</t>
  </si>
  <si>
    <t>Cap: 07-07-2025 &amp; 06-11-2025 &amp; 10-02-2026 &amp; 13-04-2026 &amp; 30-05-2026</t>
  </si>
  <si>
    <t>(Rs. 201.878 (M) adopted through re-app:</t>
  </si>
  <si>
    <t>GOS</t>
  </si>
  <si>
    <t>GOP</t>
  </si>
  <si>
    <t xml:space="preserve"> Approved Cost</t>
  </si>
  <si>
    <t>Released (Col: 15+16)</t>
  </si>
  <si>
    <t>25-05-2026</t>
  </si>
  <si>
    <t>Construction of Water Supply System Based on (Slow Sand Filtration System), Drainage System I/C Paver Block and Solar Lights in Various Villages of UC Sanjar Chang, UC Landhi and UC Darya Khan mari District Tando Allahyar</t>
  </si>
  <si>
    <t>Un-Satisfactory on letter dated 04-06-2026</t>
  </si>
  <si>
    <t xml:space="preserve"> Departmental Enquiry on 23-04-2026</t>
  </si>
  <si>
    <t xml:space="preserve">Corrigendium from P&amp;D dated 30-07-2025 </t>
  </si>
  <si>
    <t>R: 03-09-2025 &amp; 21-04-2026 &amp; 12-05-2026 &amp; 19-05-2026 &amp; 21-05-2026 &amp; 30-05-2026 &amp; 30-05-2026</t>
  </si>
  <si>
    <t>R: 25-08-2225 &amp; 10-09-2025 &amp; 18-11-2025 &amp; 16-02-2026 7 05-05-2026 &amp; R: 30-05-2026</t>
  </si>
  <si>
    <t>Cap: 25-11-2025 &amp; 11-05-2026 &amp; 21-05-2026</t>
  </si>
  <si>
    <t>Cap: 07-07-2025 &amp; 27-10-2025 &amp; 20-05-2026</t>
  </si>
  <si>
    <t>18-07-2025 &amp; 12-01-2026 &amp; 05-06-2026</t>
  </si>
  <si>
    <t>R: 28-07-2025 &amp; 08-12-2025 &amp; 19-03-2026 &amp; r: 03-06-2026</t>
  </si>
  <si>
    <t>Un-Satisfactory on letter dated 06-06-2026</t>
  </si>
  <si>
    <t>UN-Satisfactory on letter dated 06-06-2026</t>
  </si>
  <si>
    <t xml:space="preserve">Rs 70 (M) Capital to Revenue </t>
  </si>
  <si>
    <t>Cap: 07-07-2025 &amp; Cap: 10-02-2026 &amp; 03-06-2026</t>
  </si>
  <si>
    <t>Cap 30-05-2026</t>
  </si>
  <si>
    <t>R: 15-10-2025  &amp; 07-05-2026</t>
  </si>
  <si>
    <t>AA ISSUED ON 03-07-2025  (Rs. 0.852 (M) Surrender by P&amp;D through Over Expenditure</t>
  </si>
  <si>
    <t>Un-Satisfactory on letter dated 08-06-2026</t>
  </si>
  <si>
    <t xml:space="preserve">Rs. 40 (M) adopted from ADP 2725 dated 25-05-2026 Un-Satisfactory on letter </t>
  </si>
  <si>
    <t xml:space="preserve">Cap: 07-07-2025 &amp; 20-02-2026 </t>
  </si>
  <si>
    <t>R: 03-03-2026 &amp; 25-03-2026 &amp; 01-06-2026</t>
  </si>
  <si>
    <t xml:space="preserve"> Rs. 20.298 (M) Surrender by P&amp;D over exp</t>
  </si>
  <si>
    <t>Un-Satisfactory  Rs. 10 (M) &amp; 27.297 re-app: to ADP Schemes on 15-05-2026 &amp; 10-06-2026</t>
  </si>
  <si>
    <t>Rs. 27.297 (M) adopted throgh re-app:</t>
  </si>
  <si>
    <t>Cap: 07-07-2025 &amp; 27-08-2025 &amp; 10-06-2026</t>
  </si>
  <si>
    <t>Un-Satisfactory on letter dated 11-06-2026</t>
  </si>
  <si>
    <t>AA ISSUED ON 01-07-2025 (Rs. 2.032 (M) Surrender by P&amp;D thorugh over exp. Un-Satisfactory on letter dated 11-06-202</t>
  </si>
  <si>
    <t>Rs. 0.199 (M) Surrender by P&amp;D thorugh over exp Un-Satisfactory on letter dated 11-06-2026</t>
  </si>
  <si>
    <t>Rs. 7423.603 (M) adopted from OSB</t>
  </si>
  <si>
    <t>Cap: 07-07-2025 &amp; Cap: 10-02-2026 &amp; 30-04-2026 &amp; 11-06-2026</t>
  </si>
  <si>
    <t>Rs. 4800 (M) adopted from OSB &amp; Rs. 292.987 (M) Surrender to to B&amp;E-VIII &amp; Rs. 5790 (M) adopted from OSB</t>
  </si>
  <si>
    <t>Cap: 07-07-2025 &amp; 27-10-2025 &amp; 17-12-2025 &amp; 29-04-2026 &amp; 11-06-2026</t>
  </si>
  <si>
    <t>Rs. 10 (B) re-app: to N-ADP Railway</t>
  </si>
  <si>
    <t>Rs 10 (B) adopted through re-app: from ADP 2877</t>
  </si>
  <si>
    <t>Cap: 07-07-2025 &amp; 31-12-2025 &amp; 08-06-2026</t>
  </si>
  <si>
    <t>Un-Saisfactory on letter dated 12-06-2026</t>
  </si>
  <si>
    <t>Un-Satisfacctory on letter dated 12-06-2026</t>
  </si>
  <si>
    <t xml:space="preserve">R: 03-03-2026 </t>
  </si>
  <si>
    <t>Scheme Block Updating TF from P&amp;D o 15-10-2025 (Correngdium on 31+10-2025) (Un-Satisfacotry on letter dated 12-06-2026)</t>
  </si>
  <si>
    <t>Un-Satisfactory on letter dated 12-06-2026</t>
  </si>
  <si>
    <t xml:space="preserve">Rs. 7.887 (M) Surrender by P&amp;D Through Over Exp. </t>
  </si>
  <si>
    <t>Rs. 25 (M) re-app: to ADP 1588 dated 30-05-2026</t>
  </si>
  <si>
    <t>Rs. 281.250 (M) re-app: to ADP 1588 dated 30-05-2026</t>
  </si>
  <si>
    <t>Rs. 306.250 (M) adopted from ADP Schemes</t>
  </si>
  <si>
    <t>Cap: 07-07-2025 &amp; 24-10-2025 &amp; Cap: 10-02-2026 &amp; 13-04-2026 &amp; 30-05-2026</t>
  </si>
  <si>
    <t>Un-Satisfactory on letter dated 14-06-2026</t>
  </si>
  <si>
    <t>R: 14-06-2026</t>
  </si>
  <si>
    <t>Revalidation &amp; Previous Year (Federal Grants)</t>
  </si>
  <si>
    <t xml:space="preserve">Sustainable Dev. Goals Achiement Programme (SAP) (Current Year &amp; Revalidation) </t>
  </si>
  <si>
    <t>N/ADP &amp; OSB</t>
  </si>
  <si>
    <t>C-</t>
  </si>
  <si>
    <t>SDG SCHEMES</t>
  </si>
  <si>
    <t>D-</t>
  </si>
  <si>
    <t>TOTAL (A+B+C+D)</t>
  </si>
  <si>
    <t>A-</t>
  </si>
  <si>
    <t>Un-Satisfactory on leter</t>
  </si>
  <si>
    <t xml:space="preserve"> FD Rs. 62.647 (M) re-app: to ADP Schemes on 29-04-2026</t>
  </si>
  <si>
    <t>Under Revision (Un-Satisfactory on letter)</t>
  </si>
  <si>
    <t>Un-Satisfactory on etter dated 22-06-2026</t>
  </si>
  <si>
    <t>Rs. 25 (M) adopted from ADP 2725 dated 25-05-2026 Un-Satisfactory on letter dated 22-06-2026</t>
  </si>
  <si>
    <t>Un-Satisfactory on letter dated 22-06-2026</t>
  </si>
  <si>
    <t>UN-Satisfactory on letter dated 22-06-2026</t>
  </si>
  <si>
    <t>Un-Satifactory on letter dated 22-06-2026</t>
  </si>
  <si>
    <t>Departmental Enquiry dated 22-06-2026</t>
  </si>
  <si>
    <t>Rs. 14.653 (M) Surrender by AD</t>
  </si>
  <si>
    <t>Un-Satisfactory on letter dated 23-06-2026</t>
  </si>
  <si>
    <t>Rs. 225 (M) adopted from ADP Scheme 38 Un-Satisfactory on letter dated 23-06-2026</t>
  </si>
  <si>
    <t>Un-Satisfactory on letter dated 23-06-2026 (Dist Kamber)</t>
  </si>
  <si>
    <t>Un-Satisfactory on File 27-06-2026</t>
  </si>
  <si>
    <t>Un=Satisfactroy on letter dated 07-05-2026 and file on 27-06-2026</t>
  </si>
  <si>
    <t>27-06-2026</t>
  </si>
  <si>
    <t>COUNTER PART FUNDING SCHEMES (FPA) 2025-26</t>
  </si>
  <si>
    <t>ADP #</t>
  </si>
  <si>
    <t>Total Share (FPA+GOS)</t>
  </si>
  <si>
    <t>Total Receipt upto 2024-25</t>
  </si>
  <si>
    <t>FPA 2024-25</t>
  </si>
  <si>
    <t>FPA COMPONENT 2025-26</t>
  </si>
  <si>
    <t>Total Released/Revalidated till 30.06.2025</t>
  </si>
  <si>
    <t>Throwfarward as on 1.07.2025</t>
  </si>
  <si>
    <t>Receipt     2025-26</t>
  </si>
  <si>
    <t>Revalidation</t>
  </si>
  <si>
    <t>Third Party Payment (Direct Payment)</t>
  </si>
  <si>
    <t>Total Release (Col: 7+8+9)</t>
  </si>
  <si>
    <t>GOS Share</t>
  </si>
  <si>
    <t>Sec</t>
  </si>
  <si>
    <t>Loc</t>
  </si>
  <si>
    <t>TDAte</t>
  </si>
  <si>
    <t>Recipt</t>
  </si>
  <si>
    <t>RelF</t>
  </si>
  <si>
    <t>ExpF</t>
  </si>
  <si>
    <t>ALL2</t>
  </si>
  <si>
    <t>Rel2</t>
  </si>
  <si>
    <t xml:space="preserve">EXP2 </t>
  </si>
  <si>
    <t>Finance</t>
  </si>
  <si>
    <t>Investment</t>
  </si>
  <si>
    <t>Sindh Resilence Project (Irrigation Component) for Construction of Small Dams including System for Improving Resilence - Phase II (Through Additional Financing) - (Total Cost Rs. 24,493.841 Million (IDA Share Rs. 22,652.920 Million &amp; GoS Share Rs. 1,840.921 Million)</t>
  </si>
  <si>
    <t>Livestock &amp; Fisheries</t>
  </si>
  <si>
    <t>Matching Allocation (Irrigation)</t>
  </si>
  <si>
    <t>P&amp;D</t>
  </si>
  <si>
    <t>Sindh Municipal Services Delivery Program (SMSDP) Planning &amp; Development Department Government of Sindh (Total cost Rs.6866 million including US Grant Rs.5940 million and GOS share Rs.926.55 million)</t>
  </si>
  <si>
    <t>Jacobabad, Dadu &amp; Kamber</t>
  </si>
  <si>
    <t>Social Protection</t>
  </si>
  <si>
    <t>Sept-24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</si>
</sst>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2">
    <numFmt numFmtId="41" formatCode="_(* #,##0_);_(* \(#,##0\);_(* &quot;-&quot;_);_(@_)"/>
    <numFmt numFmtId="44" formatCode="_(&quot;$&quot;* #,##0.00_);_(&quot;$&quot;* \(#,##0.00\);_(&quot;$&quot;* &quot;-&quot;??_);_(@_)"/>
    <numFmt numFmtId="43" formatCode="_(* #,##0.00_);_(* \(#,##0.00\);_(* &quot;-&quot;??_);_(@_)"/>
    <numFmt numFmtId="164" formatCode="_-* #,##0_-;\-* #,##0_-;_-* &quot;-&quot;_-;_-@_-"/>
    <numFmt numFmtId="165" formatCode="_-* #,##0.00_-;\-* #,##0.00_-;_-* &quot;-&quot;??_-;_-@_-"/>
    <numFmt numFmtId="166" formatCode="0.000"/>
    <numFmt numFmtId="167" formatCode="_-* #,##0.000_-;\-* #,##0.000_-;_-* &quot;-&quot;_-;_-@_-"/>
    <numFmt numFmtId="168" formatCode="#,##0.000"/>
    <numFmt numFmtId="169" formatCode="0.0000"/>
    <numFmt numFmtId="170" formatCode="[$-409]mmm/yy;@"/>
    <numFmt numFmtId="171" formatCode="[$-409]mmm\-yy"/>
    <numFmt numFmtId="172" formatCode="[$-409]d\-mmm\-yy"/>
    <numFmt numFmtId="173" formatCode="_(* #,##0.000_);_(* \(#,##0.000\);_(* &quot;-&quot;??_);_(@_)"/>
    <numFmt numFmtId="174" formatCode="[$-409]mmm\-yy;@"/>
    <numFmt numFmtId="175" formatCode="_(* #,##0.0000_);_(* \(#,##0.0000\);_(* &quot;-&quot;????_);_(@_)"/>
    <numFmt numFmtId="176" formatCode="_(* #,##0.000_);_(* \(#,##0.000\);_(* &quot;-&quot;???_);_(@_)"/>
    <numFmt numFmtId="177" formatCode="[$-409]mmmm\-yy;@"/>
    <numFmt numFmtId="178" formatCode="0.00000"/>
    <numFmt numFmtId="179" formatCode="_-* #,##0.00_-;\-* #,##0.00_-;_-* &quot;-&quot;_-;_-@_-"/>
    <numFmt numFmtId="180" formatCode="0_)"/>
    <numFmt numFmtId="181" formatCode="_-* #,##0.000_-;\-* #,##0.000_-;_-* &quot;-&quot;??_-;_-@_-"/>
    <numFmt numFmtId="182" formatCode="0.000_ ;\-0.000\ "/>
    <numFmt numFmtId="183" formatCode="0.000000"/>
    <numFmt numFmtId="184" formatCode="0.0000000"/>
    <numFmt numFmtId="185" formatCode="0.0"/>
    <numFmt numFmtId="186" formatCode="0.000_)"/>
    <numFmt numFmtId="187" formatCode="[$-409]dd\-mmm\-yy;@"/>
    <numFmt numFmtId="188" formatCode="[$-409]h:mm:ss\ AM/PM;@"/>
    <numFmt numFmtId="189" formatCode="#,##0.000_);\(#,##0.000\)"/>
    <numFmt numFmtId="190" formatCode="0.0%"/>
    <numFmt numFmtId="191" formatCode="0.000_);\(0.000\)"/>
    <numFmt numFmtId="192" formatCode="&quot;Rs. &quot;#,##0.00&quot; M&quot;"/>
  </numFmts>
  <fonts count="144">
    <font>
      <sz val="12"/>
      <name val="Times New Roman"/>
      <charset val="134"/>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b/>
      <sz val="12"/>
      <name val="Times New Roman"/>
      <family val="1"/>
    </font>
    <font>
      <b/>
      <sz val="22"/>
      <color rgb="FF000000"/>
      <name val="Times New Roman"/>
      <family val="1"/>
    </font>
    <font>
      <b/>
      <sz val="20"/>
      <color rgb="FF000000"/>
      <name val="Times New Roman"/>
      <family val="1"/>
    </font>
    <font>
      <b/>
      <u/>
      <sz val="12"/>
      <name val="Times New Roman"/>
      <family val="1"/>
    </font>
    <font>
      <b/>
      <sz val="12"/>
      <color rgb="FF000000"/>
      <name val="Times New Roman"/>
      <family val="1"/>
    </font>
    <font>
      <sz val="11"/>
      <color rgb="FF000000"/>
      <name val="Calibri"/>
      <family val="2"/>
    </font>
    <font>
      <b/>
      <sz val="11"/>
      <name val="Times New Roman"/>
      <family val="1"/>
    </font>
    <font>
      <sz val="11"/>
      <color indexed="60"/>
      <name val="Calibri"/>
      <family val="2"/>
    </font>
    <font>
      <sz val="11"/>
      <color indexed="8"/>
      <name val="Calibri"/>
      <family val="2"/>
    </font>
    <font>
      <sz val="11"/>
      <color theme="1"/>
      <name val="Calibri"/>
      <family val="2"/>
      <scheme val="minor"/>
    </font>
    <font>
      <b/>
      <sz val="18"/>
      <color indexed="56"/>
      <name val="Cambria"/>
      <family val="1"/>
    </font>
    <font>
      <sz val="11"/>
      <color indexed="9"/>
      <name val="Calibri"/>
      <family val="2"/>
    </font>
    <font>
      <sz val="11"/>
      <name val="Arial"/>
      <family val="2"/>
    </font>
    <font>
      <sz val="10"/>
      <name val="Arial"/>
      <family val="2"/>
    </font>
    <font>
      <sz val="12"/>
      <color theme="1"/>
      <name val="Times New Roman"/>
      <family val="1"/>
    </font>
    <font>
      <b/>
      <sz val="11"/>
      <color indexed="52"/>
      <name val="Calibri"/>
      <family val="2"/>
    </font>
    <font>
      <sz val="11"/>
      <color indexed="20"/>
      <name val="Calibri"/>
      <family val="2"/>
    </font>
    <font>
      <b/>
      <sz val="11"/>
      <color indexed="9"/>
      <name val="Calibri"/>
      <family val="2"/>
    </font>
    <font>
      <i/>
      <sz val="11"/>
      <color indexed="23"/>
      <name val="Calibri"/>
      <family val="2"/>
    </font>
    <font>
      <sz val="11"/>
      <color indexed="17"/>
      <name val="Calibri"/>
      <family val="2"/>
    </font>
    <font>
      <b/>
      <sz val="15"/>
      <color indexed="56"/>
      <name val="Calibri"/>
      <family val="2"/>
    </font>
    <font>
      <b/>
      <sz val="13"/>
      <color indexed="56"/>
      <name val="Calibri"/>
      <family val="2"/>
    </font>
    <font>
      <b/>
      <sz val="11"/>
      <color indexed="56"/>
      <name val="Calibri"/>
      <family val="2"/>
    </font>
    <font>
      <sz val="11"/>
      <color indexed="62"/>
      <name val="Calibri"/>
      <family val="2"/>
    </font>
    <font>
      <sz val="11"/>
      <color indexed="52"/>
      <name val="Calibri"/>
      <family val="2"/>
    </font>
    <font>
      <sz val="10"/>
      <name val="MS Sans Serif"/>
      <family val="2"/>
    </font>
    <font>
      <b/>
      <sz val="11"/>
      <color indexed="63"/>
      <name val="Calibri"/>
      <family val="2"/>
    </font>
    <font>
      <b/>
      <sz val="11"/>
      <color indexed="8"/>
      <name val="Calibri"/>
      <family val="2"/>
    </font>
    <font>
      <sz val="11"/>
      <color indexed="10"/>
      <name val="Calibri"/>
      <family val="2"/>
    </font>
    <font>
      <sz val="12"/>
      <name val="Times New Roman"/>
      <family val="1"/>
    </font>
    <font>
      <b/>
      <sz val="12"/>
      <color theme="1"/>
      <name val="Times New Roman"/>
      <family val="1"/>
    </font>
    <font>
      <sz val="10"/>
      <name val="Arial"/>
      <family val="2"/>
    </font>
    <font>
      <b/>
      <sz val="22"/>
      <name val="Times New Roman"/>
      <family val="1"/>
    </font>
    <font>
      <b/>
      <sz val="20"/>
      <name val="Times New Roman"/>
      <family val="1"/>
    </font>
    <font>
      <b/>
      <sz val="12"/>
      <color rgb="FF7030A0"/>
      <name val="Times New Roman"/>
      <family val="1"/>
    </font>
    <font>
      <b/>
      <sz val="12"/>
      <color rgb="FF00B050"/>
      <name val="Times New Roman"/>
      <family val="1"/>
    </font>
    <font>
      <b/>
      <sz val="12"/>
      <color rgb="FFFF0000"/>
      <name val="Times New Roman"/>
      <family val="1"/>
    </font>
    <font>
      <b/>
      <sz val="10"/>
      <name val="Times New Roman"/>
      <family val="1"/>
    </font>
    <font>
      <sz val="11"/>
      <color rgb="FFFF0000"/>
      <name val="Calibri"/>
      <family val="2"/>
      <scheme val="minor"/>
    </font>
    <font>
      <b/>
      <u/>
      <sz val="12"/>
      <color theme="1"/>
      <name val="Times New Roman"/>
      <family val="1"/>
    </font>
    <font>
      <sz val="10"/>
      <name val="MS Sans Serif"/>
      <charset val="134"/>
    </font>
    <font>
      <b/>
      <sz val="10"/>
      <color theme="1"/>
      <name val="Times New Roman"/>
      <family val="1"/>
    </font>
    <font>
      <b/>
      <sz val="22"/>
      <color theme="1"/>
      <name val="Times New Roman"/>
      <family val="1"/>
    </font>
    <font>
      <sz val="12"/>
      <name val="Helv"/>
      <charset val="134"/>
    </font>
    <font>
      <sz val="11"/>
      <color theme="1"/>
      <name val="Times New Roman"/>
      <family val="1"/>
    </font>
    <font>
      <b/>
      <sz val="11"/>
      <color theme="1"/>
      <name val="Times New Roman"/>
      <family val="1"/>
    </font>
    <font>
      <b/>
      <sz val="14"/>
      <color theme="1"/>
      <name val="Times New Roman"/>
      <family val="1"/>
    </font>
    <font>
      <u/>
      <sz val="10"/>
      <color theme="10"/>
      <name val="Arial"/>
      <family val="2"/>
    </font>
    <font>
      <b/>
      <sz val="12"/>
      <name val="Arial"/>
      <family val="2"/>
    </font>
    <font>
      <b/>
      <sz val="9"/>
      <color indexed="81"/>
      <name val="Tahoma"/>
      <family val="2"/>
    </font>
    <font>
      <sz val="9"/>
      <color indexed="81"/>
      <name val="Tahoma"/>
      <family val="2"/>
    </font>
    <font>
      <sz val="10"/>
      <color rgb="FF000000"/>
      <name val="Calibri"/>
      <family val="2"/>
      <scheme val="minor"/>
    </font>
    <font>
      <sz val="22"/>
      <name val="Calibri"/>
      <family val="2"/>
      <scheme val="minor"/>
    </font>
    <font>
      <sz val="10"/>
      <name val="Calibri"/>
      <family val="2"/>
      <scheme val="minor"/>
    </font>
    <font>
      <sz val="20"/>
      <name val="Calibri"/>
      <family val="2"/>
      <scheme val="minor"/>
    </font>
    <font>
      <sz val="12"/>
      <color theme="1"/>
      <name val="Calibri"/>
      <family val="2"/>
      <scheme val="minor"/>
    </font>
    <font>
      <sz val="12"/>
      <name val="Calibri"/>
      <family val="2"/>
      <scheme val="minor"/>
    </font>
    <font>
      <sz val="12"/>
      <name val="Arial"/>
      <family val="2"/>
    </font>
    <font>
      <b/>
      <sz val="20"/>
      <color theme="1"/>
      <name val="Times New Roman"/>
      <family val="1"/>
    </font>
    <font>
      <b/>
      <sz val="10"/>
      <color rgb="FFFF0000"/>
      <name val="Times New Roman"/>
      <family val="1"/>
    </font>
    <font>
      <b/>
      <sz val="11"/>
      <color rgb="FF000000"/>
      <name val="Times New Roman"/>
      <family val="1"/>
    </font>
    <font>
      <sz val="11"/>
      <color rgb="FFFF0000"/>
      <name val="Arial"/>
      <family val="2"/>
    </font>
    <font>
      <sz val="12"/>
      <color theme="1"/>
      <name val="Times New Roman"/>
      <family val="1"/>
    </font>
    <font>
      <b/>
      <u/>
      <sz val="11"/>
      <name val="Times New Roman"/>
      <family val="1"/>
    </font>
    <font>
      <sz val="12"/>
      <color rgb="FFFF0000"/>
      <name val="Calibri"/>
      <family val="2"/>
      <scheme val="minor"/>
    </font>
    <font>
      <b/>
      <sz val="11.5"/>
      <name val="Times New Roman"/>
      <family val="1"/>
    </font>
    <font>
      <sz val="12"/>
      <color rgb="FFFFFF00"/>
      <name val="Calibri"/>
      <family val="2"/>
      <scheme val="minor"/>
    </font>
    <font>
      <sz val="12"/>
      <color theme="5"/>
      <name val="Calibri"/>
      <family val="2"/>
      <scheme val="minor"/>
    </font>
    <font>
      <b/>
      <sz val="12"/>
      <color theme="1"/>
      <name val="Calibri"/>
      <family val="2"/>
      <scheme val="minor"/>
    </font>
    <font>
      <b/>
      <sz val="11"/>
      <name val="Arial"/>
      <family val="2"/>
    </font>
    <font>
      <b/>
      <sz val="11"/>
      <color rgb="FF92D050"/>
      <name val="Arial"/>
      <family val="2"/>
    </font>
    <font>
      <b/>
      <sz val="11"/>
      <color theme="1"/>
      <name val="Arial"/>
      <family val="2"/>
    </font>
    <font>
      <b/>
      <sz val="11"/>
      <color rgb="FFFF0000"/>
      <name val="Arial"/>
      <family val="2"/>
    </font>
    <font>
      <b/>
      <sz val="12"/>
      <color rgb="FFC00000"/>
      <name val="Times New Roman"/>
      <family val="1"/>
    </font>
    <font>
      <sz val="10"/>
      <name val="Times New Roman"/>
      <family val="1"/>
    </font>
    <font>
      <sz val="11"/>
      <color theme="1"/>
      <name val="Calibri"/>
      <family val="2"/>
      <scheme val="minor"/>
    </font>
    <font>
      <sz val="11"/>
      <name val="Calibri"/>
      <family val="2"/>
      <scheme val="minor"/>
    </font>
    <font>
      <b/>
      <u val="singleAccounting"/>
      <sz val="12"/>
      <name val="Times New Roman"/>
      <family val="1"/>
    </font>
    <font>
      <b/>
      <sz val="11"/>
      <name val="Calibri"/>
      <family val="2"/>
      <scheme val="minor"/>
    </font>
    <font>
      <sz val="8"/>
      <name val="Arial"/>
      <family val="2"/>
    </font>
    <font>
      <sz val="11"/>
      <name val="Arial"/>
      <family val="2"/>
    </font>
    <font>
      <b/>
      <sz val="12"/>
      <color theme="1"/>
      <name val="Arial"/>
      <family val="2"/>
    </font>
    <font>
      <b/>
      <sz val="12"/>
      <color theme="1" tint="4.9989318521683403E-2"/>
      <name val="Times New Roman"/>
      <family val="1"/>
    </font>
    <font>
      <sz val="12"/>
      <color rgb="FF000000"/>
      <name val="Times New Roman"/>
      <family val="1"/>
    </font>
    <font>
      <sz val="11"/>
      <color theme="1"/>
      <name val="Calibri"/>
      <family val="2"/>
      <charset val="1"/>
      <scheme val="minor"/>
    </font>
    <font>
      <sz val="14"/>
      <name val="Calibri"/>
      <family val="2"/>
    </font>
    <font>
      <b/>
      <sz val="12"/>
      <name val="Calibri"/>
      <family val="2"/>
    </font>
    <font>
      <b/>
      <sz val="12"/>
      <color indexed="8"/>
      <name val="Times New Roman"/>
      <family val="1"/>
    </font>
    <font>
      <sz val="14"/>
      <color rgb="FFFF0000"/>
      <name val="Calibri"/>
      <family val="2"/>
    </font>
    <font>
      <b/>
      <sz val="11"/>
      <color rgb="FFFF0000"/>
      <name val="Times New Roman"/>
      <family val="1"/>
    </font>
    <font>
      <b/>
      <sz val="14"/>
      <name val="Calibri"/>
      <family val="2"/>
    </font>
    <font>
      <b/>
      <sz val="10"/>
      <name val="Arial Narrow"/>
      <family val="2"/>
    </font>
    <font>
      <b/>
      <sz val="12"/>
      <name val="Arial Narrow"/>
      <family val="2"/>
    </font>
    <font>
      <b/>
      <sz val="14"/>
      <name val="Times New Roman"/>
      <family val="1"/>
    </font>
    <font>
      <b/>
      <sz val="10"/>
      <name val="Arial"/>
      <family val="2"/>
    </font>
    <font>
      <sz val="14"/>
      <name val="Arial"/>
      <family val="2"/>
    </font>
    <font>
      <sz val="14"/>
      <name val="Times New Roman"/>
      <family val="1"/>
    </font>
    <font>
      <b/>
      <sz val="14"/>
      <color rgb="FFFF0000"/>
      <name val="Times New Roman"/>
      <family val="1"/>
    </font>
    <font>
      <b/>
      <sz val="13"/>
      <name val="Times New Roman"/>
      <family val="1"/>
    </font>
    <font>
      <sz val="10"/>
      <color rgb="FF000000"/>
      <name val="Times New Roman"/>
      <family val="1"/>
    </font>
    <font>
      <sz val="10"/>
      <name val="Arial"/>
      <family val="2"/>
    </font>
    <font>
      <b/>
      <u val="double"/>
      <sz val="14"/>
      <name val="Times New Roman"/>
      <family val="1"/>
    </font>
    <font>
      <b/>
      <sz val="10"/>
      <color rgb="FF000000"/>
      <name val="Times New Roman"/>
      <family val="1"/>
    </font>
    <font>
      <b/>
      <sz val="12"/>
      <name val="Cambria"/>
      <family val="1"/>
    </font>
    <font>
      <sz val="12"/>
      <color theme="1"/>
      <name val="Times New Roman"/>
      <family val="2"/>
    </font>
    <font>
      <u/>
      <sz val="12"/>
      <name val="Times New Roman"/>
      <family val="1"/>
    </font>
    <font>
      <b/>
      <u/>
      <sz val="18"/>
      <name val="Times New Roman"/>
      <family val="1"/>
    </font>
    <font>
      <b/>
      <u/>
      <sz val="16"/>
      <name val="Times New Roman"/>
      <family val="1"/>
    </font>
    <font>
      <sz val="11"/>
      <name val="Times New Roman"/>
      <family val="1"/>
    </font>
    <font>
      <u/>
      <sz val="11.75"/>
      <color theme="10"/>
      <name val="Calibri"/>
      <family val="2"/>
    </font>
    <font>
      <b/>
      <sz val="16"/>
      <name val="Times New Roman"/>
      <family val="1"/>
    </font>
    <font>
      <b/>
      <sz val="28"/>
      <name val="Times New Roman"/>
      <family val="1"/>
    </font>
    <font>
      <b/>
      <sz val="24"/>
      <name val="Times New Roman"/>
      <family val="1"/>
    </font>
    <font>
      <b/>
      <sz val="18"/>
      <name val="Times New Roman"/>
      <family val="1"/>
    </font>
    <font>
      <sz val="18"/>
      <name val="Times New Roman"/>
      <family val="1"/>
    </font>
    <font>
      <sz val="22"/>
      <name val="Times New Roman"/>
      <family val="1"/>
    </font>
    <font>
      <b/>
      <i/>
      <u/>
      <sz val="20"/>
      <name val="Times New Roman"/>
      <family val="1"/>
    </font>
    <font>
      <b/>
      <i/>
      <u/>
      <sz val="22"/>
      <name val="Times New Roman"/>
      <family val="1"/>
    </font>
    <font>
      <sz val="12"/>
      <name val="Times New Roman"/>
      <family val="1"/>
    </font>
    <font>
      <b/>
      <sz val="13"/>
      <color theme="1"/>
      <name val="Times New Roman"/>
      <family val="1"/>
    </font>
    <font>
      <b/>
      <i/>
      <u/>
      <sz val="10"/>
      <name val="Times New Roman"/>
      <family val="1"/>
    </font>
    <font>
      <b/>
      <u/>
      <sz val="14"/>
      <name val="Times New Roman"/>
      <family val="1"/>
    </font>
    <font>
      <i/>
      <sz val="12"/>
      <color theme="1"/>
      <name val="Times New Roman"/>
      <family val="1"/>
    </font>
    <font>
      <b/>
      <u/>
      <sz val="20"/>
      <color theme="1"/>
      <name val="Times New Roman"/>
      <family val="1"/>
    </font>
    <font>
      <b/>
      <u/>
      <sz val="14"/>
      <color theme="1"/>
      <name val="Times New Roman"/>
      <family val="1"/>
    </font>
    <font>
      <b/>
      <u/>
      <sz val="22"/>
      <color theme="1"/>
      <name val="Times New Roman"/>
      <family val="1"/>
    </font>
    <font>
      <b/>
      <i/>
      <sz val="12"/>
      <color theme="1"/>
      <name val="Times New Roman"/>
      <family val="1"/>
    </font>
    <font>
      <b/>
      <i/>
      <sz val="11"/>
      <color theme="1"/>
      <name val="Times New Roman"/>
      <family val="1"/>
    </font>
    <font>
      <b/>
      <sz val="11"/>
      <color theme="1"/>
      <name val="Calibri"/>
      <family val="2"/>
      <scheme val="minor"/>
    </font>
    <font>
      <i/>
      <sz val="11"/>
      <color theme="1"/>
      <name val="Book Antiqua"/>
      <family val="1"/>
    </font>
    <font>
      <sz val="12"/>
      <color theme="1"/>
      <name val="Century"/>
      <family val="1"/>
    </font>
  </fonts>
  <fills count="38">
    <fill>
      <patternFill patternType="none"/>
    </fill>
    <fill>
      <patternFill patternType="gray125"/>
    </fill>
    <fill>
      <patternFill patternType="solid">
        <fgColor indexed="43"/>
        <bgColor indexed="64"/>
      </patternFill>
    </fill>
    <fill>
      <patternFill patternType="solid">
        <fgColor indexed="11"/>
        <bgColor indexed="64"/>
      </patternFill>
    </fill>
    <fill>
      <patternFill patternType="solid">
        <fgColor indexed="47"/>
        <bgColor indexed="64"/>
      </patternFill>
    </fill>
    <fill>
      <patternFill patternType="solid">
        <fgColor indexed="42"/>
        <bgColor indexed="64"/>
      </patternFill>
    </fill>
    <fill>
      <patternFill patternType="solid">
        <fgColor indexed="46"/>
        <bgColor indexed="64"/>
      </patternFill>
    </fill>
    <fill>
      <patternFill patternType="solid">
        <fgColor indexed="29"/>
        <bgColor indexed="64"/>
      </patternFill>
    </fill>
    <fill>
      <patternFill patternType="solid">
        <fgColor indexed="44"/>
        <bgColor indexed="64"/>
      </patternFill>
    </fill>
    <fill>
      <patternFill patternType="solid">
        <fgColor indexed="31"/>
        <bgColor indexed="64"/>
      </patternFill>
    </fill>
    <fill>
      <patternFill patternType="solid">
        <fgColor indexed="36"/>
        <bgColor indexed="64"/>
      </patternFill>
    </fill>
    <fill>
      <patternFill patternType="solid">
        <fgColor indexed="45"/>
        <bgColor indexed="64"/>
      </patternFill>
    </fill>
    <fill>
      <patternFill patternType="solid">
        <fgColor indexed="27"/>
        <bgColor indexed="64"/>
      </patternFill>
    </fill>
    <fill>
      <patternFill patternType="solid">
        <fgColor indexed="30"/>
        <bgColor indexed="64"/>
      </patternFill>
    </fill>
    <fill>
      <patternFill patternType="solid">
        <fgColor indexed="51"/>
        <bgColor indexed="64"/>
      </patternFill>
    </fill>
    <fill>
      <patternFill patternType="solid">
        <fgColor indexed="49"/>
        <bgColor indexed="64"/>
      </patternFill>
    </fill>
    <fill>
      <patternFill patternType="solid">
        <fgColor indexed="52"/>
        <bgColor indexed="64"/>
      </patternFill>
    </fill>
    <fill>
      <patternFill patternType="solid">
        <fgColor indexed="62"/>
        <bgColor indexed="64"/>
      </patternFill>
    </fill>
    <fill>
      <patternFill patternType="solid">
        <fgColor indexed="10"/>
        <bgColor indexed="64"/>
      </patternFill>
    </fill>
    <fill>
      <patternFill patternType="solid">
        <fgColor indexed="57"/>
        <bgColor indexed="64"/>
      </patternFill>
    </fill>
    <fill>
      <patternFill patternType="solid">
        <fgColor indexed="53"/>
        <bgColor indexed="64"/>
      </patternFill>
    </fill>
    <fill>
      <patternFill patternType="solid">
        <fgColor indexed="22"/>
        <bgColor indexed="64"/>
      </patternFill>
    </fill>
    <fill>
      <patternFill patternType="solid">
        <fgColor indexed="55"/>
        <bgColor indexed="64"/>
      </patternFill>
    </fill>
    <fill>
      <patternFill patternType="solid">
        <fgColor indexed="26"/>
        <bgColor indexed="64"/>
      </patternFill>
    </fill>
    <fill>
      <patternFill patternType="solid">
        <fgColor theme="0"/>
        <bgColor indexed="64"/>
      </patternFill>
    </fill>
    <fill>
      <patternFill patternType="solid">
        <fgColor rgb="FFFFFF00"/>
        <bgColor indexed="64"/>
      </patternFill>
    </fill>
    <fill>
      <patternFill patternType="solid">
        <fgColor theme="2" tint="-9.9978637043366805E-2"/>
        <bgColor indexed="64"/>
      </patternFill>
    </fill>
    <fill>
      <patternFill patternType="solid">
        <fgColor theme="9" tint="0.59999389629810485"/>
        <bgColor indexed="64"/>
      </patternFill>
    </fill>
    <fill>
      <patternFill patternType="solid">
        <fgColor theme="0" tint="-0.14999847407452621"/>
        <bgColor indexed="64"/>
      </patternFill>
    </fill>
    <fill>
      <patternFill patternType="solid">
        <fgColor rgb="FFFFC000"/>
        <bgColor indexed="64"/>
      </patternFill>
    </fill>
    <fill>
      <patternFill patternType="solid">
        <fgColor theme="0"/>
        <bgColor theme="9" tint="0.79998168889431442"/>
      </patternFill>
    </fill>
    <fill>
      <patternFill patternType="solid">
        <fgColor theme="4" tint="0.79998168889431442"/>
        <bgColor theme="4" tint="0.79998168889431442"/>
      </patternFill>
    </fill>
    <fill>
      <patternFill patternType="solid">
        <fgColor theme="3" tint="0.79998168889431442"/>
        <bgColor indexed="64"/>
      </patternFill>
    </fill>
    <fill>
      <patternFill patternType="solid">
        <fgColor rgb="FFFFFFFF"/>
        <bgColor indexed="64"/>
      </patternFill>
    </fill>
    <fill>
      <patternFill patternType="solid">
        <fgColor rgb="FFFFFF00"/>
        <bgColor theme="9" tint="0.79998168889431442"/>
      </patternFill>
    </fill>
    <fill>
      <patternFill patternType="solid">
        <fgColor theme="9" tint="0.79998168889431442"/>
        <bgColor indexed="64"/>
      </patternFill>
    </fill>
    <fill>
      <patternFill patternType="solid">
        <fgColor theme="5" tint="0.79998168889431442"/>
        <bgColor indexed="64"/>
      </patternFill>
    </fill>
    <fill>
      <patternFill patternType="solid">
        <fgColor theme="2"/>
        <bgColor indexed="64"/>
      </patternFill>
    </fill>
  </fills>
  <borders count="90">
    <border>
      <left/>
      <right/>
      <top/>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right/>
      <top style="thin">
        <color auto="1"/>
      </top>
      <bottom/>
      <diagonal/>
    </border>
    <border>
      <left style="thin">
        <color auto="1"/>
      </left>
      <right/>
      <top/>
      <bottom style="thin">
        <color auto="1"/>
      </bottom>
      <diagonal/>
    </border>
    <border>
      <left/>
      <right style="thin">
        <color auto="1"/>
      </right>
      <top/>
      <bottom style="thin">
        <color auto="1"/>
      </bottom>
      <diagonal/>
    </border>
    <border>
      <left style="thin">
        <color auto="1"/>
      </left>
      <right/>
      <top/>
      <bottom/>
      <diagonal/>
    </border>
    <border>
      <left/>
      <right/>
      <top/>
      <bottom style="thin">
        <color auto="1"/>
      </bottom>
      <diagonal/>
    </border>
    <border>
      <left/>
      <right/>
      <top style="thin">
        <color auto="1"/>
      </top>
      <bottom style="double">
        <color auto="1"/>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double">
        <color indexed="64"/>
      </bottom>
      <diagonal/>
    </border>
    <border>
      <left/>
      <right/>
      <top style="medium">
        <color auto="1"/>
      </top>
      <bottom style="medium">
        <color auto="1"/>
      </bottom>
      <diagonal/>
    </border>
    <border>
      <left/>
      <right/>
      <top style="thin">
        <color auto="1"/>
      </top>
      <bottom style="medium">
        <color auto="1"/>
      </bottom>
      <diagonal/>
    </border>
    <border>
      <left/>
      <right/>
      <top/>
      <bottom style="medium">
        <color indexed="64"/>
      </bottom>
      <diagonal/>
    </border>
    <border>
      <left style="medium">
        <color indexed="64"/>
      </left>
      <right style="thin">
        <color auto="1"/>
      </right>
      <top style="medium">
        <color indexed="64"/>
      </top>
      <bottom/>
      <diagonal/>
    </border>
    <border>
      <left style="thin">
        <color auto="1"/>
      </left>
      <right style="thin">
        <color auto="1"/>
      </right>
      <top style="medium">
        <color indexed="64"/>
      </top>
      <bottom/>
      <diagonal/>
    </border>
    <border>
      <left style="thin">
        <color auto="1"/>
      </left>
      <right/>
      <top style="medium">
        <color indexed="64"/>
      </top>
      <bottom/>
      <diagonal/>
    </border>
    <border>
      <left/>
      <right style="thin">
        <color auto="1"/>
      </right>
      <top style="medium">
        <color indexed="64"/>
      </top>
      <bottom/>
      <diagonal/>
    </border>
    <border>
      <left/>
      <right/>
      <top style="medium">
        <color indexed="64"/>
      </top>
      <bottom/>
      <diagonal/>
    </border>
    <border>
      <left style="medium">
        <color indexed="64"/>
      </left>
      <right style="thin">
        <color auto="1"/>
      </right>
      <top/>
      <bottom/>
      <diagonal/>
    </border>
    <border>
      <left style="medium">
        <color indexed="64"/>
      </left>
      <right style="thin">
        <color auto="1"/>
      </right>
      <top/>
      <bottom style="medium">
        <color indexed="64"/>
      </bottom>
      <diagonal/>
    </border>
    <border>
      <left style="thin">
        <color auto="1"/>
      </left>
      <right style="thin">
        <color auto="1"/>
      </right>
      <top/>
      <bottom style="medium">
        <color indexed="64"/>
      </bottom>
      <diagonal/>
    </border>
    <border>
      <left style="thin">
        <color auto="1"/>
      </left>
      <right/>
      <top/>
      <bottom style="medium">
        <color indexed="64"/>
      </bottom>
      <diagonal/>
    </border>
    <border>
      <left/>
      <right style="thin">
        <color auto="1"/>
      </right>
      <top style="thin">
        <color auto="1"/>
      </top>
      <bottom style="medium">
        <color indexed="64"/>
      </bottom>
      <diagonal/>
    </border>
    <border>
      <left style="thin">
        <color auto="1"/>
      </left>
      <right style="thin">
        <color auto="1"/>
      </right>
      <top style="thin">
        <color auto="1"/>
      </top>
      <bottom style="medium">
        <color indexed="64"/>
      </bottom>
      <diagonal/>
    </border>
    <border>
      <left style="thin">
        <color auto="1"/>
      </left>
      <right/>
      <top style="medium">
        <color indexed="64"/>
      </top>
      <bottom style="thin">
        <color auto="1"/>
      </bottom>
      <diagonal/>
    </border>
    <border>
      <left/>
      <right style="thin">
        <color auto="1"/>
      </right>
      <top/>
      <bottom/>
      <diagonal/>
    </border>
    <border>
      <left style="medium">
        <color rgb="FFFFFFFF"/>
      </left>
      <right style="medium">
        <color rgb="FFFFFFFF"/>
      </right>
      <top style="medium">
        <color rgb="FFFFFFFF"/>
      </top>
      <bottom style="thick">
        <color rgb="FFFFFFFF"/>
      </bottom>
      <diagonal/>
    </border>
    <border>
      <left style="medium">
        <color rgb="FFFFFFFF"/>
      </left>
      <right style="medium">
        <color rgb="FFFFFFFF"/>
      </right>
      <top style="medium">
        <color rgb="FFFFFFFF"/>
      </top>
      <bottom style="medium">
        <color rgb="FFFFFFFF"/>
      </bottom>
      <diagonal/>
    </border>
    <border>
      <left style="thin">
        <color rgb="FFFFFFFF"/>
      </left>
      <right style="thin">
        <color rgb="FFFFFFFF"/>
      </right>
      <top style="thin">
        <color rgb="FFFFFFFF"/>
      </top>
      <bottom/>
      <diagonal/>
    </border>
    <border>
      <left/>
      <right/>
      <top/>
      <bottom style="double">
        <color auto="1"/>
      </bottom>
      <diagonal/>
    </border>
    <border>
      <left/>
      <right/>
      <top style="medium">
        <color indexed="64"/>
      </top>
      <bottom style="double">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right/>
      <top style="thin">
        <color indexed="64"/>
      </top>
      <bottom/>
      <diagonal/>
    </border>
    <border>
      <left style="thin">
        <color auto="1"/>
      </left>
      <right style="thin">
        <color auto="1"/>
      </right>
      <top style="thin">
        <color auto="1"/>
      </top>
      <bottom style="thin">
        <color auto="1"/>
      </bottom>
      <diagonal/>
    </border>
    <border>
      <left style="thin">
        <color indexed="8"/>
      </left>
      <right style="thin">
        <color indexed="8"/>
      </right>
      <top/>
      <bottom/>
      <diagonal/>
    </border>
    <border>
      <left style="double">
        <color indexed="64"/>
      </left>
      <right style="double">
        <color indexed="64"/>
      </right>
      <top style="double">
        <color indexed="64"/>
      </top>
      <bottom/>
      <diagonal/>
    </border>
    <border>
      <left style="double">
        <color indexed="64"/>
      </left>
      <right/>
      <top style="double">
        <color indexed="64"/>
      </top>
      <bottom style="double">
        <color indexed="64"/>
      </bottom>
      <diagonal/>
    </border>
    <border>
      <left/>
      <right/>
      <top style="double">
        <color indexed="64"/>
      </top>
      <bottom style="double">
        <color indexed="64"/>
      </bottom>
      <diagonal/>
    </border>
    <border>
      <left/>
      <right style="double">
        <color indexed="64"/>
      </right>
      <top style="double">
        <color indexed="64"/>
      </top>
      <bottom style="double">
        <color indexed="64"/>
      </bottom>
      <diagonal/>
    </border>
    <border>
      <left style="double">
        <color indexed="64"/>
      </left>
      <right style="double">
        <color indexed="64"/>
      </right>
      <top/>
      <bottom style="double">
        <color indexed="64"/>
      </bottom>
      <diagonal/>
    </border>
    <border>
      <left style="double">
        <color indexed="64"/>
      </left>
      <right style="double">
        <color indexed="64"/>
      </right>
      <top style="double">
        <color indexed="64"/>
      </top>
      <bottom style="double">
        <color indexed="64"/>
      </bottom>
      <diagonal/>
    </border>
    <border>
      <left style="thin">
        <color indexed="64"/>
      </left>
      <right style="thin">
        <color auto="1"/>
      </right>
      <top/>
      <bottom/>
      <diagonal/>
    </border>
    <border>
      <left style="medium">
        <color auto="1"/>
      </left>
      <right style="medium">
        <color auto="1"/>
      </right>
      <top style="medium">
        <color auto="1"/>
      </top>
      <bottom style="thick">
        <color auto="1"/>
      </bottom>
      <diagonal/>
    </border>
    <border>
      <left style="medium">
        <color indexed="64"/>
      </left>
      <right style="medium">
        <color indexed="64"/>
      </right>
      <top style="medium">
        <color indexed="64"/>
      </top>
      <bottom/>
      <diagonal/>
    </border>
    <border>
      <left style="thick">
        <color auto="1"/>
      </left>
      <right style="thick">
        <color auto="1"/>
      </right>
      <top style="medium">
        <color auto="1"/>
      </top>
      <bottom style="medium">
        <color auto="1"/>
      </bottom>
      <diagonal/>
    </border>
    <border>
      <left style="medium">
        <color auto="1"/>
      </left>
      <right style="medium">
        <color auto="1"/>
      </right>
      <top style="thick">
        <color auto="1"/>
      </top>
      <bottom style="medium">
        <color auto="1"/>
      </bottom>
      <diagonal/>
    </border>
    <border>
      <left style="medium">
        <color indexed="64"/>
      </left>
      <right style="medium">
        <color indexed="64"/>
      </right>
      <top/>
      <bottom style="medium">
        <color indexed="64"/>
      </bottom>
      <diagonal/>
    </border>
    <border>
      <left/>
      <right style="thick">
        <color auto="1"/>
      </right>
      <top/>
      <bottom style="medium">
        <color auto="1"/>
      </bottom>
      <diagonal/>
    </border>
    <border>
      <left style="medium">
        <color auto="1"/>
      </left>
      <right style="medium">
        <color auto="1"/>
      </right>
      <top style="medium">
        <color auto="1"/>
      </top>
      <bottom style="medium">
        <color auto="1"/>
      </bottom>
      <diagonal/>
    </border>
    <border>
      <left style="thick">
        <color auto="1"/>
      </left>
      <right/>
      <top style="medium">
        <color auto="1"/>
      </top>
      <bottom style="medium">
        <color auto="1"/>
      </bottom>
      <diagonal/>
    </border>
    <border>
      <left style="medium">
        <color indexed="64"/>
      </left>
      <right/>
      <top style="medium">
        <color indexed="64"/>
      </top>
      <bottom style="medium">
        <color indexed="64"/>
      </bottom>
      <diagonal/>
    </border>
    <border>
      <left/>
      <right style="medium">
        <color auto="1"/>
      </right>
      <top style="medium">
        <color auto="1"/>
      </top>
      <bottom style="medium">
        <color auto="1"/>
      </bottom>
      <diagonal/>
    </border>
    <border>
      <left/>
      <right style="medium">
        <color indexed="64"/>
      </right>
      <top/>
      <bottom style="medium">
        <color indexed="64"/>
      </bottom>
      <diagonal/>
    </border>
    <border>
      <left style="medium">
        <color auto="1"/>
      </left>
      <right/>
      <top style="medium">
        <color auto="1"/>
      </top>
      <bottom style="thick">
        <color auto="1"/>
      </bottom>
      <diagonal/>
    </border>
    <border>
      <left style="medium">
        <color auto="1"/>
      </left>
      <right/>
      <top style="thick">
        <color auto="1"/>
      </top>
      <bottom style="medium">
        <color auto="1"/>
      </bottom>
      <diagonal/>
    </border>
    <border>
      <left style="medium">
        <color indexed="64"/>
      </left>
      <right style="medium">
        <color indexed="64"/>
      </right>
      <top/>
      <bottom/>
      <diagonal/>
    </border>
    <border>
      <left style="medium">
        <color indexed="64"/>
      </left>
      <right/>
      <top/>
      <bottom style="medium">
        <color indexed="64"/>
      </bottom>
      <diagonal/>
    </border>
    <border>
      <left/>
      <right style="medium">
        <color indexed="64"/>
      </right>
      <top style="medium">
        <color indexed="64"/>
      </top>
      <bottom/>
      <diagonal/>
    </border>
    <border>
      <left/>
      <right/>
      <top style="medium">
        <color auto="1"/>
      </top>
      <bottom style="thick">
        <color auto="1"/>
      </bottom>
      <diagonal/>
    </border>
    <border>
      <left/>
      <right/>
      <top style="thick">
        <color auto="1"/>
      </top>
      <bottom/>
      <diagonal/>
    </border>
    <border>
      <left style="thick">
        <color auto="1"/>
      </left>
      <right style="thick">
        <color auto="1"/>
      </right>
      <top/>
      <bottom style="medium">
        <color auto="1"/>
      </bottom>
      <diagonal/>
    </border>
    <border>
      <left/>
      <right style="medium">
        <color indexed="64"/>
      </right>
      <top/>
      <bottom/>
      <diagonal/>
    </border>
    <border>
      <left/>
      <right style="thin">
        <color auto="1"/>
      </right>
      <top/>
      <bottom style="medium">
        <color indexed="64"/>
      </bottom>
      <diagonal/>
    </border>
    <border>
      <left style="medium">
        <color indexed="64"/>
      </left>
      <right style="thin">
        <color auto="1"/>
      </right>
      <top style="thin">
        <color auto="1"/>
      </top>
      <bottom/>
      <diagonal/>
    </border>
    <border>
      <left/>
      <right/>
      <top style="thin">
        <color theme="4" tint="0.39997558519241921"/>
      </top>
      <bottom/>
      <diagonal/>
    </border>
    <border>
      <left/>
      <right style="medium">
        <color auto="1"/>
      </right>
      <top/>
      <bottom style="medium">
        <color auto="1"/>
      </bottom>
      <diagonal/>
    </border>
    <border>
      <left/>
      <right/>
      <top/>
      <bottom style="hair">
        <color indexed="64"/>
      </bottom>
      <diagonal/>
    </border>
    <border>
      <left/>
      <right/>
      <top style="hair">
        <color indexed="64"/>
      </top>
      <bottom style="hair">
        <color indexed="64"/>
      </bottom>
      <diagonal/>
    </border>
    <border>
      <left/>
      <right/>
      <top style="hair">
        <color indexed="64"/>
      </top>
      <bottom/>
      <diagonal/>
    </border>
  </borders>
  <cellStyleXfs count="252">
    <xf numFmtId="0" fontId="0" fillId="0" borderId="0">
      <alignment vertical="center"/>
    </xf>
    <xf numFmtId="0" fontId="21" fillId="5" borderId="0" applyNumberFormat="0" applyBorder="0" applyAlignment="0" applyProtection="0"/>
    <xf numFmtId="0" fontId="24" fillId="3" borderId="0" applyNumberFormat="0" applyBorder="0" applyAlignment="0" applyProtection="0"/>
    <xf numFmtId="0" fontId="23" fillId="0" borderId="0" applyNumberFormat="0" applyFill="0" applyBorder="0" applyAlignment="0" applyProtection="0"/>
    <xf numFmtId="0" fontId="21" fillId="7" borderId="0" applyNumberFormat="0" applyBorder="0" applyAlignment="0" applyProtection="0"/>
    <xf numFmtId="0" fontId="21" fillId="6" borderId="0" applyNumberFormat="0" applyBorder="0" applyAlignment="0" applyProtection="0"/>
    <xf numFmtId="0" fontId="21" fillId="6" borderId="0" applyNumberFormat="0" applyBorder="0" applyAlignment="0" applyProtection="0"/>
    <xf numFmtId="0" fontId="24" fillId="10" borderId="0" applyNumberFormat="0" applyBorder="0" applyAlignment="0" applyProtection="0"/>
    <xf numFmtId="0" fontId="21" fillId="9" borderId="0" applyNumberFormat="0" applyBorder="0" applyAlignment="0" applyProtection="0"/>
    <xf numFmtId="0" fontId="21" fillId="11" borderId="0" applyNumberFormat="0" applyBorder="0" applyAlignment="0" applyProtection="0"/>
    <xf numFmtId="0" fontId="21" fillId="12" borderId="0" applyNumberFormat="0" applyBorder="0" applyAlignment="0" applyProtection="0"/>
    <xf numFmtId="0" fontId="24" fillId="13" borderId="0" applyNumberFormat="0" applyBorder="0" applyAlignment="0" applyProtection="0"/>
    <xf numFmtId="0" fontId="21" fillId="4" borderId="0" applyNumberFormat="0" applyBorder="0" applyAlignment="0" applyProtection="0"/>
    <xf numFmtId="0" fontId="24" fillId="7" borderId="0" applyNumberFormat="0" applyBorder="0" applyAlignment="0" applyProtection="0"/>
    <xf numFmtId="0" fontId="21" fillId="8" borderId="0" applyNumberFormat="0" applyBorder="0" applyAlignment="0" applyProtection="0"/>
    <xf numFmtId="0" fontId="21" fillId="3" borderId="0" applyNumberFormat="0" applyBorder="0" applyAlignment="0" applyProtection="0"/>
    <xf numFmtId="0" fontId="21" fillId="8" borderId="0" applyNumberFormat="0" applyBorder="0" applyAlignment="0" applyProtection="0"/>
    <xf numFmtId="0" fontId="21" fillId="14" borderId="0" applyNumberFormat="0" applyBorder="0" applyAlignment="0" applyProtection="0"/>
    <xf numFmtId="0" fontId="24" fillId="10" borderId="0" applyNumberFormat="0" applyBorder="0" applyAlignment="0" applyProtection="0"/>
    <xf numFmtId="0" fontId="24" fillId="15" borderId="0" applyNumberFormat="0" applyBorder="0" applyAlignment="0" applyProtection="0"/>
    <xf numFmtId="0" fontId="24" fillId="16" borderId="0" applyNumberFormat="0" applyBorder="0" applyAlignment="0" applyProtection="0"/>
    <xf numFmtId="0" fontId="24" fillId="17" borderId="0" applyNumberFormat="0" applyBorder="0" applyAlignment="0" applyProtection="0"/>
    <xf numFmtId="0" fontId="24" fillId="18" borderId="0" applyNumberFormat="0" applyBorder="0" applyAlignment="0" applyProtection="0"/>
    <xf numFmtId="0" fontId="24" fillId="19" borderId="0" applyNumberFormat="0" applyBorder="0" applyAlignment="0" applyProtection="0"/>
    <xf numFmtId="0" fontId="24" fillId="15" borderId="0" applyNumberFormat="0" applyBorder="0" applyAlignment="0" applyProtection="0"/>
    <xf numFmtId="0" fontId="24" fillId="20" borderId="0" applyNumberFormat="0" applyBorder="0" applyAlignment="0" applyProtection="0"/>
    <xf numFmtId="0" fontId="29" fillId="11" borderId="0" applyNumberFormat="0" applyBorder="0" applyAlignment="0" applyProtection="0"/>
    <xf numFmtId="0" fontId="28" fillId="21" borderId="16" applyNumberFormat="0" applyAlignment="0" applyProtection="0"/>
    <xf numFmtId="0" fontId="30" fillId="22" borderId="17" applyNumberFormat="0" applyAlignment="0" applyProtection="0"/>
    <xf numFmtId="43" fontId="27" fillId="0" borderId="0" applyFont="0" applyFill="0" applyBorder="0" applyAlignment="0" applyProtection="0"/>
    <xf numFmtId="0" fontId="31" fillId="0" borderId="0" applyNumberFormat="0" applyFill="0" applyBorder="0" applyAlignment="0" applyProtection="0"/>
    <xf numFmtId="0" fontId="32" fillId="5" borderId="0" applyNumberFormat="0" applyBorder="0" applyAlignment="0" applyProtection="0"/>
    <xf numFmtId="0" fontId="33" fillId="0" borderId="18" applyNumberFormat="0" applyFill="0" applyAlignment="0" applyProtection="0"/>
    <xf numFmtId="0" fontId="34" fillId="0" borderId="19" applyNumberFormat="0" applyFill="0" applyAlignment="0" applyProtection="0"/>
    <xf numFmtId="0" fontId="35" fillId="0" borderId="20" applyNumberFormat="0" applyFill="0" applyAlignment="0" applyProtection="0"/>
    <xf numFmtId="0" fontId="35" fillId="0" borderId="0" applyNumberFormat="0" applyFill="0" applyBorder="0" applyAlignment="0" applyProtection="0"/>
    <xf numFmtId="0" fontId="36" fillId="4" borderId="16" applyNumberFormat="0" applyAlignment="0" applyProtection="0"/>
    <xf numFmtId="0" fontId="37" fillId="0" borderId="22" applyNumberFormat="0" applyFill="0" applyAlignment="0" applyProtection="0"/>
    <xf numFmtId="0" fontId="20" fillId="2" borderId="0" applyNumberFormat="0" applyBorder="0" applyAlignment="0" applyProtection="0"/>
    <xf numFmtId="0" fontId="18" fillId="0" borderId="0">
      <protection locked="0"/>
    </xf>
    <xf numFmtId="0" fontId="26" fillId="0" borderId="0"/>
    <xf numFmtId="0" fontId="22" fillId="0" borderId="0"/>
    <xf numFmtId="0" fontId="38" fillId="0" borderId="0">
      <protection locked="0"/>
    </xf>
    <xf numFmtId="0" fontId="38" fillId="0" borderId="0"/>
    <xf numFmtId="0" fontId="26" fillId="0" borderId="0"/>
    <xf numFmtId="0" fontId="38" fillId="0" borderId="0"/>
    <xf numFmtId="0" fontId="22" fillId="0" borderId="0"/>
    <xf numFmtId="0" fontId="27" fillId="0" borderId="0"/>
    <xf numFmtId="0" fontId="26" fillId="0" borderId="0"/>
    <xf numFmtId="0" fontId="25" fillId="0" borderId="0"/>
    <xf numFmtId="0" fontId="22" fillId="0" borderId="0"/>
    <xf numFmtId="0" fontId="26" fillId="23" borderId="21" applyNumberFormat="0" applyFont="0" applyAlignment="0" applyProtection="0"/>
    <xf numFmtId="0" fontId="39" fillId="21" borderId="23" applyNumberFormat="0" applyAlignment="0" applyProtection="0"/>
    <xf numFmtId="9" fontId="26" fillId="0" borderId="0" applyFont="0" applyFill="0" applyBorder="0" applyAlignment="0" applyProtection="0"/>
    <xf numFmtId="9" fontId="26" fillId="0" borderId="0" applyFont="0" applyFill="0" applyBorder="0" applyAlignment="0" applyProtection="0"/>
    <xf numFmtId="0" fontId="40" fillId="0" borderId="24" applyNumberFormat="0" applyFill="0" applyAlignment="0" applyProtection="0"/>
    <xf numFmtId="0" fontId="41" fillId="0" borderId="0" applyNumberFormat="0" applyFill="0" applyBorder="0" applyAlignment="0" applyProtection="0"/>
    <xf numFmtId="164" fontId="42" fillId="0" borderId="0" applyFont="0" applyFill="0" applyBorder="0" applyAlignment="0" applyProtection="0"/>
    <xf numFmtId="0" fontId="44" fillId="0" borderId="0"/>
    <xf numFmtId="0" fontId="26" fillId="0" borderId="0"/>
    <xf numFmtId="0" fontId="38" fillId="0" borderId="0"/>
    <xf numFmtId="0" fontId="26" fillId="0" borderId="0">
      <alignment wrapText="1"/>
    </xf>
    <xf numFmtId="0" fontId="53" fillId="0" borderId="0"/>
    <xf numFmtId="0" fontId="53" fillId="0" borderId="0"/>
    <xf numFmtId="43" fontId="26" fillId="0" borderId="0" applyFont="0" applyFill="0" applyBorder="0" applyAlignment="0" applyProtection="0"/>
    <xf numFmtId="0" fontId="38" fillId="0" borderId="0"/>
    <xf numFmtId="0" fontId="53" fillId="0" borderId="0"/>
    <xf numFmtId="0" fontId="26" fillId="0" borderId="0"/>
    <xf numFmtId="37" fontId="56" fillId="0" borderId="0"/>
    <xf numFmtId="0" fontId="12" fillId="0" borderId="0"/>
    <xf numFmtId="0" fontId="26" fillId="0" borderId="0"/>
    <xf numFmtId="0" fontId="26" fillId="0" borderId="0"/>
    <xf numFmtId="0" fontId="53" fillId="0" borderId="0"/>
    <xf numFmtId="0" fontId="26" fillId="0" borderId="0"/>
    <xf numFmtId="0" fontId="26" fillId="0" borderId="0"/>
    <xf numFmtId="0" fontId="26" fillId="0" borderId="0"/>
    <xf numFmtId="0" fontId="26" fillId="0" borderId="0"/>
    <xf numFmtId="0" fontId="60" fillId="0" borderId="0" applyNumberFormat="0" applyFill="0" applyBorder="0" applyAlignment="0" applyProtection="0"/>
    <xf numFmtId="0" fontId="26" fillId="0" borderId="0"/>
    <xf numFmtId="0" fontId="12" fillId="0" borderId="0"/>
    <xf numFmtId="0" fontId="26" fillId="0" borderId="0"/>
    <xf numFmtId="0" fontId="12" fillId="0" borderId="0"/>
    <xf numFmtId="0" fontId="12" fillId="0" borderId="0"/>
    <xf numFmtId="9" fontId="12" fillId="0" borderId="0" applyFont="0" applyFill="0" applyBorder="0" applyAlignment="0" applyProtection="0"/>
    <xf numFmtId="43" fontId="26" fillId="0" borderId="0" applyFont="0" applyFill="0" applyBorder="0" applyAlignment="0" applyProtection="0"/>
    <xf numFmtId="0" fontId="64" fillId="0" borderId="0"/>
    <xf numFmtId="0" fontId="53" fillId="0" borderId="0">
      <protection locked="0"/>
    </xf>
    <xf numFmtId="170" fontId="53" fillId="0" borderId="0"/>
    <xf numFmtId="0" fontId="68" fillId="0" borderId="0"/>
    <xf numFmtId="0" fontId="12" fillId="0" borderId="0"/>
    <xf numFmtId="9" fontId="53" fillId="0" borderId="0" applyFont="0" applyFill="0" applyBorder="0" applyAlignment="0" applyProtection="0"/>
    <xf numFmtId="0" fontId="75" fillId="0" borderId="0"/>
    <xf numFmtId="9" fontId="27" fillId="0" borderId="0" applyFont="0" applyFill="0" applyBorder="0" applyAlignment="0" applyProtection="0"/>
    <xf numFmtId="0" fontId="38" fillId="0" borderId="0"/>
    <xf numFmtId="0" fontId="12" fillId="0" borderId="0"/>
    <xf numFmtId="0" fontId="38" fillId="0" borderId="0">
      <protection locked="0"/>
    </xf>
    <xf numFmtId="0" fontId="12" fillId="0" borderId="0"/>
    <xf numFmtId="0" fontId="68" fillId="0" borderId="0"/>
    <xf numFmtId="0" fontId="53" fillId="0" borderId="0"/>
    <xf numFmtId="0" fontId="68" fillId="0" borderId="0"/>
    <xf numFmtId="170" fontId="53" fillId="0" borderId="0"/>
    <xf numFmtId="43" fontId="38" fillId="0" borderId="0" applyFont="0" applyFill="0" applyBorder="0" applyAlignment="0" applyProtection="0"/>
    <xf numFmtId="170" fontId="38" fillId="0" borderId="0"/>
    <xf numFmtId="0" fontId="38" fillId="0" borderId="0">
      <protection locked="0"/>
    </xf>
    <xf numFmtId="9" fontId="38" fillId="0" borderId="0" applyFont="0" applyFill="0" applyBorder="0" applyAlignment="0" applyProtection="0"/>
    <xf numFmtId="170" fontId="38" fillId="0" borderId="0"/>
    <xf numFmtId="170" fontId="38" fillId="0" borderId="0"/>
    <xf numFmtId="0" fontId="12" fillId="0" borderId="0"/>
    <xf numFmtId="0" fontId="38" fillId="0" borderId="0"/>
    <xf numFmtId="170" fontId="38" fillId="0" borderId="0"/>
    <xf numFmtId="43" fontId="12" fillId="0" borderId="0" applyFont="0" applyFill="0" applyBorder="0" applyAlignment="0" applyProtection="0"/>
    <xf numFmtId="0" fontId="53" fillId="0" borderId="0">
      <protection locked="0"/>
    </xf>
    <xf numFmtId="0" fontId="88" fillId="0" borderId="0"/>
    <xf numFmtId="41" fontId="12" fillId="0" borderId="0" applyFont="0" applyFill="0" applyBorder="0" applyAlignment="0" applyProtection="0"/>
    <xf numFmtId="0" fontId="12" fillId="0" borderId="0"/>
    <xf numFmtId="164" fontId="12" fillId="0" borderId="0" applyFont="0" applyFill="0" applyBorder="0" applyAlignment="0" applyProtection="0"/>
    <xf numFmtId="0" fontId="12" fillId="0" borderId="0"/>
    <xf numFmtId="0" fontId="93" fillId="0" borderId="0"/>
    <xf numFmtId="0" fontId="12" fillId="0" borderId="0"/>
    <xf numFmtId="0" fontId="26" fillId="0" borderId="0"/>
    <xf numFmtId="0" fontId="26"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1" fillId="0" borderId="0"/>
    <xf numFmtId="0" fontId="26" fillId="0" borderId="0"/>
    <xf numFmtId="165" fontId="26" fillId="0" borderId="0" applyFont="0" applyFill="0" applyBorder="0" applyAlignment="0" applyProtection="0"/>
    <xf numFmtId="0" fontId="26" fillId="0" borderId="0"/>
    <xf numFmtId="0" fontId="44" fillId="0" borderId="0">
      <alignment vertical="center"/>
    </xf>
    <xf numFmtId="0" fontId="18" fillId="0" borderId="0">
      <protection locked="0"/>
    </xf>
    <xf numFmtId="9" fontId="26" fillId="0" borderId="0">
      <alignment vertical="top"/>
      <protection locked="0"/>
    </xf>
    <xf numFmtId="0" fontId="26" fillId="0" borderId="0">
      <protection locked="0"/>
    </xf>
    <xf numFmtId="0" fontId="26" fillId="0" borderId="0"/>
    <xf numFmtId="0" fontId="12" fillId="0" borderId="0"/>
    <xf numFmtId="0" fontId="26" fillId="0" borderId="0"/>
    <xf numFmtId="0" fontId="53" fillId="0" borderId="0"/>
    <xf numFmtId="0" fontId="97" fillId="0" borderId="0"/>
    <xf numFmtId="165" fontId="97" fillId="0" borderId="0" applyFont="0" applyFill="0" applyBorder="0" applyAlignment="0" applyProtection="0"/>
    <xf numFmtId="0" fontId="26" fillId="0" borderId="0"/>
    <xf numFmtId="0" fontId="53" fillId="0" borderId="0"/>
    <xf numFmtId="0" fontId="26" fillId="0" borderId="0"/>
    <xf numFmtId="0" fontId="12" fillId="0" borderId="0"/>
    <xf numFmtId="0" fontId="12" fillId="0" borderId="0"/>
    <xf numFmtId="165" fontId="97" fillId="0" borderId="0" applyFont="0" applyFill="0" applyBorder="0" applyAlignment="0" applyProtection="0"/>
    <xf numFmtId="0" fontId="26" fillId="0" borderId="0"/>
    <xf numFmtId="0" fontId="12" fillId="0" borderId="0"/>
    <xf numFmtId="165" fontId="26" fillId="0" borderId="0" applyFont="0" applyFill="0" applyBorder="0" applyAlignment="0" applyProtection="0"/>
    <xf numFmtId="0" fontId="26" fillId="0" borderId="0"/>
    <xf numFmtId="0" fontId="12" fillId="0" borderId="0"/>
    <xf numFmtId="0" fontId="12" fillId="0" borderId="0"/>
    <xf numFmtId="0" fontId="25" fillId="0" borderId="0"/>
    <xf numFmtId="0" fontId="26" fillId="0" borderId="0"/>
    <xf numFmtId="0" fontId="38" fillId="0" borderId="0"/>
    <xf numFmtId="0" fontId="26" fillId="0" borderId="0"/>
    <xf numFmtId="0" fontId="60" fillId="0" borderId="0" applyNumberFormat="0" applyFill="0" applyBorder="0" applyAlignment="0" applyProtection="0">
      <alignment vertical="top"/>
      <protection locked="0"/>
    </xf>
    <xf numFmtId="0" fontId="25" fillId="0" borderId="0"/>
    <xf numFmtId="165" fontId="25" fillId="0" borderId="0" applyFont="0" applyFill="0" applyBorder="0" applyAlignment="0" applyProtection="0"/>
    <xf numFmtId="0" fontId="12" fillId="0" borderId="0"/>
    <xf numFmtId="0" fontId="112" fillId="0" borderId="0"/>
    <xf numFmtId="0" fontId="27" fillId="0" borderId="0"/>
    <xf numFmtId="0" fontId="38" fillId="0" borderId="0"/>
    <xf numFmtId="0" fontId="12" fillId="0" borderId="0"/>
    <xf numFmtId="0" fontId="12" fillId="0" borderId="0"/>
    <xf numFmtId="0" fontId="12" fillId="0" borderId="0"/>
    <xf numFmtId="0" fontId="12" fillId="0" borderId="0"/>
    <xf numFmtId="0" fontId="26" fillId="0" borderId="0"/>
    <xf numFmtId="165" fontId="12" fillId="0" borderId="0" applyFont="0" applyFill="0" applyBorder="0" applyAlignment="0" applyProtection="0"/>
    <xf numFmtId="0" fontId="113" fillId="0" borderId="0"/>
    <xf numFmtId="0" fontId="26" fillId="0" borderId="0"/>
    <xf numFmtId="0" fontId="12" fillId="0" borderId="0"/>
    <xf numFmtId="0" fontId="12" fillId="0" borderId="0"/>
    <xf numFmtId="0" fontId="12" fillId="0" borderId="0"/>
    <xf numFmtId="0" fontId="12" fillId="0" borderId="0"/>
    <xf numFmtId="0" fontId="12" fillId="0" borderId="0"/>
    <xf numFmtId="0" fontId="26" fillId="0" borderId="0"/>
    <xf numFmtId="0" fontId="26" fillId="0" borderId="0"/>
    <xf numFmtId="0" fontId="26" fillId="0" borderId="0"/>
    <xf numFmtId="0" fontId="12" fillId="0" borderId="0"/>
    <xf numFmtId="0" fontId="42" fillId="0" borderId="0"/>
    <xf numFmtId="0" fontId="26" fillId="0" borderId="0"/>
    <xf numFmtId="0" fontId="42" fillId="0" borderId="0">
      <alignment vertical="center"/>
    </xf>
    <xf numFmtId="0" fontId="38" fillId="0" borderId="0">
      <protection locked="0"/>
    </xf>
    <xf numFmtId="43" fontId="42" fillId="0" borderId="0" applyFont="0" applyFill="0" applyBorder="0" applyAlignment="0" applyProtection="0"/>
    <xf numFmtId="0" fontId="11" fillId="0" borderId="0"/>
    <xf numFmtId="0" fontId="11" fillId="0" borderId="0"/>
    <xf numFmtId="0" fontId="11" fillId="0" borderId="0"/>
    <xf numFmtId="0" fontId="11" fillId="0" borderId="0"/>
    <xf numFmtId="9" fontId="42" fillId="0" borderId="0" applyFont="0" applyFill="0" applyBorder="0" applyAlignment="0" applyProtection="0"/>
    <xf numFmtId="0" fontId="97" fillId="0" borderId="0"/>
    <xf numFmtId="0" fontId="11" fillId="0" borderId="0"/>
    <xf numFmtId="41" fontId="11" fillId="0" borderId="0" applyFont="0" applyFill="0" applyBorder="0" applyAlignment="0" applyProtection="0"/>
    <xf numFmtId="0" fontId="11" fillId="0" borderId="0"/>
    <xf numFmtId="0" fontId="11" fillId="0" borderId="0"/>
    <xf numFmtId="0" fontId="26" fillId="0" borderId="0"/>
    <xf numFmtId="0" fontId="11" fillId="0" borderId="0"/>
    <xf numFmtId="0" fontId="26"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7" fillId="0" borderId="0"/>
    <xf numFmtId="0" fontId="68" fillId="0" borderId="0"/>
    <xf numFmtId="0" fontId="68" fillId="0" borderId="0"/>
    <xf numFmtId="0" fontId="122" fillId="0" borderId="0" applyNumberFormat="0" applyFill="0" applyBorder="0" applyAlignment="0" applyProtection="0">
      <alignment vertical="top"/>
      <protection locked="0"/>
    </xf>
    <xf numFmtId="170" fontId="53" fillId="0" borderId="0"/>
    <xf numFmtId="0" fontId="10" fillId="0" borderId="0"/>
    <xf numFmtId="43" fontId="10" fillId="0" borderId="0" applyFont="0" applyFill="0" applyBorder="0" applyAlignment="0" applyProtection="0"/>
    <xf numFmtId="9" fontId="10" fillId="0" borderId="0" applyFont="0" applyFill="0" applyBorder="0" applyAlignment="0" applyProtection="0"/>
    <xf numFmtId="43" fontId="27" fillId="0" borderId="0" applyFont="0" applyFill="0" applyBorder="0" applyAlignment="0" applyProtection="0"/>
    <xf numFmtId="0" fontId="68" fillId="0" borderId="0"/>
    <xf numFmtId="43" fontId="117" fillId="0" borderId="0" applyFont="0" applyFill="0" applyBorder="0" applyAlignment="0" applyProtection="0"/>
    <xf numFmtId="9" fontId="117" fillId="0" borderId="0" applyFont="0" applyFill="0" applyBorder="0" applyAlignment="0" applyProtection="0"/>
    <xf numFmtId="9" fontId="131" fillId="0" borderId="0" applyFont="0" applyFill="0" applyBorder="0" applyAlignment="0" applyProtection="0"/>
    <xf numFmtId="0" fontId="26" fillId="0" borderId="0"/>
    <xf numFmtId="43" fontId="9" fillId="0" borderId="0" applyFont="0" applyFill="0" applyBorder="0" applyAlignment="0" applyProtection="0"/>
    <xf numFmtId="0" fontId="27" fillId="0" borderId="0"/>
    <xf numFmtId="0" fontId="8" fillId="0" borderId="0"/>
    <xf numFmtId="43" fontId="68" fillId="0" borderId="0" applyFont="0" applyFill="0" applyBorder="0" applyAlignment="0" applyProtection="0"/>
    <xf numFmtId="0" fontId="7" fillId="0" borderId="0"/>
    <xf numFmtId="0" fontId="6" fillId="0" borderId="0"/>
    <xf numFmtId="0" fontId="6" fillId="0" borderId="0"/>
    <xf numFmtId="0" fontId="6" fillId="0" borderId="0"/>
    <xf numFmtId="0" fontId="6" fillId="0" borderId="0"/>
    <xf numFmtId="0" fontId="6" fillId="0" borderId="0"/>
    <xf numFmtId="0" fontId="6" fillId="0" borderId="0"/>
    <xf numFmtId="0" fontId="26" fillId="0" borderId="0"/>
    <xf numFmtId="0" fontId="53" fillId="0" borderId="0">
      <protection locked="0"/>
    </xf>
    <xf numFmtId="174" fontId="53" fillId="0" borderId="0"/>
    <xf numFmtId="43" fontId="53" fillId="0" borderId="0" applyFont="0" applyFill="0" applyBorder="0" applyAlignment="0" applyProtection="0"/>
    <xf numFmtId="0" fontId="5" fillId="0" borderId="0"/>
    <xf numFmtId="43" fontId="5"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0" fontId="4" fillId="0" borderId="0"/>
    <xf numFmtId="43" fontId="3" fillId="0" borderId="0" applyFont="0" applyFill="0" applyBorder="0" applyAlignment="0" applyProtection="0"/>
    <xf numFmtId="0" fontId="2" fillId="0" borderId="0"/>
    <xf numFmtId="0" fontId="1" fillId="0" borderId="0"/>
    <xf numFmtId="0" fontId="1" fillId="0" borderId="0"/>
    <xf numFmtId="0" fontId="1" fillId="0" borderId="0"/>
    <xf numFmtId="0" fontId="1" fillId="0" borderId="0"/>
    <xf numFmtId="0" fontId="1" fillId="0" borderId="0"/>
  </cellStyleXfs>
  <cellXfs count="3619">
    <xf numFmtId="0" fontId="0" fillId="0" borderId="0" xfId="0">
      <alignment vertical="center"/>
    </xf>
    <xf numFmtId="0" fontId="13" fillId="0" borderId="0" xfId="42" applyFont="1" applyAlignment="1" applyProtection="1">
      <alignment horizontal="center" vertical="center" wrapText="1"/>
    </xf>
    <xf numFmtId="167" fontId="13" fillId="0" borderId="0" xfId="57" applyNumberFormat="1" applyFont="1" applyFill="1" applyAlignment="1" applyProtection="1">
      <alignment horizontal="right" vertical="top" wrapText="1"/>
    </xf>
    <xf numFmtId="0" fontId="13" fillId="0" borderId="0" xfId="42" applyFont="1" applyProtection="1"/>
    <xf numFmtId="0" fontId="13" fillId="0" borderId="0" xfId="42" applyFont="1" applyAlignment="1" applyProtection="1">
      <alignment vertical="center"/>
    </xf>
    <xf numFmtId="0" fontId="13" fillId="0" borderId="0" xfId="42" applyFont="1" applyAlignment="1" applyProtection="1">
      <alignment horizontal="center" vertical="center"/>
    </xf>
    <xf numFmtId="0" fontId="13" fillId="0" borderId="0" xfId="42" applyFont="1" applyAlignment="1" applyProtection="1">
      <alignment vertical="top" wrapText="1"/>
    </xf>
    <xf numFmtId="0" fontId="13" fillId="0" borderId="11" xfId="0" applyFont="1" applyBorder="1" applyAlignment="1">
      <alignment horizontal="center" vertical="center" wrapText="1"/>
    </xf>
    <xf numFmtId="0" fontId="13" fillId="0" borderId="3" xfId="0" applyFont="1" applyBorder="1" applyAlignment="1">
      <alignment horizontal="center" vertical="center" wrapText="1"/>
    </xf>
    <xf numFmtId="0" fontId="13" fillId="0" borderId="6" xfId="0" applyFont="1" applyBorder="1" applyAlignment="1">
      <alignment horizontal="center" vertical="center"/>
    </xf>
    <xf numFmtId="0" fontId="13" fillId="0" borderId="4" xfId="0" applyFont="1" applyBorder="1" applyAlignment="1">
      <alignment horizontal="center" vertical="center"/>
    </xf>
    <xf numFmtId="0" fontId="13" fillId="0" borderId="0" xfId="42" applyFont="1" applyAlignment="1" applyProtection="1">
      <alignment horizontal="center"/>
    </xf>
    <xf numFmtId="0" fontId="13" fillId="0" borderId="4" xfId="0" applyFont="1" applyBorder="1" applyAlignment="1">
      <alignment horizontal="center" vertical="top"/>
    </xf>
    <xf numFmtId="0" fontId="13" fillId="0" borderId="5" xfId="0" applyFont="1" applyBorder="1" applyAlignment="1">
      <alignment horizontal="center" vertical="center"/>
    </xf>
    <xf numFmtId="0" fontId="13" fillId="0" borderId="0" xfId="0" applyFont="1" applyAlignment="1">
      <alignment horizontal="center" vertical="center"/>
    </xf>
    <xf numFmtId="0" fontId="13" fillId="0" borderId="0" xfId="0" applyFont="1" applyAlignment="1">
      <alignment horizontal="center" vertical="top"/>
    </xf>
    <xf numFmtId="0" fontId="13" fillId="0" borderId="0" xfId="0" applyFont="1" applyAlignment="1">
      <alignment vertical="top"/>
    </xf>
    <xf numFmtId="0" fontId="13" fillId="0" borderId="0" xfId="42" applyFont="1" applyAlignment="1" applyProtection="1">
      <alignment horizontal="center" vertical="top"/>
    </xf>
    <xf numFmtId="0" fontId="16" fillId="0" borderId="0" xfId="42" applyFont="1" applyAlignment="1" applyProtection="1">
      <alignment vertical="top" wrapText="1"/>
    </xf>
    <xf numFmtId="0" fontId="13" fillId="0" borderId="0" xfId="42" applyFont="1" applyAlignment="1" applyProtection="1">
      <alignment horizontal="center" vertical="top" wrapText="1"/>
    </xf>
    <xf numFmtId="0" fontId="13" fillId="0" borderId="0" xfId="42" applyFont="1" applyAlignment="1" applyProtection="1">
      <alignment vertical="top"/>
    </xf>
    <xf numFmtId="166" fontId="13" fillId="0" borderId="0" xfId="42" applyNumberFormat="1" applyFont="1" applyAlignment="1" applyProtection="1">
      <alignment vertical="top"/>
    </xf>
    <xf numFmtId="0" fontId="13" fillId="0" borderId="0" xfId="43" applyFont="1" applyAlignment="1">
      <alignment horizontal="center" vertical="top"/>
    </xf>
    <xf numFmtId="1" fontId="13" fillId="0" borderId="0" xfId="43" applyNumberFormat="1" applyFont="1" applyAlignment="1">
      <alignment horizontal="center" vertical="top" wrapText="1"/>
    </xf>
    <xf numFmtId="0" fontId="13" fillId="0" borderId="0" xfId="0" applyFont="1" applyAlignment="1">
      <alignment horizontal="center" vertical="top" wrapText="1"/>
    </xf>
    <xf numFmtId="166" fontId="13" fillId="0" borderId="0" xfId="42" applyNumberFormat="1" applyFont="1" applyAlignment="1" applyProtection="1">
      <alignment vertical="top" wrapText="1"/>
    </xf>
    <xf numFmtId="166" fontId="13" fillId="0" borderId="0" xfId="42" applyNumberFormat="1" applyFont="1" applyAlignment="1" applyProtection="1">
      <alignment horizontal="center" vertical="top" wrapText="1"/>
    </xf>
    <xf numFmtId="14" fontId="13" fillId="0" borderId="0" xfId="42" quotePrefix="1" applyNumberFormat="1" applyFont="1" applyAlignment="1" applyProtection="1">
      <alignment horizontal="center" vertical="top"/>
    </xf>
    <xf numFmtId="1" fontId="13" fillId="0" borderId="0" xfId="44" applyNumberFormat="1" applyFont="1" applyAlignment="1">
      <alignment horizontal="center" vertical="top" wrapText="1"/>
    </xf>
    <xf numFmtId="166" fontId="13" fillId="0" borderId="0" xfId="42" applyNumberFormat="1" applyFont="1" applyAlignment="1" applyProtection="1">
      <alignment vertical="center" wrapText="1"/>
    </xf>
    <xf numFmtId="166" fontId="13" fillId="0" borderId="7" xfId="42" applyNumberFormat="1" applyFont="1" applyBorder="1" applyAlignment="1" applyProtection="1">
      <alignment vertical="center" wrapText="1"/>
    </xf>
    <xf numFmtId="1" fontId="13" fillId="0" borderId="0" xfId="42" applyNumberFormat="1" applyFont="1" applyAlignment="1" applyProtection="1">
      <alignment horizontal="center" vertical="center" wrapText="1"/>
    </xf>
    <xf numFmtId="166" fontId="13" fillId="0" borderId="0" xfId="42" applyNumberFormat="1" applyFont="1" applyAlignment="1" applyProtection="1">
      <alignment horizontal="center" vertical="center" wrapText="1"/>
    </xf>
    <xf numFmtId="166" fontId="13" fillId="0" borderId="0" xfId="42" applyNumberFormat="1" applyFont="1" applyAlignment="1" applyProtection="1">
      <alignment vertical="center"/>
    </xf>
    <xf numFmtId="166" fontId="13" fillId="0" borderId="25" xfId="42" applyNumberFormat="1" applyFont="1" applyBorder="1" applyAlignment="1" applyProtection="1">
      <alignment vertical="center"/>
    </xf>
    <xf numFmtId="166" fontId="13" fillId="0" borderId="25" xfId="42" applyNumberFormat="1" applyFont="1" applyBorder="1" applyAlignment="1" applyProtection="1">
      <alignment horizontal="center" vertical="center" wrapText="1"/>
    </xf>
    <xf numFmtId="0" fontId="13" fillId="0" borderId="25" xfId="42" applyFont="1" applyBorder="1" applyAlignment="1" applyProtection="1">
      <alignment horizontal="center" vertical="center" wrapText="1"/>
    </xf>
    <xf numFmtId="0" fontId="13" fillId="0" borderId="25" xfId="42" applyFont="1" applyBorder="1" applyAlignment="1" applyProtection="1">
      <alignment horizontal="center" vertical="center"/>
    </xf>
    <xf numFmtId="166" fontId="13" fillId="0" borderId="25" xfId="42" applyNumberFormat="1" applyFont="1" applyBorder="1" applyAlignment="1" applyProtection="1">
      <alignment vertical="center" wrapText="1"/>
    </xf>
    <xf numFmtId="1" fontId="13" fillId="0" borderId="0" xfId="42" applyNumberFormat="1" applyFont="1" applyAlignment="1" applyProtection="1">
      <alignment horizontal="center" vertical="top" wrapText="1"/>
    </xf>
    <xf numFmtId="166" fontId="16" fillId="0" borderId="0" xfId="42" applyNumberFormat="1" applyFont="1" applyAlignment="1" applyProtection="1">
      <alignment vertical="top" wrapText="1"/>
    </xf>
    <xf numFmtId="166" fontId="13" fillId="0" borderId="0" xfId="42" applyNumberFormat="1" applyFont="1" applyAlignment="1" applyProtection="1">
      <alignment horizontal="right" vertical="top" wrapText="1"/>
    </xf>
    <xf numFmtId="0" fontId="17" fillId="0" borderId="0" xfId="42" applyFont="1" applyAlignment="1" applyProtection="1">
      <alignment horizontal="center" vertical="top" wrapText="1"/>
    </xf>
    <xf numFmtId="166" fontId="13" fillId="0" borderId="0" xfId="42" applyNumberFormat="1" applyFont="1" applyAlignment="1" applyProtection="1">
      <alignment horizontal="right" vertical="top"/>
    </xf>
    <xf numFmtId="0" fontId="17" fillId="0" borderId="0" xfId="0" applyFont="1" applyAlignment="1">
      <alignment vertical="top" wrapText="1"/>
    </xf>
    <xf numFmtId="0" fontId="13" fillId="0" borderId="0" xfId="0" quotePrefix="1" applyFont="1" applyAlignment="1">
      <alignment horizontal="center" vertical="top" wrapText="1"/>
    </xf>
    <xf numFmtId="166" fontId="13" fillId="0" borderId="0" xfId="0" applyNumberFormat="1" applyFont="1" applyAlignment="1">
      <alignment vertical="top"/>
    </xf>
    <xf numFmtId="14" fontId="13" fillId="0" borderId="0" xfId="42" quotePrefix="1" applyNumberFormat="1" applyFont="1" applyAlignment="1" applyProtection="1">
      <alignment horizontal="center" vertical="top" wrapText="1"/>
    </xf>
    <xf numFmtId="166" fontId="16" fillId="0" borderId="0" xfId="42" applyNumberFormat="1" applyFont="1" applyAlignment="1" applyProtection="1">
      <alignment wrapText="1"/>
    </xf>
    <xf numFmtId="166" fontId="17" fillId="0" borderId="0" xfId="42" applyNumberFormat="1" applyFont="1" applyAlignment="1" applyProtection="1">
      <alignment horizontal="center" vertical="top" wrapText="1"/>
    </xf>
    <xf numFmtId="14" fontId="17" fillId="0" borderId="0" xfId="42" quotePrefix="1" applyNumberFormat="1" applyFont="1" applyAlignment="1" applyProtection="1">
      <alignment horizontal="center" vertical="top"/>
    </xf>
    <xf numFmtId="166" fontId="17" fillId="0" borderId="0" xfId="42" applyNumberFormat="1" applyFont="1" applyAlignment="1" applyProtection="1">
      <alignment horizontal="right" vertical="top" wrapText="1"/>
    </xf>
    <xf numFmtId="166" fontId="13" fillId="0" borderId="7" xfId="42" applyNumberFormat="1" applyFont="1" applyBorder="1" applyAlignment="1" applyProtection="1">
      <alignment vertical="center"/>
    </xf>
    <xf numFmtId="166" fontId="43" fillId="0" borderId="0" xfId="42" applyNumberFormat="1" applyFont="1" applyAlignment="1" applyProtection="1">
      <alignment horizontal="right" vertical="top" wrapText="1"/>
    </xf>
    <xf numFmtId="166" fontId="43" fillId="0" borderId="0" xfId="42" applyNumberFormat="1" applyFont="1" applyAlignment="1" applyProtection="1">
      <alignment vertical="top"/>
    </xf>
    <xf numFmtId="166" fontId="43" fillId="0" borderId="0" xfId="42" applyNumberFormat="1" applyFont="1" applyAlignment="1" applyProtection="1">
      <alignment vertical="top" wrapText="1"/>
    </xf>
    <xf numFmtId="166" fontId="43" fillId="0" borderId="0" xfId="42" applyNumberFormat="1" applyFont="1" applyAlignment="1" applyProtection="1">
      <alignment horizontal="center" vertical="top" wrapText="1"/>
    </xf>
    <xf numFmtId="0" fontId="43" fillId="0" borderId="0" xfId="42" applyFont="1" applyAlignment="1" applyProtection="1">
      <alignment horizontal="center" vertical="top" wrapText="1"/>
    </xf>
    <xf numFmtId="14" fontId="43" fillId="0" borderId="0" xfId="42" quotePrefix="1" applyNumberFormat="1" applyFont="1" applyAlignment="1" applyProtection="1">
      <alignment horizontal="center" vertical="top" wrapText="1"/>
    </xf>
    <xf numFmtId="166" fontId="16" fillId="0" borderId="0" xfId="42" applyNumberFormat="1" applyFont="1" applyAlignment="1" applyProtection="1">
      <alignment vertical="top"/>
    </xf>
    <xf numFmtId="1" fontId="13" fillId="0" borderId="0" xfId="45" applyNumberFormat="1" applyFont="1" applyAlignment="1">
      <alignment horizontal="center" vertical="top" wrapText="1"/>
    </xf>
    <xf numFmtId="166" fontId="13" fillId="0" borderId="0" xfId="43" applyNumberFormat="1" applyFont="1" applyAlignment="1">
      <alignment horizontal="center" vertical="top" wrapText="1"/>
    </xf>
    <xf numFmtId="0" fontId="13" fillId="0" borderId="0" xfId="43" applyFont="1" applyAlignment="1">
      <alignment horizontal="center" vertical="top" wrapText="1"/>
    </xf>
    <xf numFmtId="14" fontId="13" fillId="0" borderId="0" xfId="43" quotePrefix="1" applyNumberFormat="1" applyFont="1" applyAlignment="1">
      <alignment horizontal="center" vertical="top" wrapText="1"/>
    </xf>
    <xf numFmtId="166" fontId="13" fillId="0" borderId="0" xfId="43" applyNumberFormat="1" applyFont="1" applyAlignment="1">
      <alignment horizontal="right" vertical="top" wrapText="1"/>
    </xf>
    <xf numFmtId="166" fontId="13" fillId="0" borderId="0" xfId="43" applyNumberFormat="1" applyFont="1" applyAlignment="1">
      <alignment vertical="top"/>
    </xf>
    <xf numFmtId="166" fontId="13" fillId="0" borderId="0" xfId="42" applyNumberFormat="1" applyFont="1" applyProtection="1"/>
    <xf numFmtId="166" fontId="13" fillId="0" borderId="0" xfId="42" applyNumberFormat="1" applyFont="1" applyAlignment="1" applyProtection="1">
      <alignment horizontal="left" vertical="top" wrapText="1"/>
    </xf>
    <xf numFmtId="166" fontId="13" fillId="0" borderId="0" xfId="45" applyNumberFormat="1" applyFont="1" applyAlignment="1">
      <alignment horizontal="left" vertical="top" wrapText="1"/>
    </xf>
    <xf numFmtId="1" fontId="13" fillId="0" borderId="0" xfId="42" quotePrefix="1" applyNumberFormat="1" applyFont="1" applyAlignment="1" applyProtection="1">
      <alignment horizontal="center" vertical="center" wrapText="1"/>
    </xf>
    <xf numFmtId="0" fontId="13" fillId="0" borderId="25" xfId="43" applyFont="1" applyBorder="1" applyAlignment="1">
      <alignment horizontal="center" vertical="center" wrapText="1"/>
    </xf>
    <xf numFmtId="14" fontId="13" fillId="0" borderId="25" xfId="42" quotePrefix="1" applyNumberFormat="1" applyFont="1" applyBorder="1" applyAlignment="1" applyProtection="1">
      <alignment horizontal="center" vertical="center" wrapText="1"/>
    </xf>
    <xf numFmtId="166" fontId="13" fillId="0" borderId="25" xfId="42" applyNumberFormat="1" applyFont="1" applyBorder="1" applyAlignment="1" applyProtection="1">
      <alignment horizontal="right" vertical="center" wrapText="1"/>
    </xf>
    <xf numFmtId="0" fontId="13" fillId="0" borderId="0" xfId="43" applyFont="1" applyAlignment="1">
      <alignment horizontal="center" vertical="center" wrapText="1"/>
    </xf>
    <xf numFmtId="14" fontId="13" fillId="0" borderId="0" xfId="42" quotePrefix="1" applyNumberFormat="1" applyFont="1" applyAlignment="1" applyProtection="1">
      <alignment horizontal="center" vertical="center" wrapText="1"/>
    </xf>
    <xf numFmtId="166" fontId="13" fillId="0" borderId="0" xfId="42" applyNumberFormat="1" applyFont="1" applyAlignment="1" applyProtection="1">
      <alignment horizontal="right" vertical="center" wrapText="1"/>
    </xf>
    <xf numFmtId="1" fontId="13" fillId="0" borderId="0" xfId="42" quotePrefix="1" applyNumberFormat="1" applyFont="1" applyAlignment="1" applyProtection="1">
      <alignment horizontal="center" vertical="top" wrapText="1"/>
    </xf>
    <xf numFmtId="166" fontId="16" fillId="0" borderId="0" xfId="42" applyNumberFormat="1" applyFont="1" applyAlignment="1" applyProtection="1">
      <alignment vertical="center"/>
    </xf>
    <xf numFmtId="166" fontId="13" fillId="0" borderId="25" xfId="42" applyNumberFormat="1" applyFont="1" applyBorder="1" applyAlignment="1" applyProtection="1">
      <alignment horizontal="center" vertical="top" wrapText="1"/>
    </xf>
    <xf numFmtId="0" fontId="13" fillId="0" borderId="25" xfId="42" applyFont="1" applyBorder="1" applyAlignment="1" applyProtection="1">
      <alignment horizontal="center" vertical="top" wrapText="1"/>
    </xf>
    <xf numFmtId="14" fontId="13" fillId="0" borderId="25" xfId="42" quotePrefix="1" applyNumberFormat="1" applyFont="1" applyBorder="1" applyAlignment="1" applyProtection="1">
      <alignment horizontal="center" vertical="top" wrapText="1"/>
    </xf>
    <xf numFmtId="166" fontId="13" fillId="0" borderId="25" xfId="42" applyNumberFormat="1" applyFont="1" applyBorder="1" applyAlignment="1" applyProtection="1">
      <alignment horizontal="right" vertical="top" wrapText="1"/>
    </xf>
    <xf numFmtId="166" fontId="13" fillId="0" borderId="25" xfId="42" applyNumberFormat="1" applyFont="1" applyBorder="1" applyAlignment="1" applyProtection="1">
      <alignment horizontal="right" vertical="center"/>
    </xf>
    <xf numFmtId="166" fontId="13" fillId="0" borderId="0" xfId="42" applyNumberFormat="1" applyFont="1" applyAlignment="1" applyProtection="1">
      <alignment horizontal="right" vertical="center"/>
    </xf>
    <xf numFmtId="166" fontId="16" fillId="0" borderId="0" xfId="42" applyNumberFormat="1" applyFont="1" applyAlignment="1" applyProtection="1">
      <alignment vertical="center" wrapText="1"/>
    </xf>
    <xf numFmtId="2" fontId="13" fillId="0" borderId="0" xfId="42" applyNumberFormat="1" applyFont="1" applyAlignment="1" applyProtection="1">
      <alignment vertical="top"/>
    </xf>
    <xf numFmtId="0" fontId="13" fillId="0" borderId="14" xfId="0" applyFont="1" applyBorder="1" applyAlignment="1">
      <alignment horizontal="center" vertical="top" wrapText="1"/>
    </xf>
    <xf numFmtId="0" fontId="13" fillId="0" borderId="0" xfId="42" quotePrefix="1" applyFont="1" applyAlignment="1" applyProtection="1">
      <alignment horizontal="center" vertical="top" wrapText="1"/>
    </xf>
    <xf numFmtId="166" fontId="13" fillId="0" borderId="25" xfId="43" applyNumberFormat="1" applyFont="1" applyBorder="1" applyAlignment="1">
      <alignment horizontal="center" vertical="center" wrapText="1"/>
    </xf>
    <xf numFmtId="0" fontId="13" fillId="0" borderId="14" xfId="0" applyFont="1" applyBorder="1" applyAlignment="1">
      <alignment vertical="center" wrapText="1"/>
    </xf>
    <xf numFmtId="0" fontId="13" fillId="0" borderId="25" xfId="42" quotePrefix="1" applyFont="1" applyBorder="1" applyAlignment="1" applyProtection="1">
      <alignment horizontal="center" vertical="center" wrapText="1"/>
    </xf>
    <xf numFmtId="0" fontId="13" fillId="0" borderId="0" xfId="0" applyFont="1" applyAlignment="1">
      <alignment vertical="center" wrapText="1"/>
    </xf>
    <xf numFmtId="166" fontId="13" fillId="0" borderId="0" xfId="43" applyNumberFormat="1" applyFont="1" applyAlignment="1">
      <alignment vertical="top" wrapText="1"/>
    </xf>
    <xf numFmtId="166" fontId="13" fillId="0" borderId="10" xfId="42" applyNumberFormat="1" applyFont="1" applyBorder="1" applyAlignment="1" applyProtection="1">
      <alignment horizontal="left" vertical="center"/>
    </xf>
    <xf numFmtId="166" fontId="13" fillId="0" borderId="10" xfId="42" applyNumberFormat="1" applyFont="1" applyBorder="1" applyAlignment="1" applyProtection="1">
      <alignment horizontal="center" vertical="center" wrapText="1"/>
    </xf>
    <xf numFmtId="0" fontId="13" fillId="0" borderId="10" xfId="42" applyFont="1" applyBorder="1" applyAlignment="1" applyProtection="1">
      <alignment horizontal="center" vertical="center"/>
    </xf>
    <xf numFmtId="166" fontId="13" fillId="0" borderId="10" xfId="42" applyNumberFormat="1" applyFont="1" applyBorder="1" applyAlignment="1" applyProtection="1">
      <alignment vertical="center"/>
    </xf>
    <xf numFmtId="1" fontId="13" fillId="0" borderId="0" xfId="42" applyNumberFormat="1" applyFont="1" applyAlignment="1" applyProtection="1">
      <alignment horizontal="justify" vertical="top" wrapText="1"/>
    </xf>
    <xf numFmtId="166" fontId="13" fillId="0" borderId="14" xfId="42" applyNumberFormat="1" applyFont="1" applyBorder="1" applyAlignment="1" applyProtection="1">
      <alignment vertical="center" wrapText="1"/>
    </xf>
    <xf numFmtId="166" fontId="13" fillId="0" borderId="14" xfId="42" applyNumberFormat="1" applyFont="1" applyBorder="1" applyAlignment="1" applyProtection="1">
      <alignment horizontal="center" vertical="center" wrapText="1"/>
    </xf>
    <xf numFmtId="0" fontId="13" fillId="0" borderId="14" xfId="42" applyFont="1" applyBorder="1" applyAlignment="1" applyProtection="1">
      <alignment horizontal="center" vertical="center"/>
    </xf>
    <xf numFmtId="0" fontId="13" fillId="0" borderId="14" xfId="42" applyFont="1" applyBorder="1" applyAlignment="1" applyProtection="1">
      <alignment vertical="center"/>
    </xf>
    <xf numFmtId="166" fontId="13" fillId="0" borderId="14" xfId="42" applyNumberFormat="1" applyFont="1" applyBorder="1" applyAlignment="1" applyProtection="1">
      <alignment vertical="center"/>
    </xf>
    <xf numFmtId="166" fontId="13" fillId="0" borderId="28" xfId="42" applyNumberFormat="1" applyFont="1" applyBorder="1" applyAlignment="1" applyProtection="1">
      <alignment vertical="center" wrapText="1"/>
    </xf>
    <xf numFmtId="166" fontId="13" fillId="0" borderId="28" xfId="42" applyNumberFormat="1" applyFont="1" applyBorder="1" applyAlignment="1" applyProtection="1">
      <alignment horizontal="center" vertical="center" wrapText="1"/>
    </xf>
    <xf numFmtId="0" fontId="13" fillId="0" borderId="28" xfId="42" applyFont="1" applyBorder="1" applyAlignment="1" applyProtection="1">
      <alignment horizontal="center" vertical="center"/>
    </xf>
    <xf numFmtId="0" fontId="13" fillId="0" borderId="28" xfId="42" applyFont="1" applyBorder="1" applyAlignment="1" applyProtection="1">
      <alignment vertical="center"/>
    </xf>
    <xf numFmtId="166" fontId="13" fillId="0" borderId="28" xfId="42" applyNumberFormat="1" applyFont="1" applyBorder="1" applyAlignment="1" applyProtection="1">
      <alignment vertical="center"/>
    </xf>
    <xf numFmtId="0" fontId="13" fillId="0" borderId="0" xfId="42" applyFont="1" applyAlignment="1" applyProtection="1">
      <alignment wrapText="1"/>
    </xf>
    <xf numFmtId="166" fontId="13" fillId="0" borderId="0" xfId="43" applyNumberFormat="1" applyFont="1" applyAlignment="1">
      <alignment horizontal="center" vertical="center" wrapText="1"/>
    </xf>
    <xf numFmtId="0" fontId="13" fillId="0" borderId="0" xfId="42" quotePrefix="1" applyFont="1" applyAlignment="1" applyProtection="1">
      <alignment horizontal="center" vertical="center" wrapText="1"/>
    </xf>
    <xf numFmtId="0" fontId="13" fillId="0" borderId="5" xfId="0" applyFont="1" applyBorder="1" applyAlignment="1">
      <alignment horizontal="center" vertical="top"/>
    </xf>
    <xf numFmtId="0" fontId="45" fillId="0" borderId="0" xfId="58" applyFont="1" applyAlignment="1">
      <alignment vertical="top" wrapText="1"/>
    </xf>
    <xf numFmtId="0" fontId="46" fillId="0" borderId="0" xfId="58" applyFont="1" applyAlignment="1">
      <alignment vertical="top" wrapText="1"/>
    </xf>
    <xf numFmtId="0" fontId="13" fillId="0" borderId="0" xfId="58" applyFont="1" applyAlignment="1">
      <alignment horizontal="center" vertical="top" wrapText="1"/>
    </xf>
    <xf numFmtId="166" fontId="47" fillId="0" borderId="0" xfId="58" applyNumberFormat="1" applyFont="1" applyAlignment="1">
      <alignment horizontal="center" vertical="top" wrapText="1"/>
    </xf>
    <xf numFmtId="166" fontId="48" fillId="0" borderId="0" xfId="58" applyNumberFormat="1" applyFont="1" applyAlignment="1">
      <alignment horizontal="center" vertical="top" wrapText="1"/>
    </xf>
    <xf numFmtId="166" fontId="49" fillId="0" borderId="0" xfId="58" applyNumberFormat="1" applyFont="1" applyAlignment="1">
      <alignment horizontal="center" vertical="top" wrapText="1"/>
    </xf>
    <xf numFmtId="0" fontId="13" fillId="0" borderId="0" xfId="58" applyFont="1" applyAlignment="1">
      <alignment vertical="top" wrapText="1"/>
    </xf>
    <xf numFmtId="0" fontId="13" fillId="0" borderId="14" xfId="58" applyFont="1" applyBorder="1" applyAlignment="1">
      <alignment horizontal="center" vertical="center"/>
    </xf>
    <xf numFmtId="0" fontId="13" fillId="0" borderId="11" xfId="58" applyFont="1" applyBorder="1" applyAlignment="1">
      <alignment horizontal="center" vertical="center" wrapText="1"/>
    </xf>
    <xf numFmtId="0" fontId="13" fillId="0" borderId="3" xfId="58" applyFont="1" applyBorder="1" applyAlignment="1">
      <alignment horizontal="center" vertical="center" wrapText="1"/>
    </xf>
    <xf numFmtId="0" fontId="13" fillId="0" borderId="6" xfId="58" applyFont="1" applyBorder="1" applyAlignment="1">
      <alignment horizontal="center" vertical="center"/>
    </xf>
    <xf numFmtId="0" fontId="13" fillId="0" borderId="4" xfId="58" applyFont="1" applyBorder="1" applyAlignment="1">
      <alignment horizontal="center" vertical="center"/>
    </xf>
    <xf numFmtId="0" fontId="13" fillId="0" borderId="4" xfId="58" applyFont="1" applyBorder="1" applyAlignment="1">
      <alignment horizontal="center"/>
    </xf>
    <xf numFmtId="0" fontId="13" fillId="0" borderId="6" xfId="58" applyFont="1" applyBorder="1" applyAlignment="1">
      <alignment horizontal="center"/>
    </xf>
    <xf numFmtId="0" fontId="13" fillId="0" borderId="5" xfId="58" applyFont="1" applyBorder="1" applyAlignment="1">
      <alignment horizontal="center"/>
    </xf>
    <xf numFmtId="0" fontId="16" fillId="0" borderId="0" xfId="58" applyFont="1" applyAlignment="1">
      <alignment vertical="top" wrapText="1"/>
    </xf>
    <xf numFmtId="166" fontId="13" fillId="0" borderId="0" xfId="58" applyNumberFormat="1" applyFont="1" applyAlignment="1">
      <alignment horizontal="right" vertical="top" wrapText="1"/>
    </xf>
    <xf numFmtId="166" fontId="13" fillId="0" borderId="0" xfId="58" applyNumberFormat="1" applyFont="1" applyAlignment="1">
      <alignment vertical="top" wrapText="1"/>
    </xf>
    <xf numFmtId="0" fontId="13" fillId="0" borderId="0" xfId="58" applyFont="1" applyAlignment="1">
      <alignment horizontal="left" vertical="top" wrapText="1"/>
    </xf>
    <xf numFmtId="16" fontId="13" fillId="0" borderId="0" xfId="58" quotePrefix="1" applyNumberFormat="1" applyFont="1" applyAlignment="1">
      <alignment horizontal="center" vertical="top" wrapText="1"/>
    </xf>
    <xf numFmtId="166" fontId="13" fillId="0" borderId="0" xfId="59" applyNumberFormat="1" applyFont="1" applyAlignment="1">
      <alignment vertical="top" wrapText="1"/>
    </xf>
    <xf numFmtId="1" fontId="13" fillId="0" borderId="0" xfId="58" applyNumberFormat="1" applyFont="1" applyAlignment="1">
      <alignment horizontal="center" vertical="top" wrapText="1"/>
    </xf>
    <xf numFmtId="166" fontId="50" fillId="0" borderId="0" xfId="58" applyNumberFormat="1" applyFont="1" applyAlignment="1">
      <alignment vertical="top" wrapText="1"/>
    </xf>
    <xf numFmtId="0" fontId="50" fillId="0" borderId="0" xfId="58" applyFont="1" applyAlignment="1">
      <alignment vertical="top" wrapText="1"/>
    </xf>
    <xf numFmtId="0" fontId="13" fillId="0" borderId="0" xfId="60" applyFont="1" applyAlignment="1">
      <alignment horizontal="center" vertical="top" wrapText="1"/>
    </xf>
    <xf numFmtId="0" fontId="13" fillId="0" borderId="0" xfId="48" applyFont="1" applyAlignment="1">
      <alignment horizontal="left" vertical="top" wrapText="1"/>
    </xf>
    <xf numFmtId="0" fontId="13" fillId="0" borderId="0" xfId="48" applyFont="1" applyAlignment="1">
      <alignment horizontal="center" vertical="top" wrapText="1"/>
    </xf>
    <xf numFmtId="16" fontId="13" fillId="0" borderId="0" xfId="48" quotePrefix="1" applyNumberFormat="1" applyFont="1" applyAlignment="1">
      <alignment horizontal="center" vertical="top" wrapText="1"/>
    </xf>
    <xf numFmtId="166" fontId="13" fillId="0" borderId="0" xfId="48" applyNumberFormat="1" applyFont="1" applyAlignment="1">
      <alignment vertical="top" wrapText="1"/>
    </xf>
    <xf numFmtId="166" fontId="13" fillId="0" borderId="0" xfId="48" applyNumberFormat="1" applyFont="1" applyAlignment="1">
      <alignment horizontal="right" vertical="top" wrapText="1"/>
    </xf>
    <xf numFmtId="0" fontId="13" fillId="24" borderId="0" xfId="43" applyFont="1" applyFill="1" applyAlignment="1">
      <alignment horizontal="center" vertical="top"/>
    </xf>
    <xf numFmtId="1" fontId="13" fillId="24" borderId="0" xfId="43" applyNumberFormat="1" applyFont="1" applyFill="1" applyAlignment="1">
      <alignment horizontal="center" vertical="top" wrapText="1"/>
    </xf>
    <xf numFmtId="0" fontId="13" fillId="24" borderId="0" xfId="58" applyFont="1" applyFill="1" applyAlignment="1">
      <alignment vertical="top" wrapText="1"/>
    </xf>
    <xf numFmtId="0" fontId="13" fillId="24" borderId="0" xfId="58" applyFont="1" applyFill="1" applyAlignment="1">
      <alignment horizontal="center" vertical="top" wrapText="1"/>
    </xf>
    <xf numFmtId="16" fontId="13" fillId="24" borderId="0" xfId="58" quotePrefix="1" applyNumberFormat="1" applyFont="1" applyFill="1" applyAlignment="1">
      <alignment horizontal="center" vertical="top" wrapText="1"/>
    </xf>
    <xf numFmtId="166" fontId="13" fillId="24" borderId="0" xfId="58" applyNumberFormat="1" applyFont="1" applyFill="1" applyAlignment="1">
      <alignment vertical="top" wrapText="1"/>
    </xf>
    <xf numFmtId="166" fontId="13" fillId="24" borderId="0" xfId="59" applyNumberFormat="1" applyFont="1" applyFill="1" applyAlignment="1">
      <alignment vertical="top" wrapText="1"/>
    </xf>
    <xf numFmtId="0" fontId="13" fillId="0" borderId="15" xfId="58" applyFont="1" applyBorder="1" applyAlignment="1">
      <alignment vertical="center"/>
    </xf>
    <xf numFmtId="0" fontId="13" fillId="0" borderId="15" xfId="58" applyFont="1" applyBorder="1" applyAlignment="1">
      <alignment vertical="center" wrapText="1"/>
    </xf>
    <xf numFmtId="0" fontId="13" fillId="0" borderId="15" xfId="58" applyFont="1" applyBorder="1" applyAlignment="1">
      <alignment horizontal="center" vertical="center" wrapText="1"/>
    </xf>
    <xf numFmtId="166" fontId="13" fillId="0" borderId="15" xfId="58" applyNumberFormat="1" applyFont="1" applyBorder="1" applyAlignment="1">
      <alignment vertical="center" wrapText="1"/>
    </xf>
    <xf numFmtId="0" fontId="13" fillId="0" borderId="0" xfId="58" applyFont="1"/>
    <xf numFmtId="0" fontId="13" fillId="0" borderId="14" xfId="58" applyFont="1" applyBorder="1"/>
    <xf numFmtId="0" fontId="13" fillId="0" borderId="5" xfId="58" applyFont="1" applyBorder="1" applyAlignment="1">
      <alignment horizontal="center" vertical="center"/>
    </xf>
    <xf numFmtId="0" fontId="13" fillId="0" borderId="0" xfId="61" applyFont="1" applyAlignment="1">
      <alignment horizontal="center" vertical="top"/>
    </xf>
    <xf numFmtId="0" fontId="13" fillId="0" borderId="0" xfId="58" applyFont="1" applyAlignment="1">
      <alignment horizontal="center"/>
    </xf>
    <xf numFmtId="0" fontId="52" fillId="0" borderId="0" xfId="58" applyFont="1" applyAlignment="1">
      <alignment horizontal="left" vertical="top" wrapText="1"/>
    </xf>
    <xf numFmtId="0" fontId="52" fillId="0" borderId="0" xfId="58" applyFont="1" applyAlignment="1">
      <alignment vertical="top" wrapText="1"/>
    </xf>
    <xf numFmtId="0" fontId="13" fillId="0" borderId="0" xfId="62" applyFont="1" applyAlignment="1">
      <alignment horizontal="center" vertical="top"/>
    </xf>
    <xf numFmtId="17" fontId="13" fillId="0" borderId="0" xfId="58" quotePrefix="1" applyNumberFormat="1" applyFont="1" applyAlignment="1">
      <alignment horizontal="center" vertical="top" wrapText="1"/>
    </xf>
    <xf numFmtId="0" fontId="13" fillId="0" borderId="0" xfId="63" applyFont="1" applyAlignment="1">
      <alignment horizontal="center" vertical="top"/>
    </xf>
    <xf numFmtId="0" fontId="50" fillId="0" borderId="0" xfId="62" applyFont="1" applyAlignment="1">
      <alignment horizontal="center" vertical="top"/>
    </xf>
    <xf numFmtId="0" fontId="13" fillId="0" borderId="7" xfId="58" applyFont="1" applyBorder="1" applyAlignment="1">
      <alignment horizontal="left" vertical="center"/>
    </xf>
    <xf numFmtId="0" fontId="13" fillId="0" borderId="7" xfId="58" applyFont="1" applyBorder="1" applyAlignment="1">
      <alignment horizontal="left" vertical="top" wrapText="1"/>
    </xf>
    <xf numFmtId="0" fontId="13" fillId="0" borderId="7" xfId="58" applyFont="1" applyBorder="1" applyAlignment="1">
      <alignment horizontal="center" vertical="top" wrapText="1"/>
    </xf>
    <xf numFmtId="17" fontId="13" fillId="0" borderId="7" xfId="58" applyNumberFormat="1" applyFont="1" applyBorder="1" applyAlignment="1">
      <alignment horizontal="center" vertical="top" wrapText="1"/>
    </xf>
    <xf numFmtId="166" fontId="13" fillId="0" borderId="7" xfId="58" applyNumberFormat="1" applyFont="1" applyBorder="1" applyAlignment="1">
      <alignment vertical="center" wrapText="1"/>
    </xf>
    <xf numFmtId="0" fontId="13" fillId="0" borderId="0" xfId="58" applyFont="1" applyAlignment="1">
      <alignment horizontal="left" vertical="center"/>
    </xf>
    <xf numFmtId="17" fontId="13" fillId="0" borderId="0" xfId="58" applyNumberFormat="1" applyFont="1" applyAlignment="1">
      <alignment horizontal="center" vertical="top" wrapText="1"/>
    </xf>
    <xf numFmtId="166" fontId="13" fillId="0" borderId="0" xfId="58" applyNumberFormat="1" applyFont="1" applyAlignment="1">
      <alignment vertical="center" wrapText="1"/>
    </xf>
    <xf numFmtId="0" fontId="54" fillId="0" borderId="0" xfId="62" applyFont="1" applyAlignment="1">
      <alignment horizontal="center" vertical="top"/>
    </xf>
    <xf numFmtId="0" fontId="43" fillId="0" borderId="0" xfId="58" applyFont="1" applyAlignment="1">
      <alignment horizontal="left" vertical="top" wrapText="1"/>
    </xf>
    <xf numFmtId="166" fontId="43" fillId="0" borderId="0" xfId="58" applyNumberFormat="1" applyFont="1" applyAlignment="1">
      <alignment horizontal="right" vertical="top" wrapText="1"/>
    </xf>
    <xf numFmtId="0" fontId="16" fillId="0" borderId="0" xfId="62" applyFont="1" applyAlignment="1">
      <alignment vertical="top" wrapText="1"/>
    </xf>
    <xf numFmtId="168" fontId="43" fillId="0" borderId="0" xfId="64" applyNumberFormat="1" applyFont="1" applyFill="1" applyBorder="1" applyAlignment="1">
      <alignment horizontal="center" vertical="top" wrapText="1"/>
    </xf>
    <xf numFmtId="17" fontId="43" fillId="0" borderId="0" xfId="58" applyNumberFormat="1" applyFont="1" applyAlignment="1">
      <alignment vertical="top" wrapText="1"/>
    </xf>
    <xf numFmtId="0" fontId="43" fillId="0" borderId="0" xfId="58" applyFont="1" applyAlignment="1">
      <alignment horizontal="center" vertical="top" wrapText="1"/>
    </xf>
    <xf numFmtId="0" fontId="43" fillId="0" borderId="0" xfId="58" applyFont="1" applyAlignment="1">
      <alignment vertical="top" wrapText="1"/>
    </xf>
    <xf numFmtId="166" fontId="43" fillId="0" borderId="0" xfId="58" applyNumberFormat="1" applyFont="1" applyAlignment="1">
      <alignment horizontal="center" vertical="top" wrapText="1"/>
    </xf>
    <xf numFmtId="0" fontId="52" fillId="0" borderId="0" xfId="58" applyFont="1" applyAlignment="1">
      <alignment vertical="top"/>
    </xf>
    <xf numFmtId="166" fontId="43" fillId="0" borderId="0" xfId="58" applyNumberFormat="1" applyFont="1" applyAlignment="1">
      <alignment horizontal="center" vertical="top"/>
    </xf>
    <xf numFmtId="168" fontId="13" fillId="0" borderId="0" xfId="64" applyNumberFormat="1" applyFont="1" applyFill="1" applyBorder="1" applyAlignment="1">
      <alignment horizontal="center" vertical="top" wrapText="1"/>
    </xf>
    <xf numFmtId="14" fontId="13" fillId="0" borderId="0" xfId="58" quotePrefix="1" applyNumberFormat="1" applyFont="1" applyAlignment="1">
      <alignment horizontal="center" vertical="top" wrapText="1"/>
    </xf>
    <xf numFmtId="0" fontId="43" fillId="0" borderId="0" xfId="62" applyFont="1" applyAlignment="1">
      <alignment horizontal="center" vertical="top"/>
    </xf>
    <xf numFmtId="168" fontId="43" fillId="0" borderId="7" xfId="64" applyNumberFormat="1" applyFont="1" applyFill="1" applyBorder="1" applyAlignment="1">
      <alignment horizontal="center" vertical="top" wrapText="1"/>
    </xf>
    <xf numFmtId="17" fontId="43" fillId="0" borderId="7" xfId="58" applyNumberFormat="1" applyFont="1" applyBorder="1" applyAlignment="1">
      <alignment vertical="top" wrapText="1"/>
    </xf>
    <xf numFmtId="0" fontId="43" fillId="0" borderId="7" xfId="58" applyFont="1" applyBorder="1" applyAlignment="1">
      <alignment horizontal="center" vertical="top" wrapText="1"/>
    </xf>
    <xf numFmtId="0" fontId="13" fillId="0" borderId="28" xfId="58" applyFont="1" applyBorder="1" applyAlignment="1">
      <alignment horizontal="left" vertical="center"/>
    </xf>
    <xf numFmtId="168" fontId="13" fillId="0" borderId="28" xfId="64" applyNumberFormat="1" applyFont="1" applyFill="1" applyBorder="1" applyAlignment="1">
      <alignment horizontal="center" vertical="center" wrapText="1"/>
    </xf>
    <xf numFmtId="166" fontId="13" fillId="0" borderId="28" xfId="58" applyNumberFormat="1" applyFont="1" applyBorder="1" applyAlignment="1">
      <alignment horizontal="center" vertical="center" wrapText="1"/>
    </xf>
    <xf numFmtId="0" fontId="13" fillId="0" borderId="28" xfId="58" applyFont="1" applyBorder="1" applyAlignment="1">
      <alignment horizontal="center" vertical="center" wrapText="1"/>
    </xf>
    <xf numFmtId="166" fontId="13" fillId="0" borderId="28" xfId="58" applyNumberFormat="1" applyFont="1" applyBorder="1" applyAlignment="1">
      <alignment vertical="center" wrapText="1"/>
    </xf>
    <xf numFmtId="0" fontId="13" fillId="0" borderId="0" xfId="43" applyFont="1" applyAlignment="1">
      <alignment vertical="center"/>
    </xf>
    <xf numFmtId="0" fontId="19" fillId="0" borderId="0" xfId="43" applyFont="1" applyAlignment="1">
      <alignment horizontal="center" vertical="center"/>
    </xf>
    <xf numFmtId="0" fontId="13" fillId="0" borderId="0" xfId="43" applyFont="1" applyAlignment="1">
      <alignment horizontal="center" vertical="center"/>
    </xf>
    <xf numFmtId="0" fontId="13" fillId="0" borderId="0" xfId="43" applyFont="1" applyAlignment="1">
      <alignment horizontal="left" vertical="center"/>
    </xf>
    <xf numFmtId="166" fontId="13" fillId="0" borderId="0" xfId="43" applyNumberFormat="1" applyFont="1" applyAlignment="1">
      <alignment vertical="center"/>
    </xf>
    <xf numFmtId="166" fontId="13" fillId="24" borderId="0" xfId="43" applyNumberFormat="1" applyFont="1" applyFill="1" applyAlignment="1">
      <alignment vertical="center"/>
    </xf>
    <xf numFmtId="166" fontId="13" fillId="0" borderId="0" xfId="43" applyNumberFormat="1" applyFont="1" applyAlignment="1">
      <alignment horizontal="center" vertical="center"/>
    </xf>
    <xf numFmtId="0" fontId="42" fillId="0" borderId="0" xfId="58" applyFont="1" applyAlignment="1">
      <alignment vertical="top" wrapText="1"/>
    </xf>
    <xf numFmtId="0" fontId="13" fillId="0" borderId="4" xfId="58" applyFont="1" applyBorder="1" applyAlignment="1">
      <alignment horizontal="center" vertical="top"/>
    </xf>
    <xf numFmtId="0" fontId="13" fillId="0" borderId="0" xfId="58" applyFont="1" applyAlignment="1">
      <alignment horizontal="center" vertical="center"/>
    </xf>
    <xf numFmtId="0" fontId="19" fillId="0" borderId="0" xfId="58" applyFont="1" applyAlignment="1">
      <alignment horizontal="center" vertical="top"/>
    </xf>
    <xf numFmtId="0" fontId="13" fillId="0" borderId="0" xfId="58" applyFont="1" applyAlignment="1">
      <alignment horizontal="center" vertical="top"/>
    </xf>
    <xf numFmtId="0" fontId="13" fillId="0" borderId="0" xfId="58" applyFont="1" applyAlignment="1">
      <alignment horizontal="center" vertical="center" wrapText="1"/>
    </xf>
    <xf numFmtId="0" fontId="19" fillId="0" borderId="0" xfId="58" applyFont="1" applyAlignment="1">
      <alignment horizontal="center" vertical="center" wrapText="1"/>
    </xf>
    <xf numFmtId="0" fontId="16" fillId="0" borderId="0" xfId="58" applyFont="1" applyAlignment="1">
      <alignment horizontal="left" vertical="top" wrapText="1"/>
    </xf>
    <xf numFmtId="166" fontId="13" fillId="0" borderId="0" xfId="58" applyNumberFormat="1" applyFont="1" applyAlignment="1">
      <alignment horizontal="center" vertical="center" wrapText="1"/>
    </xf>
    <xf numFmtId="0" fontId="16" fillId="0" borderId="0" xfId="58" applyFont="1" applyAlignment="1">
      <alignment horizontal="left" vertical="center" wrapText="1"/>
    </xf>
    <xf numFmtId="0" fontId="19" fillId="0" borderId="0" xfId="40" applyFont="1" applyAlignment="1">
      <alignment horizontal="center" vertical="top" wrapText="1"/>
    </xf>
    <xf numFmtId="0" fontId="13" fillId="0" borderId="0" xfId="40" applyFont="1" applyAlignment="1">
      <alignment horizontal="center" vertical="top" wrapText="1"/>
    </xf>
    <xf numFmtId="166" fontId="13" fillId="0" borderId="0" xfId="40" quotePrefix="1" applyNumberFormat="1" applyFont="1" applyAlignment="1">
      <alignment horizontal="center" vertical="top" wrapText="1"/>
    </xf>
    <xf numFmtId="0" fontId="13" fillId="0" borderId="0" xfId="58" applyFont="1" applyAlignment="1">
      <alignment horizontal="right" vertical="top" wrapText="1"/>
    </xf>
    <xf numFmtId="166" fontId="13" fillId="0" borderId="0" xfId="40" applyNumberFormat="1" applyFont="1" applyAlignment="1">
      <alignment horizontal="right" vertical="top" wrapText="1"/>
    </xf>
    <xf numFmtId="166" fontId="13" fillId="0" borderId="0" xfId="40" applyNumberFormat="1" applyFont="1" applyAlignment="1">
      <alignment horizontal="center" vertical="top" wrapText="1"/>
    </xf>
    <xf numFmtId="0" fontId="13" fillId="0" borderId="0" xfId="58" applyFont="1" applyAlignment="1">
      <alignment vertical="center"/>
    </xf>
    <xf numFmtId="1" fontId="19" fillId="0" borderId="0" xfId="43" applyNumberFormat="1" applyFont="1" applyAlignment="1">
      <alignment horizontal="center" vertical="top" wrapText="1"/>
    </xf>
    <xf numFmtId="0" fontId="13" fillId="0" borderId="0" xfId="40" applyFont="1" applyAlignment="1">
      <alignment vertical="top" wrapText="1"/>
    </xf>
    <xf numFmtId="0" fontId="19" fillId="0" borderId="0" xfId="58" applyFont="1" applyAlignment="1">
      <alignment horizontal="center" vertical="top" wrapText="1"/>
    </xf>
    <xf numFmtId="49" fontId="19" fillId="0" borderId="0" xfId="43" applyNumberFormat="1" applyFont="1" applyAlignment="1">
      <alignment horizontal="center" vertical="center"/>
    </xf>
    <xf numFmtId="0" fontId="13" fillId="0" borderId="7" xfId="58" applyFont="1" applyBorder="1" applyAlignment="1">
      <alignment horizontal="justify" vertical="center"/>
    </xf>
    <xf numFmtId="0" fontId="13" fillId="0" borderId="7" xfId="58" applyFont="1" applyBorder="1" applyAlignment="1">
      <alignment vertical="center"/>
    </xf>
    <xf numFmtId="0" fontId="13" fillId="0" borderId="7" xfId="58" applyFont="1" applyBorder="1" applyAlignment="1">
      <alignment horizontal="center" vertical="center"/>
    </xf>
    <xf numFmtId="166" fontId="13" fillId="0" borderId="7" xfId="58" applyNumberFormat="1" applyFont="1" applyBorder="1" applyAlignment="1">
      <alignment horizontal="right" vertical="center"/>
    </xf>
    <xf numFmtId="166" fontId="13" fillId="0" borderId="0" xfId="58" applyNumberFormat="1" applyFont="1" applyAlignment="1">
      <alignment horizontal="right" vertical="center"/>
    </xf>
    <xf numFmtId="166" fontId="13" fillId="0" borderId="0" xfId="58" applyNumberFormat="1" applyFont="1" applyAlignment="1">
      <alignment horizontal="center" vertical="center"/>
    </xf>
    <xf numFmtId="0" fontId="16" fillId="0" borderId="0" xfId="58" applyFont="1" applyAlignment="1">
      <alignment horizontal="justify" vertical="center"/>
    </xf>
    <xf numFmtId="0" fontId="13" fillId="0" borderId="0" xfId="58" applyFont="1" applyAlignment="1">
      <alignment horizontal="right"/>
    </xf>
    <xf numFmtId="166" fontId="13" fillId="0" borderId="0" xfId="58" applyNumberFormat="1" applyFont="1" applyAlignment="1">
      <alignment horizontal="right"/>
    </xf>
    <xf numFmtId="168" fontId="13" fillId="0" borderId="0" xfId="48" applyNumberFormat="1" applyFont="1" applyAlignment="1">
      <alignment horizontal="left" vertical="top" wrapText="1"/>
    </xf>
    <xf numFmtId="168" fontId="13" fillId="0" borderId="0" xfId="40" applyNumberFormat="1" applyFont="1" applyAlignment="1">
      <alignment horizontal="center" vertical="top" wrapText="1"/>
    </xf>
    <xf numFmtId="168" fontId="13" fillId="0" borderId="0" xfId="48" applyNumberFormat="1" applyFont="1" applyAlignment="1">
      <alignment horizontal="center" vertical="top" wrapText="1"/>
    </xf>
    <xf numFmtId="168" fontId="13" fillId="0" borderId="0" xfId="48" applyNumberFormat="1" applyFont="1" applyAlignment="1">
      <alignment horizontal="right" vertical="top"/>
    </xf>
    <xf numFmtId="0" fontId="13" fillId="0" borderId="0" xfId="40" applyFont="1" applyAlignment="1">
      <alignment horizontal="left" vertical="top" wrapText="1"/>
    </xf>
    <xf numFmtId="0" fontId="13" fillId="0" borderId="14" xfId="58" applyFont="1" applyBorder="1" applyAlignment="1">
      <alignment horizontal="left" vertical="top" wrapText="1"/>
    </xf>
    <xf numFmtId="0" fontId="13" fillId="0" borderId="14" xfId="58" applyFont="1" applyBorder="1" applyAlignment="1">
      <alignment horizontal="center" vertical="top"/>
    </xf>
    <xf numFmtId="0" fontId="13" fillId="0" borderId="14" xfId="58" applyFont="1" applyBorder="1" applyAlignment="1">
      <alignment horizontal="center" vertical="top" wrapText="1"/>
    </xf>
    <xf numFmtId="166" fontId="13" fillId="0" borderId="14" xfId="40" quotePrefix="1" applyNumberFormat="1" applyFont="1" applyBorder="1" applyAlignment="1">
      <alignment horizontal="center" vertical="top" wrapText="1"/>
    </xf>
    <xf numFmtId="166" fontId="13" fillId="0" borderId="14" xfId="40" applyNumberFormat="1" applyFont="1" applyBorder="1" applyAlignment="1">
      <alignment horizontal="right" vertical="top" wrapText="1"/>
    </xf>
    <xf numFmtId="168" fontId="13" fillId="0" borderId="14" xfId="65" applyNumberFormat="1" applyFont="1" applyBorder="1" applyAlignment="1">
      <alignment horizontal="right" vertical="top"/>
    </xf>
    <xf numFmtId="166" fontId="13" fillId="0" borderId="14" xfId="58" applyNumberFormat="1" applyFont="1" applyBorder="1" applyAlignment="1">
      <alignment horizontal="right" vertical="top" wrapText="1"/>
    </xf>
    <xf numFmtId="166" fontId="13" fillId="0" borderId="14" xfId="40" applyNumberFormat="1" applyFont="1" applyBorder="1" applyAlignment="1">
      <alignment horizontal="center" vertical="top" wrapText="1"/>
    </xf>
    <xf numFmtId="0" fontId="13" fillId="0" borderId="14" xfId="58" applyFont="1" applyBorder="1" applyAlignment="1">
      <alignment vertical="center"/>
    </xf>
    <xf numFmtId="166" fontId="13" fillId="0" borderId="14" xfId="58" applyNumberFormat="1" applyFont="1" applyBorder="1" applyAlignment="1">
      <alignment horizontal="right" vertical="center"/>
    </xf>
    <xf numFmtId="49" fontId="19" fillId="0" borderId="0" xfId="43" applyNumberFormat="1" applyFont="1" applyAlignment="1">
      <alignment horizontal="center" vertical="top"/>
    </xf>
    <xf numFmtId="0" fontId="16" fillId="0" borderId="0" xfId="58" applyFont="1" applyAlignment="1">
      <alignment horizontal="justify" vertical="top" wrapText="1"/>
    </xf>
    <xf numFmtId="0" fontId="13" fillId="0" borderId="0" xfId="58" applyFont="1" applyAlignment="1">
      <alignment horizontal="justify" vertical="top" wrapText="1"/>
    </xf>
    <xf numFmtId="166" fontId="13" fillId="0" borderId="0" xfId="58" applyNumberFormat="1" applyFont="1" applyAlignment="1">
      <alignment horizontal="center" vertical="top" wrapText="1"/>
    </xf>
    <xf numFmtId="0" fontId="13" fillId="0" borderId="0" xfId="58" applyFont="1" applyAlignment="1">
      <alignment vertical="center" wrapText="1"/>
    </xf>
    <xf numFmtId="1" fontId="13" fillId="0" borderId="0" xfId="40" applyNumberFormat="1" applyFont="1" applyAlignment="1">
      <alignment horizontal="center" vertical="top" wrapText="1"/>
    </xf>
    <xf numFmtId="166" fontId="13" fillId="0" borderId="0" xfId="40" quotePrefix="1" applyNumberFormat="1" applyFont="1" applyAlignment="1">
      <alignment horizontal="right" vertical="top" wrapText="1"/>
    </xf>
    <xf numFmtId="0" fontId="19" fillId="0" borderId="0" xfId="43" applyFont="1" applyAlignment="1">
      <alignment horizontal="center" vertical="top"/>
    </xf>
    <xf numFmtId="49" fontId="13" fillId="0" borderId="0" xfId="43" applyNumberFormat="1" applyFont="1" applyAlignment="1">
      <alignment horizontal="center" vertical="center"/>
    </xf>
    <xf numFmtId="0" fontId="13" fillId="0" borderId="28" xfId="58" applyFont="1" applyBorder="1" applyAlignment="1">
      <alignment vertical="center"/>
    </xf>
    <xf numFmtId="0" fontId="13" fillId="0" borderId="28" xfId="58" applyFont="1" applyBorder="1" applyAlignment="1">
      <alignment vertical="center" wrapText="1"/>
    </xf>
    <xf numFmtId="166" fontId="13" fillId="0" borderId="28" xfId="58" applyNumberFormat="1" applyFont="1" applyBorder="1" applyAlignment="1">
      <alignment horizontal="right" vertical="center"/>
    </xf>
    <xf numFmtId="0" fontId="19" fillId="0" borderId="0" xfId="58" applyFont="1" applyAlignment="1">
      <alignment horizontal="center"/>
    </xf>
    <xf numFmtId="0" fontId="13" fillId="0" borderId="0" xfId="58" applyFont="1" applyAlignment="1">
      <alignment horizontal="left" vertical="top"/>
    </xf>
    <xf numFmtId="166" fontId="13" fillId="0" borderId="0" xfId="58" applyNumberFormat="1" applyFont="1"/>
    <xf numFmtId="166" fontId="13" fillId="0" borderId="0" xfId="58" applyNumberFormat="1" applyFont="1" applyAlignment="1">
      <alignment horizontal="center"/>
    </xf>
    <xf numFmtId="0" fontId="19" fillId="0" borderId="5" xfId="58" applyFont="1" applyBorder="1" applyAlignment="1">
      <alignment horizontal="center" vertical="top"/>
    </xf>
    <xf numFmtId="0" fontId="55" fillId="0" borderId="0" xfId="58" applyFont="1" applyAlignment="1">
      <alignment vertical="top" wrapText="1"/>
    </xf>
    <xf numFmtId="0" fontId="43" fillId="0" borderId="14" xfId="58" applyFont="1" applyBorder="1" applyAlignment="1">
      <alignment horizontal="center" vertical="top"/>
    </xf>
    <xf numFmtId="0" fontId="43" fillId="0" borderId="0" xfId="58" applyFont="1" applyAlignment="1">
      <alignment horizontal="center" vertical="top"/>
    </xf>
    <xf numFmtId="0" fontId="43" fillId="0" borderId="0" xfId="58" applyFont="1" applyAlignment="1">
      <alignment horizontal="center" vertical="center" wrapText="1"/>
    </xf>
    <xf numFmtId="0" fontId="43" fillId="0" borderId="11" xfId="58" applyFont="1" applyBorder="1" applyAlignment="1">
      <alignment horizontal="center" vertical="center" wrapText="1"/>
    </xf>
    <xf numFmtId="0" fontId="43" fillId="0" borderId="3" xfId="58" applyFont="1" applyBorder="1" applyAlignment="1">
      <alignment horizontal="center" vertical="center" wrapText="1"/>
    </xf>
    <xf numFmtId="166" fontId="43" fillId="0" borderId="6" xfId="58" applyNumberFormat="1" applyFont="1" applyBorder="1" applyAlignment="1">
      <alignment horizontal="center" vertical="center"/>
    </xf>
    <xf numFmtId="166" fontId="43" fillId="0" borderId="4" xfId="58" applyNumberFormat="1" applyFont="1" applyBorder="1" applyAlignment="1">
      <alignment horizontal="center" vertical="center"/>
    </xf>
    <xf numFmtId="0" fontId="43" fillId="0" borderId="4" xfId="58" applyFont="1" applyBorder="1" applyAlignment="1">
      <alignment horizontal="center" vertical="center" wrapText="1"/>
    </xf>
    <xf numFmtId="0" fontId="43" fillId="0" borderId="4" xfId="58" applyFont="1" applyBorder="1" applyAlignment="1">
      <alignment horizontal="center" vertical="center"/>
    </xf>
    <xf numFmtId="1" fontId="43" fillId="0" borderId="4" xfId="58" applyNumberFormat="1" applyFont="1" applyBorder="1" applyAlignment="1">
      <alignment horizontal="center" vertical="center"/>
    </xf>
    <xf numFmtId="0" fontId="13" fillId="0" borderId="0" xfId="40" applyFont="1" applyAlignment="1">
      <alignment horizontal="center" vertical="top"/>
    </xf>
    <xf numFmtId="0" fontId="52" fillId="0" borderId="0" xfId="40" applyFont="1" applyAlignment="1">
      <alignment horizontal="left" vertical="top"/>
    </xf>
    <xf numFmtId="0" fontId="43" fillId="0" borderId="0" xfId="40" applyFont="1" applyAlignment="1">
      <alignment horizontal="center" vertical="top"/>
    </xf>
    <xf numFmtId="166" fontId="43" fillId="0" borderId="0" xfId="40" applyNumberFormat="1" applyFont="1" applyAlignment="1">
      <alignment horizontal="center" vertical="top"/>
    </xf>
    <xf numFmtId="0" fontId="52" fillId="0" borderId="0" xfId="40" applyFont="1" applyAlignment="1">
      <alignment horizontal="left" vertical="top" wrapText="1"/>
    </xf>
    <xf numFmtId="0" fontId="43" fillId="0" borderId="0" xfId="40" applyFont="1" applyAlignment="1">
      <alignment horizontal="center" vertical="top" wrapText="1"/>
    </xf>
    <xf numFmtId="166" fontId="43" fillId="0" borderId="0" xfId="40" applyNumberFormat="1" applyFont="1" applyAlignment="1">
      <alignment horizontal="center" vertical="top" wrapText="1"/>
    </xf>
    <xf numFmtId="0" fontId="13" fillId="0" borderId="0" xfId="66" applyFont="1" applyAlignment="1">
      <alignment horizontal="center" vertical="top"/>
    </xf>
    <xf numFmtId="0" fontId="43" fillId="0" borderId="0" xfId="67" applyFont="1" applyAlignment="1">
      <alignment horizontal="left" vertical="top" wrapText="1"/>
    </xf>
    <xf numFmtId="0" fontId="43" fillId="0" borderId="0" xfId="67" applyFont="1" applyAlignment="1">
      <alignment horizontal="center" vertical="top" wrapText="1"/>
    </xf>
    <xf numFmtId="16" fontId="43" fillId="0" borderId="0" xfId="67" quotePrefix="1" applyNumberFormat="1" applyFont="1" applyAlignment="1">
      <alignment horizontal="center" vertical="top" wrapText="1"/>
    </xf>
    <xf numFmtId="166" fontId="43" fillId="0" borderId="0" xfId="67" applyNumberFormat="1" applyFont="1" applyAlignment="1">
      <alignment horizontal="right" vertical="top" wrapText="1"/>
    </xf>
    <xf numFmtId="166" fontId="13" fillId="0" borderId="0" xfId="58" applyNumberFormat="1" applyFont="1" applyAlignment="1">
      <alignment horizontal="right" vertical="top"/>
    </xf>
    <xf numFmtId="166" fontId="13" fillId="0" borderId="0" xfId="67" applyNumberFormat="1" applyFont="1" applyAlignment="1">
      <alignment horizontal="right" vertical="top" wrapText="1"/>
    </xf>
    <xf numFmtId="166" fontId="13" fillId="0" borderId="0" xfId="68" applyNumberFormat="1" applyFont="1" applyAlignment="1">
      <alignment horizontal="right" vertical="top"/>
    </xf>
    <xf numFmtId="0" fontId="13" fillId="0" borderId="0" xfId="44" applyFont="1" applyAlignment="1">
      <alignment horizontal="center" vertical="top"/>
    </xf>
    <xf numFmtId="0" fontId="43" fillId="0" borderId="0" xfId="69" applyFont="1" applyAlignment="1">
      <alignment horizontal="left" vertical="top" wrapText="1"/>
    </xf>
    <xf numFmtId="0" fontId="43" fillId="0" borderId="0" xfId="70" applyFont="1" applyAlignment="1">
      <alignment horizontal="center" vertical="top" wrapText="1"/>
    </xf>
    <xf numFmtId="166" fontId="43" fillId="0" borderId="0" xfId="70" applyNumberFormat="1" applyFont="1" applyAlignment="1">
      <alignment horizontal="right" vertical="top" wrapText="1"/>
    </xf>
    <xf numFmtId="166" fontId="43" fillId="0" borderId="0" xfId="58" applyNumberFormat="1" applyFont="1" applyAlignment="1">
      <alignment horizontal="right" vertical="top"/>
    </xf>
    <xf numFmtId="166" fontId="13" fillId="0" borderId="0" xfId="70" applyNumberFormat="1" applyFont="1" applyAlignment="1">
      <alignment horizontal="right" vertical="top" wrapText="1"/>
    </xf>
    <xf numFmtId="0" fontId="43" fillId="0" borderId="0" xfId="58" applyFont="1" applyAlignment="1">
      <alignment vertical="center" wrapText="1"/>
    </xf>
    <xf numFmtId="0" fontId="43" fillId="0" borderId="29" xfId="67" applyFont="1" applyBorder="1" applyAlignment="1">
      <alignment horizontal="left" vertical="top"/>
    </xf>
    <xf numFmtId="0" fontId="43" fillId="0" borderId="30" xfId="67" applyFont="1" applyBorder="1" applyAlignment="1">
      <alignment horizontal="center" vertical="top" wrapText="1"/>
    </xf>
    <xf numFmtId="166" fontId="43" fillId="0" borderId="30" xfId="67" applyNumberFormat="1" applyFont="1" applyBorder="1" applyAlignment="1">
      <alignment horizontal="right" vertical="top" wrapText="1"/>
    </xf>
    <xf numFmtId="0" fontId="43" fillId="0" borderId="0" xfId="67" applyFont="1" applyAlignment="1">
      <alignment horizontal="left" vertical="top"/>
    </xf>
    <xf numFmtId="0" fontId="52" fillId="0" borderId="0" xfId="67" applyFont="1" applyAlignment="1">
      <alignment horizontal="left" vertical="top" wrapText="1"/>
    </xf>
    <xf numFmtId="166" fontId="17" fillId="0" borderId="0" xfId="58" applyNumberFormat="1" applyFont="1" applyAlignment="1">
      <alignment horizontal="right" vertical="top"/>
    </xf>
    <xf numFmtId="166" fontId="43" fillId="0" borderId="0" xfId="71" applyNumberFormat="1" applyFont="1" applyAlignment="1">
      <alignment horizontal="right" vertical="top" wrapText="1"/>
    </xf>
    <xf numFmtId="0" fontId="13" fillId="0" borderId="0" xfId="67" applyFont="1" applyAlignment="1">
      <alignment horizontal="left" vertical="top" wrapText="1"/>
    </xf>
    <xf numFmtId="0" fontId="43" fillId="0" borderId="0" xfId="67" applyFont="1" applyAlignment="1">
      <alignment horizontal="center" vertical="top"/>
    </xf>
    <xf numFmtId="0" fontId="43" fillId="0" borderId="7" xfId="67" applyFont="1" applyBorder="1" applyAlignment="1">
      <alignment horizontal="center" vertical="top" wrapText="1"/>
    </xf>
    <xf numFmtId="166" fontId="27" fillId="0" borderId="0" xfId="58" applyNumberFormat="1" applyFont="1" applyAlignment="1">
      <alignment horizontal="right" vertical="top" wrapText="1"/>
    </xf>
    <xf numFmtId="166" fontId="57" fillId="0" borderId="0" xfId="58" applyNumberFormat="1" applyFont="1" applyAlignment="1">
      <alignment horizontal="right" vertical="top" wrapText="1"/>
    </xf>
    <xf numFmtId="166" fontId="13" fillId="0" borderId="0" xfId="72" applyNumberFormat="1" applyFont="1" applyAlignment="1">
      <alignment horizontal="right" vertical="top"/>
    </xf>
    <xf numFmtId="0" fontId="43" fillId="0" borderId="30" xfId="67" applyFont="1" applyBorder="1" applyAlignment="1">
      <alignment horizontal="left" vertical="top" wrapText="1"/>
    </xf>
    <xf numFmtId="0" fontId="43" fillId="0" borderId="30" xfId="67" applyFont="1" applyBorder="1" applyAlignment="1">
      <alignment horizontal="left" vertical="top"/>
    </xf>
    <xf numFmtId="0" fontId="43" fillId="0" borderId="30" xfId="67" applyFont="1" applyBorder="1" applyAlignment="1">
      <alignment horizontal="center" vertical="top"/>
    </xf>
    <xf numFmtId="166" fontId="43" fillId="0" borderId="30" xfId="67" applyNumberFormat="1" applyFont="1" applyBorder="1" applyAlignment="1">
      <alignment horizontal="right" vertical="top"/>
    </xf>
    <xf numFmtId="166" fontId="43" fillId="0" borderId="0" xfId="67" applyNumberFormat="1" applyFont="1" applyAlignment="1">
      <alignment horizontal="right" vertical="top"/>
    </xf>
    <xf numFmtId="0" fontId="52" fillId="0" borderId="0" xfId="67" applyFont="1" applyAlignment="1">
      <alignment horizontal="center" vertical="top" wrapText="1"/>
    </xf>
    <xf numFmtId="16" fontId="43" fillId="0" borderId="0" xfId="70" quotePrefix="1" applyNumberFormat="1" applyFont="1" applyAlignment="1">
      <alignment horizontal="center" vertical="top" wrapText="1"/>
    </xf>
    <xf numFmtId="168" fontId="43" fillId="0" borderId="0" xfId="58" applyNumberFormat="1" applyFont="1" applyAlignment="1">
      <alignment horizontal="center" vertical="top" wrapText="1"/>
    </xf>
    <xf numFmtId="166" fontId="13" fillId="0" borderId="0" xfId="44" applyNumberFormat="1" applyFont="1" applyAlignment="1">
      <alignment horizontal="right" vertical="top"/>
    </xf>
    <xf numFmtId="166" fontId="58" fillId="0" borderId="0" xfId="58" applyNumberFormat="1" applyFont="1" applyAlignment="1">
      <alignment horizontal="right" vertical="top" wrapText="1"/>
    </xf>
    <xf numFmtId="0" fontId="43" fillId="0" borderId="0" xfId="58" quotePrefix="1" applyFont="1" applyAlignment="1">
      <alignment horizontal="center" vertical="top" wrapText="1"/>
    </xf>
    <xf numFmtId="166" fontId="43" fillId="0" borderId="0" xfId="73" applyNumberFormat="1" applyFont="1" applyAlignment="1">
      <alignment horizontal="right" vertical="top" wrapText="1"/>
    </xf>
    <xf numFmtId="0" fontId="59" fillId="0" borderId="0" xfId="58" applyFont="1" applyAlignment="1">
      <alignment horizontal="center" vertical="top" wrapText="1"/>
    </xf>
    <xf numFmtId="0" fontId="52" fillId="0" borderId="0" xfId="40" applyFont="1" applyAlignment="1" applyProtection="1">
      <alignment horizontal="left" vertical="top" wrapText="1"/>
      <protection locked="0"/>
    </xf>
    <xf numFmtId="0" fontId="43" fillId="0" borderId="0" xfId="40" applyFont="1" applyAlignment="1" applyProtection="1">
      <alignment horizontal="center" vertical="top" wrapText="1"/>
      <protection locked="0"/>
    </xf>
    <xf numFmtId="166" fontId="43" fillId="0" borderId="0" xfId="40" applyNumberFormat="1" applyFont="1" applyAlignment="1" applyProtection="1">
      <alignment horizontal="right" vertical="top" wrapText="1"/>
      <protection locked="0"/>
    </xf>
    <xf numFmtId="0" fontId="43" fillId="0" borderId="0" xfId="74" applyFont="1" applyAlignment="1">
      <alignment horizontal="center" vertical="top" wrapText="1"/>
    </xf>
    <xf numFmtId="0" fontId="43" fillId="0" borderId="0" xfId="73" applyFont="1" applyAlignment="1">
      <alignment horizontal="left" vertical="top" wrapText="1"/>
    </xf>
    <xf numFmtId="0" fontId="43" fillId="0" borderId="0" xfId="73" applyFont="1" applyAlignment="1">
      <alignment horizontal="center" vertical="top" wrapText="1"/>
    </xf>
    <xf numFmtId="16" fontId="43" fillId="0" borderId="0" xfId="73" quotePrefix="1" applyNumberFormat="1" applyFont="1" applyAlignment="1">
      <alignment horizontal="center" vertical="top" wrapText="1"/>
    </xf>
    <xf numFmtId="166" fontId="43" fillId="0" borderId="0" xfId="74" applyNumberFormat="1" applyFont="1" applyAlignment="1">
      <alignment horizontal="right" vertical="top" wrapText="1"/>
    </xf>
    <xf numFmtId="166" fontId="43" fillId="0" borderId="0" xfId="67" applyNumberFormat="1" applyFont="1" applyAlignment="1" applyProtection="1">
      <alignment horizontal="right" vertical="top" wrapText="1"/>
      <protection locked="0"/>
    </xf>
    <xf numFmtId="166" fontId="43" fillId="0" borderId="0" xfId="74" applyNumberFormat="1" applyFont="1" applyAlignment="1">
      <alignment horizontal="right" vertical="top"/>
    </xf>
    <xf numFmtId="0" fontId="43" fillId="0" borderId="0" xfId="75" applyFont="1" applyAlignment="1">
      <alignment horizontal="center" vertical="top" wrapText="1"/>
    </xf>
    <xf numFmtId="166" fontId="17" fillId="0" borderId="0" xfId="74" applyNumberFormat="1" applyFont="1" applyAlignment="1">
      <alignment horizontal="right" vertical="top"/>
    </xf>
    <xf numFmtId="166" fontId="43" fillId="0" borderId="0" xfId="76" applyNumberFormat="1" applyFont="1" applyAlignment="1">
      <alignment horizontal="right" vertical="top" wrapText="1"/>
    </xf>
    <xf numFmtId="0" fontId="43" fillId="0" borderId="0" xfId="77" applyFont="1" applyFill="1" applyAlignment="1">
      <alignment horizontal="center" vertical="top" wrapText="1"/>
    </xf>
    <xf numFmtId="0" fontId="43" fillId="0" borderId="30" xfId="40" applyFont="1" applyBorder="1" applyAlignment="1" applyProtection="1">
      <alignment horizontal="left" vertical="top"/>
      <protection locked="0"/>
    </xf>
    <xf numFmtId="0" fontId="43" fillId="0" borderId="30" xfId="40" applyFont="1" applyBorder="1" applyAlignment="1" applyProtection="1">
      <alignment horizontal="center" vertical="top" wrapText="1"/>
      <protection locked="0"/>
    </xf>
    <xf numFmtId="166" fontId="43" fillId="0" borderId="30" xfId="40" applyNumberFormat="1" applyFont="1" applyBorder="1" applyAlignment="1" applyProtection="1">
      <alignment horizontal="right" vertical="top" wrapText="1"/>
      <protection locked="0"/>
    </xf>
    <xf numFmtId="0" fontId="43" fillId="0" borderId="0" xfId="40" applyFont="1" applyAlignment="1" applyProtection="1">
      <alignment horizontal="left" vertical="top"/>
      <protection locked="0"/>
    </xf>
    <xf numFmtId="0" fontId="52" fillId="0" borderId="0" xfId="70" applyFont="1" applyAlignment="1" applyProtection="1">
      <alignment horizontal="center" vertical="top" wrapText="1"/>
      <protection locked="0"/>
    </xf>
    <xf numFmtId="0" fontId="43" fillId="0" borderId="0" xfId="70" applyFont="1" applyAlignment="1" applyProtection="1">
      <alignment horizontal="center" vertical="top" wrapText="1"/>
      <protection locked="0"/>
    </xf>
    <xf numFmtId="166" fontId="43" fillId="0" borderId="0" xfId="70" applyNumberFormat="1" applyFont="1" applyAlignment="1" applyProtection="1">
      <alignment horizontal="right" vertical="top" wrapText="1"/>
      <protection locked="0"/>
    </xf>
    <xf numFmtId="16" fontId="43" fillId="0" borderId="0" xfId="70" applyNumberFormat="1" applyFont="1" applyAlignment="1" applyProtection="1">
      <alignment horizontal="center" vertical="top" wrapText="1"/>
      <protection locked="0"/>
    </xf>
    <xf numFmtId="166" fontId="43" fillId="0" borderId="0" xfId="40" applyNumberFormat="1" applyFont="1" applyAlignment="1" applyProtection="1">
      <alignment horizontal="right" vertical="top"/>
      <protection locked="0"/>
    </xf>
    <xf numFmtId="166" fontId="43" fillId="0" borderId="0" xfId="78" applyNumberFormat="1" applyFont="1" applyAlignment="1">
      <alignment horizontal="right" vertical="top" wrapText="1"/>
    </xf>
    <xf numFmtId="0" fontId="43" fillId="0" borderId="0" xfId="79" applyFont="1" applyAlignment="1">
      <alignment horizontal="center" vertical="top" wrapText="1"/>
    </xf>
    <xf numFmtId="166" fontId="43" fillId="0" borderId="0" xfId="80" applyNumberFormat="1" applyFont="1" applyAlignment="1">
      <alignment horizontal="right" vertical="top" wrapText="1"/>
    </xf>
    <xf numFmtId="0" fontId="43" fillId="0" borderId="0" xfId="78" applyFont="1" applyAlignment="1">
      <alignment horizontal="center" vertical="top" wrapText="1"/>
    </xf>
    <xf numFmtId="166" fontId="13" fillId="0" borderId="0" xfId="79" applyNumberFormat="1" applyFont="1" applyAlignment="1">
      <alignment horizontal="right" vertical="top" wrapText="1"/>
    </xf>
    <xf numFmtId="0" fontId="43" fillId="0" borderId="10" xfId="40" applyFont="1" applyBorder="1" applyAlignment="1" applyProtection="1">
      <alignment horizontal="left" vertical="top"/>
      <protection locked="0"/>
    </xf>
    <xf numFmtId="0" fontId="43" fillId="0" borderId="10" xfId="40" applyFont="1" applyBorder="1" applyAlignment="1" applyProtection="1">
      <alignment horizontal="center" vertical="top" wrapText="1"/>
      <protection locked="0"/>
    </xf>
    <xf numFmtId="166" fontId="43" fillId="0" borderId="10" xfId="40" applyNumberFormat="1" applyFont="1" applyBorder="1" applyAlignment="1" applyProtection="1">
      <alignment horizontal="right" vertical="top" wrapText="1"/>
      <protection locked="0"/>
    </xf>
    <xf numFmtId="0" fontId="52" fillId="0" borderId="0" xfId="40" applyFont="1" applyAlignment="1" applyProtection="1">
      <alignment horizontal="left" vertical="center"/>
      <protection locked="0"/>
    </xf>
    <xf numFmtId="0" fontId="43" fillId="0" borderId="0" xfId="40" applyFont="1" applyAlignment="1" applyProtection="1">
      <alignment horizontal="left" vertical="center"/>
      <protection locked="0"/>
    </xf>
    <xf numFmtId="0" fontId="43" fillId="0" borderId="0" xfId="40" applyFont="1" applyAlignment="1" applyProtection="1">
      <alignment horizontal="left" vertical="top" wrapText="1"/>
      <protection locked="0"/>
    </xf>
    <xf numFmtId="166" fontId="13" fillId="0" borderId="0" xfId="67" applyNumberFormat="1" applyFont="1" applyAlignment="1">
      <alignment horizontal="right" vertical="top"/>
    </xf>
    <xf numFmtId="0" fontId="59" fillId="0" borderId="7" xfId="40" applyFont="1" applyBorder="1" applyAlignment="1" applyProtection="1">
      <alignment horizontal="left" vertical="top"/>
      <protection locked="0"/>
    </xf>
    <xf numFmtId="0" fontId="59" fillId="0" borderId="7" xfId="40" applyFont="1" applyBorder="1" applyAlignment="1" applyProtection="1">
      <alignment horizontal="center" vertical="top" wrapText="1"/>
      <protection locked="0"/>
    </xf>
    <xf numFmtId="2" fontId="43" fillId="0" borderId="7" xfId="40" applyNumberFormat="1" applyFont="1" applyBorder="1" applyAlignment="1" applyProtection="1">
      <alignment horizontal="center" vertical="top" wrapText="1"/>
      <protection locked="0"/>
    </xf>
    <xf numFmtId="0" fontId="43" fillId="0" borderId="7" xfId="40" applyFont="1" applyBorder="1" applyAlignment="1" applyProtection="1">
      <alignment horizontal="center" vertical="top" wrapText="1"/>
      <protection locked="0"/>
    </xf>
    <xf numFmtId="166" fontId="43" fillId="0" borderId="7" xfId="40" applyNumberFormat="1" applyFont="1" applyBorder="1" applyAlignment="1" applyProtection="1">
      <alignment horizontal="right" vertical="top" wrapText="1"/>
      <protection locked="0"/>
    </xf>
    <xf numFmtId="0" fontId="59" fillId="0" borderId="14" xfId="40" applyFont="1" applyBorder="1" applyAlignment="1" applyProtection="1">
      <alignment horizontal="left" vertical="top"/>
      <protection locked="0"/>
    </xf>
    <xf numFmtId="0" fontId="59" fillId="0" borderId="14" xfId="40" applyFont="1" applyBorder="1" applyAlignment="1" applyProtection="1">
      <alignment horizontal="center" vertical="top" wrapText="1"/>
      <protection locked="0"/>
    </xf>
    <xf numFmtId="0" fontId="43" fillId="0" borderId="14" xfId="40" applyFont="1" applyBorder="1" applyAlignment="1" applyProtection="1">
      <alignment horizontal="center" vertical="top" wrapText="1"/>
      <protection locked="0"/>
    </xf>
    <xf numFmtId="166" fontId="43" fillId="0" borderId="14" xfId="40" applyNumberFormat="1" applyFont="1" applyBorder="1" applyAlignment="1" applyProtection="1">
      <alignment horizontal="right" vertical="top" wrapText="1"/>
      <protection locked="0"/>
    </xf>
    <xf numFmtId="0" fontId="59" fillId="0" borderId="0" xfId="40" applyFont="1" applyAlignment="1" applyProtection="1">
      <alignment horizontal="left" vertical="top"/>
      <protection locked="0"/>
    </xf>
    <xf numFmtId="0" fontId="59" fillId="0" borderId="0" xfId="40" applyFont="1" applyAlignment="1" applyProtection="1">
      <alignment horizontal="center" vertical="top" wrapText="1"/>
      <protection locked="0"/>
    </xf>
    <xf numFmtId="0" fontId="52" fillId="0" borderId="0" xfId="58" applyFont="1" applyAlignment="1">
      <alignment horizontal="left" vertical="top"/>
    </xf>
    <xf numFmtId="0" fontId="13" fillId="0" borderId="0" xfId="40" applyFont="1" applyAlignment="1" applyProtection="1">
      <alignment horizontal="center" vertical="top" wrapText="1"/>
      <protection locked="0"/>
    </xf>
    <xf numFmtId="0" fontId="13" fillId="0" borderId="0" xfId="81" quotePrefix="1" applyFont="1" applyAlignment="1" applyProtection="1">
      <alignment horizontal="center" vertical="top" wrapText="1"/>
      <protection locked="0"/>
    </xf>
    <xf numFmtId="166" fontId="43" fillId="0" borderId="0" xfId="82" applyNumberFormat="1" applyFont="1" applyAlignment="1">
      <alignment horizontal="right" vertical="top" wrapText="1"/>
    </xf>
    <xf numFmtId="166" fontId="17" fillId="0" borderId="0" xfId="58" applyNumberFormat="1" applyFont="1" applyAlignment="1">
      <alignment horizontal="right" vertical="top" shrinkToFit="1"/>
    </xf>
    <xf numFmtId="0" fontId="43" fillId="0" borderId="0" xfId="81" applyFont="1" applyAlignment="1" applyProtection="1">
      <alignment horizontal="center" vertical="top" wrapText="1"/>
      <protection locked="0"/>
    </xf>
    <xf numFmtId="166" fontId="13" fillId="0" borderId="0" xfId="82" applyNumberFormat="1" applyFont="1" applyAlignment="1">
      <alignment horizontal="right" vertical="top" wrapText="1"/>
    </xf>
    <xf numFmtId="166" fontId="13" fillId="0" borderId="0" xfId="40" applyNumberFormat="1" applyFont="1" applyAlignment="1" applyProtection="1">
      <alignment horizontal="right" vertical="top" wrapText="1"/>
      <protection locked="0"/>
    </xf>
    <xf numFmtId="0" fontId="43" fillId="0" borderId="0" xfId="82" applyFont="1" applyAlignment="1">
      <alignment horizontal="center" vertical="top" wrapText="1"/>
    </xf>
    <xf numFmtId="0" fontId="43" fillId="0" borderId="0" xfId="82" applyFont="1" applyAlignment="1">
      <alignment horizontal="left" vertical="top" wrapText="1"/>
    </xf>
    <xf numFmtId="0" fontId="43" fillId="0" borderId="0" xfId="81" quotePrefix="1" applyFont="1" applyAlignment="1" applyProtection="1">
      <alignment horizontal="center" vertical="top" wrapText="1"/>
      <protection locked="0"/>
    </xf>
    <xf numFmtId="0" fontId="43" fillId="0" borderId="0" xfId="75" applyFont="1" applyAlignment="1" applyProtection="1">
      <alignment horizontal="center" vertical="top" wrapText="1"/>
      <protection locked="0"/>
    </xf>
    <xf numFmtId="0" fontId="43" fillId="0" borderId="0" xfId="40" applyFont="1" applyAlignment="1">
      <alignment horizontal="left" vertical="top" wrapText="1"/>
    </xf>
    <xf numFmtId="17" fontId="43" fillId="0" borderId="0" xfId="82" quotePrefix="1" applyNumberFormat="1" applyFont="1" applyAlignment="1">
      <alignment horizontal="center" vertical="top" wrapText="1"/>
    </xf>
    <xf numFmtId="0" fontId="43" fillId="0" borderId="0" xfId="44" applyFont="1" applyAlignment="1">
      <alignment horizontal="center" vertical="top"/>
    </xf>
    <xf numFmtId="0" fontId="43" fillId="0" borderId="0" xfId="58" applyFont="1" applyAlignment="1">
      <alignment wrapText="1"/>
    </xf>
    <xf numFmtId="166" fontId="43" fillId="0" borderId="0" xfId="75" applyNumberFormat="1" applyFont="1" applyAlignment="1" applyProtection="1">
      <alignment horizontal="right" vertical="top" wrapText="1"/>
      <protection locked="0"/>
    </xf>
    <xf numFmtId="166" fontId="43" fillId="0" borderId="0" xfId="58" applyNumberFormat="1" applyFont="1" applyAlignment="1">
      <alignment horizontal="right" vertical="top" shrinkToFit="1"/>
    </xf>
    <xf numFmtId="0" fontId="43" fillId="0" borderId="7" xfId="67" applyFont="1" applyBorder="1" applyAlignment="1">
      <alignment horizontal="left" vertical="center" wrapText="1"/>
    </xf>
    <xf numFmtId="0" fontId="43" fillId="0" borderId="7" xfId="58" applyFont="1" applyBorder="1" applyAlignment="1">
      <alignment horizontal="center" vertical="center"/>
    </xf>
    <xf numFmtId="166" fontId="43" fillId="0" borderId="7" xfId="58" applyNumberFormat="1" applyFont="1" applyBorder="1" applyAlignment="1">
      <alignment horizontal="right" vertical="center"/>
    </xf>
    <xf numFmtId="0" fontId="43" fillId="0" borderId="0" xfId="67" applyFont="1" applyAlignment="1">
      <alignment horizontal="left" vertical="center" wrapText="1"/>
    </xf>
    <xf numFmtId="0" fontId="43" fillId="0" borderId="0" xfId="58" applyFont="1" applyAlignment="1">
      <alignment horizontal="center" vertical="center"/>
    </xf>
    <xf numFmtId="166" fontId="43" fillId="0" borderId="0" xfId="58" applyNumberFormat="1" applyFont="1" applyAlignment="1">
      <alignment horizontal="right" vertical="center"/>
    </xf>
    <xf numFmtId="0" fontId="52" fillId="0" borderId="0" xfId="67" applyFont="1" applyAlignment="1">
      <alignment horizontal="left" vertical="center" wrapText="1"/>
    </xf>
    <xf numFmtId="0" fontId="13" fillId="0" borderId="0" xfId="58" quotePrefix="1" applyFont="1" applyAlignment="1">
      <alignment horizontal="center" vertical="top" wrapText="1"/>
    </xf>
    <xf numFmtId="166" fontId="13" fillId="0" borderId="0" xfId="58" applyNumberFormat="1" applyFont="1" applyAlignment="1">
      <alignment horizontal="right" vertical="top" shrinkToFit="1"/>
    </xf>
    <xf numFmtId="0" fontId="17" fillId="0" borderId="0" xfId="58" applyFont="1" applyAlignment="1">
      <alignment horizontal="left" vertical="top" wrapText="1"/>
    </xf>
    <xf numFmtId="0" fontId="43" fillId="0" borderId="7" xfId="67" applyFont="1" applyBorder="1" applyAlignment="1">
      <alignment horizontal="left" vertical="top" wrapText="1"/>
    </xf>
    <xf numFmtId="0" fontId="43" fillId="0" borderId="7" xfId="73" applyFont="1" applyBorder="1" applyAlignment="1">
      <alignment horizontal="center" vertical="top" wrapText="1"/>
    </xf>
    <xf numFmtId="0" fontId="43" fillId="0" borderId="7" xfId="81" applyFont="1" applyBorder="1" applyAlignment="1" applyProtection="1">
      <alignment horizontal="center" vertical="top" wrapText="1"/>
      <protection locked="0"/>
    </xf>
    <xf numFmtId="166" fontId="13" fillId="0" borderId="7" xfId="58" applyNumberFormat="1" applyFont="1" applyBorder="1" applyAlignment="1">
      <alignment horizontal="right" vertical="top" wrapText="1"/>
    </xf>
    <xf numFmtId="0" fontId="43" fillId="0" borderId="14" xfId="67" applyFont="1" applyBorder="1" applyAlignment="1">
      <alignment vertical="center" wrapText="1"/>
    </xf>
    <xf numFmtId="0" fontId="43" fillId="0" borderId="14" xfId="58" applyFont="1" applyBorder="1" applyAlignment="1">
      <alignment vertical="center" wrapText="1"/>
    </xf>
    <xf numFmtId="0" fontId="43" fillId="0" borderId="14" xfId="81" applyFont="1" applyBorder="1" applyAlignment="1" applyProtection="1">
      <alignment horizontal="center" vertical="center" wrapText="1"/>
      <protection locked="0"/>
    </xf>
    <xf numFmtId="166" fontId="13" fillId="0" borderId="14" xfId="58" applyNumberFormat="1" applyFont="1" applyBorder="1" applyAlignment="1">
      <alignment horizontal="right" vertical="center" wrapText="1"/>
    </xf>
    <xf numFmtId="0" fontId="43" fillId="0" borderId="0" xfId="67" applyFont="1" applyAlignment="1">
      <alignment vertical="center" wrapText="1"/>
    </xf>
    <xf numFmtId="0" fontId="43" fillId="0" borderId="0" xfId="81" applyFont="1" applyAlignment="1" applyProtection="1">
      <alignment horizontal="center" vertical="center" wrapText="1"/>
      <protection locked="0"/>
    </xf>
    <xf numFmtId="166" fontId="13" fillId="0" borderId="0" xfId="58" applyNumberFormat="1" applyFont="1" applyAlignment="1">
      <alignment horizontal="right" vertical="center" wrapText="1"/>
    </xf>
    <xf numFmtId="0" fontId="43" fillId="0" borderId="0" xfId="67" applyFont="1" applyAlignment="1" applyProtection="1">
      <alignment horizontal="center" vertical="top" wrapText="1"/>
      <protection locked="0"/>
    </xf>
    <xf numFmtId="166" fontId="43" fillId="0" borderId="0" xfId="74" applyNumberFormat="1" applyFont="1" applyAlignment="1" applyProtection="1">
      <alignment horizontal="right" vertical="top" wrapText="1"/>
      <protection locked="0"/>
    </xf>
    <xf numFmtId="0" fontId="13" fillId="0" borderId="0" xfId="67" applyFont="1" applyAlignment="1">
      <alignment horizontal="center" vertical="top" wrapText="1"/>
    </xf>
    <xf numFmtId="0" fontId="13" fillId="0" borderId="0" xfId="67" quotePrefix="1" applyFont="1" applyAlignment="1">
      <alignment horizontal="center" vertical="top" wrapText="1"/>
    </xf>
    <xf numFmtId="0" fontId="13" fillId="0" borderId="0" xfId="82" applyFont="1" applyAlignment="1">
      <alignment horizontal="center" vertical="top" wrapText="1"/>
    </xf>
    <xf numFmtId="0" fontId="13" fillId="0" borderId="7" xfId="67" applyFont="1" applyBorder="1" applyAlignment="1">
      <alignment horizontal="center" vertical="top" wrapText="1"/>
    </xf>
    <xf numFmtId="166" fontId="13" fillId="0" borderId="7" xfId="67" applyNumberFormat="1" applyFont="1" applyBorder="1" applyAlignment="1">
      <alignment horizontal="right" vertical="top" wrapText="1"/>
    </xf>
    <xf numFmtId="0" fontId="16" fillId="0" borderId="0" xfId="58" applyFont="1" applyAlignment="1">
      <alignment vertical="top"/>
    </xf>
    <xf numFmtId="166" fontId="42" fillId="0" borderId="0" xfId="40" applyNumberFormat="1" applyFont="1" applyAlignment="1">
      <alignment horizontal="right" vertical="center" wrapText="1"/>
    </xf>
    <xf numFmtId="0" fontId="13" fillId="0" borderId="0" xfId="75" applyFont="1" applyAlignment="1">
      <alignment horizontal="left" vertical="top" wrapText="1"/>
    </xf>
    <xf numFmtId="166" fontId="13" fillId="0" borderId="0" xfId="75" applyNumberFormat="1" applyFont="1" applyAlignment="1">
      <alignment horizontal="right" vertical="top" wrapText="1"/>
    </xf>
    <xf numFmtId="0" fontId="61" fillId="0" borderId="0" xfId="58" applyFont="1" applyAlignment="1">
      <alignment horizontal="center" vertical="top" wrapText="1"/>
    </xf>
    <xf numFmtId="166" fontId="13" fillId="0" borderId="0" xfId="84" applyNumberFormat="1" applyFont="1" applyFill="1" applyBorder="1" applyAlignment="1">
      <alignment horizontal="right" vertical="top" wrapText="1"/>
    </xf>
    <xf numFmtId="0" fontId="16" fillId="0" borderId="7" xfId="58" applyFont="1" applyBorder="1" applyAlignment="1">
      <alignment horizontal="left" vertical="center"/>
    </xf>
    <xf numFmtId="0" fontId="13" fillId="0" borderId="7" xfId="58" applyFont="1" applyBorder="1" applyAlignment="1">
      <alignment horizontal="center" vertical="center" wrapText="1"/>
    </xf>
    <xf numFmtId="166" fontId="13" fillId="0" borderId="7" xfId="58" applyNumberFormat="1" applyFont="1" applyBorder="1" applyAlignment="1">
      <alignment horizontal="right" vertical="center" wrapText="1"/>
    </xf>
    <xf numFmtId="0" fontId="16" fillId="0" borderId="10" xfId="58" applyFont="1" applyBorder="1" applyAlignment="1">
      <alignment horizontal="left" vertical="center"/>
    </xf>
    <xf numFmtId="0" fontId="13" fillId="0" borderId="10" xfId="58" applyFont="1" applyBorder="1" applyAlignment="1">
      <alignment horizontal="center" vertical="center" wrapText="1"/>
    </xf>
    <xf numFmtId="166" fontId="13" fillId="0" borderId="10" xfId="58" applyNumberFormat="1" applyFont="1" applyBorder="1" applyAlignment="1">
      <alignment horizontal="right" vertical="center" wrapText="1"/>
    </xf>
    <xf numFmtId="0" fontId="16" fillId="0" borderId="0" xfId="58" applyFont="1" applyAlignment="1">
      <alignment horizontal="left" vertical="center"/>
    </xf>
    <xf numFmtId="166" fontId="13" fillId="0" borderId="0" xfId="67" applyNumberFormat="1" applyFont="1" applyAlignment="1">
      <alignment horizontal="right" vertical="center" wrapText="1"/>
    </xf>
    <xf numFmtId="166" fontId="43" fillId="0" borderId="0" xfId="67" applyNumberFormat="1" applyFont="1" applyAlignment="1">
      <alignment horizontal="right" vertical="center" wrapText="1"/>
    </xf>
    <xf numFmtId="166" fontId="43" fillId="0" borderId="7" xfId="67" applyNumberFormat="1" applyFont="1" applyBorder="1" applyAlignment="1">
      <alignment horizontal="right" vertical="center" wrapText="1"/>
    </xf>
    <xf numFmtId="0" fontId="16" fillId="0" borderId="14" xfId="58" applyFont="1" applyBorder="1" applyAlignment="1">
      <alignment horizontal="left" vertical="center"/>
    </xf>
    <xf numFmtId="0" fontId="13" fillId="0" borderId="14" xfId="58" applyFont="1" applyBorder="1" applyAlignment="1">
      <alignment horizontal="left" vertical="center" wrapText="1"/>
    </xf>
    <xf numFmtId="0" fontId="13" fillId="0" borderId="14" xfId="58" applyFont="1" applyBorder="1" applyAlignment="1">
      <alignment horizontal="center" vertical="center" wrapText="1"/>
    </xf>
    <xf numFmtId="166" fontId="43" fillId="0" borderId="14" xfId="67" applyNumberFormat="1" applyFont="1" applyBorder="1" applyAlignment="1">
      <alignment horizontal="right" vertical="center" wrapText="1"/>
    </xf>
    <xf numFmtId="0" fontId="43" fillId="0" borderId="7" xfId="58" applyFont="1" applyBorder="1" applyAlignment="1">
      <alignment horizontal="left" vertical="top" wrapText="1"/>
    </xf>
    <xf numFmtId="166" fontId="43" fillId="0" borderId="7" xfId="58" applyNumberFormat="1" applyFont="1" applyBorder="1" applyAlignment="1">
      <alignment horizontal="right" vertical="top" wrapText="1"/>
    </xf>
    <xf numFmtId="0" fontId="43" fillId="0" borderId="15" xfId="58" applyFont="1" applyBorder="1" applyAlignment="1">
      <alignment horizontal="left" vertical="top" wrapText="1"/>
    </xf>
    <xf numFmtId="0" fontId="43" fillId="0" borderId="15" xfId="58" applyFont="1" applyBorder="1" applyAlignment="1">
      <alignment horizontal="center" vertical="top" wrapText="1"/>
    </xf>
    <xf numFmtId="166" fontId="43" fillId="0" borderId="15" xfId="58" applyNumberFormat="1" applyFont="1" applyBorder="1" applyAlignment="1">
      <alignment horizontal="right" vertical="top" wrapText="1"/>
    </xf>
    <xf numFmtId="0" fontId="43" fillId="0" borderId="5" xfId="58" applyFont="1" applyBorder="1" applyAlignment="1">
      <alignment horizontal="center" vertical="center"/>
    </xf>
    <xf numFmtId="0" fontId="66" fillId="0" borderId="0" xfId="85" applyFont="1"/>
    <xf numFmtId="0" fontId="67" fillId="0" borderId="0" xfId="85" applyFont="1"/>
    <xf numFmtId="0" fontId="13" fillId="0" borderId="0" xfId="86" applyFont="1" applyAlignment="1" applyProtection="1">
      <alignment vertical="center"/>
    </xf>
    <xf numFmtId="0" fontId="13" fillId="0" borderId="0" xfId="86" applyFont="1" applyAlignment="1" applyProtection="1">
      <alignment horizontal="left" vertical="center"/>
    </xf>
    <xf numFmtId="0" fontId="13" fillId="0" borderId="0" xfId="86" applyFont="1" applyAlignment="1" applyProtection="1">
      <alignment horizontal="center" vertical="center"/>
    </xf>
    <xf numFmtId="0" fontId="13" fillId="0" borderId="0" xfId="85" applyFont="1" applyAlignment="1">
      <alignment horizontal="center" vertical="center" wrapText="1"/>
    </xf>
    <xf numFmtId="0" fontId="13" fillId="0" borderId="40" xfId="85" applyFont="1" applyBorder="1" applyAlignment="1">
      <alignment horizontal="center" vertical="center" wrapText="1"/>
    </xf>
    <xf numFmtId="0" fontId="13" fillId="0" borderId="39" xfId="85" applyFont="1" applyBorder="1" applyAlignment="1">
      <alignment horizontal="center" vertical="center" wrapText="1"/>
    </xf>
    <xf numFmtId="0" fontId="13" fillId="0" borderId="41" xfId="85" applyFont="1" applyBorder="1" applyAlignment="1">
      <alignment horizontal="center" vertical="center"/>
    </xf>
    <xf numFmtId="0" fontId="13" fillId="0" borderId="42" xfId="85" applyFont="1" applyBorder="1" applyAlignment="1">
      <alignment horizontal="center" vertical="center"/>
    </xf>
    <xf numFmtId="0" fontId="13" fillId="0" borderId="0" xfId="85" applyFont="1" applyAlignment="1">
      <alignment horizontal="center" vertical="center"/>
    </xf>
    <xf numFmtId="0" fontId="13" fillId="0" borderId="3" xfId="85" applyFont="1" applyBorder="1" applyAlignment="1">
      <alignment horizontal="center" vertical="center"/>
    </xf>
    <xf numFmtId="0" fontId="13" fillId="0" borderId="43" xfId="85" applyFont="1" applyBorder="1" applyAlignment="1">
      <alignment horizontal="center" vertical="top"/>
    </xf>
    <xf numFmtId="0" fontId="13" fillId="0" borderId="11" xfId="85" applyFont="1" applyBorder="1" applyAlignment="1">
      <alignment horizontal="center" vertical="top"/>
    </xf>
    <xf numFmtId="0" fontId="13" fillId="0" borderId="0" xfId="85" applyFont="1" applyAlignment="1">
      <alignment horizontal="center" vertical="top"/>
    </xf>
    <xf numFmtId="0" fontId="16" fillId="0" borderId="0" xfId="85" applyFont="1" applyAlignment="1">
      <alignment vertical="top"/>
    </xf>
    <xf numFmtId="0" fontId="16" fillId="0" borderId="0" xfId="85" applyFont="1" applyAlignment="1">
      <alignment horizontal="left" vertical="top" wrapText="1"/>
    </xf>
    <xf numFmtId="0" fontId="13" fillId="0" borderId="0" xfId="85" applyFont="1" applyAlignment="1">
      <alignment horizontal="center" vertical="top" wrapText="1"/>
    </xf>
    <xf numFmtId="0" fontId="13" fillId="0" borderId="0" xfId="85" applyFont="1" applyAlignment="1">
      <alignment horizontal="left" vertical="top" wrapText="1"/>
    </xf>
    <xf numFmtId="171" fontId="13" fillId="0" borderId="0" xfId="87" quotePrefix="1" applyNumberFormat="1" applyFont="1" applyAlignment="1">
      <alignment horizontal="center" vertical="top"/>
    </xf>
    <xf numFmtId="166" fontId="13" fillId="0" borderId="0" xfId="85" applyNumberFormat="1" applyFont="1" applyAlignment="1">
      <alignment horizontal="right" vertical="top"/>
    </xf>
    <xf numFmtId="166" fontId="13" fillId="0" borderId="0" xfId="87" applyNumberFormat="1" applyFont="1" applyAlignment="1">
      <alignment horizontal="right" vertical="top"/>
    </xf>
    <xf numFmtId="166" fontId="43" fillId="0" borderId="0" xfId="88" applyNumberFormat="1" applyFont="1" applyAlignment="1">
      <alignment horizontal="right" vertical="top" wrapText="1"/>
    </xf>
    <xf numFmtId="1" fontId="13" fillId="0" borderId="0" xfId="85" applyNumberFormat="1" applyFont="1" applyAlignment="1">
      <alignment horizontal="center" vertical="top"/>
    </xf>
    <xf numFmtId="166" fontId="69" fillId="0" borderId="0" xfId="85" applyNumberFormat="1" applyFont="1" applyAlignment="1">
      <alignment vertical="top"/>
    </xf>
    <xf numFmtId="166" fontId="13" fillId="0" borderId="0" xfId="85" applyNumberFormat="1" applyFont="1" applyAlignment="1">
      <alignment vertical="top" wrapText="1"/>
    </xf>
    <xf numFmtId="168" fontId="13" fillId="0" borderId="0" xfId="65" applyNumberFormat="1" applyFont="1" applyAlignment="1">
      <alignment vertical="top"/>
    </xf>
    <xf numFmtId="0" fontId="13" fillId="0" borderId="0" xfId="65" applyFont="1" applyAlignment="1">
      <alignment horizontal="center" vertical="top"/>
    </xf>
    <xf numFmtId="170" fontId="43" fillId="0" borderId="0" xfId="87" applyFont="1" applyAlignment="1">
      <alignment horizontal="left" vertical="top" wrapText="1"/>
    </xf>
    <xf numFmtId="170" fontId="43" fillId="0" borderId="0" xfId="87" applyFont="1" applyAlignment="1">
      <alignment horizontal="center" vertical="top" wrapText="1"/>
    </xf>
    <xf numFmtId="166" fontId="43" fillId="0" borderId="0" xfId="87" applyNumberFormat="1" applyFont="1" applyAlignment="1">
      <alignment horizontal="right" vertical="top" wrapText="1"/>
    </xf>
    <xf numFmtId="166" fontId="43" fillId="0" borderId="0" xfId="87" applyNumberFormat="1" applyFont="1" applyAlignment="1">
      <alignment horizontal="right" vertical="top"/>
    </xf>
    <xf numFmtId="166" fontId="43" fillId="0" borderId="0" xfId="85" applyNumberFormat="1" applyFont="1" applyAlignment="1">
      <alignment horizontal="right" vertical="top"/>
    </xf>
    <xf numFmtId="0" fontId="13" fillId="0" borderId="0" xfId="85" applyFont="1" applyAlignment="1">
      <alignment vertical="top" wrapText="1"/>
    </xf>
    <xf numFmtId="166" fontId="13" fillId="0" borderId="0" xfId="85" applyNumberFormat="1" applyFont="1" applyAlignment="1">
      <alignment horizontal="right" vertical="top" wrapText="1"/>
    </xf>
    <xf numFmtId="168" fontId="13" fillId="0" borderId="0" xfId="65" applyNumberFormat="1" applyFont="1" applyAlignment="1">
      <alignment horizontal="right" vertical="top"/>
    </xf>
    <xf numFmtId="0" fontId="13" fillId="0" borderId="30" xfId="85" applyFont="1" applyBorder="1" applyAlignment="1">
      <alignment vertical="center"/>
    </xf>
    <xf numFmtId="166" fontId="13" fillId="0" borderId="30" xfId="85" applyNumberFormat="1" applyFont="1" applyBorder="1" applyAlignment="1">
      <alignment horizontal="right" vertical="center"/>
    </xf>
    <xf numFmtId="166" fontId="13" fillId="0" borderId="0" xfId="85" applyNumberFormat="1" applyFont="1" applyAlignment="1">
      <alignment horizontal="right" vertical="center"/>
    </xf>
    <xf numFmtId="0" fontId="13" fillId="0" borderId="0" xfId="85" applyFont="1" applyAlignment="1">
      <alignment vertical="center"/>
    </xf>
    <xf numFmtId="0" fontId="16" fillId="0" borderId="0" xfId="89" applyFont="1" applyAlignment="1">
      <alignment vertical="top"/>
    </xf>
    <xf numFmtId="0" fontId="43" fillId="0" borderId="0" xfId="85" applyFont="1" applyAlignment="1">
      <alignment horizontal="left" vertical="top" wrapText="1"/>
    </xf>
    <xf numFmtId="0" fontId="43" fillId="0" borderId="0" xfId="85" applyFont="1" applyAlignment="1">
      <alignment horizontal="center" vertical="top" wrapText="1"/>
    </xf>
    <xf numFmtId="172" fontId="43" fillId="0" borderId="0" xfId="85" quotePrefix="1" applyNumberFormat="1" applyFont="1" applyAlignment="1">
      <alignment horizontal="center" vertical="top"/>
    </xf>
    <xf numFmtId="2" fontId="43" fillId="0" borderId="0" xfId="85" applyNumberFormat="1" applyFont="1" applyAlignment="1">
      <alignment horizontal="right" vertical="top"/>
    </xf>
    <xf numFmtId="166" fontId="17" fillId="0" borderId="0" xfId="85" applyNumberFormat="1" applyFont="1" applyAlignment="1">
      <alignment horizontal="right" vertical="top"/>
    </xf>
    <xf numFmtId="166" fontId="66" fillId="0" borderId="0" xfId="85" applyNumberFormat="1" applyFont="1" applyAlignment="1">
      <alignment vertical="top"/>
    </xf>
    <xf numFmtId="0" fontId="13" fillId="0" borderId="10" xfId="85" applyFont="1" applyBorder="1" applyAlignment="1">
      <alignment vertical="center" wrapText="1"/>
    </xf>
    <xf numFmtId="0" fontId="26" fillId="0" borderId="10" xfId="85" applyFont="1" applyBorder="1" applyAlignment="1">
      <alignment vertical="center"/>
    </xf>
    <xf numFmtId="166" fontId="13" fillId="0" borderId="10" xfId="85" applyNumberFormat="1" applyFont="1" applyBorder="1" applyAlignment="1">
      <alignment horizontal="right" vertical="center"/>
    </xf>
    <xf numFmtId="0" fontId="13" fillId="0" borderId="7" xfId="85" applyFont="1" applyBorder="1" applyAlignment="1">
      <alignment vertical="center"/>
    </xf>
    <xf numFmtId="0" fontId="26" fillId="0" borderId="7" xfId="85" applyFont="1" applyBorder="1" applyAlignment="1">
      <alignment vertical="center"/>
    </xf>
    <xf numFmtId="166" fontId="13" fillId="0" borderId="7" xfId="85" applyNumberFormat="1" applyFont="1" applyBorder="1" applyAlignment="1">
      <alignment horizontal="right" vertical="center"/>
    </xf>
    <xf numFmtId="0" fontId="26" fillId="0" borderId="0" xfId="85" applyFont="1" applyAlignment="1">
      <alignment vertical="top"/>
    </xf>
    <xf numFmtId="166" fontId="26" fillId="0" borderId="0" xfId="85" applyNumberFormat="1" applyFont="1" applyAlignment="1">
      <alignment vertical="top"/>
    </xf>
    <xf numFmtId="0" fontId="66" fillId="0" borderId="0" xfId="85" applyFont="1" applyAlignment="1">
      <alignment vertical="center"/>
    </xf>
    <xf numFmtId="0" fontId="25" fillId="0" borderId="0" xfId="72" applyFont="1"/>
    <xf numFmtId="0" fontId="43" fillId="0" borderId="0" xfId="72" applyFont="1" applyAlignment="1">
      <alignment vertical="top"/>
    </xf>
    <xf numFmtId="0" fontId="43" fillId="0" borderId="0" xfId="72" applyFont="1" applyAlignment="1">
      <alignment vertical="top" wrapText="1"/>
    </xf>
    <xf numFmtId="0" fontId="43" fillId="0" borderId="0" xfId="72" applyFont="1" applyAlignment="1">
      <alignment horizontal="left" vertical="top"/>
    </xf>
    <xf numFmtId="0" fontId="43" fillId="0" borderId="14" xfId="72" applyFont="1" applyBorder="1" applyAlignment="1">
      <alignment vertical="top"/>
    </xf>
    <xf numFmtId="166" fontId="43" fillId="0" borderId="0" xfId="72" applyNumberFormat="1" applyFont="1" applyAlignment="1">
      <alignment vertical="top"/>
    </xf>
    <xf numFmtId="0" fontId="25" fillId="0" borderId="0" xfId="72" applyFont="1" applyAlignment="1">
      <alignment horizontal="center"/>
    </xf>
    <xf numFmtId="0" fontId="43" fillId="24" borderId="11" xfId="72" applyFont="1" applyFill="1" applyBorder="1" applyAlignment="1">
      <alignment horizontal="center" vertical="top" wrapText="1"/>
    </xf>
    <xf numFmtId="0" fontId="43" fillId="24" borderId="3" xfId="72" applyFont="1" applyFill="1" applyBorder="1" applyAlignment="1">
      <alignment horizontal="center" vertical="top" wrapText="1"/>
    </xf>
    <xf numFmtId="0" fontId="43" fillId="24" borderId="6" xfId="72" applyFont="1" applyFill="1" applyBorder="1" applyAlignment="1">
      <alignment horizontal="center" vertical="center"/>
    </xf>
    <xf numFmtId="166" fontId="43" fillId="24" borderId="4" xfId="72" applyNumberFormat="1" applyFont="1" applyFill="1" applyBorder="1" applyAlignment="1">
      <alignment horizontal="center" vertical="center"/>
    </xf>
    <xf numFmtId="0" fontId="43" fillId="24" borderId="4" xfId="72" applyFont="1" applyFill="1" applyBorder="1" applyAlignment="1">
      <alignment horizontal="center" vertical="center"/>
    </xf>
    <xf numFmtId="0" fontId="43" fillId="0" borderId="4" xfId="72" applyFont="1" applyBorder="1" applyAlignment="1">
      <alignment horizontal="center" vertical="top" wrapText="1"/>
    </xf>
    <xf numFmtId="0" fontId="43" fillId="0" borderId="4" xfId="72" applyFont="1" applyBorder="1" applyAlignment="1">
      <alignment horizontal="center" vertical="top"/>
    </xf>
    <xf numFmtId="0" fontId="43" fillId="0" borderId="6" xfId="72" applyFont="1" applyBorder="1" applyAlignment="1">
      <alignment horizontal="center" vertical="top"/>
    </xf>
    <xf numFmtId="0" fontId="43" fillId="0" borderId="5" xfId="72" applyFont="1" applyBorder="1" applyAlignment="1">
      <alignment horizontal="center" vertical="top"/>
    </xf>
    <xf numFmtId="0" fontId="13" fillId="0" borderId="0" xfId="72" applyFont="1" applyAlignment="1">
      <alignment horizontal="center" vertical="center"/>
    </xf>
    <xf numFmtId="0" fontId="13" fillId="0" borderId="0" xfId="72" applyFont="1" applyAlignment="1">
      <alignment horizontal="center" wrapText="1"/>
    </xf>
    <xf numFmtId="0" fontId="13" fillId="0" borderId="0" xfId="72" applyFont="1" applyAlignment="1">
      <alignment horizontal="center"/>
    </xf>
    <xf numFmtId="0" fontId="16" fillId="0" borderId="0" xfId="72" applyFont="1" applyAlignment="1">
      <alignment horizontal="left"/>
    </xf>
    <xf numFmtId="1" fontId="13" fillId="0" borderId="0" xfId="72" applyNumberFormat="1" applyFont="1" applyAlignment="1">
      <alignment horizontal="center"/>
    </xf>
    <xf numFmtId="0" fontId="16" fillId="0" borderId="0" xfId="72" applyFont="1" applyAlignment="1">
      <alignment horizontal="left" vertical="top"/>
    </xf>
    <xf numFmtId="0" fontId="13" fillId="0" borderId="0" xfId="72" applyFont="1" applyAlignment="1">
      <alignment horizontal="center" vertical="top"/>
    </xf>
    <xf numFmtId="0" fontId="13" fillId="0" borderId="0" xfId="72" applyFont="1" applyAlignment="1">
      <alignment horizontal="center" vertical="top" wrapText="1"/>
    </xf>
    <xf numFmtId="0" fontId="13" fillId="0" borderId="0" xfId="72" applyFont="1" applyAlignment="1">
      <alignment horizontal="left" vertical="top" wrapText="1"/>
    </xf>
    <xf numFmtId="0" fontId="13" fillId="0" borderId="0" xfId="44" applyFont="1" applyAlignment="1">
      <alignment horizontal="center" vertical="top" wrapText="1"/>
    </xf>
    <xf numFmtId="1" fontId="13" fillId="0" borderId="0" xfId="72" applyNumberFormat="1" applyFont="1" applyAlignment="1">
      <alignment horizontal="center" vertical="top" wrapText="1"/>
    </xf>
    <xf numFmtId="17" fontId="13" fillId="0" borderId="0" xfId="72" quotePrefix="1" applyNumberFormat="1" applyFont="1" applyAlignment="1">
      <alignment horizontal="center" vertical="top" wrapText="1"/>
    </xf>
    <xf numFmtId="166" fontId="13" fillId="0" borderId="0" xfId="81" applyNumberFormat="1" applyFont="1" applyAlignment="1">
      <alignment vertical="top" wrapText="1"/>
    </xf>
    <xf numFmtId="166" fontId="13" fillId="0" borderId="0" xfId="72" applyNumberFormat="1" applyFont="1" applyAlignment="1">
      <alignment vertical="top" wrapText="1"/>
    </xf>
    <xf numFmtId="0" fontId="13" fillId="0" borderId="0" xfId="81" applyFont="1" applyAlignment="1">
      <alignment horizontal="center" vertical="top"/>
    </xf>
    <xf numFmtId="1" fontId="13" fillId="0" borderId="0" xfId="81" applyNumberFormat="1" applyFont="1" applyAlignment="1">
      <alignment horizontal="center" vertical="top" wrapText="1"/>
    </xf>
    <xf numFmtId="166" fontId="13" fillId="0" borderId="0" xfId="81" applyNumberFormat="1" applyFont="1" applyAlignment="1">
      <alignment vertical="top"/>
    </xf>
    <xf numFmtId="168" fontId="13" fillId="0" borderId="0" xfId="72" applyNumberFormat="1" applyFont="1" applyAlignment="1">
      <alignment vertical="top"/>
    </xf>
    <xf numFmtId="168" fontId="13" fillId="24" borderId="0" xfId="72" applyNumberFormat="1" applyFont="1" applyFill="1" applyAlignment="1">
      <alignment vertical="top"/>
    </xf>
    <xf numFmtId="0" fontId="13" fillId="0" borderId="0" xfId="81" applyFont="1" applyAlignment="1">
      <alignment horizontal="center" vertical="top" wrapText="1"/>
    </xf>
    <xf numFmtId="166" fontId="13" fillId="24" borderId="0" xfId="81" applyNumberFormat="1" applyFont="1" applyFill="1" applyAlignment="1">
      <alignment vertical="top" wrapText="1"/>
    </xf>
    <xf numFmtId="1" fontId="13" fillId="0" borderId="0" xfId="89" applyNumberFormat="1" applyFont="1" applyAlignment="1">
      <alignment horizontal="center" vertical="top" wrapText="1"/>
    </xf>
    <xf numFmtId="0" fontId="70" fillId="0" borderId="0" xfId="72" applyFont="1" applyAlignment="1">
      <alignment horizontal="center" vertical="center"/>
    </xf>
    <xf numFmtId="0" fontId="25" fillId="0" borderId="0" xfId="72" applyFont="1" applyAlignment="1">
      <alignment wrapText="1"/>
    </xf>
    <xf numFmtId="0" fontId="25" fillId="0" borderId="0" xfId="72" applyFont="1" applyAlignment="1">
      <alignment vertical="center"/>
    </xf>
    <xf numFmtId="0" fontId="25" fillId="0" borderId="0" xfId="72" applyFont="1" applyAlignment="1">
      <alignment horizontal="center" vertical="center"/>
    </xf>
    <xf numFmtId="0" fontId="13" fillId="0" borderId="7" xfId="72" applyFont="1" applyBorder="1" applyAlignment="1">
      <alignment horizontal="left" vertical="center"/>
    </xf>
    <xf numFmtId="0" fontId="13" fillId="0" borderId="7" xfId="72" applyFont="1" applyBorder="1" applyAlignment="1">
      <alignment horizontal="center" vertical="center"/>
    </xf>
    <xf numFmtId="1" fontId="13" fillId="0" borderId="7" xfId="72" applyNumberFormat="1" applyFont="1" applyBorder="1" applyAlignment="1">
      <alignment horizontal="center" vertical="center"/>
    </xf>
    <xf numFmtId="166" fontId="13" fillId="0" borderId="7" xfId="72" applyNumberFormat="1" applyFont="1" applyBorder="1" applyAlignment="1">
      <alignment vertical="center"/>
    </xf>
    <xf numFmtId="0" fontId="13" fillId="0" borderId="0" xfId="72" applyFont="1" applyAlignment="1">
      <alignment horizontal="left" vertical="center"/>
    </xf>
    <xf numFmtId="1" fontId="13" fillId="0" borderId="0" xfId="72" applyNumberFormat="1" applyFont="1" applyAlignment="1">
      <alignment horizontal="center" vertical="center"/>
    </xf>
    <xf numFmtId="166" fontId="13" fillId="0" borderId="0" xfId="72" applyNumberFormat="1" applyFont="1" applyAlignment="1">
      <alignment vertical="center"/>
    </xf>
    <xf numFmtId="0" fontId="13" fillId="0" borderId="0" xfId="72" quotePrefix="1" applyFont="1" applyAlignment="1">
      <alignment horizontal="center" vertical="center" wrapText="1"/>
    </xf>
    <xf numFmtId="1" fontId="13" fillId="0" borderId="0" xfId="72" quotePrefix="1" applyNumberFormat="1" applyFont="1" applyAlignment="1">
      <alignment horizontal="center" vertical="top"/>
    </xf>
    <xf numFmtId="166" fontId="13" fillId="0" borderId="0" xfId="72" applyNumberFormat="1" applyFont="1" applyAlignment="1">
      <alignment vertical="top"/>
    </xf>
    <xf numFmtId="0" fontId="13" fillId="0" borderId="0" xfId="72" applyFont="1" applyAlignment="1">
      <alignment horizontal="left" vertical="center" wrapText="1"/>
    </xf>
    <xf numFmtId="1" fontId="13" fillId="0" borderId="0" xfId="72" quotePrefix="1" applyNumberFormat="1" applyFont="1" applyAlignment="1">
      <alignment horizontal="center" vertical="center"/>
    </xf>
    <xf numFmtId="0" fontId="13" fillId="0" borderId="10" xfId="72" applyFont="1" applyBorder="1" applyAlignment="1">
      <alignment horizontal="left" vertical="center" wrapText="1"/>
    </xf>
    <xf numFmtId="0" fontId="13" fillId="0" borderId="10" xfId="72" applyFont="1" applyBorder="1" applyAlignment="1">
      <alignment horizontal="center" vertical="center"/>
    </xf>
    <xf numFmtId="1" fontId="13" fillId="0" borderId="10" xfId="72" applyNumberFormat="1" applyFont="1" applyBorder="1" applyAlignment="1">
      <alignment horizontal="center" vertical="center"/>
    </xf>
    <xf numFmtId="1" fontId="13" fillId="0" borderId="10" xfId="72" quotePrefix="1" applyNumberFormat="1" applyFont="1" applyBorder="1" applyAlignment="1">
      <alignment horizontal="center" vertical="center"/>
    </xf>
    <xf numFmtId="166" fontId="13" fillId="0" borderId="10" xfId="72" applyNumberFormat="1" applyFont="1" applyBorder="1" applyAlignment="1">
      <alignment vertical="center"/>
    </xf>
    <xf numFmtId="0" fontId="13" fillId="0" borderId="29" xfId="72" applyFont="1" applyBorder="1" applyAlignment="1">
      <alignment horizontal="left" vertical="center"/>
    </xf>
    <xf numFmtId="0" fontId="13" fillId="0" borderId="29" xfId="72" applyFont="1" applyBorder="1" applyAlignment="1">
      <alignment horizontal="center" vertical="center"/>
    </xf>
    <xf numFmtId="1" fontId="13" fillId="0" borderId="29" xfId="72" applyNumberFormat="1" applyFont="1" applyBorder="1" applyAlignment="1">
      <alignment horizontal="center" vertical="center"/>
    </xf>
    <xf numFmtId="166" fontId="13" fillId="0" borderId="29" xfId="72" applyNumberFormat="1" applyFont="1" applyBorder="1" applyAlignment="1">
      <alignment vertical="center"/>
    </xf>
    <xf numFmtId="17" fontId="13" fillId="0" borderId="0" xfId="72" applyNumberFormat="1" applyFont="1" applyAlignment="1">
      <alignment horizontal="center" vertical="top" wrapText="1"/>
    </xf>
    <xf numFmtId="166" fontId="13" fillId="0" borderId="0" xfId="72" applyNumberFormat="1" applyFont="1" applyAlignment="1">
      <alignment horizontal="right" vertical="top" wrapText="1"/>
    </xf>
    <xf numFmtId="166" fontId="13" fillId="0" borderId="0" xfId="81" applyNumberFormat="1" applyFont="1" applyAlignment="1">
      <alignment horizontal="center" vertical="center"/>
    </xf>
    <xf numFmtId="0" fontId="25" fillId="0" borderId="0" xfId="72" applyFont="1" applyAlignment="1">
      <alignment horizontal="center" vertical="top"/>
    </xf>
    <xf numFmtId="0" fontId="16" fillId="0" borderId="0" xfId="72" applyFont="1" applyAlignment="1">
      <alignment vertical="top"/>
    </xf>
    <xf numFmtId="166" fontId="13" fillId="0" borderId="0" xfId="72" applyNumberFormat="1" applyFont="1" applyAlignment="1">
      <alignment horizontal="center" vertical="center"/>
    </xf>
    <xf numFmtId="0" fontId="43" fillId="0" borderId="0" xfId="72" applyFont="1" applyAlignment="1">
      <alignment horizontal="center" vertical="top" wrapText="1"/>
    </xf>
    <xf numFmtId="14" fontId="43" fillId="0" borderId="0" xfId="72" applyNumberFormat="1" applyFont="1" applyAlignment="1">
      <alignment horizontal="center" vertical="top" wrapText="1"/>
    </xf>
    <xf numFmtId="0" fontId="43" fillId="0" borderId="0" xfId="72" quotePrefix="1" applyFont="1" applyAlignment="1">
      <alignment horizontal="center" vertical="top" wrapText="1"/>
    </xf>
    <xf numFmtId="166" fontId="43" fillId="0" borderId="0" xfId="72" applyNumberFormat="1" applyFont="1" applyAlignment="1">
      <alignment vertical="top" wrapText="1"/>
    </xf>
    <xf numFmtId="166" fontId="43" fillId="24" borderId="0" xfId="72" applyNumberFormat="1" applyFont="1" applyFill="1" applyAlignment="1">
      <alignment vertical="top" wrapText="1"/>
    </xf>
    <xf numFmtId="0" fontId="42" fillId="0" borderId="0" xfId="72" applyFont="1" applyAlignment="1">
      <alignment horizontal="center" vertical="top"/>
    </xf>
    <xf numFmtId="0" fontId="42" fillId="0" borderId="0" xfId="72" applyFont="1" applyAlignment="1">
      <alignment horizontal="center" vertical="top" wrapText="1"/>
    </xf>
    <xf numFmtId="166" fontId="13" fillId="24" borderId="0" xfId="72" applyNumberFormat="1" applyFont="1" applyFill="1" applyAlignment="1">
      <alignment vertical="top" wrapText="1"/>
    </xf>
    <xf numFmtId="166" fontId="43" fillId="0" borderId="0" xfId="72" applyNumberFormat="1" applyFont="1" applyAlignment="1">
      <alignment horizontal="center" vertical="top" wrapText="1"/>
    </xf>
    <xf numFmtId="166" fontId="43" fillId="0" borderId="0" xfId="72" applyNumberFormat="1" applyFont="1" applyAlignment="1">
      <alignment horizontal="right" vertical="top" wrapText="1"/>
    </xf>
    <xf numFmtId="166" fontId="43" fillId="24" borderId="0" xfId="72" applyNumberFormat="1" applyFont="1" applyFill="1" applyAlignment="1">
      <alignment horizontal="center" vertical="top" wrapText="1"/>
    </xf>
    <xf numFmtId="166" fontId="13" fillId="24" borderId="0" xfId="72" applyNumberFormat="1" applyFont="1" applyFill="1" applyAlignment="1">
      <alignment horizontal="center" vertical="top" wrapText="1"/>
    </xf>
    <xf numFmtId="0" fontId="13" fillId="0" borderId="0" xfId="72" applyFont="1" applyAlignment="1">
      <alignment horizontal="center" vertical="center" wrapText="1"/>
    </xf>
    <xf numFmtId="0" fontId="43" fillId="0" borderId="7" xfId="72" applyFont="1" applyBorder="1" applyAlignment="1">
      <alignment vertical="center"/>
    </xf>
    <xf numFmtId="0" fontId="43" fillId="0" borderId="7" xfId="72" applyFont="1" applyBorder="1" applyAlignment="1">
      <alignment horizontal="center" vertical="center" wrapText="1"/>
    </xf>
    <xf numFmtId="14" fontId="43" fillId="0" borderId="7" xfId="72" applyNumberFormat="1" applyFont="1" applyBorder="1" applyAlignment="1">
      <alignment horizontal="center" vertical="center" wrapText="1"/>
    </xf>
    <xf numFmtId="166" fontId="43" fillId="0" borderId="7" xfId="72" applyNumberFormat="1" applyFont="1" applyBorder="1" applyAlignment="1">
      <alignment horizontal="right" vertical="center" wrapText="1"/>
    </xf>
    <xf numFmtId="166" fontId="43" fillId="0" borderId="10" xfId="72" applyNumberFormat="1" applyFont="1" applyBorder="1" applyAlignment="1">
      <alignment horizontal="right" vertical="center" wrapText="1"/>
    </xf>
    <xf numFmtId="1" fontId="43" fillId="0" borderId="0" xfId="72" applyNumberFormat="1" applyFont="1" applyAlignment="1">
      <alignment horizontal="center" vertical="center" wrapText="1"/>
    </xf>
    <xf numFmtId="0" fontId="43" fillId="0" borderId="10" xfId="72" applyFont="1" applyBorder="1" applyAlignment="1">
      <alignment vertical="center"/>
    </xf>
    <xf numFmtId="0" fontId="43" fillId="0" borderId="10" xfId="72" applyFont="1" applyBorder="1" applyAlignment="1">
      <alignment horizontal="center" vertical="center" wrapText="1"/>
    </xf>
    <xf numFmtId="14" fontId="43" fillId="0" borderId="10" xfId="72" applyNumberFormat="1" applyFont="1" applyBorder="1" applyAlignment="1">
      <alignment horizontal="center" vertical="center" wrapText="1"/>
    </xf>
    <xf numFmtId="0" fontId="13" fillId="0" borderId="10" xfId="72" applyFont="1" applyBorder="1" applyAlignment="1">
      <alignment horizontal="center" vertical="center" wrapText="1"/>
    </xf>
    <xf numFmtId="14" fontId="13" fillId="0" borderId="10" xfId="72" applyNumberFormat="1" applyFont="1" applyBorder="1" applyAlignment="1">
      <alignment horizontal="center" vertical="center" wrapText="1"/>
    </xf>
    <xf numFmtId="166" fontId="13" fillId="0" borderId="10" xfId="72" applyNumberFormat="1" applyFont="1" applyBorder="1" applyAlignment="1">
      <alignment horizontal="right" vertical="center" wrapText="1"/>
    </xf>
    <xf numFmtId="0" fontId="42" fillId="0" borderId="0" xfId="72" applyFont="1" applyAlignment="1">
      <alignment horizontal="center" vertical="center"/>
    </xf>
    <xf numFmtId="166" fontId="13" fillId="0" borderId="15" xfId="72" applyNumberFormat="1" applyFont="1" applyBorder="1" applyAlignment="1">
      <alignment vertical="center"/>
    </xf>
    <xf numFmtId="166" fontId="13" fillId="0" borderId="15" xfId="72" applyNumberFormat="1" applyFont="1" applyBorder="1" applyAlignment="1">
      <alignment horizontal="center" vertical="center"/>
    </xf>
    <xf numFmtId="166" fontId="13" fillId="0" borderId="15" xfId="72" applyNumberFormat="1" applyFont="1" applyBorder="1" applyAlignment="1">
      <alignment horizontal="right" vertical="center"/>
    </xf>
    <xf numFmtId="0" fontId="42" fillId="0" borderId="0" xfId="72" applyFont="1" applyAlignment="1">
      <alignment wrapText="1"/>
    </xf>
    <xf numFmtId="0" fontId="42" fillId="0" borderId="0" xfId="72" applyFont="1" applyAlignment="1">
      <alignment vertical="center"/>
    </xf>
    <xf numFmtId="0" fontId="42" fillId="0" borderId="0" xfId="72" applyFont="1" applyAlignment="1">
      <alignment horizontal="center"/>
    </xf>
    <xf numFmtId="0" fontId="42" fillId="0" borderId="0" xfId="72" applyFont="1"/>
    <xf numFmtId="0" fontId="43" fillId="0" borderId="5" xfId="72" applyFont="1" applyBorder="1" applyAlignment="1">
      <alignment horizontal="center" vertical="top" wrapText="1"/>
    </xf>
    <xf numFmtId="0" fontId="71" fillId="0" borderId="0" xfId="58" applyFont="1" applyAlignment="1">
      <alignment vertical="top" wrapText="1"/>
    </xf>
    <xf numFmtId="0" fontId="44" fillId="0" borderId="0" xfId="58"/>
    <xf numFmtId="166" fontId="43" fillId="0" borderId="0" xfId="58" applyNumberFormat="1" applyFont="1" applyAlignment="1">
      <alignment vertical="top" wrapText="1"/>
    </xf>
    <xf numFmtId="1" fontId="43" fillId="0" borderId="0" xfId="58" applyNumberFormat="1" applyFont="1" applyAlignment="1">
      <alignment horizontal="center" vertical="top" wrapText="1"/>
    </xf>
    <xf numFmtId="0" fontId="17" fillId="0" borderId="0" xfId="58" applyFont="1" applyAlignment="1">
      <alignment horizontal="center" vertical="top" wrapText="1"/>
    </xf>
    <xf numFmtId="0" fontId="72" fillId="0" borderId="0" xfId="58" applyFont="1" applyAlignment="1">
      <alignment vertical="top" wrapText="1"/>
    </xf>
    <xf numFmtId="0" fontId="58" fillId="0" borderId="0" xfId="58" applyFont="1" applyAlignment="1">
      <alignment horizontal="center" vertical="center" wrapText="1"/>
    </xf>
    <xf numFmtId="0" fontId="43" fillId="0" borderId="7" xfId="58" applyFont="1" applyBorder="1" applyAlignment="1">
      <alignment horizontal="left" vertical="center"/>
    </xf>
    <xf numFmtId="0" fontId="43" fillId="0" borderId="7" xfId="58" applyFont="1" applyBorder="1" applyAlignment="1">
      <alignment horizontal="center" vertical="center" wrapText="1"/>
    </xf>
    <xf numFmtId="166" fontId="43" fillId="0" borderId="7" xfId="58" applyNumberFormat="1" applyFont="1" applyBorder="1" applyAlignment="1">
      <alignment horizontal="center" vertical="center" wrapText="1"/>
    </xf>
    <xf numFmtId="166" fontId="43" fillId="0" borderId="7" xfId="58" applyNumberFormat="1" applyFont="1" applyBorder="1" applyAlignment="1">
      <alignment horizontal="right" vertical="center" wrapText="1"/>
    </xf>
    <xf numFmtId="0" fontId="54" fillId="0" borderId="0" xfId="58" applyFont="1" applyAlignment="1">
      <alignment vertical="center" wrapText="1"/>
    </xf>
    <xf numFmtId="0" fontId="43" fillId="0" borderId="0" xfId="58" applyFont="1" applyAlignment="1">
      <alignment horizontal="left" vertical="center"/>
    </xf>
    <xf numFmtId="166" fontId="43" fillId="0" borderId="0" xfId="58" applyNumberFormat="1" applyFont="1" applyAlignment="1">
      <alignment horizontal="center" vertical="center" wrapText="1"/>
    </xf>
    <xf numFmtId="166" fontId="43" fillId="0" borderId="0" xfId="58" applyNumberFormat="1" applyFont="1" applyAlignment="1">
      <alignment horizontal="right" vertical="center" wrapText="1"/>
    </xf>
    <xf numFmtId="0" fontId="16" fillId="0" borderId="0" xfId="58" applyFont="1" applyAlignment="1">
      <alignment vertical="center" wrapText="1"/>
    </xf>
    <xf numFmtId="0" fontId="54" fillId="0" borderId="0" xfId="58" applyFont="1" applyAlignment="1">
      <alignment vertical="top" wrapText="1"/>
    </xf>
    <xf numFmtId="166" fontId="13" fillId="0" borderId="7" xfId="58" applyNumberFormat="1" applyFont="1" applyBorder="1" applyAlignment="1">
      <alignment horizontal="center" vertical="center" wrapText="1"/>
    </xf>
    <xf numFmtId="0" fontId="43" fillId="0" borderId="15" xfId="58" applyFont="1" applyBorder="1" applyAlignment="1">
      <alignment vertical="center"/>
    </xf>
    <xf numFmtId="166" fontId="43" fillId="0" borderId="15" xfId="58" applyNumberFormat="1" applyFont="1" applyBorder="1" applyAlignment="1">
      <alignment horizontal="right" vertical="center"/>
    </xf>
    <xf numFmtId="0" fontId="58" fillId="0" borderId="0" xfId="58" applyFont="1" applyAlignment="1">
      <alignment horizontal="center" vertical="top" wrapText="1"/>
    </xf>
    <xf numFmtId="0" fontId="13" fillId="0" borderId="0" xfId="72" applyFont="1" applyAlignment="1">
      <alignment vertical="top"/>
    </xf>
    <xf numFmtId="0" fontId="13" fillId="0" borderId="0" xfId="72" applyFont="1"/>
    <xf numFmtId="0" fontId="13" fillId="0" borderId="14" xfId="72" applyFont="1" applyBorder="1"/>
    <xf numFmtId="0" fontId="25" fillId="0" borderId="0" xfId="72" applyFont="1" applyAlignment="1">
      <alignment vertical="top" wrapText="1"/>
    </xf>
    <xf numFmtId="0" fontId="13" fillId="0" borderId="11" xfId="72" applyFont="1" applyBorder="1" applyAlignment="1">
      <alignment horizontal="center" vertical="center" wrapText="1"/>
    </xf>
    <xf numFmtId="0" fontId="13" fillId="0" borderId="3" xfId="72" applyFont="1" applyBorder="1" applyAlignment="1">
      <alignment horizontal="center" vertical="center" wrapText="1"/>
    </xf>
    <xf numFmtId="0" fontId="13" fillId="0" borderId="6" xfId="72" applyFont="1" applyBorder="1" applyAlignment="1">
      <alignment horizontal="center" vertical="center"/>
    </xf>
    <xf numFmtId="0" fontId="13" fillId="0" borderId="4" xfId="72" applyFont="1" applyBorder="1" applyAlignment="1">
      <alignment horizontal="center" vertical="center"/>
    </xf>
    <xf numFmtId="0" fontId="13" fillId="0" borderId="4" xfId="61" applyFont="1" applyBorder="1" applyAlignment="1">
      <alignment horizontal="center" vertical="top"/>
    </xf>
    <xf numFmtId="0" fontId="13" fillId="0" borderId="4" xfId="61" applyFont="1" applyBorder="1" applyAlignment="1">
      <alignment horizontal="center"/>
    </xf>
    <xf numFmtId="0" fontId="16" fillId="0" borderId="0" xfId="72" applyFont="1" applyAlignment="1">
      <alignment horizontal="left" wrapText="1"/>
    </xf>
    <xf numFmtId="0" fontId="16" fillId="0" borderId="0" xfId="72" applyFont="1" applyAlignment="1">
      <alignment horizontal="left" vertical="top" wrapText="1"/>
    </xf>
    <xf numFmtId="0" fontId="73" fillId="0" borderId="0" xfId="72" quotePrefix="1" applyFont="1" applyAlignment="1">
      <alignment horizontal="center" vertical="top" wrapText="1"/>
    </xf>
    <xf numFmtId="0" fontId="13" fillId="0" borderId="0" xfId="72" quotePrefix="1" applyFont="1" applyAlignment="1">
      <alignment horizontal="center" vertical="top" wrapText="1"/>
    </xf>
    <xf numFmtId="0" fontId="25" fillId="0" borderId="0" xfId="72" applyFont="1" applyAlignment="1">
      <alignment vertical="top"/>
    </xf>
    <xf numFmtId="0" fontId="17" fillId="0" borderId="0" xfId="72" applyFont="1" applyAlignment="1">
      <alignment horizontal="center" vertical="top" wrapText="1"/>
    </xf>
    <xf numFmtId="0" fontId="13" fillId="0" borderId="7" xfId="72" applyFont="1" applyBorder="1" applyAlignment="1">
      <alignment horizontal="center" vertical="center" wrapText="1"/>
    </xf>
    <xf numFmtId="166" fontId="13" fillId="0" borderId="7" xfId="72" applyNumberFormat="1" applyFont="1" applyBorder="1" applyAlignment="1">
      <alignment horizontal="right" vertical="center" wrapText="1"/>
    </xf>
    <xf numFmtId="0" fontId="13" fillId="0" borderId="10" xfId="72" applyFont="1" applyBorder="1" applyAlignment="1">
      <alignment horizontal="left" vertical="center"/>
    </xf>
    <xf numFmtId="0" fontId="16" fillId="0" borderId="0" xfId="72" applyFont="1" applyAlignment="1">
      <alignment horizontal="left" vertical="center"/>
    </xf>
    <xf numFmtId="166" fontId="13" fillId="0" borderId="0" xfId="72" applyNumberFormat="1" applyFont="1" applyAlignment="1">
      <alignment horizontal="right" vertical="center" wrapText="1"/>
    </xf>
    <xf numFmtId="0" fontId="61" fillId="0" borderId="0" xfId="72" applyFont="1" applyAlignment="1">
      <alignment vertical="top" wrapText="1"/>
    </xf>
    <xf numFmtId="166" fontId="58" fillId="0" borderId="0" xfId="72" applyNumberFormat="1" applyFont="1" applyAlignment="1">
      <alignment vertical="top" wrapText="1"/>
    </xf>
    <xf numFmtId="0" fontId="74" fillId="0" borderId="0" xfId="72" applyFont="1" applyAlignment="1">
      <alignment vertical="center"/>
    </xf>
    <xf numFmtId="0" fontId="13" fillId="0" borderId="0" xfId="72" applyFont="1" applyAlignment="1">
      <alignment vertical="top" wrapText="1"/>
    </xf>
    <xf numFmtId="0" fontId="19" fillId="0" borderId="0" xfId="66" applyFont="1" applyAlignment="1">
      <alignment horizontal="center" vertical="top"/>
    </xf>
    <xf numFmtId="0" fontId="61" fillId="0" borderId="0" xfId="72" applyFont="1" applyAlignment="1">
      <alignment horizontal="center" vertical="top"/>
    </xf>
    <xf numFmtId="0" fontId="13" fillId="0" borderId="15" xfId="72" applyFont="1" applyBorder="1" applyAlignment="1">
      <alignment horizontal="left" vertical="center"/>
    </xf>
    <xf numFmtId="0" fontId="25" fillId="0" borderId="15" xfId="72" applyFont="1" applyBorder="1" applyAlignment="1">
      <alignment horizontal="center" vertical="center"/>
    </xf>
    <xf numFmtId="166" fontId="13" fillId="0" borderId="15" xfId="72" applyNumberFormat="1" applyFont="1" applyBorder="1" applyAlignment="1">
      <alignment horizontal="right" vertical="center" wrapText="1"/>
    </xf>
    <xf numFmtId="166" fontId="25" fillId="0" borderId="0" xfId="72" applyNumberFormat="1" applyFont="1"/>
    <xf numFmtId="0" fontId="13" fillId="0" borderId="5" xfId="61" applyFont="1" applyBorder="1" applyAlignment="1">
      <alignment horizontal="center"/>
    </xf>
    <xf numFmtId="0" fontId="13" fillId="0" borderId="6" xfId="61" applyFont="1" applyBorder="1" applyAlignment="1">
      <alignment horizontal="center"/>
    </xf>
    <xf numFmtId="0" fontId="13" fillId="0" borderId="0" xfId="72" applyFont="1" applyAlignment="1">
      <alignment horizontal="left"/>
    </xf>
    <xf numFmtId="0" fontId="13" fillId="0" borderId="0" xfId="91" applyFont="1"/>
    <xf numFmtId="0" fontId="13" fillId="0" borderId="11" xfId="91" applyFont="1" applyBorder="1" applyAlignment="1">
      <alignment horizontal="center" vertical="center" wrapText="1"/>
    </xf>
    <xf numFmtId="0" fontId="13" fillId="0" borderId="3" xfId="91" applyFont="1" applyBorder="1" applyAlignment="1">
      <alignment horizontal="center" vertical="center" wrapText="1"/>
    </xf>
    <xf numFmtId="0" fontId="13" fillId="0" borderId="6" xfId="91" applyFont="1" applyBorder="1" applyAlignment="1">
      <alignment horizontal="center" vertical="center"/>
    </xf>
    <xf numFmtId="0" fontId="13" fillId="0" borderId="4" xfId="91" applyFont="1" applyBorder="1" applyAlignment="1">
      <alignment horizontal="center" vertical="center"/>
    </xf>
    <xf numFmtId="0" fontId="13" fillId="0" borderId="4" xfId="91" applyFont="1" applyBorder="1" applyAlignment="1">
      <alignment horizontal="center"/>
    </xf>
    <xf numFmtId="0" fontId="13" fillId="0" borderId="5" xfId="91" applyFont="1" applyBorder="1"/>
    <xf numFmtId="0" fontId="13" fillId="0" borderId="5" xfId="91" applyFont="1" applyBorder="1" applyAlignment="1">
      <alignment horizontal="center"/>
    </xf>
    <xf numFmtId="0" fontId="13" fillId="0" borderId="6" xfId="91" applyFont="1" applyBorder="1" applyAlignment="1">
      <alignment horizontal="center"/>
    </xf>
    <xf numFmtId="0" fontId="25" fillId="0" borderId="4" xfId="72" applyFont="1" applyBorder="1" applyAlignment="1">
      <alignment horizontal="center"/>
    </xf>
    <xf numFmtId="0" fontId="13" fillId="0" borderId="0" xfId="91" applyFont="1" applyAlignment="1">
      <alignment horizontal="center" vertical="top" wrapText="1"/>
    </xf>
    <xf numFmtId="0" fontId="16" fillId="0" borderId="0" xfId="91" applyFont="1" applyAlignment="1">
      <alignment vertical="top" wrapText="1"/>
    </xf>
    <xf numFmtId="0" fontId="13" fillId="0" borderId="0" xfId="91" applyFont="1" applyAlignment="1">
      <alignment vertical="top" wrapText="1"/>
    </xf>
    <xf numFmtId="166" fontId="13" fillId="0" borderId="0" xfId="91" quotePrefix="1" applyNumberFormat="1" applyFont="1" applyAlignment="1">
      <alignment horizontal="center" vertical="top" wrapText="1"/>
    </xf>
    <xf numFmtId="166" fontId="13" fillId="0" borderId="0" xfId="91" applyNumberFormat="1" applyFont="1" applyAlignment="1">
      <alignment horizontal="right" vertical="top" wrapText="1"/>
    </xf>
    <xf numFmtId="166" fontId="25" fillId="0" borderId="0" xfId="72" applyNumberFormat="1" applyFont="1" applyAlignment="1">
      <alignment horizontal="center"/>
    </xf>
    <xf numFmtId="166" fontId="13" fillId="0" borderId="0" xfId="91" applyNumberFormat="1" applyFont="1" applyAlignment="1">
      <alignment horizontal="center" vertical="top" wrapText="1"/>
    </xf>
    <xf numFmtId="166" fontId="13" fillId="0" borderId="15" xfId="72" applyNumberFormat="1" applyFont="1" applyBorder="1" applyAlignment="1">
      <alignment vertical="center" wrapText="1"/>
    </xf>
    <xf numFmtId="166" fontId="13" fillId="0" borderId="15" xfId="72" applyNumberFormat="1" applyFont="1" applyBorder="1" applyAlignment="1">
      <alignment horizontal="center" vertical="center" wrapText="1"/>
    </xf>
    <xf numFmtId="0" fontId="13" fillId="0" borderId="15" xfId="72" applyFont="1" applyBorder="1" applyAlignment="1">
      <alignment horizontal="center" vertical="center"/>
    </xf>
    <xf numFmtId="0" fontId="13" fillId="0" borderId="15" xfId="72" applyFont="1" applyBorder="1" applyAlignment="1">
      <alignment vertical="center"/>
    </xf>
    <xf numFmtId="0" fontId="25" fillId="0" borderId="0" xfId="72" applyFont="1" applyAlignment="1">
      <alignment horizontal="left" wrapText="1"/>
    </xf>
    <xf numFmtId="0" fontId="13" fillId="0" borderId="0" xfId="72" applyFont="1" applyAlignment="1">
      <alignment vertical="center"/>
    </xf>
    <xf numFmtId="0" fontId="13" fillId="0" borderId="5" xfId="91" applyFont="1" applyBorder="1" applyAlignment="1">
      <alignment horizontal="center" vertical="top"/>
    </xf>
    <xf numFmtId="0" fontId="13" fillId="0" borderId="4" xfId="91" applyFont="1" applyBorder="1" applyAlignment="1">
      <alignment horizontal="center" vertical="top"/>
    </xf>
    <xf numFmtId="0" fontId="13" fillId="0" borderId="5" xfId="91" applyFont="1" applyBorder="1" applyAlignment="1">
      <alignment horizontal="center" vertical="center"/>
    </xf>
    <xf numFmtId="0" fontId="13" fillId="0" borderId="0" xfId="91" applyFont="1" applyAlignment="1">
      <alignment horizontal="center" vertical="center"/>
    </xf>
    <xf numFmtId="0" fontId="13" fillId="0" borderId="0" xfId="91" applyFont="1" applyAlignment="1">
      <alignment horizontal="center" vertical="top"/>
    </xf>
    <xf numFmtId="0" fontId="13" fillId="0" borderId="0" xfId="91" quotePrefix="1" applyFont="1" applyAlignment="1">
      <alignment horizontal="center" vertical="top"/>
    </xf>
    <xf numFmtId="166" fontId="13" fillId="0" borderId="0" xfId="91" applyNumberFormat="1" applyFont="1" applyAlignment="1">
      <alignment vertical="top"/>
    </xf>
    <xf numFmtId="173" fontId="13" fillId="0" borderId="0" xfId="84" applyNumberFormat="1" applyFont="1" applyFill="1" applyBorder="1" applyAlignment="1">
      <alignment horizontal="center" vertical="top"/>
    </xf>
    <xf numFmtId="0" fontId="13" fillId="0" borderId="7" xfId="72" applyFont="1" applyBorder="1" applyAlignment="1">
      <alignment vertical="center" wrapText="1"/>
    </xf>
    <xf numFmtId="0" fontId="13" fillId="0" borderId="0" xfId="72" applyFont="1" applyAlignment="1">
      <alignment vertical="center" wrapText="1"/>
    </xf>
    <xf numFmtId="0" fontId="19" fillId="0" borderId="0" xfId="48" applyFont="1" applyAlignment="1">
      <alignment horizontal="center" vertical="top" wrapText="1"/>
    </xf>
    <xf numFmtId="0" fontId="76" fillId="0" borderId="0" xfId="48" applyFont="1" applyAlignment="1">
      <alignment horizontal="left" vertical="top" wrapText="1"/>
    </xf>
    <xf numFmtId="173" fontId="19" fillId="0" borderId="0" xfId="64" applyNumberFormat="1" applyFont="1" applyFill="1" applyBorder="1" applyAlignment="1">
      <alignment vertical="top" wrapText="1"/>
    </xf>
    <xf numFmtId="173" fontId="19" fillId="0" borderId="0" xfId="84" applyNumberFormat="1" applyFont="1" applyFill="1" applyBorder="1" applyAlignment="1">
      <alignment horizontal="center" vertical="top"/>
    </xf>
    <xf numFmtId="173" fontId="19" fillId="0" borderId="0" xfId="84" applyNumberFormat="1" applyFont="1" applyFill="1" applyBorder="1" applyAlignment="1">
      <alignment horizontal="right" vertical="top"/>
    </xf>
    <xf numFmtId="0" fontId="19" fillId="0" borderId="0" xfId="91" applyFont="1" applyAlignment="1">
      <alignment vertical="top"/>
    </xf>
    <xf numFmtId="0" fontId="19" fillId="0" borderId="0" xfId="48" applyFont="1" applyAlignment="1">
      <alignment horizontal="left" vertical="top" wrapText="1"/>
    </xf>
    <xf numFmtId="173" fontId="19" fillId="0" borderId="0" xfId="64" applyNumberFormat="1" applyFont="1" applyFill="1" applyBorder="1" applyAlignment="1">
      <alignment horizontal="center" vertical="top" wrapText="1"/>
    </xf>
    <xf numFmtId="17" fontId="19" fillId="0" borderId="0" xfId="91" quotePrefix="1" applyNumberFormat="1" applyFont="1" applyAlignment="1">
      <alignment horizontal="center" vertical="top" wrapText="1"/>
    </xf>
    <xf numFmtId="2" fontId="19" fillId="0" borderId="0" xfId="91" applyNumberFormat="1" applyFont="1" applyAlignment="1">
      <alignment vertical="top"/>
    </xf>
    <xf numFmtId="173" fontId="19" fillId="0" borderId="0" xfId="84" applyNumberFormat="1" applyFont="1" applyFill="1" applyBorder="1" applyAlignment="1">
      <alignment horizontal="center" vertical="top" wrapText="1"/>
    </xf>
    <xf numFmtId="0" fontId="19" fillId="0" borderId="0" xfId="91" applyFont="1" applyAlignment="1">
      <alignment horizontal="left" vertical="top"/>
    </xf>
    <xf numFmtId="0" fontId="19" fillId="0" borderId="0" xfId="91" applyFont="1" applyAlignment="1">
      <alignment horizontal="center" vertical="top" wrapText="1"/>
    </xf>
    <xf numFmtId="0" fontId="19" fillId="0" borderId="7" xfId="91" applyFont="1" applyBorder="1" applyAlignment="1">
      <alignment horizontal="left" vertical="top"/>
    </xf>
    <xf numFmtId="0" fontId="19" fillId="0" borderId="7" xfId="91" quotePrefix="1" applyFont="1" applyBorder="1" applyAlignment="1">
      <alignment horizontal="center" vertical="top" wrapText="1"/>
    </xf>
    <xf numFmtId="17" fontId="19" fillId="0" borderId="7" xfId="91" applyNumberFormat="1" applyFont="1" applyBorder="1" applyAlignment="1">
      <alignment horizontal="center" vertical="top" wrapText="1"/>
    </xf>
    <xf numFmtId="173" fontId="19" fillId="0" borderId="7" xfId="64" applyNumberFormat="1" applyFont="1" applyFill="1" applyBorder="1" applyAlignment="1">
      <alignment vertical="top" wrapText="1"/>
    </xf>
    <xf numFmtId="166" fontId="13" fillId="0" borderId="7" xfId="91" applyNumberFormat="1" applyFont="1" applyBorder="1" applyAlignment="1">
      <alignment horizontal="right" vertical="top" wrapText="1"/>
    </xf>
    <xf numFmtId="166" fontId="13" fillId="0" borderId="15" xfId="91" applyNumberFormat="1" applyFont="1" applyBorder="1" applyAlignment="1">
      <alignment vertical="center"/>
    </xf>
    <xf numFmtId="166" fontId="13" fillId="0" borderId="15" xfId="91" applyNumberFormat="1" applyFont="1" applyBorder="1" applyAlignment="1">
      <alignment horizontal="center" vertical="center"/>
    </xf>
    <xf numFmtId="166" fontId="13" fillId="0" borderId="15" xfId="91" applyNumberFormat="1" applyFont="1" applyBorder="1" applyAlignment="1">
      <alignment horizontal="right" vertical="center"/>
    </xf>
    <xf numFmtId="0" fontId="13" fillId="0" borderId="0" xfId="72" applyFont="1" applyAlignment="1">
      <alignment horizontal="left" wrapText="1"/>
    </xf>
    <xf numFmtId="166" fontId="43" fillId="0" borderId="0" xfId="81" applyNumberFormat="1" applyFont="1" applyAlignment="1">
      <alignment horizontal="right" vertical="top" wrapText="1"/>
    </xf>
    <xf numFmtId="0" fontId="61" fillId="0" borderId="0" xfId="72" applyFont="1" applyAlignment="1">
      <alignment horizontal="center" vertical="center"/>
    </xf>
    <xf numFmtId="0" fontId="13" fillId="0" borderId="15" xfId="72" applyFont="1" applyBorder="1" applyAlignment="1">
      <alignment horizontal="center" vertical="center" wrapText="1"/>
    </xf>
    <xf numFmtId="0" fontId="69" fillId="0" borderId="0" xfId="88" applyFont="1"/>
    <xf numFmtId="0" fontId="43" fillId="0" borderId="0" xfId="88" applyFont="1" applyAlignment="1">
      <alignment vertical="center"/>
    </xf>
    <xf numFmtId="0" fontId="43" fillId="0" borderId="0" xfId="88" applyFont="1" applyAlignment="1">
      <alignment vertical="center" wrapText="1"/>
    </xf>
    <xf numFmtId="0" fontId="43" fillId="0" borderId="0" xfId="88" applyFont="1" applyAlignment="1">
      <alignment horizontal="left" vertical="center"/>
    </xf>
    <xf numFmtId="166" fontId="43" fillId="0" borderId="0" xfId="88" applyNumberFormat="1" applyFont="1" applyAlignment="1">
      <alignment vertical="center"/>
    </xf>
    <xf numFmtId="0" fontId="68" fillId="0" borderId="0" xfId="88" applyAlignment="1">
      <alignment vertical="center"/>
    </xf>
    <xf numFmtId="0" fontId="13" fillId="0" borderId="4" xfId="88" applyFont="1" applyBorder="1" applyAlignment="1">
      <alignment horizontal="center" vertical="center" wrapText="1"/>
    </xf>
    <xf numFmtId="0" fontId="13" fillId="0" borderId="4" xfId="88" applyFont="1" applyBorder="1" applyAlignment="1">
      <alignment horizontal="center" vertical="center"/>
    </xf>
    <xf numFmtId="166" fontId="13" fillId="0" borderId="4" xfId="88" applyNumberFormat="1" applyFont="1" applyBorder="1" applyAlignment="1">
      <alignment horizontal="center" vertical="center"/>
    </xf>
    <xf numFmtId="0" fontId="13" fillId="0" borderId="7" xfId="88" applyFont="1" applyBorder="1" applyAlignment="1">
      <alignment horizontal="center" vertical="center" wrapText="1"/>
    </xf>
    <xf numFmtId="0" fontId="13" fillId="0" borderId="0" xfId="88" applyFont="1" applyAlignment="1">
      <alignment horizontal="center" vertical="center" wrapText="1"/>
    </xf>
    <xf numFmtId="0" fontId="13" fillId="0" borderId="0" xfId="88" applyFont="1" applyAlignment="1">
      <alignment horizontal="center" vertical="center"/>
    </xf>
    <xf numFmtId="0" fontId="13" fillId="0" borderId="0" xfId="93" applyFont="1" applyAlignment="1">
      <alignment horizontal="center" vertical="center"/>
    </xf>
    <xf numFmtId="0" fontId="13" fillId="0" borderId="0" xfId="93" applyFont="1" applyAlignment="1">
      <alignment horizontal="center" vertical="center" wrapText="1"/>
    </xf>
    <xf numFmtId="0" fontId="16" fillId="0" borderId="0" xfId="93" applyFont="1" applyAlignment="1">
      <alignment horizontal="left" vertical="center" wrapText="1"/>
    </xf>
    <xf numFmtId="0" fontId="16" fillId="0" borderId="0" xfId="93" applyFont="1" applyAlignment="1">
      <alignment horizontal="center" vertical="center" wrapText="1"/>
    </xf>
    <xf numFmtId="0" fontId="69" fillId="0" borderId="0" xfId="88" applyFont="1" applyAlignment="1">
      <alignment vertical="center"/>
    </xf>
    <xf numFmtId="0" fontId="13" fillId="0" borderId="0" xfId="94" applyFont="1" applyAlignment="1">
      <alignment horizontal="center" vertical="top"/>
    </xf>
    <xf numFmtId="0" fontId="13" fillId="0" borderId="0" xfId="94" applyFont="1" applyAlignment="1">
      <alignment horizontal="center" vertical="top" wrapText="1"/>
    </xf>
    <xf numFmtId="0" fontId="13" fillId="0" borderId="0" xfId="93" applyFont="1" applyAlignment="1">
      <alignment horizontal="left" vertical="top" wrapText="1"/>
    </xf>
    <xf numFmtId="0" fontId="13" fillId="0" borderId="0" xfId="93" applyFont="1" applyAlignment="1">
      <alignment horizontal="center" vertical="top" wrapText="1"/>
    </xf>
    <xf numFmtId="16" fontId="13" fillId="0" borderId="0" xfId="93" quotePrefix="1" applyNumberFormat="1" applyFont="1" applyAlignment="1">
      <alignment horizontal="center" vertical="top" wrapText="1"/>
    </xf>
    <xf numFmtId="166" fontId="13" fillId="0" borderId="0" xfId="93" applyNumberFormat="1" applyFont="1" applyAlignment="1">
      <alignment vertical="top" wrapText="1"/>
    </xf>
    <xf numFmtId="166" fontId="13" fillId="0" borderId="0" xfId="88" applyNumberFormat="1" applyFont="1" applyAlignment="1">
      <alignment vertical="top"/>
    </xf>
    <xf numFmtId="0" fontId="13" fillId="0" borderId="0" xfId="95" applyFont="1" applyAlignment="1" applyProtection="1">
      <alignment horizontal="center" vertical="top"/>
    </xf>
    <xf numFmtId="166" fontId="13" fillId="0" borderId="0" xfId="88" applyNumberFormat="1" applyFont="1" applyAlignment="1">
      <alignment horizontal="right" vertical="top"/>
    </xf>
    <xf numFmtId="0" fontId="13" fillId="0" borderId="0" xfId="88" applyFont="1" applyAlignment="1">
      <alignment horizontal="center" vertical="top"/>
    </xf>
    <xf numFmtId="0" fontId="13" fillId="0" borderId="0" xfId="96" applyFont="1" applyAlignment="1">
      <alignment horizontal="center" vertical="top" wrapText="1"/>
    </xf>
    <xf numFmtId="0" fontId="13" fillId="0" borderId="0" xfId="88" applyFont="1" applyAlignment="1">
      <alignment vertical="top" wrapText="1"/>
    </xf>
    <xf numFmtId="0" fontId="13" fillId="0" borderId="0" xfId="88" applyFont="1" applyAlignment="1">
      <alignment horizontal="center" vertical="top" wrapText="1"/>
    </xf>
    <xf numFmtId="166" fontId="13" fillId="0" borderId="0" xfId="88" applyNumberFormat="1" applyFont="1" applyAlignment="1">
      <alignment vertical="top" wrapText="1"/>
    </xf>
    <xf numFmtId="0" fontId="68" fillId="0" borderId="0" xfId="88"/>
    <xf numFmtId="166" fontId="13" fillId="0" borderId="0" xfId="97" applyNumberFormat="1" applyFont="1" applyAlignment="1">
      <alignment horizontal="right" vertical="top"/>
    </xf>
    <xf numFmtId="0" fontId="13" fillId="0" borderId="0" xfId="94" applyFont="1" applyAlignment="1">
      <alignment horizontal="center" vertical="center" wrapText="1"/>
    </xf>
    <xf numFmtId="0" fontId="13" fillId="0" borderId="7" xfId="93" applyFont="1" applyBorder="1" applyAlignment="1">
      <alignment horizontal="left" vertical="center"/>
    </xf>
    <xf numFmtId="0" fontId="13" fillId="0" borderId="7" xfId="93" applyFont="1" applyBorder="1" applyAlignment="1">
      <alignment horizontal="center" vertical="center"/>
    </xf>
    <xf numFmtId="166" fontId="13" fillId="0" borderId="7" xfId="93" applyNumberFormat="1" applyFont="1" applyBorder="1" applyAlignment="1">
      <alignment vertical="center"/>
    </xf>
    <xf numFmtId="0" fontId="13" fillId="0" borderId="0" xfId="93" applyFont="1" applyAlignment="1">
      <alignment horizontal="left" vertical="top"/>
    </xf>
    <xf numFmtId="0" fontId="13" fillId="0" borderId="0" xfId="93" applyFont="1" applyAlignment="1">
      <alignment horizontal="center" vertical="top"/>
    </xf>
    <xf numFmtId="166" fontId="13" fillId="0" borderId="0" xfId="93" applyNumberFormat="1" applyFont="1" applyAlignment="1">
      <alignment vertical="top"/>
    </xf>
    <xf numFmtId="0" fontId="69" fillId="0" borderId="0" xfId="88" applyFont="1" applyAlignment="1">
      <alignment vertical="top"/>
    </xf>
    <xf numFmtId="0" fontId="16" fillId="0" borderId="0" xfId="93" applyFont="1" applyAlignment="1">
      <alignment horizontal="left" vertical="top" wrapText="1"/>
    </xf>
    <xf numFmtId="0" fontId="16" fillId="0" borderId="0" xfId="93" applyFont="1" applyAlignment="1">
      <alignment horizontal="center" vertical="top" wrapText="1"/>
    </xf>
    <xf numFmtId="0" fontId="13" fillId="0" borderId="0" xfId="88" applyFont="1" applyAlignment="1">
      <alignment horizontal="left" vertical="top" wrapText="1"/>
    </xf>
    <xf numFmtId="166" fontId="13" fillId="0" borderId="0" xfId="88" applyNumberFormat="1" applyFont="1" applyAlignment="1">
      <alignment horizontal="right" vertical="top" wrapText="1"/>
    </xf>
    <xf numFmtId="0" fontId="13" fillId="0" borderId="0" xfId="94" applyFont="1" applyAlignment="1">
      <alignment horizontal="right" vertical="center" wrapText="1"/>
    </xf>
    <xf numFmtId="0" fontId="13" fillId="0" borderId="10" xfId="93" applyFont="1" applyBorder="1" applyAlignment="1">
      <alignment horizontal="left" vertical="center"/>
    </xf>
    <xf numFmtId="0" fontId="13" fillId="0" borderId="10" xfId="93" applyFont="1" applyBorder="1" applyAlignment="1">
      <alignment horizontal="right" vertical="center"/>
    </xf>
    <xf numFmtId="166" fontId="13" fillId="0" borderId="10" xfId="93" applyNumberFormat="1" applyFont="1" applyBorder="1" applyAlignment="1">
      <alignment horizontal="right" vertical="center"/>
    </xf>
    <xf numFmtId="0" fontId="69" fillId="0" borderId="0" xfId="88" applyFont="1" applyAlignment="1">
      <alignment horizontal="right" vertical="center"/>
    </xf>
    <xf numFmtId="166" fontId="69" fillId="0" borderId="0" xfId="88" applyNumberFormat="1" applyFont="1"/>
    <xf numFmtId="0" fontId="13" fillId="0" borderId="0" xfId="69" applyFont="1" applyAlignment="1">
      <alignment horizontal="left" vertical="top" wrapText="1"/>
    </xf>
    <xf numFmtId="0" fontId="13" fillId="0" borderId="0" xfId="69" applyFont="1" applyAlignment="1">
      <alignment horizontal="center" vertical="top" wrapText="1"/>
    </xf>
    <xf numFmtId="0" fontId="13" fillId="0" borderId="0" xfId="98" applyFont="1" applyAlignment="1">
      <alignment horizontal="center" vertical="top" wrapText="1"/>
    </xf>
    <xf numFmtId="16" fontId="13" fillId="0" borderId="0" xfId="98" quotePrefix="1" applyNumberFormat="1" applyFont="1" applyAlignment="1">
      <alignment horizontal="center" vertical="top" wrapText="1"/>
    </xf>
    <xf numFmtId="0" fontId="13" fillId="0" borderId="0" xfId="88" applyFont="1" applyAlignment="1">
      <alignment horizontal="justify" vertical="top" wrapText="1"/>
    </xf>
    <xf numFmtId="169" fontId="13" fillId="0" borderId="0" xfId="93" applyNumberFormat="1" applyFont="1" applyAlignment="1">
      <alignment vertical="top" wrapText="1"/>
    </xf>
    <xf numFmtId="166" fontId="13" fillId="0" borderId="0" xfId="93" applyNumberFormat="1" applyFont="1" applyAlignment="1">
      <alignment horizontal="center" vertical="top"/>
    </xf>
    <xf numFmtId="0" fontId="13" fillId="0" borderId="0" xfId="88" applyFont="1" applyAlignment="1">
      <alignment horizontal="justify" vertical="top"/>
    </xf>
    <xf numFmtId="166" fontId="13" fillId="0" borderId="0" xfId="93" applyNumberFormat="1" applyFont="1" applyAlignment="1">
      <alignment horizontal="right" vertical="top" wrapText="1"/>
    </xf>
    <xf numFmtId="0" fontId="77" fillId="0" borderId="0" xfId="88" applyFont="1"/>
    <xf numFmtId="166" fontId="43" fillId="0" borderId="0" xfId="88" applyNumberFormat="1" applyFont="1" applyAlignment="1">
      <alignment vertical="center" wrapText="1"/>
    </xf>
    <xf numFmtId="0" fontId="13" fillId="0" borderId="0" xfId="99" applyFont="1" applyAlignment="1">
      <alignment vertical="top" wrapText="1"/>
    </xf>
    <xf numFmtId="0" fontId="13" fillId="0" borderId="14" xfId="93" applyFont="1" applyBorder="1" applyAlignment="1">
      <alignment horizontal="left" vertical="center"/>
    </xf>
    <xf numFmtId="0" fontId="13" fillId="0" borderId="14" xfId="93" applyFont="1" applyBorder="1" applyAlignment="1">
      <alignment horizontal="center" vertical="center"/>
    </xf>
    <xf numFmtId="166" fontId="13" fillId="0" borderId="14" xfId="93" applyNumberFormat="1" applyFont="1" applyBorder="1" applyAlignment="1">
      <alignment vertical="center"/>
    </xf>
    <xf numFmtId="0" fontId="79" fillId="0" borderId="0" xfId="88" applyFont="1"/>
    <xf numFmtId="0" fontId="80" fillId="0" borderId="0" xfId="88" applyFont="1"/>
    <xf numFmtId="0" fontId="13" fillId="0" borderId="7" xfId="93" applyFont="1" applyBorder="1" applyAlignment="1">
      <alignment horizontal="left" vertical="top"/>
    </xf>
    <xf numFmtId="0" fontId="13" fillId="0" borderId="7" xfId="93" applyFont="1" applyBorder="1" applyAlignment="1">
      <alignment horizontal="center" vertical="top"/>
    </xf>
    <xf numFmtId="166" fontId="13" fillId="0" borderId="7" xfId="93" applyNumberFormat="1" applyFont="1" applyBorder="1" applyAlignment="1">
      <alignment vertical="top"/>
    </xf>
    <xf numFmtId="0" fontId="13" fillId="0" borderId="14" xfId="93" applyFont="1" applyBorder="1" applyAlignment="1">
      <alignment horizontal="left" vertical="top"/>
    </xf>
    <xf numFmtId="0" fontId="13" fillId="0" borderId="14" xfId="93" applyFont="1" applyBorder="1" applyAlignment="1">
      <alignment horizontal="center" vertical="top"/>
    </xf>
    <xf numFmtId="166" fontId="13" fillId="0" borderId="14" xfId="93" applyNumberFormat="1" applyFont="1" applyBorder="1" applyAlignment="1">
      <alignment vertical="top"/>
    </xf>
    <xf numFmtId="166" fontId="13" fillId="0" borderId="0" xfId="93" applyNumberFormat="1" applyFont="1" applyAlignment="1">
      <alignment horizontal="center" vertical="top" wrapText="1"/>
    </xf>
    <xf numFmtId="0" fontId="13" fillId="0" borderId="10" xfId="93" applyFont="1" applyBorder="1" applyAlignment="1">
      <alignment horizontal="left" vertical="top"/>
    </xf>
    <xf numFmtId="0" fontId="13" fillId="0" borderId="10" xfId="93" applyFont="1" applyBorder="1" applyAlignment="1">
      <alignment horizontal="center" vertical="top"/>
    </xf>
    <xf numFmtId="166" fontId="13" fillId="0" borderId="10" xfId="93" applyNumberFormat="1" applyFont="1" applyBorder="1" applyAlignment="1">
      <alignment vertical="top"/>
    </xf>
    <xf numFmtId="0" fontId="13" fillId="0" borderId="0" xfId="93" applyFont="1" applyAlignment="1">
      <alignment vertical="center"/>
    </xf>
    <xf numFmtId="0" fontId="13" fillId="0" borderId="0" xfId="93" applyFont="1" applyAlignment="1">
      <alignment horizontal="left" vertical="center"/>
    </xf>
    <xf numFmtId="166" fontId="13" fillId="0" borderId="0" xfId="93" applyNumberFormat="1" applyFont="1" applyAlignment="1">
      <alignment vertical="center"/>
    </xf>
    <xf numFmtId="0" fontId="13" fillId="0" borderId="15" xfId="93" applyFont="1" applyBorder="1" applyAlignment="1">
      <alignment horizontal="left" vertical="center"/>
    </xf>
    <xf numFmtId="0" fontId="13" fillId="0" borderId="15" xfId="93" applyFont="1" applyBorder="1" applyAlignment="1">
      <alignment horizontal="center" vertical="center"/>
    </xf>
    <xf numFmtId="166" fontId="13" fillId="0" borderId="15" xfId="93" applyNumberFormat="1" applyFont="1" applyBorder="1" applyAlignment="1">
      <alignment vertical="center"/>
    </xf>
    <xf numFmtId="0" fontId="81" fillId="0" borderId="0" xfId="88" applyFont="1" applyAlignment="1">
      <alignment vertical="top"/>
    </xf>
    <xf numFmtId="0" fontId="68" fillId="0" borderId="0" xfId="88" applyAlignment="1">
      <alignment vertical="top"/>
    </xf>
    <xf numFmtId="0" fontId="68" fillId="0" borderId="0" xfId="88" applyAlignment="1">
      <alignment horizontal="center" vertical="top"/>
    </xf>
    <xf numFmtId="0" fontId="59" fillId="0" borderId="0" xfId="88" applyFont="1" applyAlignment="1">
      <alignment vertical="top"/>
    </xf>
    <xf numFmtId="166" fontId="68" fillId="0" borderId="0" xfId="88" applyNumberFormat="1" applyAlignment="1">
      <alignment vertical="top"/>
    </xf>
    <xf numFmtId="2" fontId="68" fillId="0" borderId="0" xfId="88" applyNumberFormat="1" applyAlignment="1">
      <alignment vertical="top"/>
    </xf>
    <xf numFmtId="0" fontId="68" fillId="0" borderId="0" xfId="88" applyAlignment="1">
      <alignment vertical="top" wrapText="1"/>
    </xf>
    <xf numFmtId="9" fontId="81" fillId="0" borderId="0" xfId="88" applyNumberFormat="1" applyFont="1" applyAlignment="1">
      <alignment vertical="top"/>
    </xf>
    <xf numFmtId="170" fontId="82" fillId="0" borderId="0" xfId="100" applyFont="1"/>
    <xf numFmtId="0" fontId="13" fillId="0" borderId="0" xfId="100" applyNumberFormat="1" applyFont="1" applyAlignment="1">
      <alignment vertical="top"/>
    </xf>
    <xf numFmtId="49" fontId="13" fillId="0" borderId="0" xfId="100" applyNumberFormat="1" applyFont="1" applyAlignment="1">
      <alignment vertical="top" wrapText="1"/>
    </xf>
    <xf numFmtId="170" fontId="13" fillId="0" borderId="0" xfId="100" applyFont="1" applyAlignment="1">
      <alignment horizontal="left" vertical="top"/>
    </xf>
    <xf numFmtId="170" fontId="13" fillId="0" borderId="14" xfId="100" applyFont="1" applyBorder="1" applyAlignment="1">
      <alignment vertical="top"/>
    </xf>
    <xf numFmtId="170" fontId="13" fillId="0" borderId="0" xfId="100" applyFont="1" applyAlignment="1">
      <alignment vertical="top"/>
    </xf>
    <xf numFmtId="166" fontId="13" fillId="0" borderId="0" xfId="100" applyNumberFormat="1" applyFont="1" applyAlignment="1">
      <alignment vertical="top"/>
    </xf>
    <xf numFmtId="170" fontId="13" fillId="0" borderId="11" xfId="100" applyFont="1" applyBorder="1" applyAlignment="1">
      <alignment horizontal="center" vertical="top" wrapText="1"/>
    </xf>
    <xf numFmtId="170" fontId="13" fillId="0" borderId="3" xfId="100" applyFont="1" applyBorder="1" applyAlignment="1">
      <alignment horizontal="center" vertical="top" wrapText="1"/>
    </xf>
    <xf numFmtId="170" fontId="13" fillId="0" borderId="6" xfId="100" applyFont="1" applyBorder="1" applyAlignment="1">
      <alignment horizontal="center" vertical="center"/>
    </xf>
    <xf numFmtId="166" fontId="13" fillId="0" borderId="4" xfId="100" applyNumberFormat="1" applyFont="1" applyBorder="1" applyAlignment="1">
      <alignment horizontal="center" vertical="center"/>
    </xf>
    <xf numFmtId="0" fontId="13" fillId="0" borderId="4" xfId="100" applyNumberFormat="1" applyFont="1" applyBorder="1" applyAlignment="1">
      <alignment horizontal="center" vertical="top" wrapText="1"/>
    </xf>
    <xf numFmtId="0" fontId="13" fillId="0" borderId="4" xfId="100" applyNumberFormat="1" applyFont="1" applyBorder="1" applyAlignment="1">
      <alignment horizontal="center" vertical="top"/>
    </xf>
    <xf numFmtId="0" fontId="13" fillId="0" borderId="6" xfId="100" applyNumberFormat="1" applyFont="1" applyBorder="1" applyAlignment="1">
      <alignment horizontal="center" vertical="top"/>
    </xf>
    <xf numFmtId="0" fontId="13" fillId="0" borderId="7" xfId="100" applyNumberFormat="1" applyFont="1" applyBorder="1" applyAlignment="1">
      <alignment horizontal="center" vertical="top"/>
    </xf>
    <xf numFmtId="1" fontId="13" fillId="0" borderId="4" xfId="100" applyNumberFormat="1" applyFont="1" applyBorder="1" applyAlignment="1">
      <alignment horizontal="center" vertical="top"/>
    </xf>
    <xf numFmtId="0" fontId="13" fillId="0" borderId="0" xfId="100" applyNumberFormat="1" applyFont="1" applyAlignment="1">
      <alignment horizontal="center" vertical="top"/>
    </xf>
    <xf numFmtId="49" fontId="13" fillId="0" borderId="0" xfId="100" applyNumberFormat="1" applyFont="1" applyAlignment="1">
      <alignment horizontal="center" vertical="top"/>
    </xf>
    <xf numFmtId="170" fontId="16" fillId="0" borderId="0" xfId="100" applyFont="1" applyAlignment="1">
      <alignment horizontal="left" vertical="top" wrapText="1"/>
    </xf>
    <xf numFmtId="170" fontId="82" fillId="0" borderId="0" xfId="100" applyFont="1" applyAlignment="1">
      <alignment horizontal="center" vertical="top"/>
    </xf>
    <xf numFmtId="170" fontId="82" fillId="0" borderId="0" xfId="100" applyFont="1" applyAlignment="1">
      <alignment vertical="top"/>
    </xf>
    <xf numFmtId="166" fontId="82" fillId="0" borderId="0" xfId="100" applyNumberFormat="1" applyFont="1" applyAlignment="1">
      <alignment vertical="top"/>
    </xf>
    <xf numFmtId="0" fontId="13" fillId="0" borderId="0" xfId="100" applyNumberFormat="1" applyFont="1" applyAlignment="1">
      <alignment horizontal="center" vertical="top" wrapText="1"/>
    </xf>
    <xf numFmtId="49" fontId="13" fillId="0" borderId="0" xfId="100" applyNumberFormat="1" applyFont="1" applyAlignment="1">
      <alignment horizontal="center" vertical="top" wrapText="1"/>
    </xf>
    <xf numFmtId="170" fontId="16" fillId="0" borderId="0" xfId="100" applyFont="1" applyAlignment="1">
      <alignment horizontal="left" vertical="top"/>
    </xf>
    <xf numFmtId="170" fontId="16" fillId="0" borderId="0" xfId="100" applyFont="1" applyAlignment="1">
      <alignment horizontal="center" vertical="top" wrapText="1"/>
    </xf>
    <xf numFmtId="166" fontId="16" fillId="0" borderId="0" xfId="100" applyNumberFormat="1" applyFont="1" applyAlignment="1">
      <alignment horizontal="right" vertical="top" wrapText="1"/>
    </xf>
    <xf numFmtId="170" fontId="13" fillId="0" borderId="0" xfId="100" applyFont="1" applyAlignment="1">
      <alignment horizontal="left" vertical="top" wrapText="1"/>
    </xf>
    <xf numFmtId="170" fontId="13" fillId="0" borderId="0" xfId="100" applyFont="1" applyAlignment="1">
      <alignment horizontal="center" vertical="top" wrapText="1"/>
    </xf>
    <xf numFmtId="170" fontId="13" fillId="0" borderId="0" xfId="100" quotePrefix="1" applyFont="1" applyAlignment="1">
      <alignment horizontal="center" vertical="top" wrapText="1"/>
    </xf>
    <xf numFmtId="166" fontId="13" fillId="0" borderId="0" xfId="101" applyNumberFormat="1" applyFont="1" applyFill="1" applyBorder="1" applyAlignment="1">
      <alignment vertical="top" wrapText="1"/>
    </xf>
    <xf numFmtId="166" fontId="13" fillId="0" borderId="0" xfId="101" applyNumberFormat="1" applyFont="1" applyFill="1" applyBorder="1" applyAlignment="1">
      <alignment vertical="top"/>
    </xf>
    <xf numFmtId="166" fontId="13" fillId="0" borderId="0" xfId="102" applyNumberFormat="1" applyFont="1" applyAlignment="1">
      <alignment vertical="top"/>
    </xf>
    <xf numFmtId="166" fontId="13" fillId="0" borderId="0" xfId="100" applyNumberFormat="1" applyFont="1" applyAlignment="1">
      <alignment vertical="top" wrapText="1"/>
    </xf>
    <xf numFmtId="0" fontId="13" fillId="0" borderId="0" xfId="103" applyFont="1" applyAlignment="1" applyProtection="1">
      <alignment horizontal="center" vertical="top"/>
    </xf>
    <xf numFmtId="170" fontId="13" fillId="0" borderId="0" xfId="100" applyFont="1" applyAlignment="1">
      <alignment horizontal="center" vertical="top"/>
    </xf>
    <xf numFmtId="170" fontId="83" fillId="0" borderId="0" xfId="100" applyFont="1"/>
    <xf numFmtId="49" fontId="43" fillId="0" borderId="0" xfId="100" applyNumberFormat="1" applyFont="1" applyAlignment="1">
      <alignment horizontal="center" vertical="top" wrapText="1"/>
    </xf>
    <xf numFmtId="170" fontId="43" fillId="0" borderId="0" xfId="100" applyFont="1" applyAlignment="1">
      <alignment horizontal="left" vertical="top" wrapText="1"/>
    </xf>
    <xf numFmtId="170" fontId="43" fillId="0" borderId="0" xfId="100" applyFont="1" applyAlignment="1">
      <alignment horizontal="center" vertical="top" wrapText="1"/>
    </xf>
    <xf numFmtId="170" fontId="43" fillId="0" borderId="0" xfId="100" quotePrefix="1" applyFont="1" applyAlignment="1">
      <alignment horizontal="center" vertical="top" wrapText="1"/>
    </xf>
    <xf numFmtId="166" fontId="43" fillId="0" borderId="0" xfId="100" applyNumberFormat="1" applyFont="1" applyAlignment="1">
      <alignment vertical="top" wrapText="1"/>
    </xf>
    <xf numFmtId="166" fontId="43" fillId="0" borderId="0" xfId="102" applyNumberFormat="1" applyFont="1" applyAlignment="1">
      <alignment vertical="top"/>
    </xf>
    <xf numFmtId="166" fontId="43" fillId="0" borderId="0" xfId="101" applyNumberFormat="1" applyFont="1" applyFill="1" applyBorder="1" applyAlignment="1">
      <alignment vertical="top"/>
    </xf>
    <xf numFmtId="170" fontId="84" fillId="0" borderId="0" xfId="100" applyFont="1"/>
    <xf numFmtId="166" fontId="84" fillId="0" borderId="0" xfId="100" applyNumberFormat="1" applyFont="1"/>
    <xf numFmtId="170" fontId="13" fillId="0" borderId="0" xfId="100" applyFont="1" applyAlignment="1">
      <alignment vertical="top" wrapText="1"/>
    </xf>
    <xf numFmtId="175" fontId="13" fillId="0" borderId="0" xfId="100" applyNumberFormat="1" applyFont="1" applyAlignment="1">
      <alignment horizontal="center" vertical="top" wrapText="1"/>
    </xf>
    <xf numFmtId="49" fontId="13" fillId="0" borderId="0" xfId="102" applyNumberFormat="1" applyFont="1" applyAlignment="1">
      <alignment horizontal="center" vertical="top" wrapText="1"/>
    </xf>
    <xf numFmtId="170" fontId="85" fillId="0" borderId="0" xfId="100" applyFont="1"/>
    <xf numFmtId="9" fontId="82" fillId="0" borderId="0" xfId="104" applyFont="1" applyFill="1"/>
    <xf numFmtId="175" fontId="13" fillId="0" borderId="0" xfId="100" quotePrefix="1" applyNumberFormat="1" applyFont="1" applyAlignment="1">
      <alignment horizontal="center" vertical="top" wrapText="1"/>
    </xf>
    <xf numFmtId="175" fontId="43" fillId="0" borderId="0" xfId="100" applyNumberFormat="1" applyFont="1" applyAlignment="1">
      <alignment horizontal="center" vertical="top" wrapText="1"/>
    </xf>
    <xf numFmtId="175" fontId="43" fillId="0" borderId="0" xfId="100" quotePrefix="1" applyNumberFormat="1" applyFont="1" applyAlignment="1">
      <alignment horizontal="center" vertical="top" wrapText="1"/>
    </xf>
    <xf numFmtId="49" fontId="13" fillId="0" borderId="0" xfId="105" applyNumberFormat="1" applyFont="1" applyAlignment="1">
      <alignment horizontal="center" vertical="top" wrapText="1"/>
    </xf>
    <xf numFmtId="170" fontId="13" fillId="0" borderId="0" xfId="106" applyFont="1" applyAlignment="1">
      <alignment horizontal="left" vertical="top" wrapText="1"/>
    </xf>
    <xf numFmtId="175" fontId="43" fillId="0" borderId="0" xfId="106" applyNumberFormat="1" applyFont="1" applyAlignment="1">
      <alignment horizontal="center" vertical="top" wrapText="1"/>
    </xf>
    <xf numFmtId="175" fontId="43" fillId="0" borderId="0" xfId="106" quotePrefix="1" applyNumberFormat="1" applyFont="1" applyAlignment="1">
      <alignment horizontal="center" vertical="top" wrapText="1"/>
    </xf>
    <xf numFmtId="170" fontId="13" fillId="0" borderId="30" xfId="100" applyFont="1" applyBorder="1" applyAlignment="1">
      <alignment vertical="center"/>
    </xf>
    <xf numFmtId="175" fontId="43" fillId="0" borderId="30" xfId="100" applyNumberFormat="1" applyFont="1" applyBorder="1" applyAlignment="1">
      <alignment horizontal="center" vertical="center" wrapText="1"/>
    </xf>
    <xf numFmtId="175" fontId="43" fillId="0" borderId="30" xfId="100" quotePrefix="1" applyNumberFormat="1" applyFont="1" applyBorder="1" applyAlignment="1">
      <alignment horizontal="center" vertical="center" wrapText="1"/>
    </xf>
    <xf numFmtId="166" fontId="43" fillId="0" borderId="30" xfId="100" applyNumberFormat="1" applyFont="1" applyBorder="1" applyAlignment="1">
      <alignment vertical="center" wrapText="1"/>
    </xf>
    <xf numFmtId="166" fontId="13" fillId="0" borderId="30" xfId="100" applyNumberFormat="1" applyFont="1" applyBorder="1" applyAlignment="1">
      <alignment vertical="center" wrapText="1"/>
    </xf>
    <xf numFmtId="166" fontId="43" fillId="0" borderId="30" xfId="101" applyNumberFormat="1" applyFont="1" applyFill="1" applyBorder="1" applyAlignment="1">
      <alignment vertical="center"/>
    </xf>
    <xf numFmtId="166" fontId="38" fillId="0" borderId="30" xfId="100" applyNumberFormat="1" applyFont="1" applyBorder="1" applyAlignment="1">
      <alignment vertical="center" wrapText="1"/>
    </xf>
    <xf numFmtId="170" fontId="13" fillId="0" borderId="0" xfId="100" applyFont="1" applyAlignment="1">
      <alignment vertical="center"/>
    </xf>
    <xf numFmtId="175" fontId="43" fillId="0" borderId="0" xfId="100" applyNumberFormat="1" applyFont="1" applyAlignment="1">
      <alignment horizontal="center" vertical="center" wrapText="1"/>
    </xf>
    <xf numFmtId="175" fontId="43" fillId="0" borderId="0" xfId="100" quotePrefix="1" applyNumberFormat="1" applyFont="1" applyAlignment="1">
      <alignment horizontal="center" vertical="center" wrapText="1"/>
    </xf>
    <xf numFmtId="166" fontId="43" fillId="0" borderId="0" xfId="100" applyNumberFormat="1" applyFont="1" applyAlignment="1">
      <alignment vertical="center" wrapText="1"/>
    </xf>
    <xf numFmtId="166" fontId="13" fillId="0" borderId="0" xfId="100" applyNumberFormat="1" applyFont="1" applyAlignment="1">
      <alignment vertical="center" wrapText="1"/>
    </xf>
    <xf numFmtId="166" fontId="43" fillId="0" borderId="0" xfId="101" applyNumberFormat="1" applyFont="1" applyFill="1" applyBorder="1" applyAlignment="1">
      <alignment vertical="center"/>
    </xf>
    <xf numFmtId="166" fontId="38" fillId="0" borderId="0" xfId="100" applyNumberFormat="1" applyFont="1" applyAlignment="1">
      <alignment vertical="center" wrapText="1"/>
    </xf>
    <xf numFmtId="49" fontId="13" fillId="0" borderId="0" xfId="107" applyNumberFormat="1" applyFont="1" applyAlignment="1">
      <alignment horizontal="center" vertical="top" wrapText="1"/>
    </xf>
    <xf numFmtId="0" fontId="13" fillId="0" borderId="0" xfId="107" applyFont="1" applyAlignment="1">
      <alignment horizontal="left" vertical="top" wrapText="1"/>
    </xf>
    <xf numFmtId="0" fontId="43" fillId="0" borderId="0" xfId="107" applyFont="1" applyAlignment="1">
      <alignment horizontal="center" vertical="top" wrapText="1"/>
    </xf>
    <xf numFmtId="0" fontId="43" fillId="0" borderId="0" xfId="107" quotePrefix="1" applyFont="1" applyAlignment="1">
      <alignment horizontal="center" vertical="top" wrapText="1"/>
    </xf>
    <xf numFmtId="176" fontId="43" fillId="0" borderId="0" xfId="107" applyNumberFormat="1" applyFont="1" applyAlignment="1">
      <alignment vertical="top"/>
    </xf>
    <xf numFmtId="17" fontId="43" fillId="0" borderId="0" xfId="107" quotePrefix="1" applyNumberFormat="1" applyFont="1" applyAlignment="1">
      <alignment horizontal="center" vertical="top" wrapText="1"/>
    </xf>
    <xf numFmtId="49" fontId="43" fillId="0" borderId="0" xfId="107" applyNumberFormat="1" applyFont="1" applyAlignment="1">
      <alignment horizontal="center" vertical="top" wrapText="1"/>
    </xf>
    <xf numFmtId="1" fontId="43" fillId="0" borderId="0" xfId="100" applyNumberFormat="1" applyFont="1" applyAlignment="1">
      <alignment vertical="center" wrapText="1"/>
    </xf>
    <xf numFmtId="170" fontId="16" fillId="0" borderId="0" xfId="100" applyFont="1" applyAlignment="1">
      <alignment horizontal="left" vertical="center"/>
    </xf>
    <xf numFmtId="176" fontId="43" fillId="0" borderId="0" xfId="100" applyNumberFormat="1" applyFont="1" applyAlignment="1">
      <alignment vertical="top"/>
    </xf>
    <xf numFmtId="175" fontId="13" fillId="0" borderId="0" xfId="100" applyNumberFormat="1" applyFont="1" applyAlignment="1">
      <alignment horizontal="center" vertical="top"/>
    </xf>
    <xf numFmtId="168" fontId="13" fillId="0" borderId="0" xfId="108" applyNumberFormat="1" applyFont="1" applyAlignment="1">
      <alignment horizontal="center" vertical="top" wrapText="1"/>
    </xf>
    <xf numFmtId="170" fontId="19" fillId="0" borderId="0" xfId="100" applyFont="1" applyAlignment="1">
      <alignment horizontal="center" vertical="top"/>
    </xf>
    <xf numFmtId="170" fontId="13" fillId="0" borderId="10" xfId="100" applyFont="1" applyBorder="1" applyAlignment="1">
      <alignment horizontal="left" vertical="center"/>
    </xf>
    <xf numFmtId="175" fontId="13" fillId="0" borderId="10" xfId="100" applyNumberFormat="1" applyFont="1" applyBorder="1" applyAlignment="1">
      <alignment horizontal="center" vertical="center" wrapText="1"/>
    </xf>
    <xf numFmtId="170" fontId="13" fillId="0" borderId="10" xfId="100" applyFont="1" applyBorder="1" applyAlignment="1">
      <alignment horizontal="center" vertical="center" wrapText="1"/>
    </xf>
    <xf numFmtId="166" fontId="13" fillId="0" borderId="10" xfId="101" applyNumberFormat="1" applyFont="1" applyFill="1" applyBorder="1" applyAlignment="1">
      <alignment vertical="center" wrapText="1"/>
    </xf>
    <xf numFmtId="166" fontId="13" fillId="0" borderId="10" xfId="102" applyNumberFormat="1" applyFont="1" applyBorder="1" applyAlignment="1">
      <alignment vertical="center"/>
    </xf>
    <xf numFmtId="166" fontId="13" fillId="0" borderId="10" xfId="100" applyNumberFormat="1" applyFont="1" applyBorder="1" applyAlignment="1">
      <alignment vertical="center" wrapText="1"/>
    </xf>
    <xf numFmtId="166" fontId="13" fillId="0" borderId="10" xfId="101" applyNumberFormat="1" applyFont="1" applyFill="1" applyBorder="1" applyAlignment="1">
      <alignment vertical="center"/>
    </xf>
    <xf numFmtId="170" fontId="13" fillId="0" borderId="30" xfId="100" applyFont="1" applyBorder="1" applyAlignment="1">
      <alignment horizontal="left" vertical="center"/>
    </xf>
    <xf numFmtId="175" fontId="13" fillId="0" borderId="30" xfId="100" applyNumberFormat="1" applyFont="1" applyBorder="1" applyAlignment="1">
      <alignment horizontal="center" vertical="center" wrapText="1"/>
    </xf>
    <xf numFmtId="170" fontId="13" fillId="0" borderId="30" xfId="100" applyFont="1" applyBorder="1" applyAlignment="1">
      <alignment horizontal="center" vertical="center" wrapText="1"/>
    </xf>
    <xf numFmtId="166" fontId="13" fillId="0" borderId="30" xfId="101" applyNumberFormat="1" applyFont="1" applyFill="1" applyBorder="1" applyAlignment="1">
      <alignment vertical="center" wrapText="1"/>
    </xf>
    <xf numFmtId="49" fontId="13" fillId="0" borderId="0" xfId="100" applyNumberFormat="1" applyFont="1" applyAlignment="1">
      <alignment vertical="top"/>
    </xf>
    <xf numFmtId="170" fontId="13" fillId="0" borderId="30" xfId="100" applyFont="1" applyBorder="1" applyAlignment="1">
      <alignment horizontal="left" vertical="top"/>
    </xf>
    <xf numFmtId="170" fontId="13" fillId="0" borderId="30" xfId="100" applyFont="1" applyBorder="1" applyAlignment="1">
      <alignment vertical="top"/>
    </xf>
    <xf numFmtId="170" fontId="13" fillId="0" borderId="30" xfId="100" applyFont="1" applyBorder="1" applyAlignment="1">
      <alignment horizontal="center" vertical="top"/>
    </xf>
    <xf numFmtId="166" fontId="13" fillId="0" borderId="30" xfId="101" applyNumberFormat="1" applyFont="1" applyFill="1" applyBorder="1" applyAlignment="1">
      <alignment vertical="top"/>
    </xf>
    <xf numFmtId="166" fontId="13" fillId="0" borderId="0" xfId="101" applyNumberFormat="1" applyFont="1" applyFill="1" applyBorder="1" applyAlignment="1">
      <alignment horizontal="right" vertical="top"/>
    </xf>
    <xf numFmtId="0" fontId="13" fillId="0" borderId="0" xfId="100" applyNumberFormat="1" applyFont="1" applyAlignment="1">
      <alignment horizontal="left" vertical="top" wrapText="1"/>
    </xf>
    <xf numFmtId="0" fontId="13" fillId="0" borderId="0" xfId="100" quotePrefix="1" applyNumberFormat="1" applyFont="1" applyAlignment="1">
      <alignment horizontal="center" vertical="top" wrapText="1"/>
    </xf>
    <xf numFmtId="166" fontId="13" fillId="0" borderId="0" xfId="109" applyNumberFormat="1" applyFont="1" applyAlignment="1">
      <alignment vertical="top" wrapText="1"/>
    </xf>
    <xf numFmtId="0" fontId="53" fillId="0" borderId="0" xfId="100" applyNumberFormat="1"/>
    <xf numFmtId="166" fontId="13" fillId="0" borderId="0" xfId="100" quotePrefix="1" applyNumberFormat="1" applyFont="1" applyAlignment="1">
      <alignment vertical="top" wrapText="1"/>
    </xf>
    <xf numFmtId="0" fontId="43" fillId="0" borderId="0" xfId="100" applyNumberFormat="1" applyFont="1" applyAlignment="1">
      <alignment vertical="top" wrapText="1"/>
    </xf>
    <xf numFmtId="166" fontId="43" fillId="0" borderId="0" xfId="100" applyNumberFormat="1" applyFont="1" applyAlignment="1">
      <alignment vertical="top"/>
    </xf>
    <xf numFmtId="170" fontId="13" fillId="0" borderId="10" xfId="100" applyFont="1" applyBorder="1" applyAlignment="1">
      <alignment vertical="center"/>
    </xf>
    <xf numFmtId="170" fontId="13" fillId="0" borderId="10" xfId="100" applyFont="1" applyBorder="1" applyAlignment="1">
      <alignment horizontal="center" vertical="center"/>
    </xf>
    <xf numFmtId="170" fontId="13" fillId="0" borderId="10" xfId="100" applyFont="1" applyBorder="1" applyAlignment="1">
      <alignment horizontal="left" vertical="top"/>
    </xf>
    <xf numFmtId="170" fontId="13" fillId="0" borderId="10" xfId="100" applyFont="1" applyBorder="1" applyAlignment="1">
      <alignment vertical="top"/>
    </xf>
    <xf numFmtId="170" fontId="13" fillId="0" borderId="10" xfId="100" applyFont="1" applyBorder="1" applyAlignment="1">
      <alignment horizontal="center" vertical="top"/>
    </xf>
    <xf numFmtId="166" fontId="13" fillId="0" borderId="10" xfId="101" applyNumberFormat="1" applyFont="1" applyFill="1" applyBorder="1" applyAlignment="1">
      <alignment vertical="top"/>
    </xf>
    <xf numFmtId="166" fontId="13" fillId="0" borderId="10" xfId="100" applyNumberFormat="1" applyFont="1" applyBorder="1" applyAlignment="1">
      <alignment vertical="top" wrapText="1"/>
    </xf>
    <xf numFmtId="166" fontId="43" fillId="0" borderId="0" xfId="101" applyNumberFormat="1" applyFont="1" applyFill="1" applyAlignment="1">
      <alignment vertical="top"/>
    </xf>
    <xf numFmtId="2" fontId="13" fillId="0" borderId="0" xfId="100" applyNumberFormat="1" applyFont="1" applyAlignment="1">
      <alignment vertical="top" wrapText="1"/>
    </xf>
    <xf numFmtId="170" fontId="13" fillId="0" borderId="0" xfId="109" applyFont="1" applyAlignment="1">
      <alignment horizontal="left" vertical="top" wrapText="1"/>
    </xf>
    <xf numFmtId="170" fontId="13" fillId="0" borderId="0" xfId="102" applyFont="1" applyAlignment="1">
      <alignment horizontal="center" vertical="top"/>
    </xf>
    <xf numFmtId="170" fontId="13" fillId="0" borderId="0" xfId="109" applyFont="1" applyAlignment="1">
      <alignment horizontal="center" vertical="top" wrapText="1"/>
    </xf>
    <xf numFmtId="0" fontId="13" fillId="0" borderId="0" xfId="100" applyNumberFormat="1" applyFont="1" applyAlignment="1">
      <alignment horizontal="center" vertical="center" wrapText="1"/>
    </xf>
    <xf numFmtId="170" fontId="13" fillId="0" borderId="0" xfId="100" applyFont="1"/>
    <xf numFmtId="170" fontId="13" fillId="0" borderId="30" xfId="100" applyFont="1" applyBorder="1" applyAlignment="1">
      <alignment horizontal="center" vertical="top" wrapText="1"/>
    </xf>
    <xf numFmtId="170" fontId="13" fillId="0" borderId="30" xfId="109" applyFont="1" applyBorder="1" applyAlignment="1">
      <alignment horizontal="center" vertical="top" wrapText="1"/>
    </xf>
    <xf numFmtId="166" fontId="13" fillId="0" borderId="30" xfId="100" applyNumberFormat="1" applyFont="1" applyBorder="1" applyAlignment="1">
      <alignment vertical="top"/>
    </xf>
    <xf numFmtId="166" fontId="13" fillId="0" borderId="30" xfId="100" applyNumberFormat="1" applyFont="1" applyBorder="1" applyAlignment="1">
      <alignment vertical="top" wrapText="1"/>
    </xf>
    <xf numFmtId="0" fontId="43" fillId="0" borderId="0" xfId="107" applyFont="1" applyAlignment="1">
      <alignment horizontal="left" vertical="top" wrapText="1"/>
    </xf>
    <xf numFmtId="177" fontId="43" fillId="0" borderId="0" xfId="107" applyNumberFormat="1" applyFont="1" applyAlignment="1">
      <alignment horizontal="center" vertical="top"/>
    </xf>
    <xf numFmtId="166" fontId="43" fillId="0" borderId="0" xfId="107" applyNumberFormat="1" applyFont="1" applyAlignment="1">
      <alignment vertical="top"/>
    </xf>
    <xf numFmtId="174" fontId="43" fillId="0" borderId="0" xfId="107" applyNumberFormat="1" applyFont="1" applyAlignment="1">
      <alignment horizontal="left" vertical="top" wrapText="1"/>
    </xf>
    <xf numFmtId="174" fontId="43" fillId="0" borderId="0" xfId="107" applyNumberFormat="1" applyFont="1" applyAlignment="1">
      <alignment horizontal="center" vertical="top" wrapText="1"/>
    </xf>
    <xf numFmtId="170" fontId="13" fillId="0" borderId="10" xfId="100" applyFont="1" applyBorder="1" applyAlignment="1">
      <alignment horizontal="center" vertical="top" wrapText="1"/>
    </xf>
    <xf numFmtId="170" fontId="13" fillId="0" borderId="10" xfId="109" applyFont="1" applyBorder="1" applyAlignment="1">
      <alignment horizontal="center" vertical="top" wrapText="1"/>
    </xf>
    <xf numFmtId="166" fontId="13" fillId="0" borderId="10" xfId="100" applyNumberFormat="1" applyFont="1" applyBorder="1" applyAlignment="1">
      <alignment vertical="top"/>
    </xf>
    <xf numFmtId="174" fontId="13" fillId="0" borderId="0" xfId="107" applyNumberFormat="1" applyFont="1" applyAlignment="1">
      <alignment horizontal="center" vertical="top" wrapText="1"/>
    </xf>
    <xf numFmtId="174" fontId="13" fillId="0" borderId="0" xfId="107" quotePrefix="1" applyNumberFormat="1" applyFont="1" applyAlignment="1">
      <alignment horizontal="center" vertical="top" wrapText="1"/>
    </xf>
    <xf numFmtId="166" fontId="13" fillId="0" borderId="0" xfId="107" applyNumberFormat="1" applyFont="1" applyAlignment="1">
      <alignment vertical="top"/>
    </xf>
    <xf numFmtId="170" fontId="13" fillId="0" borderId="29" xfId="100" applyFont="1" applyBorder="1" applyAlignment="1">
      <alignment horizontal="left" vertical="center"/>
    </xf>
    <xf numFmtId="175" fontId="13" fillId="0" borderId="29" xfId="100" applyNumberFormat="1" applyFont="1" applyBorder="1" applyAlignment="1">
      <alignment horizontal="center" vertical="center" wrapText="1"/>
    </xf>
    <xf numFmtId="170" fontId="13" fillId="0" borderId="29" xfId="100" applyFont="1" applyBorder="1" applyAlignment="1">
      <alignment horizontal="center" vertical="center" wrapText="1"/>
    </xf>
    <xf numFmtId="166" fontId="13" fillId="0" borderId="29" xfId="101" applyNumberFormat="1" applyFont="1" applyFill="1" applyBorder="1" applyAlignment="1">
      <alignment vertical="center" wrapText="1"/>
    </xf>
    <xf numFmtId="170" fontId="13" fillId="0" borderId="31" xfId="100" applyFont="1" applyBorder="1" applyAlignment="1">
      <alignment horizontal="left" vertical="top"/>
    </xf>
    <xf numFmtId="170" fontId="13" fillId="0" borderId="31" xfId="100" applyFont="1" applyBorder="1" applyAlignment="1">
      <alignment vertical="top"/>
    </xf>
    <xf numFmtId="170" fontId="13" fillId="0" borderId="31" xfId="100" applyFont="1" applyBorder="1" applyAlignment="1">
      <alignment horizontal="center" vertical="top"/>
    </xf>
    <xf numFmtId="166" fontId="13" fillId="0" borderId="31" xfId="101" applyNumberFormat="1" applyFont="1" applyFill="1" applyBorder="1" applyAlignment="1">
      <alignment vertical="top"/>
    </xf>
    <xf numFmtId="17" fontId="13" fillId="0" borderId="0" xfId="100" quotePrefix="1" applyNumberFormat="1" applyFont="1" applyAlignment="1">
      <alignment horizontal="center" vertical="top" wrapText="1"/>
    </xf>
    <xf numFmtId="49" fontId="13" fillId="0" borderId="0" xfId="100" applyNumberFormat="1" applyFont="1" applyAlignment="1">
      <alignment horizontal="center" vertical="center" wrapText="1"/>
    </xf>
    <xf numFmtId="170" fontId="13" fillId="0" borderId="30" xfId="100" applyFont="1" applyBorder="1" applyAlignment="1">
      <alignment horizontal="center" vertical="center"/>
    </xf>
    <xf numFmtId="166" fontId="13" fillId="0" borderId="30" xfId="101" applyNumberFormat="1" applyFont="1" applyFill="1" applyBorder="1" applyAlignment="1">
      <alignment vertical="center"/>
    </xf>
    <xf numFmtId="170" fontId="82" fillId="0" borderId="0" xfId="100" applyFont="1" applyAlignment="1">
      <alignment vertical="center"/>
    </xf>
    <xf numFmtId="170" fontId="13" fillId="0" borderId="0" xfId="100" applyFont="1" applyAlignment="1">
      <alignment horizontal="left" vertical="center"/>
    </xf>
    <xf numFmtId="170" fontId="13" fillId="0" borderId="0" xfId="100" applyFont="1" applyAlignment="1">
      <alignment horizontal="center" vertical="center"/>
    </xf>
    <xf numFmtId="166" fontId="13" fillId="0" borderId="0" xfId="101" applyNumberFormat="1" applyFont="1" applyFill="1" applyBorder="1" applyAlignment="1">
      <alignment vertical="center"/>
    </xf>
    <xf numFmtId="0" fontId="13" fillId="0" borderId="0" xfId="107" applyFont="1" applyAlignment="1">
      <alignment horizontal="center" vertical="top" wrapText="1"/>
    </xf>
    <xf numFmtId="166" fontId="13" fillId="0" borderId="0" xfId="107" applyNumberFormat="1" applyFont="1" applyAlignment="1">
      <alignment vertical="top" wrapText="1"/>
    </xf>
    <xf numFmtId="0" fontId="43" fillId="0" borderId="0" xfId="107" applyFont="1" applyAlignment="1">
      <alignment vertical="top" wrapText="1"/>
    </xf>
    <xf numFmtId="166" fontId="13" fillId="0" borderId="0" xfId="110" applyNumberFormat="1" applyFont="1" applyFill="1" applyBorder="1" applyAlignment="1">
      <alignment vertical="top"/>
    </xf>
    <xf numFmtId="166" fontId="13" fillId="0" borderId="7" xfId="100" applyNumberFormat="1" applyFont="1" applyBorder="1" applyAlignment="1">
      <alignment horizontal="center" vertical="center" wrapText="1"/>
    </xf>
    <xf numFmtId="14" fontId="13" fillId="0" borderId="7" xfId="100" applyNumberFormat="1" applyFont="1" applyBorder="1" applyAlignment="1">
      <alignment horizontal="center" vertical="center" wrapText="1"/>
    </xf>
    <xf numFmtId="166" fontId="13" fillId="0" borderId="7" xfId="100" applyNumberFormat="1" applyFont="1" applyBorder="1" applyAlignment="1">
      <alignment vertical="center" wrapText="1"/>
    </xf>
    <xf numFmtId="49" fontId="13" fillId="0" borderId="0" xfId="100" applyNumberFormat="1" applyFont="1" applyAlignment="1">
      <alignment vertical="center"/>
    </xf>
    <xf numFmtId="170" fontId="13" fillId="0" borderId="14" xfId="100" applyFont="1" applyBorder="1" applyAlignment="1">
      <alignment horizontal="left" vertical="center"/>
    </xf>
    <xf numFmtId="170" fontId="13" fillId="0" borderId="14" xfId="100" applyFont="1" applyBorder="1" applyAlignment="1">
      <alignment vertical="center"/>
    </xf>
    <xf numFmtId="170" fontId="13" fillId="0" borderId="14" xfId="100" applyFont="1" applyBorder="1" applyAlignment="1">
      <alignment horizontal="center" vertical="center"/>
    </xf>
    <xf numFmtId="166" fontId="13" fillId="0" borderId="14" xfId="101" applyNumberFormat="1" applyFont="1" applyFill="1" applyBorder="1" applyAlignment="1">
      <alignment vertical="center"/>
    </xf>
    <xf numFmtId="0" fontId="13" fillId="0" borderId="0" xfId="100" applyNumberFormat="1" applyFont="1" applyAlignment="1">
      <alignment vertical="center"/>
    </xf>
    <xf numFmtId="170" fontId="13" fillId="0" borderId="7" xfId="100" applyFont="1" applyBorder="1" applyAlignment="1">
      <alignment horizontal="left" vertical="center"/>
    </xf>
    <xf numFmtId="170" fontId="13" fillId="0" borderId="7" xfId="100" applyFont="1" applyBorder="1" applyAlignment="1">
      <alignment vertical="center"/>
    </xf>
    <xf numFmtId="170" fontId="13" fillId="0" borderId="7" xfId="100" applyFont="1" applyBorder="1" applyAlignment="1">
      <alignment horizontal="center" vertical="center"/>
    </xf>
    <xf numFmtId="166" fontId="13" fillId="0" borderId="7" xfId="101" applyNumberFormat="1" applyFont="1" applyFill="1" applyBorder="1" applyAlignment="1">
      <alignment vertical="center"/>
    </xf>
    <xf numFmtId="49" fontId="13" fillId="0" borderId="0" xfId="109" applyNumberFormat="1" applyFont="1" applyAlignment="1">
      <alignment horizontal="center" vertical="center" wrapText="1"/>
    </xf>
    <xf numFmtId="170" fontId="13" fillId="0" borderId="7" xfId="109" applyFont="1" applyBorder="1" applyAlignment="1">
      <alignment horizontal="left" vertical="center"/>
    </xf>
    <xf numFmtId="170" fontId="13" fillId="0" borderId="7" xfId="109" applyFont="1" applyBorder="1" applyAlignment="1">
      <alignment horizontal="center" vertical="center" wrapText="1"/>
    </xf>
    <xf numFmtId="166" fontId="13" fillId="0" borderId="7" xfId="109" applyNumberFormat="1" applyFont="1" applyBorder="1" applyAlignment="1">
      <alignment vertical="center" wrapText="1"/>
    </xf>
    <xf numFmtId="170" fontId="13" fillId="0" borderId="15" xfId="100" applyFont="1" applyBorder="1" applyAlignment="1">
      <alignment horizontal="left" vertical="top"/>
    </xf>
    <xf numFmtId="170" fontId="13" fillId="0" borderId="15" xfId="100" applyFont="1" applyBorder="1" applyAlignment="1">
      <alignment vertical="top"/>
    </xf>
    <xf numFmtId="170" fontId="13" fillId="0" borderId="15" xfId="100" applyFont="1" applyBorder="1" applyAlignment="1">
      <alignment horizontal="center" vertical="top"/>
    </xf>
    <xf numFmtId="166" fontId="13" fillId="0" borderId="15" xfId="101" applyNumberFormat="1" applyFont="1" applyFill="1" applyBorder="1" applyAlignment="1">
      <alignment vertical="top"/>
    </xf>
    <xf numFmtId="0" fontId="13" fillId="0" borderId="0" xfId="100" applyNumberFormat="1" applyFont="1" applyAlignment="1">
      <alignment horizontal="center" vertical="center"/>
    </xf>
    <xf numFmtId="49" fontId="13" fillId="0" borderId="0" xfId="100" applyNumberFormat="1" applyFont="1" applyAlignment="1">
      <alignment horizontal="center" vertical="center"/>
    </xf>
    <xf numFmtId="170" fontId="82" fillId="0" borderId="0" xfId="100" applyFont="1" applyAlignment="1">
      <alignment horizontal="left" vertical="center" wrapText="1"/>
    </xf>
    <xf numFmtId="170" fontId="82" fillId="0" borderId="0" xfId="100" applyFont="1" applyAlignment="1">
      <alignment horizontal="center" vertical="center"/>
    </xf>
    <xf numFmtId="170" fontId="82" fillId="0" borderId="0" xfId="100" applyFont="1" applyAlignment="1">
      <alignment horizontal="center"/>
    </xf>
    <xf numFmtId="166" fontId="82" fillId="0" borderId="0" xfId="100" applyNumberFormat="1" applyFont="1"/>
    <xf numFmtId="170" fontId="82" fillId="0" borderId="0" xfId="100" applyFont="1" applyAlignment="1">
      <alignment horizontal="left" wrapText="1"/>
    </xf>
    <xf numFmtId="0" fontId="13" fillId="0" borderId="5" xfId="100" applyNumberFormat="1" applyFont="1" applyBorder="1" applyAlignment="1">
      <alignment horizontal="center" vertical="top" wrapText="1"/>
    </xf>
    <xf numFmtId="0" fontId="42" fillId="0" borderId="0" xfId="58" applyFont="1"/>
    <xf numFmtId="0" fontId="13" fillId="0" borderId="5" xfId="58" applyFont="1" applyBorder="1" applyAlignment="1">
      <alignment vertical="center"/>
    </xf>
    <xf numFmtId="0" fontId="13" fillId="0" borderId="0" xfId="58" applyFont="1" applyAlignment="1">
      <alignment horizontal="left"/>
    </xf>
    <xf numFmtId="0" fontId="16" fillId="0" borderId="0" xfId="58" applyFont="1" applyAlignment="1">
      <alignment horizontal="left" vertical="top"/>
    </xf>
    <xf numFmtId="0" fontId="13" fillId="0" borderId="0" xfId="111" quotePrefix="1" applyFont="1" applyAlignment="1" applyProtection="1">
      <alignment horizontal="center" vertical="top"/>
    </xf>
    <xf numFmtId="17" fontId="13" fillId="0" borderId="0" xfId="40" quotePrefix="1" applyNumberFormat="1" applyFont="1" applyAlignment="1">
      <alignment horizontal="center" vertical="top" wrapText="1"/>
    </xf>
    <xf numFmtId="166" fontId="13" fillId="0" borderId="0" xfId="40" applyNumberFormat="1" applyFont="1" applyAlignment="1">
      <alignment vertical="top" wrapText="1"/>
    </xf>
    <xf numFmtId="0" fontId="42" fillId="0" borderId="0" xfId="58" applyFont="1" applyAlignment="1">
      <alignment vertical="top"/>
    </xf>
    <xf numFmtId="0" fontId="13" fillId="0" borderId="0" xfId="111" applyFont="1" applyAlignment="1" applyProtection="1">
      <alignment horizontal="center" vertical="top"/>
    </xf>
    <xf numFmtId="0" fontId="13" fillId="0" borderId="7" xfId="58" applyFont="1" applyBorder="1" applyAlignment="1">
      <alignment horizontal="left" vertical="center" wrapText="1"/>
    </xf>
    <xf numFmtId="0" fontId="42" fillId="0" borderId="0" xfId="58" applyFont="1" applyAlignment="1">
      <alignment horizontal="left" vertical="top" wrapText="1"/>
    </xf>
    <xf numFmtId="166" fontId="42" fillId="0" borderId="0" xfId="58" applyNumberFormat="1" applyFont="1" applyAlignment="1">
      <alignment vertical="top" wrapText="1"/>
    </xf>
    <xf numFmtId="166" fontId="42" fillId="0" borderId="0" xfId="58" applyNumberFormat="1" applyFont="1"/>
    <xf numFmtId="0" fontId="42" fillId="0" borderId="0" xfId="58" applyFont="1" applyAlignment="1">
      <alignment horizontal="left"/>
    </xf>
    <xf numFmtId="0" fontId="13" fillId="0" borderId="15" xfId="58" applyFont="1" applyBorder="1" applyAlignment="1">
      <alignment horizontal="left" vertical="center" wrapText="1"/>
    </xf>
    <xf numFmtId="166" fontId="13" fillId="0" borderId="15" xfId="58" applyNumberFormat="1" applyFont="1" applyBorder="1" applyAlignment="1">
      <alignment horizontal="center" vertical="center" wrapText="1"/>
    </xf>
    <xf numFmtId="0" fontId="13" fillId="0" borderId="4" xfId="72" applyFont="1" applyBorder="1" applyAlignment="1">
      <alignment horizontal="center"/>
    </xf>
    <xf numFmtId="0" fontId="13" fillId="0" borderId="5" xfId="72" applyFont="1" applyBorder="1" applyAlignment="1">
      <alignment horizontal="center"/>
    </xf>
    <xf numFmtId="0" fontId="16" fillId="0" borderId="0" xfId="72" applyFont="1" applyAlignment="1">
      <alignment vertical="top" wrapText="1"/>
    </xf>
    <xf numFmtId="0" fontId="13" fillId="0" borderId="0" xfId="96" applyFont="1" applyAlignment="1">
      <alignment horizontal="center" vertical="top"/>
    </xf>
    <xf numFmtId="0" fontId="17" fillId="0" borderId="0" xfId="72" quotePrefix="1" applyFont="1" applyAlignment="1">
      <alignment horizontal="center" vertical="top" wrapText="1"/>
    </xf>
    <xf numFmtId="166" fontId="13" fillId="0" borderId="0" xfId="90" applyNumberFormat="1" applyFont="1" applyFill="1" applyAlignment="1">
      <alignment horizontal="right" vertical="top" wrapText="1"/>
    </xf>
    <xf numFmtId="0" fontId="19" fillId="0" borderId="0" xfId="72" applyFont="1" applyAlignment="1">
      <alignment horizontal="center" vertical="center" wrapText="1"/>
    </xf>
    <xf numFmtId="0" fontId="13" fillId="0" borderId="15" xfId="72" applyFont="1" applyBorder="1" applyAlignment="1">
      <alignment vertical="center" wrapText="1"/>
    </xf>
    <xf numFmtId="0" fontId="87" fillId="0" borderId="0" xfId="81" applyFont="1"/>
    <xf numFmtId="0" fontId="13" fillId="0" borderId="0" xfId="112" applyFont="1"/>
    <xf numFmtId="0" fontId="13" fillId="0" borderId="14" xfId="112" applyFont="1" applyBorder="1"/>
    <xf numFmtId="0" fontId="13" fillId="0" borderId="14" xfId="112" applyFont="1" applyBorder="1" applyAlignment="1">
      <alignment horizontal="center"/>
    </xf>
    <xf numFmtId="0" fontId="89" fillId="0" borderId="0" xfId="112" applyFont="1"/>
    <xf numFmtId="0" fontId="42" fillId="0" borderId="0" xfId="81" applyFont="1"/>
    <xf numFmtId="0" fontId="13" fillId="0" borderId="11" xfId="112" applyFont="1" applyBorder="1" applyAlignment="1">
      <alignment horizontal="center" vertical="center" wrapText="1"/>
    </xf>
    <xf numFmtId="0" fontId="13" fillId="0" borderId="3" xfId="112" applyFont="1" applyBorder="1" applyAlignment="1">
      <alignment horizontal="center" vertical="center" wrapText="1"/>
    </xf>
    <xf numFmtId="0" fontId="13" fillId="0" borderId="6" xfId="112" applyFont="1" applyBorder="1" applyAlignment="1">
      <alignment horizontal="center" vertical="center"/>
    </xf>
    <xf numFmtId="0" fontId="13" fillId="0" borderId="4" xfId="112" applyFont="1" applyBorder="1" applyAlignment="1">
      <alignment horizontal="center" vertical="center"/>
    </xf>
    <xf numFmtId="0" fontId="13" fillId="0" borderId="5" xfId="112" applyFont="1" applyBorder="1" applyAlignment="1">
      <alignment horizontal="center" vertical="center"/>
    </xf>
    <xf numFmtId="0" fontId="87" fillId="0" borderId="0" xfId="81" applyFont="1" applyAlignment="1">
      <alignment vertical="top"/>
    </xf>
    <xf numFmtId="0" fontId="87" fillId="0" borderId="0" xfId="81" applyFont="1" applyAlignment="1">
      <alignment vertical="center"/>
    </xf>
    <xf numFmtId="1" fontId="13" fillId="0" borderId="0" xfId="81" applyNumberFormat="1" applyFont="1" applyAlignment="1">
      <alignment horizontal="center" vertical="center"/>
    </xf>
    <xf numFmtId="0" fontId="16" fillId="0" borderId="0" xfId="81" applyFont="1" applyAlignment="1">
      <alignment horizontal="left"/>
    </xf>
    <xf numFmtId="0" fontId="13" fillId="0" borderId="0" xfId="81" applyFont="1"/>
    <xf numFmtId="0" fontId="13" fillId="0" borderId="0" xfId="81" applyFont="1" applyAlignment="1">
      <alignment horizontal="left" vertical="top"/>
    </xf>
    <xf numFmtId="0" fontId="13" fillId="0" borderId="0" xfId="81" applyFont="1" applyAlignment="1">
      <alignment horizontal="left"/>
    </xf>
    <xf numFmtId="0" fontId="16" fillId="0" borderId="0" xfId="81" applyFont="1" applyAlignment="1">
      <alignment horizontal="left" vertical="top" wrapText="1"/>
    </xf>
    <xf numFmtId="0" fontId="13" fillId="0" borderId="0" xfId="81" applyFont="1" applyAlignment="1">
      <alignment vertical="top" wrapText="1"/>
    </xf>
    <xf numFmtId="0" fontId="13" fillId="0" borderId="0" xfId="81" applyFont="1" applyAlignment="1">
      <alignment horizontal="center" vertical="center"/>
    </xf>
    <xf numFmtId="176" fontId="13" fillId="0" borderId="0" xfId="81" applyNumberFormat="1" applyFont="1" applyAlignment="1">
      <alignment horizontal="center" vertical="center"/>
    </xf>
    <xf numFmtId="1" fontId="13" fillId="0" borderId="0" xfId="40" applyNumberFormat="1" applyFont="1" applyAlignment="1">
      <alignment vertical="top"/>
    </xf>
    <xf numFmtId="0" fontId="13" fillId="0" borderId="0" xfId="40" applyFont="1" applyAlignment="1">
      <alignment horizontal="left" vertical="top"/>
    </xf>
    <xf numFmtId="0" fontId="13" fillId="0" borderId="0" xfId="40" applyFont="1" applyAlignment="1">
      <alignment vertical="top"/>
    </xf>
    <xf numFmtId="0" fontId="87" fillId="0" borderId="0" xfId="40" applyFont="1" applyAlignment="1">
      <alignment vertical="top"/>
    </xf>
    <xf numFmtId="17" fontId="13" fillId="0" borderId="0" xfId="72" quotePrefix="1" applyNumberFormat="1" applyFont="1" applyAlignment="1">
      <alignment horizontal="center" vertical="top"/>
    </xf>
    <xf numFmtId="166" fontId="13" fillId="0" borderId="0" xfId="81" applyNumberFormat="1" applyFont="1" applyAlignment="1">
      <alignment horizontal="right" vertical="top" wrapText="1"/>
    </xf>
    <xf numFmtId="166" fontId="13" fillId="0" borderId="0" xfId="81" applyNumberFormat="1" applyFont="1" applyAlignment="1">
      <alignment horizontal="right" vertical="top"/>
    </xf>
    <xf numFmtId="166" fontId="13" fillId="0" borderId="0" xfId="113" applyNumberFormat="1" applyFont="1" applyFill="1" applyBorder="1" applyAlignment="1">
      <alignment horizontal="right" vertical="top"/>
    </xf>
    <xf numFmtId="0" fontId="13" fillId="0" borderId="0" xfId="89" applyFont="1" applyAlignment="1">
      <alignment horizontal="center" vertical="top"/>
    </xf>
    <xf numFmtId="0" fontId="13" fillId="0" borderId="0" xfId="112" applyFont="1" applyAlignment="1">
      <alignment horizontal="center" vertical="top" wrapText="1"/>
    </xf>
    <xf numFmtId="167" fontId="13" fillId="0" borderId="0" xfId="113" applyNumberFormat="1" applyFont="1" applyFill="1" applyBorder="1" applyAlignment="1">
      <alignment vertical="center"/>
    </xf>
    <xf numFmtId="167" fontId="13" fillId="0" borderId="15" xfId="113" applyNumberFormat="1" applyFont="1" applyFill="1" applyBorder="1" applyAlignment="1">
      <alignment vertical="center"/>
    </xf>
    <xf numFmtId="166" fontId="13" fillId="0" borderId="15" xfId="81" applyNumberFormat="1" applyFont="1" applyBorder="1" applyAlignment="1">
      <alignment horizontal="right" vertical="center" wrapText="1"/>
    </xf>
    <xf numFmtId="166" fontId="13" fillId="0" borderId="0" xfId="40" applyNumberFormat="1" applyFont="1" applyAlignment="1">
      <alignment horizontal="center" vertical="center" wrapText="1"/>
    </xf>
    <xf numFmtId="0" fontId="13" fillId="0" borderId="0" xfId="40" applyFont="1" applyAlignment="1">
      <alignment vertical="center"/>
    </xf>
    <xf numFmtId="167" fontId="13" fillId="0" borderId="0" xfId="113" applyNumberFormat="1" applyFont="1" applyFill="1" applyBorder="1" applyAlignment="1">
      <alignment horizontal="left" vertical="center"/>
    </xf>
    <xf numFmtId="166" fontId="13" fillId="0" borderId="0" xfId="72" applyNumberFormat="1" applyFont="1" applyAlignment="1">
      <alignment horizontal="right" vertical="center"/>
    </xf>
    <xf numFmtId="166" fontId="13" fillId="0" borderId="0" xfId="113" applyNumberFormat="1" applyFont="1" applyFill="1" applyBorder="1" applyAlignment="1">
      <alignment horizontal="right" vertical="center"/>
    </xf>
    <xf numFmtId="0" fontId="13" fillId="0" borderId="0" xfId="72" quotePrefix="1" applyFont="1" applyAlignment="1">
      <alignment horizontal="center" vertical="top"/>
    </xf>
    <xf numFmtId="166" fontId="13" fillId="0" borderId="0" xfId="40" applyNumberFormat="1" applyFont="1" applyAlignment="1">
      <alignment vertical="top"/>
    </xf>
    <xf numFmtId="166" fontId="13" fillId="0" borderId="0" xfId="40" applyNumberFormat="1" applyFont="1" applyAlignment="1">
      <alignment vertical="center"/>
    </xf>
    <xf numFmtId="166" fontId="13" fillId="0" borderId="0" xfId="40" applyNumberFormat="1" applyFont="1" applyAlignment="1">
      <alignment horizontal="right" vertical="top"/>
    </xf>
    <xf numFmtId="0" fontId="13" fillId="0" borderId="0" xfId="114" applyFont="1"/>
    <xf numFmtId="0" fontId="13" fillId="0" borderId="0" xfId="112" applyFont="1" applyAlignment="1">
      <alignment vertical="top" wrapText="1"/>
    </xf>
    <xf numFmtId="49" fontId="13" fillId="0" borderId="0" xfId="72" applyNumberFormat="1" applyFont="1" applyAlignment="1">
      <alignment horizontal="left" vertical="top" wrapText="1"/>
    </xf>
    <xf numFmtId="166" fontId="13" fillId="0" borderId="0" xfId="115" applyNumberFormat="1" applyFont="1" applyFill="1" applyBorder="1" applyAlignment="1">
      <alignment horizontal="right" vertical="top"/>
    </xf>
    <xf numFmtId="49" fontId="13" fillId="0" borderId="0" xfId="72" applyNumberFormat="1" applyFont="1" applyAlignment="1">
      <alignment horizontal="justify" vertical="top" wrapText="1"/>
    </xf>
    <xf numFmtId="0" fontId="13" fillId="0" borderId="0" xfId="81" applyFont="1" applyAlignment="1">
      <alignment vertical="center"/>
    </xf>
    <xf numFmtId="49" fontId="13" fillId="0" borderId="0" xfId="72" applyNumberFormat="1" applyFont="1" applyAlignment="1">
      <alignment vertical="center" wrapText="1"/>
    </xf>
    <xf numFmtId="49" fontId="13" fillId="0" borderId="15" xfId="72" applyNumberFormat="1" applyFont="1" applyBorder="1" applyAlignment="1">
      <alignment vertical="center" wrapText="1"/>
    </xf>
    <xf numFmtId="166" fontId="13" fillId="0" borderId="15" xfId="115" applyNumberFormat="1" applyFont="1" applyFill="1" applyBorder="1" applyAlignment="1">
      <alignment horizontal="right" vertical="center"/>
    </xf>
    <xf numFmtId="49" fontId="16" fillId="0" borderId="0" xfId="72" applyNumberFormat="1" applyFont="1" applyAlignment="1">
      <alignment horizontal="left" vertical="center" wrapText="1"/>
    </xf>
    <xf numFmtId="0" fontId="16" fillId="0" borderId="0" xfId="72" applyFont="1" applyAlignment="1">
      <alignment vertical="center"/>
    </xf>
    <xf numFmtId="179" fontId="13" fillId="0" borderId="0" xfId="72" applyNumberFormat="1" applyFont="1" applyAlignment="1">
      <alignment horizontal="left" vertical="center" wrapText="1"/>
    </xf>
    <xf numFmtId="179" fontId="13" fillId="0" borderId="10" xfId="72" applyNumberFormat="1" applyFont="1" applyBorder="1" applyAlignment="1">
      <alignment vertical="center"/>
    </xf>
    <xf numFmtId="166" fontId="13" fillId="0" borderId="10" xfId="72" applyNumberFormat="1" applyFont="1" applyBorder="1" applyAlignment="1">
      <alignment horizontal="right" vertical="center"/>
    </xf>
    <xf numFmtId="179" fontId="13" fillId="0" borderId="0" xfId="72" applyNumberFormat="1" applyFont="1" applyAlignment="1">
      <alignment vertical="center" wrapText="1"/>
    </xf>
    <xf numFmtId="179" fontId="13" fillId="0" borderId="15" xfId="72" applyNumberFormat="1" applyFont="1" applyBorder="1" applyAlignment="1">
      <alignment vertical="center" wrapText="1"/>
    </xf>
    <xf numFmtId="179" fontId="13" fillId="0" borderId="0" xfId="72" applyNumberFormat="1" applyFont="1" applyAlignment="1">
      <alignment horizontal="left" vertical="center"/>
    </xf>
    <xf numFmtId="179" fontId="13" fillId="0" borderId="0" xfId="72" applyNumberFormat="1" applyFont="1" applyAlignment="1">
      <alignment horizontal="center" vertical="center"/>
    </xf>
    <xf numFmtId="179" fontId="13" fillId="0" borderId="0" xfId="72" applyNumberFormat="1" applyFont="1" applyAlignment="1">
      <alignment horizontal="center" vertical="center" wrapText="1"/>
    </xf>
    <xf numFmtId="179" fontId="90" fillId="0" borderId="0" xfId="72" applyNumberFormat="1" applyFont="1" applyAlignment="1">
      <alignment vertical="top" wrapText="1"/>
    </xf>
    <xf numFmtId="166" fontId="13" fillId="0" borderId="0" xfId="110" applyNumberFormat="1" applyFont="1" applyFill="1" applyBorder="1" applyAlignment="1">
      <alignment horizontal="right" vertical="top"/>
    </xf>
    <xf numFmtId="179" fontId="13" fillId="0" borderId="15" xfId="72" applyNumberFormat="1" applyFont="1" applyBorder="1" applyAlignment="1">
      <alignment vertical="center"/>
    </xf>
    <xf numFmtId="166" fontId="13" fillId="0" borderId="15" xfId="113" applyNumberFormat="1" applyFont="1" applyFill="1" applyBorder="1" applyAlignment="1">
      <alignment horizontal="right" vertical="center"/>
    </xf>
    <xf numFmtId="166" fontId="13" fillId="0" borderId="15" xfId="115" applyNumberFormat="1" applyFont="1" applyFill="1" applyBorder="1" applyAlignment="1">
      <alignment horizontal="right" vertical="top"/>
    </xf>
    <xf numFmtId="166" fontId="13" fillId="0" borderId="15" xfId="113" applyNumberFormat="1" applyFont="1" applyFill="1" applyBorder="1" applyAlignment="1">
      <alignment horizontal="right" vertical="top"/>
    </xf>
    <xf numFmtId="179" fontId="90" fillId="0" borderId="0" xfId="72" applyNumberFormat="1" applyFont="1" applyAlignment="1">
      <alignment vertical="center" wrapText="1"/>
    </xf>
    <xf numFmtId="0" fontId="16" fillId="0" borderId="0" xfId="72" applyFont="1" applyAlignment="1">
      <alignment vertical="center" wrapText="1"/>
    </xf>
    <xf numFmtId="179" fontId="90" fillId="0" borderId="0" xfId="72" applyNumberFormat="1" applyFont="1" applyAlignment="1">
      <alignment vertical="top"/>
    </xf>
    <xf numFmtId="179" fontId="90" fillId="0" borderId="0" xfId="72" applyNumberFormat="1" applyFont="1" applyAlignment="1">
      <alignment horizontal="left" vertical="top"/>
    </xf>
    <xf numFmtId="179" fontId="13" fillId="0" borderId="30" xfId="72" applyNumberFormat="1" applyFont="1" applyBorder="1" applyAlignment="1">
      <alignment vertical="center"/>
    </xf>
    <xf numFmtId="166" fontId="13" fillId="0" borderId="30" xfId="113" applyNumberFormat="1" applyFont="1" applyFill="1" applyBorder="1" applyAlignment="1">
      <alignment horizontal="right" vertical="center"/>
    </xf>
    <xf numFmtId="166" fontId="13" fillId="0" borderId="0" xfId="81" applyNumberFormat="1" applyFont="1" applyAlignment="1">
      <alignment horizontal="right" vertical="center"/>
    </xf>
    <xf numFmtId="0" fontId="13" fillId="0" borderId="7" xfId="72" applyFont="1" applyBorder="1" applyAlignment="1">
      <alignment vertical="center"/>
    </xf>
    <xf numFmtId="1" fontId="87" fillId="0" borderId="0" xfId="81" applyNumberFormat="1" applyFont="1" applyAlignment="1">
      <alignment horizontal="center" vertical="center"/>
    </xf>
    <xf numFmtId="0" fontId="87" fillId="0" borderId="0" xfId="81" applyFont="1" applyAlignment="1">
      <alignment horizontal="left"/>
    </xf>
    <xf numFmtId="176" fontId="87" fillId="0" borderId="0" xfId="81" applyNumberFormat="1" applyFont="1"/>
    <xf numFmtId="166" fontId="13" fillId="0" borderId="0" xfId="112" applyNumberFormat="1" applyFont="1"/>
    <xf numFmtId="0" fontId="89" fillId="0" borderId="0" xfId="112" applyFont="1" applyAlignment="1">
      <alignment horizontal="center"/>
    </xf>
    <xf numFmtId="0" fontId="13" fillId="0" borderId="4" xfId="112" applyFont="1" applyBorder="1" applyAlignment="1">
      <alignment horizontal="center"/>
    </xf>
    <xf numFmtId="0" fontId="13" fillId="0" borderId="5" xfId="112" applyFont="1" applyBorder="1" applyAlignment="1">
      <alignment horizontal="center"/>
    </xf>
    <xf numFmtId="0" fontId="13" fillId="0" borderId="6" xfId="112" applyFont="1" applyBorder="1" applyAlignment="1">
      <alignment horizontal="center"/>
    </xf>
    <xf numFmtId="0" fontId="13" fillId="0" borderId="0" xfId="112" applyFont="1" applyAlignment="1">
      <alignment horizontal="center"/>
    </xf>
    <xf numFmtId="0" fontId="16" fillId="0" borderId="0" xfId="40" applyFont="1" applyAlignment="1">
      <alignment horizontal="left" vertical="top" wrapText="1"/>
    </xf>
    <xf numFmtId="0" fontId="13" fillId="0" borderId="0" xfId="116" applyFont="1" applyAlignment="1">
      <alignment horizontal="center" vertical="top"/>
    </xf>
    <xf numFmtId="0" fontId="13" fillId="0" borderId="0" xfId="116" applyFont="1" applyAlignment="1">
      <alignment horizontal="center" vertical="top" wrapText="1"/>
    </xf>
    <xf numFmtId="49" fontId="13" fillId="0" borderId="0" xfId="40" applyNumberFormat="1" applyFont="1" applyAlignment="1">
      <alignment horizontal="center" vertical="top" wrapText="1"/>
    </xf>
    <xf numFmtId="168" fontId="13" fillId="0" borderId="0" xfId="40" applyNumberFormat="1" applyFont="1" applyAlignment="1">
      <alignment vertical="top"/>
    </xf>
    <xf numFmtId="0" fontId="89" fillId="0" borderId="0" xfId="112" applyFont="1" applyAlignment="1">
      <alignment vertical="top"/>
    </xf>
    <xf numFmtId="0" fontId="91" fillId="0" borderId="0" xfId="112" applyFont="1" applyAlignment="1">
      <alignment horizontal="center" vertical="top"/>
    </xf>
    <xf numFmtId="0" fontId="13" fillId="0" borderId="0" xfId="40" applyFont="1" applyAlignment="1">
      <alignment horizontal="center" vertical="center" wrapText="1"/>
    </xf>
    <xf numFmtId="0" fontId="13" fillId="0" borderId="7" xfId="40" applyFont="1" applyBorder="1" applyAlignment="1">
      <alignment vertical="center"/>
    </xf>
    <xf numFmtId="166" fontId="13" fillId="0" borderId="7" xfId="40" applyNumberFormat="1" applyFont="1" applyBorder="1" applyAlignment="1">
      <alignment vertical="center" wrapText="1"/>
    </xf>
    <xf numFmtId="0" fontId="89" fillId="0" borderId="0" xfId="112" applyFont="1" applyAlignment="1">
      <alignment vertical="center"/>
    </xf>
    <xf numFmtId="9" fontId="89" fillId="0" borderId="0" xfId="112" applyNumberFormat="1" applyFont="1" applyAlignment="1">
      <alignment vertical="center"/>
    </xf>
    <xf numFmtId="166" fontId="91" fillId="0" borderId="0" xfId="112" applyNumberFormat="1" applyFont="1"/>
    <xf numFmtId="166" fontId="89" fillId="0" borderId="0" xfId="112" applyNumberFormat="1" applyFont="1"/>
    <xf numFmtId="0" fontId="13" fillId="0" borderId="7" xfId="40" applyFont="1" applyBorder="1" applyAlignment="1">
      <alignment horizontal="center" vertical="top" wrapText="1"/>
    </xf>
    <xf numFmtId="9" fontId="89" fillId="0" borderId="0" xfId="112" applyNumberFormat="1" applyFont="1" applyAlignment="1">
      <alignment vertical="top"/>
    </xf>
    <xf numFmtId="0" fontId="13" fillId="0" borderId="15" xfId="40" applyFont="1" applyBorder="1" applyAlignment="1">
      <alignment vertical="center"/>
    </xf>
    <xf numFmtId="0" fontId="13" fillId="0" borderId="15" xfId="40" applyFont="1" applyBorder="1" applyAlignment="1">
      <alignment horizontal="center" vertical="top" wrapText="1"/>
    </xf>
    <xf numFmtId="0" fontId="13" fillId="0" borderId="15" xfId="40" applyFont="1" applyBorder="1" applyAlignment="1">
      <alignment vertical="center" wrapText="1"/>
    </xf>
    <xf numFmtId="166" fontId="13" fillId="0" borderId="15" xfId="40" applyNumberFormat="1" applyFont="1" applyBorder="1" applyAlignment="1">
      <alignment vertical="center" wrapText="1"/>
    </xf>
    <xf numFmtId="0" fontId="91" fillId="0" borderId="0" xfId="112" applyFont="1"/>
    <xf numFmtId="9" fontId="89" fillId="0" borderId="0" xfId="112" applyNumberFormat="1" applyFont="1"/>
    <xf numFmtId="0" fontId="26" fillId="0" borderId="0" xfId="40"/>
    <xf numFmtId="0" fontId="13" fillId="0" borderId="0" xfId="40" applyFont="1"/>
    <xf numFmtId="0" fontId="16" fillId="0" borderId="0" xfId="40" applyFont="1" applyAlignment="1">
      <alignment horizontal="left"/>
    </xf>
    <xf numFmtId="0" fontId="13" fillId="0" borderId="0" xfId="40" applyFont="1" applyAlignment="1">
      <alignment horizontal="center"/>
    </xf>
    <xf numFmtId="166" fontId="13" fillId="0" borderId="0" xfId="40" applyNumberFormat="1" applyFont="1" applyAlignment="1">
      <alignment horizontal="center"/>
    </xf>
    <xf numFmtId="0" fontId="17" fillId="0" borderId="0" xfId="112" applyFont="1" applyAlignment="1">
      <alignment horizontal="center" vertical="top" wrapText="1"/>
    </xf>
    <xf numFmtId="0" fontId="13" fillId="0" borderId="0" xfId="112" applyFont="1" applyAlignment="1" applyProtection="1">
      <alignment horizontal="left" vertical="top" wrapText="1"/>
      <protection locked="0"/>
    </xf>
    <xf numFmtId="0" fontId="13" fillId="0" borderId="0" xfId="112" applyFont="1" applyAlignment="1" applyProtection="1">
      <alignment horizontal="center" vertical="top" wrapText="1"/>
      <protection locked="0"/>
    </xf>
    <xf numFmtId="0" fontId="43" fillId="0" borderId="0" xfId="112" applyFont="1" applyAlignment="1">
      <alignment horizontal="center" vertical="top" wrapText="1"/>
    </xf>
    <xf numFmtId="0" fontId="13" fillId="0" borderId="0" xfId="112" quotePrefix="1" applyFont="1" applyAlignment="1">
      <alignment horizontal="center" vertical="top" wrapText="1"/>
    </xf>
    <xf numFmtId="166" fontId="13" fillId="0" borderId="0" xfId="112" applyNumberFormat="1" applyFont="1" applyAlignment="1" applyProtection="1">
      <alignment horizontal="right" vertical="top" wrapText="1"/>
      <protection locked="0"/>
    </xf>
    <xf numFmtId="166" fontId="13" fillId="0" borderId="0" xfId="112" applyNumberFormat="1" applyFont="1" applyAlignment="1">
      <alignment horizontal="right" vertical="top" wrapText="1"/>
    </xf>
    <xf numFmtId="1" fontId="13" fillId="0" borderId="0" xfId="53" applyNumberFormat="1" applyFont="1" applyFill="1" applyAlignment="1" applyProtection="1">
      <alignment horizontal="center" vertical="top" wrapText="1"/>
      <protection locked="0"/>
    </xf>
    <xf numFmtId="0" fontId="13" fillId="0" borderId="30" xfId="40" applyFont="1" applyBorder="1" applyAlignment="1">
      <alignment vertical="center"/>
    </xf>
    <xf numFmtId="0" fontId="13" fillId="0" borderId="30" xfId="40" applyFont="1" applyBorder="1" applyAlignment="1">
      <alignment horizontal="center" vertical="center" wrapText="1"/>
    </xf>
    <xf numFmtId="0" fontId="13" fillId="0" borderId="30" xfId="40" applyFont="1" applyBorder="1" applyAlignment="1">
      <alignment vertical="center" wrapText="1"/>
    </xf>
    <xf numFmtId="166" fontId="13" fillId="0" borderId="30" xfId="40" applyNumberFormat="1" applyFont="1" applyBorder="1" applyAlignment="1">
      <alignment vertical="center" wrapText="1"/>
    </xf>
    <xf numFmtId="0" fontId="92" fillId="0" borderId="0" xfId="40" applyFont="1"/>
    <xf numFmtId="0" fontId="58" fillId="0" borderId="0" xfId="117" applyFont="1"/>
    <xf numFmtId="0" fontId="43" fillId="0" borderId="0" xfId="117" applyFont="1"/>
    <xf numFmtId="0" fontId="43" fillId="0" borderId="0" xfId="117" applyFont="1" applyAlignment="1">
      <alignment horizontal="left"/>
    </xf>
    <xf numFmtId="0" fontId="43" fillId="0" borderId="14" xfId="117" applyFont="1" applyBorder="1"/>
    <xf numFmtId="0" fontId="43" fillId="0" borderId="4" xfId="117" applyFont="1" applyBorder="1" applyAlignment="1">
      <alignment horizontal="center" vertical="center" wrapText="1"/>
    </xf>
    <xf numFmtId="0" fontId="43" fillId="0" borderId="4" xfId="117" applyFont="1" applyBorder="1" applyAlignment="1">
      <alignment horizontal="center" vertical="center"/>
    </xf>
    <xf numFmtId="0" fontId="43" fillId="0" borderId="5" xfId="117" applyFont="1" applyBorder="1" applyAlignment="1">
      <alignment horizontal="center" vertical="center"/>
    </xf>
    <xf numFmtId="0" fontId="43" fillId="0" borderId="4" xfId="117" applyFont="1" applyBorder="1" applyAlignment="1">
      <alignment horizontal="center"/>
    </xf>
    <xf numFmtId="0" fontId="43" fillId="0" borderId="5" xfId="117" applyFont="1" applyBorder="1" applyAlignment="1">
      <alignment horizontal="center"/>
    </xf>
    <xf numFmtId="0" fontId="43" fillId="0" borderId="6" xfId="117" applyFont="1" applyBorder="1" applyAlignment="1">
      <alignment horizontal="center"/>
    </xf>
    <xf numFmtId="0" fontId="43" fillId="0" borderId="7" xfId="117" applyFont="1" applyBorder="1" applyAlignment="1">
      <alignment horizontal="center"/>
    </xf>
    <xf numFmtId="0" fontId="43" fillId="0" borderId="0" xfId="117" applyFont="1" applyAlignment="1">
      <alignment horizontal="center" vertical="center"/>
    </xf>
    <xf numFmtId="0" fontId="43" fillId="0" borderId="0" xfId="117" applyFont="1" applyAlignment="1">
      <alignment horizontal="center" vertical="top"/>
    </xf>
    <xf numFmtId="0" fontId="43" fillId="0" borderId="0" xfId="117" applyFont="1" applyAlignment="1">
      <alignment horizontal="left" vertical="top"/>
    </xf>
    <xf numFmtId="0" fontId="43" fillId="0" borderId="0" xfId="117" applyFont="1" applyAlignment="1">
      <alignment horizontal="center" vertical="top" wrapText="1"/>
    </xf>
    <xf numFmtId="0" fontId="52" fillId="0" borderId="0" xfId="117" applyFont="1" applyAlignment="1">
      <alignment horizontal="left" vertical="top" wrapText="1"/>
    </xf>
    <xf numFmtId="0" fontId="43" fillId="0" borderId="0" xfId="117" applyFont="1" applyAlignment="1">
      <alignment vertical="top"/>
    </xf>
    <xf numFmtId="0" fontId="43" fillId="0" borderId="0" xfId="117" applyFont="1" applyAlignment="1">
      <alignment horizontal="left" vertical="top" wrapText="1"/>
    </xf>
    <xf numFmtId="0" fontId="43" fillId="0" borderId="0" xfId="118" applyFont="1" applyAlignment="1">
      <alignment horizontal="center" vertical="top" wrapText="1"/>
    </xf>
    <xf numFmtId="166" fontId="43" fillId="0" borderId="0" xfId="117" applyNumberFormat="1" applyFont="1" applyAlignment="1">
      <alignment horizontal="center" vertical="top" wrapText="1"/>
    </xf>
    <xf numFmtId="49" fontId="43" fillId="0" borderId="0" xfId="117" applyNumberFormat="1" applyFont="1" applyAlignment="1">
      <alignment horizontal="center" vertical="top" wrapText="1"/>
    </xf>
    <xf numFmtId="166" fontId="43" fillId="0" borderId="0" xfId="117" applyNumberFormat="1" applyFont="1" applyAlignment="1">
      <alignment vertical="top" wrapText="1"/>
    </xf>
    <xf numFmtId="166" fontId="43" fillId="0" borderId="0" xfId="117" applyNumberFormat="1" applyFont="1" applyAlignment="1">
      <alignment horizontal="right" vertical="top" wrapText="1"/>
    </xf>
    <xf numFmtId="166" fontId="58" fillId="0" borderId="0" xfId="117" applyNumberFormat="1" applyFont="1" applyAlignment="1">
      <alignment vertical="top"/>
    </xf>
    <xf numFmtId="0" fontId="43" fillId="0" borderId="0" xfId="116" quotePrefix="1" applyFont="1" applyAlignment="1">
      <alignment horizontal="center" vertical="top" wrapText="1"/>
    </xf>
    <xf numFmtId="0" fontId="43" fillId="0" borderId="0" xfId="118" applyFont="1" applyAlignment="1">
      <alignment horizontal="center" vertical="center" wrapText="1"/>
    </xf>
    <xf numFmtId="0" fontId="43" fillId="0" borderId="7" xfId="117" applyFont="1" applyBorder="1" applyAlignment="1">
      <alignment horizontal="left" vertical="center" wrapText="1"/>
    </xf>
    <xf numFmtId="166" fontId="43" fillId="0" borderId="7" xfId="117" applyNumberFormat="1" applyFont="1" applyBorder="1" applyAlignment="1">
      <alignment horizontal="center" vertical="center" wrapText="1"/>
    </xf>
    <xf numFmtId="0" fontId="43" fillId="0" borderId="7" xfId="117" applyFont="1" applyBorder="1" applyAlignment="1">
      <alignment horizontal="center" vertical="center" wrapText="1"/>
    </xf>
    <xf numFmtId="49" fontId="43" fillId="0" borderId="7" xfId="117" applyNumberFormat="1" applyFont="1" applyBorder="1" applyAlignment="1">
      <alignment horizontal="center" vertical="center" wrapText="1"/>
    </xf>
    <xf numFmtId="166" fontId="43" fillId="0" borderId="7" xfId="117" applyNumberFormat="1" applyFont="1" applyBorder="1" applyAlignment="1">
      <alignment vertical="center" wrapText="1"/>
    </xf>
    <xf numFmtId="166" fontId="43" fillId="0" borderId="7" xfId="117" applyNumberFormat="1" applyFont="1" applyBorder="1" applyAlignment="1">
      <alignment horizontal="right" vertical="center" wrapText="1"/>
    </xf>
    <xf numFmtId="166" fontId="58" fillId="0" borderId="0" xfId="117" applyNumberFormat="1" applyFont="1" applyAlignment="1">
      <alignment vertical="center"/>
    </xf>
    <xf numFmtId="0" fontId="58" fillId="0" borderId="0" xfId="117" applyFont="1" applyAlignment="1">
      <alignment vertical="center"/>
    </xf>
    <xf numFmtId="0" fontId="43" fillId="0" borderId="0" xfId="117" applyFont="1" applyAlignment="1">
      <alignment horizontal="left" vertical="center" wrapText="1"/>
    </xf>
    <xf numFmtId="166" fontId="43" fillId="0" borderId="0" xfId="117" applyNumberFormat="1" applyFont="1" applyAlignment="1">
      <alignment horizontal="center" vertical="center" wrapText="1"/>
    </xf>
    <xf numFmtId="0" fontId="43" fillId="0" borderId="0" xfId="117" applyFont="1" applyAlignment="1">
      <alignment horizontal="center" vertical="center" wrapText="1"/>
    </xf>
    <xf numFmtId="49" fontId="43" fillId="0" borderId="0" xfId="117" applyNumberFormat="1" applyFont="1" applyAlignment="1">
      <alignment horizontal="center" vertical="center" wrapText="1"/>
    </xf>
    <xf numFmtId="166" fontId="43" fillId="0" borderId="0" xfId="117" applyNumberFormat="1" applyFont="1" applyAlignment="1">
      <alignment vertical="center" wrapText="1"/>
    </xf>
    <xf numFmtId="1" fontId="43" fillId="0" borderId="0" xfId="43" applyNumberFormat="1" applyFont="1" applyAlignment="1">
      <alignment horizontal="center" vertical="top" wrapText="1"/>
    </xf>
    <xf numFmtId="0" fontId="43" fillId="0" borderId="0" xfId="74" applyFont="1" applyAlignment="1">
      <alignment horizontal="left" vertical="top" wrapText="1"/>
    </xf>
    <xf numFmtId="166" fontId="43" fillId="0" borderId="0" xfId="74" applyNumberFormat="1" applyFont="1" applyAlignment="1">
      <alignment vertical="top" wrapText="1"/>
    </xf>
    <xf numFmtId="49" fontId="13" fillId="0" borderId="0" xfId="119" applyNumberFormat="1" applyFont="1" applyAlignment="1">
      <alignment horizontal="center" vertical="top" wrapText="1"/>
    </xf>
    <xf numFmtId="0" fontId="43" fillId="0" borderId="0" xfId="81" applyFont="1" applyAlignment="1">
      <alignment horizontal="center" vertical="top" wrapText="1"/>
    </xf>
    <xf numFmtId="166" fontId="43" fillId="0" borderId="0" xfId="67" applyNumberFormat="1" applyFont="1" applyAlignment="1">
      <alignment vertical="top"/>
    </xf>
    <xf numFmtId="0" fontId="94" fillId="0" borderId="0" xfId="120" applyFont="1" applyAlignment="1">
      <alignment horizontal="center" vertical="top"/>
    </xf>
    <xf numFmtId="166" fontId="43" fillId="0" borderId="0" xfId="67" applyNumberFormat="1" applyFont="1" applyAlignment="1">
      <alignment vertical="top" wrapText="1"/>
    </xf>
    <xf numFmtId="166" fontId="43" fillId="0" borderId="0" xfId="117" applyNumberFormat="1" applyFont="1" applyAlignment="1">
      <alignment horizontal="right" vertical="top"/>
    </xf>
    <xf numFmtId="0" fontId="43" fillId="0" borderId="0" xfId="117" applyFont="1" applyAlignment="1">
      <alignment vertical="center" wrapText="1"/>
    </xf>
    <xf numFmtId="0" fontId="43" fillId="0" borderId="7" xfId="117" applyFont="1" applyBorder="1" applyAlignment="1">
      <alignment vertical="center"/>
    </xf>
    <xf numFmtId="0" fontId="13" fillId="0" borderId="0" xfId="44" applyFont="1" applyAlignment="1">
      <alignment horizontal="left" vertical="top" wrapText="1"/>
    </xf>
    <xf numFmtId="0" fontId="17" fillId="0" borderId="0" xfId="81" applyFont="1" applyAlignment="1">
      <alignment horizontal="center" vertical="top" wrapText="1" readingOrder="1"/>
    </xf>
    <xf numFmtId="49" fontId="43" fillId="0" borderId="0" xfId="81" applyNumberFormat="1" applyFont="1" applyAlignment="1">
      <alignment horizontal="center" vertical="top" wrapText="1"/>
    </xf>
    <xf numFmtId="166" fontId="17" fillId="0" borderId="0" xfId="81" applyNumberFormat="1" applyFont="1" applyAlignment="1">
      <alignment horizontal="right" vertical="top" wrapText="1" readingOrder="1"/>
    </xf>
    <xf numFmtId="166" fontId="43" fillId="0" borderId="0" xfId="81" applyNumberFormat="1" applyFont="1" applyAlignment="1">
      <alignment vertical="top" wrapText="1"/>
    </xf>
    <xf numFmtId="0" fontId="17" fillId="0" borderId="0" xfId="121" applyFont="1" applyAlignment="1">
      <alignment horizontal="center" vertical="top" wrapText="1" readingOrder="1"/>
    </xf>
    <xf numFmtId="49" fontId="43" fillId="0" borderId="0" xfId="121" applyNumberFormat="1" applyFont="1" applyAlignment="1">
      <alignment horizontal="center" vertical="top" wrapText="1"/>
    </xf>
    <xf numFmtId="166" fontId="17" fillId="0" borderId="0" xfId="121" applyNumberFormat="1" applyFont="1" applyAlignment="1">
      <alignment horizontal="right" vertical="top" wrapText="1" readingOrder="1"/>
    </xf>
    <xf numFmtId="166" fontId="43" fillId="0" borderId="0" xfId="121" applyNumberFormat="1" applyFont="1" applyAlignment="1">
      <alignment vertical="top" wrapText="1"/>
    </xf>
    <xf numFmtId="166" fontId="43" fillId="0" borderId="0" xfId="121" applyNumberFormat="1" applyFont="1" applyAlignment="1">
      <alignment horizontal="right" vertical="top" wrapText="1"/>
    </xf>
    <xf numFmtId="0" fontId="17" fillId="0" borderId="0" xfId="81" applyFont="1" applyAlignment="1">
      <alignment horizontal="left" vertical="top" wrapText="1" readingOrder="1"/>
    </xf>
    <xf numFmtId="0" fontId="17" fillId="0" borderId="0" xfId="81" applyFont="1" applyAlignment="1">
      <alignment horizontal="left" vertical="top" wrapText="1"/>
    </xf>
    <xf numFmtId="0" fontId="17" fillId="0" borderId="0" xfId="81" applyFont="1" applyAlignment="1">
      <alignment horizontal="center" vertical="top" wrapText="1"/>
    </xf>
    <xf numFmtId="0" fontId="17" fillId="0" borderId="0" xfId="121" applyFont="1" applyAlignment="1">
      <alignment horizontal="left" vertical="top" wrapText="1"/>
    </xf>
    <xf numFmtId="0" fontId="17" fillId="0" borderId="0" xfId="121" applyFont="1" applyAlignment="1">
      <alignment horizontal="center" vertical="top" wrapText="1"/>
    </xf>
    <xf numFmtId="0" fontId="43" fillId="0" borderId="0" xfId="117" applyFont="1" applyAlignment="1">
      <alignment horizontal="right" vertical="center" wrapText="1"/>
    </xf>
    <xf numFmtId="166" fontId="13" fillId="0" borderId="0" xfId="117" applyNumberFormat="1" applyFont="1" applyAlignment="1">
      <alignment vertical="top" wrapText="1"/>
    </xf>
    <xf numFmtId="166" fontId="43" fillId="0" borderId="0" xfId="117" applyNumberFormat="1" applyFont="1" applyAlignment="1">
      <alignment vertical="top"/>
    </xf>
    <xf numFmtId="49" fontId="43" fillId="0" borderId="0" xfId="74" applyNumberFormat="1" applyFont="1" applyAlignment="1">
      <alignment horizontal="center" vertical="top" wrapText="1"/>
    </xf>
    <xf numFmtId="166" fontId="43" fillId="0" borderId="0" xfId="74" applyNumberFormat="1" applyFont="1" applyAlignment="1">
      <alignment vertical="top"/>
    </xf>
    <xf numFmtId="0" fontId="43" fillId="0" borderId="0" xfId="118" applyFont="1" applyAlignment="1">
      <alignment horizontal="left" vertical="top" wrapText="1"/>
    </xf>
    <xf numFmtId="166" fontId="43" fillId="0" borderId="0" xfId="118" applyNumberFormat="1" applyFont="1" applyAlignment="1">
      <alignment vertical="top" wrapText="1"/>
    </xf>
    <xf numFmtId="49" fontId="43" fillId="0" borderId="0" xfId="118" applyNumberFormat="1" applyFont="1" applyAlignment="1">
      <alignment horizontal="center" vertical="top" wrapText="1"/>
    </xf>
    <xf numFmtId="166" fontId="13" fillId="0" borderId="0" xfId="74" applyNumberFormat="1" applyFont="1" applyAlignment="1">
      <alignment horizontal="right" vertical="top" wrapText="1"/>
    </xf>
    <xf numFmtId="0" fontId="43" fillId="0" borderId="0" xfId="81" applyFont="1" applyAlignment="1">
      <alignment horizontal="left" vertical="top" wrapText="1"/>
    </xf>
    <xf numFmtId="0" fontId="43" fillId="0" borderId="0" xfId="48" applyFont="1" applyAlignment="1">
      <alignment horizontal="left" vertical="top" wrapText="1"/>
    </xf>
    <xf numFmtId="49" fontId="43" fillId="0" borderId="0" xfId="48" applyNumberFormat="1" applyFont="1" applyAlignment="1">
      <alignment horizontal="center" vertical="top" wrapText="1"/>
    </xf>
    <xf numFmtId="166" fontId="13" fillId="0" borderId="0" xfId="117" applyNumberFormat="1" applyFont="1" applyAlignment="1">
      <alignment horizontal="right" vertical="top" wrapText="1"/>
    </xf>
    <xf numFmtId="0" fontId="43" fillId="0" borderId="45" xfId="117" applyFont="1" applyBorder="1" applyAlignment="1">
      <alignment horizontal="left" vertical="top" wrapText="1"/>
    </xf>
    <xf numFmtId="0" fontId="43" fillId="0" borderId="46" xfId="117" applyFont="1" applyBorder="1" applyAlignment="1">
      <alignment horizontal="left" vertical="top" wrapText="1"/>
    </xf>
    <xf numFmtId="0" fontId="43" fillId="0" borderId="0" xfId="117" quotePrefix="1" applyFont="1" applyAlignment="1">
      <alignment horizontal="center" vertical="top" wrapText="1"/>
    </xf>
    <xf numFmtId="0" fontId="13" fillId="0" borderId="0" xfId="117" applyFont="1" applyAlignment="1">
      <alignment horizontal="left" vertical="top" wrapText="1"/>
    </xf>
    <xf numFmtId="0" fontId="13" fillId="0" borderId="0" xfId="117" applyFont="1" applyAlignment="1">
      <alignment horizontal="center" vertical="top" wrapText="1"/>
    </xf>
    <xf numFmtId="166" fontId="13" fillId="0" borderId="0" xfId="74" applyNumberFormat="1" applyFont="1" applyAlignment="1">
      <alignment vertical="top" wrapText="1"/>
    </xf>
    <xf numFmtId="0" fontId="13" fillId="0" borderId="0" xfId="119" applyFont="1" applyAlignment="1">
      <alignment horizontal="center" vertical="top" wrapText="1"/>
    </xf>
    <xf numFmtId="166" fontId="13" fillId="0" borderId="0" xfId="119" applyNumberFormat="1" applyFont="1" applyAlignment="1">
      <alignment horizontal="right" vertical="top" wrapText="1"/>
    </xf>
    <xf numFmtId="0" fontId="13" fillId="0" borderId="0" xfId="44" applyFont="1" applyAlignment="1">
      <alignment horizontal="center" vertical="center"/>
    </xf>
    <xf numFmtId="1" fontId="43" fillId="0" borderId="0" xfId="43" applyNumberFormat="1" applyFont="1" applyAlignment="1">
      <alignment horizontal="center" vertical="center" wrapText="1"/>
    </xf>
    <xf numFmtId="0" fontId="43" fillId="0" borderId="7" xfId="118" applyFont="1" applyBorder="1" applyAlignment="1">
      <alignment horizontal="left" vertical="center"/>
    </xf>
    <xf numFmtId="49" fontId="43" fillId="0" borderId="7" xfId="118" applyNumberFormat="1" applyFont="1" applyBorder="1" applyAlignment="1">
      <alignment horizontal="center" vertical="center" wrapText="1"/>
    </xf>
    <xf numFmtId="0" fontId="43" fillId="0" borderId="7" xfId="118" applyFont="1" applyBorder="1" applyAlignment="1">
      <alignment horizontal="center" vertical="center" wrapText="1"/>
    </xf>
    <xf numFmtId="166" fontId="43" fillId="0" borderId="7" xfId="118" applyNumberFormat="1" applyFont="1" applyBorder="1" applyAlignment="1">
      <alignment horizontal="center" vertical="center"/>
    </xf>
    <xf numFmtId="166" fontId="43" fillId="0" borderId="7" xfId="118" applyNumberFormat="1" applyFont="1" applyBorder="1" applyAlignment="1">
      <alignment vertical="center" wrapText="1"/>
    </xf>
    <xf numFmtId="166" fontId="43" fillId="0" borderId="0" xfId="118" applyNumberFormat="1" applyFont="1" applyAlignment="1">
      <alignment horizontal="center" vertical="top"/>
    </xf>
    <xf numFmtId="166" fontId="43" fillId="0" borderId="0" xfId="118" applyNumberFormat="1" applyFont="1" applyAlignment="1">
      <alignment horizontal="right" vertical="top"/>
    </xf>
    <xf numFmtId="166" fontId="17" fillId="0" borderId="0" xfId="81" applyNumberFormat="1" applyFont="1" applyAlignment="1">
      <alignment horizontal="right" vertical="top" wrapText="1"/>
    </xf>
    <xf numFmtId="0" fontId="13" fillId="0" borderId="47" xfId="81" applyFont="1" applyBorder="1" applyAlignment="1">
      <alignment horizontal="left" vertical="top" wrapText="1"/>
    </xf>
    <xf numFmtId="166" fontId="17" fillId="0" borderId="0" xfId="81" applyNumberFormat="1" applyFont="1" applyAlignment="1">
      <alignment horizontal="right" vertical="top" readingOrder="1"/>
    </xf>
    <xf numFmtId="0" fontId="13" fillId="0" borderId="0" xfId="81" applyFont="1" applyAlignment="1">
      <alignment horizontal="left" vertical="top" wrapText="1"/>
    </xf>
    <xf numFmtId="166" fontId="17" fillId="0" borderId="0" xfId="121" applyNumberFormat="1" applyFont="1" applyAlignment="1">
      <alignment horizontal="right" vertical="top" readingOrder="1"/>
    </xf>
    <xf numFmtId="0" fontId="13" fillId="0" borderId="0" xfId="81" applyFont="1" applyAlignment="1">
      <alignment horizontal="left" vertical="top" wrapText="1" readingOrder="1"/>
    </xf>
    <xf numFmtId="173" fontId="13" fillId="0" borderId="0" xfId="122" applyNumberFormat="1" applyFont="1" applyFill="1" applyBorder="1" applyAlignment="1">
      <alignment horizontal="center" vertical="top" wrapText="1" readingOrder="1"/>
    </xf>
    <xf numFmtId="0" fontId="43" fillId="0" borderId="0" xfId="121" applyFont="1" applyAlignment="1">
      <alignment horizontal="left" vertical="top" wrapText="1"/>
    </xf>
    <xf numFmtId="0" fontId="13" fillId="0" borderId="0" xfId="121" applyFont="1" applyAlignment="1">
      <alignment horizontal="left" vertical="top" wrapText="1" readingOrder="1"/>
    </xf>
    <xf numFmtId="166" fontId="13" fillId="0" borderId="0" xfId="123" applyNumberFormat="1" applyFont="1" applyFill="1" applyBorder="1" applyAlignment="1">
      <alignment horizontal="right" vertical="top" wrapText="1" readingOrder="1"/>
    </xf>
    <xf numFmtId="0" fontId="43" fillId="0" borderId="0" xfId="121" applyFont="1" applyAlignment="1">
      <alignment horizontal="center" vertical="top" wrapText="1"/>
    </xf>
    <xf numFmtId="166" fontId="17" fillId="0" borderId="0" xfId="121" applyNumberFormat="1" applyFont="1" applyAlignment="1">
      <alignment horizontal="right" vertical="top" wrapText="1"/>
    </xf>
    <xf numFmtId="166" fontId="17" fillId="0" borderId="0" xfId="81" applyNumberFormat="1" applyFont="1" applyAlignment="1">
      <alignment vertical="top" readingOrder="1"/>
    </xf>
    <xf numFmtId="166" fontId="17" fillId="0" borderId="0" xfId="81" applyNumberFormat="1" applyFont="1" applyAlignment="1">
      <alignment vertical="top" wrapText="1"/>
    </xf>
    <xf numFmtId="0" fontId="13" fillId="0" borderId="0" xfId="81" applyFont="1" applyAlignment="1">
      <alignment horizontal="center" vertical="top" readingOrder="1"/>
    </xf>
    <xf numFmtId="0" fontId="13" fillId="0" borderId="0" xfId="81" applyFont="1" applyAlignment="1">
      <alignment horizontal="center" vertical="top" wrapText="1" readingOrder="1"/>
    </xf>
    <xf numFmtId="0" fontId="95" fillId="0" borderId="0" xfId="81" applyFont="1" applyAlignment="1">
      <alignment horizontal="left" vertical="top" wrapText="1"/>
    </xf>
    <xf numFmtId="0" fontId="19" fillId="0" borderId="0" xfId="81" applyFont="1" applyAlignment="1">
      <alignment horizontal="center" vertical="top" wrapText="1" readingOrder="1"/>
    </xf>
    <xf numFmtId="0" fontId="13" fillId="0" borderId="0" xfId="44" applyFont="1" applyAlignment="1">
      <alignment vertical="center"/>
    </xf>
    <xf numFmtId="0" fontId="13" fillId="0" borderId="10" xfId="44" applyFont="1" applyBorder="1" applyAlignment="1">
      <alignment vertical="center"/>
    </xf>
    <xf numFmtId="0" fontId="13" fillId="0" borderId="10" xfId="44" applyFont="1" applyBorder="1" applyAlignment="1">
      <alignment horizontal="right" vertical="center"/>
    </xf>
    <xf numFmtId="49" fontId="43" fillId="0" borderId="10" xfId="81" applyNumberFormat="1" applyFont="1" applyBorder="1" applyAlignment="1">
      <alignment horizontal="center" vertical="center" wrapText="1"/>
    </xf>
    <xf numFmtId="166" fontId="43" fillId="0" borderId="10" xfId="67" applyNumberFormat="1" applyFont="1" applyBorder="1" applyAlignment="1">
      <alignment vertical="center"/>
    </xf>
    <xf numFmtId="166" fontId="43" fillId="0" borderId="10" xfId="81" applyNumberFormat="1" applyFont="1" applyBorder="1" applyAlignment="1">
      <alignment vertical="center" wrapText="1"/>
    </xf>
    <xf numFmtId="0" fontId="13" fillId="0" borderId="7" xfId="44" applyFont="1" applyBorder="1" applyAlignment="1">
      <alignment vertical="center"/>
    </xf>
    <xf numFmtId="0" fontId="13" fillId="0" borderId="7" xfId="44" applyFont="1" applyBorder="1" applyAlignment="1">
      <alignment horizontal="right" vertical="center"/>
    </xf>
    <xf numFmtId="49" fontId="43" fillId="0" borderId="7" xfId="81" applyNumberFormat="1" applyFont="1" applyBorder="1" applyAlignment="1">
      <alignment horizontal="center" vertical="center" wrapText="1"/>
    </xf>
    <xf numFmtId="166" fontId="43" fillId="0" borderId="7" xfId="67" applyNumberFormat="1" applyFont="1" applyBorder="1" applyAlignment="1">
      <alignment vertical="center"/>
    </xf>
    <xf numFmtId="166" fontId="43" fillId="0" borderId="7" xfId="81" applyNumberFormat="1" applyFont="1" applyBorder="1" applyAlignment="1">
      <alignment vertical="center" wrapText="1"/>
    </xf>
    <xf numFmtId="49" fontId="13" fillId="0" borderId="0" xfId="48" applyNumberFormat="1" applyFont="1" applyAlignment="1">
      <alignment horizontal="center" vertical="top" wrapText="1"/>
    </xf>
    <xf numFmtId="0" fontId="19" fillId="0" borderId="0" xfId="124" applyFont="1" applyAlignment="1">
      <alignment horizontal="center" vertical="top" wrapText="1"/>
    </xf>
    <xf numFmtId="0" fontId="13" fillId="0" borderId="0" xfId="74" applyFont="1" applyAlignment="1">
      <alignment horizontal="center" vertical="top" wrapText="1"/>
    </xf>
    <xf numFmtId="0" fontId="13" fillId="0" borderId="0" xfId="74" applyFont="1" applyAlignment="1">
      <alignment horizontal="left" vertical="top" wrapText="1"/>
    </xf>
    <xf numFmtId="0" fontId="13" fillId="0" borderId="0" xfId="125" quotePrefix="1" applyFont="1" applyAlignment="1">
      <alignment horizontal="center" vertical="top" wrapText="1"/>
    </xf>
    <xf numFmtId="0" fontId="13" fillId="0" borderId="0" xfId="125" applyFont="1" applyAlignment="1">
      <alignment horizontal="left" vertical="top" wrapText="1"/>
    </xf>
    <xf numFmtId="0" fontId="13" fillId="0" borderId="0" xfId="119" applyFont="1" applyAlignment="1">
      <alignment horizontal="left" vertical="top" wrapText="1"/>
    </xf>
    <xf numFmtId="166" fontId="43" fillId="0" borderId="7" xfId="117" applyNumberFormat="1" applyFont="1" applyBorder="1" applyAlignment="1">
      <alignment vertical="top" wrapText="1"/>
    </xf>
    <xf numFmtId="0" fontId="43" fillId="0" borderId="0" xfId="118" applyFont="1" applyAlignment="1">
      <alignment horizontal="left" vertical="center" wrapText="1"/>
    </xf>
    <xf numFmtId="166" fontId="43" fillId="0" borderId="0" xfId="118" applyNumberFormat="1" applyFont="1" applyAlignment="1">
      <alignment horizontal="center" vertical="center"/>
    </xf>
    <xf numFmtId="166" fontId="43" fillId="0" borderId="0" xfId="118" applyNumberFormat="1" applyFont="1" applyAlignment="1">
      <alignment vertical="center" wrapText="1"/>
    </xf>
    <xf numFmtId="166" fontId="13" fillId="0" borderId="0" xfId="119" applyNumberFormat="1" applyFont="1" applyAlignment="1">
      <alignment vertical="top" wrapText="1"/>
    </xf>
    <xf numFmtId="0" fontId="43" fillId="0" borderId="7" xfId="118" applyFont="1" applyBorder="1" applyAlignment="1">
      <alignment horizontal="center" vertical="top" wrapText="1"/>
    </xf>
    <xf numFmtId="166" fontId="43" fillId="0" borderId="7" xfId="118" applyNumberFormat="1" applyFont="1" applyBorder="1" applyAlignment="1">
      <alignment horizontal="center" vertical="top"/>
    </xf>
    <xf numFmtId="166" fontId="43" fillId="0" borderId="7" xfId="118" applyNumberFormat="1" applyFont="1" applyBorder="1" applyAlignment="1">
      <alignment vertical="top" wrapText="1"/>
    </xf>
    <xf numFmtId="0" fontId="43" fillId="0" borderId="7" xfId="118" applyFont="1" applyBorder="1" applyAlignment="1">
      <alignment horizontal="left" vertical="center" wrapText="1"/>
    </xf>
    <xf numFmtId="166" fontId="43" fillId="0" borderId="7" xfId="117" applyNumberFormat="1" applyFont="1" applyBorder="1" applyAlignment="1">
      <alignment horizontal="right" vertical="center"/>
    </xf>
    <xf numFmtId="0" fontId="43" fillId="0" borderId="10" xfId="117" applyFont="1" applyBorder="1" applyAlignment="1">
      <alignment horizontal="left" vertical="center" wrapText="1"/>
    </xf>
    <xf numFmtId="0" fontId="43" fillId="0" borderId="10" xfId="117" applyFont="1" applyBorder="1" applyAlignment="1">
      <alignment horizontal="center" vertical="center" wrapText="1"/>
    </xf>
    <xf numFmtId="49" fontId="43" fillId="0" borderId="10" xfId="117" applyNumberFormat="1" applyFont="1" applyBorder="1" applyAlignment="1">
      <alignment horizontal="center" vertical="center" wrapText="1"/>
    </xf>
    <xf numFmtId="166" fontId="43" fillId="0" borderId="10" xfId="117" applyNumberFormat="1" applyFont="1" applyBorder="1" applyAlignment="1">
      <alignment horizontal="right" vertical="center"/>
    </xf>
    <xf numFmtId="166" fontId="43" fillId="0" borderId="0" xfId="117" applyNumberFormat="1" applyFont="1" applyAlignment="1">
      <alignment horizontal="right" vertical="center"/>
    </xf>
    <xf numFmtId="0" fontId="43" fillId="0" borderId="0" xfId="118" applyFont="1" applyAlignment="1">
      <alignment horizontal="center" vertical="center"/>
    </xf>
    <xf numFmtId="0" fontId="43" fillId="0" borderId="15" xfId="117" applyFont="1" applyBorder="1" applyAlignment="1">
      <alignment horizontal="left" vertical="center" wrapText="1"/>
    </xf>
    <xf numFmtId="0" fontId="43" fillId="0" borderId="15" xfId="117" applyFont="1" applyBorder="1" applyAlignment="1">
      <alignment horizontal="center" vertical="center" wrapText="1"/>
    </xf>
    <xf numFmtId="49" fontId="43" fillId="0" borderId="15" xfId="117" applyNumberFormat="1" applyFont="1" applyBorder="1" applyAlignment="1">
      <alignment horizontal="center" vertical="center" wrapText="1"/>
    </xf>
    <xf numFmtId="166" fontId="43" fillId="0" borderId="15" xfId="117" applyNumberFormat="1" applyFont="1" applyBorder="1" applyAlignment="1">
      <alignment horizontal="right" vertical="center"/>
    </xf>
    <xf numFmtId="0" fontId="58" fillId="0" borderId="0" xfId="117" applyFont="1" applyAlignment="1">
      <alignment vertical="center" wrapText="1"/>
    </xf>
    <xf numFmtId="166" fontId="43" fillId="0" borderId="0" xfId="117" applyNumberFormat="1" applyFont="1" applyAlignment="1">
      <alignment horizontal="right" vertical="center" wrapText="1"/>
    </xf>
    <xf numFmtId="0" fontId="58" fillId="0" borderId="0" xfId="117" applyFont="1" applyAlignment="1">
      <alignment vertical="top"/>
    </xf>
    <xf numFmtId="0" fontId="58" fillId="0" borderId="0" xfId="117" applyFont="1" applyAlignment="1">
      <alignment wrapText="1"/>
    </xf>
    <xf numFmtId="0" fontId="43" fillId="0" borderId="0" xfId="117" applyFont="1" applyAlignment="1">
      <alignment wrapText="1"/>
    </xf>
    <xf numFmtId="0" fontId="58" fillId="0" borderId="0" xfId="117" applyFont="1" applyAlignment="1">
      <alignment horizontal="left"/>
    </xf>
    <xf numFmtId="0" fontId="58" fillId="0" borderId="0" xfId="117" applyFont="1" applyAlignment="1">
      <alignment horizontal="center"/>
    </xf>
    <xf numFmtId="166" fontId="58" fillId="0" borderId="0" xfId="117" applyNumberFormat="1" applyFont="1"/>
    <xf numFmtId="166" fontId="58" fillId="0" borderId="0" xfId="117" applyNumberFormat="1" applyFont="1" applyAlignment="1">
      <alignment horizontal="center"/>
    </xf>
    <xf numFmtId="0" fontId="27" fillId="0" borderId="0" xfId="58" applyFont="1" applyAlignment="1">
      <alignment vertical="top" wrapText="1"/>
    </xf>
    <xf numFmtId="0" fontId="43" fillId="0" borderId="0" xfId="58" applyFont="1"/>
    <xf numFmtId="0" fontId="43" fillId="0" borderId="14" xfId="58" applyFont="1" applyBorder="1"/>
    <xf numFmtId="166" fontId="43" fillId="0" borderId="0" xfId="58" applyNumberFormat="1" applyFont="1"/>
    <xf numFmtId="166" fontId="48" fillId="0" borderId="0" xfId="58" applyNumberFormat="1" applyFont="1"/>
    <xf numFmtId="166" fontId="49" fillId="0" borderId="0" xfId="58" applyNumberFormat="1" applyFont="1"/>
    <xf numFmtId="0" fontId="13" fillId="0" borderId="4" xfId="58" applyFont="1" applyBorder="1" applyAlignment="1">
      <alignment horizontal="center" vertical="center" wrapText="1"/>
    </xf>
    <xf numFmtId="0" fontId="43" fillId="0" borderId="4" xfId="58" applyFont="1" applyBorder="1" applyAlignment="1">
      <alignment horizontal="center"/>
    </xf>
    <xf numFmtId="0" fontId="43" fillId="0" borderId="5" xfId="58" applyFont="1" applyBorder="1" applyAlignment="1">
      <alignment horizontal="center"/>
    </xf>
    <xf numFmtId="0" fontId="43" fillId="0" borderId="0" xfId="48" applyFont="1" applyAlignment="1">
      <alignment horizontal="center" vertical="top" wrapText="1"/>
    </xf>
    <xf numFmtId="166" fontId="43" fillId="0" borderId="0" xfId="48" applyNumberFormat="1" applyFont="1" applyAlignment="1">
      <alignment horizontal="right" vertical="top"/>
    </xf>
    <xf numFmtId="166" fontId="13" fillId="0" borderId="0" xfId="125" applyNumberFormat="1" applyFont="1" applyAlignment="1">
      <alignment horizontal="right" vertical="top" wrapText="1"/>
    </xf>
    <xf numFmtId="0" fontId="27" fillId="0" borderId="0" xfId="58" applyFont="1" applyAlignment="1">
      <alignment horizontal="center" vertical="center" wrapText="1"/>
    </xf>
    <xf numFmtId="0" fontId="43" fillId="0" borderId="7" xfId="58" applyFont="1" applyBorder="1" applyAlignment="1">
      <alignment vertical="center"/>
    </xf>
    <xf numFmtId="0" fontId="27" fillId="0" borderId="7" xfId="58" applyFont="1" applyBorder="1" applyAlignment="1">
      <alignment horizontal="center" vertical="center" wrapText="1"/>
    </xf>
    <xf numFmtId="0" fontId="27" fillId="0" borderId="0" xfId="58" applyFont="1" applyAlignment="1">
      <alignment vertical="center" wrapText="1"/>
    </xf>
    <xf numFmtId="0" fontId="27" fillId="0" borderId="0" xfId="58" applyFont="1" applyAlignment="1">
      <alignment horizontal="center" vertical="top" wrapText="1"/>
    </xf>
    <xf numFmtId="0" fontId="43" fillId="0" borderId="48" xfId="58" applyFont="1" applyBorder="1" applyAlignment="1">
      <alignment vertical="center"/>
    </xf>
    <xf numFmtId="0" fontId="27" fillId="0" borderId="48" xfId="58" applyFont="1" applyBorder="1" applyAlignment="1">
      <alignment horizontal="center" vertical="center" wrapText="1"/>
    </xf>
    <xf numFmtId="166" fontId="43" fillId="0" borderId="48" xfId="58" applyNumberFormat="1" applyFont="1" applyBorder="1" applyAlignment="1">
      <alignment horizontal="right" vertical="center" wrapText="1"/>
    </xf>
    <xf numFmtId="166" fontId="13" fillId="0" borderId="48" xfId="58" applyNumberFormat="1" applyFont="1" applyBorder="1" applyAlignment="1">
      <alignment horizontal="right" vertical="center" wrapText="1"/>
    </xf>
    <xf numFmtId="0" fontId="43" fillId="0" borderId="0" xfId="58" applyFont="1" applyAlignment="1">
      <alignment vertical="center"/>
    </xf>
    <xf numFmtId="166" fontId="42" fillId="0" borderId="0" xfId="58" applyNumberFormat="1" applyFont="1" applyAlignment="1">
      <alignment horizontal="right" vertical="top" wrapText="1"/>
    </xf>
    <xf numFmtId="0" fontId="13" fillId="0" borderId="14" xfId="58" applyFont="1" applyBorder="1" applyAlignment="1">
      <alignment horizontal="center"/>
    </xf>
    <xf numFmtId="0" fontId="13" fillId="0" borderId="11" xfId="58" applyFont="1" applyBorder="1" applyAlignment="1">
      <alignment horizontal="center" vertical="top" wrapText="1"/>
    </xf>
    <xf numFmtId="0" fontId="13" fillId="0" borderId="3" xfId="58" applyFont="1" applyBorder="1" applyAlignment="1">
      <alignment horizontal="center" vertical="top" wrapText="1"/>
    </xf>
    <xf numFmtId="0" fontId="16" fillId="0" borderId="0" xfId="58" applyFont="1" applyAlignment="1">
      <alignment horizontal="left"/>
    </xf>
    <xf numFmtId="1" fontId="13" fillId="0" borderId="0" xfId="84" applyNumberFormat="1" applyFont="1" applyFill="1" applyBorder="1" applyAlignment="1">
      <alignment horizontal="center" vertical="top" wrapText="1"/>
    </xf>
    <xf numFmtId="168" fontId="13" fillId="0" borderId="0" xfId="48" quotePrefix="1" applyNumberFormat="1" applyFont="1" applyAlignment="1">
      <alignment horizontal="center" vertical="top" wrapText="1"/>
    </xf>
    <xf numFmtId="166" fontId="13" fillId="0" borderId="0" xfId="84" applyNumberFormat="1" applyFont="1" applyFill="1" applyBorder="1" applyAlignment="1">
      <alignment vertical="top"/>
    </xf>
    <xf numFmtId="168" fontId="13" fillId="0" borderId="0" xfId="48" applyNumberFormat="1" applyFont="1" applyAlignment="1">
      <alignment vertical="top"/>
    </xf>
    <xf numFmtId="166" fontId="13" fillId="0" borderId="0" xfId="58" applyNumberFormat="1" applyFont="1" applyAlignment="1">
      <alignment vertical="top"/>
    </xf>
    <xf numFmtId="0" fontId="13" fillId="0" borderId="30" xfId="58" applyFont="1" applyBorder="1" applyAlignment="1">
      <alignment horizontal="left" vertical="center" wrapText="1"/>
    </xf>
    <xf numFmtId="0" fontId="13" fillId="0" borderId="30" xfId="58" applyFont="1" applyBorder="1" applyAlignment="1">
      <alignment horizontal="center" vertical="center" wrapText="1"/>
    </xf>
    <xf numFmtId="166" fontId="13" fillId="0" borderId="30" xfId="58" applyNumberFormat="1" applyFont="1" applyBorder="1" applyAlignment="1">
      <alignment vertical="center" wrapText="1"/>
    </xf>
    <xf numFmtId="0" fontId="13" fillId="0" borderId="0" xfId="58" applyFont="1" applyAlignment="1">
      <alignment horizontal="left" vertical="center" wrapText="1"/>
    </xf>
    <xf numFmtId="0" fontId="13" fillId="0" borderId="30" xfId="58" applyFont="1" applyBorder="1" applyAlignment="1">
      <alignment horizontal="left" vertical="center"/>
    </xf>
    <xf numFmtId="166" fontId="13" fillId="0" borderId="0" xfId="126" applyNumberFormat="1" applyFont="1" applyFill="1" applyBorder="1" applyAlignment="1">
      <alignment vertical="top" wrapText="1"/>
    </xf>
    <xf numFmtId="166" fontId="13" fillId="0" borderId="0" xfId="126" applyNumberFormat="1" applyFont="1" applyFill="1" applyBorder="1" applyAlignment="1">
      <alignment horizontal="center" vertical="top" wrapText="1"/>
    </xf>
    <xf numFmtId="166" fontId="13" fillId="0" borderId="0" xfId="84" applyNumberFormat="1" applyFont="1" applyFill="1" applyBorder="1" applyAlignment="1">
      <alignment vertical="top" wrapText="1"/>
    </xf>
    <xf numFmtId="166" fontId="13" fillId="0" borderId="0" xfId="84" applyNumberFormat="1" applyFont="1" applyFill="1" applyBorder="1" applyAlignment="1">
      <alignment horizontal="center" vertical="top" wrapText="1"/>
    </xf>
    <xf numFmtId="168" fontId="13" fillId="0" borderId="0" xfId="48" applyNumberFormat="1" applyFont="1" applyAlignment="1">
      <alignment horizontal="center" vertical="top"/>
    </xf>
    <xf numFmtId="168" fontId="13" fillId="0" borderId="0" xfId="48" applyNumberFormat="1" applyFont="1" applyAlignment="1">
      <alignment vertical="top" wrapText="1"/>
    </xf>
    <xf numFmtId="166" fontId="43" fillId="0" borderId="0" xfId="84" applyNumberFormat="1" applyFont="1" applyFill="1" applyBorder="1" applyAlignment="1">
      <alignment horizontal="right" vertical="top"/>
    </xf>
    <xf numFmtId="166" fontId="13" fillId="0" borderId="0" xfId="84" applyNumberFormat="1" applyFont="1" applyFill="1" applyBorder="1" applyAlignment="1">
      <alignment horizontal="right" vertical="top"/>
    </xf>
    <xf numFmtId="166" fontId="13" fillId="0" borderId="0" xfId="58" applyNumberFormat="1" applyFont="1" applyAlignment="1">
      <alignment horizontal="left" vertical="top" wrapText="1"/>
    </xf>
    <xf numFmtId="0" fontId="13" fillId="0" borderId="0" xfId="127" applyFont="1" applyAlignment="1">
      <alignment horizontal="center" vertical="top"/>
    </xf>
    <xf numFmtId="180" fontId="13" fillId="0" borderId="15" xfId="58" applyNumberFormat="1" applyFont="1" applyBorder="1" applyAlignment="1">
      <alignment vertical="center"/>
    </xf>
    <xf numFmtId="0" fontId="42" fillId="0" borderId="0" xfId="58" applyFont="1" applyAlignment="1">
      <alignment vertical="center"/>
    </xf>
    <xf numFmtId="0" fontId="42" fillId="0" borderId="0" xfId="58" applyFont="1" applyAlignment="1">
      <alignment horizontal="center" vertical="top" wrapText="1"/>
    </xf>
    <xf numFmtId="0" fontId="42" fillId="0" borderId="0" xfId="58" applyFont="1" applyAlignment="1">
      <alignment horizontal="center"/>
    </xf>
    <xf numFmtId="0" fontId="42" fillId="0" borderId="0" xfId="128" applyFont="1" applyAlignment="1"/>
    <xf numFmtId="0" fontId="50" fillId="0" borderId="0" xfId="42" applyFont="1" applyAlignment="1" applyProtection="1">
      <alignment vertical="center"/>
    </xf>
    <xf numFmtId="0" fontId="13" fillId="0" borderId="0" xfId="42" applyFont="1" applyAlignment="1" applyProtection="1">
      <alignment horizontal="left" vertical="center"/>
    </xf>
    <xf numFmtId="0" fontId="13" fillId="0" borderId="0" xfId="128" applyFont="1" applyAlignment="1"/>
    <xf numFmtId="0" fontId="13" fillId="0" borderId="11" xfId="128" applyFont="1" applyBorder="1" applyAlignment="1">
      <alignment horizontal="center" vertical="center" wrapText="1"/>
    </xf>
    <xf numFmtId="0" fontId="13" fillId="0" borderId="3" xfId="128" applyFont="1" applyBorder="1" applyAlignment="1">
      <alignment horizontal="center" vertical="center" wrapText="1"/>
    </xf>
    <xf numFmtId="0" fontId="13" fillId="0" borderId="6" xfId="128" applyFont="1" applyBorder="1" applyAlignment="1">
      <alignment horizontal="center" vertical="center"/>
    </xf>
    <xf numFmtId="0" fontId="13" fillId="0" borderId="4" xfId="128" applyFont="1" applyBorder="1" applyAlignment="1">
      <alignment horizontal="center" vertical="center"/>
    </xf>
    <xf numFmtId="0" fontId="13" fillId="0" borderId="5" xfId="128" applyFont="1" applyBorder="1" applyAlignment="1">
      <alignment horizontal="center" vertical="top"/>
    </xf>
    <xf numFmtId="0" fontId="13" fillId="0" borderId="4" xfId="128" applyFont="1" applyBorder="1" applyAlignment="1">
      <alignment horizontal="center" vertical="top"/>
    </xf>
    <xf numFmtId="0" fontId="13" fillId="0" borderId="0" xfId="128" applyFont="1" applyAlignment="1">
      <alignment horizontal="center" vertical="center"/>
    </xf>
    <xf numFmtId="0" fontId="13" fillId="0" borderId="0" xfId="128" applyFont="1" applyAlignment="1">
      <alignment horizontal="center" vertical="top"/>
    </xf>
    <xf numFmtId="0" fontId="16" fillId="0" borderId="0" xfId="128" applyFont="1" applyAlignment="1">
      <alignment horizontal="left" vertical="center"/>
    </xf>
    <xf numFmtId="0" fontId="13" fillId="0" borderId="0" xfId="129" applyFont="1" applyAlignment="1" applyProtection="1">
      <alignment horizontal="center" vertical="top"/>
    </xf>
    <xf numFmtId="0" fontId="13" fillId="0" borderId="0" xfId="128" applyFont="1" applyAlignment="1">
      <alignment horizontal="center" vertical="top" wrapText="1"/>
    </xf>
    <xf numFmtId="0" fontId="13" fillId="0" borderId="0" xfId="128" applyFont="1" applyAlignment="1">
      <alignment horizontal="left" vertical="top" wrapText="1"/>
    </xf>
    <xf numFmtId="16" fontId="13" fillId="0" borderId="0" xfId="128" quotePrefix="1" applyNumberFormat="1" applyFont="1" applyAlignment="1">
      <alignment horizontal="center" vertical="top"/>
    </xf>
    <xf numFmtId="0" fontId="13" fillId="0" borderId="0" xfId="128" applyFont="1" applyAlignment="1">
      <alignment horizontal="right" vertical="top"/>
    </xf>
    <xf numFmtId="166" fontId="13" fillId="0" borderId="0" xfId="128" applyNumberFormat="1" applyFont="1" applyAlignment="1">
      <alignment horizontal="right" vertical="top"/>
    </xf>
    <xf numFmtId="166" fontId="13" fillId="0" borderId="0" xfId="128" applyNumberFormat="1" applyFont="1" applyAlignment="1">
      <alignment horizontal="right" vertical="top" wrapText="1"/>
    </xf>
    <xf numFmtId="168" fontId="13" fillId="0" borderId="0" xfId="128" applyNumberFormat="1" applyFont="1" applyAlignment="1">
      <alignment horizontal="right" vertical="top"/>
    </xf>
    <xf numFmtId="168" fontId="13" fillId="0" borderId="0" xfId="128" applyNumberFormat="1" applyFont="1" applyAlignment="1">
      <alignment horizontal="center" vertical="top" wrapText="1"/>
    </xf>
    <xf numFmtId="0" fontId="13" fillId="0" borderId="0" xfId="128" applyFont="1" applyAlignment="1">
      <alignment vertical="top" wrapText="1"/>
    </xf>
    <xf numFmtId="0" fontId="13" fillId="0" borderId="0" xfId="131" applyFont="1" applyAlignment="1" applyProtection="1">
      <alignment horizontal="left" vertical="top" wrapText="1"/>
    </xf>
    <xf numFmtId="0" fontId="13" fillId="0" borderId="0" xfId="131" applyFont="1" applyAlignment="1" applyProtection="1">
      <alignment horizontal="center" vertical="top" wrapText="1"/>
    </xf>
    <xf numFmtId="166" fontId="42" fillId="0" borderId="0" xfId="128" applyNumberFormat="1" applyFont="1" applyAlignment="1"/>
    <xf numFmtId="16" fontId="13" fillId="0" borderId="0" xfId="128" quotePrefix="1" applyNumberFormat="1" applyFont="1" applyAlignment="1">
      <alignment horizontal="left" vertical="top"/>
    </xf>
    <xf numFmtId="0" fontId="13" fillId="0" borderId="7" xfId="128" applyFont="1" applyBorder="1" applyAlignment="1">
      <alignment horizontal="left" vertical="center"/>
    </xf>
    <xf numFmtId="0" fontId="13" fillId="0" borderId="7" xfId="128" applyFont="1" applyBorder="1" applyAlignment="1">
      <alignment horizontal="center"/>
    </xf>
    <xf numFmtId="0" fontId="13" fillId="0" borderId="7" xfId="128" applyFont="1" applyBorder="1" applyAlignment="1"/>
    <xf numFmtId="166" fontId="13" fillId="0" borderId="7" xfId="128" applyNumberFormat="1" applyFont="1" applyBorder="1" applyAlignment="1">
      <alignment horizontal="right" vertical="top"/>
    </xf>
    <xf numFmtId="0" fontId="13" fillId="0" borderId="0" xfId="128" applyFont="1" applyAlignment="1">
      <alignment horizontal="center"/>
    </xf>
    <xf numFmtId="166" fontId="42" fillId="0" borderId="0" xfId="128" applyNumberFormat="1" applyFont="1" applyAlignment="1">
      <alignment horizontal="center"/>
    </xf>
    <xf numFmtId="166" fontId="13" fillId="0" borderId="0" xfId="128" applyNumberFormat="1" applyFont="1" applyAlignment="1">
      <alignment horizontal="center" vertical="top"/>
    </xf>
    <xf numFmtId="0" fontId="16" fillId="0" borderId="0" xfId="128" applyFont="1" applyAlignment="1">
      <alignment horizontal="left" vertical="center" wrapText="1"/>
    </xf>
    <xf numFmtId="0" fontId="13" fillId="0" borderId="0" xfId="128" applyFont="1" applyAlignment="1">
      <alignment horizontal="center" wrapText="1"/>
    </xf>
    <xf numFmtId="0" fontId="44" fillId="0" borderId="0" xfId="128">
      <alignment vertical="center"/>
    </xf>
    <xf numFmtId="0" fontId="43" fillId="0" borderId="0" xfId="128" applyFont="1" applyAlignment="1">
      <alignment horizontal="center" vertical="top" wrapText="1"/>
    </xf>
    <xf numFmtId="16" fontId="43" fillId="0" borderId="0" xfId="128" quotePrefix="1" applyNumberFormat="1" applyFont="1" applyAlignment="1">
      <alignment horizontal="left" vertical="top"/>
    </xf>
    <xf numFmtId="168" fontId="43" fillId="0" borderId="0" xfId="128" applyNumberFormat="1" applyFont="1" applyAlignment="1">
      <alignment horizontal="right" vertical="top"/>
    </xf>
    <xf numFmtId="0" fontId="13" fillId="0" borderId="7" xfId="128" applyFont="1" applyBorder="1" applyAlignment="1">
      <alignment horizontal="left" vertical="center" wrapText="1"/>
    </xf>
    <xf numFmtId="0" fontId="13" fillId="0" borderId="7" xfId="128" applyFont="1" applyBorder="1" applyAlignment="1">
      <alignment horizontal="center" vertical="center" wrapText="1"/>
    </xf>
    <xf numFmtId="0" fontId="13" fillId="0" borderId="7" xfId="128" applyFont="1" applyBorder="1" applyAlignment="1">
      <alignment horizontal="left" vertical="top" wrapText="1"/>
    </xf>
    <xf numFmtId="0" fontId="13" fillId="0" borderId="7" xfId="128" applyFont="1" applyBorder="1" applyAlignment="1">
      <alignment horizontal="center" vertical="top" wrapText="1"/>
    </xf>
    <xf numFmtId="168" fontId="13" fillId="0" borderId="7" xfId="128" applyNumberFormat="1" applyFont="1" applyBorder="1" applyAlignment="1">
      <alignment horizontal="center" vertical="top" wrapText="1"/>
    </xf>
    <xf numFmtId="16" fontId="13" fillId="0" borderId="7" xfId="128" quotePrefix="1" applyNumberFormat="1" applyFont="1" applyBorder="1" applyAlignment="1">
      <alignment horizontal="left" vertical="top"/>
    </xf>
    <xf numFmtId="1" fontId="13" fillId="0" borderId="0" xfId="128" applyNumberFormat="1" applyFont="1" applyAlignment="1">
      <alignment horizontal="center" vertical="top"/>
    </xf>
    <xf numFmtId="0" fontId="13" fillId="0" borderId="0" xfId="128" applyFont="1" applyAlignment="1">
      <alignment horizontal="left" vertical="center" wrapText="1"/>
    </xf>
    <xf numFmtId="0" fontId="13" fillId="0" borderId="0" xfId="128" applyFont="1" applyAlignment="1">
      <alignment horizontal="center" vertical="center" wrapText="1"/>
    </xf>
    <xf numFmtId="168" fontId="13" fillId="0" borderId="0" xfId="128" applyNumberFormat="1" applyFont="1" applyAlignment="1">
      <alignment horizontal="right" vertical="top" wrapText="1"/>
    </xf>
    <xf numFmtId="0" fontId="96" fillId="0" borderId="0" xfId="128" applyFont="1" applyAlignment="1"/>
    <xf numFmtId="0" fontId="13" fillId="0" borderId="7" xfId="128" applyFont="1" applyBorder="1" applyAlignment="1">
      <alignment horizontal="center" vertical="center"/>
    </xf>
    <xf numFmtId="0" fontId="13" fillId="0" borderId="7" xfId="128" applyFont="1" applyBorder="1">
      <alignment vertical="center"/>
    </xf>
    <xf numFmtId="166" fontId="13" fillId="0" borderId="7" xfId="128" applyNumberFormat="1" applyFont="1" applyBorder="1" applyAlignment="1">
      <alignment horizontal="right" vertical="center"/>
    </xf>
    <xf numFmtId="0" fontId="13" fillId="0" borderId="0" xfId="128" applyFont="1">
      <alignment vertical="center"/>
    </xf>
    <xf numFmtId="166" fontId="13" fillId="0" borderId="0" xfId="128" applyNumberFormat="1" applyFont="1" applyAlignment="1">
      <alignment horizontal="right" vertical="center"/>
    </xf>
    <xf numFmtId="0" fontId="13" fillId="0" borderId="14" xfId="128" applyFont="1" applyBorder="1" applyAlignment="1">
      <alignment horizontal="left" vertical="center" wrapText="1"/>
    </xf>
    <xf numFmtId="0" fontId="13" fillId="0" borderId="14" xfId="128" applyFont="1" applyBorder="1" applyAlignment="1">
      <alignment horizontal="center" vertical="top"/>
    </xf>
    <xf numFmtId="168" fontId="13" fillId="0" borderId="14" xfId="128" applyNumberFormat="1" applyFont="1" applyBorder="1" applyAlignment="1">
      <alignment horizontal="center" vertical="top"/>
    </xf>
    <xf numFmtId="166" fontId="13" fillId="0" borderId="14" xfId="128" applyNumberFormat="1" applyFont="1" applyBorder="1" applyAlignment="1">
      <alignment horizontal="right" vertical="top"/>
    </xf>
    <xf numFmtId="0" fontId="13" fillId="0" borderId="7" xfId="128" applyFont="1" applyBorder="1" applyAlignment="1">
      <alignment horizontal="center" vertical="top"/>
    </xf>
    <xf numFmtId="168" fontId="13" fillId="0" borderId="7" xfId="128" applyNumberFormat="1" applyFont="1" applyBorder="1" applyAlignment="1">
      <alignment horizontal="center" vertical="top"/>
    </xf>
    <xf numFmtId="0" fontId="13" fillId="0" borderId="0" xfId="129" applyFont="1" applyAlignment="1" applyProtection="1">
      <alignment horizontal="center" vertical="center"/>
    </xf>
    <xf numFmtId="0" fontId="13" fillId="0" borderId="10" xfId="128" applyFont="1" applyBorder="1" applyAlignment="1">
      <alignment horizontal="left" vertical="center" wrapText="1"/>
    </xf>
    <xf numFmtId="0" fontId="13" fillId="0" borderId="10" xfId="128" applyFont="1" applyBorder="1" applyAlignment="1">
      <alignment horizontal="center" vertical="top"/>
    </xf>
    <xf numFmtId="168" fontId="13" fillId="0" borderId="10" xfId="128" applyNumberFormat="1" applyFont="1" applyBorder="1" applyAlignment="1">
      <alignment horizontal="center" vertical="top"/>
    </xf>
    <xf numFmtId="0" fontId="42" fillId="0" borderId="0" xfId="128" applyFont="1">
      <alignment vertical="center"/>
    </xf>
    <xf numFmtId="0" fontId="13" fillId="0" borderId="15" xfId="128" applyFont="1" applyBorder="1" applyAlignment="1">
      <alignment horizontal="left" vertical="center" wrapText="1"/>
    </xf>
    <xf numFmtId="0" fontId="13" fillId="0" borderId="15" xfId="128" applyFont="1" applyBorder="1" applyAlignment="1">
      <alignment horizontal="center" vertical="center"/>
    </xf>
    <xf numFmtId="168" fontId="13" fillId="0" borderId="15" xfId="128" applyNumberFormat="1" applyFont="1" applyBorder="1" applyAlignment="1">
      <alignment horizontal="center" vertical="center"/>
    </xf>
    <xf numFmtId="166" fontId="13" fillId="0" borderId="15" xfId="128" applyNumberFormat="1" applyFont="1" applyBorder="1" applyAlignment="1">
      <alignment horizontal="right" vertical="top"/>
    </xf>
    <xf numFmtId="0" fontId="13" fillId="0" borderId="0" xfId="128" applyFont="1" applyAlignment="1">
      <alignment horizontal="left" vertical="top"/>
    </xf>
    <xf numFmtId="168" fontId="13" fillId="0" borderId="0" xfId="128" applyNumberFormat="1" applyFont="1" applyAlignment="1">
      <alignment horizontal="center" vertical="top"/>
    </xf>
    <xf numFmtId="0" fontId="13" fillId="0" borderId="0" xfId="128" applyFont="1" applyAlignment="1">
      <alignment horizontal="left"/>
    </xf>
    <xf numFmtId="168" fontId="13" fillId="0" borderId="0" xfId="128" applyNumberFormat="1" applyFont="1" applyAlignment="1">
      <alignment horizontal="center"/>
    </xf>
    <xf numFmtId="166" fontId="13" fillId="0" borderId="0" xfId="128" applyNumberFormat="1" applyFont="1" applyAlignment="1">
      <alignment horizontal="right"/>
    </xf>
    <xf numFmtId="168" fontId="13" fillId="0" borderId="0" xfId="128" applyNumberFormat="1" applyFont="1" applyAlignment="1">
      <alignment horizontal="right"/>
    </xf>
    <xf numFmtId="166" fontId="13" fillId="0" borderId="0" xfId="128" applyNumberFormat="1" applyFont="1" applyAlignment="1">
      <alignment horizontal="center"/>
    </xf>
    <xf numFmtId="0" fontId="42" fillId="0" borderId="0" xfId="128" applyFont="1" applyAlignment="1">
      <alignment horizontal="center"/>
    </xf>
    <xf numFmtId="0" fontId="42" fillId="0" borderId="0" xfId="128" applyFont="1" applyAlignment="1">
      <alignment horizontal="left"/>
    </xf>
    <xf numFmtId="168" fontId="42" fillId="0" borderId="0" xfId="128" applyNumberFormat="1" applyFont="1" applyAlignment="1">
      <alignment horizontal="center"/>
    </xf>
    <xf numFmtId="0" fontId="42" fillId="0" borderId="0" xfId="48" applyFont="1"/>
    <xf numFmtId="0" fontId="13" fillId="0" borderId="0" xfId="120" applyFont="1" applyAlignment="1">
      <alignment horizontal="center" vertical="center"/>
    </xf>
    <xf numFmtId="0" fontId="50" fillId="0" borderId="0" xfId="120" applyFont="1" applyAlignment="1">
      <alignment horizontal="center" vertical="center"/>
    </xf>
    <xf numFmtId="0" fontId="13" fillId="0" borderId="0" xfId="120" applyFont="1" applyAlignment="1">
      <alignment horizontal="left" vertical="top"/>
    </xf>
    <xf numFmtId="0" fontId="13" fillId="0" borderId="0" xfId="120" applyFont="1" applyAlignment="1">
      <alignment horizontal="center" vertical="top"/>
    </xf>
    <xf numFmtId="166" fontId="13" fillId="0" borderId="0" xfId="120" applyNumberFormat="1" applyFont="1" applyAlignment="1">
      <alignment horizontal="center" vertical="center"/>
    </xf>
    <xf numFmtId="0" fontId="13" fillId="0" borderId="0" xfId="120" applyFont="1" applyAlignment="1">
      <alignment vertical="center"/>
    </xf>
    <xf numFmtId="0" fontId="13" fillId="0" borderId="11" xfId="120" applyFont="1" applyBorder="1" applyAlignment="1">
      <alignment horizontal="center" vertical="center" wrapText="1"/>
    </xf>
    <xf numFmtId="0" fontId="13" fillId="0" borderId="3" xfId="120" applyFont="1" applyBorder="1" applyAlignment="1">
      <alignment horizontal="center" vertical="center" wrapText="1"/>
    </xf>
    <xf numFmtId="166" fontId="13" fillId="0" borderId="6" xfId="120" applyNumberFormat="1" applyFont="1" applyBorder="1" applyAlignment="1">
      <alignment horizontal="center" vertical="center"/>
    </xf>
    <xf numFmtId="166" fontId="13" fillId="0" borderId="4" xfId="120" applyNumberFormat="1" applyFont="1" applyBorder="1" applyAlignment="1">
      <alignment horizontal="center" vertical="center"/>
    </xf>
    <xf numFmtId="0" fontId="13" fillId="0" borderId="4" xfId="120" applyFont="1" applyBorder="1" applyAlignment="1">
      <alignment horizontal="center" vertical="top"/>
    </xf>
    <xf numFmtId="0" fontId="50" fillId="0" borderId="5" xfId="120" applyFont="1" applyBorder="1" applyAlignment="1">
      <alignment horizontal="center" vertical="top"/>
    </xf>
    <xf numFmtId="0" fontId="13" fillId="0" borderId="5" xfId="120" applyFont="1" applyBorder="1" applyAlignment="1">
      <alignment horizontal="center" vertical="top"/>
    </xf>
    <xf numFmtId="1" fontId="13" fillId="0" borderId="4" xfId="120" applyNumberFormat="1" applyFont="1" applyBorder="1" applyAlignment="1">
      <alignment horizontal="center" vertical="top"/>
    </xf>
    <xf numFmtId="0" fontId="50" fillId="0" borderId="0" xfId="120" applyFont="1" applyAlignment="1">
      <alignment horizontal="center" vertical="top"/>
    </xf>
    <xf numFmtId="0" fontId="16" fillId="0" borderId="0" xfId="132" applyFont="1" applyAlignment="1" applyProtection="1">
      <alignment horizontal="left" vertical="top"/>
      <protection locked="0"/>
    </xf>
    <xf numFmtId="166" fontId="13" fillId="0" borderId="0" xfId="120" applyNumberFormat="1" applyFont="1" applyAlignment="1">
      <alignment horizontal="center" vertical="top"/>
    </xf>
    <xf numFmtId="0" fontId="16" fillId="0" borderId="0" xfId="132" applyFont="1" applyAlignment="1" applyProtection="1">
      <alignment horizontal="left" vertical="top" wrapText="1"/>
      <protection locked="0"/>
    </xf>
    <xf numFmtId="0" fontId="13" fillId="0" borderId="0" xfId="48" applyFont="1" applyAlignment="1">
      <alignment horizontal="center"/>
    </xf>
    <xf numFmtId="0" fontId="50" fillId="0" borderId="0" xfId="48" applyFont="1" applyAlignment="1">
      <alignment horizontal="center"/>
    </xf>
    <xf numFmtId="0" fontId="13" fillId="0" borderId="0" xfId="48" applyFont="1" applyAlignment="1">
      <alignment horizontal="left" vertical="top"/>
    </xf>
    <xf numFmtId="169" fontId="13" fillId="0" borderId="0" xfId="48" applyNumberFormat="1" applyFont="1" applyAlignment="1">
      <alignment horizontal="center"/>
    </xf>
    <xf numFmtId="0" fontId="13" fillId="0" borderId="0" xfId="48" applyFont="1" applyAlignment="1">
      <alignment horizontal="center" vertical="top"/>
    </xf>
    <xf numFmtId="166" fontId="13" fillId="0" borderId="0" xfId="48" applyNumberFormat="1" applyFont="1" applyAlignment="1">
      <alignment horizontal="center"/>
    </xf>
    <xf numFmtId="0" fontId="13" fillId="0" borderId="0" xfId="133" applyFont="1" applyAlignment="1">
      <alignment horizontal="center" vertical="top"/>
    </xf>
    <xf numFmtId="0" fontId="13" fillId="0" borderId="0" xfId="132" applyFont="1" applyAlignment="1">
      <alignment horizontal="left" vertical="top" wrapText="1"/>
    </xf>
    <xf numFmtId="0" fontId="13" fillId="0" borderId="0" xfId="132" applyFont="1" applyAlignment="1">
      <alignment horizontal="center" vertical="top" wrapText="1"/>
    </xf>
    <xf numFmtId="0" fontId="13" fillId="0" borderId="0" xfId="132" quotePrefix="1" applyFont="1" applyAlignment="1">
      <alignment horizontal="center" vertical="top" wrapText="1"/>
    </xf>
    <xf numFmtId="166" fontId="13" fillId="0" borderId="0" xfId="132" applyNumberFormat="1" applyFont="1" applyAlignment="1">
      <alignment horizontal="center" vertical="top" wrapText="1"/>
    </xf>
    <xf numFmtId="166" fontId="13" fillId="0" borderId="0" xfId="132" applyNumberFormat="1" applyFont="1" applyAlignment="1">
      <alignment vertical="top" wrapText="1"/>
    </xf>
    <xf numFmtId="166" fontId="13" fillId="0" borderId="0" xfId="67" applyNumberFormat="1" applyFont="1" applyAlignment="1">
      <alignment vertical="top" wrapText="1"/>
    </xf>
    <xf numFmtId="0" fontId="13" fillId="0" borderId="0" xfId="132" applyFont="1" applyAlignment="1" applyProtection="1">
      <alignment horizontal="left" vertical="top" wrapText="1"/>
      <protection locked="0"/>
    </xf>
    <xf numFmtId="166" fontId="13" fillId="0" borderId="0" xfId="132" applyNumberFormat="1" applyFont="1" applyAlignment="1" applyProtection="1">
      <alignment horizontal="center" vertical="top" wrapText="1"/>
      <protection locked="0"/>
    </xf>
    <xf numFmtId="0" fontId="13" fillId="0" borderId="0" xfId="132" applyFont="1" applyAlignment="1" applyProtection="1">
      <alignment horizontal="center" vertical="top" wrapText="1"/>
      <protection locked="0"/>
    </xf>
    <xf numFmtId="1" fontId="13" fillId="0" borderId="0" xfId="127" applyNumberFormat="1" applyFont="1" applyAlignment="1">
      <alignment horizontal="center" vertical="top" wrapText="1"/>
    </xf>
    <xf numFmtId="166" fontId="13" fillId="0" borderId="0" xfId="67" applyNumberFormat="1" applyFont="1" applyAlignment="1" applyProtection="1">
      <alignment vertical="top" wrapText="1"/>
      <protection locked="0"/>
    </xf>
    <xf numFmtId="166" fontId="13" fillId="0" borderId="0" xfId="48" applyNumberFormat="1" applyFont="1" applyAlignment="1">
      <alignment horizontal="center" vertical="top" wrapText="1"/>
    </xf>
    <xf numFmtId="166" fontId="13" fillId="0" borderId="0" xfId="67" applyNumberFormat="1" applyFont="1" applyAlignment="1">
      <alignment horizontal="center" vertical="top"/>
    </xf>
    <xf numFmtId="0" fontId="13" fillId="0" borderId="0" xfId="67" applyFont="1" applyAlignment="1">
      <alignment vertical="top" wrapText="1"/>
    </xf>
    <xf numFmtId="1" fontId="13" fillId="0" borderId="0" xfId="134" applyNumberFormat="1" applyFont="1" applyAlignment="1">
      <alignment horizontal="center" vertical="top" wrapText="1"/>
    </xf>
    <xf numFmtId="166" fontId="13" fillId="0" borderId="0" xfId="58" applyNumberFormat="1" applyFont="1" applyAlignment="1">
      <alignment horizontal="center" vertical="top"/>
    </xf>
    <xf numFmtId="0" fontId="13" fillId="0" borderId="0" xfId="135" applyFont="1" applyAlignment="1">
      <alignment horizontal="center" vertical="top" wrapText="1"/>
    </xf>
    <xf numFmtId="1" fontId="13" fillId="0" borderId="0" xfId="127" quotePrefix="1" applyNumberFormat="1" applyFont="1" applyAlignment="1">
      <alignment horizontal="center" vertical="top" wrapText="1"/>
    </xf>
    <xf numFmtId="166" fontId="13" fillId="0" borderId="0" xfId="132" applyNumberFormat="1" applyFont="1" applyAlignment="1" applyProtection="1">
      <alignment vertical="top" wrapText="1"/>
      <protection locked="0"/>
    </xf>
    <xf numFmtId="0" fontId="13" fillId="0" borderId="0" xfId="66" applyFont="1" applyAlignment="1">
      <alignment horizontal="center" vertical="top" wrapText="1"/>
    </xf>
    <xf numFmtId="0" fontId="13" fillId="0" borderId="7" xfId="132" applyFont="1" applyBorder="1" applyAlignment="1">
      <alignment horizontal="left" vertical="top"/>
    </xf>
    <xf numFmtId="166" fontId="13" fillId="0" borderId="7" xfId="132" applyNumberFormat="1" applyFont="1" applyBorder="1" applyAlignment="1">
      <alignment horizontal="center" vertical="center" wrapText="1"/>
    </xf>
    <xf numFmtId="0" fontId="13" fillId="0" borderId="7" xfId="132" applyFont="1" applyBorder="1" applyAlignment="1">
      <alignment horizontal="center" vertical="center" wrapText="1"/>
    </xf>
    <xf numFmtId="166" fontId="13" fillId="0" borderId="7" xfId="132" applyNumberFormat="1" applyFont="1" applyBorder="1" applyAlignment="1">
      <alignment vertical="center" wrapText="1"/>
    </xf>
    <xf numFmtId="49" fontId="13" fillId="0" borderId="0" xfId="132" applyNumberFormat="1" applyFont="1" applyAlignment="1">
      <alignment horizontal="center" vertical="top" wrapText="1"/>
    </xf>
    <xf numFmtId="0" fontId="13" fillId="0" borderId="0" xfId="48" applyFont="1" applyAlignment="1">
      <alignment vertical="top" wrapText="1"/>
    </xf>
    <xf numFmtId="166" fontId="13" fillId="0" borderId="7" xfId="132" applyNumberFormat="1" applyFont="1" applyBorder="1" applyAlignment="1">
      <alignment horizontal="right" vertical="top"/>
    </xf>
    <xf numFmtId="166" fontId="13" fillId="0" borderId="0" xfId="132" applyNumberFormat="1" applyFont="1"/>
    <xf numFmtId="166" fontId="13" fillId="0" borderId="0" xfId="132" applyNumberFormat="1" applyFont="1" applyAlignment="1">
      <alignment vertical="top"/>
    </xf>
    <xf numFmtId="168" fontId="13" fillId="0" borderId="0" xfId="132" applyNumberFormat="1" applyFont="1" applyAlignment="1">
      <alignment horizontal="left" vertical="top" wrapText="1"/>
    </xf>
    <xf numFmtId="168" fontId="13" fillId="0" borderId="0" xfId="132" applyNumberFormat="1" applyFont="1" applyAlignment="1">
      <alignment horizontal="center" vertical="top" wrapText="1"/>
    </xf>
    <xf numFmtId="168" fontId="13" fillId="0" borderId="0" xfId="132" applyNumberFormat="1" applyFont="1" applyAlignment="1">
      <alignment vertical="top" wrapText="1"/>
    </xf>
    <xf numFmtId="0" fontId="13" fillId="0" borderId="0" xfId="132" applyFont="1" applyAlignment="1" applyProtection="1">
      <alignment horizontal="center" vertical="center" wrapText="1"/>
      <protection locked="0"/>
    </xf>
    <xf numFmtId="0" fontId="13" fillId="0" borderId="7" xfId="132" applyFont="1" applyBorder="1" applyAlignment="1" applyProtection="1">
      <alignment horizontal="left" vertical="top"/>
      <protection locked="0"/>
    </xf>
    <xf numFmtId="0" fontId="13" fillId="0" borderId="7" xfId="132" applyFont="1" applyBorder="1" applyAlignment="1" applyProtection="1">
      <alignment horizontal="center" vertical="center"/>
      <protection locked="0"/>
    </xf>
    <xf numFmtId="166" fontId="13" fillId="0" borderId="7" xfId="132" applyNumberFormat="1" applyFont="1" applyBorder="1" applyAlignment="1" applyProtection="1">
      <alignment vertical="center"/>
      <protection locked="0"/>
    </xf>
    <xf numFmtId="0" fontId="43" fillId="0" borderId="0" xfId="136" applyFont="1" applyAlignment="1">
      <alignment vertical="top" wrapText="1"/>
    </xf>
    <xf numFmtId="0" fontId="43" fillId="0" borderId="0" xfId="132" applyFont="1" applyAlignment="1">
      <alignment horizontal="center" vertical="top" wrapText="1"/>
    </xf>
    <xf numFmtId="16" fontId="43" fillId="0" borderId="0" xfId="132" quotePrefix="1" applyNumberFormat="1" applyFont="1" applyAlignment="1">
      <alignment horizontal="center" vertical="top" wrapText="1"/>
    </xf>
    <xf numFmtId="181" fontId="43" fillId="0" borderId="0" xfId="137" applyNumberFormat="1" applyFont="1" applyAlignment="1">
      <alignment vertical="top"/>
    </xf>
    <xf numFmtId="166" fontId="43" fillId="0" borderId="0" xfId="132" applyNumberFormat="1" applyFont="1" applyAlignment="1">
      <alignment vertical="top" wrapText="1"/>
    </xf>
    <xf numFmtId="166" fontId="43" fillId="0" borderId="0" xfId="58" applyNumberFormat="1" applyFont="1" applyAlignment="1">
      <alignment vertical="top"/>
    </xf>
    <xf numFmtId="166" fontId="13" fillId="0" borderId="0" xfId="132" applyNumberFormat="1" applyFont="1" applyAlignment="1">
      <alignment horizontal="right" vertical="top" wrapText="1"/>
    </xf>
    <xf numFmtId="166" fontId="13" fillId="0" borderId="0" xfId="71" applyNumberFormat="1" applyFont="1" applyAlignment="1">
      <alignment horizontal="right" vertical="top" wrapText="1"/>
    </xf>
    <xf numFmtId="0" fontId="13" fillId="0" borderId="7" xfId="132" applyFont="1" applyBorder="1" applyAlignment="1">
      <alignment horizontal="center" vertical="top" wrapText="1"/>
    </xf>
    <xf numFmtId="166" fontId="13" fillId="0" borderId="7" xfId="132" applyNumberFormat="1" applyFont="1" applyBorder="1" applyAlignment="1">
      <alignment vertical="top" wrapText="1"/>
    </xf>
    <xf numFmtId="0" fontId="16" fillId="0" borderId="0" xfId="119" applyFont="1" applyAlignment="1" applyProtection="1">
      <alignment horizontal="left" vertical="top" wrapText="1"/>
      <protection locked="0"/>
    </xf>
    <xf numFmtId="166" fontId="13" fillId="0" borderId="0" xfId="48" applyNumberFormat="1" applyFont="1" applyAlignment="1">
      <alignment vertical="top"/>
    </xf>
    <xf numFmtId="0" fontId="50" fillId="0" borderId="0" xfId="138" applyFont="1" applyAlignment="1">
      <alignment horizontal="center" vertical="top" wrapText="1"/>
    </xf>
    <xf numFmtId="16" fontId="13" fillId="0" borderId="0" xfId="132" quotePrefix="1" applyNumberFormat="1" applyFont="1" applyAlignment="1">
      <alignment horizontal="center" vertical="top" wrapText="1"/>
    </xf>
    <xf numFmtId="166" fontId="13" fillId="0" borderId="0" xfId="139" applyNumberFormat="1" applyFont="1" applyAlignment="1">
      <alignment vertical="top"/>
    </xf>
    <xf numFmtId="0" fontId="13" fillId="0" borderId="0" xfId="119" applyFont="1" applyAlignment="1" applyProtection="1">
      <alignment horizontal="left" vertical="top" wrapText="1"/>
      <protection locked="0"/>
    </xf>
    <xf numFmtId="0" fontId="13" fillId="0" borderId="0" xfId="119" applyFont="1" applyAlignment="1" applyProtection="1">
      <alignment horizontal="center" vertical="top" wrapText="1"/>
      <protection locked="0"/>
    </xf>
    <xf numFmtId="166" fontId="13" fillId="0" borderId="0" xfId="119" applyNumberFormat="1" applyFont="1" applyAlignment="1" applyProtection="1">
      <alignment vertical="top" wrapText="1"/>
      <protection locked="0"/>
    </xf>
    <xf numFmtId="1" fontId="50" fillId="0" borderId="0" xfId="44" applyNumberFormat="1" applyFont="1" applyAlignment="1">
      <alignment horizontal="center" vertical="top" wrapText="1"/>
    </xf>
    <xf numFmtId="166" fontId="13" fillId="0" borderId="0" xfId="140" applyNumberFormat="1" applyFont="1" applyAlignment="1" applyProtection="1">
      <alignment vertical="top" wrapText="1"/>
      <protection locked="0"/>
    </xf>
    <xf numFmtId="0" fontId="13" fillId="0" borderId="0" xfId="140" applyFont="1" applyAlignment="1">
      <alignment horizontal="left" vertical="top" wrapText="1"/>
    </xf>
    <xf numFmtId="0" fontId="13" fillId="0" borderId="0" xfId="54" quotePrefix="1" applyNumberFormat="1" applyFont="1" applyFill="1" applyBorder="1" applyAlignment="1">
      <alignment horizontal="center" vertical="top" wrapText="1"/>
    </xf>
    <xf numFmtId="166" fontId="13" fillId="0" borderId="0" xfId="54" applyNumberFormat="1" applyFont="1" applyFill="1" applyBorder="1" applyAlignment="1">
      <alignment vertical="top" wrapText="1"/>
    </xf>
    <xf numFmtId="0" fontId="13" fillId="0" borderId="0" xfId="76" applyFont="1" applyAlignment="1">
      <alignment horizontal="left" vertical="top" wrapText="1"/>
    </xf>
    <xf numFmtId="166" fontId="13" fillId="0" borderId="0" xfId="76" applyNumberFormat="1" applyFont="1" applyAlignment="1">
      <alignment vertical="top" wrapText="1"/>
    </xf>
    <xf numFmtId="0" fontId="13" fillId="0" borderId="0" xfId="141" applyFont="1" applyAlignment="1">
      <alignment horizontal="left" vertical="top" wrapText="1"/>
    </xf>
    <xf numFmtId="0" fontId="13" fillId="0" borderId="0" xfId="141" applyFont="1" applyAlignment="1">
      <alignment horizontal="center" vertical="top" wrapText="1"/>
    </xf>
    <xf numFmtId="166" fontId="13" fillId="0" borderId="0" xfId="67" applyNumberFormat="1" applyFont="1" applyAlignment="1">
      <alignment vertical="top"/>
    </xf>
    <xf numFmtId="0" fontId="13" fillId="0" borderId="0" xfId="142" applyFont="1" applyAlignment="1">
      <alignment horizontal="left" vertical="top" wrapText="1"/>
    </xf>
    <xf numFmtId="0" fontId="13" fillId="0" borderId="30" xfId="119" applyFont="1" applyBorder="1" applyAlignment="1" applyProtection="1">
      <alignment horizontal="left" vertical="top" wrapText="1"/>
      <protection locked="0"/>
    </xf>
    <xf numFmtId="0" fontId="13" fillId="0" borderId="30" xfId="119" applyFont="1" applyBorder="1" applyAlignment="1" applyProtection="1">
      <alignment horizontal="center" vertical="center" wrapText="1"/>
      <protection locked="0"/>
    </xf>
    <xf numFmtId="166" fontId="13" fillId="0" borderId="30" xfId="119" applyNumberFormat="1" applyFont="1" applyBorder="1" applyAlignment="1" applyProtection="1">
      <alignment vertical="center" wrapText="1"/>
      <protection locked="0"/>
    </xf>
    <xf numFmtId="0" fontId="13" fillId="0" borderId="0" xfId="119" applyFont="1" applyAlignment="1" applyProtection="1">
      <alignment horizontal="center" vertical="center" wrapText="1"/>
      <protection locked="0"/>
    </xf>
    <xf numFmtId="166" fontId="13" fillId="0" borderId="0" xfId="119" applyNumberFormat="1" applyFont="1" applyAlignment="1" applyProtection="1">
      <alignment vertical="center" wrapText="1"/>
      <protection locked="0"/>
    </xf>
    <xf numFmtId="17" fontId="13" fillId="0" borderId="0" xfId="132" applyNumberFormat="1" applyFont="1" applyAlignment="1" applyProtection="1">
      <alignment horizontal="center" vertical="top" wrapText="1"/>
      <protection locked="0"/>
    </xf>
    <xf numFmtId="182" fontId="43" fillId="0" borderId="0" xfId="137" applyNumberFormat="1" applyFont="1" applyAlignment="1">
      <alignment vertical="top"/>
    </xf>
    <xf numFmtId="0" fontId="43" fillId="0" borderId="0" xfId="136" applyFont="1" applyAlignment="1">
      <alignment wrapText="1"/>
    </xf>
    <xf numFmtId="181" fontId="43" fillId="0" borderId="0" xfId="143" applyNumberFormat="1" applyFont="1" applyAlignment="1">
      <alignment vertical="top"/>
    </xf>
    <xf numFmtId="0" fontId="13" fillId="0" borderId="10" xfId="119" applyFont="1" applyBorder="1" applyAlignment="1" applyProtection="1">
      <alignment horizontal="left" vertical="center" wrapText="1"/>
      <protection locked="0"/>
    </xf>
    <xf numFmtId="0" fontId="13" fillId="0" borderId="10" xfId="119" applyFont="1" applyBorder="1" applyAlignment="1" applyProtection="1">
      <alignment horizontal="center" vertical="center" wrapText="1"/>
      <protection locked="0"/>
    </xf>
    <xf numFmtId="166" fontId="13" fillId="0" borderId="10" xfId="119" applyNumberFormat="1" applyFont="1" applyBorder="1" applyAlignment="1" applyProtection="1">
      <alignment vertical="center" wrapText="1"/>
      <protection locked="0"/>
    </xf>
    <xf numFmtId="0" fontId="13" fillId="0" borderId="30" xfId="119" applyFont="1" applyBorder="1" applyAlignment="1" applyProtection="1">
      <alignment horizontal="left" vertical="center"/>
      <protection locked="0"/>
    </xf>
    <xf numFmtId="0" fontId="13" fillId="0" borderId="0" xfId="119" applyFont="1" applyAlignment="1" applyProtection="1">
      <alignment horizontal="left" vertical="center"/>
      <protection locked="0"/>
    </xf>
    <xf numFmtId="0" fontId="13" fillId="0" borderId="0" xfId="132" applyFont="1" applyAlignment="1" applyProtection="1">
      <alignment horizontal="center" wrapText="1"/>
      <protection locked="0"/>
    </xf>
    <xf numFmtId="0" fontId="13" fillId="0" borderId="0" xfId="132" applyFont="1" applyAlignment="1" applyProtection="1">
      <alignment horizontal="center" vertical="top"/>
      <protection locked="0"/>
    </xf>
    <xf numFmtId="166" fontId="13" fillId="0" borderId="0" xfId="132" applyNumberFormat="1" applyFont="1" applyAlignment="1" applyProtection="1">
      <alignment vertical="top"/>
      <protection locked="0"/>
    </xf>
    <xf numFmtId="0" fontId="13" fillId="0" borderId="0" xfId="127" applyFont="1" applyAlignment="1">
      <alignment horizontal="center" vertical="top" wrapText="1"/>
    </xf>
    <xf numFmtId="168" fontId="13" fillId="0" borderId="0" xfId="132" applyNumberFormat="1" applyFont="1" applyAlignment="1" applyProtection="1">
      <alignment horizontal="left" vertical="top" wrapText="1"/>
      <protection locked="0"/>
    </xf>
    <xf numFmtId="168" fontId="13" fillId="0" borderId="0" xfId="132" applyNumberFormat="1" applyFont="1" applyAlignment="1" applyProtection="1">
      <alignment horizontal="center" vertical="top" wrapText="1"/>
      <protection locked="0"/>
    </xf>
    <xf numFmtId="0" fontId="13" fillId="0" borderId="0" xfId="76" applyFont="1" applyAlignment="1">
      <alignment horizontal="center" vertical="top" wrapText="1"/>
    </xf>
    <xf numFmtId="168" fontId="13" fillId="0" borderId="0" xfId="132" applyNumberFormat="1" applyFont="1" applyAlignment="1" applyProtection="1">
      <alignment horizontal="center" vertical="top"/>
      <protection locked="0"/>
    </xf>
    <xf numFmtId="17" fontId="13" fillId="0" borderId="0" xfId="132" quotePrefix="1" applyNumberFormat="1" applyFont="1" applyAlignment="1" applyProtection="1">
      <alignment horizontal="center" vertical="top" wrapText="1"/>
      <protection locked="0"/>
    </xf>
    <xf numFmtId="166" fontId="13" fillId="0" borderId="0" xfId="54" applyNumberFormat="1" applyFont="1" applyFill="1" applyAlignment="1">
      <alignment vertical="top" wrapText="1"/>
    </xf>
    <xf numFmtId="2" fontId="13" fillId="0" borderId="0" xfId="54" applyNumberFormat="1" applyFont="1" applyFill="1" applyAlignment="1">
      <alignment vertical="top" wrapText="1"/>
    </xf>
    <xf numFmtId="0" fontId="13" fillId="0" borderId="0" xfId="133" applyFont="1" applyAlignment="1">
      <alignment horizontal="center" vertical="center" wrapText="1"/>
    </xf>
    <xf numFmtId="0" fontId="13" fillId="0" borderId="30" xfId="132" applyFont="1" applyBorder="1" applyAlignment="1" applyProtection="1">
      <alignment horizontal="left" vertical="center"/>
      <protection locked="0"/>
    </xf>
    <xf numFmtId="0" fontId="13" fillId="0" borderId="30" xfId="98" applyFont="1" applyBorder="1" applyAlignment="1">
      <alignment horizontal="center" vertical="center"/>
    </xf>
    <xf numFmtId="166" fontId="13" fillId="0" borderId="30" xfId="98" applyNumberFormat="1" applyFont="1" applyBorder="1" applyAlignment="1">
      <alignment vertical="center"/>
    </xf>
    <xf numFmtId="0" fontId="13" fillId="0" borderId="0" xfId="133" applyFont="1" applyAlignment="1">
      <alignment horizontal="center" vertical="top" wrapText="1"/>
    </xf>
    <xf numFmtId="168" fontId="13" fillId="0" borderId="0" xfId="58" applyNumberFormat="1" applyFont="1" applyAlignment="1">
      <alignment horizontal="center" vertical="top" wrapText="1"/>
    </xf>
    <xf numFmtId="16" fontId="13" fillId="0" borderId="0" xfId="58" quotePrefix="1" applyNumberFormat="1" applyFont="1" applyAlignment="1">
      <alignment horizontal="center" vertical="top"/>
    </xf>
    <xf numFmtId="168" fontId="13" fillId="0" borderId="0" xfId="58" applyNumberFormat="1" applyFont="1" applyAlignment="1">
      <alignment vertical="top"/>
    </xf>
    <xf numFmtId="0" fontId="13" fillId="0" borderId="0" xfId="133" applyFont="1" applyAlignment="1">
      <alignment horizontal="center" vertical="center"/>
    </xf>
    <xf numFmtId="168" fontId="13" fillId="0" borderId="7" xfId="58" applyNumberFormat="1" applyFont="1" applyBorder="1" applyAlignment="1">
      <alignment horizontal="center" vertical="center" wrapText="1"/>
    </xf>
    <xf numFmtId="16" fontId="13" fillId="0" borderId="7" xfId="58" applyNumberFormat="1" applyFont="1" applyBorder="1" applyAlignment="1">
      <alignment horizontal="center" vertical="center"/>
    </xf>
    <xf numFmtId="166" fontId="13" fillId="0" borderId="7" xfId="58" applyNumberFormat="1" applyFont="1" applyBorder="1" applyAlignment="1">
      <alignment vertical="center"/>
    </xf>
    <xf numFmtId="0" fontId="13" fillId="0" borderId="0" xfId="48" applyFont="1" applyAlignment="1" applyProtection="1">
      <alignment horizontal="left" vertical="top" wrapText="1"/>
      <protection locked="0"/>
    </xf>
    <xf numFmtId="0" fontId="13" fillId="0" borderId="0" xfId="48" applyFont="1" applyAlignment="1" applyProtection="1">
      <alignment horizontal="center" vertical="top" wrapText="1"/>
      <protection locked="0"/>
    </xf>
    <xf numFmtId="0" fontId="13" fillId="0" borderId="0" xfId="48" quotePrefix="1" applyFont="1" applyAlignment="1" applyProtection="1">
      <alignment horizontal="center" vertical="top" wrapText="1"/>
      <protection locked="0"/>
    </xf>
    <xf numFmtId="0" fontId="13" fillId="0" borderId="0" xfId="74" applyFont="1" applyAlignment="1">
      <alignment vertical="top" wrapText="1"/>
    </xf>
    <xf numFmtId="0" fontId="13" fillId="0" borderId="0" xfId="144" applyFont="1" applyAlignment="1">
      <alignment vertical="top" wrapText="1"/>
    </xf>
    <xf numFmtId="166" fontId="13" fillId="0" borderId="0" xfId="144" applyNumberFormat="1" applyFont="1" applyAlignment="1">
      <alignment vertical="top"/>
    </xf>
    <xf numFmtId="0" fontId="13" fillId="0" borderId="30" xfId="132" applyFont="1" applyBorder="1" applyAlignment="1" applyProtection="1">
      <alignment horizontal="center" vertical="center"/>
      <protection locked="0"/>
    </xf>
    <xf numFmtId="166" fontId="13" fillId="0" borderId="30" xfId="132" applyNumberFormat="1" applyFont="1" applyBorder="1" applyAlignment="1" applyProtection="1">
      <alignment vertical="center"/>
      <protection locked="0"/>
    </xf>
    <xf numFmtId="0" fontId="13" fillId="0" borderId="0" xfId="132" applyFont="1" applyAlignment="1" applyProtection="1">
      <alignment horizontal="left" vertical="top"/>
      <protection locked="0"/>
    </xf>
    <xf numFmtId="0" fontId="13" fillId="0" borderId="0" xfId="132" applyFont="1" applyAlignment="1" applyProtection="1">
      <alignment horizontal="center" vertical="center"/>
      <protection locked="0"/>
    </xf>
    <xf numFmtId="166" fontId="13" fillId="0" borderId="0" xfId="132" applyNumberFormat="1" applyFont="1" applyAlignment="1" applyProtection="1">
      <alignment vertical="center"/>
      <protection locked="0"/>
    </xf>
    <xf numFmtId="0" fontId="13" fillId="0" borderId="0" xfId="145" applyFont="1" applyAlignment="1">
      <alignment horizontal="center" vertical="top" wrapText="1"/>
    </xf>
    <xf numFmtId="0" fontId="13" fillId="0" borderId="0" xfId="145" applyFont="1" applyAlignment="1">
      <alignment horizontal="left" vertical="top" wrapText="1"/>
    </xf>
    <xf numFmtId="173" fontId="13" fillId="0" borderId="0" xfId="146" applyNumberFormat="1" applyFont="1" applyFill="1" applyBorder="1" applyAlignment="1">
      <alignment horizontal="right" vertical="top" wrapText="1"/>
    </xf>
    <xf numFmtId="166" fontId="13" fillId="0" borderId="0" xfId="125" applyNumberFormat="1" applyFont="1" applyAlignment="1">
      <alignment vertical="top" wrapText="1"/>
    </xf>
    <xf numFmtId="0" fontId="42" fillId="0" borderId="0" xfId="48" applyFont="1" applyAlignment="1">
      <alignment wrapText="1"/>
    </xf>
    <xf numFmtId="0" fontId="13" fillId="0" borderId="7" xfId="119" applyFont="1" applyBorder="1" applyAlignment="1" applyProtection="1">
      <alignment horizontal="left" vertical="top"/>
      <protection locked="0"/>
    </xf>
    <xf numFmtId="0" fontId="42" fillId="0" borderId="7" xfId="48" applyFont="1" applyBorder="1" applyAlignment="1">
      <alignment wrapText="1"/>
    </xf>
    <xf numFmtId="166" fontId="13" fillId="0" borderId="7" xfId="48" applyNumberFormat="1" applyFont="1" applyBorder="1" applyAlignment="1">
      <alignment wrapText="1"/>
    </xf>
    <xf numFmtId="0" fontId="13" fillId="0" borderId="10" xfId="119" applyFont="1" applyBorder="1" applyAlignment="1" applyProtection="1">
      <alignment horizontal="left" vertical="top"/>
      <protection locked="0"/>
    </xf>
    <xf numFmtId="166" fontId="13" fillId="0" borderId="7" xfId="119" applyNumberFormat="1" applyFont="1" applyBorder="1" applyAlignment="1" applyProtection="1">
      <alignment vertical="center" wrapText="1"/>
      <protection locked="0"/>
    </xf>
    <xf numFmtId="0" fontId="13" fillId="0" borderId="0" xfId="67" applyFont="1" applyAlignment="1">
      <alignment horizontal="left" vertical="top"/>
    </xf>
    <xf numFmtId="0" fontId="13" fillId="0" borderId="0" xfId="67" applyFont="1" applyAlignment="1">
      <alignment horizontal="center" vertical="top"/>
    </xf>
    <xf numFmtId="0" fontId="13" fillId="0" borderId="30" xfId="67" applyFont="1" applyBorder="1" applyAlignment="1">
      <alignment horizontal="left" vertical="top"/>
    </xf>
    <xf numFmtId="0" fontId="13" fillId="0" borderId="30" xfId="67" applyFont="1" applyBorder="1" applyAlignment="1">
      <alignment horizontal="center" vertical="top"/>
    </xf>
    <xf numFmtId="166" fontId="13" fillId="0" borderId="30" xfId="67" applyNumberFormat="1" applyFont="1" applyBorder="1" applyAlignment="1">
      <alignment vertical="top"/>
    </xf>
    <xf numFmtId="0" fontId="13" fillId="0" borderId="30" xfId="132" applyFont="1" applyBorder="1" applyAlignment="1" applyProtection="1">
      <alignment horizontal="center" vertical="center" wrapText="1"/>
      <protection locked="0"/>
    </xf>
    <xf numFmtId="166" fontId="13" fillId="0" borderId="30" xfId="132" applyNumberFormat="1" applyFont="1" applyBorder="1" applyAlignment="1" applyProtection="1">
      <alignment horizontal="center" vertical="center" wrapText="1"/>
      <protection locked="0"/>
    </xf>
    <xf numFmtId="166" fontId="13" fillId="0" borderId="30" xfId="132" applyNumberFormat="1" applyFont="1" applyBorder="1" applyAlignment="1" applyProtection="1">
      <alignment vertical="center" wrapText="1"/>
      <protection locked="0"/>
    </xf>
    <xf numFmtId="166" fontId="13" fillId="0" borderId="0" xfId="132" applyNumberFormat="1" applyFont="1" applyAlignment="1" applyProtection="1">
      <alignment horizontal="center" vertical="center" wrapText="1"/>
      <protection locked="0"/>
    </xf>
    <xf numFmtId="166" fontId="13" fillId="0" borderId="0" xfId="132" applyNumberFormat="1" applyFont="1" applyAlignment="1" applyProtection="1">
      <alignment vertical="center" wrapText="1"/>
      <protection locked="0"/>
    </xf>
    <xf numFmtId="0" fontId="16" fillId="0" borderId="0" xfId="76" applyFont="1" applyAlignment="1">
      <alignment horizontal="left" vertical="top" wrapText="1"/>
    </xf>
    <xf numFmtId="166" fontId="13" fillId="0" borderId="0" xfId="76" quotePrefix="1" applyNumberFormat="1" applyFont="1" applyAlignment="1">
      <alignment horizontal="center" vertical="top" wrapText="1"/>
    </xf>
    <xf numFmtId="0" fontId="13" fillId="0" borderId="0" xfId="76" applyFont="1" applyAlignment="1">
      <alignment horizontal="center" vertical="center" wrapText="1"/>
    </xf>
    <xf numFmtId="0" fontId="13" fillId="0" borderId="7" xfId="76" applyFont="1" applyBorder="1" applyAlignment="1">
      <alignment horizontal="left" vertical="top"/>
    </xf>
    <xf numFmtId="0" fontId="13" fillId="0" borderId="7" xfId="76" applyFont="1" applyBorder="1" applyAlignment="1">
      <alignment horizontal="center" vertical="center" wrapText="1"/>
    </xf>
    <xf numFmtId="166" fontId="13" fillId="0" borderId="7" xfId="76" applyNumberFormat="1" applyFont="1" applyBorder="1" applyAlignment="1">
      <alignment horizontal="center" vertical="center" wrapText="1"/>
    </xf>
    <xf numFmtId="166" fontId="13" fillId="0" borderId="7" xfId="76" applyNumberFormat="1" applyFont="1" applyBorder="1" applyAlignment="1">
      <alignment vertical="center" wrapText="1"/>
    </xf>
    <xf numFmtId="0" fontId="13" fillId="0" borderId="0" xfId="76" applyFont="1" applyAlignment="1">
      <alignment horizontal="left" vertical="top"/>
    </xf>
    <xf numFmtId="166" fontId="13" fillId="0" borderId="0" xfId="76" applyNumberFormat="1" applyFont="1" applyAlignment="1">
      <alignment horizontal="center" vertical="center" wrapText="1"/>
    </xf>
    <xf numFmtId="166" fontId="13" fillId="0" borderId="0" xfId="76" applyNumberFormat="1" applyFont="1" applyAlignment="1">
      <alignment vertical="center" wrapText="1"/>
    </xf>
    <xf numFmtId="166" fontId="13" fillId="0" borderId="0" xfId="48" applyNumberFormat="1" applyFont="1" applyAlignment="1">
      <alignment horizontal="left" vertical="top" wrapText="1"/>
    </xf>
    <xf numFmtId="0" fontId="13" fillId="0" borderId="0" xfId="48" quotePrefix="1" applyFont="1" applyAlignment="1">
      <alignment horizontal="center" vertical="top" wrapText="1"/>
    </xf>
    <xf numFmtId="0" fontId="13" fillId="0" borderId="0" xfId="58" applyFont="1" applyAlignment="1">
      <alignment vertical="top"/>
    </xf>
    <xf numFmtId="166" fontId="13" fillId="0" borderId="0" xfId="74" applyNumberFormat="1" applyFont="1" applyAlignment="1">
      <alignment vertical="top"/>
    </xf>
    <xf numFmtId="0" fontId="13" fillId="0" borderId="0" xfId="48" quotePrefix="1" applyFont="1" applyAlignment="1">
      <alignment horizontal="center" vertical="top"/>
    </xf>
    <xf numFmtId="0" fontId="13" fillId="0" borderId="7" xfId="119" applyFont="1" applyBorder="1" applyAlignment="1" applyProtection="1">
      <alignment horizontal="center" vertical="center" wrapText="1"/>
      <protection locked="0"/>
    </xf>
    <xf numFmtId="1" fontId="13" fillId="0" borderId="0" xfId="147" applyNumberFormat="1" applyFont="1" applyAlignment="1">
      <alignment horizontal="center" vertical="top" wrapText="1"/>
    </xf>
    <xf numFmtId="0" fontId="13" fillId="0" borderId="7" xfId="48" applyFont="1" applyBorder="1" applyAlignment="1">
      <alignment horizontal="center" vertical="top"/>
    </xf>
    <xf numFmtId="0" fontId="13" fillId="0" borderId="7" xfId="48" applyFont="1" applyBorder="1" applyAlignment="1">
      <alignment horizontal="center" vertical="top" wrapText="1"/>
    </xf>
    <xf numFmtId="166" fontId="13" fillId="0" borderId="7" xfId="48" applyNumberFormat="1" applyFont="1" applyBorder="1" applyAlignment="1">
      <alignment vertical="top"/>
    </xf>
    <xf numFmtId="0" fontId="13" fillId="0" borderId="0" xfId="58" applyFont="1" applyAlignment="1" applyProtection="1">
      <alignment horizontal="center" vertical="center" wrapText="1"/>
      <protection locked="0"/>
    </xf>
    <xf numFmtId="0" fontId="13" fillId="0" borderId="7" xfId="58" applyFont="1" applyBorder="1" applyAlignment="1" applyProtection="1">
      <alignment horizontal="left" vertical="top"/>
      <protection locked="0"/>
    </xf>
    <xf numFmtId="0" fontId="13" fillId="0" borderId="7" xfId="58" applyFont="1" applyBorder="1" applyAlignment="1" applyProtection="1">
      <alignment horizontal="center" vertical="center" wrapText="1"/>
      <protection locked="0"/>
    </xf>
    <xf numFmtId="166" fontId="13" fillId="0" borderId="7" xfId="58" applyNumberFormat="1" applyFont="1" applyBorder="1" applyAlignment="1" applyProtection="1">
      <alignment horizontal="center" vertical="top" wrapText="1"/>
      <protection locked="0"/>
    </xf>
    <xf numFmtId="166" fontId="13" fillId="0" borderId="7" xfId="58" applyNumberFormat="1" applyFont="1" applyBorder="1" applyAlignment="1" applyProtection="1">
      <alignment horizontal="center" vertical="center" wrapText="1"/>
      <protection locked="0"/>
    </xf>
    <xf numFmtId="166" fontId="13" fillId="0" borderId="7" xfId="58" applyNumberFormat="1" applyFont="1" applyBorder="1" applyAlignment="1" applyProtection="1">
      <alignment vertical="center" wrapText="1"/>
      <protection locked="0"/>
    </xf>
    <xf numFmtId="0" fontId="13" fillId="0" borderId="10" xfId="58" applyFont="1" applyBorder="1" applyAlignment="1" applyProtection="1">
      <alignment horizontal="left" vertical="top"/>
      <protection locked="0"/>
    </xf>
    <xf numFmtId="0" fontId="13" fillId="0" borderId="10" xfId="58" applyFont="1" applyBorder="1" applyAlignment="1" applyProtection="1">
      <alignment horizontal="center" vertical="center" wrapText="1"/>
      <protection locked="0"/>
    </xf>
    <xf numFmtId="166" fontId="13" fillId="0" borderId="10" xfId="58" applyNumberFormat="1" applyFont="1" applyBorder="1" applyAlignment="1" applyProtection="1">
      <alignment horizontal="center" vertical="top" wrapText="1"/>
      <protection locked="0"/>
    </xf>
    <xf numFmtId="166" fontId="13" fillId="0" borderId="10" xfId="58" applyNumberFormat="1" applyFont="1" applyBorder="1" applyAlignment="1" applyProtection="1">
      <alignment horizontal="center" vertical="center" wrapText="1"/>
      <protection locked="0"/>
    </xf>
    <xf numFmtId="166" fontId="13" fillId="0" borderId="10" xfId="58" applyNumberFormat="1" applyFont="1" applyBorder="1" applyAlignment="1" applyProtection="1">
      <alignment vertical="center" wrapText="1"/>
      <protection locked="0"/>
    </xf>
    <xf numFmtId="0" fontId="13" fillId="0" borderId="0" xfId="48" applyFont="1" applyAlignment="1">
      <alignment horizontal="center" vertical="center"/>
    </xf>
    <xf numFmtId="0" fontId="13" fillId="0" borderId="15" xfId="48" applyFont="1" applyBorder="1" applyAlignment="1">
      <alignment horizontal="left" vertical="top"/>
    </xf>
    <xf numFmtId="0" fontId="13" fillId="0" borderId="15" xfId="48" applyFont="1" applyBorder="1" applyAlignment="1">
      <alignment horizontal="center" vertical="center"/>
    </xf>
    <xf numFmtId="0" fontId="13" fillId="0" borderId="15" xfId="48" applyFont="1" applyBorder="1" applyAlignment="1">
      <alignment horizontal="center" vertical="top"/>
    </xf>
    <xf numFmtId="166" fontId="13" fillId="0" borderId="15" xfId="48" applyNumberFormat="1" applyFont="1" applyBorder="1" applyAlignment="1">
      <alignment vertical="center"/>
    </xf>
    <xf numFmtId="166" fontId="13" fillId="0" borderId="0" xfId="48" applyNumberFormat="1" applyFont="1" applyAlignment="1">
      <alignment horizontal="right"/>
    </xf>
    <xf numFmtId="178" fontId="13" fillId="0" borderId="0" xfId="48" applyNumberFormat="1" applyFont="1" applyAlignment="1">
      <alignment horizontal="right"/>
    </xf>
    <xf numFmtId="0" fontId="13" fillId="0" borderId="0" xfId="48" applyFont="1" applyAlignment="1">
      <alignment horizontal="right"/>
    </xf>
    <xf numFmtId="0" fontId="13" fillId="0" borderId="0" xfId="112" applyFont="1" applyAlignment="1">
      <alignment horizontal="center" vertical="center"/>
    </xf>
    <xf numFmtId="14" fontId="13" fillId="0" borderId="0" xfId="72" quotePrefix="1" applyNumberFormat="1" applyFont="1" applyAlignment="1">
      <alignment horizontal="center" vertical="top" wrapText="1"/>
    </xf>
    <xf numFmtId="0" fontId="43" fillId="0" borderId="0" xfId="48" applyFont="1" applyAlignment="1">
      <alignment vertical="top" wrapText="1"/>
    </xf>
    <xf numFmtId="16" fontId="43" fillId="0" borderId="0" xfId="48" quotePrefix="1" applyNumberFormat="1" applyFont="1" applyAlignment="1">
      <alignment horizontal="center" vertical="top"/>
    </xf>
    <xf numFmtId="166" fontId="43" fillId="0" borderId="0" xfId="48" applyNumberFormat="1" applyFont="1" applyAlignment="1">
      <alignment horizontal="right" vertical="top" wrapText="1"/>
    </xf>
    <xf numFmtId="168" fontId="43" fillId="0" borderId="0" xfId="48" applyNumberFormat="1" applyFont="1" applyAlignment="1">
      <alignment horizontal="right" vertical="top"/>
    </xf>
    <xf numFmtId="166" fontId="13" fillId="0" borderId="0" xfId="112" applyNumberFormat="1" applyFont="1" applyAlignment="1">
      <alignment horizontal="right" vertical="top"/>
    </xf>
    <xf numFmtId="166" fontId="13" fillId="0" borderId="0" xfId="112" applyNumberFormat="1" applyFont="1" applyAlignment="1">
      <alignment vertical="top" wrapText="1"/>
    </xf>
    <xf numFmtId="166" fontId="13" fillId="0" borderId="0" xfId="149" applyNumberFormat="1" applyFont="1" applyAlignment="1">
      <alignment horizontal="right" vertical="top" wrapText="1"/>
    </xf>
    <xf numFmtId="0" fontId="13" fillId="0" borderId="0" xfId="148" applyFont="1" applyAlignment="1">
      <alignment horizontal="left" vertical="top" wrapText="1"/>
    </xf>
    <xf numFmtId="0" fontId="13" fillId="0" borderId="0" xfId="148" applyFont="1" applyAlignment="1">
      <alignment horizontal="center" vertical="top" wrapText="1"/>
    </xf>
    <xf numFmtId="166" fontId="13" fillId="0" borderId="0" xfId="148" applyNumberFormat="1" applyFont="1" applyAlignment="1">
      <alignment horizontal="right" vertical="top" wrapText="1"/>
    </xf>
    <xf numFmtId="16" fontId="13" fillId="0" borderId="0" xfId="48" quotePrefix="1" applyNumberFormat="1" applyFont="1" applyAlignment="1">
      <alignment horizontal="center" vertical="top"/>
    </xf>
    <xf numFmtId="166" fontId="13" fillId="0" borderId="0" xfId="48" applyNumberFormat="1" applyFont="1" applyAlignment="1">
      <alignment horizontal="right" vertical="top"/>
    </xf>
    <xf numFmtId="0" fontId="13" fillId="0" borderId="0" xfId="112" applyFont="1" applyAlignment="1">
      <alignment horizontal="center" vertical="top"/>
    </xf>
    <xf numFmtId="1" fontId="19" fillId="0" borderId="0" xfId="44" applyNumberFormat="1" applyFont="1" applyAlignment="1">
      <alignment horizontal="center" vertical="top" wrapText="1"/>
    </xf>
    <xf numFmtId="166" fontId="13" fillId="0" borderId="0" xfId="112" applyNumberFormat="1" applyFont="1" applyAlignment="1">
      <alignment vertical="top"/>
    </xf>
    <xf numFmtId="0" fontId="13" fillId="0" borderId="0" xfId="76" applyFont="1" applyAlignment="1">
      <alignment vertical="top" wrapText="1"/>
    </xf>
    <xf numFmtId="49" fontId="13" fillId="0" borderId="14" xfId="58" applyNumberFormat="1" applyFont="1" applyBorder="1" applyAlignment="1">
      <alignment vertical="top"/>
    </xf>
    <xf numFmtId="49" fontId="19" fillId="0" borderId="14" xfId="58" applyNumberFormat="1" applyFont="1" applyBorder="1" applyAlignment="1">
      <alignment vertical="top"/>
    </xf>
    <xf numFmtId="0" fontId="13" fillId="0" borderId="4" xfId="72" applyFont="1" applyBorder="1" applyAlignment="1">
      <alignment horizontal="center" vertical="center" wrapText="1"/>
    </xf>
    <xf numFmtId="0" fontId="104" fillId="0" borderId="0" xfId="58" applyFont="1" applyAlignment="1">
      <alignment horizontal="center"/>
    </xf>
    <xf numFmtId="0" fontId="105" fillId="0" borderId="0" xfId="58" applyFont="1" applyAlignment="1">
      <alignment horizontal="center"/>
    </xf>
    <xf numFmtId="0" fontId="104" fillId="0" borderId="0" xfId="58" applyFont="1" applyAlignment="1">
      <alignment horizontal="right"/>
    </xf>
    <xf numFmtId="0" fontId="104" fillId="0" borderId="0" xfId="58" applyFont="1" applyAlignment="1">
      <alignment horizontal="center" vertical="top" wrapText="1"/>
    </xf>
    <xf numFmtId="0" fontId="105" fillId="0" borderId="0" xfId="58" applyFont="1" applyAlignment="1">
      <alignment horizontal="center" vertical="top" wrapText="1"/>
    </xf>
    <xf numFmtId="166" fontId="104" fillId="0" borderId="0" xfId="58" applyNumberFormat="1" applyFont="1" applyAlignment="1">
      <alignment horizontal="right" vertical="top" wrapText="1"/>
    </xf>
    <xf numFmtId="0" fontId="104" fillId="0" borderId="0" xfId="58" applyFont="1" applyAlignment="1">
      <alignment horizontal="left" vertical="top" wrapText="1"/>
    </xf>
    <xf numFmtId="0" fontId="43" fillId="0" borderId="0" xfId="151" applyFont="1" applyAlignment="1">
      <alignment horizontal="center" vertical="top"/>
    </xf>
    <xf numFmtId="1" fontId="43" fillId="0" borderId="0" xfId="147" applyNumberFormat="1" applyFont="1" applyAlignment="1">
      <alignment horizontal="center" vertical="top" wrapText="1"/>
    </xf>
    <xf numFmtId="166" fontId="43" fillId="0" borderId="0" xfId="48" applyNumberFormat="1" applyFont="1" applyAlignment="1">
      <alignment vertical="top"/>
    </xf>
    <xf numFmtId="166" fontId="13" fillId="0" borderId="0" xfId="67" applyNumberFormat="1" applyFont="1" applyAlignment="1" applyProtection="1">
      <alignment horizontal="right" vertical="top" wrapText="1"/>
      <protection locked="0"/>
    </xf>
    <xf numFmtId="166" fontId="13" fillId="0" borderId="0" xfId="132" applyNumberFormat="1" applyFont="1" applyAlignment="1" applyProtection="1">
      <alignment horizontal="right" vertical="top" wrapText="1"/>
      <protection locked="0"/>
    </xf>
    <xf numFmtId="183" fontId="42" fillId="0" borderId="0" xfId="58" applyNumberFormat="1" applyFont="1"/>
    <xf numFmtId="0" fontId="13" fillId="0" borderId="0" xfId="151" applyFont="1" applyAlignment="1">
      <alignment horizontal="center" vertical="top"/>
    </xf>
    <xf numFmtId="0" fontId="13" fillId="0" borderId="0" xfId="132" applyFont="1" applyAlignment="1">
      <alignment horizontal="center" vertical="center"/>
    </xf>
    <xf numFmtId="0" fontId="13" fillId="0" borderId="30" xfId="67" applyFont="1" applyBorder="1" applyAlignment="1">
      <alignment vertical="center"/>
    </xf>
    <xf numFmtId="0" fontId="13" fillId="0" borderId="30" xfId="67" applyFont="1" applyBorder="1" applyAlignment="1">
      <alignment horizontal="center" vertical="center"/>
    </xf>
    <xf numFmtId="166" fontId="13" fillId="0" borderId="30" xfId="67" applyNumberFormat="1" applyFont="1" applyBorder="1" applyAlignment="1">
      <alignment vertical="center"/>
    </xf>
    <xf numFmtId="0" fontId="13" fillId="0" borderId="0" xfId="67" applyFont="1" applyAlignment="1">
      <alignment vertical="center"/>
    </xf>
    <xf numFmtId="0" fontId="13" fillId="0" borderId="0" xfId="67" applyFont="1" applyAlignment="1">
      <alignment horizontal="center" vertical="center"/>
    </xf>
    <xf numFmtId="166" fontId="13" fillId="0" borderId="0" xfId="67" applyNumberFormat="1" applyFont="1" applyAlignment="1">
      <alignment vertical="center"/>
    </xf>
    <xf numFmtId="0" fontId="106" fillId="0" borderId="0" xfId="58" applyFont="1" applyAlignment="1">
      <alignment vertical="top"/>
    </xf>
    <xf numFmtId="0" fontId="106" fillId="0" borderId="0" xfId="72" applyFont="1" applyAlignment="1">
      <alignment horizontal="center"/>
    </xf>
    <xf numFmtId="0" fontId="44" fillId="0" borderId="0" xfId="58" applyAlignment="1">
      <alignment vertical="top"/>
    </xf>
    <xf numFmtId="17" fontId="13" fillId="0" borderId="0" xfId="58" quotePrefix="1" applyNumberFormat="1" applyFont="1" applyAlignment="1">
      <alignment horizontal="center" vertical="top"/>
    </xf>
    <xf numFmtId="168" fontId="13" fillId="0" borderId="0" xfId="89" applyNumberFormat="1" applyFont="1" applyAlignment="1">
      <alignment vertical="top"/>
    </xf>
    <xf numFmtId="0" fontId="13" fillId="0" borderId="15" xfId="40" applyFont="1" applyBorder="1" applyAlignment="1">
      <alignment horizontal="left" vertical="center"/>
    </xf>
    <xf numFmtId="0" fontId="13" fillId="0" borderId="15" xfId="40" applyFont="1" applyBorder="1" applyAlignment="1">
      <alignment horizontal="center" vertical="center" wrapText="1"/>
    </xf>
    <xf numFmtId="166" fontId="13" fillId="0" borderId="15" xfId="40" applyNumberFormat="1" applyFont="1" applyBorder="1" applyAlignment="1">
      <alignment horizontal="right" vertical="center" wrapText="1"/>
    </xf>
    <xf numFmtId="0" fontId="13" fillId="0" borderId="0" xfId="40" applyFont="1" applyAlignment="1">
      <alignment horizontal="left" vertical="center"/>
    </xf>
    <xf numFmtId="166" fontId="13" fillId="0" borderId="0" xfId="40" applyNumberFormat="1" applyFont="1" applyAlignment="1">
      <alignment horizontal="right" vertical="center" wrapText="1"/>
    </xf>
    <xf numFmtId="17" fontId="13" fillId="0" borderId="0" xfId="58" applyNumberFormat="1" applyFont="1" applyAlignment="1">
      <alignment horizontal="center" vertical="top"/>
    </xf>
    <xf numFmtId="49" fontId="13" fillId="0" borderId="0" xfId="58" applyNumberFormat="1" applyFont="1" applyAlignment="1">
      <alignment horizontal="center" vertical="center"/>
    </xf>
    <xf numFmtId="0" fontId="13" fillId="0" borderId="15" xfId="58" applyFont="1" applyBorder="1" applyAlignment="1">
      <alignment horizontal="center" vertical="center"/>
    </xf>
    <xf numFmtId="166" fontId="13" fillId="0" borderId="15" xfId="58" applyNumberFormat="1" applyFont="1" applyBorder="1" applyAlignment="1">
      <alignment vertical="center"/>
    </xf>
    <xf numFmtId="0" fontId="44" fillId="0" borderId="0" xfId="58" applyAlignment="1">
      <alignment vertical="center"/>
    </xf>
    <xf numFmtId="49" fontId="107" fillId="0" borderId="0" xfId="58" applyNumberFormat="1" applyFont="1" applyAlignment="1">
      <alignment horizontal="center" vertical="top"/>
    </xf>
    <xf numFmtId="0" fontId="107" fillId="0" borderId="0" xfId="58" applyFont="1" applyAlignment="1">
      <alignment vertical="top"/>
    </xf>
    <xf numFmtId="0" fontId="107" fillId="0" borderId="0" xfId="58" applyFont="1" applyAlignment="1">
      <alignment horizontal="center" vertical="top"/>
    </xf>
    <xf numFmtId="49" fontId="44" fillId="0" borderId="0" xfId="58" applyNumberFormat="1" applyAlignment="1">
      <alignment horizontal="center" vertical="top"/>
    </xf>
    <xf numFmtId="0" fontId="44" fillId="0" borderId="0" xfId="58" applyAlignment="1">
      <alignment horizontal="center" vertical="top"/>
    </xf>
    <xf numFmtId="166" fontId="44" fillId="0" borderId="0" xfId="58" applyNumberFormat="1" applyAlignment="1">
      <alignment vertical="top"/>
    </xf>
    <xf numFmtId="0" fontId="13" fillId="0" borderId="5" xfId="58" applyFont="1" applyBorder="1" applyAlignment="1">
      <alignment horizontal="center" vertical="top"/>
    </xf>
    <xf numFmtId="0" fontId="13" fillId="0" borderId="0" xfId="58" applyFont="1" applyAlignment="1">
      <alignment horizontal="center" wrapText="1"/>
    </xf>
    <xf numFmtId="166" fontId="13" fillId="0" borderId="0" xfId="58" applyNumberFormat="1" applyFont="1" applyAlignment="1">
      <alignment horizontal="center" wrapText="1"/>
    </xf>
    <xf numFmtId="166" fontId="13" fillId="0" borderId="0" xfId="58" quotePrefix="1" applyNumberFormat="1" applyFont="1" applyAlignment="1">
      <alignment horizontal="center" vertical="top" wrapText="1"/>
    </xf>
    <xf numFmtId="0" fontId="13" fillId="0" borderId="0" xfId="60" applyFont="1" applyAlignment="1">
      <alignment horizontal="center" vertical="top"/>
    </xf>
    <xf numFmtId="166" fontId="13" fillId="0" borderId="0" xfId="43" applyNumberFormat="1" applyFont="1" applyAlignment="1">
      <alignment horizontal="right" vertical="top"/>
    </xf>
    <xf numFmtId="0" fontId="13" fillId="0" borderId="0" xfId="125" applyFont="1" applyAlignment="1">
      <alignment horizontal="center" vertical="top" wrapText="1"/>
    </xf>
    <xf numFmtId="17" fontId="13" fillId="0" borderId="0" xfId="74" applyNumberFormat="1" applyFont="1" applyAlignment="1">
      <alignment horizontal="center" vertical="top" wrapText="1"/>
    </xf>
    <xf numFmtId="0" fontId="13" fillId="0" borderId="0" xfId="125" applyFont="1" applyAlignment="1">
      <alignment vertical="top" wrapText="1"/>
    </xf>
    <xf numFmtId="168" fontId="13" fillId="0" borderId="0" xfId="152" applyNumberFormat="1" applyFont="1" applyAlignment="1">
      <alignment vertical="top"/>
    </xf>
    <xf numFmtId="166" fontId="13" fillId="0" borderId="0" xfId="153" applyNumberFormat="1" applyFont="1" applyAlignment="1">
      <alignment horizontal="center" vertical="top" wrapText="1"/>
    </xf>
    <xf numFmtId="0" fontId="13" fillId="0" borderId="0" xfId="154" applyFont="1" applyFill="1" applyBorder="1" applyAlignment="1" applyProtection="1">
      <alignment vertical="top" wrapText="1"/>
    </xf>
    <xf numFmtId="178" fontId="13" fillId="0" borderId="0" xfId="58" applyNumberFormat="1" applyFont="1" applyAlignment="1">
      <alignment horizontal="right" vertical="top" wrapText="1"/>
    </xf>
    <xf numFmtId="0" fontId="13" fillId="0" borderId="14" xfId="58" applyFont="1" applyBorder="1" applyAlignment="1">
      <alignment vertical="top" wrapText="1"/>
    </xf>
    <xf numFmtId="166" fontId="13" fillId="0" borderId="14" xfId="58" applyNumberFormat="1" applyFont="1" applyBorder="1" applyAlignment="1">
      <alignment horizontal="center" vertical="top"/>
    </xf>
    <xf numFmtId="0" fontId="13" fillId="0" borderId="14" xfId="58" quotePrefix="1" applyFont="1" applyBorder="1" applyAlignment="1">
      <alignment horizontal="center" vertical="top" wrapText="1"/>
    </xf>
    <xf numFmtId="166" fontId="13" fillId="0" borderId="14" xfId="58" applyNumberFormat="1" applyFont="1" applyBorder="1" applyAlignment="1">
      <alignment horizontal="right" vertical="top"/>
    </xf>
    <xf numFmtId="166" fontId="13" fillId="0" borderId="14" xfId="43" applyNumberFormat="1" applyFont="1" applyBorder="1" applyAlignment="1">
      <alignment horizontal="right" vertical="top"/>
    </xf>
    <xf numFmtId="166" fontId="13" fillId="0" borderId="14" xfId="125" applyNumberFormat="1" applyFont="1" applyBorder="1" applyAlignment="1">
      <alignment horizontal="right" vertical="top" wrapText="1"/>
    </xf>
    <xf numFmtId="166" fontId="13" fillId="0" borderId="14" xfId="58" applyNumberFormat="1" applyFont="1" applyBorder="1" applyAlignment="1">
      <alignment vertical="top" wrapText="1"/>
    </xf>
    <xf numFmtId="0" fontId="13" fillId="0" borderId="7" xfId="58" applyFont="1" applyBorder="1" applyAlignment="1">
      <alignment vertical="center" wrapText="1"/>
    </xf>
    <xf numFmtId="166" fontId="13" fillId="0" borderId="0" xfId="58" quotePrefix="1" applyNumberFormat="1" applyFont="1" applyAlignment="1">
      <alignment vertical="top" wrapText="1"/>
    </xf>
    <xf numFmtId="166" fontId="13" fillId="0" borderId="7" xfId="58" applyNumberFormat="1" applyFont="1" applyBorder="1" applyAlignment="1">
      <alignment vertical="top" wrapText="1"/>
    </xf>
    <xf numFmtId="0" fontId="13" fillId="0" borderId="48" xfId="58" applyFont="1" applyBorder="1" applyAlignment="1">
      <alignment vertical="center" wrapText="1"/>
    </xf>
    <xf numFmtId="0" fontId="13" fillId="0" borderId="48" xfId="58" applyFont="1" applyBorder="1" applyAlignment="1">
      <alignment horizontal="center" vertical="center" wrapText="1"/>
    </xf>
    <xf numFmtId="166" fontId="13" fillId="0" borderId="48" xfId="58" applyNumberFormat="1" applyFont="1" applyBorder="1" applyAlignment="1">
      <alignment vertical="top" wrapText="1"/>
    </xf>
    <xf numFmtId="0" fontId="108" fillId="0" borderId="0" xfId="117" applyFont="1"/>
    <xf numFmtId="0" fontId="13" fillId="0" borderId="0" xfId="117" applyFont="1"/>
    <xf numFmtId="0" fontId="13" fillId="0" borderId="14" xfId="117" applyFont="1" applyBorder="1"/>
    <xf numFmtId="0" fontId="42" fillId="0" borderId="0" xfId="117" applyFont="1"/>
    <xf numFmtId="0" fontId="13" fillId="0" borderId="4" xfId="117" applyFont="1" applyBorder="1" applyAlignment="1">
      <alignment horizontal="center" vertical="center" wrapText="1"/>
    </xf>
    <xf numFmtId="0" fontId="13" fillId="0" borderId="4" xfId="117" applyFont="1" applyBorder="1" applyAlignment="1">
      <alignment horizontal="center" vertical="center"/>
    </xf>
    <xf numFmtId="0" fontId="13" fillId="0" borderId="4" xfId="117" applyFont="1" applyBorder="1" applyAlignment="1">
      <alignment horizontal="center"/>
    </xf>
    <xf numFmtId="0" fontId="13" fillId="0" borderId="5" xfId="117" applyFont="1" applyBorder="1" applyAlignment="1">
      <alignment horizontal="center"/>
    </xf>
    <xf numFmtId="0" fontId="16" fillId="0" borderId="0" xfId="117" applyFont="1" applyAlignment="1">
      <alignment vertical="top"/>
    </xf>
    <xf numFmtId="0" fontId="16" fillId="0" borderId="0" xfId="117" applyFont="1" applyAlignment="1">
      <alignment vertical="center"/>
    </xf>
    <xf numFmtId="0" fontId="13" fillId="0" borderId="0" xfId="117" applyFont="1" applyAlignment="1">
      <alignment vertical="top" wrapText="1"/>
    </xf>
    <xf numFmtId="1" fontId="13" fillId="0" borderId="0" xfId="117" applyNumberFormat="1" applyFont="1" applyAlignment="1">
      <alignment horizontal="right" vertical="top" wrapText="1"/>
    </xf>
    <xf numFmtId="0" fontId="16" fillId="0" borderId="0" xfId="117" applyFont="1" applyAlignment="1">
      <alignment horizontal="justify" vertical="top" wrapText="1"/>
    </xf>
    <xf numFmtId="1" fontId="13" fillId="0" borderId="0" xfId="117" quotePrefix="1" applyNumberFormat="1" applyFont="1" applyAlignment="1">
      <alignment horizontal="center" vertical="top" wrapText="1"/>
    </xf>
    <xf numFmtId="17" fontId="13" fillId="0" borderId="0" xfId="117" quotePrefix="1" applyNumberFormat="1" applyFont="1" applyAlignment="1">
      <alignment horizontal="center" vertical="top" wrapText="1"/>
    </xf>
    <xf numFmtId="0" fontId="42" fillId="0" borderId="0" xfId="117" applyFont="1" applyAlignment="1">
      <alignment vertical="top"/>
    </xf>
    <xf numFmtId="168" fontId="13" fillId="0" borderId="0" xfId="117" applyNumberFormat="1" applyFont="1" applyAlignment="1">
      <alignment horizontal="right" vertical="top" wrapText="1"/>
    </xf>
    <xf numFmtId="1" fontId="13" fillId="0" borderId="0" xfId="117" applyNumberFormat="1" applyFont="1" applyAlignment="1">
      <alignment horizontal="center" vertical="top" wrapText="1"/>
    </xf>
    <xf numFmtId="0" fontId="13" fillId="0" borderId="0" xfId="117" applyFont="1" applyAlignment="1">
      <alignment horizontal="center" vertical="top"/>
    </xf>
    <xf numFmtId="0" fontId="13" fillId="0" borderId="15" xfId="117" applyFont="1" applyBorder="1" applyAlignment="1">
      <alignment vertical="center"/>
    </xf>
    <xf numFmtId="0" fontId="13" fillId="0" borderId="15" xfId="117" applyFont="1" applyBorder="1" applyAlignment="1">
      <alignment horizontal="center" vertical="center"/>
    </xf>
    <xf numFmtId="166" fontId="13" fillId="0" borderId="15" xfId="117" applyNumberFormat="1" applyFont="1" applyBorder="1" applyAlignment="1">
      <alignment vertical="center"/>
    </xf>
    <xf numFmtId="0" fontId="109" fillId="0" borderId="0" xfId="117" applyFont="1"/>
    <xf numFmtId="49" fontId="45" fillId="0" borderId="0" xfId="61" applyNumberFormat="1" applyFont="1" applyAlignment="1">
      <alignment horizontal="center" vertical="top"/>
    </xf>
    <xf numFmtId="0" fontId="106" fillId="0" borderId="0" xfId="61" applyFont="1">
      <alignment wrapText="1"/>
    </xf>
    <xf numFmtId="49" fontId="46" fillId="0" borderId="0" xfId="61" applyNumberFormat="1" applyFont="1" applyAlignment="1">
      <alignment horizontal="center" vertical="top"/>
    </xf>
    <xf numFmtId="0" fontId="13" fillId="0" borderId="0" xfId="89" applyFont="1" applyAlignment="1">
      <alignment vertical="center"/>
    </xf>
    <xf numFmtId="0" fontId="13" fillId="0" borderId="0" xfId="89" applyFont="1" applyAlignment="1">
      <alignment horizontal="left" vertical="center"/>
    </xf>
    <xf numFmtId="0" fontId="13" fillId="0" borderId="0" xfId="89" applyFont="1" applyAlignment="1">
      <alignment horizontal="center" vertical="center"/>
    </xf>
    <xf numFmtId="0" fontId="13" fillId="0" borderId="5" xfId="112" applyFont="1" applyBorder="1" applyAlignment="1">
      <alignment horizontal="center" vertical="top"/>
    </xf>
    <xf numFmtId="0" fontId="13" fillId="0" borderId="4" xfId="61" applyFont="1" applyBorder="1" applyAlignment="1">
      <alignment horizontal="center" vertical="center"/>
    </xf>
    <xf numFmtId="0" fontId="13" fillId="0" borderId="0" xfId="61" applyFont="1" applyAlignment="1">
      <alignment horizontal="center" vertical="center"/>
    </xf>
    <xf numFmtId="0" fontId="13" fillId="0" borderId="0" xfId="61" applyFont="1" applyAlignment="1">
      <alignment horizontal="center" vertical="top" wrapText="1"/>
    </xf>
    <xf numFmtId="0" fontId="16" fillId="0" borderId="0" xfId="61" applyFont="1" applyAlignment="1">
      <alignment vertical="top"/>
    </xf>
    <xf numFmtId="0" fontId="13" fillId="0" borderId="0" xfId="61" applyFont="1" applyAlignment="1">
      <alignment vertical="top" wrapText="1"/>
    </xf>
    <xf numFmtId="166" fontId="13" fillId="0" borderId="0" xfId="61" applyNumberFormat="1" applyFont="1" applyAlignment="1">
      <alignment horizontal="center" vertical="top" wrapText="1"/>
    </xf>
    <xf numFmtId="1" fontId="13" fillId="0" borderId="0" xfId="61" applyNumberFormat="1" applyFont="1" applyAlignment="1">
      <alignment horizontal="center" vertical="top" wrapText="1"/>
    </xf>
    <xf numFmtId="0" fontId="16" fillId="0" borderId="0" xfId="61" applyFont="1" applyAlignment="1">
      <alignment horizontal="left" vertical="top" wrapText="1"/>
    </xf>
    <xf numFmtId="0" fontId="13" fillId="24" borderId="0" xfId="116" applyFont="1" applyFill="1" applyAlignment="1">
      <alignment horizontal="center" vertical="top" wrapText="1"/>
    </xf>
    <xf numFmtId="1" fontId="13" fillId="24" borderId="0" xfId="40" applyNumberFormat="1" applyFont="1" applyFill="1" applyAlignment="1">
      <alignment horizontal="center" vertical="top" wrapText="1"/>
    </xf>
    <xf numFmtId="0" fontId="13" fillId="24" borderId="0" xfId="61" applyFont="1" applyFill="1" applyAlignment="1">
      <alignment horizontal="left" vertical="top" wrapText="1"/>
    </xf>
    <xf numFmtId="0" fontId="13" fillId="24" borderId="0" xfId="112" applyFont="1" applyFill="1" applyAlignment="1">
      <alignment horizontal="center" vertical="top" wrapText="1"/>
    </xf>
    <xf numFmtId="17" fontId="13" fillId="24" borderId="0" xfId="112" quotePrefix="1" applyNumberFormat="1" applyFont="1" applyFill="1" applyAlignment="1">
      <alignment horizontal="center" vertical="top" wrapText="1"/>
    </xf>
    <xf numFmtId="166" fontId="13" fillId="24" borderId="0" xfId="112" applyNumberFormat="1" applyFont="1" applyFill="1" applyAlignment="1">
      <alignment horizontal="right" vertical="top" wrapText="1"/>
    </xf>
    <xf numFmtId="166" fontId="13" fillId="24" borderId="0" xfId="40" applyNumberFormat="1" applyFont="1" applyFill="1" applyAlignment="1">
      <alignment vertical="top" wrapText="1"/>
    </xf>
    <xf numFmtId="166" fontId="13" fillId="24" borderId="0" xfId="112" applyNumberFormat="1" applyFont="1" applyFill="1" applyAlignment="1">
      <alignment vertical="top" wrapText="1"/>
    </xf>
    <xf numFmtId="0" fontId="13" fillId="24" borderId="0" xfId="112" applyFont="1" applyFill="1" applyAlignment="1">
      <alignment vertical="top" wrapText="1"/>
    </xf>
    <xf numFmtId="0" fontId="106" fillId="24" borderId="0" xfId="61" applyFont="1" applyFill="1">
      <alignment wrapText="1"/>
    </xf>
    <xf numFmtId="0" fontId="13" fillId="24" borderId="0" xfId="61" applyFont="1" applyFill="1" applyAlignment="1">
      <alignment vertical="top" wrapText="1"/>
    </xf>
    <xf numFmtId="0" fontId="13" fillId="24" borderId="0" xfId="61" applyFont="1" applyFill="1">
      <alignment wrapText="1"/>
    </xf>
    <xf numFmtId="0" fontId="13" fillId="0" borderId="0" xfId="61" applyFont="1" applyAlignment="1">
      <alignment horizontal="left" vertical="top" wrapText="1"/>
    </xf>
    <xf numFmtId="17" fontId="13" fillId="0" borderId="0" xfId="112" quotePrefix="1" applyNumberFormat="1" applyFont="1" applyAlignment="1">
      <alignment horizontal="center" vertical="top" wrapText="1"/>
    </xf>
    <xf numFmtId="1" fontId="13" fillId="0" borderId="0" xfId="53" applyNumberFormat="1" applyFont="1" applyFill="1" applyBorder="1" applyAlignment="1">
      <alignment horizontal="center" vertical="top" wrapText="1"/>
    </xf>
    <xf numFmtId="0" fontId="13" fillId="0" borderId="0" xfId="61" applyFont="1">
      <alignment wrapText="1"/>
    </xf>
    <xf numFmtId="0" fontId="13" fillId="0" borderId="0" xfId="112" applyFont="1" applyAlignment="1">
      <alignment horizontal="center" vertical="center" wrapText="1"/>
    </xf>
    <xf numFmtId="0" fontId="13" fillId="0" borderId="0" xfId="155" applyFont="1" applyAlignment="1">
      <alignment horizontal="left" vertical="top" wrapText="1"/>
    </xf>
    <xf numFmtId="166" fontId="13" fillId="0" borderId="0" xfId="156" applyNumberFormat="1" applyFont="1" applyFill="1" applyAlignment="1">
      <alignment horizontal="right" vertical="top" wrapText="1"/>
    </xf>
    <xf numFmtId="0" fontId="13" fillId="0" borderId="30" xfId="61" applyFont="1" applyBorder="1" applyAlignment="1">
      <alignment vertical="center"/>
    </xf>
    <xf numFmtId="0" fontId="13" fillId="0" borderId="30" xfId="61" applyFont="1" applyBorder="1" applyAlignment="1">
      <alignment horizontal="center" vertical="center" wrapText="1"/>
    </xf>
    <xf numFmtId="166" fontId="13" fillId="0" borderId="30" xfId="61" applyNumberFormat="1" applyFont="1" applyBorder="1" applyAlignment="1">
      <alignment horizontal="right" vertical="center" wrapText="1"/>
    </xf>
    <xf numFmtId="166" fontId="13" fillId="0" borderId="0" xfId="61" applyNumberFormat="1" applyFont="1" applyAlignment="1">
      <alignment vertical="center" wrapText="1"/>
    </xf>
    <xf numFmtId="0" fontId="13" fillId="0" borderId="0" xfId="61" applyFont="1" applyAlignment="1">
      <alignment vertical="center" wrapText="1"/>
    </xf>
    <xf numFmtId="0" fontId="13" fillId="0" borderId="0" xfId="61" applyFont="1" applyAlignment="1">
      <alignment vertical="center"/>
    </xf>
    <xf numFmtId="0" fontId="13" fillId="0" borderId="0" xfId="61" applyFont="1" applyAlignment="1">
      <alignment horizontal="center" vertical="center" wrapText="1"/>
    </xf>
    <xf numFmtId="166" fontId="13" fillId="0" borderId="0" xfId="61" applyNumberFormat="1" applyFont="1" applyAlignment="1">
      <alignment horizontal="right" vertical="center" wrapText="1"/>
    </xf>
    <xf numFmtId="166" fontId="13" fillId="0" borderId="0" xfId="61" applyNumberFormat="1" applyFont="1" applyAlignment="1">
      <alignment horizontal="center" vertical="center" wrapText="1"/>
    </xf>
    <xf numFmtId="166" fontId="13" fillId="0" borderId="0" xfId="61" applyNumberFormat="1" applyFont="1" applyAlignment="1">
      <alignment horizontal="right" vertical="top" wrapText="1"/>
    </xf>
    <xf numFmtId="166" fontId="49" fillId="0" borderId="0" xfId="61" applyNumberFormat="1" applyFont="1" applyAlignment="1">
      <alignment vertical="center" wrapText="1"/>
    </xf>
    <xf numFmtId="0" fontId="49" fillId="0" borderId="0" xfId="61" applyFont="1" applyAlignment="1">
      <alignment vertical="center" wrapText="1"/>
    </xf>
    <xf numFmtId="0" fontId="13" fillId="0" borderId="0" xfId="112" applyFont="1" applyAlignment="1">
      <alignment horizontal="left" vertical="top" wrapText="1"/>
    </xf>
    <xf numFmtId="1" fontId="13" fillId="0" borderId="0" xfId="61" applyNumberFormat="1" applyFont="1" applyAlignment="1">
      <alignment horizontal="center" vertical="center" wrapText="1"/>
    </xf>
    <xf numFmtId="0" fontId="13" fillId="0" borderId="30" xfId="61" applyFont="1" applyBorder="1" applyAlignment="1">
      <alignment horizontal="left" vertical="center"/>
    </xf>
    <xf numFmtId="0" fontId="13" fillId="0" borderId="0" xfId="61" applyFont="1" applyAlignment="1">
      <alignment horizontal="left" vertical="center"/>
    </xf>
    <xf numFmtId="0" fontId="16" fillId="0" borderId="0" xfId="61" applyFont="1" applyAlignment="1">
      <alignment vertical="top" wrapText="1"/>
    </xf>
    <xf numFmtId="0" fontId="13" fillId="0" borderId="0" xfId="89" applyFont="1" applyAlignment="1">
      <alignment horizontal="center" vertical="top" wrapText="1"/>
    </xf>
    <xf numFmtId="17" fontId="13" fillId="0" borderId="0" xfId="61" applyNumberFormat="1" applyFont="1" applyAlignment="1">
      <alignment horizontal="center" vertical="top" wrapText="1"/>
    </xf>
    <xf numFmtId="14" fontId="13" fillId="0" borderId="0" xfId="112" applyNumberFormat="1" applyFont="1" applyAlignment="1">
      <alignment horizontal="center" vertical="top" wrapText="1"/>
    </xf>
    <xf numFmtId="49" fontId="13" fillId="0" borderId="0" xfId="61" quotePrefix="1" applyNumberFormat="1" applyFont="1" applyAlignment="1">
      <alignment horizontal="center" vertical="top" wrapText="1"/>
    </xf>
    <xf numFmtId="166" fontId="13" fillId="0" borderId="30" xfId="61" applyNumberFormat="1" applyFont="1" applyBorder="1" applyAlignment="1">
      <alignment vertical="center" wrapText="1"/>
    </xf>
    <xf numFmtId="166" fontId="13" fillId="0" borderId="0" xfId="61" applyNumberFormat="1" applyFont="1" applyAlignment="1">
      <alignment vertical="top" wrapText="1"/>
    </xf>
    <xf numFmtId="166" fontId="13" fillId="0" borderId="0" xfId="61" applyNumberFormat="1" applyFont="1">
      <alignment wrapText="1"/>
    </xf>
    <xf numFmtId="166" fontId="13" fillId="0" borderId="0" xfId="112" applyNumberFormat="1" applyFont="1" applyAlignment="1">
      <alignment horizontal="center" vertical="top" wrapText="1"/>
    </xf>
    <xf numFmtId="0" fontId="13" fillId="0" borderId="10" xfId="61" applyFont="1" applyBorder="1" applyAlignment="1">
      <alignment vertical="center"/>
    </xf>
    <xf numFmtId="0" fontId="13" fillId="0" borderId="10" xfId="61" applyFont="1" applyBorder="1" applyAlignment="1">
      <alignment horizontal="center" vertical="center" wrapText="1"/>
    </xf>
    <xf numFmtId="166" fontId="13" fillId="0" borderId="10" xfId="61" applyNumberFormat="1" applyFont="1" applyBorder="1" applyAlignment="1">
      <alignment horizontal="right" vertical="center" wrapText="1"/>
    </xf>
    <xf numFmtId="0" fontId="16" fillId="0" borderId="0" xfId="61" applyFont="1" applyAlignment="1">
      <alignment horizontal="left" vertical="center"/>
    </xf>
    <xf numFmtId="0" fontId="49" fillId="0" borderId="0" xfId="61" applyFont="1">
      <alignment wrapText="1"/>
    </xf>
    <xf numFmtId="0" fontId="110" fillId="0" borderId="0" xfId="61" applyFont="1">
      <alignment wrapText="1"/>
    </xf>
    <xf numFmtId="0" fontId="13" fillId="0" borderId="7" xfId="61" applyFont="1" applyBorder="1" applyAlignment="1">
      <alignment horizontal="left" vertical="center"/>
    </xf>
    <xf numFmtId="0" fontId="13" fillId="0" borderId="7" xfId="61" applyFont="1" applyBorder="1" applyAlignment="1">
      <alignment horizontal="center" vertical="center" wrapText="1"/>
    </xf>
    <xf numFmtId="166" fontId="13" fillId="0" borderId="7" xfId="61" applyNumberFormat="1" applyFont="1" applyBorder="1" applyAlignment="1">
      <alignment horizontal="right" vertical="center" wrapText="1"/>
    </xf>
    <xf numFmtId="0" fontId="106" fillId="0" borderId="0" xfId="61" applyFont="1" applyAlignment="1">
      <alignment vertical="center" wrapText="1"/>
    </xf>
    <xf numFmtId="0" fontId="13" fillId="0" borderId="0" xfId="61" applyFont="1" applyAlignment="1">
      <alignment horizontal="right" vertical="top" wrapText="1"/>
    </xf>
    <xf numFmtId="0" fontId="13" fillId="0" borderId="10" xfId="61" applyFont="1" applyBorder="1" applyAlignment="1">
      <alignment horizontal="left" vertical="center"/>
    </xf>
    <xf numFmtId="0" fontId="13" fillId="0" borderId="10" xfId="61" applyFont="1" applyBorder="1" applyAlignment="1">
      <alignment horizontal="center" vertical="top" wrapText="1"/>
    </xf>
    <xf numFmtId="166" fontId="13" fillId="0" borderId="10" xfId="61" applyNumberFormat="1" applyFont="1" applyBorder="1" applyAlignment="1">
      <alignment horizontal="right" vertical="top" wrapText="1"/>
    </xf>
    <xf numFmtId="0" fontId="106" fillId="0" borderId="0" xfId="61" applyFont="1" applyAlignment="1">
      <alignment vertical="top" wrapText="1"/>
    </xf>
    <xf numFmtId="0" fontId="13" fillId="0" borderId="15" xfId="61" applyFont="1" applyBorder="1" applyAlignment="1">
      <alignment horizontal="left" vertical="center"/>
    </xf>
    <xf numFmtId="0" fontId="13" fillId="0" borderId="15" xfId="61" applyFont="1" applyBorder="1" applyAlignment="1">
      <alignment horizontal="center" vertical="center" wrapText="1"/>
    </xf>
    <xf numFmtId="166" fontId="13" fillId="0" borderId="15" xfId="61" applyNumberFormat="1" applyFont="1" applyBorder="1" applyAlignment="1">
      <alignment horizontal="right" vertical="center" wrapText="1"/>
    </xf>
    <xf numFmtId="166" fontId="106" fillId="0" borderId="0" xfId="61" applyNumberFormat="1" applyFont="1" applyAlignment="1">
      <alignment vertical="center" wrapText="1"/>
    </xf>
    <xf numFmtId="0" fontId="13" fillId="0" borderId="0" xfId="61" applyFont="1" applyAlignment="1">
      <alignment horizontal="center" wrapText="1"/>
    </xf>
    <xf numFmtId="166" fontId="106" fillId="0" borderId="0" xfId="61" applyNumberFormat="1" applyFont="1">
      <alignment wrapText="1"/>
    </xf>
    <xf numFmtId="0" fontId="106" fillId="0" borderId="0" xfId="61" applyFont="1" applyAlignment="1">
      <alignment horizontal="center" wrapText="1"/>
    </xf>
    <xf numFmtId="0" fontId="13" fillId="0" borderId="0" xfId="157" applyFont="1" applyAlignment="1">
      <alignment horizontal="center" vertical="top" wrapText="1"/>
    </xf>
    <xf numFmtId="0" fontId="13" fillId="0" borderId="0" xfId="40" quotePrefix="1" applyFont="1" applyAlignment="1">
      <alignment horizontal="center" vertical="top" wrapText="1"/>
    </xf>
    <xf numFmtId="0" fontId="13" fillId="0" borderId="7" xfId="40" applyFont="1" applyBorder="1" applyAlignment="1">
      <alignment horizontal="center" vertical="center" wrapText="1"/>
    </xf>
    <xf numFmtId="166" fontId="13" fillId="0" borderId="7" xfId="40" applyNumberFormat="1" applyFont="1" applyBorder="1" applyAlignment="1">
      <alignment horizontal="right" vertical="center" wrapText="1"/>
    </xf>
    <xf numFmtId="0" fontId="16" fillId="0" borderId="0" xfId="40" applyFont="1" applyAlignment="1">
      <alignment vertical="center"/>
    </xf>
    <xf numFmtId="1" fontId="13" fillId="0" borderId="0" xfId="40" applyNumberFormat="1" applyFont="1" applyAlignment="1">
      <alignment horizontal="center" vertical="center" wrapText="1"/>
    </xf>
    <xf numFmtId="0" fontId="13" fillId="0" borderId="10" xfId="40" applyFont="1" applyBorder="1" applyAlignment="1">
      <alignment vertical="center"/>
    </xf>
    <xf numFmtId="0" fontId="13" fillId="0" borderId="10" xfId="40" applyFont="1" applyBorder="1" applyAlignment="1">
      <alignment horizontal="center" vertical="center" wrapText="1"/>
    </xf>
    <xf numFmtId="166" fontId="13" fillId="0" borderId="10" xfId="40" applyNumberFormat="1" applyFont="1" applyBorder="1" applyAlignment="1">
      <alignment horizontal="right" vertical="center" wrapText="1"/>
    </xf>
    <xf numFmtId="0" fontId="106" fillId="0" borderId="0" xfId="58" applyFont="1" applyAlignment="1">
      <alignment vertical="top" wrapText="1"/>
    </xf>
    <xf numFmtId="0" fontId="73" fillId="0" borderId="0" xfId="58" applyFont="1" applyAlignment="1">
      <alignment horizontal="center" vertical="top" wrapText="1"/>
    </xf>
    <xf numFmtId="166" fontId="13" fillId="0" borderId="15" xfId="58" applyNumberFormat="1" applyFont="1" applyBorder="1" applyAlignment="1">
      <alignment horizontal="right" vertical="center" wrapText="1"/>
    </xf>
    <xf numFmtId="166" fontId="13" fillId="0" borderId="30" xfId="58" applyNumberFormat="1" applyFont="1" applyBorder="1" applyAlignment="1">
      <alignment horizontal="right" vertical="center" wrapText="1"/>
    </xf>
    <xf numFmtId="166" fontId="13" fillId="0" borderId="0" xfId="58" quotePrefix="1" applyNumberFormat="1" applyFont="1" applyAlignment="1">
      <alignment horizontal="right" vertical="top" wrapText="1"/>
    </xf>
    <xf numFmtId="0" fontId="13" fillId="0" borderId="49" xfId="58" applyFont="1" applyBorder="1" applyAlignment="1">
      <alignment horizontal="left" vertical="center"/>
    </xf>
    <xf numFmtId="0" fontId="13" fillId="0" borderId="49" xfId="58" applyFont="1" applyBorder="1" applyAlignment="1">
      <alignment horizontal="center" vertical="center" wrapText="1"/>
    </xf>
    <xf numFmtId="166" fontId="13" fillId="0" borderId="49" xfId="58" applyNumberFormat="1" applyFont="1" applyBorder="1" applyAlignment="1">
      <alignment horizontal="right" vertical="center" wrapText="1"/>
    </xf>
    <xf numFmtId="0" fontId="42" fillId="0" borderId="0" xfId="91" applyFont="1"/>
    <xf numFmtId="0" fontId="13" fillId="0" borderId="0" xfId="134" applyFont="1" applyAlignment="1">
      <alignment vertical="center"/>
    </xf>
    <xf numFmtId="0" fontId="13" fillId="0" borderId="0" xfId="134" applyFont="1" applyAlignment="1">
      <alignment horizontal="left" vertical="top"/>
    </xf>
    <xf numFmtId="0" fontId="13" fillId="0" borderId="0" xfId="134" applyFont="1" applyAlignment="1">
      <alignment horizontal="center" vertical="center"/>
    </xf>
    <xf numFmtId="166" fontId="13" fillId="0" borderId="0" xfId="134" applyNumberFormat="1" applyFont="1" applyAlignment="1">
      <alignment vertical="center"/>
    </xf>
    <xf numFmtId="184" fontId="13" fillId="0" borderId="0" xfId="134" applyNumberFormat="1" applyFont="1" applyAlignment="1">
      <alignment vertical="center"/>
    </xf>
    <xf numFmtId="0" fontId="13" fillId="0" borderId="14" xfId="91" applyFont="1" applyBorder="1" applyAlignment="1">
      <alignment horizontal="center"/>
    </xf>
    <xf numFmtId="184" fontId="13" fillId="0" borderId="6" xfId="91" applyNumberFormat="1" applyFont="1" applyBorder="1" applyAlignment="1">
      <alignment horizontal="center" vertical="center"/>
    </xf>
    <xf numFmtId="0" fontId="19" fillId="0" borderId="4" xfId="91" applyFont="1" applyBorder="1" applyAlignment="1">
      <alignment horizontal="center" vertical="top"/>
    </xf>
    <xf numFmtId="1" fontId="13" fillId="0" borderId="4" xfId="91" applyNumberFormat="1" applyFont="1" applyBorder="1" applyAlignment="1">
      <alignment horizontal="center" vertical="center"/>
    </xf>
    <xf numFmtId="0" fontId="111" fillId="0" borderId="0" xfId="91" applyFont="1" applyAlignment="1">
      <alignment horizontal="center" vertical="center"/>
    </xf>
    <xf numFmtId="0" fontId="111" fillId="0" borderId="0" xfId="91" applyFont="1" applyAlignment="1">
      <alignment horizontal="center" vertical="top"/>
    </xf>
    <xf numFmtId="166" fontId="111" fillId="0" borderId="0" xfId="91" applyNumberFormat="1" applyFont="1" applyAlignment="1">
      <alignment horizontal="center" vertical="center"/>
    </xf>
    <xf numFmtId="184" fontId="111" fillId="0" borderId="0" xfId="91" applyNumberFormat="1" applyFont="1" applyAlignment="1">
      <alignment horizontal="center" vertical="center"/>
    </xf>
    <xf numFmtId="0" fontId="16" fillId="0" borderId="0" xfId="119" applyFont="1" applyAlignment="1">
      <alignment horizontal="left" vertical="top"/>
    </xf>
    <xf numFmtId="166" fontId="13" fillId="0" borderId="0" xfId="91" applyNumberFormat="1" applyFont="1" applyAlignment="1">
      <alignment horizontal="center" vertical="center"/>
    </xf>
    <xf numFmtId="184" fontId="13" fillId="0" borderId="0" xfId="91" applyNumberFormat="1" applyFont="1" applyAlignment="1">
      <alignment horizontal="center" vertical="center"/>
    </xf>
    <xf numFmtId="0" fontId="16" fillId="0" borderId="0" xfId="119" applyFont="1" applyAlignment="1">
      <alignment horizontal="left" vertical="top" wrapText="1"/>
    </xf>
    <xf numFmtId="16" fontId="13" fillId="0" borderId="0" xfId="91" quotePrefix="1" applyNumberFormat="1" applyFont="1" applyAlignment="1">
      <alignment horizontal="center" vertical="top" wrapText="1"/>
    </xf>
    <xf numFmtId="166" fontId="13" fillId="0" borderId="0" xfId="158" applyNumberFormat="1" applyFont="1" applyAlignment="1">
      <alignment horizontal="right" vertical="top"/>
    </xf>
    <xf numFmtId="166" fontId="13" fillId="0" borderId="0" xfId="91" applyNumberFormat="1" applyFont="1" applyAlignment="1">
      <alignment horizontal="right" vertical="top"/>
    </xf>
    <xf numFmtId="0" fontId="13" fillId="0" borderId="0" xfId="152" applyFont="1" applyAlignment="1">
      <alignment horizontal="center" vertical="top"/>
    </xf>
    <xf numFmtId="0" fontId="13" fillId="0" borderId="0" xfId="159" applyFont="1" applyAlignment="1">
      <alignment horizontal="left" vertical="top" wrapText="1"/>
    </xf>
    <xf numFmtId="0" fontId="13" fillId="0" borderId="0" xfId="159" applyFont="1" applyAlignment="1">
      <alignment horizontal="center" vertical="top" wrapText="1"/>
    </xf>
    <xf numFmtId="0" fontId="13" fillId="0" borderId="0" xfId="91" applyFont="1" applyAlignment="1">
      <alignment horizontal="left" vertical="top" wrapText="1"/>
    </xf>
    <xf numFmtId="17" fontId="13" fillId="0" borderId="0" xfId="91" quotePrefix="1" applyNumberFormat="1" applyFont="1" applyAlignment="1">
      <alignment horizontal="center" vertical="top" wrapText="1"/>
    </xf>
    <xf numFmtId="166" fontId="13" fillId="0" borderId="0" xfId="152" applyNumberFormat="1" applyFont="1" applyAlignment="1">
      <alignment horizontal="right" vertical="top"/>
    </xf>
    <xf numFmtId="0" fontId="13" fillId="0" borderId="0" xfId="160" applyFont="1" applyAlignment="1">
      <alignment horizontal="center" vertical="top" wrapText="1"/>
    </xf>
    <xf numFmtId="0" fontId="13" fillId="0" borderId="0" xfId="160" applyFont="1" applyAlignment="1">
      <alignment horizontal="center" vertical="center"/>
    </xf>
    <xf numFmtId="0" fontId="13" fillId="0" borderId="7" xfId="119" applyFont="1" applyBorder="1" applyAlignment="1">
      <alignment vertical="center" wrapText="1"/>
    </xf>
    <xf numFmtId="0" fontId="13" fillId="0" borderId="7" xfId="119" applyFont="1" applyBorder="1" applyAlignment="1">
      <alignment horizontal="center" vertical="center" wrapText="1"/>
    </xf>
    <xf numFmtId="166" fontId="13" fillId="0" borderId="7" xfId="91" applyNumberFormat="1" applyFont="1" applyBorder="1" applyAlignment="1">
      <alignment horizontal="right" vertical="center" wrapText="1"/>
    </xf>
    <xf numFmtId="0" fontId="42" fillId="0" borderId="0" xfId="91" applyFont="1" applyAlignment="1">
      <alignment vertical="center"/>
    </xf>
    <xf numFmtId="0" fontId="13" fillId="0" borderId="0" xfId="119" applyFont="1" applyAlignment="1">
      <alignment vertical="center" wrapText="1"/>
    </xf>
    <xf numFmtId="0" fontId="13" fillId="0" borderId="0" xfId="119" applyFont="1" applyAlignment="1">
      <alignment horizontal="center" vertical="center" wrapText="1"/>
    </xf>
    <xf numFmtId="166" fontId="13" fillId="0" borderId="0" xfId="91" applyNumberFormat="1" applyFont="1" applyAlignment="1">
      <alignment horizontal="right" vertical="center" wrapText="1"/>
    </xf>
    <xf numFmtId="0" fontId="13" fillId="0" borderId="0" xfId="119" applyFont="1" applyAlignment="1">
      <alignment vertical="top" wrapText="1"/>
    </xf>
    <xf numFmtId="17" fontId="13" fillId="0" borderId="0" xfId="119" applyNumberFormat="1" applyFont="1" applyAlignment="1">
      <alignment horizontal="center" vertical="top" wrapText="1"/>
    </xf>
    <xf numFmtId="16" fontId="13" fillId="0" borderId="0" xfId="119" applyNumberFormat="1" applyFont="1" applyAlignment="1">
      <alignment horizontal="center" vertical="top" wrapText="1"/>
    </xf>
    <xf numFmtId="0" fontId="13" fillId="0" borderId="0" xfId="91" applyFont="1" applyAlignment="1">
      <alignment horizontal="center" vertical="center" wrapText="1"/>
    </xf>
    <xf numFmtId="166" fontId="13" fillId="0" borderId="0" xfId="91" applyNumberFormat="1" applyFont="1" applyAlignment="1">
      <alignment horizontal="center" vertical="center" wrapText="1"/>
    </xf>
    <xf numFmtId="17" fontId="13" fillId="0" borderId="0" xfId="91" quotePrefix="1" applyNumberFormat="1" applyFont="1" applyAlignment="1">
      <alignment horizontal="center" vertical="center" wrapText="1"/>
    </xf>
    <xf numFmtId="166" fontId="13" fillId="0" borderId="0" xfId="119" applyNumberFormat="1" applyFont="1" applyAlignment="1">
      <alignment horizontal="center" vertical="top" wrapText="1"/>
    </xf>
    <xf numFmtId="0" fontId="19" fillId="0" borderId="0" xfId="91" applyFont="1" applyAlignment="1">
      <alignment vertical="top" wrapText="1"/>
    </xf>
    <xf numFmtId="0" fontId="13" fillId="0" borderId="15" xfId="119" applyFont="1" applyBorder="1" applyAlignment="1">
      <alignment vertical="center" wrapText="1"/>
    </xf>
    <xf numFmtId="0" fontId="13" fillId="0" borderId="15" xfId="119" applyFont="1" applyBorder="1" applyAlignment="1">
      <alignment horizontal="center" vertical="center" wrapText="1"/>
    </xf>
    <xf numFmtId="166" fontId="13" fillId="0" borderId="15" xfId="91" applyNumberFormat="1" applyFont="1" applyBorder="1" applyAlignment="1">
      <alignment horizontal="right" vertical="center" wrapText="1"/>
    </xf>
    <xf numFmtId="0" fontId="13" fillId="0" borderId="0" xfId="160" applyFont="1" applyAlignment="1">
      <alignment horizontal="left" vertical="top"/>
    </xf>
    <xf numFmtId="166" fontId="13" fillId="0" borderId="0" xfId="91" applyNumberFormat="1" applyFont="1" applyAlignment="1">
      <alignment horizontal="center" vertical="top"/>
    </xf>
    <xf numFmtId="166" fontId="13" fillId="0" borderId="0" xfId="158" applyNumberFormat="1" applyFont="1" applyAlignment="1">
      <alignment horizontal="right" vertical="top" wrapText="1"/>
    </xf>
    <xf numFmtId="168" fontId="13" fillId="0" borderId="0" xfId="152" applyNumberFormat="1" applyFont="1" applyAlignment="1">
      <alignment horizontal="right" vertical="top"/>
    </xf>
    <xf numFmtId="168" fontId="13" fillId="0" borderId="0" xfId="119" applyNumberFormat="1" applyFont="1" applyAlignment="1">
      <alignment vertical="top" wrapText="1"/>
    </xf>
    <xf numFmtId="168" fontId="13" fillId="0" borderId="0" xfId="119" applyNumberFormat="1" applyFont="1" applyAlignment="1">
      <alignment horizontal="center" vertical="top" wrapText="1"/>
    </xf>
    <xf numFmtId="166" fontId="13" fillId="0" borderId="0" xfId="119" applyNumberFormat="1" applyFont="1" applyAlignment="1">
      <alignment horizontal="right" vertical="top"/>
    </xf>
    <xf numFmtId="49" fontId="13" fillId="0" borderId="0" xfId="91" applyNumberFormat="1" applyFont="1" applyAlignment="1">
      <alignment horizontal="left" vertical="top" wrapText="1"/>
    </xf>
    <xf numFmtId="0" fontId="42" fillId="0" borderId="0" xfId="91" applyFont="1" applyAlignment="1">
      <alignment vertical="top"/>
    </xf>
    <xf numFmtId="0" fontId="13" fillId="0" borderId="0" xfId="91" applyFont="1" applyAlignment="1">
      <alignment vertical="center"/>
    </xf>
    <xf numFmtId="0" fontId="13" fillId="0" borderId="30" xfId="119" applyFont="1" applyBorder="1" applyAlignment="1">
      <alignment vertical="center" wrapText="1"/>
    </xf>
    <xf numFmtId="0" fontId="13" fillId="0" borderId="30" xfId="119" applyFont="1" applyBorder="1" applyAlignment="1">
      <alignment horizontal="center" vertical="center" wrapText="1"/>
    </xf>
    <xf numFmtId="166" fontId="13" fillId="0" borderId="30" xfId="91" applyNumberFormat="1" applyFont="1" applyBorder="1" applyAlignment="1">
      <alignment horizontal="right" vertical="center" wrapText="1"/>
    </xf>
    <xf numFmtId="0" fontId="13" fillId="0" borderId="0" xfId="119" applyFont="1" applyAlignment="1">
      <alignment horizontal="right" vertical="top" wrapText="1"/>
    </xf>
    <xf numFmtId="2" fontId="13" fillId="0" borderId="0" xfId="91" applyNumberFormat="1" applyFont="1" applyAlignment="1">
      <alignment horizontal="right" vertical="center" wrapText="1"/>
    </xf>
    <xf numFmtId="0" fontId="13" fillId="0" borderId="0" xfId="91" applyFont="1" applyAlignment="1">
      <alignment vertical="top"/>
    </xf>
    <xf numFmtId="1" fontId="13" fillId="0" borderId="0" xfId="91" applyNumberFormat="1" applyFont="1" applyAlignment="1">
      <alignment horizontal="right" vertical="top" wrapText="1"/>
    </xf>
    <xf numFmtId="166" fontId="19" fillId="0" borderId="0" xfId="91" applyNumberFormat="1" applyFont="1" applyAlignment="1">
      <alignment horizontal="center" vertical="top" wrapText="1"/>
    </xf>
    <xf numFmtId="166" fontId="19" fillId="0" borderId="0" xfId="91" applyNumberFormat="1" applyFont="1" applyAlignment="1">
      <alignment horizontal="center" vertical="top"/>
    </xf>
    <xf numFmtId="185" fontId="19" fillId="0" borderId="0" xfId="91" applyNumberFormat="1" applyFont="1" applyAlignment="1">
      <alignment horizontal="center" vertical="top"/>
    </xf>
    <xf numFmtId="0" fontId="19" fillId="0" borderId="0" xfId="91" applyFont="1" applyAlignment="1">
      <alignment horizontal="center" vertical="top"/>
    </xf>
    <xf numFmtId="0" fontId="13" fillId="0" borderId="0" xfId="119" applyFont="1" applyAlignment="1">
      <alignment horizontal="left" vertical="center" wrapText="1"/>
    </xf>
    <xf numFmtId="0" fontId="19" fillId="0" borderId="0" xfId="91" applyFont="1" applyAlignment="1">
      <alignment horizontal="center" vertical="center" wrapText="1"/>
    </xf>
    <xf numFmtId="17" fontId="19" fillId="0" borderId="0" xfId="91" quotePrefix="1" applyNumberFormat="1" applyFont="1" applyAlignment="1">
      <alignment horizontal="center" vertical="center" wrapText="1"/>
    </xf>
    <xf numFmtId="166" fontId="19" fillId="0" borderId="0" xfId="91" applyNumberFormat="1" applyFont="1" applyAlignment="1">
      <alignment horizontal="center" vertical="center"/>
    </xf>
    <xf numFmtId="166" fontId="13" fillId="0" borderId="0" xfId="158" applyNumberFormat="1" applyFont="1" applyAlignment="1">
      <alignment horizontal="center" vertical="center"/>
    </xf>
    <xf numFmtId="0" fontId="19" fillId="0" borderId="0" xfId="119" applyFont="1" applyAlignment="1">
      <alignment horizontal="center" vertical="top" wrapText="1"/>
    </xf>
    <xf numFmtId="0" fontId="13" fillId="0" borderId="10" xfId="119" applyFont="1" applyBorder="1" applyAlignment="1">
      <alignment vertical="center"/>
    </xf>
    <xf numFmtId="0" fontId="13" fillId="0" borderId="10" xfId="119" applyFont="1" applyBorder="1" applyAlignment="1">
      <alignment horizontal="center" vertical="center" wrapText="1"/>
    </xf>
    <xf numFmtId="2" fontId="13" fillId="0" borderId="0" xfId="91" applyNumberFormat="1" applyFont="1" applyAlignment="1">
      <alignment horizontal="right" vertical="top" wrapText="1"/>
    </xf>
    <xf numFmtId="0" fontId="13" fillId="0" borderId="0" xfId="160" applyFont="1" applyAlignment="1">
      <alignment horizontal="center" vertical="top"/>
    </xf>
    <xf numFmtId="0" fontId="16" fillId="0" borderId="0" xfId="91" applyFont="1" applyAlignment="1">
      <alignment horizontal="left" vertical="top" wrapText="1"/>
    </xf>
    <xf numFmtId="0" fontId="16" fillId="0" borderId="0" xfId="91" applyFont="1" applyAlignment="1">
      <alignment horizontal="center" vertical="top" wrapText="1"/>
    </xf>
    <xf numFmtId="0" fontId="13" fillId="0" borderId="7" xfId="119" applyFont="1" applyBorder="1" applyAlignment="1">
      <alignment vertical="center"/>
    </xf>
    <xf numFmtId="0" fontId="13" fillId="0" borderId="0" xfId="158" applyFont="1" applyAlignment="1">
      <alignment vertical="top" wrapText="1"/>
    </xf>
    <xf numFmtId="0" fontId="13" fillId="0" borderId="0" xfId="158" applyFont="1" applyAlignment="1">
      <alignment horizontal="center" vertical="top" wrapText="1"/>
    </xf>
    <xf numFmtId="0" fontId="13" fillId="0" borderId="7" xfId="119" applyFont="1" applyBorder="1" applyAlignment="1">
      <alignment vertical="top"/>
    </xf>
    <xf numFmtId="0" fontId="42" fillId="0" borderId="7" xfId="91" applyFont="1" applyBorder="1" applyAlignment="1">
      <alignment horizontal="center" vertical="top" wrapText="1"/>
    </xf>
    <xf numFmtId="0" fontId="13" fillId="0" borderId="7" xfId="91" applyFont="1" applyBorder="1" applyAlignment="1">
      <alignment horizontal="center" vertical="center" wrapText="1"/>
    </xf>
    <xf numFmtId="0" fontId="13" fillId="0" borderId="14" xfId="91" applyFont="1" applyBorder="1" applyAlignment="1">
      <alignment horizontal="center" vertical="top" wrapText="1"/>
    </xf>
    <xf numFmtId="166" fontId="13" fillId="0" borderId="14" xfId="91" applyNumberFormat="1" applyFont="1" applyBorder="1" applyAlignment="1">
      <alignment horizontal="right" vertical="center" wrapText="1"/>
    </xf>
    <xf numFmtId="0" fontId="13" fillId="0" borderId="10" xfId="91" applyFont="1" applyBorder="1" applyAlignment="1">
      <alignment vertical="top"/>
    </xf>
    <xf numFmtId="0" fontId="13" fillId="0" borderId="7" xfId="91" applyFont="1" applyBorder="1" applyAlignment="1">
      <alignment horizontal="center" vertical="top" wrapText="1"/>
    </xf>
    <xf numFmtId="0" fontId="13" fillId="0" borderId="15" xfId="91" applyFont="1" applyBorder="1" applyAlignment="1">
      <alignment vertical="top"/>
    </xf>
    <xf numFmtId="0" fontId="13" fillId="0" borderId="48" xfId="91" applyFont="1" applyBorder="1" applyAlignment="1">
      <alignment horizontal="center" vertical="top" wrapText="1"/>
    </xf>
    <xf numFmtId="166" fontId="13" fillId="0" borderId="48" xfId="91" applyNumberFormat="1" applyFont="1" applyBorder="1" applyAlignment="1">
      <alignment horizontal="center" vertical="center" wrapText="1"/>
    </xf>
    <xf numFmtId="166" fontId="13" fillId="0" borderId="48" xfId="91" applyNumberFormat="1" applyFont="1" applyBorder="1" applyAlignment="1">
      <alignment horizontal="right" vertical="center" wrapText="1"/>
    </xf>
    <xf numFmtId="0" fontId="13" fillId="0" borderId="0" xfId="91" applyFont="1" applyAlignment="1">
      <alignment horizontal="right" vertical="top"/>
    </xf>
    <xf numFmtId="0" fontId="16" fillId="0" borderId="0" xfId="91" applyFont="1" applyAlignment="1">
      <alignment vertical="top"/>
    </xf>
    <xf numFmtId="166" fontId="42" fillId="0" borderId="0" xfId="91" applyNumberFormat="1" applyFont="1" applyAlignment="1">
      <alignment horizontal="right"/>
    </xf>
    <xf numFmtId="0" fontId="42" fillId="0" borderId="0" xfId="91" applyFont="1" applyAlignment="1">
      <alignment horizontal="right"/>
    </xf>
    <xf numFmtId="0" fontId="13" fillId="0" borderId="0" xfId="161" applyFont="1" applyAlignment="1">
      <alignment horizontal="center" vertical="top" wrapText="1"/>
    </xf>
    <xf numFmtId="0" fontId="13" fillId="0" borderId="0" xfId="161" applyFont="1" applyAlignment="1">
      <alignment horizontal="left" vertical="top" wrapText="1"/>
    </xf>
    <xf numFmtId="0" fontId="13" fillId="0" borderId="0" xfId="162" applyFont="1" applyAlignment="1">
      <alignment horizontal="center" vertical="top" wrapText="1"/>
    </xf>
    <xf numFmtId="16" fontId="13" fillId="0" borderId="0" xfId="162" quotePrefix="1" applyNumberFormat="1" applyFont="1" applyAlignment="1">
      <alignment horizontal="center" vertical="top" wrapText="1"/>
    </xf>
    <xf numFmtId="166" fontId="13" fillId="0" borderId="0" xfId="162" applyNumberFormat="1" applyFont="1" applyAlignment="1">
      <alignment horizontal="right" vertical="top" wrapText="1"/>
    </xf>
    <xf numFmtId="0" fontId="13" fillId="0" borderId="0" xfId="163" applyFont="1" applyAlignment="1">
      <alignment horizontal="center" vertical="top" wrapText="1"/>
    </xf>
    <xf numFmtId="166" fontId="13" fillId="0" borderId="0" xfId="163" applyNumberFormat="1" applyFont="1" applyAlignment="1">
      <alignment horizontal="right" vertical="top" wrapText="1"/>
    </xf>
    <xf numFmtId="0" fontId="13" fillId="0" borderId="0" xfId="144" applyFont="1" applyAlignment="1">
      <alignment horizontal="center" vertical="top" wrapText="1"/>
    </xf>
    <xf numFmtId="0" fontId="13" fillId="0" borderId="0" xfId="144" applyFont="1" applyAlignment="1">
      <alignment horizontal="left" vertical="top" wrapText="1"/>
    </xf>
    <xf numFmtId="16" fontId="13" fillId="0" borderId="0" xfId="163" quotePrefix="1" applyNumberFormat="1" applyFont="1" applyAlignment="1">
      <alignment horizontal="center" vertical="top" wrapText="1"/>
    </xf>
    <xf numFmtId="0" fontId="13" fillId="0" borderId="0" xfId="161" applyFont="1" applyAlignment="1">
      <alignment vertical="top" wrapText="1"/>
    </xf>
    <xf numFmtId="166" fontId="13" fillId="0" borderId="0" xfId="161" applyNumberFormat="1" applyFont="1" applyAlignment="1">
      <alignment horizontal="right" vertical="top"/>
    </xf>
    <xf numFmtId="0" fontId="13" fillId="0" borderId="15" xfId="91" applyFont="1" applyBorder="1" applyAlignment="1">
      <alignment vertical="center" wrapText="1"/>
    </xf>
    <xf numFmtId="0" fontId="13" fillId="0" borderId="15" xfId="91" applyFont="1" applyBorder="1" applyAlignment="1">
      <alignment horizontal="center" vertical="center" wrapText="1"/>
    </xf>
    <xf numFmtId="16" fontId="13" fillId="0" borderId="0" xfId="163" applyNumberFormat="1" applyFont="1" applyAlignment="1">
      <alignment horizontal="center" vertical="top" wrapText="1"/>
    </xf>
    <xf numFmtId="168" fontId="13" fillId="0" borderId="0" xfId="44" applyNumberFormat="1" applyFont="1" applyAlignment="1">
      <alignment horizontal="right" vertical="top"/>
    </xf>
    <xf numFmtId="168" fontId="13" fillId="0" borderId="0" xfId="44" applyNumberFormat="1" applyFont="1" applyAlignment="1">
      <alignment vertical="top"/>
    </xf>
    <xf numFmtId="0" fontId="13" fillId="0" borderId="7" xfId="91" applyFont="1" applyBorder="1" applyAlignment="1">
      <alignment vertical="top"/>
    </xf>
    <xf numFmtId="0" fontId="13" fillId="0" borderId="7" xfId="91" applyFont="1" applyBorder="1" applyAlignment="1">
      <alignment vertical="center" wrapText="1"/>
    </xf>
    <xf numFmtId="16" fontId="13" fillId="0" borderId="7" xfId="91" applyNumberFormat="1" applyFont="1" applyBorder="1" applyAlignment="1">
      <alignment horizontal="center" vertical="top" wrapText="1"/>
    </xf>
    <xf numFmtId="0" fontId="13" fillId="0" borderId="0" xfId="91" applyFont="1" applyAlignment="1">
      <alignment vertical="center" wrapText="1"/>
    </xf>
    <xf numFmtId="16" fontId="13" fillId="0" borderId="0" xfId="91" applyNumberFormat="1" applyFont="1" applyAlignment="1">
      <alignment horizontal="center" vertical="top" wrapText="1"/>
    </xf>
    <xf numFmtId="0" fontId="16" fillId="0" borderId="0" xfId="91" applyFont="1" applyAlignment="1">
      <alignment vertical="center"/>
    </xf>
    <xf numFmtId="0" fontId="13" fillId="24" borderId="5" xfId="58" applyFont="1" applyFill="1" applyBorder="1" applyAlignment="1">
      <alignment horizontal="center" vertical="center"/>
    </xf>
    <xf numFmtId="0" fontId="13" fillId="0" borderId="0" xfId="58" applyFont="1" applyAlignment="1" applyProtection="1">
      <alignment horizontal="left" vertical="top" wrapText="1"/>
      <protection locked="0"/>
    </xf>
    <xf numFmtId="0" fontId="13" fillId="0" borderId="0" xfId="58" applyFont="1" applyAlignment="1" applyProtection="1">
      <alignment horizontal="center" vertical="top" wrapText="1"/>
      <protection locked="0"/>
    </xf>
    <xf numFmtId="166" fontId="13" fillId="0" borderId="0" xfId="58" applyNumberFormat="1" applyFont="1" applyAlignment="1" applyProtection="1">
      <alignment horizontal="right" vertical="top" wrapText="1"/>
      <protection locked="0"/>
    </xf>
    <xf numFmtId="166" fontId="13" fillId="0" borderId="0" xfId="58" applyNumberFormat="1" applyFont="1" applyAlignment="1" applyProtection="1">
      <alignment horizontal="right" vertical="top"/>
      <protection locked="0"/>
    </xf>
    <xf numFmtId="166" fontId="13" fillId="0" borderId="15" xfId="58" applyNumberFormat="1" applyFont="1" applyBorder="1" applyAlignment="1">
      <alignment horizontal="right" vertical="center"/>
    </xf>
    <xf numFmtId="0" fontId="13" fillId="0" borderId="4" xfId="117" applyFont="1" applyBorder="1" applyAlignment="1">
      <alignment horizontal="center" vertical="top"/>
    </xf>
    <xf numFmtId="0" fontId="13" fillId="0" borderId="5" xfId="117" applyFont="1" applyBorder="1" applyAlignment="1">
      <alignment horizontal="center" vertical="top"/>
    </xf>
    <xf numFmtId="0" fontId="16" fillId="0" borderId="0" xfId="117" applyFont="1" applyAlignment="1">
      <alignment vertical="top" wrapText="1"/>
    </xf>
    <xf numFmtId="0" fontId="46" fillId="0" borderId="0" xfId="117" applyFont="1" applyAlignment="1">
      <alignment vertical="top" wrapText="1"/>
    </xf>
    <xf numFmtId="0" fontId="13" fillId="0" borderId="15" xfId="117" applyFont="1" applyBorder="1" applyAlignment="1">
      <alignment vertical="center" wrapText="1"/>
    </xf>
    <xf numFmtId="0" fontId="13" fillId="0" borderId="4" xfId="112" applyFont="1" applyBorder="1" applyAlignment="1">
      <alignment horizontal="center" vertical="top"/>
    </xf>
    <xf numFmtId="0" fontId="13" fillId="0" borderId="0" xfId="40" applyFont="1" applyAlignment="1">
      <alignment horizontal="center" vertical="center"/>
    </xf>
    <xf numFmtId="0" fontId="16" fillId="0" borderId="0" xfId="40" applyFont="1" applyAlignment="1">
      <alignment horizontal="left" vertical="top"/>
    </xf>
    <xf numFmtId="0" fontId="43" fillId="0" borderId="0" xfId="40" applyFont="1" applyAlignment="1">
      <alignment vertical="top" wrapText="1"/>
    </xf>
    <xf numFmtId="2" fontId="13" fillId="0" borderId="0" xfId="40" applyNumberFormat="1" applyFont="1" applyAlignment="1">
      <alignment horizontal="center" vertical="top" wrapText="1"/>
    </xf>
    <xf numFmtId="168" fontId="43" fillId="0" borderId="0" xfId="84" quotePrefix="1" applyNumberFormat="1" applyFont="1" applyFill="1" applyBorder="1" applyAlignment="1">
      <alignment horizontal="center" vertical="top" wrapText="1"/>
    </xf>
    <xf numFmtId="166" fontId="43" fillId="0" borderId="0" xfId="112" applyNumberFormat="1" applyFont="1" applyAlignment="1">
      <alignment vertical="top"/>
    </xf>
    <xf numFmtId="166" fontId="43" fillId="0" borderId="0" xfId="40" applyNumberFormat="1" applyFont="1" applyAlignment="1">
      <alignment horizontal="right" vertical="top" wrapText="1"/>
    </xf>
    <xf numFmtId="0" fontId="43" fillId="0" borderId="0" xfId="112" applyFont="1" applyAlignment="1">
      <alignment vertical="top" wrapText="1"/>
    </xf>
    <xf numFmtId="166" fontId="13" fillId="0" borderId="7" xfId="40" applyNumberFormat="1" applyFont="1" applyBorder="1" applyAlignment="1">
      <alignment vertical="center"/>
    </xf>
    <xf numFmtId="2" fontId="13" fillId="0" borderId="7" xfId="40" applyNumberFormat="1" applyFont="1" applyBorder="1" applyAlignment="1">
      <alignment horizontal="center" vertical="center"/>
    </xf>
    <xf numFmtId="2" fontId="13" fillId="0" borderId="7" xfId="40" applyNumberFormat="1" applyFont="1" applyBorder="1" applyAlignment="1">
      <alignment vertical="center" wrapText="1"/>
    </xf>
    <xf numFmtId="0" fontId="13" fillId="0" borderId="7" xfId="40" applyFont="1" applyBorder="1" applyAlignment="1">
      <alignment vertical="center" wrapText="1"/>
    </xf>
    <xf numFmtId="0" fontId="13" fillId="0" borderId="0" xfId="40" applyFont="1" applyAlignment="1">
      <alignment vertical="center" wrapText="1"/>
    </xf>
    <xf numFmtId="166" fontId="13" fillId="0" borderId="0" xfId="40" applyNumberFormat="1" applyFont="1" applyAlignment="1">
      <alignment vertical="center" wrapText="1"/>
    </xf>
    <xf numFmtId="2" fontId="13" fillId="0" borderId="0" xfId="40" applyNumberFormat="1" applyFont="1" applyAlignment="1">
      <alignment horizontal="center" vertical="center"/>
    </xf>
    <xf numFmtId="2" fontId="13" fillId="0" borderId="0" xfId="40" applyNumberFormat="1" applyFont="1" applyAlignment="1">
      <alignment vertical="center" wrapText="1"/>
    </xf>
    <xf numFmtId="2" fontId="13" fillId="0" borderId="0" xfId="40" applyNumberFormat="1" applyFont="1" applyAlignment="1">
      <alignment horizontal="center" vertical="center" wrapText="1"/>
    </xf>
    <xf numFmtId="0" fontId="43" fillId="0" borderId="0" xfId="112" applyFont="1" applyAlignment="1">
      <alignment horizontal="center" vertical="top"/>
    </xf>
    <xf numFmtId="166" fontId="13" fillId="0" borderId="7" xfId="40" applyNumberFormat="1" applyFont="1" applyBorder="1" applyAlignment="1">
      <alignment horizontal="left" vertical="center"/>
    </xf>
    <xf numFmtId="166" fontId="13" fillId="0" borderId="7" xfId="40" applyNumberFormat="1" applyFont="1" applyBorder="1" applyAlignment="1">
      <alignment horizontal="center" vertical="top" wrapText="1"/>
    </xf>
    <xf numFmtId="2" fontId="13" fillId="0" borderId="7" xfId="40" applyNumberFormat="1" applyFont="1" applyBorder="1" applyAlignment="1">
      <alignment horizontal="center" vertical="top" wrapText="1"/>
    </xf>
    <xf numFmtId="14" fontId="13" fillId="0" borderId="7" xfId="84" applyNumberFormat="1" applyFont="1" applyFill="1" applyBorder="1" applyAlignment="1">
      <alignment horizontal="center" vertical="top" wrapText="1"/>
    </xf>
    <xf numFmtId="166" fontId="13" fillId="0" borderId="0" xfId="40" applyNumberFormat="1" applyFont="1" applyAlignment="1">
      <alignment horizontal="left" vertical="center" wrapText="1"/>
    </xf>
    <xf numFmtId="14" fontId="13" fillId="0" borderId="0" xfId="84" applyNumberFormat="1" applyFont="1" applyFill="1" applyBorder="1" applyAlignment="1">
      <alignment horizontal="center" vertical="top" wrapText="1"/>
    </xf>
    <xf numFmtId="0" fontId="13" fillId="0" borderId="14" xfId="40" applyFont="1" applyBorder="1" applyAlignment="1">
      <alignment horizontal="center" vertical="center" wrapText="1"/>
    </xf>
    <xf numFmtId="0" fontId="13" fillId="0" borderId="11" xfId="112" applyFont="1" applyBorder="1" applyAlignment="1">
      <alignment horizontal="center" vertical="center"/>
    </xf>
    <xf numFmtId="0" fontId="13" fillId="0" borderId="3" xfId="112" applyFont="1" applyBorder="1" applyAlignment="1">
      <alignment horizontal="center" vertical="center"/>
    </xf>
    <xf numFmtId="0" fontId="13" fillId="0" borderId="4" xfId="112" applyFont="1" applyBorder="1" applyAlignment="1">
      <alignment horizontal="center" vertical="top" wrapText="1"/>
    </xf>
    <xf numFmtId="0" fontId="13" fillId="0" borderId="6" xfId="112" applyFont="1" applyBorder="1" applyAlignment="1">
      <alignment horizontal="center" vertical="top"/>
    </xf>
    <xf numFmtId="0" fontId="13" fillId="0" borderId="6" xfId="112" applyFont="1" applyBorder="1" applyAlignment="1">
      <alignment horizontal="center" vertical="top" wrapText="1"/>
    </xf>
    <xf numFmtId="0" fontId="16" fillId="0" borderId="0" xfId="40" applyFont="1" applyAlignment="1">
      <alignment horizontal="left" vertical="center" wrapText="1"/>
    </xf>
    <xf numFmtId="1" fontId="13" fillId="0" borderId="0" xfId="40" applyNumberFormat="1" applyFont="1" applyAlignment="1">
      <alignment horizontal="center" vertical="top"/>
    </xf>
    <xf numFmtId="2" fontId="13" fillId="0" borderId="0" xfId="40" applyNumberFormat="1" applyFont="1" applyAlignment="1">
      <alignment horizontal="right" vertical="top"/>
    </xf>
    <xf numFmtId="49" fontId="13" fillId="0" borderId="0" xfId="40" quotePrefix="1" applyNumberFormat="1" applyFont="1" applyAlignment="1">
      <alignment horizontal="center" vertical="top" wrapText="1"/>
    </xf>
    <xf numFmtId="0" fontId="13" fillId="0" borderId="0" xfId="164" applyFont="1" applyAlignment="1">
      <alignment vertical="top" wrapText="1"/>
    </xf>
    <xf numFmtId="0" fontId="13" fillId="0" borderId="0" xfId="164" applyFont="1" applyAlignment="1">
      <alignment horizontal="center" vertical="top" wrapText="1"/>
    </xf>
    <xf numFmtId="0" fontId="13" fillId="0" borderId="0" xfId="165" applyFont="1" applyAlignment="1">
      <alignment horizontal="center" vertical="top" wrapText="1"/>
    </xf>
    <xf numFmtId="17" fontId="13" fillId="0" borderId="0" xfId="145" applyNumberFormat="1" applyFont="1" applyAlignment="1">
      <alignment horizontal="center" vertical="top" wrapText="1"/>
    </xf>
    <xf numFmtId="0" fontId="13" fillId="0" borderId="30" xfId="40" applyFont="1" applyBorder="1" applyAlignment="1">
      <alignment horizontal="left" vertical="center" wrapText="1"/>
    </xf>
    <xf numFmtId="166" fontId="13" fillId="0" borderId="30" xfId="40" applyNumberFormat="1" applyFont="1" applyBorder="1" applyAlignment="1">
      <alignment horizontal="right" vertical="center"/>
    </xf>
    <xf numFmtId="2" fontId="13" fillId="0" borderId="30" xfId="40" applyNumberFormat="1" applyFont="1" applyBorder="1" applyAlignment="1">
      <alignment horizontal="right" vertical="center"/>
    </xf>
    <xf numFmtId="17" fontId="13" fillId="0" borderId="0" xfId="112" applyNumberFormat="1" applyFont="1" applyAlignment="1">
      <alignment horizontal="center" vertical="top" wrapText="1"/>
    </xf>
    <xf numFmtId="0" fontId="13" fillId="0" borderId="0" xfId="79" applyFont="1" applyAlignment="1">
      <alignment horizontal="left" vertical="top" wrapText="1"/>
    </xf>
    <xf numFmtId="166" fontId="13" fillId="0" borderId="0" xfId="112" quotePrefix="1" applyNumberFormat="1" applyFont="1" applyAlignment="1">
      <alignment horizontal="right" vertical="top"/>
    </xf>
    <xf numFmtId="166" fontId="13" fillId="0" borderId="0" xfId="165" applyNumberFormat="1" applyFont="1" applyAlignment="1">
      <alignment horizontal="right" vertical="top"/>
    </xf>
    <xf numFmtId="166" fontId="13" fillId="0" borderId="0" xfId="145" applyNumberFormat="1" applyFont="1" applyAlignment="1">
      <alignment horizontal="right" vertical="top"/>
    </xf>
    <xf numFmtId="166" fontId="13" fillId="0" borderId="0" xfId="145" quotePrefix="1" applyNumberFormat="1" applyFont="1" applyAlignment="1">
      <alignment horizontal="right" vertical="top"/>
    </xf>
    <xf numFmtId="0" fontId="13" fillId="0" borderId="10" xfId="40" applyFont="1" applyBorder="1" applyAlignment="1">
      <alignment horizontal="left" vertical="center" wrapText="1"/>
    </xf>
    <xf numFmtId="0" fontId="13" fillId="0" borderId="10" xfId="40" applyFont="1" applyBorder="1" applyAlignment="1">
      <alignment horizontal="center" vertical="top" wrapText="1"/>
    </xf>
    <xf numFmtId="0" fontId="13" fillId="0" borderId="10" xfId="40" applyFont="1" applyBorder="1" applyAlignment="1">
      <alignment horizontal="center" vertical="top"/>
    </xf>
    <xf numFmtId="49" fontId="13" fillId="0" borderId="10" xfId="40" applyNumberFormat="1" applyFont="1" applyBorder="1" applyAlignment="1">
      <alignment horizontal="center" vertical="top" wrapText="1"/>
    </xf>
    <xf numFmtId="166" fontId="13" fillId="0" borderId="10" xfId="40" applyNumberFormat="1" applyFont="1" applyBorder="1" applyAlignment="1">
      <alignment horizontal="right" vertical="center"/>
    </xf>
    <xf numFmtId="0" fontId="13" fillId="0" borderId="0" xfId="116" applyFont="1" applyAlignment="1">
      <alignment horizontal="center" vertical="center" wrapText="1"/>
    </xf>
    <xf numFmtId="0" fontId="13" fillId="0" borderId="30" xfId="40" applyFont="1" applyBorder="1" applyAlignment="1">
      <alignment horizontal="left" vertical="center"/>
    </xf>
    <xf numFmtId="0" fontId="13" fillId="0" borderId="30" xfId="40" applyFont="1" applyBorder="1" applyAlignment="1">
      <alignment horizontal="center" vertical="center"/>
    </xf>
    <xf numFmtId="49" fontId="13" fillId="0" borderId="30" xfId="40" applyNumberFormat="1" applyFont="1" applyBorder="1" applyAlignment="1">
      <alignment horizontal="center" vertical="center" wrapText="1"/>
    </xf>
    <xf numFmtId="0" fontId="13" fillId="0" borderId="0" xfId="116" applyFont="1" applyAlignment="1">
      <alignment horizontal="center" vertical="center"/>
    </xf>
    <xf numFmtId="0" fontId="13" fillId="0" borderId="0" xfId="40" applyFont="1" applyAlignment="1">
      <alignment horizontal="right" vertical="center" wrapText="1"/>
    </xf>
    <xf numFmtId="49" fontId="13" fillId="0" borderId="0" xfId="40" applyNumberFormat="1" applyFont="1" applyAlignment="1">
      <alignment horizontal="center" vertical="center" wrapText="1"/>
    </xf>
    <xf numFmtId="166" fontId="13" fillId="0" borderId="0" xfId="40" applyNumberFormat="1" applyFont="1" applyAlignment="1">
      <alignment horizontal="right" vertical="center"/>
    </xf>
    <xf numFmtId="1" fontId="13" fillId="0" borderId="0" xfId="40" applyNumberFormat="1" applyFont="1" applyAlignment="1">
      <alignment horizontal="center" vertical="center"/>
    </xf>
    <xf numFmtId="0" fontId="13" fillId="0" borderId="10" xfId="40" applyFont="1" applyBorder="1" applyAlignment="1">
      <alignment horizontal="center" vertical="center"/>
    </xf>
    <xf numFmtId="49" fontId="13" fillId="0" borderId="10" xfId="40" applyNumberFormat="1" applyFont="1" applyBorder="1" applyAlignment="1">
      <alignment horizontal="center" vertical="center" wrapText="1"/>
    </xf>
    <xf numFmtId="0" fontId="13" fillId="0" borderId="10" xfId="40" applyFont="1" applyBorder="1" applyAlignment="1">
      <alignment horizontal="left" vertical="center"/>
    </xf>
    <xf numFmtId="166" fontId="13" fillId="0" borderId="10" xfId="40" applyNumberFormat="1" applyFont="1" applyBorder="1" applyAlignment="1">
      <alignment vertical="center" wrapText="1"/>
    </xf>
    <xf numFmtId="0" fontId="13" fillId="0" borderId="15" xfId="40" applyFont="1" applyBorder="1" applyAlignment="1">
      <alignment horizontal="center" vertical="center"/>
    </xf>
    <xf numFmtId="49" fontId="13" fillId="0" borderId="15" xfId="40" applyNumberFormat="1" applyFont="1" applyBorder="1" applyAlignment="1">
      <alignment horizontal="center" vertical="center" wrapText="1"/>
    </xf>
    <xf numFmtId="166" fontId="13" fillId="0" borderId="15" xfId="40" applyNumberFormat="1" applyFont="1" applyBorder="1" applyAlignment="1">
      <alignment horizontal="right" vertical="center"/>
    </xf>
    <xf numFmtId="10" fontId="13" fillId="0" borderId="0" xfId="40" applyNumberFormat="1" applyFont="1" applyAlignment="1">
      <alignment horizontal="center" vertical="center" wrapText="1"/>
    </xf>
    <xf numFmtId="10" fontId="13" fillId="0" borderId="0" xfId="40" applyNumberFormat="1" applyFont="1" applyAlignment="1">
      <alignment horizontal="center" vertical="center"/>
    </xf>
    <xf numFmtId="0" fontId="13" fillId="0" borderId="0" xfId="40" applyFont="1" applyAlignment="1">
      <alignment horizontal="right" vertical="center"/>
    </xf>
    <xf numFmtId="0" fontId="13" fillId="0" borderId="0" xfId="40" applyFont="1" applyAlignment="1">
      <alignment horizontal="right" vertical="top"/>
    </xf>
    <xf numFmtId="0" fontId="46" fillId="0" borderId="0" xfId="40" applyFont="1" applyAlignment="1">
      <alignment vertical="top" wrapText="1"/>
    </xf>
    <xf numFmtId="0" fontId="13" fillId="0" borderId="14" xfId="40" applyFont="1" applyBorder="1"/>
    <xf numFmtId="0" fontId="16" fillId="0" borderId="0" xfId="40" applyFont="1" applyAlignment="1">
      <alignment vertical="top" wrapText="1"/>
    </xf>
    <xf numFmtId="0" fontId="106" fillId="0" borderId="0" xfId="40" applyFont="1" applyAlignment="1">
      <alignment vertical="top" wrapText="1"/>
    </xf>
    <xf numFmtId="49" fontId="106" fillId="0" borderId="0" xfId="40" applyNumberFormat="1" applyFont="1" applyAlignment="1">
      <alignment vertical="center" wrapText="1"/>
    </xf>
    <xf numFmtId="0" fontId="106" fillId="0" borderId="0" xfId="40" applyFont="1" applyAlignment="1">
      <alignment vertical="center" wrapText="1"/>
    </xf>
    <xf numFmtId="0" fontId="13" fillId="0" borderId="7" xfId="40" applyFont="1" applyBorder="1" applyAlignment="1">
      <alignment horizontal="left" vertical="center" wrapText="1"/>
    </xf>
    <xf numFmtId="49" fontId="13" fillId="0" borderId="7" xfId="40" applyNumberFormat="1" applyFont="1" applyBorder="1" applyAlignment="1">
      <alignment horizontal="center" vertical="center" wrapText="1"/>
    </xf>
    <xf numFmtId="0" fontId="13" fillId="0" borderId="15" xfId="40" applyFont="1" applyBorder="1" applyAlignment="1">
      <alignment horizontal="left" vertical="center" wrapText="1"/>
    </xf>
    <xf numFmtId="0" fontId="13" fillId="0" borderId="0" xfId="40" applyFont="1" applyAlignment="1">
      <alignment horizontal="left" vertical="center" wrapText="1"/>
    </xf>
    <xf numFmtId="10" fontId="13" fillId="0" borderId="0" xfId="40" applyNumberFormat="1" applyFont="1" applyAlignment="1">
      <alignment horizontal="center" vertical="top" wrapText="1"/>
    </xf>
    <xf numFmtId="169" fontId="106" fillId="0" borderId="0" xfId="40" applyNumberFormat="1" applyFont="1" applyAlignment="1">
      <alignment vertical="center" wrapText="1"/>
    </xf>
    <xf numFmtId="166" fontId="13" fillId="0" borderId="11" xfId="61" applyNumberFormat="1" applyFont="1" applyBorder="1" applyAlignment="1">
      <alignment horizontal="center" vertical="center" wrapText="1"/>
    </xf>
    <xf numFmtId="166" fontId="13" fillId="0" borderId="3" xfId="61" applyNumberFormat="1" applyFont="1" applyBorder="1" applyAlignment="1">
      <alignment horizontal="center" vertical="center" wrapText="1"/>
    </xf>
    <xf numFmtId="166" fontId="13" fillId="0" borderId="6" xfId="61" applyNumberFormat="1" applyFont="1" applyBorder="1" applyAlignment="1">
      <alignment horizontal="center" vertical="center"/>
    </xf>
    <xf numFmtId="166" fontId="13" fillId="0" borderId="4" xfId="61" applyNumberFormat="1" applyFont="1" applyBorder="1" applyAlignment="1">
      <alignment horizontal="center" vertical="center"/>
    </xf>
    <xf numFmtId="1" fontId="13" fillId="0" borderId="6" xfId="61" applyNumberFormat="1" applyFont="1" applyBorder="1" applyAlignment="1">
      <alignment horizontal="center"/>
    </xf>
    <xf numFmtId="1" fontId="13" fillId="0" borderId="5" xfId="61" applyNumberFormat="1" applyFont="1" applyBorder="1" applyAlignment="1">
      <alignment horizontal="center"/>
    </xf>
    <xf numFmtId="1" fontId="13" fillId="0" borderId="4" xfId="61" applyNumberFormat="1" applyFont="1" applyBorder="1" applyAlignment="1">
      <alignment horizontal="center"/>
    </xf>
    <xf numFmtId="1" fontId="13" fillId="0" borderId="0" xfId="61" applyNumberFormat="1" applyFont="1" applyAlignment="1">
      <alignment horizontal="center" vertical="center"/>
    </xf>
    <xf numFmtId="168" fontId="16" fillId="0" borderId="0" xfId="61" applyNumberFormat="1" applyFont="1" applyAlignment="1">
      <alignment vertical="top"/>
    </xf>
    <xf numFmtId="168" fontId="13" fillId="0" borderId="0" xfId="61" applyNumberFormat="1" applyFont="1" applyAlignment="1">
      <alignment vertical="top" wrapText="1"/>
    </xf>
    <xf numFmtId="168" fontId="16" fillId="0" borderId="0" xfId="61" applyNumberFormat="1" applyFont="1" applyAlignment="1">
      <alignment vertical="top" wrapText="1"/>
    </xf>
    <xf numFmtId="1" fontId="13" fillId="0" borderId="0" xfId="116" applyNumberFormat="1" applyFont="1" applyAlignment="1">
      <alignment horizontal="center" vertical="top"/>
    </xf>
    <xf numFmtId="15" fontId="13" fillId="0" borderId="0" xfId="112" applyNumberFormat="1" applyFont="1" applyAlignment="1">
      <alignment horizontal="center" vertical="top" wrapText="1"/>
    </xf>
    <xf numFmtId="181" fontId="13" fillId="0" borderId="0" xfId="166" applyNumberFormat="1" applyFont="1" applyBorder="1" applyAlignment="1">
      <alignment vertical="top"/>
    </xf>
    <xf numFmtId="165" fontId="43" fillId="0" borderId="0" xfId="166" applyFont="1" applyBorder="1" applyAlignment="1">
      <alignment vertical="top"/>
    </xf>
    <xf numFmtId="166" fontId="13" fillId="0" borderId="0" xfId="89" applyNumberFormat="1" applyFont="1" applyAlignment="1">
      <alignment vertical="top"/>
    </xf>
    <xf numFmtId="166" fontId="106" fillId="0" borderId="0" xfId="61" applyNumberFormat="1" applyFont="1" applyAlignment="1">
      <alignment vertical="top" wrapText="1"/>
    </xf>
    <xf numFmtId="1" fontId="43" fillId="0" borderId="0" xfId="40" applyNumberFormat="1" applyFont="1" applyAlignment="1">
      <alignment horizontal="center" vertical="top" wrapText="1"/>
    </xf>
    <xf numFmtId="17" fontId="43" fillId="0" borderId="0" xfId="112" applyNumberFormat="1" applyFont="1" applyAlignment="1">
      <alignment horizontal="center" vertical="top" wrapText="1"/>
    </xf>
    <xf numFmtId="166" fontId="43" fillId="0" borderId="0" xfId="112" applyNumberFormat="1" applyFont="1" applyAlignment="1">
      <alignment horizontal="right" vertical="top" wrapText="1"/>
    </xf>
    <xf numFmtId="0" fontId="13" fillId="0" borderId="0" xfId="167" applyFont="1" applyAlignment="1">
      <alignment vertical="top" wrapText="1"/>
    </xf>
    <xf numFmtId="0" fontId="13" fillId="0" borderId="0" xfId="167" applyFont="1" applyAlignment="1">
      <alignment horizontal="center" vertical="center" wrapText="1"/>
    </xf>
    <xf numFmtId="0" fontId="13" fillId="0" borderId="11" xfId="167" applyFont="1" applyBorder="1" applyAlignment="1">
      <alignment horizontal="center" vertical="center" wrapText="1"/>
    </xf>
    <xf numFmtId="0" fontId="13" fillId="0" borderId="3" xfId="167" applyFont="1" applyBorder="1" applyAlignment="1">
      <alignment horizontal="center" vertical="center" wrapText="1"/>
    </xf>
    <xf numFmtId="0" fontId="13" fillId="0" borderId="6" xfId="167" applyFont="1" applyBorder="1" applyAlignment="1">
      <alignment horizontal="center" vertical="center"/>
    </xf>
    <xf numFmtId="0" fontId="13" fillId="0" borderId="4" xfId="167" applyFont="1" applyBorder="1" applyAlignment="1">
      <alignment horizontal="center" vertical="center"/>
    </xf>
    <xf numFmtId="0" fontId="13" fillId="0" borderId="5" xfId="167" applyFont="1" applyBorder="1" applyAlignment="1">
      <alignment horizontal="center" vertical="center"/>
    </xf>
    <xf numFmtId="0" fontId="13" fillId="0" borderId="0" xfId="167" applyFont="1" applyAlignment="1">
      <alignment horizontal="center" vertical="center"/>
    </xf>
    <xf numFmtId="0" fontId="13" fillId="0" borderId="0" xfId="167" applyFont="1" applyAlignment="1">
      <alignment vertical="top"/>
    </xf>
    <xf numFmtId="0" fontId="13" fillId="0" borderId="0" xfId="164" applyFont="1" applyAlignment="1">
      <alignment horizontal="center" vertical="center" wrapText="1"/>
    </xf>
    <xf numFmtId="0" fontId="16" fillId="0" borderId="0" xfId="164" applyFont="1" applyAlignment="1">
      <alignment vertical="top" wrapText="1"/>
    </xf>
    <xf numFmtId="166" fontId="13" fillId="0" borderId="0" xfId="164" applyNumberFormat="1" applyFont="1" applyAlignment="1">
      <alignment horizontal="center" vertical="center" wrapText="1"/>
    </xf>
    <xf numFmtId="1" fontId="13" fillId="0" borderId="0" xfId="40" quotePrefix="1" applyNumberFormat="1" applyFont="1" applyAlignment="1">
      <alignment horizontal="center" vertical="top" wrapText="1"/>
    </xf>
    <xf numFmtId="17" fontId="13" fillId="0" borderId="0" xfId="164" quotePrefix="1" applyNumberFormat="1" applyFont="1" applyAlignment="1">
      <alignment horizontal="center" vertical="top" wrapText="1"/>
    </xf>
    <xf numFmtId="166" fontId="13" fillId="0" borderId="0" xfId="164" applyNumberFormat="1" applyFont="1" applyAlignment="1">
      <alignment horizontal="right" vertical="top" wrapText="1"/>
    </xf>
    <xf numFmtId="0" fontId="115" fillId="0" borderId="0" xfId="167" applyFont="1" applyAlignment="1">
      <alignment horizontal="center" vertical="top" wrapText="1"/>
    </xf>
    <xf numFmtId="0" fontId="50" fillId="0" borderId="0" xfId="167" applyFont="1" applyAlignment="1">
      <alignment horizontal="center" vertical="top" wrapText="1"/>
    </xf>
    <xf numFmtId="0" fontId="13" fillId="0" borderId="0" xfId="167" applyFont="1" applyAlignment="1">
      <alignment horizontal="center" vertical="top" wrapText="1"/>
    </xf>
    <xf numFmtId="0" fontId="17" fillId="0" borderId="0" xfId="167" applyFont="1" applyAlignment="1">
      <alignment horizontal="center" vertical="top" wrapText="1"/>
    </xf>
    <xf numFmtId="0" fontId="43" fillId="0" borderId="0" xfId="164" applyFont="1" applyAlignment="1">
      <alignment vertical="top" wrapText="1"/>
    </xf>
    <xf numFmtId="0" fontId="17" fillId="0" borderId="0" xfId="40" applyFont="1" applyAlignment="1">
      <alignment horizontal="center" vertical="top" wrapText="1"/>
    </xf>
    <xf numFmtId="166" fontId="13" fillId="0" borderId="0" xfId="167" applyNumberFormat="1" applyFont="1" applyAlignment="1">
      <alignment horizontal="center" vertical="center" wrapText="1"/>
    </xf>
    <xf numFmtId="0" fontId="13" fillId="0" borderId="15" xfId="164" applyFont="1" applyBorder="1" applyAlignment="1">
      <alignment vertical="center"/>
    </xf>
    <xf numFmtId="0" fontId="13" fillId="0" borderId="15" xfId="164" applyFont="1" applyBorder="1" applyAlignment="1">
      <alignment horizontal="left" vertical="center"/>
    </xf>
    <xf numFmtId="0" fontId="13" fillId="0" borderId="15" xfId="164" applyFont="1" applyBorder="1" applyAlignment="1">
      <alignment horizontal="center" vertical="center" wrapText="1"/>
    </xf>
    <xf numFmtId="166" fontId="13" fillId="0" borderId="15" xfId="164" applyNumberFormat="1" applyFont="1" applyBorder="1" applyAlignment="1">
      <alignment horizontal="right" vertical="center" wrapText="1"/>
    </xf>
    <xf numFmtId="0" fontId="13" fillId="0" borderId="7" xfId="164" applyFont="1" applyBorder="1" applyAlignment="1">
      <alignment vertical="center"/>
    </xf>
    <xf numFmtId="0" fontId="13" fillId="0" borderId="7" xfId="164" applyFont="1" applyBorder="1" applyAlignment="1">
      <alignment horizontal="center" vertical="center"/>
    </xf>
    <xf numFmtId="0" fontId="13" fillId="0" borderId="7" xfId="164" applyFont="1" applyBorder="1" applyAlignment="1">
      <alignment horizontal="center" vertical="center" wrapText="1"/>
    </xf>
    <xf numFmtId="166" fontId="13" fillId="0" borderId="7" xfId="164" applyNumberFormat="1" applyFont="1" applyBorder="1" applyAlignment="1">
      <alignment horizontal="right" vertical="center" wrapText="1"/>
    </xf>
    <xf numFmtId="0" fontId="13" fillId="0" borderId="0" xfId="164" applyFont="1" applyAlignment="1">
      <alignment vertical="center"/>
    </xf>
    <xf numFmtId="0" fontId="13" fillId="0" borderId="0" xfId="164" applyFont="1" applyAlignment="1">
      <alignment horizontal="left" vertical="center"/>
    </xf>
    <xf numFmtId="166" fontId="13" fillId="0" borderId="0" xfId="164" applyNumberFormat="1" applyFont="1" applyAlignment="1">
      <alignment horizontal="right" vertical="center" wrapText="1"/>
    </xf>
    <xf numFmtId="0" fontId="16" fillId="0" borderId="0" xfId="117" applyFont="1" applyAlignment="1">
      <alignment horizontal="left" vertical="top"/>
    </xf>
    <xf numFmtId="0" fontId="13" fillId="0" borderId="0" xfId="117" applyFont="1" applyAlignment="1">
      <alignment horizontal="right" wrapText="1"/>
    </xf>
    <xf numFmtId="0" fontId="43" fillId="0" borderId="0" xfId="117" applyFont="1" applyAlignment="1">
      <alignment vertical="top" wrapText="1"/>
    </xf>
    <xf numFmtId="172" fontId="13" fillId="0" borderId="0" xfId="117" quotePrefix="1" applyNumberFormat="1" applyFont="1" applyAlignment="1">
      <alignment horizontal="center" vertical="top"/>
    </xf>
    <xf numFmtId="166" fontId="13" fillId="0" borderId="0" xfId="117" applyNumberFormat="1" applyFont="1" applyAlignment="1">
      <alignment horizontal="right" vertical="top"/>
    </xf>
    <xf numFmtId="0" fontId="13" fillId="0" borderId="0" xfId="117" quotePrefix="1" applyFont="1" applyAlignment="1">
      <alignment horizontal="right" vertical="top" wrapText="1"/>
    </xf>
    <xf numFmtId="1" fontId="13" fillId="0" borderId="0" xfId="117" applyNumberFormat="1" applyFont="1" applyAlignment="1">
      <alignment horizontal="center" vertical="center" wrapText="1"/>
    </xf>
    <xf numFmtId="0" fontId="13" fillId="0" borderId="7" xfId="117" applyFont="1" applyBorder="1" applyAlignment="1">
      <alignment vertical="center"/>
    </xf>
    <xf numFmtId="0" fontId="13" fillId="0" borderId="7" xfId="117" applyFont="1" applyBorder="1" applyAlignment="1">
      <alignment horizontal="center" vertical="center" wrapText="1"/>
    </xf>
    <xf numFmtId="172" fontId="13" fillId="0" borderId="7" xfId="117" quotePrefix="1" applyNumberFormat="1" applyFont="1" applyBorder="1" applyAlignment="1">
      <alignment horizontal="center" vertical="center"/>
    </xf>
    <xf numFmtId="166" fontId="13" fillId="0" borderId="7" xfId="117" applyNumberFormat="1" applyFont="1" applyBorder="1" applyAlignment="1">
      <alignment horizontal="right" vertical="center"/>
    </xf>
    <xf numFmtId="0" fontId="46" fillId="0" borderId="0" xfId="117" applyFont="1" applyAlignment="1">
      <alignment vertical="center" wrapText="1"/>
    </xf>
    <xf numFmtId="0" fontId="108" fillId="0" borderId="0" xfId="117" applyFont="1" applyAlignment="1">
      <alignment vertical="center"/>
    </xf>
    <xf numFmtId="0" fontId="52" fillId="0" borderId="0" xfId="117" applyFont="1" applyAlignment="1">
      <alignment vertical="top" wrapText="1"/>
    </xf>
    <xf numFmtId="1" fontId="13" fillId="0" borderId="0" xfId="168" applyNumberFormat="1" applyFont="1" applyAlignment="1">
      <alignment horizontal="center" vertical="top" wrapText="1"/>
    </xf>
    <xf numFmtId="0" fontId="13" fillId="0" borderId="0" xfId="168" applyFont="1" applyAlignment="1">
      <alignment horizontal="left" vertical="top" wrapText="1"/>
    </xf>
    <xf numFmtId="0" fontId="108" fillId="0" borderId="0" xfId="117" applyFont="1" applyAlignment="1">
      <alignment vertical="top"/>
    </xf>
    <xf numFmtId="0" fontId="13" fillId="0" borderId="10" xfId="117" applyFont="1" applyBorder="1" applyAlignment="1">
      <alignment horizontal="center" vertical="center"/>
    </xf>
    <xf numFmtId="166" fontId="13" fillId="0" borderId="10" xfId="117" applyNumberFormat="1" applyFont="1" applyBorder="1" applyAlignment="1">
      <alignment vertical="center"/>
    </xf>
    <xf numFmtId="0" fontId="42" fillId="0" borderId="15" xfId="117" applyFont="1" applyBorder="1"/>
    <xf numFmtId="0" fontId="50" fillId="0" borderId="0" xfId="134" applyFont="1" applyAlignment="1">
      <alignment vertical="center" wrapText="1"/>
    </xf>
    <xf numFmtId="0" fontId="13" fillId="0" borderId="0" xfId="134" applyFont="1" applyAlignment="1">
      <alignment horizontal="left" vertical="center"/>
    </xf>
    <xf numFmtId="0" fontId="13" fillId="0" borderId="0" xfId="134" applyFont="1" applyAlignment="1">
      <alignment horizontal="right" vertical="center"/>
    </xf>
    <xf numFmtId="0" fontId="50" fillId="0" borderId="0" xfId="58" applyFont="1" applyAlignment="1">
      <alignment horizontal="center" wrapText="1"/>
    </xf>
    <xf numFmtId="0" fontId="50" fillId="0" borderId="0" xfId="58" applyFont="1" applyAlignment="1">
      <alignment horizontal="center" vertical="top" wrapText="1"/>
    </xf>
    <xf numFmtId="1" fontId="50" fillId="0" borderId="0" xfId="134" applyNumberFormat="1" applyFont="1" applyAlignment="1">
      <alignment horizontal="center" vertical="top" wrapText="1"/>
    </xf>
    <xf numFmtId="166" fontId="13" fillId="0" borderId="0" xfId="134" applyNumberFormat="1" applyFont="1" applyAlignment="1">
      <alignment vertical="top"/>
    </xf>
    <xf numFmtId="1" fontId="50" fillId="0" borderId="0" xfId="134" quotePrefix="1" applyNumberFormat="1" applyFont="1" applyAlignment="1">
      <alignment horizontal="center" vertical="top" wrapText="1"/>
    </xf>
    <xf numFmtId="0" fontId="50" fillId="0" borderId="0" xfId="58" applyFont="1" applyAlignment="1">
      <alignment horizontal="left" vertical="center" wrapText="1"/>
    </xf>
    <xf numFmtId="0" fontId="111" fillId="0" borderId="0" xfId="58" applyFont="1" applyAlignment="1">
      <alignment horizontal="left" vertical="center" wrapText="1"/>
    </xf>
    <xf numFmtId="0" fontId="111" fillId="0" borderId="0" xfId="58" applyFont="1" applyAlignment="1">
      <alignment horizontal="center" vertical="center" wrapText="1"/>
    </xf>
    <xf numFmtId="166" fontId="111" fillId="0" borderId="0" xfId="58" applyNumberFormat="1" applyFont="1" applyAlignment="1">
      <alignment horizontal="right" vertical="center" wrapText="1"/>
    </xf>
    <xf numFmtId="166" fontId="13" fillId="0" borderId="0" xfId="134" applyNumberFormat="1" applyFont="1" applyAlignment="1">
      <alignment horizontal="left" vertical="top" wrapText="1"/>
    </xf>
    <xf numFmtId="166" fontId="13" fillId="0" borderId="0" xfId="134" applyNumberFormat="1" applyFont="1" applyAlignment="1">
      <alignment horizontal="center" vertical="top" wrapText="1"/>
    </xf>
    <xf numFmtId="0" fontId="13" fillId="0" borderId="0" xfId="134" applyFont="1" applyAlignment="1">
      <alignment horizontal="center" vertical="top" wrapText="1"/>
    </xf>
    <xf numFmtId="166" fontId="13" fillId="0" borderId="0" xfId="134" applyNumberFormat="1" applyFont="1" applyAlignment="1">
      <alignment horizontal="right" vertical="top"/>
    </xf>
    <xf numFmtId="2" fontId="13" fillId="0" borderId="0" xfId="134" applyNumberFormat="1" applyFont="1" applyAlignment="1">
      <alignment horizontal="right" vertical="top"/>
    </xf>
    <xf numFmtId="0" fontId="13" fillId="0" borderId="0" xfId="134" applyFont="1" applyAlignment="1">
      <alignment vertical="top"/>
    </xf>
    <xf numFmtId="14" fontId="13" fillId="0" borderId="0" xfId="134" quotePrefix="1" applyNumberFormat="1" applyFont="1" applyAlignment="1">
      <alignment horizontal="center" vertical="top"/>
    </xf>
    <xf numFmtId="0" fontId="50" fillId="0" borderId="0" xfId="134" applyFont="1" applyAlignment="1">
      <alignment horizontal="center" vertical="top" wrapText="1"/>
    </xf>
    <xf numFmtId="0" fontId="13" fillId="0" borderId="0" xfId="169" applyFont="1" applyAlignment="1">
      <alignment horizontal="center" vertical="top"/>
    </xf>
    <xf numFmtId="0" fontId="13" fillId="0" borderId="10" xfId="58" applyFont="1" applyBorder="1" applyAlignment="1">
      <alignment vertical="center" wrapText="1"/>
    </xf>
    <xf numFmtId="166" fontId="13" fillId="0" borderId="10" xfId="58" applyNumberFormat="1" applyFont="1" applyBorder="1" applyAlignment="1">
      <alignment vertical="center" wrapText="1"/>
    </xf>
    <xf numFmtId="178" fontId="13" fillId="0" borderId="0" xfId="58" applyNumberFormat="1" applyFont="1" applyAlignment="1">
      <alignment vertical="top" wrapText="1"/>
    </xf>
    <xf numFmtId="0" fontId="26" fillId="0" borderId="0" xfId="58" applyFont="1" applyAlignment="1">
      <alignment vertical="top"/>
    </xf>
    <xf numFmtId="0" fontId="13" fillId="0" borderId="6" xfId="72" applyFont="1" applyBorder="1" applyAlignment="1">
      <alignment horizontal="center"/>
    </xf>
    <xf numFmtId="0" fontId="16" fillId="0" borderId="0" xfId="40" applyFont="1" applyAlignment="1">
      <alignment vertical="top"/>
    </xf>
    <xf numFmtId="0" fontId="19" fillId="0" borderId="0" xfId="74" applyFont="1" applyAlignment="1">
      <alignment horizontal="center" vertical="top" wrapText="1"/>
    </xf>
    <xf numFmtId="174" fontId="13" fillId="0" borderId="0" xfId="74" quotePrefix="1" applyNumberFormat="1" applyFont="1" applyAlignment="1">
      <alignment horizontal="center" vertical="top"/>
    </xf>
    <xf numFmtId="0" fontId="43" fillId="0" borderId="0" xfId="40" applyFont="1" applyAlignment="1">
      <alignment horizontal="right" vertical="top"/>
    </xf>
    <xf numFmtId="166" fontId="43" fillId="0" borderId="0" xfId="40" applyNumberFormat="1" applyFont="1" applyAlignment="1">
      <alignment horizontal="right" vertical="top"/>
    </xf>
    <xf numFmtId="174" fontId="43" fillId="0" borderId="0" xfId="58" quotePrefix="1" applyNumberFormat="1" applyFont="1" applyAlignment="1">
      <alignment horizontal="center" vertical="top"/>
    </xf>
    <xf numFmtId="49" fontId="27" fillId="0" borderId="0" xfId="58" applyNumberFormat="1" applyFont="1" applyAlignment="1">
      <alignment horizontal="center" vertical="center"/>
    </xf>
    <xf numFmtId="0" fontId="43" fillId="0" borderId="7" xfId="40" applyFont="1" applyBorder="1" applyAlignment="1">
      <alignment vertical="center"/>
    </xf>
    <xf numFmtId="0" fontId="27" fillId="0" borderId="7" xfId="58" applyFont="1" applyBorder="1" applyAlignment="1">
      <alignment vertical="center"/>
    </xf>
    <xf numFmtId="0" fontId="26" fillId="0" borderId="0" xfId="58" applyFont="1" applyAlignment="1">
      <alignment vertical="center"/>
    </xf>
    <xf numFmtId="49" fontId="42" fillId="0" borderId="0" xfId="58" applyNumberFormat="1" applyFont="1" applyAlignment="1">
      <alignment horizontal="center" vertical="center"/>
    </xf>
    <xf numFmtId="174" fontId="13" fillId="0" borderId="0" xfId="58" quotePrefix="1" applyNumberFormat="1" applyFont="1" applyAlignment="1">
      <alignment horizontal="center" vertical="top"/>
    </xf>
    <xf numFmtId="166" fontId="43" fillId="24" borderId="0" xfId="40" applyNumberFormat="1" applyFont="1" applyFill="1" applyAlignment="1">
      <alignment horizontal="right" vertical="top"/>
    </xf>
    <xf numFmtId="49" fontId="26" fillId="0" borderId="0" xfId="58" applyNumberFormat="1" applyFont="1" applyAlignment="1">
      <alignment horizontal="center" vertical="top"/>
    </xf>
    <xf numFmtId="0" fontId="42" fillId="0" borderId="7" xfId="58" applyFont="1" applyBorder="1" applyAlignment="1">
      <alignment vertical="center"/>
    </xf>
    <xf numFmtId="0" fontId="42" fillId="0" borderId="15" xfId="58" applyFont="1" applyBorder="1" applyAlignment="1">
      <alignment vertical="center"/>
    </xf>
    <xf numFmtId="0" fontId="26" fillId="0" borderId="0" xfId="58" applyFont="1" applyAlignment="1">
      <alignment horizontal="center" vertical="top"/>
    </xf>
    <xf numFmtId="0" fontId="88" fillId="0" borderId="0" xfId="112"/>
    <xf numFmtId="0" fontId="27" fillId="0" borderId="0" xfId="112" applyFont="1"/>
    <xf numFmtId="0" fontId="16" fillId="0" borderId="0" xfId="112" applyFont="1" applyAlignment="1">
      <alignment wrapText="1"/>
    </xf>
    <xf numFmtId="1" fontId="19" fillId="0" borderId="0" xfId="112" applyNumberFormat="1" applyFont="1" applyAlignment="1">
      <alignment horizontal="center" vertical="top" wrapText="1"/>
    </xf>
    <xf numFmtId="16" fontId="13" fillId="0" borderId="0" xfId="112" quotePrefix="1" applyNumberFormat="1" applyFont="1" applyAlignment="1">
      <alignment horizontal="center" vertical="top" wrapText="1"/>
    </xf>
    <xf numFmtId="2" fontId="13" fillId="0" borderId="0" xfId="112" applyNumberFormat="1" applyFont="1" applyAlignment="1">
      <alignment horizontal="right" vertical="top" wrapText="1"/>
    </xf>
    <xf numFmtId="166" fontId="13" fillId="0" borderId="0" xfId="171" applyNumberFormat="1" applyFont="1" applyAlignment="1">
      <alignment horizontal="right" vertical="top" wrapText="1"/>
    </xf>
    <xf numFmtId="166" fontId="13" fillId="0" borderId="0" xfId="172" applyNumberFormat="1" applyFont="1" applyAlignment="1">
      <alignment horizontal="right" vertical="top" wrapText="1"/>
    </xf>
    <xf numFmtId="166" fontId="13" fillId="0" borderId="0" xfId="171" applyNumberFormat="1" applyFont="1" applyAlignment="1">
      <alignment vertical="top" wrapText="1"/>
    </xf>
    <xf numFmtId="166" fontId="13" fillId="0" borderId="0" xfId="172" applyNumberFormat="1" applyFont="1" applyAlignment="1">
      <alignment vertical="top" wrapText="1"/>
    </xf>
    <xf numFmtId="166" fontId="13" fillId="0" borderId="0" xfId="173" applyNumberFormat="1" applyFont="1" applyAlignment="1">
      <alignment horizontal="right" vertical="top" wrapText="1"/>
    </xf>
    <xf numFmtId="166" fontId="13" fillId="0" borderId="0" xfId="173" applyNumberFormat="1" applyFont="1" applyAlignment="1">
      <alignment vertical="top" wrapText="1"/>
    </xf>
    <xf numFmtId="0" fontId="51" fillId="0" borderId="0" xfId="112" applyFont="1"/>
    <xf numFmtId="1" fontId="19" fillId="0" borderId="0" xfId="72" applyNumberFormat="1" applyFont="1" applyAlignment="1">
      <alignment vertical="top" wrapText="1"/>
    </xf>
    <xf numFmtId="0" fontId="13" fillId="0" borderId="0" xfId="149" applyFont="1" applyAlignment="1">
      <alignment vertical="top" wrapText="1"/>
    </xf>
    <xf numFmtId="0" fontId="13" fillId="0" borderId="0" xfId="149" applyFont="1" applyAlignment="1">
      <alignment horizontal="distributed" vertical="top"/>
    </xf>
    <xf numFmtId="0" fontId="13" fillId="0" borderId="0" xfId="149" applyFont="1" applyAlignment="1">
      <alignment horizontal="distributed" vertical="top" wrapText="1"/>
    </xf>
    <xf numFmtId="1" fontId="19" fillId="0" borderId="0" xfId="72" applyNumberFormat="1" applyFont="1" applyAlignment="1">
      <alignment horizontal="center" vertical="top" wrapText="1"/>
    </xf>
    <xf numFmtId="0" fontId="13" fillId="0" borderId="0" xfId="112" applyFont="1" applyAlignment="1">
      <alignment horizontal="distributed" vertical="top" wrapText="1"/>
    </xf>
    <xf numFmtId="16" fontId="13" fillId="0" borderId="0" xfId="112" quotePrefix="1" applyNumberFormat="1" applyFont="1" applyAlignment="1">
      <alignment horizontal="distributed" vertical="top" wrapText="1"/>
    </xf>
    <xf numFmtId="166" fontId="13" fillId="0" borderId="0" xfId="173" applyNumberFormat="1" applyFont="1" applyAlignment="1">
      <alignment horizontal="right" vertical="top"/>
    </xf>
    <xf numFmtId="0" fontId="13" fillId="0" borderId="30" xfId="112" applyFont="1" applyBorder="1" applyAlignment="1">
      <alignment vertical="center"/>
    </xf>
    <xf numFmtId="0" fontId="13" fillId="0" borderId="30" xfId="112" applyFont="1" applyBorder="1" applyAlignment="1">
      <alignment horizontal="distributed" vertical="center" wrapText="1"/>
    </xf>
    <xf numFmtId="166" fontId="13" fillId="0" borderId="30" xfId="112" applyNumberFormat="1" applyFont="1" applyBorder="1" applyAlignment="1">
      <alignment horizontal="right" vertical="center" wrapText="1"/>
    </xf>
    <xf numFmtId="0" fontId="13" fillId="0" borderId="0" xfId="112" applyFont="1" applyAlignment="1">
      <alignment horizontal="left" vertical="center"/>
    </xf>
    <xf numFmtId="0" fontId="13" fillId="0" borderId="0" xfId="112" applyFont="1" applyAlignment="1">
      <alignment horizontal="distributed" vertical="center" wrapText="1"/>
    </xf>
    <xf numFmtId="166" fontId="13" fillId="0" borderId="0" xfId="112" applyNumberFormat="1" applyFont="1" applyAlignment="1">
      <alignment horizontal="right" vertical="center" wrapText="1"/>
    </xf>
    <xf numFmtId="0" fontId="42" fillId="0" borderId="0" xfId="112" applyFont="1" applyAlignment="1">
      <alignment horizontal="center"/>
    </xf>
    <xf numFmtId="166" fontId="42" fillId="0" borderId="0" xfId="112" applyNumberFormat="1" applyFont="1" applyAlignment="1">
      <alignment horizontal="right"/>
    </xf>
    <xf numFmtId="0" fontId="42" fillId="0" borderId="30" xfId="112" applyFont="1" applyBorder="1" applyAlignment="1">
      <alignment horizontal="center" vertical="center"/>
    </xf>
    <xf numFmtId="166" fontId="13" fillId="0" borderId="30" xfId="112" applyNumberFormat="1" applyFont="1" applyBorder="1" applyAlignment="1">
      <alignment horizontal="right" vertical="center"/>
    </xf>
    <xf numFmtId="0" fontId="88" fillId="0" borderId="0" xfId="112" applyAlignment="1">
      <alignment vertical="center"/>
    </xf>
    <xf numFmtId="0" fontId="42" fillId="0" borderId="48" xfId="112" applyFont="1" applyBorder="1" applyAlignment="1">
      <alignment horizontal="center" vertical="center"/>
    </xf>
    <xf numFmtId="166" fontId="13" fillId="0" borderId="48" xfId="112" applyNumberFormat="1" applyFont="1" applyBorder="1" applyAlignment="1">
      <alignment horizontal="right" vertical="center"/>
    </xf>
    <xf numFmtId="2" fontId="13" fillId="0" borderId="48" xfId="112" applyNumberFormat="1" applyFont="1" applyBorder="1" applyAlignment="1">
      <alignment horizontal="right" vertical="center"/>
    </xf>
    <xf numFmtId="0" fontId="19" fillId="0" borderId="0" xfId="167" applyFont="1" applyAlignment="1">
      <alignment horizontal="center" vertical="center"/>
    </xf>
    <xf numFmtId="0" fontId="19" fillId="0" borderId="0" xfId="40" applyFont="1" applyAlignment="1">
      <alignment horizontal="center" vertical="center" wrapText="1"/>
    </xf>
    <xf numFmtId="0" fontId="73" fillId="0" borderId="0" xfId="167" quotePrefix="1" applyFont="1" applyAlignment="1">
      <alignment horizontal="center" vertical="top" wrapText="1"/>
    </xf>
    <xf numFmtId="166" fontId="43" fillId="0" borderId="0" xfId="40" applyNumberFormat="1" applyFont="1" applyAlignment="1">
      <alignment vertical="top" wrapText="1"/>
    </xf>
    <xf numFmtId="0" fontId="13" fillId="0" borderId="0" xfId="167" applyFont="1" applyAlignment="1">
      <alignment vertical="center" wrapText="1"/>
    </xf>
    <xf numFmtId="0" fontId="43" fillId="0" borderId="0" xfId="167" applyFont="1" applyAlignment="1">
      <alignment horizontal="center" vertical="top" wrapText="1"/>
    </xf>
    <xf numFmtId="0" fontId="19" fillId="0" borderId="0" xfId="167" applyFont="1" applyAlignment="1">
      <alignment horizontal="center" vertical="center" wrapText="1"/>
    </xf>
    <xf numFmtId="0" fontId="13" fillId="0" borderId="0" xfId="167" applyFont="1" applyAlignment="1">
      <alignment horizontal="left" vertical="center" wrapText="1"/>
    </xf>
    <xf numFmtId="166" fontId="13" fillId="0" borderId="0" xfId="167" applyNumberFormat="1" applyFont="1" applyAlignment="1">
      <alignment horizontal="right" vertical="center" wrapText="1"/>
    </xf>
    <xf numFmtId="166" fontId="13" fillId="0" borderId="0" xfId="167" applyNumberFormat="1" applyFont="1" applyAlignment="1">
      <alignment vertical="center" wrapText="1"/>
    </xf>
    <xf numFmtId="0" fontId="13" fillId="0" borderId="0" xfId="174" applyFont="1" applyAlignment="1">
      <alignment vertical="top" wrapText="1"/>
    </xf>
    <xf numFmtId="0" fontId="42" fillId="0" borderId="0" xfId="148" applyFont="1"/>
    <xf numFmtId="0" fontId="13" fillId="0" borderId="0" xfId="148" applyFont="1" applyAlignment="1">
      <alignment horizontal="left"/>
    </xf>
    <xf numFmtId="0" fontId="42" fillId="0" borderId="0" xfId="148" applyFont="1" applyAlignment="1">
      <alignment horizontal="right"/>
    </xf>
    <xf numFmtId="2" fontId="42" fillId="0" borderId="0" xfId="148" applyNumberFormat="1" applyFont="1" applyAlignment="1">
      <alignment horizontal="right"/>
    </xf>
    <xf numFmtId="0" fontId="13" fillId="0" borderId="0" xfId="148" applyFont="1" applyAlignment="1">
      <alignment horizontal="center"/>
    </xf>
    <xf numFmtId="1" fontId="13" fillId="0" borderId="0" xfId="148" applyNumberFormat="1" applyFont="1" applyAlignment="1">
      <alignment horizontal="center"/>
    </xf>
    <xf numFmtId="0" fontId="13" fillId="0" borderId="0" xfId="148" applyFont="1"/>
    <xf numFmtId="0" fontId="16" fillId="0" borderId="0" xfId="148" applyFont="1" applyAlignment="1">
      <alignment horizontal="left" vertical="top" wrapText="1"/>
    </xf>
    <xf numFmtId="0" fontId="13" fillId="0" borderId="0" xfId="148" applyFont="1" applyAlignment="1">
      <alignment horizontal="right" vertical="top" wrapText="1"/>
    </xf>
    <xf numFmtId="2" fontId="13" fillId="0" borderId="0" xfId="148" applyNumberFormat="1" applyFont="1" applyAlignment="1">
      <alignment horizontal="right" vertical="top" wrapText="1"/>
    </xf>
    <xf numFmtId="166" fontId="13" fillId="0" borderId="0" xfId="175" quotePrefix="1" applyNumberFormat="1" applyFont="1" applyAlignment="1">
      <alignment horizontal="center" vertical="top" wrapText="1"/>
    </xf>
    <xf numFmtId="0" fontId="13" fillId="0" borderId="0" xfId="148" quotePrefix="1" applyFont="1" applyAlignment="1">
      <alignment horizontal="center" vertical="top" wrapText="1"/>
    </xf>
    <xf numFmtId="0" fontId="13" fillId="0" borderId="0" xfId="148" applyFont="1" applyAlignment="1">
      <alignment horizontal="center" vertical="center" wrapText="1"/>
    </xf>
    <xf numFmtId="0" fontId="13" fillId="0" borderId="7" xfId="148" applyFont="1" applyBorder="1" applyAlignment="1">
      <alignment horizontal="left" vertical="center" wrapText="1"/>
    </xf>
    <xf numFmtId="0" fontId="13" fillId="0" borderId="7" xfId="148" applyFont="1" applyBorder="1" applyAlignment="1">
      <alignment horizontal="center" vertical="center" wrapText="1"/>
    </xf>
    <xf numFmtId="166" fontId="13" fillId="0" borderId="7" xfId="148" applyNumberFormat="1" applyFont="1" applyBorder="1" applyAlignment="1">
      <alignment horizontal="right" vertical="center" wrapText="1"/>
    </xf>
    <xf numFmtId="0" fontId="13" fillId="0" borderId="0" xfId="148" applyFont="1" applyAlignment="1">
      <alignment vertical="center"/>
    </xf>
    <xf numFmtId="0" fontId="13" fillId="0" borderId="0" xfId="174" applyFont="1" applyAlignment="1">
      <alignment horizontal="left" vertical="top" wrapText="1"/>
    </xf>
    <xf numFmtId="0" fontId="13" fillId="0" borderId="0" xfId="174" applyFont="1" applyAlignment="1">
      <alignment horizontal="center" vertical="top" wrapText="1"/>
    </xf>
    <xf numFmtId="14" fontId="13" fillId="0" borderId="0" xfId="148" quotePrefix="1" applyNumberFormat="1" applyFont="1" applyAlignment="1">
      <alignment horizontal="center" vertical="top" wrapText="1"/>
    </xf>
    <xf numFmtId="168" fontId="13" fillId="0" borderId="0" xfId="148" applyNumberFormat="1" applyFont="1" applyAlignment="1">
      <alignment horizontal="left" vertical="top" wrapText="1"/>
    </xf>
    <xf numFmtId="166" fontId="13" fillId="0" borderId="0" xfId="148" applyNumberFormat="1" applyFont="1" applyAlignment="1">
      <alignment horizontal="center" vertical="top" wrapText="1"/>
    </xf>
    <xf numFmtId="166" fontId="13" fillId="0" borderId="0" xfId="148" applyNumberFormat="1" applyFont="1" applyAlignment="1">
      <alignment horizontal="right" vertical="top" wrapText="1" shrinkToFit="1"/>
    </xf>
    <xf numFmtId="0" fontId="13" fillId="0" borderId="0" xfId="176" applyFont="1" applyAlignment="1">
      <alignment horizontal="center" vertical="top" wrapText="1"/>
    </xf>
    <xf numFmtId="0" fontId="13" fillId="0" borderId="0" xfId="177" applyFont="1" applyAlignment="1">
      <alignment vertical="top" wrapText="1"/>
    </xf>
    <xf numFmtId="0" fontId="13" fillId="0" borderId="0" xfId="177" applyFont="1" applyAlignment="1">
      <alignment horizontal="center" vertical="top" wrapText="1"/>
    </xf>
    <xf numFmtId="0" fontId="13" fillId="0" borderId="0" xfId="148" applyFont="1" applyAlignment="1">
      <alignment wrapText="1"/>
    </xf>
    <xf numFmtId="0" fontId="13" fillId="0" borderId="0" xfId="148" applyFont="1" applyAlignment="1">
      <alignment vertical="top" wrapText="1"/>
    </xf>
    <xf numFmtId="0" fontId="13" fillId="0" borderId="5" xfId="148" applyFont="1" applyBorder="1" applyAlignment="1">
      <alignment horizontal="left" vertical="center" wrapText="1"/>
    </xf>
    <xf numFmtId="0" fontId="16" fillId="0" borderId="0" xfId="148" applyFont="1" applyAlignment="1">
      <alignment horizontal="left" vertical="top"/>
    </xf>
    <xf numFmtId="0" fontId="13" fillId="0" borderId="0" xfId="148" applyFont="1" applyAlignment="1">
      <alignment horizontal="justify" vertical="top" wrapText="1"/>
    </xf>
    <xf numFmtId="2" fontId="116" fillId="0" borderId="0" xfId="148" applyNumberFormat="1" applyFont="1" applyAlignment="1">
      <alignment horizontal="center" vertical="top" wrapText="1"/>
    </xf>
    <xf numFmtId="0" fontId="69" fillId="0" borderId="0" xfId="148" applyFont="1"/>
    <xf numFmtId="0" fontId="13" fillId="0" borderId="7" xfId="148" applyFont="1" applyBorder="1" applyAlignment="1">
      <alignment horizontal="left" vertical="center"/>
    </xf>
    <xf numFmtId="166" fontId="13" fillId="0" borderId="0" xfId="148" applyNumberFormat="1" applyFont="1" applyAlignment="1">
      <alignment horizontal="right"/>
    </xf>
    <xf numFmtId="166" fontId="13" fillId="0" borderId="0" xfId="125" applyNumberFormat="1" applyFont="1" applyAlignment="1">
      <alignment horizontal="center" vertical="top" wrapText="1"/>
    </xf>
    <xf numFmtId="1" fontId="13" fillId="0" borderId="0" xfId="178" applyNumberFormat="1" applyFont="1" applyAlignment="1">
      <alignment horizontal="center" vertical="top" wrapText="1"/>
    </xf>
    <xf numFmtId="14" fontId="13" fillId="0" borderId="0" xfId="125" quotePrefix="1" applyNumberFormat="1" applyFont="1" applyAlignment="1">
      <alignment horizontal="center" vertical="top" wrapText="1"/>
    </xf>
    <xf numFmtId="166" fontId="13" fillId="0" borderId="0" xfId="179" applyNumberFormat="1" applyFont="1" applyAlignment="1">
      <alignment horizontal="right" vertical="top" wrapText="1"/>
    </xf>
    <xf numFmtId="0" fontId="13" fillId="0" borderId="7" xfId="125" applyFont="1" applyBorder="1" applyAlignment="1">
      <alignment horizontal="left" vertical="center"/>
    </xf>
    <xf numFmtId="0" fontId="13" fillId="0" borderId="7" xfId="148" applyFont="1" applyBorder="1" applyAlignment="1">
      <alignment vertical="center"/>
    </xf>
    <xf numFmtId="166" fontId="13" fillId="0" borderId="7" xfId="148" applyNumberFormat="1" applyFont="1" applyBorder="1" applyAlignment="1">
      <alignment horizontal="right" vertical="center"/>
    </xf>
    <xf numFmtId="0" fontId="13" fillId="0" borderId="7" xfId="125" applyFont="1" applyBorder="1" applyAlignment="1">
      <alignment horizontal="left" vertical="center" wrapText="1"/>
    </xf>
    <xf numFmtId="0" fontId="13" fillId="0" borderId="14" xfId="58" applyFont="1" applyBorder="1" applyAlignment="1">
      <alignment horizontal="right" vertical="top" wrapText="1"/>
    </xf>
    <xf numFmtId="0" fontId="13" fillId="0" borderId="14" xfId="58" applyFont="1" applyBorder="1" applyAlignment="1">
      <alignment horizontal="right"/>
    </xf>
    <xf numFmtId="0" fontId="43" fillId="0" borderId="14" xfId="72" applyFont="1" applyBorder="1" applyAlignment="1">
      <alignment horizontal="right" vertical="top"/>
    </xf>
    <xf numFmtId="0" fontId="13" fillId="0" borderId="14" xfId="72" applyFont="1" applyBorder="1" applyAlignment="1">
      <alignment horizontal="center"/>
    </xf>
    <xf numFmtId="0" fontId="13" fillId="0" borderId="14" xfId="112" applyFont="1" applyBorder="1" applyAlignment="1">
      <alignment horizontal="right"/>
    </xf>
    <xf numFmtId="0" fontId="43" fillId="0" borderId="14" xfId="58" applyFont="1" applyBorder="1" applyAlignment="1">
      <alignment horizontal="right"/>
    </xf>
    <xf numFmtId="0" fontId="13" fillId="0" borderId="14" xfId="112" applyFont="1" applyBorder="1" applyAlignment="1">
      <alignment horizontal="center" vertical="top" wrapText="1"/>
    </xf>
    <xf numFmtId="0" fontId="13" fillId="0" borderId="54" xfId="180" applyFont="1" applyBorder="1" applyAlignment="1">
      <alignment horizontal="center" vertical="center"/>
    </xf>
    <xf numFmtId="0" fontId="13" fillId="0" borderId="0" xfId="180" applyFont="1" applyAlignment="1">
      <alignment horizontal="center" vertical="center"/>
    </xf>
    <xf numFmtId="0" fontId="13" fillId="0" borderId="0" xfId="180" applyFont="1" applyAlignment="1">
      <alignment horizontal="center" vertical="top"/>
    </xf>
    <xf numFmtId="166" fontId="13" fillId="0" borderId="0" xfId="181" applyNumberFormat="1" applyFont="1" applyAlignment="1" applyProtection="1">
      <alignment horizontal="center" vertical="top" wrapText="1"/>
    </xf>
    <xf numFmtId="0" fontId="13" fillId="0" borderId="0" xfId="180" applyFont="1" applyAlignment="1">
      <alignment horizontal="center" vertical="top" wrapText="1"/>
    </xf>
    <xf numFmtId="0" fontId="13" fillId="0" borderId="0" xfId="180" applyFont="1" applyAlignment="1">
      <alignment horizontal="left" vertical="top" wrapText="1"/>
    </xf>
    <xf numFmtId="166" fontId="13" fillId="0" borderId="0" xfId="180" applyNumberFormat="1" applyFont="1" applyAlignment="1">
      <alignment vertical="top" wrapText="1"/>
    </xf>
    <xf numFmtId="0" fontId="13" fillId="0" borderId="0" xfId="180" applyFont="1" applyAlignment="1">
      <alignment vertical="top" wrapText="1"/>
    </xf>
    <xf numFmtId="0" fontId="43" fillId="0" borderId="0" xfId="180" applyFont="1" applyAlignment="1">
      <alignment horizontal="left" vertical="top" wrapText="1"/>
    </xf>
    <xf numFmtId="0" fontId="43" fillId="24" borderId="0" xfId="73" applyFont="1" applyFill="1" applyAlignment="1">
      <alignment horizontal="left" vertical="top" wrapText="1"/>
    </xf>
    <xf numFmtId="0" fontId="13" fillId="0" borderId="0" xfId="188" applyFont="1" applyAlignment="1">
      <alignment horizontal="center" vertical="top" wrapText="1"/>
    </xf>
    <xf numFmtId="0" fontId="13" fillId="0" borderId="0" xfId="59" applyFont="1" applyAlignment="1">
      <alignment horizontal="left" vertical="top" wrapText="1"/>
    </xf>
    <xf numFmtId="0" fontId="13" fillId="0" borderId="0" xfId="180" applyFont="1" applyAlignment="1" applyProtection="1">
      <alignment horizontal="left" vertical="top" wrapText="1"/>
      <protection locked="0"/>
    </xf>
    <xf numFmtId="0" fontId="43" fillId="0" borderId="0" xfId="185" applyFont="1" applyAlignment="1">
      <alignment horizontal="left" vertical="top" wrapText="1"/>
    </xf>
    <xf numFmtId="166" fontId="13" fillId="0" borderId="0" xfId="180" applyNumberFormat="1" applyFont="1" applyAlignment="1">
      <alignment horizontal="left" vertical="top" wrapText="1"/>
    </xf>
    <xf numFmtId="0" fontId="13" fillId="0" borderId="0" xfId="195" applyFont="1" applyAlignment="1">
      <alignment horizontal="left" vertical="top" wrapText="1"/>
    </xf>
    <xf numFmtId="0" fontId="13" fillId="0" borderId="0" xfId="195" applyFont="1" applyAlignment="1" applyProtection="1">
      <alignment horizontal="left" vertical="top" wrapText="1"/>
      <protection locked="0"/>
    </xf>
    <xf numFmtId="0" fontId="13" fillId="0" borderId="0" xfId="197" applyFont="1" applyAlignment="1">
      <alignment horizontal="left" vertical="top" wrapText="1"/>
    </xf>
    <xf numFmtId="0" fontId="42" fillId="0" borderId="0" xfId="180">
      <alignment vertical="center"/>
    </xf>
    <xf numFmtId="0" fontId="13" fillId="0" borderId="27" xfId="211" applyFont="1" applyBorder="1" applyAlignment="1">
      <alignment horizontal="center" vertical="center"/>
    </xf>
    <xf numFmtId="0" fontId="13" fillId="0" borderId="54" xfId="211" applyFont="1" applyBorder="1" applyAlignment="1">
      <alignment horizontal="center" vertical="center"/>
    </xf>
    <xf numFmtId="0" fontId="13" fillId="0" borderId="54" xfId="65" applyFont="1" applyBorder="1" applyAlignment="1">
      <alignment horizontal="center" vertical="center"/>
    </xf>
    <xf numFmtId="0" fontId="13" fillId="0" borderId="54" xfId="0" applyFont="1" applyBorder="1" applyAlignment="1">
      <alignment horizontal="center" vertical="top"/>
    </xf>
    <xf numFmtId="166" fontId="13" fillId="0" borderId="25" xfId="58" applyNumberFormat="1" applyFont="1" applyBorder="1" applyAlignment="1">
      <alignment vertical="center" wrapText="1"/>
    </xf>
    <xf numFmtId="166" fontId="13" fillId="0" borderId="25" xfId="58" applyNumberFormat="1" applyFont="1" applyBorder="1" applyAlignment="1">
      <alignment horizontal="right" vertical="center"/>
    </xf>
    <xf numFmtId="166" fontId="43" fillId="0" borderId="25" xfId="40" applyNumberFormat="1" applyFont="1" applyBorder="1" applyAlignment="1" applyProtection="1">
      <alignment horizontal="right" vertical="top" wrapText="1"/>
      <protection locked="0"/>
    </xf>
    <xf numFmtId="166" fontId="43" fillId="0" borderId="25" xfId="58" applyNumberFormat="1" applyFont="1" applyBorder="1" applyAlignment="1">
      <alignment horizontal="right" vertical="center"/>
    </xf>
    <xf numFmtId="166" fontId="13" fillId="0" borderId="25" xfId="58" applyNumberFormat="1" applyFont="1" applyBorder="1" applyAlignment="1">
      <alignment horizontal="right" vertical="top" wrapText="1"/>
    </xf>
    <xf numFmtId="166" fontId="13" fillId="0" borderId="25" xfId="67" applyNumberFormat="1" applyFont="1" applyBorder="1" applyAlignment="1">
      <alignment horizontal="right" vertical="top" wrapText="1"/>
    </xf>
    <xf numFmtId="166" fontId="13" fillId="0" borderId="25" xfId="58" applyNumberFormat="1" applyFont="1" applyBorder="1" applyAlignment="1">
      <alignment horizontal="right" vertical="center" wrapText="1"/>
    </xf>
    <xf numFmtId="166" fontId="43" fillId="0" borderId="25" xfId="58" applyNumberFormat="1" applyFont="1" applyBorder="1" applyAlignment="1">
      <alignment horizontal="right" vertical="top" wrapText="1"/>
    </xf>
    <xf numFmtId="166" fontId="43" fillId="0" borderId="28" xfId="58" applyNumberFormat="1" applyFont="1" applyBorder="1" applyAlignment="1">
      <alignment horizontal="right" vertical="top" wrapText="1"/>
    </xf>
    <xf numFmtId="166" fontId="13" fillId="0" borderId="25" xfId="85" applyNumberFormat="1" applyFont="1" applyBorder="1" applyAlignment="1">
      <alignment horizontal="right" vertical="center"/>
    </xf>
    <xf numFmtId="166" fontId="13" fillId="0" borderId="25" xfId="72" applyNumberFormat="1" applyFont="1" applyBorder="1" applyAlignment="1">
      <alignment vertical="center"/>
    </xf>
    <xf numFmtId="166" fontId="43" fillId="0" borderId="25" xfId="72" applyNumberFormat="1" applyFont="1" applyBorder="1" applyAlignment="1">
      <alignment horizontal="right" vertical="center" wrapText="1"/>
    </xf>
    <xf numFmtId="166" fontId="13" fillId="0" borderId="28" xfId="72" applyNumberFormat="1" applyFont="1" applyBorder="1" applyAlignment="1">
      <alignment horizontal="right" vertical="center"/>
    </xf>
    <xf numFmtId="166" fontId="43" fillId="0" borderId="25" xfId="58" applyNumberFormat="1" applyFont="1" applyBorder="1" applyAlignment="1">
      <alignment horizontal="right" vertical="center" wrapText="1"/>
    </xf>
    <xf numFmtId="166" fontId="43" fillId="0" borderId="28" xfId="58" applyNumberFormat="1" applyFont="1" applyBorder="1" applyAlignment="1">
      <alignment horizontal="right" vertical="center"/>
    </xf>
    <xf numFmtId="166" fontId="13" fillId="0" borderId="25" xfId="72" applyNumberFormat="1" applyFont="1" applyBorder="1" applyAlignment="1">
      <alignment horizontal="right" vertical="center" wrapText="1"/>
    </xf>
    <xf numFmtId="166" fontId="13" fillId="0" borderId="28" xfId="72" applyNumberFormat="1" applyFont="1" applyBorder="1" applyAlignment="1">
      <alignment horizontal="right" vertical="center" wrapText="1"/>
    </xf>
    <xf numFmtId="166" fontId="13" fillId="0" borderId="28" xfId="72" applyNumberFormat="1" applyFont="1" applyBorder="1" applyAlignment="1">
      <alignment vertical="center"/>
    </xf>
    <xf numFmtId="173" fontId="19" fillId="0" borderId="25" xfId="64" applyNumberFormat="1" applyFont="1" applyFill="1" applyBorder="1" applyAlignment="1">
      <alignment vertical="top" wrapText="1"/>
    </xf>
    <xf numFmtId="166" fontId="13" fillId="0" borderId="28" xfId="91" applyNumberFormat="1" applyFont="1" applyBorder="1" applyAlignment="1">
      <alignment horizontal="right" vertical="center"/>
    </xf>
    <xf numFmtId="166" fontId="13" fillId="0" borderId="25" xfId="93" applyNumberFormat="1" applyFont="1" applyBorder="1" applyAlignment="1">
      <alignment vertical="center"/>
    </xf>
    <xf numFmtId="166" fontId="13" fillId="0" borderId="25" xfId="93" applyNumberFormat="1" applyFont="1" applyBorder="1" applyAlignment="1">
      <alignment vertical="top"/>
    </xf>
    <xf numFmtId="166" fontId="13" fillId="0" borderId="28" xfId="93" applyNumberFormat="1" applyFont="1" applyBorder="1" applyAlignment="1">
      <alignment vertical="center"/>
    </xf>
    <xf numFmtId="166" fontId="13" fillId="0" borderId="25" xfId="100" applyNumberFormat="1" applyFont="1" applyBorder="1" applyAlignment="1">
      <alignment vertical="center" wrapText="1"/>
    </xf>
    <xf numFmtId="166" fontId="13" fillId="0" borderId="25" xfId="101" applyNumberFormat="1" applyFont="1" applyFill="1" applyBorder="1" applyAlignment="1">
      <alignment vertical="center"/>
    </xf>
    <xf numFmtId="166" fontId="13" fillId="0" borderId="25" xfId="109" applyNumberFormat="1" applyFont="1" applyBorder="1" applyAlignment="1">
      <alignment vertical="center" wrapText="1"/>
    </xf>
    <xf numFmtId="166" fontId="13" fillId="0" borderId="28" xfId="101" applyNumberFormat="1" applyFont="1" applyFill="1" applyBorder="1" applyAlignment="1">
      <alignment vertical="top"/>
    </xf>
    <xf numFmtId="166" fontId="13" fillId="0" borderId="28" xfId="81" applyNumberFormat="1" applyFont="1" applyBorder="1" applyAlignment="1">
      <alignment horizontal="right" vertical="center" wrapText="1"/>
    </xf>
    <xf numFmtId="166" fontId="13" fillId="0" borderId="28" xfId="115" applyNumberFormat="1" applyFont="1" applyFill="1" applyBorder="1" applyAlignment="1">
      <alignment horizontal="right" vertical="center"/>
    </xf>
    <xf numFmtId="166" fontId="13" fillId="0" borderId="28" xfId="113" applyNumberFormat="1" applyFont="1" applyFill="1" applyBorder="1" applyAlignment="1">
      <alignment horizontal="right" vertical="center"/>
    </xf>
    <xf numFmtId="166" fontId="13" fillId="0" borderId="25" xfId="40" applyNumberFormat="1" applyFont="1" applyBorder="1" applyAlignment="1">
      <alignment vertical="center" wrapText="1"/>
    </xf>
    <xf numFmtId="166" fontId="13" fillId="0" borderId="28" xfId="40" applyNumberFormat="1" applyFont="1" applyBorder="1" applyAlignment="1">
      <alignment vertical="center" wrapText="1"/>
    </xf>
    <xf numFmtId="166" fontId="43" fillId="0" borderId="25" xfId="117" applyNumberFormat="1" applyFont="1" applyBorder="1" applyAlignment="1">
      <alignment vertical="center" wrapText="1"/>
    </xf>
    <xf numFmtId="166" fontId="43" fillId="0" borderId="25" xfId="118" applyNumberFormat="1" applyFont="1" applyBorder="1" applyAlignment="1">
      <alignment vertical="center" wrapText="1"/>
    </xf>
    <xf numFmtId="166" fontId="43" fillId="0" borderId="25" xfId="67" applyNumberFormat="1" applyFont="1" applyBorder="1" applyAlignment="1">
      <alignment vertical="center"/>
    </xf>
    <xf numFmtId="166" fontId="43" fillId="0" borderId="25" xfId="118" applyNumberFormat="1" applyFont="1" applyBorder="1" applyAlignment="1">
      <alignment vertical="top" wrapText="1"/>
    </xf>
    <xf numFmtId="166" fontId="43" fillId="0" borderId="25" xfId="117" applyNumberFormat="1" applyFont="1" applyBorder="1" applyAlignment="1">
      <alignment horizontal="right" vertical="center"/>
    </xf>
    <xf numFmtId="166" fontId="43" fillId="0" borderId="28" xfId="117" applyNumberFormat="1" applyFont="1" applyBorder="1" applyAlignment="1">
      <alignment horizontal="right" vertical="center"/>
    </xf>
    <xf numFmtId="166" fontId="13" fillId="0" borderId="25" xfId="128" applyNumberFormat="1" applyFont="1" applyBorder="1" applyAlignment="1">
      <alignment horizontal="right" vertical="top"/>
    </xf>
    <xf numFmtId="166" fontId="13" fillId="0" borderId="25" xfId="128" applyNumberFormat="1" applyFont="1" applyBorder="1" applyAlignment="1">
      <alignment horizontal="right" vertical="center"/>
    </xf>
    <xf numFmtId="166" fontId="13" fillId="0" borderId="28" xfId="128" applyNumberFormat="1" applyFont="1" applyBorder="1" applyAlignment="1">
      <alignment horizontal="right" vertical="top"/>
    </xf>
    <xf numFmtId="166" fontId="13" fillId="0" borderId="25" xfId="132" applyNumberFormat="1" applyFont="1" applyBorder="1" applyAlignment="1">
      <alignment vertical="center" wrapText="1"/>
    </xf>
    <xf numFmtId="166" fontId="13" fillId="0" borderId="25" xfId="132" applyNumberFormat="1" applyFont="1" applyBorder="1" applyAlignment="1">
      <alignment horizontal="right" vertical="top"/>
    </xf>
    <xf numFmtId="166" fontId="13" fillId="0" borderId="25" xfId="132" applyNumberFormat="1" applyFont="1" applyBorder="1" applyAlignment="1" applyProtection="1">
      <alignment vertical="center"/>
      <protection locked="0"/>
    </xf>
    <xf numFmtId="166" fontId="13" fillId="0" borderId="25" xfId="132" applyNumberFormat="1" applyFont="1" applyBorder="1" applyAlignment="1">
      <alignment vertical="top" wrapText="1"/>
    </xf>
    <xf numFmtId="166" fontId="13" fillId="0" borderId="25" xfId="58" applyNumberFormat="1" applyFont="1" applyBorder="1" applyAlignment="1">
      <alignment vertical="center"/>
    </xf>
    <xf numFmtId="166" fontId="13" fillId="0" borderId="25" xfId="48" applyNumberFormat="1" applyFont="1" applyBorder="1" applyAlignment="1">
      <alignment wrapText="1"/>
    </xf>
    <xf numFmtId="166" fontId="13" fillId="0" borderId="25" xfId="76" applyNumberFormat="1" applyFont="1" applyBorder="1" applyAlignment="1">
      <alignment vertical="center" wrapText="1"/>
    </xf>
    <xf numFmtId="166" fontId="13" fillId="0" borderId="25" xfId="119" applyNumberFormat="1" applyFont="1" applyBorder="1" applyAlignment="1" applyProtection="1">
      <alignment vertical="center" wrapText="1"/>
      <protection locked="0"/>
    </xf>
    <xf numFmtId="166" fontId="13" fillId="0" borderId="25" xfId="48" applyNumberFormat="1" applyFont="1" applyBorder="1" applyAlignment="1">
      <alignment vertical="top"/>
    </xf>
    <xf numFmtId="166" fontId="13" fillId="0" borderId="25" xfId="58" applyNumberFormat="1" applyFont="1" applyBorder="1" applyAlignment="1" applyProtection="1">
      <alignment vertical="center" wrapText="1"/>
      <protection locked="0"/>
    </xf>
    <xf numFmtId="166" fontId="13" fillId="0" borderId="28" xfId="48" applyNumberFormat="1" applyFont="1" applyBorder="1" applyAlignment="1">
      <alignment vertical="center"/>
    </xf>
    <xf numFmtId="166" fontId="13" fillId="0" borderId="28" xfId="40" applyNumberFormat="1" applyFont="1" applyBorder="1" applyAlignment="1">
      <alignment horizontal="right" vertical="center" wrapText="1"/>
    </xf>
    <xf numFmtId="166" fontId="13" fillId="0" borderId="28" xfId="58" applyNumberFormat="1" applyFont="1" applyBorder="1" applyAlignment="1">
      <alignment vertical="center"/>
    </xf>
    <xf numFmtId="166" fontId="13" fillId="0" borderId="25" xfId="58" applyNumberFormat="1" applyFont="1" applyBorder="1" applyAlignment="1">
      <alignment vertical="top" wrapText="1"/>
    </xf>
    <xf numFmtId="166" fontId="13" fillId="0" borderId="28" xfId="117" applyNumberFormat="1" applyFont="1" applyBorder="1" applyAlignment="1">
      <alignment vertical="center"/>
    </xf>
    <xf numFmtId="166" fontId="13" fillId="0" borderId="25" xfId="61" applyNumberFormat="1" applyFont="1" applyBorder="1" applyAlignment="1">
      <alignment horizontal="right" vertical="center" wrapText="1"/>
    </xf>
    <xf numFmtId="166" fontId="13" fillId="0" borderId="28" xfId="61" applyNumberFormat="1" applyFont="1" applyBorder="1" applyAlignment="1">
      <alignment horizontal="right" vertical="center" wrapText="1"/>
    </xf>
    <xf numFmtId="166" fontId="13" fillId="0" borderId="25" xfId="40" applyNumberFormat="1" applyFont="1" applyBorder="1" applyAlignment="1">
      <alignment horizontal="right" vertical="center" wrapText="1"/>
    </xf>
    <xf numFmtId="166" fontId="13" fillId="0" borderId="28" xfId="58" applyNumberFormat="1" applyFont="1" applyBorder="1" applyAlignment="1">
      <alignment horizontal="right" vertical="center" wrapText="1"/>
    </xf>
    <xf numFmtId="166" fontId="13" fillId="0" borderId="25" xfId="91" applyNumberFormat="1" applyFont="1" applyBorder="1" applyAlignment="1">
      <alignment horizontal="right" vertical="center" wrapText="1"/>
    </xf>
    <xf numFmtId="166" fontId="13" fillId="0" borderId="28" xfId="91" applyNumberFormat="1" applyFont="1" applyBorder="1" applyAlignment="1">
      <alignment horizontal="right" vertical="center" wrapText="1"/>
    </xf>
    <xf numFmtId="166" fontId="13" fillId="0" borderId="25" xfId="91" applyNumberFormat="1" applyFont="1" applyBorder="1" applyAlignment="1">
      <alignment horizontal="right" vertical="top" wrapText="1"/>
    </xf>
    <xf numFmtId="166" fontId="13" fillId="0" borderId="28" xfId="40" applyNumberFormat="1" applyFont="1" applyBorder="1" applyAlignment="1">
      <alignment horizontal="right" vertical="center"/>
    </xf>
    <xf numFmtId="166" fontId="13" fillId="0" borderId="28" xfId="164" applyNumberFormat="1" applyFont="1" applyBorder="1" applyAlignment="1">
      <alignment horizontal="right" vertical="center" wrapText="1"/>
    </xf>
    <xf numFmtId="166" fontId="13" fillId="0" borderId="25" xfId="164" applyNumberFormat="1" applyFont="1" applyBorder="1" applyAlignment="1">
      <alignment horizontal="right" vertical="center" wrapText="1"/>
    </xf>
    <xf numFmtId="166" fontId="13" fillId="0" borderId="25" xfId="117" applyNumberFormat="1" applyFont="1" applyBorder="1" applyAlignment="1">
      <alignment horizontal="right" vertical="center"/>
    </xf>
    <xf numFmtId="166" fontId="13" fillId="0" borderId="25" xfId="148" applyNumberFormat="1" applyFont="1" applyBorder="1" applyAlignment="1">
      <alignment horizontal="right" vertical="center" wrapText="1"/>
    </xf>
    <xf numFmtId="166" fontId="13" fillId="0" borderId="25" xfId="148" applyNumberFormat="1" applyFont="1" applyBorder="1" applyAlignment="1">
      <alignment horizontal="right" vertical="center"/>
    </xf>
    <xf numFmtId="0" fontId="13" fillId="0" borderId="14" xfId="112" applyFont="1" applyBorder="1" applyAlignment="1">
      <alignment vertical="top"/>
    </xf>
    <xf numFmtId="168" fontId="19" fillId="0" borderId="7" xfId="64" applyNumberFormat="1" applyFont="1" applyFill="1" applyBorder="1" applyAlignment="1">
      <alignment vertical="top" wrapText="1"/>
    </xf>
    <xf numFmtId="0" fontId="13" fillId="0" borderId="28" xfId="91" applyFont="1" applyBorder="1" applyAlignment="1">
      <alignment vertical="top"/>
    </xf>
    <xf numFmtId="0" fontId="42" fillId="0" borderId="28" xfId="91" applyFont="1" applyBorder="1"/>
    <xf numFmtId="166" fontId="13" fillId="0" borderId="28" xfId="91" applyNumberFormat="1" applyFont="1" applyBorder="1" applyAlignment="1">
      <alignment horizontal="right"/>
    </xf>
    <xf numFmtId="0" fontId="42" fillId="0" borderId="28" xfId="91" applyFont="1" applyBorder="1" applyAlignment="1">
      <alignment horizontal="right"/>
    </xf>
    <xf numFmtId="0" fontId="13" fillId="0" borderId="25" xfId="40" applyFont="1" applyBorder="1" applyAlignment="1">
      <alignment vertical="center"/>
    </xf>
    <xf numFmtId="0" fontId="13" fillId="0" borderId="25" xfId="40" applyFont="1" applyBorder="1" applyAlignment="1">
      <alignment horizontal="center" vertical="center" wrapText="1"/>
    </xf>
    <xf numFmtId="186" fontId="13" fillId="0" borderId="0" xfId="214" applyNumberFormat="1" applyFont="1" applyFill="1" applyBorder="1" applyAlignment="1" applyProtection="1">
      <alignment vertical="top" wrapText="1"/>
    </xf>
    <xf numFmtId="186" fontId="13" fillId="0" borderId="54" xfId="99" applyNumberFormat="1" applyFont="1" applyBorder="1" applyAlignment="1">
      <alignment horizontal="center" vertical="center" wrapText="1"/>
    </xf>
    <xf numFmtId="1" fontId="13" fillId="0" borderId="50" xfId="99" applyNumberFormat="1" applyFont="1" applyBorder="1" applyAlignment="1">
      <alignment horizontal="center" vertical="center" wrapText="1"/>
    </xf>
    <xf numFmtId="186" fontId="13" fillId="0" borderId="54" xfId="215" applyNumberFormat="1" applyFont="1" applyBorder="1" applyAlignment="1">
      <alignment horizontal="center" vertical="center" wrapText="1"/>
    </xf>
    <xf numFmtId="168" fontId="13" fillId="0" borderId="54" xfId="215" applyNumberFormat="1" applyFont="1" applyBorder="1" applyAlignment="1">
      <alignment horizontal="center" vertical="center" wrapText="1"/>
    </xf>
    <xf numFmtId="186" fontId="13" fillId="24" borderId="54" xfId="215" applyNumberFormat="1" applyFont="1" applyFill="1" applyBorder="1" applyAlignment="1">
      <alignment horizontal="center" vertical="center" wrapText="1"/>
    </xf>
    <xf numFmtId="1" fontId="13" fillId="0" borderId="54" xfId="99" applyNumberFormat="1" applyFont="1" applyBorder="1" applyAlignment="1">
      <alignment horizontal="center"/>
    </xf>
    <xf numFmtId="187" fontId="123" fillId="0" borderId="0" xfId="216" applyNumberFormat="1" applyFont="1" applyAlignment="1">
      <alignment horizontal="center"/>
    </xf>
    <xf numFmtId="188" fontId="123" fillId="0" borderId="0" xfId="216" applyNumberFormat="1" applyFont="1" applyAlignment="1">
      <alignment horizontal="center"/>
    </xf>
    <xf numFmtId="187" fontId="106" fillId="0" borderId="0" xfId="216" applyNumberFormat="1" applyFont="1" applyAlignment="1">
      <alignment horizontal="center"/>
    </xf>
    <xf numFmtId="0" fontId="109" fillId="0" borderId="0" xfId="216" applyFont="1"/>
    <xf numFmtId="1" fontId="109" fillId="0" borderId="0" xfId="216" applyNumberFormat="1" applyFont="1" applyAlignment="1">
      <alignment horizontal="center"/>
    </xf>
    <xf numFmtId="0" fontId="109" fillId="0" borderId="0" xfId="216" applyFont="1" applyAlignment="1">
      <alignment horizontal="center"/>
    </xf>
    <xf numFmtId="0" fontId="42" fillId="0" borderId="0" xfId="216" applyFont="1" applyAlignment="1">
      <alignment horizontal="center"/>
    </xf>
    <xf numFmtId="168" fontId="13" fillId="0" borderId="0" xfId="216" applyNumberFormat="1" applyFont="1" applyAlignment="1">
      <alignment horizontal="center"/>
    </xf>
    <xf numFmtId="0" fontId="42" fillId="0" borderId="0" xfId="216" applyFont="1"/>
    <xf numFmtId="0" fontId="120" fillId="0" borderId="0" xfId="216" applyFont="1"/>
    <xf numFmtId="168" fontId="120" fillId="0" borderId="0" xfId="216" applyNumberFormat="1" applyFont="1"/>
    <xf numFmtId="168" fontId="13" fillId="0" borderId="0" xfId="216" applyNumberFormat="1" applyFont="1"/>
    <xf numFmtId="186" fontId="125" fillId="0" borderId="0" xfId="216" applyNumberFormat="1" applyFont="1"/>
    <xf numFmtId="186" fontId="124" fillId="0" borderId="0" xfId="216" applyNumberFormat="1" applyFont="1" applyAlignment="1">
      <alignment horizontal="center" vertical="center" wrapText="1"/>
    </xf>
    <xf numFmtId="186" fontId="126" fillId="0" borderId="0" xfId="216" applyNumberFormat="1" applyFont="1"/>
    <xf numFmtId="0" fontId="42" fillId="0" borderId="0" xfId="216" applyFont="1" applyAlignment="1">
      <alignment vertical="center"/>
    </xf>
    <xf numFmtId="168" fontId="13" fillId="0" borderId="0" xfId="216" applyNumberFormat="1" applyFont="1" applyAlignment="1">
      <alignment vertical="center"/>
    </xf>
    <xf numFmtId="186" fontId="46" fillId="0" borderId="61" xfId="216" applyNumberFormat="1" applyFont="1" applyBorder="1" applyAlignment="1">
      <alignment horizontal="center" vertical="center" wrapText="1"/>
    </xf>
    <xf numFmtId="186" fontId="46" fillId="28" borderId="61" xfId="216" applyNumberFormat="1" applyFont="1" applyFill="1" applyBorder="1" applyAlignment="1">
      <alignment horizontal="center" vertical="center" wrapText="1"/>
    </xf>
    <xf numFmtId="166" fontId="46" fillId="0" borderId="61" xfId="151" applyNumberFormat="1" applyFont="1" applyBorder="1" applyAlignment="1">
      <alignment horizontal="center" vertical="center" wrapText="1"/>
    </xf>
    <xf numFmtId="166" fontId="46" fillId="28" borderId="61" xfId="151" applyNumberFormat="1" applyFont="1" applyFill="1" applyBorder="1" applyAlignment="1">
      <alignment horizontal="center" vertical="center" wrapText="1"/>
    </xf>
    <xf numFmtId="186" fontId="13" fillId="0" borderId="0" xfId="216" applyNumberFormat="1" applyFont="1" applyAlignment="1">
      <alignment horizontal="left" vertical="center" wrapText="1"/>
    </xf>
    <xf numFmtId="186" fontId="13" fillId="28" borderId="0" xfId="216" applyNumberFormat="1" applyFont="1" applyFill="1" applyAlignment="1">
      <alignment horizontal="left" vertical="center" wrapText="1"/>
    </xf>
    <xf numFmtId="166" fontId="13" fillId="0" borderId="0" xfId="216" applyNumberFormat="1" applyFont="1" applyAlignment="1">
      <alignment horizontal="left" vertical="center" wrapText="1"/>
    </xf>
    <xf numFmtId="166" fontId="13" fillId="28" borderId="0" xfId="216" applyNumberFormat="1" applyFont="1" applyFill="1" applyAlignment="1">
      <alignment horizontal="left" vertical="center" wrapText="1"/>
    </xf>
    <xf numFmtId="166" fontId="13" fillId="26" borderId="0" xfId="216" applyNumberFormat="1" applyFont="1" applyFill="1" applyAlignment="1">
      <alignment horizontal="center" vertical="center" wrapText="1"/>
    </xf>
    <xf numFmtId="166" fontId="13" fillId="0" borderId="0" xfId="216" applyNumberFormat="1" applyFont="1" applyAlignment="1">
      <alignment horizontal="center" vertical="center" wrapText="1"/>
    </xf>
    <xf numFmtId="0" fontId="42" fillId="27" borderId="0" xfId="216" applyFont="1" applyFill="1"/>
    <xf numFmtId="0" fontId="126" fillId="0" borderId="0" xfId="216" applyFont="1" applyAlignment="1">
      <alignment horizontal="center" vertical="center"/>
    </xf>
    <xf numFmtId="1" fontId="127" fillId="0" borderId="0" xfId="216" applyNumberFormat="1" applyFont="1" applyAlignment="1">
      <alignment horizontal="center" vertical="center"/>
    </xf>
    <xf numFmtId="173" fontId="127" fillId="0" borderId="0" xfId="217" applyNumberFormat="1" applyFont="1" applyFill="1" applyBorder="1" applyAlignment="1">
      <alignment vertical="center"/>
    </xf>
    <xf numFmtId="173" fontId="127" fillId="28" borderId="0" xfId="217" applyNumberFormat="1" applyFont="1" applyFill="1" applyBorder="1" applyAlignment="1">
      <alignment vertical="center"/>
    </xf>
    <xf numFmtId="9" fontId="127" fillId="0" borderId="0" xfId="218" applyFont="1" applyFill="1" applyBorder="1" applyAlignment="1">
      <alignment vertical="center"/>
    </xf>
    <xf numFmtId="168" fontId="127" fillId="28" borderId="0" xfId="216" applyNumberFormat="1" applyFont="1" applyFill="1" applyAlignment="1">
      <alignment vertical="center"/>
    </xf>
    <xf numFmtId="9" fontId="127" fillId="26" borderId="0" xfId="218" applyFont="1" applyFill="1" applyBorder="1" applyAlignment="1">
      <alignment vertical="center"/>
    </xf>
    <xf numFmtId="168" fontId="127" fillId="0" borderId="0" xfId="218" applyNumberFormat="1" applyFont="1" applyFill="1" applyBorder="1" applyAlignment="1">
      <alignment vertical="center"/>
    </xf>
    <xf numFmtId="0" fontId="126" fillId="0" borderId="0" xfId="216" applyFont="1" applyAlignment="1">
      <alignment horizontal="center" vertical="center" wrapText="1"/>
    </xf>
    <xf numFmtId="0" fontId="126" fillId="0" borderId="49" xfId="216" applyFont="1" applyBorder="1" applyAlignment="1">
      <alignment horizontal="center" vertical="center"/>
    </xf>
    <xf numFmtId="173" fontId="126" fillId="0" borderId="49" xfId="217" applyNumberFormat="1" applyFont="1" applyFill="1" applyBorder="1" applyAlignment="1">
      <alignment vertical="center"/>
    </xf>
    <xf numFmtId="173" fontId="126" fillId="28" borderId="49" xfId="217" applyNumberFormat="1" applyFont="1" applyFill="1" applyBorder="1" applyAlignment="1">
      <alignment vertical="center"/>
    </xf>
    <xf numFmtId="9" fontId="126" fillId="0" borderId="49" xfId="218" applyFont="1" applyFill="1" applyBorder="1" applyAlignment="1">
      <alignment vertical="center"/>
    </xf>
    <xf numFmtId="9" fontId="126" fillId="26" borderId="49" xfId="218" applyFont="1" applyFill="1" applyBorder="1" applyAlignment="1">
      <alignment vertical="center"/>
    </xf>
    <xf numFmtId="168" fontId="45" fillId="0" borderId="0" xfId="216" applyNumberFormat="1" applyFont="1"/>
    <xf numFmtId="189" fontId="42" fillId="0" borderId="0" xfId="216" applyNumberFormat="1" applyFont="1"/>
    <xf numFmtId="173" fontId="126" fillId="0" borderId="0" xfId="217" applyNumberFormat="1" applyFont="1" applyFill="1" applyBorder="1" applyAlignment="1">
      <alignment horizontal="center" vertical="center"/>
    </xf>
    <xf numFmtId="173" fontId="126" fillId="0" borderId="0" xfId="217" applyNumberFormat="1" applyFont="1" applyFill="1" applyBorder="1" applyAlignment="1">
      <alignment vertical="center"/>
    </xf>
    <xf numFmtId="173" fontId="126" fillId="28" borderId="0" xfId="217" applyNumberFormat="1" applyFont="1" applyFill="1" applyBorder="1" applyAlignment="1">
      <alignment vertical="center"/>
    </xf>
    <xf numFmtId="9" fontId="126" fillId="0" borderId="0" xfId="218" applyFont="1" applyFill="1" applyBorder="1" applyAlignment="1">
      <alignment vertical="center"/>
    </xf>
    <xf numFmtId="9" fontId="126" fillId="28" borderId="0" xfId="218" applyFont="1" applyFill="1" applyBorder="1" applyAlignment="1">
      <alignment vertical="center"/>
    </xf>
    <xf numFmtId="168" fontId="126" fillId="26" borderId="0" xfId="218" applyNumberFormat="1" applyFont="1" applyFill="1" applyBorder="1" applyAlignment="1">
      <alignment vertical="center"/>
    </xf>
    <xf numFmtId="9" fontId="126" fillId="27" borderId="0" xfId="218" applyFont="1" applyFill="1" applyBorder="1" applyAlignment="1">
      <alignment vertical="center"/>
    </xf>
    <xf numFmtId="168" fontId="126" fillId="27" borderId="0" xfId="218" applyNumberFormat="1" applyFont="1" applyFill="1" applyBorder="1" applyAlignment="1">
      <alignment vertical="center"/>
    </xf>
    <xf numFmtId="173" fontId="126" fillId="0" borderId="0" xfId="217" applyNumberFormat="1" applyFont="1" applyFill="1" applyBorder="1" applyAlignment="1">
      <alignment horizontal="center" vertical="center" wrapText="1"/>
    </xf>
    <xf numFmtId="43" fontId="126" fillId="0" borderId="0" xfId="217" applyFont="1" applyFill="1" applyBorder="1" applyAlignment="1">
      <alignment vertical="center"/>
    </xf>
    <xf numFmtId="43" fontId="126" fillId="28" borderId="0" xfId="217" applyFont="1" applyFill="1" applyBorder="1" applyAlignment="1">
      <alignment vertical="center"/>
    </xf>
    <xf numFmtId="189" fontId="126" fillId="0" borderId="0" xfId="217" applyNumberFormat="1" applyFont="1" applyFill="1" applyBorder="1" applyAlignment="1">
      <alignment vertical="center"/>
    </xf>
    <xf numFmtId="43" fontId="13" fillId="0" borderId="0" xfId="217" applyFont="1" applyFill="1" applyBorder="1" applyAlignment="1">
      <alignment vertical="center"/>
    </xf>
    <xf numFmtId="189" fontId="126" fillId="28" borderId="0" xfId="217" applyNumberFormat="1" applyFont="1" applyFill="1" applyBorder="1" applyAlignment="1">
      <alignment vertical="center"/>
    </xf>
    <xf numFmtId="43" fontId="19" fillId="26" borderId="0" xfId="217" applyFont="1" applyFill="1" applyBorder="1" applyAlignment="1">
      <alignment vertical="center"/>
    </xf>
    <xf numFmtId="173" fontId="126" fillId="27" borderId="0" xfId="217" applyNumberFormat="1" applyFont="1" applyFill="1" applyBorder="1" applyAlignment="1">
      <alignment vertical="center"/>
    </xf>
    <xf numFmtId="0" fontId="127" fillId="0" borderId="0" xfId="216" applyFont="1" applyAlignment="1">
      <alignment horizontal="center" vertical="center" wrapText="1"/>
    </xf>
    <xf numFmtId="189" fontId="127" fillId="0" borderId="0" xfId="217" applyNumberFormat="1" applyFont="1" applyFill="1" applyBorder="1" applyAlignment="1">
      <alignment vertical="center"/>
    </xf>
    <xf numFmtId="176" fontId="127" fillId="0" borderId="0" xfId="217" applyNumberFormat="1" applyFont="1" applyFill="1" applyBorder="1" applyAlignment="1">
      <alignment vertical="center"/>
    </xf>
    <xf numFmtId="43" fontId="42" fillId="28" borderId="0" xfId="217" applyFont="1" applyFill="1" applyBorder="1" applyAlignment="1">
      <alignment vertical="center"/>
    </xf>
    <xf numFmtId="43" fontId="127" fillId="0" borderId="0" xfId="217" applyFont="1" applyFill="1" applyBorder="1" applyAlignment="1">
      <alignment vertical="center"/>
    </xf>
    <xf numFmtId="43" fontId="127" fillId="0" borderId="0" xfId="217" applyFont="1" applyFill="1" applyBorder="1" applyAlignment="1">
      <alignment horizontal="center" vertical="center"/>
    </xf>
    <xf numFmtId="43" fontId="42" fillId="0" borderId="0" xfId="217" applyFont="1" applyFill="1" applyBorder="1" applyAlignment="1">
      <alignment vertical="center"/>
    </xf>
    <xf numFmtId="189" fontId="127" fillId="28" borderId="0" xfId="217" applyNumberFormat="1" applyFont="1" applyFill="1" applyBorder="1" applyAlignment="1">
      <alignment vertical="center"/>
    </xf>
    <xf numFmtId="43" fontId="127" fillId="26" borderId="0" xfId="217" applyFont="1" applyFill="1" applyBorder="1" applyAlignment="1">
      <alignment horizontal="center" vertical="center"/>
    </xf>
    <xf numFmtId="189" fontId="127" fillId="27" borderId="0" xfId="217" applyNumberFormat="1" applyFont="1" applyFill="1" applyBorder="1" applyAlignment="1">
      <alignment vertical="center"/>
    </xf>
    <xf numFmtId="44" fontId="127" fillId="0" borderId="0" xfId="216" applyNumberFormat="1" applyFont="1" applyAlignment="1">
      <alignment horizontal="center" vertical="center" wrapText="1"/>
    </xf>
    <xf numFmtId="43" fontId="127" fillId="28" borderId="0" xfId="217" applyFont="1" applyFill="1" applyBorder="1" applyAlignment="1">
      <alignment horizontal="center" vertical="center"/>
    </xf>
    <xf numFmtId="43" fontId="42" fillId="26" borderId="0" xfId="217" applyFont="1" applyFill="1" applyBorder="1" applyAlignment="1">
      <alignment horizontal="center" vertical="center"/>
    </xf>
    <xf numFmtId="189" fontId="42" fillId="0" borderId="0" xfId="217" applyNumberFormat="1" applyFont="1" applyFill="1" applyBorder="1" applyAlignment="1">
      <alignment horizontal="center" vertical="center"/>
    </xf>
    <xf numFmtId="43" fontId="42" fillId="0" borderId="0" xfId="216" applyNumberFormat="1" applyFont="1"/>
    <xf numFmtId="0" fontId="46" fillId="0" borderId="0" xfId="216" applyFont="1" applyAlignment="1">
      <alignment horizontal="center" vertical="center"/>
    </xf>
    <xf numFmtId="0" fontId="45" fillId="0" borderId="49" xfId="216" applyFont="1" applyBorder="1" applyAlignment="1">
      <alignment horizontal="center" vertical="center"/>
    </xf>
    <xf numFmtId="189" fontId="45" fillId="0" borderId="49" xfId="217" applyNumberFormat="1" applyFont="1" applyFill="1" applyBorder="1" applyAlignment="1">
      <alignment vertical="center"/>
    </xf>
    <xf numFmtId="168" fontId="42" fillId="0" borderId="0" xfId="216" applyNumberFormat="1" applyFont="1" applyAlignment="1">
      <alignment vertical="center"/>
    </xf>
    <xf numFmtId="0" fontId="45" fillId="0" borderId="0" xfId="216" applyFont="1" applyAlignment="1">
      <alignment horizontal="center" vertical="center"/>
    </xf>
    <xf numFmtId="189" fontId="45" fillId="0" borderId="0" xfId="217" applyNumberFormat="1" applyFont="1" applyFill="1" applyBorder="1" applyAlignment="1">
      <alignment vertical="center"/>
    </xf>
    <xf numFmtId="189" fontId="45" fillId="28" borderId="0" xfId="217" applyNumberFormat="1" applyFont="1" applyFill="1" applyBorder="1" applyAlignment="1">
      <alignment vertical="center"/>
    </xf>
    <xf numFmtId="9" fontId="126" fillId="0" borderId="0" xfId="218" applyFont="1" applyFill="1" applyBorder="1" applyAlignment="1">
      <alignment horizontal="center" vertical="center"/>
    </xf>
    <xf numFmtId="9" fontId="126" fillId="26" borderId="0" xfId="218" applyFont="1" applyFill="1" applyBorder="1" applyAlignment="1">
      <alignment vertical="center"/>
    </xf>
    <xf numFmtId="189" fontId="45" fillId="27" borderId="0" xfId="217" applyNumberFormat="1" applyFont="1" applyFill="1" applyBorder="1" applyAlignment="1">
      <alignment horizontal="right" vertical="center"/>
    </xf>
    <xf numFmtId="0" fontId="119" fillId="0" borderId="0" xfId="216" applyFont="1" applyAlignment="1">
      <alignment horizontal="center" vertical="center" wrapText="1"/>
    </xf>
    <xf numFmtId="173" fontId="128" fillId="28" borderId="0" xfId="217" applyNumberFormat="1" applyFont="1" applyFill="1" applyBorder="1" applyAlignment="1">
      <alignment vertical="center"/>
    </xf>
    <xf numFmtId="189" fontId="126" fillId="27" borderId="0" xfId="217" applyNumberFormat="1" applyFont="1" applyFill="1" applyBorder="1" applyAlignment="1">
      <alignment vertical="center"/>
    </xf>
    <xf numFmtId="43" fontId="126" fillId="0" borderId="0" xfId="217" quotePrefix="1" applyFont="1" applyFill="1" applyBorder="1" applyAlignment="1">
      <alignment vertical="center"/>
    </xf>
    <xf numFmtId="0" fontId="42" fillId="28" borderId="0" xfId="216" applyFont="1" applyFill="1"/>
    <xf numFmtId="168" fontId="126" fillId="0" borderId="0" xfId="218" applyNumberFormat="1" applyFont="1" applyFill="1" applyBorder="1" applyAlignment="1">
      <alignment vertical="center"/>
    </xf>
    <xf numFmtId="9" fontId="126" fillId="0" borderId="49" xfId="218" applyFont="1" applyFill="1" applyBorder="1" applyAlignment="1">
      <alignment horizontal="center" vertical="center"/>
    </xf>
    <xf numFmtId="0" fontId="126" fillId="0" borderId="0" xfId="220" applyFont="1" applyAlignment="1">
      <alignment horizontal="center" vertical="center" wrapText="1"/>
    </xf>
    <xf numFmtId="189" fontId="128" fillId="0" borderId="0" xfId="217" applyNumberFormat="1" applyFont="1" applyFill="1" applyBorder="1" applyAlignment="1">
      <alignment horizontal="center" vertical="center"/>
    </xf>
    <xf numFmtId="189" fontId="128" fillId="28" borderId="0" xfId="217" applyNumberFormat="1" applyFont="1" applyFill="1" applyBorder="1" applyAlignment="1">
      <alignment vertical="center"/>
    </xf>
    <xf numFmtId="189" fontId="128" fillId="0" borderId="0" xfId="217" applyNumberFormat="1" applyFont="1" applyFill="1" applyBorder="1" applyAlignment="1">
      <alignment vertical="center" wrapText="1"/>
    </xf>
    <xf numFmtId="189" fontId="128" fillId="0" borderId="0" xfId="217" applyNumberFormat="1" applyFont="1" applyFill="1" applyBorder="1" applyAlignment="1">
      <alignment vertical="center"/>
    </xf>
    <xf numFmtId="9" fontId="127" fillId="0" borderId="0" xfId="218" applyFont="1" applyFill="1" applyBorder="1" applyAlignment="1">
      <alignment horizontal="center" vertical="center"/>
    </xf>
    <xf numFmtId="166" fontId="126" fillId="0" borderId="0" xfId="216" applyNumberFormat="1" applyFont="1" applyAlignment="1">
      <alignment horizontal="center"/>
    </xf>
    <xf numFmtId="0" fontId="45" fillId="0" borderId="0" xfId="216" applyFont="1" applyAlignment="1">
      <alignment horizontal="left" vertical="center" wrapText="1"/>
    </xf>
    <xf numFmtId="3" fontId="13" fillId="0" borderId="0" xfId="216" applyNumberFormat="1" applyFont="1" applyAlignment="1">
      <alignment vertical="center"/>
    </xf>
    <xf numFmtId="0" fontId="45" fillId="0" borderId="31" xfId="216" applyFont="1" applyBorder="1" applyAlignment="1">
      <alignment horizontal="center" vertical="center"/>
    </xf>
    <xf numFmtId="189" fontId="45" fillId="0" borderId="31" xfId="217" applyNumberFormat="1" applyFont="1" applyFill="1" applyBorder="1" applyAlignment="1">
      <alignment vertical="center"/>
    </xf>
    <xf numFmtId="9" fontId="126" fillId="0" borderId="31" xfId="218" applyFont="1" applyFill="1" applyBorder="1" applyAlignment="1">
      <alignment vertical="center"/>
    </xf>
    <xf numFmtId="9" fontId="126" fillId="0" borderId="31" xfId="218" applyFont="1" applyFill="1" applyBorder="1" applyAlignment="1">
      <alignment horizontal="center" vertical="center"/>
    </xf>
    <xf numFmtId="9" fontId="126" fillId="26" borderId="31" xfId="218" applyFont="1" applyFill="1" applyBorder="1" applyAlignment="1">
      <alignment vertical="center"/>
    </xf>
    <xf numFmtId="166" fontId="106" fillId="0" borderId="0" xfId="216" applyNumberFormat="1" applyFont="1"/>
    <xf numFmtId="3" fontId="13" fillId="0" borderId="0" xfId="216" applyNumberFormat="1" applyFont="1"/>
    <xf numFmtId="0" fontId="129" fillId="0" borderId="0" xfId="216" applyFont="1"/>
    <xf numFmtId="0" fontId="46" fillId="0" borderId="0" xfId="216" applyFont="1"/>
    <xf numFmtId="166" fontId="13" fillId="0" borderId="0" xfId="216" applyNumberFormat="1" applyFont="1"/>
    <xf numFmtId="166" fontId="13" fillId="0" borderId="0" xfId="216" applyNumberFormat="1" applyFont="1" applyAlignment="1">
      <alignment horizontal="center"/>
    </xf>
    <xf numFmtId="166" fontId="49" fillId="0" borderId="0" xfId="216" applyNumberFormat="1" applyFont="1" applyAlignment="1">
      <alignment horizontal="center"/>
    </xf>
    <xf numFmtId="0" fontId="42" fillId="0" borderId="0" xfId="97" applyFont="1" applyAlignment="1">
      <alignment horizontal="center"/>
    </xf>
    <xf numFmtId="0" fontId="42" fillId="0" borderId="0" xfId="97" applyFont="1"/>
    <xf numFmtId="0" fontId="19" fillId="0" borderId="0" xfId="97" applyFont="1" applyAlignment="1">
      <alignment horizontal="center"/>
    </xf>
    <xf numFmtId="1" fontId="42" fillId="0" borderId="0" xfId="97" applyNumberFormat="1" applyFont="1" applyAlignment="1">
      <alignment horizontal="center"/>
    </xf>
    <xf numFmtId="1" fontId="42" fillId="0" borderId="0" xfId="97" applyNumberFormat="1" applyFont="1"/>
    <xf numFmtId="0" fontId="42" fillId="0" borderId="0" xfId="97" applyFont="1" applyAlignment="1">
      <alignment vertical="center"/>
    </xf>
    <xf numFmtId="0" fontId="13" fillId="0" borderId="50" xfId="97" applyFont="1" applyBorder="1" applyAlignment="1">
      <alignment horizontal="center" vertical="center" wrapText="1"/>
    </xf>
    <xf numFmtId="186" fontId="13" fillId="0" borderId="54" xfId="97" applyNumberFormat="1" applyFont="1" applyBorder="1" applyAlignment="1">
      <alignment horizontal="center" vertical="center" wrapText="1"/>
    </xf>
    <xf numFmtId="186" fontId="13" fillId="0" borderId="54" xfId="97" applyNumberFormat="1" applyFont="1" applyBorder="1" applyAlignment="1">
      <alignment horizontal="center" vertical="center"/>
    </xf>
    <xf numFmtId="1" fontId="13" fillId="0" borderId="50" xfId="97" applyNumberFormat="1" applyFont="1" applyBorder="1" applyAlignment="1">
      <alignment horizontal="center" vertical="center" wrapText="1"/>
    </xf>
    <xf numFmtId="186" fontId="13" fillId="0" borderId="3" xfId="97" applyNumberFormat="1" applyFont="1" applyBorder="1" applyAlignment="1">
      <alignment horizontal="center" vertical="center"/>
    </xf>
    <xf numFmtId="186" fontId="13" fillId="0" borderId="55" xfId="97" applyNumberFormat="1" applyFont="1" applyBorder="1" applyAlignment="1">
      <alignment horizontal="center" vertical="center" wrapText="1"/>
    </xf>
    <xf numFmtId="0" fontId="19" fillId="0" borderId="54" xfId="97" applyFont="1" applyBorder="1" applyAlignment="1">
      <alignment horizontal="center"/>
    </xf>
    <xf numFmtId="0" fontId="13" fillId="0" borderId="54" xfId="97" applyFont="1" applyBorder="1" applyAlignment="1">
      <alignment horizontal="center"/>
    </xf>
    <xf numFmtId="1" fontId="13" fillId="0" borderId="54" xfId="97" applyNumberFormat="1" applyFont="1" applyBorder="1" applyAlignment="1">
      <alignment horizontal="center"/>
    </xf>
    <xf numFmtId="186" fontId="13" fillId="0" borderId="0" xfId="97" applyNumberFormat="1" applyFont="1" applyAlignment="1">
      <alignment horizontal="center"/>
    </xf>
    <xf numFmtId="0" fontId="16" fillId="0" borderId="0" xfId="97" applyFont="1"/>
    <xf numFmtId="186" fontId="42" fillId="0" borderId="0" xfId="97" applyNumberFormat="1" applyFont="1" applyAlignment="1">
      <alignment horizontal="center"/>
    </xf>
    <xf numFmtId="186" fontId="42" fillId="0" borderId="0" xfId="97" applyNumberFormat="1" applyFont="1" applyAlignment="1">
      <alignment horizontal="left" indent="1"/>
    </xf>
    <xf numFmtId="1" fontId="13" fillId="0" borderId="0" xfId="97" applyNumberFormat="1" applyFont="1" applyAlignment="1">
      <alignment horizontal="center" vertical="top"/>
    </xf>
    <xf numFmtId="0" fontId="87" fillId="0" borderId="0" xfId="97" applyFont="1"/>
    <xf numFmtId="180" fontId="13" fillId="0" borderId="0" xfId="97" applyNumberFormat="1" applyFont="1" applyAlignment="1">
      <alignment horizontal="center" vertical="top" wrapText="1"/>
    </xf>
    <xf numFmtId="186" fontId="13" fillId="0" borderId="0" xfId="97" applyNumberFormat="1" applyFont="1" applyAlignment="1">
      <alignment vertical="top" wrapText="1"/>
    </xf>
    <xf numFmtId="166" fontId="13" fillId="0" borderId="0" xfId="97" applyNumberFormat="1" applyFont="1" applyAlignment="1">
      <alignment vertical="top" wrapText="1"/>
    </xf>
    <xf numFmtId="1" fontId="13" fillId="0" borderId="0" xfId="97" applyNumberFormat="1" applyFont="1" applyAlignment="1">
      <alignment horizontal="center" vertical="top" wrapText="1"/>
    </xf>
    <xf numFmtId="166" fontId="13" fillId="0" borderId="0" xfId="97" applyNumberFormat="1" applyFont="1" applyAlignment="1">
      <alignment horizontal="right" vertical="top" wrapText="1"/>
    </xf>
    <xf numFmtId="186" fontId="13" fillId="0" borderId="0" xfId="97" applyNumberFormat="1" applyFont="1" applyAlignment="1">
      <alignment horizontal="left" vertical="top" wrapText="1"/>
    </xf>
    <xf numFmtId="186" fontId="13" fillId="0" borderId="0" xfId="97" applyNumberFormat="1" applyFont="1" applyAlignment="1">
      <alignment horizontal="center" vertical="top"/>
    </xf>
    <xf numFmtId="0" fontId="13" fillId="0" borderId="0" xfId="97" applyFont="1" applyAlignment="1">
      <alignment vertical="top" wrapText="1"/>
    </xf>
    <xf numFmtId="0" fontId="121" fillId="0" borderId="0" xfId="97" applyFont="1" applyAlignment="1">
      <alignment vertical="top"/>
    </xf>
    <xf numFmtId="0" fontId="42" fillId="0" borderId="0" xfId="97" applyFont="1" applyAlignment="1">
      <alignment vertical="top"/>
    </xf>
    <xf numFmtId="166" fontId="13" fillId="0" borderId="0" xfId="97" applyNumberFormat="1" applyFont="1" applyAlignment="1">
      <alignment vertical="top"/>
    </xf>
    <xf numFmtId="0" fontId="87" fillId="0" borderId="0" xfId="97" applyFont="1" applyAlignment="1">
      <alignment vertical="top"/>
    </xf>
    <xf numFmtId="186" fontId="16" fillId="0" borderId="0" xfId="97" applyNumberFormat="1" applyFont="1" applyAlignment="1">
      <alignment vertical="top" wrapText="1"/>
    </xf>
    <xf numFmtId="166" fontId="16" fillId="0" borderId="0" xfId="97" applyNumberFormat="1" applyFont="1" applyAlignment="1">
      <alignment vertical="top" wrapText="1"/>
    </xf>
    <xf numFmtId="1" fontId="16" fillId="0" borderId="0" xfId="97" applyNumberFormat="1" applyFont="1" applyAlignment="1">
      <alignment horizontal="center" vertical="top" wrapText="1"/>
    </xf>
    <xf numFmtId="0" fontId="43" fillId="0" borderId="0" xfId="97" applyFont="1" applyAlignment="1">
      <alignment vertical="top" wrapText="1"/>
    </xf>
    <xf numFmtId="180" fontId="49" fillId="0" borderId="0" xfId="97" applyNumberFormat="1" applyFont="1" applyAlignment="1">
      <alignment horizontal="center" vertical="top" wrapText="1"/>
    </xf>
    <xf numFmtId="186" fontId="49" fillId="0" borderId="0" xfId="97" applyNumberFormat="1" applyFont="1" applyAlignment="1">
      <alignment vertical="top" wrapText="1"/>
    </xf>
    <xf numFmtId="1" fontId="42" fillId="0" borderId="0" xfId="97" applyNumberFormat="1" applyFont="1" applyAlignment="1">
      <alignment horizontal="center" vertical="top" wrapText="1"/>
    </xf>
    <xf numFmtId="0" fontId="13" fillId="0" borderId="0" xfId="97" applyFont="1"/>
    <xf numFmtId="0" fontId="13" fillId="0" borderId="0" xfId="97" applyFont="1" applyAlignment="1">
      <alignment horizontal="center"/>
    </xf>
    <xf numFmtId="166" fontId="13" fillId="0" borderId="0" xfId="97" applyNumberFormat="1" applyFont="1"/>
    <xf numFmtId="0" fontId="109" fillId="0" borderId="0" xfId="97" applyFont="1"/>
    <xf numFmtId="0" fontId="49" fillId="0" borderId="0" xfId="97" applyFont="1" applyAlignment="1">
      <alignment vertical="top" wrapText="1"/>
    </xf>
    <xf numFmtId="186" fontId="13" fillId="0" borderId="0" xfId="97" applyNumberFormat="1" applyFont="1" applyAlignment="1">
      <alignment horizontal="left" vertical="top"/>
    </xf>
    <xf numFmtId="0" fontId="121" fillId="0" borderId="0" xfId="97" applyFont="1"/>
    <xf numFmtId="186" fontId="13" fillId="0" borderId="0" xfId="97" applyNumberFormat="1" applyFont="1" applyAlignment="1">
      <alignment horizontal="right" vertical="top"/>
    </xf>
    <xf numFmtId="180" fontId="13" fillId="0" borderId="0" xfId="97" applyNumberFormat="1" applyFont="1" applyAlignment="1">
      <alignment horizontal="center" vertical="top"/>
    </xf>
    <xf numFmtId="0" fontId="13" fillId="0" borderId="0" xfId="97" applyFont="1" applyAlignment="1">
      <alignment horizontal="center" vertical="center" wrapText="1"/>
    </xf>
    <xf numFmtId="0" fontId="13" fillId="0" borderId="25" xfId="97" applyFont="1" applyBorder="1" applyAlignment="1">
      <alignment vertical="center"/>
    </xf>
    <xf numFmtId="0" fontId="13" fillId="0" borderId="25" xfId="97" applyFont="1" applyBorder="1" applyAlignment="1">
      <alignment horizontal="center" vertical="center" wrapText="1"/>
    </xf>
    <xf numFmtId="166" fontId="13" fillId="0" borderId="25" xfId="97" applyNumberFormat="1" applyFont="1" applyBorder="1" applyAlignment="1">
      <alignment horizontal="right" vertical="center" wrapText="1"/>
    </xf>
    <xf numFmtId="1" fontId="13" fillId="0" borderId="25" xfId="97" applyNumberFormat="1" applyFont="1" applyBorder="1" applyAlignment="1">
      <alignment horizontal="center" vertical="center" wrapText="1"/>
    </xf>
    <xf numFmtId="166" fontId="13" fillId="0" borderId="25" xfId="97" applyNumberFormat="1" applyFont="1" applyBorder="1" applyAlignment="1">
      <alignment horizontal="center" vertical="center" wrapText="1"/>
    </xf>
    <xf numFmtId="0" fontId="13" fillId="0" borderId="0" xfId="97" applyFont="1" applyAlignment="1">
      <alignment vertical="center"/>
    </xf>
    <xf numFmtId="0" fontId="13" fillId="0" borderId="0" xfId="97" applyFont="1" applyAlignment="1">
      <alignment horizontal="center" vertical="top" wrapText="1"/>
    </xf>
    <xf numFmtId="0" fontId="42" fillId="0" borderId="0" xfId="97" applyFont="1" applyAlignment="1">
      <alignment vertical="top" wrapText="1"/>
    </xf>
    <xf numFmtId="0" fontId="42" fillId="0" borderId="0" xfId="97" applyFont="1" applyAlignment="1">
      <alignment horizontal="center" vertical="top" wrapText="1"/>
    </xf>
    <xf numFmtId="1" fontId="13" fillId="0" borderId="0" xfId="97" applyNumberFormat="1" applyFont="1" applyAlignment="1">
      <alignment horizontal="center"/>
    </xf>
    <xf numFmtId="166" fontId="13" fillId="0" borderId="0" xfId="97" applyNumberFormat="1" applyFont="1" applyAlignment="1">
      <alignment horizontal="center"/>
    </xf>
    <xf numFmtId="168" fontId="13" fillId="0" borderId="0" xfId="97" applyNumberFormat="1" applyFont="1" applyAlignment="1">
      <alignment vertical="center"/>
    </xf>
    <xf numFmtId="166" fontId="42" fillId="0" borderId="0" xfId="97" applyNumberFormat="1" applyFont="1"/>
    <xf numFmtId="9" fontId="13" fillId="0" borderId="0" xfId="223" applyFont="1"/>
    <xf numFmtId="9" fontId="16" fillId="0" borderId="0" xfId="223" applyFont="1"/>
    <xf numFmtId="0" fontId="42" fillId="0" borderId="0" xfId="212" applyFont="1" applyAlignment="1">
      <alignment vertical="top"/>
    </xf>
    <xf numFmtId="0" fontId="13" fillId="0" borderId="0" xfId="212" applyFont="1" applyAlignment="1">
      <alignment horizontal="center" vertical="top" wrapText="1"/>
    </xf>
    <xf numFmtId="0" fontId="13" fillId="0" borderId="0" xfId="212" applyFont="1" applyAlignment="1">
      <alignment vertical="top"/>
    </xf>
    <xf numFmtId="0" fontId="13" fillId="0" borderId="0" xfId="212" applyFont="1" applyAlignment="1">
      <alignment vertical="top" wrapText="1"/>
    </xf>
    <xf numFmtId="0" fontId="13" fillId="24" borderId="0" xfId="212" applyFont="1" applyFill="1" applyAlignment="1">
      <alignment vertical="top"/>
    </xf>
    <xf numFmtId="0" fontId="13" fillId="0" borderId="0" xfId="212" applyFont="1"/>
    <xf numFmtId="0" fontId="13" fillId="0" borderId="69" xfId="212" quotePrefix="1" applyFont="1" applyBorder="1" applyAlignment="1">
      <alignment horizontal="center" vertical="top" wrapText="1"/>
    </xf>
    <xf numFmtId="0" fontId="13" fillId="0" borderId="65" xfId="212" quotePrefix="1" applyFont="1" applyBorder="1" applyAlignment="1">
      <alignment horizontal="center" vertical="top" wrapText="1"/>
    </xf>
    <xf numFmtId="0" fontId="13" fillId="0" borderId="70" xfId="212" quotePrefix="1" applyFont="1" applyBorder="1" applyAlignment="1">
      <alignment horizontal="center" vertical="top" wrapText="1"/>
    </xf>
    <xf numFmtId="0" fontId="13" fillId="24" borderId="69" xfId="212" quotePrefix="1" applyFont="1" applyFill="1" applyBorder="1" applyAlignment="1">
      <alignment horizontal="center" vertical="top" wrapText="1"/>
    </xf>
    <xf numFmtId="0" fontId="43" fillId="0" borderId="69" xfId="224" quotePrefix="1" applyFont="1" applyBorder="1" applyAlignment="1">
      <alignment horizontal="center" vertical="top" wrapText="1"/>
    </xf>
    <xf numFmtId="0" fontId="42" fillId="0" borderId="0" xfId="212" applyFont="1" applyAlignment="1">
      <alignment horizontal="center"/>
    </xf>
    <xf numFmtId="0" fontId="42" fillId="0" borderId="36" xfId="212" quotePrefix="1" applyFont="1" applyBorder="1" applyAlignment="1">
      <alignment horizontal="center" vertical="top" wrapText="1"/>
    </xf>
    <xf numFmtId="0" fontId="42" fillId="0" borderId="0" xfId="212" quotePrefix="1" applyFont="1" applyAlignment="1">
      <alignment horizontal="center" vertical="top" wrapText="1"/>
    </xf>
    <xf numFmtId="0" fontId="42" fillId="24" borderId="0" xfId="212" quotePrefix="1" applyFont="1" applyFill="1" applyAlignment="1">
      <alignment horizontal="center" vertical="top" wrapText="1"/>
    </xf>
    <xf numFmtId="0" fontId="42" fillId="0" borderId="0" xfId="212" applyFont="1"/>
    <xf numFmtId="0" fontId="109" fillId="0" borderId="0" xfId="212" applyFont="1"/>
    <xf numFmtId="0" fontId="42" fillId="0" borderId="0" xfId="212" applyFont="1" applyAlignment="1">
      <alignment horizontal="center" vertical="top" wrapText="1"/>
    </xf>
    <xf numFmtId="168" fontId="42" fillId="0" borderId="0" xfId="212" applyNumberFormat="1" applyFont="1" applyAlignment="1">
      <alignment horizontal="right" vertical="top" wrapText="1"/>
    </xf>
    <xf numFmtId="168" fontId="42" fillId="25" borderId="0" xfId="212" applyNumberFormat="1" applyFont="1" applyFill="1" applyAlignment="1">
      <alignment horizontal="right" vertical="top" wrapText="1"/>
    </xf>
    <xf numFmtId="168" fontId="42" fillId="0" borderId="0" xfId="212" applyNumberFormat="1" applyFont="1" applyAlignment="1">
      <alignment vertical="top"/>
    </xf>
    <xf numFmtId="168" fontId="42" fillId="0" borderId="0" xfId="212" quotePrefix="1" applyNumberFormat="1" applyFont="1" applyAlignment="1">
      <alignment vertical="top" wrapText="1"/>
    </xf>
    <xf numFmtId="0" fontId="13" fillId="0" borderId="0" xfId="212" quotePrefix="1" applyFont="1" applyAlignment="1">
      <alignment vertical="top" wrapText="1"/>
    </xf>
    <xf numFmtId="0" fontId="42" fillId="0" borderId="0" xfId="212" quotePrefix="1" applyFont="1" applyAlignment="1">
      <alignment vertical="top"/>
    </xf>
    <xf numFmtId="168" fontId="42" fillId="0" borderId="0" xfId="212" quotePrefix="1" applyNumberFormat="1" applyFont="1" applyAlignment="1">
      <alignment vertical="top"/>
    </xf>
    <xf numFmtId="0" fontId="13" fillId="0" borderId="0" xfId="212" applyFont="1" applyAlignment="1">
      <alignment horizontal="left" vertical="top" wrapText="1"/>
    </xf>
    <xf numFmtId="0" fontId="42" fillId="0" borderId="0" xfId="212" applyFont="1" applyAlignment="1">
      <alignment horizontal="left" vertical="top" wrapText="1"/>
    </xf>
    <xf numFmtId="0" fontId="13" fillId="0" borderId="0" xfId="212" quotePrefix="1" applyFont="1" applyAlignment="1">
      <alignment horizontal="left" vertical="top" wrapText="1"/>
    </xf>
    <xf numFmtId="0" fontId="42" fillId="0" borderId="0" xfId="212" applyFont="1" applyAlignment="1">
      <alignment wrapText="1"/>
    </xf>
    <xf numFmtId="168" fontId="42" fillId="24" borderId="0" xfId="212" applyNumberFormat="1" applyFont="1" applyFill="1" applyAlignment="1">
      <alignment horizontal="right" vertical="top" wrapText="1"/>
    </xf>
    <xf numFmtId="0" fontId="42" fillId="0" borderId="0" xfId="212" quotePrefix="1" applyFont="1" applyAlignment="1">
      <alignment vertical="top" wrapText="1"/>
    </xf>
    <xf numFmtId="0" fontId="13" fillId="0" borderId="71" xfId="212" applyFont="1" applyBorder="1" applyAlignment="1">
      <alignment horizontal="center"/>
    </xf>
    <xf numFmtId="0" fontId="13" fillId="0" borderId="29" xfId="212" applyFont="1" applyBorder="1" applyAlignment="1">
      <alignment horizontal="center"/>
    </xf>
    <xf numFmtId="0" fontId="13" fillId="0" borderId="29" xfId="212" applyFont="1" applyBorder="1" applyAlignment="1">
      <alignment horizontal="left"/>
    </xf>
    <xf numFmtId="0" fontId="87" fillId="0" borderId="29" xfId="212" applyFont="1" applyBorder="1"/>
    <xf numFmtId="0" fontId="87" fillId="0" borderId="72" xfId="212" applyFont="1" applyBorder="1"/>
    <xf numFmtId="0" fontId="87" fillId="0" borderId="0" xfId="212" applyFont="1"/>
    <xf numFmtId="0" fontId="42" fillId="0" borderId="0" xfId="212" applyFont="1" applyAlignment="1">
      <alignment horizontal="left"/>
    </xf>
    <xf numFmtId="0" fontId="42" fillId="24" borderId="0" xfId="212" applyFont="1" applyFill="1" applyAlignment="1">
      <alignment horizontal="center"/>
    </xf>
    <xf numFmtId="168" fontId="42" fillId="0" borderId="0" xfId="212" applyNumberFormat="1" applyFont="1"/>
    <xf numFmtId="0" fontId="43" fillId="0" borderId="0" xfId="42" applyFont="1" applyAlignment="1" applyProtection="1">
      <alignment horizontal="center" vertical="top"/>
    </xf>
    <xf numFmtId="9" fontId="13" fillId="0" borderId="0" xfId="42" applyNumberFormat="1" applyFont="1" applyAlignment="1" applyProtection="1">
      <alignment horizontal="center" vertical="top"/>
    </xf>
    <xf numFmtId="0" fontId="42" fillId="0" borderId="0" xfId="0" applyFont="1" applyAlignment="1">
      <alignment horizontal="center" vertical="top" wrapText="1"/>
    </xf>
    <xf numFmtId="9" fontId="13" fillId="0" borderId="0" xfId="58" applyNumberFormat="1" applyFont="1" applyAlignment="1">
      <alignment horizontal="center" vertical="top" wrapText="1"/>
    </xf>
    <xf numFmtId="9" fontId="13" fillId="24" borderId="0" xfId="58" applyNumberFormat="1" applyFont="1" applyFill="1" applyAlignment="1">
      <alignment horizontal="center" vertical="top" wrapText="1"/>
    </xf>
    <xf numFmtId="9" fontId="13" fillId="0" borderId="0" xfId="223" applyFont="1" applyAlignment="1">
      <alignment vertical="top" wrapText="1"/>
    </xf>
    <xf numFmtId="9" fontId="13" fillId="0" borderId="0" xfId="223" applyFont="1" applyAlignment="1">
      <alignment horizontal="center" vertical="top" wrapText="1"/>
    </xf>
    <xf numFmtId="9" fontId="13" fillId="0" borderId="0" xfId="223" applyFont="1" applyAlignment="1" applyProtection="1">
      <alignment horizontal="center" vertical="top"/>
    </xf>
    <xf numFmtId="9" fontId="13" fillId="0" borderId="14" xfId="223" applyFont="1" applyBorder="1" applyAlignment="1">
      <alignment horizontal="center" vertical="top" wrapText="1"/>
    </xf>
    <xf numFmtId="9" fontId="13" fillId="0" borderId="0" xfId="223" applyFont="1" applyAlignment="1">
      <alignment horizontal="center" vertical="top"/>
    </xf>
    <xf numFmtId="9" fontId="43" fillId="0" borderId="0" xfId="223" applyFont="1" applyAlignment="1">
      <alignment horizontal="center" vertical="top" wrapText="1"/>
    </xf>
    <xf numFmtId="9" fontId="17" fillId="0" borderId="0" xfId="223" applyFont="1" applyAlignment="1">
      <alignment horizontal="center" vertical="top" shrinkToFit="1"/>
    </xf>
    <xf numFmtId="9" fontId="43" fillId="0" borderId="0" xfId="223" applyFont="1" applyAlignment="1">
      <alignment horizontal="center" vertical="top" shrinkToFit="1"/>
    </xf>
    <xf numFmtId="9" fontId="43" fillId="0" borderId="0" xfId="223" applyFont="1" applyAlignment="1">
      <alignment horizontal="center" vertical="top"/>
    </xf>
    <xf numFmtId="9" fontId="13" fillId="0" borderId="0" xfId="223" applyFont="1" applyFill="1" applyBorder="1" applyAlignment="1">
      <alignment horizontal="center" vertical="top"/>
    </xf>
    <xf numFmtId="9" fontId="43" fillId="0" borderId="0" xfId="223" applyFont="1" applyFill="1" applyBorder="1" applyAlignment="1">
      <alignment horizontal="center" vertical="top"/>
    </xf>
    <xf numFmtId="9" fontId="43" fillId="0" borderId="0" xfId="223" applyFont="1" applyFill="1" applyAlignment="1">
      <alignment horizontal="center" vertical="top"/>
    </xf>
    <xf numFmtId="166" fontId="13" fillId="0" borderId="0" xfId="117" applyNumberFormat="1" applyFont="1" applyAlignment="1">
      <alignment horizontal="center" vertical="top" wrapText="1"/>
    </xf>
    <xf numFmtId="9" fontId="13" fillId="0" borderId="0" xfId="223" applyFont="1" applyAlignment="1" applyProtection="1">
      <alignment horizontal="center" vertical="top" wrapText="1"/>
      <protection locked="0"/>
    </xf>
    <xf numFmtId="9" fontId="13" fillId="24" borderId="0" xfId="223" applyFont="1" applyFill="1" applyAlignment="1">
      <alignment horizontal="center" vertical="top" wrapText="1"/>
    </xf>
    <xf numFmtId="9" fontId="43" fillId="24" borderId="0" xfId="223" applyFont="1" applyFill="1" applyAlignment="1">
      <alignment horizontal="center" vertical="top"/>
    </xf>
    <xf numFmtId="166" fontId="43" fillId="0" borderId="0" xfId="101" applyNumberFormat="1" applyFont="1" applyFill="1" applyBorder="1" applyAlignment="1">
      <alignment vertical="top" wrapText="1"/>
    </xf>
    <xf numFmtId="166" fontId="17" fillId="0" borderId="0" xfId="58" applyNumberFormat="1" applyFont="1" applyAlignment="1">
      <alignment horizontal="right" vertical="top" wrapText="1" shrinkToFit="1"/>
    </xf>
    <xf numFmtId="9" fontId="13" fillId="25" borderId="0" xfId="42" applyNumberFormat="1" applyFont="1" applyFill="1" applyAlignment="1" applyProtection="1">
      <alignment horizontal="center" vertical="top"/>
    </xf>
    <xf numFmtId="166" fontId="13" fillId="0" borderId="0" xfId="68" applyNumberFormat="1" applyFont="1" applyAlignment="1">
      <alignment horizontal="right" vertical="top" wrapText="1"/>
    </xf>
    <xf numFmtId="166" fontId="42" fillId="0" borderId="0" xfId="40" applyNumberFormat="1" applyFont="1" applyAlignment="1">
      <alignment horizontal="center" vertical="top" wrapText="1"/>
    </xf>
    <xf numFmtId="0" fontId="57" fillId="0" borderId="0" xfId="227" applyFont="1"/>
    <xf numFmtId="0" fontId="57" fillId="0" borderId="0" xfId="227" applyFont="1" applyAlignment="1">
      <alignment horizontal="center"/>
    </xf>
    <xf numFmtId="0" fontId="43" fillId="0" borderId="69" xfId="227" applyFont="1" applyBorder="1" applyAlignment="1">
      <alignment vertical="center" wrapText="1"/>
    </xf>
    <xf numFmtId="0" fontId="43" fillId="0" borderId="69" xfId="227" applyFont="1" applyBorder="1" applyAlignment="1">
      <alignment horizontal="center" vertical="center" wrapText="1"/>
    </xf>
    <xf numFmtId="3" fontId="43" fillId="0" borderId="69" xfId="227" applyNumberFormat="1" applyFont="1" applyBorder="1" applyAlignment="1">
      <alignment horizontal="center" vertical="center"/>
    </xf>
    <xf numFmtId="0" fontId="57" fillId="0" borderId="0" xfId="227" applyFont="1" applyAlignment="1">
      <alignment horizontal="center" vertical="top" wrapText="1"/>
    </xf>
    <xf numFmtId="0" fontId="57" fillId="0" borderId="0" xfId="227" applyFont="1" applyAlignment="1">
      <alignment vertical="top" wrapText="1"/>
    </xf>
    <xf numFmtId="14" fontId="57" fillId="0" borderId="0" xfId="227" quotePrefix="1" applyNumberFormat="1" applyFont="1" applyAlignment="1">
      <alignment horizontal="center" vertical="top" wrapText="1"/>
    </xf>
    <xf numFmtId="14" fontId="57" fillId="0" borderId="0" xfId="227" quotePrefix="1" applyNumberFormat="1" applyFont="1" applyAlignment="1">
      <alignment vertical="top" wrapText="1"/>
    </xf>
    <xf numFmtId="168" fontId="57" fillId="0" borderId="0" xfId="227" quotePrefix="1" applyNumberFormat="1" applyFont="1" applyAlignment="1">
      <alignment vertical="top" wrapText="1"/>
    </xf>
    <xf numFmtId="173" fontId="57" fillId="0" borderId="0" xfId="228" applyNumberFormat="1" applyFont="1" applyFill="1" applyAlignment="1">
      <alignment vertical="top" wrapText="1"/>
    </xf>
    <xf numFmtId="173" fontId="57" fillId="0" borderId="0" xfId="228" applyNumberFormat="1" applyFont="1" applyFill="1" applyAlignment="1">
      <alignment horizontal="center" vertical="top" wrapText="1"/>
    </xf>
    <xf numFmtId="0" fontId="57" fillId="0" borderId="0" xfId="227" applyFont="1" applyAlignment="1">
      <alignment vertical="top"/>
    </xf>
    <xf numFmtId="0" fontId="57" fillId="0" borderId="0" xfId="227" applyFont="1" applyAlignment="1">
      <alignment horizontal="center" vertical="center" wrapText="1"/>
    </xf>
    <xf numFmtId="0" fontId="57" fillId="0" borderId="0" xfId="227" applyFont="1" applyAlignment="1">
      <alignment vertical="center" wrapText="1"/>
    </xf>
    <xf numFmtId="173" fontId="57" fillId="0" borderId="0" xfId="228" applyNumberFormat="1" applyFont="1" applyFill="1" applyAlignment="1">
      <alignment vertical="center" wrapText="1"/>
    </xf>
    <xf numFmtId="173" fontId="57" fillId="0" borderId="0" xfId="228" applyNumberFormat="1" applyFont="1" applyFill="1" applyAlignment="1">
      <alignment horizontal="center" vertical="center" wrapText="1"/>
    </xf>
    <xf numFmtId="166" fontId="13" fillId="0" borderId="0" xfId="58" applyNumberFormat="1" applyFont="1" applyAlignment="1" applyProtection="1">
      <alignment horizontal="center" vertical="top" wrapText="1"/>
      <protection locked="0"/>
    </xf>
    <xf numFmtId="166" fontId="13" fillId="0" borderId="0" xfId="67" applyNumberFormat="1" applyFont="1" applyAlignment="1">
      <alignment horizontal="center" vertical="top" wrapText="1"/>
    </xf>
    <xf numFmtId="168" fontId="42" fillId="0" borderId="0" xfId="97" applyNumberFormat="1" applyFont="1"/>
    <xf numFmtId="166" fontId="42" fillId="0" borderId="0" xfId="148" applyNumberFormat="1" applyFont="1" applyAlignment="1">
      <alignment horizontal="right"/>
    </xf>
    <xf numFmtId="168" fontId="42" fillId="0" borderId="0" xfId="216" applyNumberFormat="1" applyFont="1"/>
    <xf numFmtId="166" fontId="13" fillId="0" borderId="14" xfId="58" applyNumberFormat="1" applyFont="1" applyBorder="1" applyAlignment="1">
      <alignment horizontal="center" vertical="top" wrapText="1"/>
    </xf>
    <xf numFmtId="168" fontId="13" fillId="0" borderId="0" xfId="42" applyNumberFormat="1" applyFont="1" applyProtection="1"/>
    <xf numFmtId="0" fontId="13" fillId="0" borderId="54" xfId="180" applyFont="1" applyBorder="1" applyAlignment="1">
      <alignment horizontal="center" vertical="center" wrapText="1"/>
    </xf>
    <xf numFmtId="0" fontId="13" fillId="0" borderId="14" xfId="180" applyFont="1" applyBorder="1" applyAlignment="1">
      <alignment horizontal="center" vertical="center"/>
    </xf>
    <xf numFmtId="168" fontId="42" fillId="0" borderId="0" xfId="180" applyNumberFormat="1">
      <alignment vertical="center"/>
    </xf>
    <xf numFmtId="168" fontId="13" fillId="0" borderId="0" xfId="180" applyNumberFormat="1" applyFont="1">
      <alignment vertical="center"/>
    </xf>
    <xf numFmtId="0" fontId="42" fillId="0" borderId="0" xfId="180" applyAlignment="1">
      <alignment horizontal="center" vertical="center"/>
    </xf>
    <xf numFmtId="3" fontId="42" fillId="0" borderId="0" xfId="180" applyNumberFormat="1">
      <alignment vertical="center"/>
    </xf>
    <xf numFmtId="0" fontId="16" fillId="0" borderId="0" xfId="180" applyFont="1">
      <alignment vertical="center"/>
    </xf>
    <xf numFmtId="0" fontId="16" fillId="0" borderId="0" xfId="180" applyFont="1" applyAlignment="1">
      <alignment horizontal="center" vertical="center"/>
    </xf>
    <xf numFmtId="168" fontId="13" fillId="0" borderId="14" xfId="180" applyNumberFormat="1" applyFont="1" applyBorder="1" applyAlignment="1">
      <alignment horizontal="center" vertical="center"/>
    </xf>
    <xf numFmtId="168" fontId="13" fillId="0" borderId="30" xfId="180" applyNumberFormat="1" applyFont="1" applyBorder="1">
      <alignment vertical="center"/>
    </xf>
    <xf numFmtId="0" fontId="42" fillId="0" borderId="0" xfId="180" applyAlignment="1">
      <alignment horizontal="center" vertical="top"/>
    </xf>
    <xf numFmtId="168" fontId="42" fillId="0" borderId="0" xfId="180" applyNumberFormat="1" applyAlignment="1">
      <alignment vertical="top"/>
    </xf>
    <xf numFmtId="0" fontId="42" fillId="0" borderId="0" xfId="180" applyAlignment="1">
      <alignment vertical="top"/>
    </xf>
    <xf numFmtId="0" fontId="132" fillId="0" borderId="0" xfId="67" applyFont="1" applyAlignment="1">
      <alignment horizontal="left" vertical="top" wrapText="1"/>
    </xf>
    <xf numFmtId="0" fontId="43" fillId="0" borderId="0" xfId="47" applyFont="1" applyAlignment="1">
      <alignment horizontal="left" vertical="top" wrapText="1"/>
    </xf>
    <xf numFmtId="0" fontId="43" fillId="0" borderId="0" xfId="231" applyFont="1" applyAlignment="1">
      <alignment horizontal="left" vertical="top" wrapText="1"/>
    </xf>
    <xf numFmtId="0" fontId="27" fillId="0" borderId="0" xfId="180" applyFont="1" applyAlignment="1">
      <alignment horizontal="left" vertical="top" wrapText="1"/>
    </xf>
    <xf numFmtId="0" fontId="13" fillId="0" borderId="0" xfId="232" applyFont="1" applyAlignment="1">
      <alignment horizontal="left" vertical="top" wrapText="1"/>
    </xf>
    <xf numFmtId="0" fontId="13" fillId="0" borderId="0" xfId="233" applyFont="1" applyAlignment="1">
      <alignment vertical="top" wrapText="1"/>
    </xf>
    <xf numFmtId="0" fontId="13" fillId="0" borderId="0" xfId="231" applyFont="1" applyAlignment="1">
      <alignment vertical="top" wrapText="1"/>
    </xf>
    <xf numFmtId="0" fontId="13" fillId="0" borderId="0" xfId="234" applyFont="1" applyAlignment="1">
      <alignment vertical="top" wrapText="1"/>
    </xf>
    <xf numFmtId="0" fontId="13" fillId="0" borderId="0" xfId="235" applyFont="1" applyAlignment="1">
      <alignment vertical="top" wrapText="1"/>
    </xf>
    <xf numFmtId="0" fontId="13" fillId="0" borderId="0" xfId="180" applyFont="1" applyAlignment="1" applyProtection="1">
      <alignment vertical="top" wrapText="1"/>
      <protection locked="0"/>
    </xf>
    <xf numFmtId="0" fontId="13" fillId="0" borderId="0" xfId="236" applyFont="1" applyAlignment="1">
      <alignment horizontal="center" vertical="top"/>
    </xf>
    <xf numFmtId="0" fontId="13" fillId="0" borderId="0" xfId="237" applyFont="1" applyAlignment="1" applyProtection="1">
      <alignment horizontal="center" vertical="top"/>
    </xf>
    <xf numFmtId="174" fontId="13" fillId="0" borderId="0" xfId="238" applyFont="1" applyAlignment="1">
      <alignment horizontal="left" vertical="top" wrapText="1"/>
    </xf>
    <xf numFmtId="166" fontId="43" fillId="0" borderId="0" xfId="239" applyNumberFormat="1" applyFont="1" applyFill="1" applyBorder="1" applyAlignment="1">
      <alignment horizontal="right" vertical="top"/>
    </xf>
    <xf numFmtId="166" fontId="13" fillId="0" borderId="0" xfId="238" applyNumberFormat="1" applyFont="1" applyAlignment="1">
      <alignment vertical="top"/>
    </xf>
    <xf numFmtId="0" fontId="13" fillId="0" borderId="0" xfId="168" applyFont="1" applyAlignment="1">
      <alignment vertical="center"/>
    </xf>
    <xf numFmtId="0" fontId="133" fillId="0" borderId="0" xfId="168" applyFont="1" applyAlignment="1">
      <alignment horizontal="left" vertical="center" wrapText="1"/>
    </xf>
    <xf numFmtId="0" fontId="134" fillId="0" borderId="0" xfId="168" applyFont="1" applyAlignment="1">
      <alignment horizontal="center" vertical="center" wrapText="1"/>
    </xf>
    <xf numFmtId="0" fontId="13" fillId="0" borderId="0" xfId="168" applyFont="1" applyAlignment="1">
      <alignment horizontal="center" vertical="center"/>
    </xf>
    <xf numFmtId="0" fontId="13" fillId="0" borderId="54" xfId="168" applyFont="1" applyBorder="1" applyAlignment="1">
      <alignment horizontal="center" vertical="center" wrapText="1"/>
    </xf>
    <xf numFmtId="0" fontId="13" fillId="0" borderId="54" xfId="168" applyFont="1" applyBorder="1" applyAlignment="1">
      <alignment horizontal="center" vertical="center"/>
    </xf>
    <xf numFmtId="0" fontId="13" fillId="0" borderId="54" xfId="168" applyFont="1" applyBorder="1" applyAlignment="1">
      <alignment vertical="center"/>
    </xf>
    <xf numFmtId="168" fontId="13" fillId="0" borderId="54" xfId="168" applyNumberFormat="1" applyFont="1" applyBorder="1" applyAlignment="1">
      <alignment horizontal="right" vertical="center"/>
    </xf>
    <xf numFmtId="168" fontId="13" fillId="25" borderId="54" xfId="168" applyNumberFormat="1" applyFont="1" applyFill="1" applyBorder="1" applyAlignment="1">
      <alignment horizontal="right" vertical="center"/>
    </xf>
    <xf numFmtId="166" fontId="13" fillId="0" borderId="0" xfId="168" applyNumberFormat="1" applyFont="1" applyAlignment="1">
      <alignment vertical="center"/>
    </xf>
    <xf numFmtId="0" fontId="87" fillId="0" borderId="0" xfId="168" applyFont="1"/>
    <xf numFmtId="166" fontId="87" fillId="0" borderId="0" xfId="168" applyNumberFormat="1" applyFont="1"/>
    <xf numFmtId="168" fontId="16" fillId="0" borderId="0" xfId="168" applyNumberFormat="1" applyFont="1" applyAlignment="1">
      <alignment horizontal="right" vertical="center"/>
    </xf>
    <xf numFmtId="166" fontId="16" fillId="0" borderId="0" xfId="168" applyNumberFormat="1" applyFont="1" applyAlignment="1">
      <alignment horizontal="right" vertical="center"/>
    </xf>
    <xf numFmtId="168" fontId="13" fillId="0" borderId="0" xfId="168" applyNumberFormat="1" applyFont="1" applyAlignment="1">
      <alignment vertical="center"/>
    </xf>
    <xf numFmtId="168" fontId="16" fillId="0" borderId="0" xfId="168" applyNumberFormat="1" applyFont="1" applyAlignment="1">
      <alignment vertical="center"/>
    </xf>
    <xf numFmtId="166" fontId="17" fillId="0" borderId="0" xfId="58" applyNumberFormat="1" applyFont="1" applyAlignment="1">
      <alignment horizontal="center" vertical="top" wrapText="1" shrinkToFit="1"/>
    </xf>
    <xf numFmtId="176" fontId="43" fillId="0" borderId="0" xfId="107" applyNumberFormat="1" applyFont="1" applyAlignment="1">
      <alignment vertical="top" wrapText="1"/>
    </xf>
    <xf numFmtId="166" fontId="43" fillId="0" borderId="0" xfId="101" applyNumberFormat="1" applyFont="1" applyFill="1" applyAlignment="1">
      <alignment vertical="top" wrapText="1"/>
    </xf>
    <xf numFmtId="0" fontId="13" fillId="0" borderId="0" xfId="212" quotePrefix="1" applyFont="1" applyAlignment="1">
      <alignment horizontal="center" vertical="top" wrapText="1"/>
    </xf>
    <xf numFmtId="0" fontId="0" fillId="0" borderId="0" xfId="0" applyAlignment="1">
      <alignment vertical="top" wrapText="1"/>
    </xf>
    <xf numFmtId="0" fontId="42" fillId="0" borderId="0" xfId="0" applyFont="1" applyAlignment="1">
      <alignment vertical="top" wrapText="1"/>
    </xf>
    <xf numFmtId="189" fontId="128" fillId="27" borderId="0" xfId="217" applyNumberFormat="1" applyFont="1" applyFill="1" applyBorder="1" applyAlignment="1">
      <alignment vertical="center"/>
    </xf>
    <xf numFmtId="0" fontId="45" fillId="0" borderId="28" xfId="216" applyFont="1" applyBorder="1" applyAlignment="1">
      <alignment horizontal="center" vertical="center"/>
    </xf>
    <xf numFmtId="189" fontId="45" fillId="0" borderId="28" xfId="217" applyNumberFormat="1" applyFont="1" applyFill="1" applyBorder="1" applyAlignment="1">
      <alignment vertical="center"/>
    </xf>
    <xf numFmtId="189" fontId="45" fillId="28" borderId="28" xfId="217" applyNumberFormat="1" applyFont="1" applyFill="1" applyBorder="1" applyAlignment="1">
      <alignment vertical="center"/>
    </xf>
    <xf numFmtId="9" fontId="126" fillId="0" borderId="28" xfId="218" applyFont="1" applyFill="1" applyBorder="1" applyAlignment="1">
      <alignment vertical="center"/>
    </xf>
    <xf numFmtId="9" fontId="126" fillId="0" borderId="28" xfId="218" applyFont="1" applyFill="1" applyBorder="1" applyAlignment="1">
      <alignment horizontal="center" vertical="center"/>
    </xf>
    <xf numFmtId="9" fontId="126" fillId="26" borderId="28" xfId="218" applyFont="1" applyFill="1" applyBorder="1" applyAlignment="1">
      <alignment vertical="center"/>
    </xf>
    <xf numFmtId="189" fontId="45" fillId="27" borderId="28" xfId="217" applyNumberFormat="1" applyFont="1" applyFill="1" applyBorder="1" applyAlignment="1">
      <alignment horizontal="right" vertical="center"/>
    </xf>
    <xf numFmtId="43" fontId="42" fillId="0" borderId="0" xfId="212" applyNumberFormat="1" applyFont="1" applyAlignment="1">
      <alignment horizontal="center"/>
    </xf>
    <xf numFmtId="168" fontId="13" fillId="0" borderId="29" xfId="225" applyNumberFormat="1" applyFont="1" applyFill="1" applyBorder="1" applyAlignment="1">
      <alignment horizontal="right"/>
    </xf>
    <xf numFmtId="168" fontId="13" fillId="0" borderId="29" xfId="212" applyNumberFormat="1" applyFont="1" applyBorder="1" applyAlignment="1">
      <alignment horizontal="center"/>
    </xf>
    <xf numFmtId="168" fontId="13" fillId="0" borderId="29" xfId="212" applyNumberFormat="1" applyFont="1" applyBorder="1" applyAlignment="1">
      <alignment horizontal="right"/>
    </xf>
    <xf numFmtId="168" fontId="13" fillId="24" borderId="29" xfId="212" applyNumberFormat="1" applyFont="1" applyFill="1" applyBorder="1" applyAlignment="1">
      <alignment horizontal="right"/>
    </xf>
    <xf numFmtId="0" fontId="13" fillId="0" borderId="69" xfId="212" applyFont="1" applyBorder="1" applyAlignment="1">
      <alignment horizontal="center" vertical="top" wrapText="1"/>
    </xf>
    <xf numFmtId="168" fontId="42" fillId="0" borderId="0" xfId="58" applyNumberFormat="1" applyFont="1"/>
    <xf numFmtId="0" fontId="13" fillId="0" borderId="0" xfId="212" applyFont="1" applyAlignment="1">
      <alignment horizontal="center" vertical="top"/>
    </xf>
    <xf numFmtId="0" fontId="43" fillId="0" borderId="67" xfId="224" quotePrefix="1" applyFont="1" applyBorder="1" applyAlignment="1">
      <alignment horizontal="center" vertical="top" wrapText="1"/>
    </xf>
    <xf numFmtId="0" fontId="13" fillId="0" borderId="70" xfId="212" applyFont="1" applyBorder="1" applyAlignment="1">
      <alignment vertical="top" wrapText="1"/>
    </xf>
    <xf numFmtId="0" fontId="13" fillId="24" borderId="71" xfId="212" applyFont="1" applyFill="1" applyBorder="1" applyAlignment="1">
      <alignment horizontal="center" vertical="top" wrapText="1"/>
    </xf>
    <xf numFmtId="0" fontId="13" fillId="24" borderId="67" xfId="212" quotePrefix="1" applyFont="1" applyFill="1" applyBorder="1" applyAlignment="1">
      <alignment horizontal="center" vertical="top" wrapText="1"/>
    </xf>
    <xf numFmtId="0" fontId="13" fillId="0" borderId="67" xfId="212" quotePrefix="1" applyFont="1" applyBorder="1" applyAlignment="1">
      <alignment horizontal="center" vertical="top" wrapText="1"/>
    </xf>
    <xf numFmtId="0" fontId="13" fillId="0" borderId="68" xfId="212" quotePrefix="1" applyFont="1" applyBorder="1" applyAlignment="1">
      <alignment horizontal="center" vertical="top" wrapText="1"/>
    </xf>
    <xf numFmtId="0" fontId="13" fillId="0" borderId="81" xfId="212" quotePrefix="1" applyFont="1" applyBorder="1" applyAlignment="1">
      <alignment horizontal="center" vertical="top" wrapText="1"/>
    </xf>
    <xf numFmtId="0" fontId="27" fillId="0" borderId="0" xfId="226" applyAlignment="1">
      <alignment vertical="center"/>
    </xf>
    <xf numFmtId="0" fontId="135" fillId="0" borderId="0" xfId="226" applyFont="1" applyAlignment="1">
      <alignment vertical="center"/>
    </xf>
    <xf numFmtId="0" fontId="43" fillId="0" borderId="0" xfId="226" applyFont="1" applyAlignment="1">
      <alignment horizontal="right" vertical="center"/>
    </xf>
    <xf numFmtId="0" fontId="137" fillId="0" borderId="48" xfId="226" quotePrefix="1" applyFont="1" applyBorder="1" applyAlignment="1">
      <alignment vertical="center"/>
    </xf>
    <xf numFmtId="0" fontId="138" fillId="0" borderId="48" xfId="226" applyFont="1" applyBorder="1" applyAlignment="1">
      <alignment vertical="center"/>
    </xf>
    <xf numFmtId="0" fontId="43" fillId="0" borderId="61" xfId="226" applyFont="1" applyBorder="1" applyAlignment="1">
      <alignment horizontal="center" vertical="center" wrapText="1"/>
    </xf>
    <xf numFmtId="0" fontId="100" fillId="0" borderId="61" xfId="226" applyFont="1" applyBorder="1" applyAlignment="1">
      <alignment horizontal="center" vertical="center" wrapText="1"/>
    </xf>
    <xf numFmtId="0" fontId="139" fillId="0" borderId="61" xfId="226" applyFont="1" applyBorder="1" applyAlignment="1">
      <alignment horizontal="center" vertical="center" wrapText="1"/>
    </xf>
    <xf numFmtId="3" fontId="140" fillId="25" borderId="3" xfId="226" applyNumberFormat="1" applyFont="1" applyFill="1" applyBorder="1" applyAlignment="1">
      <alignment horizontal="center" vertical="center"/>
    </xf>
    <xf numFmtId="0" fontId="140" fillId="25" borderId="3" xfId="226" applyFont="1" applyFill="1" applyBorder="1" applyAlignment="1">
      <alignment horizontal="center" vertical="center"/>
    </xf>
    <xf numFmtId="0" fontId="43" fillId="0" borderId="0" xfId="226" applyFont="1" applyAlignment="1">
      <alignment vertical="center"/>
    </xf>
    <xf numFmtId="3" fontId="27" fillId="0" borderId="54" xfId="226" applyNumberFormat="1" applyBorder="1" applyAlignment="1">
      <alignment horizontal="center" vertical="center"/>
    </xf>
    <xf numFmtId="3" fontId="27" fillId="0" borderId="54" xfId="226" applyNumberFormat="1" applyBorder="1" applyAlignment="1">
      <alignment vertical="center"/>
    </xf>
    <xf numFmtId="173" fontId="27" fillId="0" borderId="54" xfId="226" applyNumberFormat="1" applyBorder="1" applyAlignment="1">
      <alignment vertical="center"/>
    </xf>
    <xf numFmtId="189" fontId="27" fillId="0" borderId="54" xfId="228" applyNumberFormat="1" applyFont="1" applyFill="1" applyBorder="1" applyAlignment="1">
      <alignment vertical="center"/>
    </xf>
    <xf numFmtId="43" fontId="27" fillId="0" borderId="54" xfId="226" applyNumberFormat="1" applyBorder="1" applyAlignment="1">
      <alignment vertical="center"/>
    </xf>
    <xf numFmtId="173" fontId="135" fillId="0" borderId="54" xfId="228" applyNumberFormat="1" applyFont="1" applyFill="1" applyBorder="1" applyAlignment="1">
      <alignment horizontal="center" vertical="center" wrapText="1"/>
    </xf>
    <xf numFmtId="190" fontId="139" fillId="0" borderId="54" xfId="242" applyNumberFormat="1" applyFont="1" applyFill="1" applyBorder="1" applyAlignment="1">
      <alignment horizontal="center" vertical="center" wrapText="1"/>
    </xf>
    <xf numFmtId="173" fontId="27" fillId="0" borderId="54" xfId="228" applyNumberFormat="1" applyFont="1" applyFill="1" applyBorder="1" applyAlignment="1">
      <alignment horizontal="center" vertical="center" wrapText="1"/>
    </xf>
    <xf numFmtId="9" fontId="27" fillId="0" borderId="54" xfId="228" applyNumberFormat="1" applyFont="1" applyFill="1" applyBorder="1" applyAlignment="1">
      <alignment horizontal="center" vertical="center" wrapText="1"/>
    </xf>
    <xf numFmtId="190" fontId="27" fillId="0" borderId="54" xfId="243" applyNumberFormat="1" applyFont="1" applyFill="1" applyBorder="1" applyAlignment="1">
      <alignment vertical="center"/>
    </xf>
    <xf numFmtId="168" fontId="27" fillId="0" borderId="54" xfId="243" applyNumberFormat="1" applyFont="1" applyFill="1" applyBorder="1" applyAlignment="1">
      <alignment vertical="center"/>
    </xf>
    <xf numFmtId="168" fontId="27" fillId="0" borderId="54" xfId="226" applyNumberFormat="1" applyBorder="1" applyAlignment="1">
      <alignment horizontal="right"/>
    </xf>
    <xf numFmtId="190" fontId="27" fillId="0" borderId="54" xfId="243" applyNumberFormat="1" applyFont="1" applyFill="1" applyBorder="1" applyAlignment="1">
      <alignment horizontal="center" vertical="center"/>
    </xf>
    <xf numFmtId="0" fontId="27" fillId="0" borderId="54" xfId="226" applyBorder="1" applyAlignment="1">
      <alignment vertical="center"/>
    </xf>
    <xf numFmtId="43" fontId="43" fillId="0" borderId="31" xfId="226" applyNumberFormat="1" applyFont="1" applyBorder="1" applyAlignment="1">
      <alignment vertical="center" wrapText="1"/>
    </xf>
    <xf numFmtId="43" fontId="43" fillId="0" borderId="83" xfId="226" applyNumberFormat="1" applyFont="1" applyBorder="1" applyAlignment="1">
      <alignment vertical="center" wrapText="1"/>
    </xf>
    <xf numFmtId="43" fontId="27" fillId="0" borderId="0" xfId="219" applyFont="1" applyAlignment="1">
      <alignment vertical="center"/>
    </xf>
    <xf numFmtId="191" fontId="27" fillId="0" borderId="0" xfId="226" applyNumberFormat="1" applyAlignment="1">
      <alignment vertical="center"/>
    </xf>
    <xf numFmtId="168" fontId="43" fillId="0" borderId="29" xfId="226" applyNumberFormat="1" applyFont="1" applyBorder="1" applyAlignment="1">
      <alignment vertical="center"/>
    </xf>
    <xf numFmtId="168" fontId="43" fillId="0" borderId="72" xfId="226" applyNumberFormat="1" applyFont="1" applyBorder="1" applyAlignment="1">
      <alignment vertical="center"/>
    </xf>
    <xf numFmtId="0" fontId="27" fillId="0" borderId="71" xfId="226" applyBorder="1" applyAlignment="1">
      <alignment vertical="center"/>
    </xf>
    <xf numFmtId="0" fontId="43" fillId="0" borderId="29" xfId="226" applyFont="1" applyBorder="1" applyAlignment="1">
      <alignment vertical="center"/>
    </xf>
    <xf numFmtId="176" fontId="43" fillId="0" borderId="29" xfId="226" applyNumberFormat="1" applyFont="1" applyBorder="1" applyAlignment="1">
      <alignment horizontal="right" vertical="center"/>
    </xf>
    <xf numFmtId="176" fontId="43" fillId="0" borderId="72" xfId="226" applyNumberFormat="1" applyFont="1" applyBorder="1" applyAlignment="1">
      <alignment horizontal="right" vertical="center"/>
    </xf>
    <xf numFmtId="3" fontId="27" fillId="0" borderId="1" xfId="226" applyNumberFormat="1" applyBorder="1" applyAlignment="1">
      <alignment horizontal="center" vertical="center"/>
    </xf>
    <xf numFmtId="173" fontId="27" fillId="0" borderId="1" xfId="226" applyNumberFormat="1" applyBorder="1" applyAlignment="1">
      <alignment vertical="center"/>
    </xf>
    <xf numFmtId="189" fontId="27" fillId="0" borderId="1" xfId="228" applyNumberFormat="1" applyFont="1" applyFill="1" applyBorder="1" applyAlignment="1">
      <alignment vertical="center"/>
    </xf>
    <xf numFmtId="43" fontId="27" fillId="0" borderId="1" xfId="226" applyNumberFormat="1" applyBorder="1" applyAlignment="1">
      <alignment vertical="center"/>
    </xf>
    <xf numFmtId="173" fontId="135" fillId="0" borderId="1" xfId="228" applyNumberFormat="1" applyFont="1" applyFill="1" applyBorder="1" applyAlignment="1">
      <alignment horizontal="center" vertical="center" wrapText="1"/>
    </xf>
    <xf numFmtId="190" fontId="139" fillId="0" borderId="1" xfId="242" applyNumberFormat="1" applyFont="1" applyFill="1" applyBorder="1" applyAlignment="1">
      <alignment horizontal="center" vertical="center" wrapText="1"/>
    </xf>
    <xf numFmtId="173" fontId="27" fillId="0" borderId="1" xfId="228" applyNumberFormat="1" applyFont="1" applyFill="1" applyBorder="1" applyAlignment="1">
      <alignment horizontal="center" vertical="center" wrapText="1"/>
    </xf>
    <xf numFmtId="9" fontId="27" fillId="0" borderId="1" xfId="228" applyNumberFormat="1" applyFont="1" applyFill="1" applyBorder="1" applyAlignment="1">
      <alignment horizontal="center" vertical="center" wrapText="1"/>
    </xf>
    <xf numFmtId="190" fontId="27" fillId="0" borderId="1" xfId="243" applyNumberFormat="1" applyFont="1" applyFill="1" applyBorder="1" applyAlignment="1">
      <alignment vertical="center"/>
    </xf>
    <xf numFmtId="168" fontId="27" fillId="0" borderId="1" xfId="226" applyNumberFormat="1" applyBorder="1" applyAlignment="1">
      <alignment horizontal="right"/>
    </xf>
    <xf numFmtId="190" fontId="27" fillId="0" borderId="1" xfId="243" applyNumberFormat="1" applyFont="1" applyFill="1" applyBorder="1" applyAlignment="1">
      <alignment horizontal="center" vertical="center"/>
    </xf>
    <xf numFmtId="173" fontId="43" fillId="0" borderId="29" xfId="226" applyNumberFormat="1" applyFont="1" applyBorder="1" applyAlignment="1">
      <alignment horizontal="right" vertical="center"/>
    </xf>
    <xf numFmtId="173" fontId="43" fillId="0" borderId="29" xfId="226" applyNumberFormat="1" applyFont="1" applyBorder="1" applyAlignment="1">
      <alignment vertical="center"/>
    </xf>
    <xf numFmtId="173" fontId="139" fillId="0" borderId="29" xfId="228" applyNumberFormat="1" applyFont="1" applyFill="1" applyBorder="1" applyAlignment="1">
      <alignment horizontal="center" vertical="center" wrapText="1"/>
    </xf>
    <xf numFmtId="190" fontId="139" fillId="0" borderId="29" xfId="228" applyNumberFormat="1" applyFont="1" applyFill="1" applyBorder="1" applyAlignment="1">
      <alignment horizontal="center" vertical="center" wrapText="1"/>
    </xf>
    <xf numFmtId="9" fontId="139" fillId="0" borderId="29" xfId="228" applyNumberFormat="1" applyFont="1" applyFill="1" applyBorder="1" applyAlignment="1">
      <alignment horizontal="center" vertical="center" wrapText="1"/>
    </xf>
    <xf numFmtId="10" fontId="43" fillId="0" borderId="29" xfId="243" applyNumberFormat="1" applyFont="1" applyFill="1" applyBorder="1" applyAlignment="1">
      <alignment vertical="center"/>
    </xf>
    <xf numFmtId="190" fontId="43" fillId="0" borderId="72" xfId="243" applyNumberFormat="1" applyFont="1" applyFill="1" applyBorder="1" applyAlignment="1">
      <alignment horizontal="center" vertical="center"/>
    </xf>
    <xf numFmtId="166" fontId="43" fillId="0" borderId="0" xfId="107" applyNumberFormat="1" applyFont="1" applyAlignment="1">
      <alignment vertical="top" wrapText="1"/>
    </xf>
    <xf numFmtId="166" fontId="13" fillId="0" borderId="0" xfId="85" applyNumberFormat="1" applyFont="1" applyAlignment="1">
      <alignment horizontal="center" vertical="top" wrapText="1"/>
    </xf>
    <xf numFmtId="168" fontId="13" fillId="0" borderId="29" xfId="225" applyNumberFormat="1" applyFont="1" applyFill="1" applyBorder="1" applyAlignment="1">
      <alignment horizontal="right" vertical="top"/>
    </xf>
    <xf numFmtId="168" fontId="42" fillId="0" borderId="0" xfId="212" applyNumberFormat="1" applyFont="1" applyAlignment="1">
      <alignment horizontal="right" vertical="top"/>
    </xf>
    <xf numFmtId="0" fontId="27" fillId="0" borderId="0" xfId="0" applyFont="1" applyAlignment="1">
      <alignment vertical="top" wrapText="1"/>
    </xf>
    <xf numFmtId="168" fontId="27" fillId="0" borderId="0" xfId="0" applyNumberFormat="1" applyFont="1" applyAlignment="1">
      <alignment vertical="top"/>
    </xf>
    <xf numFmtId="3" fontId="87" fillId="0" borderId="0" xfId="168" applyNumberFormat="1" applyFont="1"/>
    <xf numFmtId="166" fontId="42" fillId="0" borderId="0" xfId="91" applyNumberFormat="1" applyFont="1" applyAlignment="1">
      <alignment horizontal="right" vertical="top" wrapText="1"/>
    </xf>
    <xf numFmtId="0" fontId="58" fillId="0" borderId="26" xfId="227" applyFont="1" applyBorder="1" applyAlignment="1">
      <alignment horizontal="center" vertical="center" wrapText="1"/>
    </xf>
    <xf numFmtId="0" fontId="58" fillId="0" borderId="25" xfId="227" applyFont="1" applyBorder="1" applyAlignment="1">
      <alignment horizontal="center" vertical="center" wrapText="1"/>
    </xf>
    <xf numFmtId="0" fontId="58" fillId="0" borderId="25" xfId="227" applyFont="1" applyBorder="1" applyAlignment="1">
      <alignment vertical="center" wrapText="1"/>
    </xf>
    <xf numFmtId="168" fontId="58" fillId="0" borderId="25" xfId="227" applyNumberFormat="1" applyFont="1" applyBorder="1" applyAlignment="1">
      <alignment vertical="center" wrapText="1"/>
    </xf>
    <xf numFmtId="0" fontId="27" fillId="25" borderId="0" xfId="0" applyFont="1" applyFill="1" applyAlignment="1">
      <alignment vertical="top" wrapText="1"/>
    </xf>
    <xf numFmtId="173" fontId="96" fillId="0" borderId="0" xfId="245" applyNumberFormat="1" applyFont="1" applyFill="1" applyBorder="1" applyAlignment="1">
      <alignment horizontal="center" vertical="top" wrapText="1"/>
    </xf>
    <xf numFmtId="166" fontId="13" fillId="0" borderId="0" xfId="88" applyNumberFormat="1" applyFont="1" applyAlignment="1">
      <alignment horizontal="left" vertical="top" wrapText="1"/>
    </xf>
    <xf numFmtId="168" fontId="13" fillId="0" borderId="0" xfId="180" applyNumberFormat="1" applyFont="1" applyAlignment="1">
      <alignment horizontal="center" vertical="center"/>
    </xf>
    <xf numFmtId="0" fontId="42" fillId="0" borderId="0" xfId="180" applyAlignment="1">
      <alignment horizontal="center" vertical="top" wrapText="1"/>
    </xf>
    <xf numFmtId="0" fontId="13" fillId="24" borderId="29" xfId="212" applyFont="1" applyFill="1" applyBorder="1" applyAlignment="1">
      <alignment horizontal="center" vertical="center"/>
    </xf>
    <xf numFmtId="0" fontId="42" fillId="0" borderId="0" xfId="195" applyFont="1" applyAlignment="1">
      <alignment horizontal="left" vertical="top" wrapText="1"/>
    </xf>
    <xf numFmtId="168" fontId="13" fillId="0" borderId="0" xfId="212" quotePrefix="1" applyNumberFormat="1" applyFont="1" applyAlignment="1">
      <alignment vertical="top" wrapText="1"/>
    </xf>
    <xf numFmtId="168" fontId="13" fillId="0" borderId="0" xfId="115" applyNumberFormat="1" applyFont="1" applyFill="1" applyBorder="1" applyAlignment="1">
      <alignment horizontal="right" vertical="top"/>
    </xf>
    <xf numFmtId="0" fontId="13" fillId="0" borderId="3" xfId="65" applyFont="1" applyBorder="1" applyAlignment="1">
      <alignment horizontal="center" vertical="center" wrapText="1"/>
    </xf>
    <xf numFmtId="0" fontId="13" fillId="0" borderId="12" xfId="112" applyFont="1" applyBorder="1" applyAlignment="1">
      <alignment horizontal="center" vertical="center" wrapText="1"/>
    </xf>
    <xf numFmtId="0" fontId="98" fillId="0" borderId="0" xfId="112" applyFont="1"/>
    <xf numFmtId="0" fontId="16" fillId="0" borderId="12" xfId="112" applyFont="1" applyBorder="1" applyAlignment="1">
      <alignment horizontal="center" vertical="center" wrapText="1"/>
    </xf>
    <xf numFmtId="0" fontId="13" fillId="0" borderId="6" xfId="211" applyFont="1" applyBorder="1" applyAlignment="1">
      <alignment horizontal="center" vertical="center"/>
    </xf>
    <xf numFmtId="0" fontId="13" fillId="0" borderId="4" xfId="211" applyFont="1" applyBorder="1" applyAlignment="1">
      <alignment horizontal="center" vertical="center"/>
    </xf>
    <xf numFmtId="0" fontId="13" fillId="0" borderId="4" xfId="65" applyFont="1" applyBorder="1" applyAlignment="1">
      <alignment horizontal="center" vertical="center"/>
    </xf>
    <xf numFmtId="0" fontId="13" fillId="0" borderId="0" xfId="112" applyFont="1" applyAlignment="1">
      <alignment vertical="center"/>
    </xf>
    <xf numFmtId="166" fontId="13" fillId="0" borderId="0" xfId="112" applyNumberFormat="1" applyFont="1" applyAlignment="1">
      <alignment horizontal="right" vertical="center"/>
    </xf>
    <xf numFmtId="0" fontId="98" fillId="0" borderId="0" xfId="112" applyFont="1" applyAlignment="1">
      <alignment vertical="center"/>
    </xf>
    <xf numFmtId="49" fontId="16" fillId="0" borderId="0" xfId="112" applyNumberFormat="1" applyFont="1" applyAlignment="1">
      <alignment horizontal="left" vertical="top"/>
    </xf>
    <xf numFmtId="0" fontId="73" fillId="0" borderId="0" xfId="112" applyFont="1" applyAlignment="1">
      <alignment horizontal="center" vertical="top" wrapText="1"/>
    </xf>
    <xf numFmtId="9" fontId="13" fillId="0" borderId="0" xfId="223" applyFont="1" applyFill="1" applyAlignment="1">
      <alignment horizontal="center" vertical="top" wrapText="1"/>
    </xf>
    <xf numFmtId="1" fontId="19" fillId="0" borderId="0" xfId="66" applyNumberFormat="1" applyFont="1" applyAlignment="1">
      <alignment horizontal="center" vertical="top" wrapText="1"/>
    </xf>
    <xf numFmtId="0" fontId="99" fillId="0" borderId="0" xfId="112" applyFont="1"/>
    <xf numFmtId="166" fontId="99" fillId="0" borderId="0" xfId="112" applyNumberFormat="1" applyFont="1"/>
    <xf numFmtId="0" fontId="100" fillId="0" borderId="0" xfId="112" applyFont="1" applyAlignment="1">
      <alignment horizontal="center" vertical="top" wrapText="1"/>
    </xf>
    <xf numFmtId="166" fontId="100" fillId="0" borderId="0" xfId="112" applyNumberFormat="1" applyFont="1" applyAlignment="1">
      <alignment horizontal="right" vertical="top" wrapText="1"/>
    </xf>
    <xf numFmtId="0" fontId="19" fillId="0" borderId="0" xfId="148" applyFont="1" applyAlignment="1">
      <alignment horizontal="center" vertical="top" wrapText="1"/>
    </xf>
    <xf numFmtId="0" fontId="13" fillId="0" borderId="0" xfId="149" applyFont="1" applyAlignment="1">
      <alignment horizontal="left" vertical="top" wrapText="1"/>
    </xf>
    <xf numFmtId="0" fontId="13" fillId="0" borderId="0" xfId="149" applyFont="1" applyAlignment="1">
      <alignment horizontal="center" vertical="top" wrapText="1"/>
    </xf>
    <xf numFmtId="166" fontId="13" fillId="0" borderId="0" xfId="148" quotePrefix="1" applyNumberFormat="1" applyFont="1" applyAlignment="1">
      <alignment horizontal="center" vertical="top"/>
    </xf>
    <xf numFmtId="166" fontId="43" fillId="0" borderId="0" xfId="150" applyNumberFormat="1" applyFont="1" applyAlignment="1">
      <alignment vertical="top" wrapText="1"/>
    </xf>
    <xf numFmtId="166" fontId="13" fillId="0" borderId="0" xfId="148" applyNumberFormat="1" applyFont="1" applyAlignment="1">
      <alignment horizontal="right" vertical="top"/>
    </xf>
    <xf numFmtId="166" fontId="13" fillId="0" borderId="0" xfId="148" applyNumberFormat="1" applyFont="1" applyAlignment="1">
      <alignment vertical="top" wrapText="1"/>
    </xf>
    <xf numFmtId="166" fontId="43" fillId="0" borderId="0" xfId="150" applyNumberFormat="1" applyFont="1" applyAlignment="1">
      <alignment horizontal="right" vertical="top" wrapText="1"/>
    </xf>
    <xf numFmtId="9" fontId="43" fillId="0" borderId="0" xfId="223" applyFont="1" applyFill="1" applyAlignment="1">
      <alignment horizontal="center" vertical="top" wrapText="1"/>
    </xf>
    <xf numFmtId="1" fontId="43" fillId="0" borderId="0" xfId="150" applyNumberFormat="1" applyFont="1" applyAlignment="1">
      <alignment horizontal="center" vertical="top" wrapText="1"/>
    </xf>
    <xf numFmtId="0" fontId="73" fillId="0" borderId="0" xfId="148" applyFont="1" applyAlignment="1">
      <alignment horizontal="center" vertical="top" wrapText="1"/>
    </xf>
    <xf numFmtId="49" fontId="13" fillId="0" borderId="0" xfId="148" applyNumberFormat="1" applyFont="1" applyAlignment="1">
      <alignment horizontal="center" vertical="top" wrapText="1"/>
    </xf>
    <xf numFmtId="0" fontId="100" fillId="0" borderId="0" xfId="148" applyFont="1" applyAlignment="1">
      <alignment horizontal="center" vertical="top" wrapText="1"/>
    </xf>
    <xf numFmtId="0" fontId="100" fillId="0" borderId="0" xfId="148" applyFont="1" applyAlignment="1">
      <alignment horizontal="left" vertical="top" wrapText="1"/>
    </xf>
    <xf numFmtId="0" fontId="100" fillId="0" borderId="0" xfId="148" quotePrefix="1" applyFont="1" applyAlignment="1">
      <alignment horizontal="center" vertical="top" wrapText="1"/>
    </xf>
    <xf numFmtId="166" fontId="100" fillId="0" borderId="0" xfId="148" applyNumberFormat="1" applyFont="1" applyAlignment="1">
      <alignment horizontal="right" vertical="top"/>
    </xf>
    <xf numFmtId="0" fontId="101" fillId="0" borderId="0" xfId="112" applyFont="1"/>
    <xf numFmtId="0" fontId="19" fillId="0" borderId="0" xfId="112" applyFont="1" applyAlignment="1">
      <alignment horizontal="center" vertical="center" wrapText="1"/>
    </xf>
    <xf numFmtId="9" fontId="13" fillId="0" borderId="0" xfId="223" applyFont="1" applyFill="1" applyAlignment="1">
      <alignment horizontal="center" vertical="top"/>
    </xf>
    <xf numFmtId="16" fontId="13" fillId="0" borderId="0" xfId="48" applyNumberFormat="1" applyFont="1" applyAlignment="1">
      <alignment horizontal="center" vertical="top"/>
    </xf>
    <xf numFmtId="0" fontId="16" fillId="0" borderId="0" xfId="48" applyFont="1" applyAlignment="1">
      <alignment vertical="top" wrapText="1"/>
    </xf>
    <xf numFmtId="0" fontId="13" fillId="0" borderId="0" xfId="112" quotePrefix="1" applyFont="1" applyAlignment="1">
      <alignment horizontal="center" vertical="top"/>
    </xf>
    <xf numFmtId="0" fontId="16" fillId="0" borderId="0" xfId="67" applyFont="1" applyAlignment="1">
      <alignment vertical="top"/>
    </xf>
    <xf numFmtId="166" fontId="13" fillId="0" borderId="0" xfId="112" applyNumberFormat="1" applyFont="1" applyAlignment="1">
      <alignment horizontal="right" vertical="top" shrinkToFit="1"/>
    </xf>
    <xf numFmtId="0" fontId="13" fillId="0" borderId="15" xfId="112" applyFont="1" applyBorder="1" applyAlignment="1">
      <alignment horizontal="center" vertical="top" wrapText="1"/>
    </xf>
    <xf numFmtId="0" fontId="13" fillId="0" borderId="15" xfId="112" quotePrefix="1" applyFont="1" applyBorder="1" applyAlignment="1">
      <alignment horizontal="center" vertical="top" wrapText="1"/>
    </xf>
    <xf numFmtId="166" fontId="13" fillId="0" borderId="15" xfId="112" applyNumberFormat="1" applyFont="1" applyBorder="1" applyAlignment="1">
      <alignment vertical="top"/>
    </xf>
    <xf numFmtId="166" fontId="13" fillId="0" borderId="15" xfId="112" applyNumberFormat="1" applyFont="1" applyBorder="1" applyAlignment="1">
      <alignment horizontal="right" vertical="top" wrapText="1"/>
    </xf>
    <xf numFmtId="166" fontId="13" fillId="0" borderId="15" xfId="112" applyNumberFormat="1" applyFont="1" applyBorder="1" applyAlignment="1">
      <alignment horizontal="right" vertical="top" shrinkToFit="1"/>
    </xf>
    <xf numFmtId="0" fontId="49" fillId="0" borderId="0" xfId="127" applyFont="1" applyAlignment="1">
      <alignment horizontal="center" vertical="top"/>
    </xf>
    <xf numFmtId="1" fontId="102" fillId="0" borderId="0" xfId="44" applyNumberFormat="1" applyFont="1" applyAlignment="1">
      <alignment horizontal="center" vertical="top" wrapText="1"/>
    </xf>
    <xf numFmtId="0" fontId="13" fillId="0" borderId="48" xfId="72" applyFont="1" applyBorder="1" applyAlignment="1">
      <alignment horizontal="left" vertical="center"/>
    </xf>
    <xf numFmtId="0" fontId="49" fillId="0" borderId="0" xfId="112" applyFont="1" applyAlignment="1">
      <alignment horizontal="center" vertical="top"/>
    </xf>
    <xf numFmtId="0" fontId="49" fillId="0" borderId="0" xfId="112" applyFont="1" applyAlignment="1">
      <alignment horizontal="center" vertical="top" wrapText="1"/>
    </xf>
    <xf numFmtId="0" fontId="49" fillId="0" borderId="0" xfId="112" quotePrefix="1" applyFont="1" applyAlignment="1">
      <alignment horizontal="center" vertical="top" wrapText="1"/>
    </xf>
    <xf numFmtId="166" fontId="49" fillId="0" borderId="0" xfId="112" applyNumberFormat="1" applyFont="1" applyAlignment="1">
      <alignment horizontal="right" vertical="top" wrapText="1"/>
    </xf>
    <xf numFmtId="166" fontId="49" fillId="0" borderId="0" xfId="112" applyNumberFormat="1" applyFont="1" applyAlignment="1">
      <alignment horizontal="right" vertical="top" shrinkToFit="1"/>
    </xf>
    <xf numFmtId="0" fontId="103" fillId="0" borderId="0" xfId="112" applyFont="1"/>
    <xf numFmtId="166" fontId="98" fillId="0" borderId="0" xfId="112" applyNumberFormat="1" applyFont="1"/>
    <xf numFmtId="168" fontId="27" fillId="0" borderId="0" xfId="0" applyNumberFormat="1" applyFont="1" applyAlignment="1">
      <alignment horizontal="right" vertical="top"/>
    </xf>
    <xf numFmtId="0" fontId="13" fillId="0" borderId="31" xfId="212" quotePrefix="1" applyFont="1" applyBorder="1" applyAlignment="1">
      <alignment horizontal="center" vertical="top" wrapText="1"/>
    </xf>
    <xf numFmtId="0" fontId="42" fillId="0" borderId="0" xfId="0" applyFont="1" applyAlignment="1">
      <alignment horizontal="center" vertical="center" wrapText="1"/>
    </xf>
    <xf numFmtId="9" fontId="13" fillId="0" borderId="25" xfId="97" applyNumberFormat="1" applyFont="1" applyBorder="1" applyAlignment="1">
      <alignment horizontal="right" vertical="center" wrapText="1"/>
    </xf>
    <xf numFmtId="168" fontId="13" fillId="0" borderId="25" xfId="97" applyNumberFormat="1" applyFont="1" applyBorder="1" applyAlignment="1">
      <alignment horizontal="right" vertical="center" wrapText="1"/>
    </xf>
    <xf numFmtId="168" fontId="13" fillId="0" borderId="25" xfId="97" applyNumberFormat="1" applyFont="1" applyBorder="1" applyAlignment="1">
      <alignment horizontal="center" vertical="center" wrapText="1"/>
    </xf>
    <xf numFmtId="166" fontId="43" fillId="0" borderId="0" xfId="85" applyNumberFormat="1" applyFont="1" applyAlignment="1">
      <alignment horizontal="right" vertical="top" wrapText="1"/>
    </xf>
    <xf numFmtId="166" fontId="13" fillId="0" borderId="0" xfId="115" applyNumberFormat="1" applyFont="1" applyFill="1" applyBorder="1" applyAlignment="1">
      <alignment horizontal="center" vertical="center" wrapText="1"/>
    </xf>
    <xf numFmtId="14" fontId="57" fillId="0" borderId="0" xfId="227" applyNumberFormat="1" applyFont="1" applyAlignment="1">
      <alignment vertical="top" wrapText="1"/>
    </xf>
    <xf numFmtId="168" fontId="57" fillId="0" borderId="0" xfId="227" applyNumberFormat="1" applyFont="1" applyAlignment="1">
      <alignment vertical="top" wrapText="1"/>
    </xf>
    <xf numFmtId="166" fontId="42" fillId="0" borderId="0" xfId="48" applyNumberFormat="1" applyFont="1"/>
    <xf numFmtId="0" fontId="13" fillId="29" borderId="0" xfId="44" applyFont="1" applyFill="1" applyAlignment="1">
      <alignment horizontal="center" vertical="top"/>
    </xf>
    <xf numFmtId="166" fontId="42" fillId="0" borderId="0" xfId="91" applyNumberFormat="1" applyFont="1"/>
    <xf numFmtId="0" fontId="13" fillId="25" borderId="0" xfId="180" applyFont="1" applyFill="1" applyAlignment="1">
      <alignment horizontal="center" vertical="top"/>
    </xf>
    <xf numFmtId="0" fontId="13" fillId="29" borderId="0" xfId="180" applyFont="1" applyFill="1" applyAlignment="1">
      <alignment horizontal="center" vertical="top"/>
    </xf>
    <xf numFmtId="0" fontId="141" fillId="29" borderId="0" xfId="0" applyFont="1" applyFill="1" applyAlignment="1">
      <alignment horizontal="center" vertical="top"/>
    </xf>
    <xf numFmtId="192" fontId="0" fillId="30" borderId="0" xfId="0" applyNumberFormat="1" applyFill="1" applyAlignment="1">
      <alignment vertical="center" wrapText="1"/>
    </xf>
    <xf numFmtId="168" fontId="0" fillId="24" borderId="0" xfId="0" applyNumberFormat="1" applyFill="1" applyAlignment="1">
      <alignment vertical="top"/>
    </xf>
    <xf numFmtId="0" fontId="42" fillId="0" borderId="0" xfId="180" applyAlignment="1">
      <alignment vertical="top" wrapText="1"/>
    </xf>
    <xf numFmtId="0" fontId="0" fillId="30" borderId="0" xfId="0" applyFill="1" applyAlignment="1">
      <alignment vertical="top" wrapText="1"/>
    </xf>
    <xf numFmtId="0" fontId="42" fillId="0" borderId="0" xfId="180" applyAlignment="1">
      <alignment horizontal="center" vertical="center" wrapText="1"/>
    </xf>
    <xf numFmtId="3" fontId="42" fillId="0" borderId="0" xfId="180" quotePrefix="1" applyNumberFormat="1">
      <alignment vertical="center"/>
    </xf>
    <xf numFmtId="0" fontId="27" fillId="0" borderId="0" xfId="0" applyFont="1" applyAlignment="1">
      <alignment horizontal="center" vertical="top"/>
    </xf>
    <xf numFmtId="9" fontId="42" fillId="0" borderId="0" xfId="223" applyFont="1"/>
    <xf numFmtId="9" fontId="13" fillId="0" borderId="0" xfId="148" applyNumberFormat="1" applyFont="1"/>
    <xf numFmtId="0" fontId="27" fillId="25" borderId="0" xfId="0" applyFont="1" applyFill="1" applyAlignment="1">
      <alignment horizontal="center" vertical="top"/>
    </xf>
    <xf numFmtId="166" fontId="13" fillId="0" borderId="0" xfId="110" applyNumberFormat="1" applyFont="1" applyFill="1" applyBorder="1" applyAlignment="1">
      <alignment vertical="top" wrapText="1"/>
    </xf>
    <xf numFmtId="0" fontId="16" fillId="0" borderId="0" xfId="180" applyFont="1" applyAlignment="1">
      <alignment vertical="top"/>
    </xf>
    <xf numFmtId="0" fontId="16" fillId="0" borderId="0" xfId="180" applyFont="1" applyAlignment="1">
      <alignment horizontal="center" vertical="top"/>
    </xf>
    <xf numFmtId="168" fontId="13" fillId="0" borderId="0" xfId="180" applyNumberFormat="1" applyFont="1" applyAlignment="1">
      <alignment vertical="top"/>
    </xf>
    <xf numFmtId="168" fontId="13" fillId="0" borderId="14" xfId="180" applyNumberFormat="1" applyFont="1" applyBorder="1" applyAlignment="1">
      <alignment horizontal="center" vertical="top"/>
    </xf>
    <xf numFmtId="168" fontId="13" fillId="0" borderId="30" xfId="180" applyNumberFormat="1" applyFont="1" applyBorder="1" applyAlignment="1">
      <alignment vertical="top"/>
    </xf>
    <xf numFmtId="166" fontId="42" fillId="0" borderId="0" xfId="180" applyNumberFormat="1">
      <alignment vertical="center"/>
    </xf>
    <xf numFmtId="166" fontId="13" fillId="25" borderId="0" xfId="42" applyNumberFormat="1" applyFont="1" applyFill="1" applyAlignment="1" applyProtection="1">
      <alignment vertical="top"/>
    </xf>
    <xf numFmtId="3" fontId="109" fillId="0" borderId="0" xfId="117" applyNumberFormat="1" applyFont="1"/>
    <xf numFmtId="9" fontId="79" fillId="0" borderId="0" xfId="88" applyNumberFormat="1" applyFont="1"/>
    <xf numFmtId="9" fontId="13" fillId="0" borderId="0" xfId="88" applyNumberFormat="1" applyFont="1" applyAlignment="1">
      <alignment vertical="top"/>
    </xf>
    <xf numFmtId="168" fontId="109" fillId="0" borderId="0" xfId="117" applyNumberFormat="1" applyFont="1"/>
    <xf numFmtId="168" fontId="13" fillId="0" borderId="0" xfId="97" applyNumberFormat="1" applyFont="1"/>
    <xf numFmtId="168" fontId="16" fillId="0" borderId="0" xfId="97" applyNumberFormat="1" applyFont="1"/>
    <xf numFmtId="0" fontId="45" fillId="0" borderId="48" xfId="216" applyFont="1" applyBorder="1" applyAlignment="1">
      <alignment horizontal="center" vertical="center"/>
    </xf>
    <xf numFmtId="189" fontId="45" fillId="0" borderId="48" xfId="217" applyNumberFormat="1" applyFont="1" applyFill="1" applyBorder="1" applyAlignment="1">
      <alignment vertical="center"/>
    </xf>
    <xf numFmtId="9" fontId="126" fillId="0" borderId="48" xfId="218" applyFont="1" applyFill="1" applyBorder="1" applyAlignment="1">
      <alignment vertical="center"/>
    </xf>
    <xf numFmtId="9" fontId="126" fillId="0" borderId="48" xfId="218" applyFont="1" applyFill="1" applyBorder="1" applyAlignment="1">
      <alignment horizontal="center" vertical="center"/>
    </xf>
    <xf numFmtId="9" fontId="45" fillId="26" borderId="48" xfId="218" applyFont="1" applyFill="1" applyBorder="1" applyAlignment="1">
      <alignment vertical="center"/>
    </xf>
    <xf numFmtId="0" fontId="42" fillId="0" borderId="25" xfId="216" applyFont="1" applyBorder="1"/>
    <xf numFmtId="166" fontId="106" fillId="0" borderId="25" xfId="216" applyNumberFormat="1" applyFont="1" applyBorder="1"/>
    <xf numFmtId="189" fontId="45" fillId="28" borderId="25" xfId="217" applyNumberFormat="1" applyFont="1" applyFill="1" applyBorder="1" applyAlignment="1">
      <alignment vertical="center"/>
    </xf>
    <xf numFmtId="9" fontId="45" fillId="28" borderId="25" xfId="217" applyNumberFormat="1" applyFont="1" applyFill="1" applyBorder="1" applyAlignment="1">
      <alignment vertical="center"/>
    </xf>
    <xf numFmtId="9" fontId="127" fillId="0" borderId="25" xfId="218" applyFont="1" applyFill="1" applyBorder="1" applyAlignment="1">
      <alignment horizontal="center" vertical="center"/>
    </xf>
    <xf numFmtId="189" fontId="126" fillId="28" borderId="49" xfId="217" applyNumberFormat="1" applyFont="1" applyFill="1" applyBorder="1" applyAlignment="1">
      <alignment vertical="center"/>
    </xf>
    <xf numFmtId="189" fontId="127" fillId="28" borderId="0" xfId="217" applyNumberFormat="1" applyFont="1" applyFill="1" applyBorder="1" applyAlignment="1">
      <alignment horizontal="right" vertical="center"/>
    </xf>
    <xf numFmtId="189" fontId="45" fillId="0" borderId="49" xfId="217" applyNumberFormat="1" applyFont="1" applyFill="1" applyBorder="1" applyAlignment="1">
      <alignment horizontal="right" vertical="center"/>
    </xf>
    <xf numFmtId="166" fontId="13" fillId="0" borderId="0" xfId="148" applyNumberFormat="1" applyFont="1"/>
    <xf numFmtId="189" fontId="27" fillId="0" borderId="0" xfId="244" applyNumberFormat="1" applyFont="1" applyAlignment="1">
      <alignment vertical="top" wrapText="1"/>
    </xf>
    <xf numFmtId="166" fontId="13" fillId="0" borderId="0" xfId="0" applyNumberFormat="1" applyFont="1" applyAlignment="1">
      <alignment vertical="top" wrapText="1"/>
    </xf>
    <xf numFmtId="3" fontId="27" fillId="25" borderId="54" xfId="226" applyNumberFormat="1" applyFill="1" applyBorder="1" applyAlignment="1">
      <alignment vertical="center"/>
    </xf>
    <xf numFmtId="3" fontId="27" fillId="25" borderId="1" xfId="226" applyNumberFormat="1" applyFill="1" applyBorder="1" applyAlignment="1">
      <alignment vertical="center"/>
    </xf>
    <xf numFmtId="0" fontId="27" fillId="25" borderId="54" xfId="226" applyFill="1" applyBorder="1" applyAlignment="1">
      <alignment vertical="center"/>
    </xf>
    <xf numFmtId="168" fontId="58" fillId="31" borderId="85" xfId="0" applyNumberFormat="1" applyFont="1" applyFill="1" applyBorder="1">
      <alignment vertical="center"/>
    </xf>
    <xf numFmtId="0" fontId="42" fillId="32" borderId="0" xfId="180" applyFill="1" applyAlignment="1">
      <alignment horizontal="center" vertical="top"/>
    </xf>
    <xf numFmtId="0" fontId="13" fillId="32" borderId="0" xfId="180" applyFont="1" applyFill="1" applyAlignment="1">
      <alignment horizontal="center" vertical="top" wrapText="1"/>
    </xf>
    <xf numFmtId="168" fontId="42" fillId="32" borderId="0" xfId="180" applyNumberFormat="1" applyFill="1" applyAlignment="1">
      <alignment vertical="top"/>
    </xf>
    <xf numFmtId="168" fontId="13" fillId="25" borderId="0" xfId="97" applyNumberFormat="1" applyFont="1" applyFill="1" applyAlignment="1">
      <alignment vertical="center"/>
    </xf>
    <xf numFmtId="166" fontId="13" fillId="0" borderId="0" xfId="115" applyNumberFormat="1" applyFont="1" applyFill="1" applyBorder="1" applyAlignment="1">
      <alignment horizontal="right" vertical="top" wrapText="1"/>
    </xf>
    <xf numFmtId="166" fontId="42" fillId="0" borderId="0" xfId="112" applyNumberFormat="1" applyFont="1" applyAlignment="1">
      <alignment vertical="top" wrapText="1"/>
    </xf>
    <xf numFmtId="0" fontId="27" fillId="33" borderId="0" xfId="0" applyFont="1" applyFill="1" applyAlignment="1">
      <alignment horizontal="left" vertical="center" wrapText="1"/>
    </xf>
    <xf numFmtId="0" fontId="57" fillId="0" borderId="0" xfId="227" applyFont="1" applyAlignment="1">
      <alignment horizontal="center" vertical="top" wrapText="1"/>
    </xf>
    <xf numFmtId="168" fontId="13" fillId="0" borderId="0" xfId="212" quotePrefix="1" applyNumberFormat="1" applyFont="1" applyAlignment="1">
      <alignment vertical="top"/>
    </xf>
    <xf numFmtId="0" fontId="0" fillId="0" borderId="0" xfId="84" applyNumberFormat="1" applyFont="1" applyAlignment="1">
      <alignment horizontal="left" vertical="top" wrapText="1"/>
    </xf>
    <xf numFmtId="191" fontId="13" fillId="0" borderId="0" xfId="0" applyNumberFormat="1" applyFont="1" applyAlignment="1">
      <alignment vertical="top"/>
    </xf>
    <xf numFmtId="0" fontId="57" fillId="0" borderId="0" xfId="227" applyFont="1" applyAlignment="1">
      <alignment horizontal="center" vertical="top" wrapText="1"/>
    </xf>
    <xf numFmtId="0" fontId="13" fillId="0" borderId="69" xfId="212" applyFont="1" applyBorder="1" applyAlignment="1">
      <alignment horizontal="center" vertical="center" wrapText="1"/>
    </xf>
    <xf numFmtId="0" fontId="13" fillId="0" borderId="36" xfId="212" applyFont="1" applyBorder="1" applyAlignment="1">
      <alignment vertical="center" wrapText="1"/>
    </xf>
    <xf numFmtId="0" fontId="13" fillId="0" borderId="0" xfId="212" applyFont="1" applyBorder="1" applyAlignment="1">
      <alignment vertical="center" wrapText="1"/>
    </xf>
    <xf numFmtId="0" fontId="13" fillId="0" borderId="72" xfId="212" applyFont="1" applyBorder="1" applyAlignment="1">
      <alignment horizontal="center" vertical="center" wrapText="1"/>
    </xf>
    <xf numFmtId="43" fontId="27" fillId="0" borderId="0" xfId="226" applyNumberFormat="1" applyAlignment="1">
      <alignment vertical="center"/>
    </xf>
    <xf numFmtId="0" fontId="13" fillId="0" borderId="0" xfId="180" applyFont="1" applyFill="1" applyAlignment="1">
      <alignment horizontal="center" vertical="top"/>
    </xf>
    <xf numFmtId="0" fontId="27" fillId="0" borderId="0" xfId="244" applyFont="1" applyFill="1" applyAlignment="1">
      <alignment vertical="top" wrapText="1"/>
    </xf>
    <xf numFmtId="0" fontId="27" fillId="0" borderId="0" xfId="244" applyFont="1" applyFill="1" applyAlignment="1">
      <alignment horizontal="left" vertical="top" wrapText="1"/>
    </xf>
    <xf numFmtId="0" fontId="13" fillId="0" borderId="0" xfId="48" applyFont="1" applyFill="1" applyAlignment="1">
      <alignment vertical="top" wrapText="1"/>
    </xf>
    <xf numFmtId="0" fontId="13" fillId="0" borderId="0" xfId="180" applyFont="1" applyFill="1" applyAlignment="1">
      <alignment vertical="top" wrapText="1"/>
    </xf>
    <xf numFmtId="0" fontId="27" fillId="0" borderId="0" xfId="0" applyFont="1" applyFill="1" applyAlignment="1">
      <alignment wrapText="1"/>
    </xf>
    <xf numFmtId="0" fontId="27" fillId="0" borderId="0" xfId="0" applyFont="1" applyFill="1" applyAlignment="1">
      <alignment vertical="top" wrapText="1"/>
    </xf>
    <xf numFmtId="0" fontId="42" fillId="0" borderId="54" xfId="0" applyFont="1" applyFill="1" applyBorder="1" applyAlignment="1">
      <alignment horizontal="left" vertical="center" wrapText="1"/>
    </xf>
    <xf numFmtId="0" fontId="13" fillId="0" borderId="0" xfId="180" applyFont="1" applyFill="1" applyAlignment="1">
      <alignment horizontal="justify" vertical="top" wrapText="1"/>
    </xf>
    <xf numFmtId="0" fontId="13" fillId="0" borderId="0" xfId="180" applyFont="1" applyFill="1" applyAlignment="1">
      <alignment horizontal="left" vertical="top" wrapText="1"/>
    </xf>
    <xf numFmtId="0" fontId="42" fillId="0" borderId="0" xfId="0" applyFont="1" applyFill="1" applyAlignment="1">
      <alignment horizontal="left" vertical="top" wrapText="1"/>
    </xf>
    <xf numFmtId="0" fontId="42" fillId="0" borderId="0" xfId="0" applyFont="1" applyFill="1" applyAlignment="1">
      <alignment vertical="center" wrapText="1"/>
    </xf>
    <xf numFmtId="0" fontId="42" fillId="0" borderId="0" xfId="0" applyFont="1" applyFill="1" applyAlignment="1">
      <alignment vertical="top" wrapText="1"/>
    </xf>
    <xf numFmtId="0" fontId="42" fillId="0" borderId="0" xfId="195" applyFont="1" applyFill="1" applyAlignment="1">
      <alignment horizontal="left" vertical="top" wrapText="1"/>
    </xf>
    <xf numFmtId="166" fontId="13" fillId="0" borderId="0" xfId="48" applyNumberFormat="1" applyFont="1" applyFill="1" applyAlignment="1">
      <alignment horizontal="left" vertical="top" wrapText="1"/>
    </xf>
    <xf numFmtId="0" fontId="43" fillId="0" borderId="0" xfId="0" applyFont="1" applyFill="1" applyAlignment="1">
      <alignment vertical="top" wrapText="1"/>
    </xf>
    <xf numFmtId="0" fontId="27" fillId="0" borderId="0" xfId="0" applyFont="1" applyFill="1" applyAlignment="1">
      <alignment vertical="center" wrapText="1"/>
    </xf>
    <xf numFmtId="0" fontId="0" fillId="0" borderId="0" xfId="0" applyFill="1" applyAlignment="1">
      <alignment vertical="center" wrapText="1"/>
    </xf>
    <xf numFmtId="192" fontId="0" fillId="0" borderId="0" xfId="0" applyNumberFormat="1" applyFill="1" applyAlignment="1">
      <alignment vertical="center" wrapText="1"/>
    </xf>
    <xf numFmtId="0" fontId="42" fillId="0" borderId="0" xfId="180" applyFill="1" applyAlignment="1">
      <alignment vertical="top" wrapText="1"/>
    </xf>
    <xf numFmtId="0" fontId="42" fillId="0" borderId="0" xfId="180" applyFill="1" applyAlignment="1">
      <alignment vertical="center" wrapText="1"/>
    </xf>
    <xf numFmtId="0" fontId="0" fillId="0" borderId="0" xfId="0" applyFill="1" applyAlignment="1">
      <alignment vertical="top" wrapText="1"/>
    </xf>
    <xf numFmtId="0" fontId="0" fillId="0" borderId="54" xfId="0" applyFill="1" applyBorder="1" applyAlignment="1">
      <alignment vertical="center" wrapText="1"/>
    </xf>
    <xf numFmtId="0" fontId="42" fillId="0" borderId="0" xfId="180" applyFill="1" applyAlignment="1">
      <alignment horizontal="center" vertical="center" wrapText="1"/>
    </xf>
    <xf numFmtId="0" fontId="42" fillId="0" borderId="0" xfId="180" applyFill="1" applyAlignment="1">
      <alignment horizontal="left" vertical="top" wrapText="1"/>
    </xf>
    <xf numFmtId="0" fontId="42" fillId="0" borderId="0" xfId="0" applyFont="1" applyFill="1" applyAlignment="1">
      <alignment horizontal="left" wrapText="1"/>
    </xf>
    <xf numFmtId="0" fontId="142" fillId="0" borderId="0" xfId="0" applyFont="1" applyFill="1" applyAlignment="1">
      <alignment horizontal="left" vertical="center" wrapText="1"/>
    </xf>
    <xf numFmtId="0" fontId="143" fillId="0" borderId="0" xfId="0" applyFont="1" applyFill="1" applyAlignment="1">
      <alignment horizontal="left" vertical="top" wrapText="1"/>
    </xf>
    <xf numFmtId="0" fontId="27" fillId="0" borderId="0" xfId="0" applyFont="1" applyFill="1" applyAlignment="1">
      <alignment horizontal="left" vertical="center" wrapText="1"/>
    </xf>
    <xf numFmtId="0" fontId="42" fillId="0" borderId="0" xfId="0" applyFont="1" applyFill="1" applyAlignment="1">
      <alignment horizontal="left" vertical="center" wrapText="1"/>
    </xf>
    <xf numFmtId="0" fontId="13" fillId="0" borderId="0" xfId="180" applyFont="1" applyFill="1" applyAlignment="1">
      <alignment vertical="top"/>
    </xf>
    <xf numFmtId="0" fontId="42" fillId="25" borderId="0" xfId="180" quotePrefix="1" applyFill="1" applyAlignment="1">
      <alignment horizontal="center" vertical="top"/>
    </xf>
    <xf numFmtId="0" fontId="42" fillId="25" borderId="0" xfId="0" applyFont="1" applyFill="1" applyAlignment="1">
      <alignment horizontal="center" vertical="top" wrapText="1"/>
    </xf>
    <xf numFmtId="0" fontId="42" fillId="25" borderId="0" xfId="180" applyFill="1" applyAlignment="1">
      <alignment horizontal="center" vertical="top"/>
    </xf>
    <xf numFmtId="0" fontId="141" fillId="25" borderId="0" xfId="0" applyFont="1" applyFill="1" applyAlignment="1">
      <alignment horizontal="center" vertical="top"/>
    </xf>
    <xf numFmtId="0" fontId="141" fillId="34" borderId="0" xfId="0" applyFont="1" applyFill="1" applyAlignment="1">
      <alignment horizontal="center" vertical="top"/>
    </xf>
    <xf numFmtId="0" fontId="27" fillId="25" borderId="0" xfId="0" applyFont="1" applyFill="1" applyAlignment="1">
      <alignment horizontal="center" vertical="center"/>
    </xf>
    <xf numFmtId="0" fontId="141" fillId="34" borderId="0" xfId="0" applyFont="1" applyFill="1" applyAlignment="1">
      <alignment horizontal="center" vertical="top" wrapText="1"/>
    </xf>
    <xf numFmtId="0" fontId="42" fillId="25" borderId="0" xfId="180" applyFill="1" applyAlignment="1">
      <alignment horizontal="center" vertical="center"/>
    </xf>
    <xf numFmtId="0" fontId="141" fillId="25" borderId="0" xfId="0" applyFont="1" applyFill="1" applyAlignment="1">
      <alignment horizontal="center" vertical="top" wrapText="1"/>
    </xf>
    <xf numFmtId="0" fontId="42" fillId="25" borderId="0" xfId="46" applyFont="1" applyFill="1" applyAlignment="1">
      <alignment horizontal="center" vertical="top"/>
    </xf>
    <xf numFmtId="0" fontId="42" fillId="25" borderId="0" xfId="180" applyFill="1" applyAlignment="1">
      <alignment horizontal="center" vertical="center" wrapText="1"/>
    </xf>
    <xf numFmtId="168" fontId="27" fillId="0" borderId="0" xfId="226" applyNumberFormat="1" applyAlignment="1">
      <alignment vertical="center"/>
    </xf>
    <xf numFmtId="178" fontId="27" fillId="0" borderId="54" xfId="228" applyNumberFormat="1" applyFont="1" applyFill="1" applyBorder="1" applyAlignment="1">
      <alignment horizontal="right" vertical="center" wrapText="1"/>
    </xf>
    <xf numFmtId="186" fontId="13" fillId="0" borderId="25" xfId="97" applyNumberFormat="1" applyFont="1" applyBorder="1" applyAlignment="1">
      <alignment vertical="center" wrapText="1"/>
    </xf>
    <xf numFmtId="166" fontId="13" fillId="0" borderId="25" xfId="97" applyNumberFormat="1" applyFont="1" applyBorder="1" applyAlignment="1">
      <alignment vertical="center" wrapText="1"/>
    </xf>
    <xf numFmtId="168" fontId="13" fillId="0" borderId="25" xfId="97" applyNumberFormat="1" applyFont="1" applyBorder="1" applyAlignment="1">
      <alignment vertical="center" wrapText="1"/>
    </xf>
    <xf numFmtId="9" fontId="13" fillId="0" borderId="25" xfId="223" applyFont="1" applyBorder="1" applyAlignment="1">
      <alignment vertical="center" wrapText="1"/>
    </xf>
    <xf numFmtId="168" fontId="13" fillId="0" borderId="25" xfId="97" applyNumberFormat="1" applyFont="1" applyBorder="1" applyAlignment="1">
      <alignment vertical="center"/>
    </xf>
    <xf numFmtId="0" fontId="13" fillId="0" borderId="25" xfId="97" applyFont="1" applyBorder="1" applyAlignment="1">
      <alignment vertical="center" wrapText="1"/>
    </xf>
    <xf numFmtId="0" fontId="42" fillId="0" borderId="25" xfId="97" applyFont="1" applyBorder="1" applyAlignment="1">
      <alignment vertical="center"/>
    </xf>
    <xf numFmtId="9" fontId="13" fillId="0" borderId="25" xfId="223" applyFont="1" applyBorder="1" applyAlignment="1">
      <alignment vertical="center"/>
    </xf>
    <xf numFmtId="166" fontId="42" fillId="0" borderId="0" xfId="117" applyNumberFormat="1" applyFont="1" applyAlignment="1">
      <alignment vertical="top"/>
    </xf>
    <xf numFmtId="3" fontId="13" fillId="0" borderId="0" xfId="168" applyNumberFormat="1" applyFont="1" applyAlignment="1">
      <alignment vertical="center"/>
    </xf>
    <xf numFmtId="186" fontId="126" fillId="0" borderId="48" xfId="216" applyNumberFormat="1" applyFont="1" applyBorder="1" applyAlignment="1">
      <alignment horizontal="center"/>
    </xf>
    <xf numFmtId="0" fontId="120" fillId="0" borderId="0" xfId="216" applyFont="1" applyAlignment="1">
      <alignment horizontal="center"/>
    </xf>
    <xf numFmtId="186" fontId="124" fillId="0" borderId="0" xfId="216" applyNumberFormat="1" applyFont="1" applyAlignment="1">
      <alignment horizontal="center" vertical="center"/>
    </xf>
    <xf numFmtId="186" fontId="124" fillId="0" borderId="0" xfId="216" applyNumberFormat="1" applyFont="1" applyAlignment="1">
      <alignment horizontal="center" vertical="center" wrapText="1"/>
    </xf>
    <xf numFmtId="186" fontId="124" fillId="0" borderId="0" xfId="216" quotePrefix="1" applyNumberFormat="1" applyFont="1" applyAlignment="1">
      <alignment horizontal="center" vertical="center" wrapText="1"/>
    </xf>
    <xf numFmtId="189" fontId="127" fillId="27" borderId="0" xfId="217" applyNumberFormat="1" applyFont="1" applyFill="1" applyBorder="1" applyAlignment="1">
      <alignment horizontal="center" vertical="center"/>
    </xf>
    <xf numFmtId="9" fontId="127" fillId="0" borderId="0" xfId="218" applyFont="1" applyFill="1" applyBorder="1" applyAlignment="1">
      <alignment horizontal="center" vertical="center"/>
    </xf>
    <xf numFmtId="0" fontId="46" fillId="0" borderId="56" xfId="216" applyFont="1" applyBorder="1" applyAlignment="1">
      <alignment horizontal="center" vertical="center"/>
    </xf>
    <xf numFmtId="0" fontId="46" fillId="0" borderId="60" xfId="216" applyFont="1" applyBorder="1" applyAlignment="1">
      <alignment horizontal="center" vertical="center"/>
    </xf>
    <xf numFmtId="0" fontId="46" fillId="0" borderId="56" xfId="216" applyFont="1" applyBorder="1" applyAlignment="1">
      <alignment horizontal="center" vertical="center" wrapText="1"/>
    </xf>
    <xf numFmtId="0" fontId="46" fillId="0" borderId="60" xfId="216" applyFont="1" applyBorder="1" applyAlignment="1">
      <alignment horizontal="center" vertical="center" wrapText="1"/>
    </xf>
    <xf numFmtId="186" fontId="46" fillId="0" borderId="57" xfId="216" applyNumberFormat="1" applyFont="1" applyBorder="1" applyAlignment="1">
      <alignment horizontal="center" vertical="center" wrapText="1"/>
    </xf>
    <xf numFmtId="186" fontId="46" fillId="0" borderId="58" xfId="216" applyNumberFormat="1" applyFont="1" applyBorder="1" applyAlignment="1">
      <alignment horizontal="center" vertical="center" wrapText="1"/>
    </xf>
    <xf numFmtId="186" fontId="46" fillId="0" borderId="59" xfId="216" applyNumberFormat="1" applyFont="1" applyBorder="1" applyAlignment="1">
      <alignment horizontal="center" vertical="center" wrapText="1"/>
    </xf>
    <xf numFmtId="166" fontId="46" fillId="0" borderId="57" xfId="151" applyNumberFormat="1" applyFont="1" applyBorder="1" applyAlignment="1">
      <alignment horizontal="center" vertical="center" wrapText="1"/>
    </xf>
    <xf numFmtId="166" fontId="46" fillId="0" borderId="58" xfId="151" applyNumberFormat="1" applyFont="1" applyBorder="1" applyAlignment="1">
      <alignment horizontal="center" vertical="center" wrapText="1"/>
    </xf>
    <xf numFmtId="166" fontId="46" fillId="0" borderId="59" xfId="151" applyNumberFormat="1" applyFont="1" applyBorder="1" applyAlignment="1">
      <alignment horizontal="center" vertical="center" wrapText="1"/>
    </xf>
    <xf numFmtId="166" fontId="46" fillId="26" borderId="56" xfId="151" applyNumberFormat="1" applyFont="1" applyFill="1" applyBorder="1" applyAlignment="1">
      <alignment horizontal="center" vertical="center" wrapText="1"/>
    </xf>
    <xf numFmtId="166" fontId="46" fillId="26" borderId="60" xfId="151" applyNumberFormat="1" applyFont="1" applyFill="1" applyBorder="1" applyAlignment="1">
      <alignment horizontal="center" vertical="center" wrapText="1"/>
    </xf>
    <xf numFmtId="166" fontId="46" fillId="0" borderId="56" xfId="151" applyNumberFormat="1" applyFont="1" applyBorder="1" applyAlignment="1">
      <alignment horizontal="center" vertical="center" wrapText="1"/>
    </xf>
    <xf numFmtId="166" fontId="46" fillId="0" borderId="60" xfId="151" applyNumberFormat="1" applyFont="1" applyBorder="1" applyAlignment="1">
      <alignment horizontal="center" vertical="center" wrapText="1"/>
    </xf>
    <xf numFmtId="0" fontId="46" fillId="27" borderId="56" xfId="151" applyFont="1" applyFill="1" applyBorder="1" applyAlignment="1">
      <alignment horizontal="center" vertical="center" wrapText="1"/>
    </xf>
    <xf numFmtId="0" fontId="38" fillId="27" borderId="60" xfId="65" applyFill="1" applyBorder="1"/>
    <xf numFmtId="189" fontId="128" fillId="27" borderId="0" xfId="217" applyNumberFormat="1" applyFont="1" applyFill="1" applyBorder="1" applyAlignment="1">
      <alignment vertical="center"/>
    </xf>
    <xf numFmtId="186" fontId="46" fillId="0" borderId="56" xfId="216" applyNumberFormat="1" applyFont="1" applyBorder="1" applyAlignment="1">
      <alignment horizontal="center" vertical="center" wrapText="1"/>
    </xf>
    <xf numFmtId="186" fontId="46" fillId="0" borderId="60" xfId="216" applyNumberFormat="1" applyFont="1" applyBorder="1" applyAlignment="1">
      <alignment horizontal="center" vertical="center" wrapText="1"/>
    </xf>
    <xf numFmtId="0" fontId="13" fillId="0" borderId="1" xfId="97" applyFont="1" applyBorder="1" applyAlignment="1">
      <alignment horizontal="center" vertical="center" wrapText="1"/>
    </xf>
    <xf numFmtId="0" fontId="13" fillId="0" borderId="3" xfId="97" applyFont="1" applyBorder="1" applyAlignment="1">
      <alignment horizontal="center" vertical="center" wrapText="1"/>
    </xf>
    <xf numFmtId="0" fontId="119" fillId="0" borderId="0" xfId="97" applyFont="1" applyAlignment="1">
      <alignment horizontal="center"/>
    </xf>
    <xf numFmtId="0" fontId="120" fillId="0" borderId="0" xfId="97" applyFont="1" applyAlignment="1">
      <alignment horizontal="center"/>
    </xf>
    <xf numFmtId="0" fontId="16" fillId="0" borderId="14" xfId="97" applyFont="1" applyBorder="1" applyAlignment="1">
      <alignment horizontal="right"/>
    </xf>
    <xf numFmtId="186" fontId="13" fillId="0" borderId="51" xfId="99" applyNumberFormat="1" applyFont="1" applyBorder="1" applyAlignment="1">
      <alignment horizontal="center" vertical="center"/>
    </xf>
    <xf numFmtId="186" fontId="13" fillId="0" borderId="10" xfId="99" applyNumberFormat="1" applyFont="1" applyBorder="1" applyAlignment="1">
      <alignment horizontal="center" vertical="center"/>
    </xf>
    <xf numFmtId="186" fontId="13" fillId="0" borderId="52" xfId="99" applyNumberFormat="1" applyFont="1" applyBorder="1" applyAlignment="1">
      <alignment horizontal="center" vertical="center"/>
    </xf>
    <xf numFmtId="186" fontId="13" fillId="24" borderId="26" xfId="215" applyNumberFormat="1" applyFont="1" applyFill="1" applyBorder="1" applyAlignment="1">
      <alignment horizontal="center" vertical="center" wrapText="1"/>
    </xf>
    <xf numFmtId="186" fontId="13" fillId="24" borderId="27" xfId="215" applyNumberFormat="1" applyFont="1" applyFill="1" applyBorder="1" applyAlignment="1">
      <alignment horizontal="center" vertical="center" wrapText="1"/>
    </xf>
    <xf numFmtId="186" fontId="19" fillId="0" borderId="51" xfId="97" applyNumberFormat="1" applyFont="1" applyBorder="1" applyAlignment="1">
      <alignment horizontal="center" vertical="center" wrapText="1"/>
    </xf>
    <xf numFmtId="186" fontId="19" fillId="0" borderId="11" xfId="97" applyNumberFormat="1" applyFont="1" applyBorder="1" applyAlignment="1">
      <alignment horizontal="center" vertical="center" wrapText="1"/>
    </xf>
    <xf numFmtId="186" fontId="13" fillId="0" borderId="50" xfId="97" applyNumberFormat="1" applyFont="1" applyBorder="1" applyAlignment="1">
      <alignment horizontal="center" vertical="center"/>
    </xf>
    <xf numFmtId="186" fontId="13" fillId="0" borderId="3" xfId="97" applyNumberFormat="1" applyFont="1" applyBorder="1" applyAlignment="1">
      <alignment horizontal="center" vertical="center"/>
    </xf>
    <xf numFmtId="186" fontId="13" fillId="0" borderId="25" xfId="97" applyNumberFormat="1" applyFont="1" applyBorder="1" applyAlignment="1">
      <alignment horizontal="center" vertical="center" wrapText="1"/>
    </xf>
    <xf numFmtId="186" fontId="13" fillId="0" borderId="26" xfId="97" applyNumberFormat="1" applyFont="1" applyBorder="1" applyAlignment="1">
      <alignment horizontal="center" vertical="center" wrapText="1"/>
    </xf>
    <xf numFmtId="186" fontId="13" fillId="0" borderId="27" xfId="97" applyNumberFormat="1" applyFont="1" applyBorder="1" applyAlignment="1">
      <alignment horizontal="center" vertical="center" wrapText="1"/>
    </xf>
    <xf numFmtId="0" fontId="100" fillId="0" borderId="54" xfId="40" applyFont="1" applyBorder="1" applyAlignment="1">
      <alignment horizontal="center" vertical="center" wrapText="1"/>
    </xf>
    <xf numFmtId="0" fontId="118" fillId="0" borderId="14" xfId="111" applyFont="1" applyBorder="1" applyAlignment="1" applyProtection="1">
      <alignment horizontal="right" vertical="center"/>
    </xf>
    <xf numFmtId="0" fontId="13" fillId="0" borderId="50" xfId="65" applyFont="1" applyBorder="1" applyAlignment="1">
      <alignment horizontal="center" vertical="center" wrapText="1"/>
    </xf>
    <xf numFmtId="0" fontId="13" fillId="0" borderId="2" xfId="65" applyFont="1" applyBorder="1" applyAlignment="1">
      <alignment horizontal="center" vertical="center" wrapText="1"/>
    </xf>
    <xf numFmtId="0" fontId="13" fillId="0" borderId="3" xfId="65" applyFont="1" applyBorder="1" applyAlignment="1">
      <alignment horizontal="center" vertical="center" wrapText="1"/>
    </xf>
    <xf numFmtId="0" fontId="13" fillId="0" borderId="26" xfId="211" applyFont="1" applyBorder="1" applyAlignment="1">
      <alignment horizontal="center" vertical="center"/>
    </xf>
    <xf numFmtId="0" fontId="13" fillId="0" borderId="25" xfId="211" applyFont="1" applyBorder="1" applyAlignment="1">
      <alignment horizontal="center" vertical="center"/>
    </xf>
    <xf numFmtId="0" fontId="13" fillId="0" borderId="27" xfId="211" applyFont="1" applyBorder="1" applyAlignment="1">
      <alignment horizontal="center" vertical="center"/>
    </xf>
    <xf numFmtId="0" fontId="13" fillId="0" borderId="51" xfId="211" applyFont="1" applyBorder="1" applyAlignment="1">
      <alignment horizontal="center" vertical="center" wrapText="1"/>
    </xf>
    <xf numFmtId="0" fontId="13" fillId="0" borderId="52" xfId="211" applyFont="1" applyBorder="1" applyAlignment="1">
      <alignment horizontal="center" vertical="center" wrapText="1"/>
    </xf>
    <xf numFmtId="0" fontId="13" fillId="0" borderId="11" xfId="211" applyFont="1" applyBorder="1" applyAlignment="1">
      <alignment horizontal="center" vertical="center" wrapText="1"/>
    </xf>
    <xf numFmtId="0" fontId="13" fillId="0" borderId="12" xfId="211" applyFont="1" applyBorder="1" applyAlignment="1">
      <alignment horizontal="center" vertical="center" wrapText="1"/>
    </xf>
    <xf numFmtId="0" fontId="13" fillId="0" borderId="51" xfId="211" applyFont="1" applyBorder="1" applyAlignment="1">
      <alignment horizontal="center" vertical="center"/>
    </xf>
    <xf numFmtId="0" fontId="13" fillId="0" borderId="10" xfId="211" applyFont="1" applyBorder="1" applyAlignment="1">
      <alignment horizontal="center" vertical="center"/>
    </xf>
    <xf numFmtId="0" fontId="13" fillId="0" borderId="52" xfId="211" applyFont="1" applyBorder="1" applyAlignment="1">
      <alignment horizontal="center" vertical="center"/>
    </xf>
    <xf numFmtId="0" fontId="13" fillId="0" borderId="11" xfId="211" applyFont="1" applyBorder="1" applyAlignment="1">
      <alignment horizontal="center" vertical="center"/>
    </xf>
    <xf numFmtId="0" fontId="13" fillId="0" borderId="14" xfId="211" applyFont="1" applyBorder="1" applyAlignment="1">
      <alignment horizontal="center" vertical="center"/>
    </xf>
    <xf numFmtId="0" fontId="13" fillId="0" borderId="12" xfId="211" applyFont="1" applyBorder="1" applyAlignment="1">
      <alignment horizontal="center" vertical="center"/>
    </xf>
    <xf numFmtId="0" fontId="13" fillId="0" borderId="51" xfId="65" applyFont="1" applyBorder="1" applyAlignment="1">
      <alignment horizontal="center" vertical="center"/>
    </xf>
    <xf numFmtId="0" fontId="13" fillId="0" borderId="10" xfId="65" applyFont="1" applyBorder="1" applyAlignment="1">
      <alignment horizontal="center" vertical="center"/>
    </xf>
    <xf numFmtId="0" fontId="13" fillId="0" borderId="52" xfId="65" applyFont="1" applyBorder="1" applyAlignment="1">
      <alignment horizontal="center" vertical="center"/>
    </xf>
    <xf numFmtId="0" fontId="13" fillId="0" borderId="11" xfId="65" applyFont="1" applyBorder="1" applyAlignment="1">
      <alignment horizontal="center" vertical="center"/>
    </xf>
    <xf numFmtId="0" fontId="13" fillId="0" borderId="14" xfId="65" applyFont="1" applyBorder="1" applyAlignment="1">
      <alignment horizontal="center" vertical="center"/>
    </xf>
    <xf numFmtId="0" fontId="13" fillId="0" borderId="12" xfId="65" applyFont="1" applyBorder="1" applyAlignment="1">
      <alignment horizontal="center" vertical="center"/>
    </xf>
    <xf numFmtId="0" fontId="13" fillId="0" borderId="10" xfId="0" applyFont="1" applyBorder="1" applyAlignment="1">
      <alignment horizontal="center" vertical="center"/>
    </xf>
    <xf numFmtId="0" fontId="13" fillId="0" borderId="9" xfId="0" applyFont="1" applyBorder="1" applyAlignment="1">
      <alignment horizontal="center" vertical="center"/>
    </xf>
    <xf numFmtId="0" fontId="13" fillId="0" borderId="14" xfId="0" applyFont="1" applyBorder="1" applyAlignment="1">
      <alignment horizontal="center" vertical="center"/>
    </xf>
    <xf numFmtId="0" fontId="13" fillId="0" borderId="12" xfId="0" applyFont="1" applyBorder="1" applyAlignment="1">
      <alignment horizontal="center" vertical="center"/>
    </xf>
    <xf numFmtId="166" fontId="13" fillId="0" borderId="7" xfId="42" applyNumberFormat="1" applyFont="1" applyBorder="1" applyAlignment="1" applyProtection="1">
      <alignment horizontal="left" vertical="center" wrapText="1"/>
    </xf>
    <xf numFmtId="0" fontId="14" fillId="0" borderId="0" xfId="0" applyFont="1" applyAlignment="1">
      <alignment horizontal="center" vertical="top" wrapText="1"/>
    </xf>
    <xf numFmtId="0" fontId="15" fillId="0" borderId="0" xfId="0" applyFont="1" applyAlignment="1">
      <alignment horizontal="center" vertical="top" wrapText="1"/>
    </xf>
    <xf numFmtId="0" fontId="13" fillId="0" borderId="1" xfId="0" applyFont="1" applyBorder="1" applyAlignment="1">
      <alignment horizontal="center" vertical="center" wrapText="1"/>
    </xf>
    <xf numFmtId="0" fontId="13" fillId="0" borderId="2" xfId="0" applyFont="1" applyBorder="1" applyAlignment="1">
      <alignment horizontal="center" vertical="center" wrapText="1"/>
    </xf>
    <xf numFmtId="0" fontId="13" fillId="0" borderId="3" xfId="0" applyFont="1" applyBorder="1" applyAlignment="1">
      <alignment horizontal="center" vertical="center" wrapText="1"/>
    </xf>
    <xf numFmtId="0" fontId="16" fillId="0" borderId="1" xfId="0" applyFont="1" applyBorder="1" applyAlignment="1">
      <alignment horizontal="center" vertical="center" wrapText="1"/>
    </xf>
    <xf numFmtId="0" fontId="13" fillId="0" borderId="8" xfId="0" applyFont="1" applyBorder="1" applyAlignment="1">
      <alignment horizontal="center" vertical="center" wrapText="1"/>
    </xf>
    <xf numFmtId="0" fontId="13" fillId="0" borderId="13" xfId="0" applyFont="1" applyBorder="1" applyAlignment="1">
      <alignment horizontal="center" vertical="center" wrapText="1"/>
    </xf>
    <xf numFmtId="0" fontId="13" fillId="0" borderId="11" xfId="0" applyFont="1" applyBorder="1" applyAlignment="1">
      <alignment horizontal="center" vertical="center" wrapText="1"/>
    </xf>
    <xf numFmtId="0" fontId="13" fillId="0" borderId="50" xfId="0" applyFont="1" applyBorder="1" applyAlignment="1">
      <alignment horizontal="center" vertical="center" wrapText="1"/>
    </xf>
    <xf numFmtId="0" fontId="13" fillId="0" borderId="9" xfId="0" applyFont="1" applyBorder="1" applyAlignment="1">
      <alignment horizontal="center" vertical="center" wrapText="1"/>
    </xf>
    <xf numFmtId="0" fontId="13" fillId="0" borderId="12" xfId="0" applyFont="1" applyBorder="1" applyAlignment="1">
      <alignment horizontal="center" vertical="center" wrapText="1"/>
    </xf>
    <xf numFmtId="0" fontId="13" fillId="0" borderId="8" xfId="58" applyFont="1" applyBorder="1" applyAlignment="1">
      <alignment horizontal="center" vertical="center"/>
    </xf>
    <xf numFmtId="0" fontId="13" fillId="0" borderId="10" xfId="58" applyFont="1" applyBorder="1" applyAlignment="1">
      <alignment horizontal="center" vertical="center"/>
    </xf>
    <xf numFmtId="0" fontId="13" fillId="0" borderId="9" xfId="58" applyFont="1" applyBorder="1" applyAlignment="1">
      <alignment horizontal="center" vertical="center"/>
    </xf>
    <xf numFmtId="0" fontId="13" fillId="0" borderId="11" xfId="58" applyFont="1" applyBorder="1" applyAlignment="1">
      <alignment horizontal="center" vertical="center"/>
    </xf>
    <xf numFmtId="0" fontId="13" fillId="0" borderId="14" xfId="58" applyFont="1" applyBorder="1" applyAlignment="1">
      <alignment horizontal="center" vertical="center"/>
    </xf>
    <xf numFmtId="0" fontId="13" fillId="0" borderId="12" xfId="58" applyFont="1" applyBorder="1" applyAlignment="1">
      <alignment horizontal="center" vertical="center"/>
    </xf>
    <xf numFmtId="0" fontId="13" fillId="0" borderId="1" xfId="58" applyFont="1" applyBorder="1" applyAlignment="1">
      <alignment horizontal="center" vertical="center" wrapText="1"/>
    </xf>
    <xf numFmtId="0" fontId="13" fillId="0" borderId="2" xfId="58" applyFont="1" applyBorder="1" applyAlignment="1">
      <alignment horizontal="center" vertical="center" wrapText="1"/>
    </xf>
    <xf numFmtId="0" fontId="13" fillId="0" borderId="3" xfId="58" applyFont="1" applyBorder="1" applyAlignment="1">
      <alignment horizontal="center" vertical="center" wrapText="1"/>
    </xf>
    <xf numFmtId="0" fontId="45" fillId="0" borderId="0" xfId="58" applyFont="1" applyAlignment="1">
      <alignment horizontal="center" vertical="top" wrapText="1"/>
    </xf>
    <xf numFmtId="0" fontId="46" fillId="0" borderId="0" xfId="58" applyFont="1" applyAlignment="1">
      <alignment horizontal="center" vertical="top" wrapText="1"/>
    </xf>
    <xf numFmtId="0" fontId="16" fillId="0" borderId="1" xfId="58" applyFont="1" applyBorder="1" applyAlignment="1">
      <alignment horizontal="center" vertical="center" wrapText="1"/>
    </xf>
    <xf numFmtId="0" fontId="16" fillId="0" borderId="2" xfId="58" applyFont="1" applyBorder="1" applyAlignment="1">
      <alignment horizontal="center" vertical="center" wrapText="1"/>
    </xf>
    <xf numFmtId="0" fontId="16" fillId="0" borderId="3" xfId="58" applyFont="1" applyBorder="1" applyAlignment="1">
      <alignment horizontal="center" vertical="center" wrapText="1"/>
    </xf>
    <xf numFmtId="0" fontId="13" fillId="0" borderId="8" xfId="58" applyFont="1" applyBorder="1" applyAlignment="1">
      <alignment horizontal="center" vertical="center" wrapText="1"/>
    </xf>
    <xf numFmtId="0" fontId="13" fillId="0" borderId="9" xfId="58" applyFont="1" applyBorder="1" applyAlignment="1">
      <alignment horizontal="center" vertical="center" wrapText="1"/>
    </xf>
    <xf numFmtId="0" fontId="13" fillId="0" borderId="11" xfId="58" applyFont="1" applyBorder="1" applyAlignment="1">
      <alignment horizontal="center" vertical="center" wrapText="1"/>
    </xf>
    <xf numFmtId="0" fontId="13" fillId="0" borderId="12" xfId="58" applyFont="1" applyBorder="1" applyAlignment="1">
      <alignment horizontal="center" vertical="center" wrapText="1"/>
    </xf>
    <xf numFmtId="0" fontId="13" fillId="0" borderId="13" xfId="58" applyFont="1" applyBorder="1" applyAlignment="1">
      <alignment horizontal="center" vertical="center" wrapText="1"/>
    </xf>
    <xf numFmtId="0" fontId="13" fillId="0" borderId="14" xfId="58" applyFont="1" applyBorder="1" applyAlignment="1">
      <alignment horizontal="left" vertical="center"/>
    </xf>
    <xf numFmtId="0" fontId="13" fillId="0" borderId="7" xfId="58" applyFont="1" applyBorder="1" applyAlignment="1">
      <alignment horizontal="left" vertical="center"/>
    </xf>
    <xf numFmtId="0" fontId="19" fillId="0" borderId="1" xfId="58" applyFont="1" applyBorder="1" applyAlignment="1">
      <alignment horizontal="center" vertical="center" wrapText="1"/>
    </xf>
    <xf numFmtId="0" fontId="19" fillId="0" borderId="2" xfId="58" applyFont="1" applyBorder="1" applyAlignment="1">
      <alignment horizontal="center" vertical="center" wrapText="1"/>
    </xf>
    <xf numFmtId="0" fontId="19" fillId="0" borderId="3" xfId="58" applyFont="1" applyBorder="1" applyAlignment="1">
      <alignment horizontal="center" vertical="center" wrapText="1"/>
    </xf>
    <xf numFmtId="0" fontId="16" fillId="0" borderId="7" xfId="58" applyFont="1" applyBorder="1" applyAlignment="1">
      <alignment horizontal="left" vertical="center"/>
    </xf>
    <xf numFmtId="0" fontId="43" fillId="0" borderId="1" xfId="58" applyFont="1" applyBorder="1" applyAlignment="1">
      <alignment horizontal="center" vertical="center" wrapText="1"/>
    </xf>
    <xf numFmtId="0" fontId="43" fillId="0" borderId="2" xfId="58" applyFont="1" applyBorder="1" applyAlignment="1">
      <alignment horizontal="center" vertical="center" wrapText="1"/>
    </xf>
    <xf numFmtId="0" fontId="43" fillId="0" borderId="3" xfId="58" applyFont="1" applyBorder="1" applyAlignment="1">
      <alignment horizontal="center" vertical="center" wrapText="1"/>
    </xf>
    <xf numFmtId="0" fontId="43" fillId="0" borderId="8" xfId="58" applyFont="1" applyBorder="1" applyAlignment="1">
      <alignment horizontal="center" vertical="center" wrapText="1"/>
    </xf>
    <xf numFmtId="0" fontId="43" fillId="0" borderId="9" xfId="58" applyFont="1" applyBorder="1" applyAlignment="1">
      <alignment horizontal="center" vertical="center" wrapText="1"/>
    </xf>
    <xf numFmtId="0" fontId="43" fillId="0" borderId="11" xfId="58" applyFont="1" applyBorder="1" applyAlignment="1">
      <alignment horizontal="center" vertical="center" wrapText="1"/>
    </xf>
    <xf numFmtId="0" fontId="43" fillId="0" borderId="12" xfId="58" applyFont="1" applyBorder="1" applyAlignment="1">
      <alignment horizontal="center" vertical="center" wrapText="1"/>
    </xf>
    <xf numFmtId="0" fontId="43" fillId="0" borderId="13" xfId="58" applyFont="1" applyBorder="1" applyAlignment="1">
      <alignment horizontal="center" vertical="center" wrapText="1"/>
    </xf>
    <xf numFmtId="0" fontId="55" fillId="0" borderId="0" xfId="58" applyFont="1" applyAlignment="1">
      <alignment horizontal="center" vertical="top" wrapText="1"/>
    </xf>
    <xf numFmtId="0" fontId="43" fillId="0" borderId="0" xfId="58" applyFont="1" applyAlignment="1">
      <alignment horizontal="center" vertical="top" wrapText="1"/>
    </xf>
    <xf numFmtId="0" fontId="52" fillId="0" borderId="1" xfId="58" applyFont="1" applyBorder="1" applyAlignment="1">
      <alignment horizontal="center" vertical="center" wrapText="1"/>
    </xf>
    <xf numFmtId="0" fontId="52" fillId="0" borderId="2" xfId="58" applyFont="1" applyBorder="1" applyAlignment="1">
      <alignment horizontal="center" vertical="center" wrapText="1"/>
    </xf>
    <xf numFmtId="0" fontId="52" fillId="0" borderId="3" xfId="58" applyFont="1" applyBorder="1" applyAlignment="1">
      <alignment horizontal="center" vertical="center" wrapText="1"/>
    </xf>
    <xf numFmtId="169" fontId="43" fillId="0" borderId="10" xfId="58" applyNumberFormat="1" applyFont="1" applyBorder="1" applyAlignment="1">
      <alignment horizontal="center" vertical="center"/>
    </xf>
    <xf numFmtId="169" fontId="43" fillId="0" borderId="9" xfId="58" applyNumberFormat="1" applyFont="1" applyBorder="1" applyAlignment="1">
      <alignment horizontal="center" vertical="center"/>
    </xf>
    <xf numFmtId="169" fontId="43" fillId="0" borderId="14" xfId="58" applyNumberFormat="1" applyFont="1" applyBorder="1" applyAlignment="1">
      <alignment horizontal="center" vertical="center"/>
    </xf>
    <xf numFmtId="169" fontId="43" fillId="0" borderId="12" xfId="58" applyNumberFormat="1" applyFont="1" applyBorder="1" applyAlignment="1">
      <alignment horizontal="center" vertical="center"/>
    </xf>
    <xf numFmtId="0" fontId="13" fillId="0" borderId="36" xfId="85" applyFont="1" applyBorder="1" applyAlignment="1">
      <alignment horizontal="center" vertical="center"/>
    </xf>
    <xf numFmtId="0" fontId="13" fillId="0" borderId="35" xfId="85" applyFont="1" applyBorder="1" applyAlignment="1">
      <alignment horizontal="center" vertical="center"/>
    </xf>
    <xf numFmtId="0" fontId="13" fillId="0" borderId="14" xfId="85" applyFont="1" applyBorder="1" applyAlignment="1">
      <alignment horizontal="center" vertical="center"/>
    </xf>
    <xf numFmtId="0" fontId="13" fillId="0" borderId="12" xfId="85" applyFont="1" applyBorder="1" applyAlignment="1">
      <alignment horizontal="center" vertical="center"/>
    </xf>
    <xf numFmtId="0" fontId="45" fillId="0" borderId="0" xfId="85" applyFont="1" applyAlignment="1">
      <alignment horizontal="center"/>
    </xf>
    <xf numFmtId="0" fontId="65" fillId="0" borderId="0" xfId="85" applyFont="1"/>
    <xf numFmtId="0" fontId="46" fillId="0" borderId="0" xfId="85" applyFont="1" applyAlignment="1">
      <alignment horizontal="center" vertical="top"/>
    </xf>
    <xf numFmtId="0" fontId="67" fillId="0" borderId="0" xfId="85" applyFont="1"/>
    <xf numFmtId="14" fontId="13" fillId="0" borderId="31" xfId="86" applyNumberFormat="1" applyFont="1" applyBorder="1" applyAlignment="1" applyProtection="1">
      <alignment horizontal="center" vertical="center"/>
    </xf>
    <xf numFmtId="0" fontId="13" fillId="0" borderId="31" xfId="86" applyFont="1" applyBorder="1" applyAlignment="1" applyProtection="1">
      <alignment horizontal="center" vertical="center"/>
    </xf>
    <xf numFmtId="0" fontId="13" fillId="0" borderId="32" xfId="85" applyFont="1" applyBorder="1" applyAlignment="1">
      <alignment horizontal="center" vertical="center" wrapText="1"/>
    </xf>
    <xf numFmtId="0" fontId="13" fillId="0" borderId="37" xfId="85" applyFont="1" applyBorder="1" applyAlignment="1">
      <alignment horizontal="center" vertical="center" wrapText="1"/>
    </xf>
    <xf numFmtId="0" fontId="13" fillId="0" borderId="38" xfId="85" applyFont="1" applyBorder="1" applyAlignment="1">
      <alignment horizontal="center" vertical="center" wrapText="1"/>
    </xf>
    <xf numFmtId="0" fontId="13" fillId="0" borderId="33" xfId="85" applyFont="1" applyBorder="1" applyAlignment="1">
      <alignment horizontal="center" vertical="center" wrapText="1"/>
    </xf>
    <xf numFmtId="0" fontId="13" fillId="0" borderId="2" xfId="85" applyFont="1" applyBorder="1" applyAlignment="1">
      <alignment horizontal="center" vertical="center" wrapText="1"/>
    </xf>
    <xf numFmtId="0" fontId="13" fillId="0" borderId="39" xfId="85" applyFont="1" applyBorder="1" applyAlignment="1">
      <alignment horizontal="center" vertical="center" wrapText="1"/>
    </xf>
    <xf numFmtId="0" fontId="16" fillId="0" borderId="33" xfId="85" applyFont="1" applyBorder="1" applyAlignment="1">
      <alignment horizontal="center" vertical="center" wrapText="1"/>
    </xf>
    <xf numFmtId="0" fontId="13" fillId="0" borderId="34" xfId="85" applyFont="1" applyBorder="1" applyAlignment="1">
      <alignment horizontal="center" vertical="center" wrapText="1"/>
    </xf>
    <xf numFmtId="0" fontId="13" fillId="0" borderId="35" xfId="85" applyFont="1" applyBorder="1" applyAlignment="1">
      <alignment horizontal="center" vertical="center" wrapText="1"/>
    </xf>
    <xf numFmtId="0" fontId="13" fillId="0" borderId="11" xfId="85" applyFont="1" applyBorder="1" applyAlignment="1">
      <alignment horizontal="center" vertical="center" wrapText="1"/>
    </xf>
    <xf numFmtId="0" fontId="13" fillId="0" borderId="12" xfId="85" applyFont="1" applyBorder="1" applyAlignment="1">
      <alignment horizontal="center" vertical="center" wrapText="1"/>
    </xf>
    <xf numFmtId="0" fontId="13" fillId="0" borderId="13" xfId="85" applyFont="1" applyBorder="1" applyAlignment="1">
      <alignment horizontal="center" vertical="center" wrapText="1"/>
    </xf>
    <xf numFmtId="0" fontId="13" fillId="0" borderId="40" xfId="85" applyFont="1" applyBorder="1" applyAlignment="1">
      <alignment horizontal="center" vertical="center" wrapText="1"/>
    </xf>
    <xf numFmtId="0" fontId="45" fillId="0" borderId="0" xfId="72" applyFont="1" applyAlignment="1">
      <alignment horizontal="center" vertical="center"/>
    </xf>
    <xf numFmtId="0" fontId="46" fillId="0" borderId="0" xfId="72" applyFont="1" applyAlignment="1">
      <alignment horizontal="center" vertical="center"/>
    </xf>
    <xf numFmtId="0" fontId="43" fillId="0" borderId="1" xfId="72" applyFont="1" applyBorder="1" applyAlignment="1">
      <alignment horizontal="center" vertical="center" wrapText="1"/>
    </xf>
    <xf numFmtId="0" fontId="43" fillId="0" borderId="2" xfId="72" applyFont="1" applyBorder="1" applyAlignment="1">
      <alignment horizontal="center" vertical="center" wrapText="1"/>
    </xf>
    <xf numFmtId="0" fontId="43" fillId="0" borderId="3" xfId="72" applyFont="1" applyBorder="1" applyAlignment="1">
      <alignment horizontal="center" vertical="center" wrapText="1"/>
    </xf>
    <xf numFmtId="0" fontId="52" fillId="0" borderId="1" xfId="72" applyFont="1" applyBorder="1" applyAlignment="1">
      <alignment horizontal="center" vertical="center" wrapText="1"/>
    </xf>
    <xf numFmtId="0" fontId="52" fillId="0" borderId="2" xfId="72" applyFont="1" applyBorder="1" applyAlignment="1">
      <alignment horizontal="center" vertical="center" wrapText="1"/>
    </xf>
    <xf numFmtId="0" fontId="52" fillId="0" borderId="3" xfId="72" applyFont="1" applyBorder="1" applyAlignment="1">
      <alignment horizontal="center" vertical="center" wrapText="1"/>
    </xf>
    <xf numFmtId="0" fontId="43" fillId="24" borderId="1" xfId="72" applyFont="1" applyFill="1" applyBorder="1" applyAlignment="1">
      <alignment horizontal="center" vertical="center" wrapText="1"/>
    </xf>
    <xf numFmtId="0" fontId="43" fillId="24" borderId="2" xfId="72" applyFont="1" applyFill="1" applyBorder="1" applyAlignment="1">
      <alignment horizontal="center" vertical="center" wrapText="1"/>
    </xf>
    <xf numFmtId="0" fontId="43" fillId="24" borderId="3" xfId="72" applyFont="1" applyFill="1" applyBorder="1" applyAlignment="1">
      <alignment horizontal="center" vertical="center" wrapText="1"/>
    </xf>
    <xf numFmtId="0" fontId="43" fillId="24" borderId="8" xfId="72" applyFont="1" applyFill="1" applyBorder="1" applyAlignment="1">
      <alignment horizontal="center" vertical="center" wrapText="1"/>
    </xf>
    <xf numFmtId="0" fontId="43" fillId="24" borderId="9" xfId="72" applyFont="1" applyFill="1" applyBorder="1" applyAlignment="1">
      <alignment horizontal="center" vertical="center" wrapText="1"/>
    </xf>
    <xf numFmtId="0" fontId="43" fillId="24" borderId="11" xfId="72" applyFont="1" applyFill="1" applyBorder="1" applyAlignment="1">
      <alignment horizontal="center" vertical="center" wrapText="1"/>
    </xf>
    <xf numFmtId="0" fontId="43" fillId="24" borderId="12" xfId="72" applyFont="1" applyFill="1" applyBorder="1" applyAlignment="1">
      <alignment horizontal="center" vertical="center" wrapText="1"/>
    </xf>
    <xf numFmtId="0" fontId="43" fillId="24" borderId="8" xfId="72" applyFont="1" applyFill="1" applyBorder="1" applyAlignment="1">
      <alignment horizontal="center" vertical="top" wrapText="1"/>
    </xf>
    <xf numFmtId="0" fontId="43" fillId="24" borderId="13" xfId="72" applyFont="1" applyFill="1" applyBorder="1" applyAlignment="1">
      <alignment horizontal="center" vertical="top" wrapText="1"/>
    </xf>
    <xf numFmtId="0" fontId="43" fillId="24" borderId="11" xfId="72" applyFont="1" applyFill="1" applyBorder="1" applyAlignment="1">
      <alignment horizontal="center" vertical="top" wrapText="1"/>
    </xf>
    <xf numFmtId="0" fontId="43" fillId="24" borderId="10" xfId="72" applyFont="1" applyFill="1" applyBorder="1" applyAlignment="1">
      <alignment horizontal="center" vertical="center"/>
    </xf>
    <xf numFmtId="0" fontId="43" fillId="24" borderId="9" xfId="72" applyFont="1" applyFill="1" applyBorder="1" applyAlignment="1">
      <alignment horizontal="center" vertical="center"/>
    </xf>
    <xf numFmtId="0" fontId="43" fillId="24" borderId="14" xfId="72" applyFont="1" applyFill="1" applyBorder="1" applyAlignment="1">
      <alignment horizontal="center" vertical="center"/>
    </xf>
    <xf numFmtId="0" fontId="43" fillId="24" borderId="12" xfId="72" applyFont="1" applyFill="1" applyBorder="1" applyAlignment="1">
      <alignment horizontal="center" vertical="center"/>
    </xf>
    <xf numFmtId="0" fontId="71" fillId="0" borderId="0" xfId="58" applyFont="1" applyAlignment="1">
      <alignment horizontal="center" vertical="top" wrapText="1"/>
    </xf>
    <xf numFmtId="0" fontId="13" fillId="0" borderId="1" xfId="89" applyFont="1" applyBorder="1" applyAlignment="1">
      <alignment horizontal="center" vertical="center" wrapText="1"/>
    </xf>
    <xf numFmtId="0" fontId="13" fillId="0" borderId="2" xfId="89" applyFont="1" applyBorder="1" applyAlignment="1">
      <alignment horizontal="center" vertical="center" wrapText="1"/>
    </xf>
    <xf numFmtId="0" fontId="13" fillId="0" borderId="3" xfId="89" applyFont="1" applyBorder="1" applyAlignment="1">
      <alignment horizontal="center" vertical="center" wrapText="1"/>
    </xf>
    <xf numFmtId="0" fontId="13" fillId="0" borderId="1" xfId="61" applyFont="1" applyBorder="1" applyAlignment="1">
      <alignment horizontal="center" vertical="center" wrapText="1"/>
    </xf>
    <xf numFmtId="0" fontId="13" fillId="0" borderId="2" xfId="61" applyFont="1" applyBorder="1" applyAlignment="1">
      <alignment horizontal="center" vertical="center" wrapText="1"/>
    </xf>
    <xf numFmtId="0" fontId="13" fillId="0" borderId="3" xfId="61" applyFont="1" applyBorder="1" applyAlignment="1">
      <alignment horizontal="center" vertical="center" wrapText="1"/>
    </xf>
    <xf numFmtId="0" fontId="16" fillId="0" borderId="1" xfId="61" applyFont="1" applyBorder="1" applyAlignment="1">
      <alignment horizontal="center" vertical="center" wrapText="1"/>
    </xf>
    <xf numFmtId="0" fontId="16" fillId="0" borderId="2" xfId="61" applyFont="1" applyBorder="1" applyAlignment="1">
      <alignment horizontal="center" vertical="center" wrapText="1"/>
    </xf>
    <xf numFmtId="0" fontId="16" fillId="0" borderId="3" xfId="61" applyFont="1" applyBorder="1" applyAlignment="1">
      <alignment horizontal="center" vertical="center" wrapText="1"/>
    </xf>
    <xf numFmtId="0" fontId="13" fillId="0" borderId="1" xfId="72" applyFont="1" applyBorder="1" applyAlignment="1">
      <alignment horizontal="center" vertical="center" wrapText="1"/>
    </xf>
    <xf numFmtId="0" fontId="13" fillId="0" borderId="2" xfId="72" applyFont="1" applyBorder="1" applyAlignment="1">
      <alignment horizontal="center" vertical="center" wrapText="1"/>
    </xf>
    <xf numFmtId="0" fontId="13" fillId="0" borderId="3" xfId="72" applyFont="1" applyBorder="1" applyAlignment="1">
      <alignment horizontal="center" vertical="center" wrapText="1"/>
    </xf>
    <xf numFmtId="166" fontId="13" fillId="0" borderId="1" xfId="61" applyNumberFormat="1" applyFont="1" applyBorder="1" applyAlignment="1">
      <alignment horizontal="center" vertical="center" wrapText="1"/>
    </xf>
    <xf numFmtId="166" fontId="13" fillId="0" borderId="2" xfId="61" applyNumberFormat="1" applyFont="1" applyBorder="1" applyAlignment="1">
      <alignment horizontal="center" vertical="center" wrapText="1"/>
    </xf>
    <xf numFmtId="166" fontId="13" fillId="0" borderId="3" xfId="61" applyNumberFormat="1" applyFont="1" applyBorder="1" applyAlignment="1">
      <alignment horizontal="center" vertical="center" wrapText="1"/>
    </xf>
    <xf numFmtId="0" fontId="13" fillId="0" borderId="8" xfId="72" applyFont="1" applyBorder="1" applyAlignment="1">
      <alignment horizontal="center" vertical="center" wrapText="1"/>
    </xf>
    <xf numFmtId="0" fontId="13" fillId="0" borderId="9" xfId="72" applyFont="1" applyBorder="1" applyAlignment="1">
      <alignment horizontal="center" vertical="center" wrapText="1"/>
    </xf>
    <xf numFmtId="0" fontId="13" fillId="0" borderId="11" xfId="72" applyFont="1" applyBorder="1" applyAlignment="1">
      <alignment horizontal="center" vertical="center" wrapText="1"/>
    </xf>
    <xf numFmtId="0" fontId="13" fillId="0" borderId="12" xfId="72" applyFont="1" applyBorder="1" applyAlignment="1">
      <alignment horizontal="center" vertical="center" wrapText="1"/>
    </xf>
    <xf numFmtId="0" fontId="13" fillId="0" borderId="13" xfId="72" applyFont="1" applyBorder="1" applyAlignment="1">
      <alignment horizontal="center" vertical="center" wrapText="1"/>
    </xf>
    <xf numFmtId="0" fontId="13" fillId="0" borderId="10" xfId="72" applyFont="1" applyBorder="1" applyAlignment="1">
      <alignment horizontal="center" vertical="center"/>
    </xf>
    <xf numFmtId="0" fontId="13" fillId="0" borderId="9" xfId="72" applyFont="1" applyBorder="1" applyAlignment="1">
      <alignment horizontal="center" vertical="center"/>
    </xf>
    <xf numFmtId="0" fontId="13" fillId="0" borderId="14" xfId="72" applyFont="1" applyBorder="1" applyAlignment="1">
      <alignment horizontal="center" vertical="center"/>
    </xf>
    <xf numFmtId="0" fontId="13" fillId="0" borderId="12" xfId="72" applyFont="1" applyBorder="1" applyAlignment="1">
      <alignment horizontal="center" vertical="center"/>
    </xf>
    <xf numFmtId="0" fontId="45" fillId="0" borderId="0" xfId="91" applyFont="1" applyAlignment="1">
      <alignment horizontal="center" vertical="top" wrapText="1"/>
    </xf>
    <xf numFmtId="0" fontId="46" fillId="0" borderId="0" xfId="91" applyFont="1" applyAlignment="1">
      <alignment horizontal="center" vertical="top" wrapText="1"/>
    </xf>
    <xf numFmtId="0" fontId="13" fillId="0" borderId="1" xfId="91" applyFont="1" applyBorder="1" applyAlignment="1">
      <alignment horizontal="center" vertical="center" wrapText="1"/>
    </xf>
    <xf numFmtId="0" fontId="13" fillId="0" borderId="2" xfId="91" applyFont="1" applyBorder="1" applyAlignment="1">
      <alignment horizontal="center" vertical="center" wrapText="1"/>
    </xf>
    <xf numFmtId="0" fontId="13" fillId="0" borderId="3" xfId="91" applyFont="1" applyBorder="1" applyAlignment="1">
      <alignment horizontal="center" vertical="center" wrapText="1"/>
    </xf>
    <xf numFmtId="0" fontId="13" fillId="0" borderId="1" xfId="66" applyFont="1" applyBorder="1" applyAlignment="1">
      <alignment horizontal="center" vertical="center" wrapText="1"/>
    </xf>
    <xf numFmtId="0" fontId="13" fillId="0" borderId="2" xfId="66" applyFont="1" applyBorder="1" applyAlignment="1">
      <alignment horizontal="center" vertical="center" wrapText="1"/>
    </xf>
    <xf numFmtId="0" fontId="13" fillId="0" borderId="3" xfId="66" applyFont="1" applyBorder="1" applyAlignment="1">
      <alignment horizontal="center" vertical="center" wrapText="1"/>
    </xf>
    <xf numFmtId="0" fontId="16" fillId="0" borderId="1" xfId="91" applyFont="1" applyBorder="1" applyAlignment="1">
      <alignment horizontal="center" vertical="center" wrapText="1"/>
    </xf>
    <xf numFmtId="0" fontId="16" fillId="0" borderId="2" xfId="91" applyFont="1" applyBorder="1" applyAlignment="1">
      <alignment horizontal="center" vertical="center" wrapText="1"/>
    </xf>
    <xf numFmtId="0" fontId="16" fillId="0" borderId="3" xfId="91" applyFont="1" applyBorder="1" applyAlignment="1">
      <alignment horizontal="center" vertical="center" wrapText="1"/>
    </xf>
    <xf numFmtId="0" fontId="13" fillId="0" borderId="8" xfId="91" applyFont="1" applyBorder="1" applyAlignment="1">
      <alignment horizontal="center" vertical="center" wrapText="1"/>
    </xf>
    <xf numFmtId="0" fontId="13" fillId="0" borderId="9" xfId="91" applyFont="1" applyBorder="1" applyAlignment="1">
      <alignment horizontal="center" vertical="center" wrapText="1"/>
    </xf>
    <xf numFmtId="0" fontId="13" fillId="0" borderId="11" xfId="91" applyFont="1" applyBorder="1" applyAlignment="1">
      <alignment horizontal="center" vertical="center" wrapText="1"/>
    </xf>
    <xf numFmtId="0" fontId="13" fillId="0" borderId="12" xfId="91" applyFont="1" applyBorder="1" applyAlignment="1">
      <alignment horizontal="center" vertical="center" wrapText="1"/>
    </xf>
    <xf numFmtId="0" fontId="13" fillId="0" borderId="13" xfId="91" applyFont="1" applyBorder="1" applyAlignment="1">
      <alignment horizontal="center" vertical="center" wrapText="1"/>
    </xf>
    <xf numFmtId="0" fontId="13" fillId="0" borderId="10" xfId="91" applyFont="1" applyBorder="1" applyAlignment="1">
      <alignment horizontal="center" vertical="center"/>
    </xf>
    <xf numFmtId="0" fontId="13" fillId="0" borderId="9" xfId="91" applyFont="1" applyBorder="1" applyAlignment="1">
      <alignment horizontal="center" vertical="center"/>
    </xf>
    <xf numFmtId="0" fontId="13" fillId="0" borderId="14" xfId="91" applyFont="1" applyBorder="1" applyAlignment="1">
      <alignment horizontal="center" vertical="center"/>
    </xf>
    <xf numFmtId="0" fontId="13" fillId="0" borderId="12" xfId="91" applyFont="1" applyBorder="1" applyAlignment="1">
      <alignment horizontal="center" vertical="center"/>
    </xf>
    <xf numFmtId="0" fontId="13" fillId="0" borderId="4" xfId="88" applyFont="1" applyBorder="1" applyAlignment="1">
      <alignment horizontal="center" vertical="center" wrapText="1"/>
    </xf>
    <xf numFmtId="0" fontId="45" fillId="0" borderId="0" xfId="88" applyFont="1" applyAlignment="1">
      <alignment horizontal="center" vertical="center"/>
    </xf>
    <xf numFmtId="0" fontId="46" fillId="0" borderId="0" xfId="88" applyFont="1" applyAlignment="1">
      <alignment horizontal="center" vertical="center"/>
    </xf>
    <xf numFmtId="0" fontId="43" fillId="0" borderId="14" xfId="88" applyFont="1" applyBorder="1" applyAlignment="1">
      <alignment horizontal="center" vertical="center" wrapText="1"/>
    </xf>
    <xf numFmtId="0" fontId="43" fillId="0" borderId="14" xfId="88" applyFont="1" applyBorder="1" applyAlignment="1">
      <alignment horizontal="left" vertical="center"/>
    </xf>
    <xf numFmtId="0" fontId="13" fillId="0" borderId="1" xfId="88" applyFont="1" applyBorder="1" applyAlignment="1">
      <alignment horizontal="center" vertical="center" wrapText="1"/>
    </xf>
    <xf numFmtId="0" fontId="13" fillId="0" borderId="2" xfId="88" applyFont="1" applyBorder="1" applyAlignment="1">
      <alignment horizontal="center" vertical="center" wrapText="1"/>
    </xf>
    <xf numFmtId="0" fontId="13" fillId="0" borderId="3" xfId="88" applyFont="1" applyBorder="1" applyAlignment="1">
      <alignment horizontal="center" vertical="center" wrapText="1"/>
    </xf>
    <xf numFmtId="0" fontId="13" fillId="0" borderId="6" xfId="88" applyFont="1" applyBorder="1" applyAlignment="1">
      <alignment horizontal="center" vertical="center" wrapText="1"/>
    </xf>
    <xf numFmtId="0" fontId="16" fillId="0" borderId="4" xfId="88" applyFont="1" applyBorder="1" applyAlignment="1">
      <alignment horizontal="center" vertical="center" wrapText="1"/>
    </xf>
    <xf numFmtId="0" fontId="13" fillId="0" borderId="4" xfId="88" applyFont="1" applyBorder="1" applyAlignment="1">
      <alignment horizontal="center" vertical="center"/>
    </xf>
    <xf numFmtId="170" fontId="16" fillId="0" borderId="0" xfId="100" applyFont="1" applyAlignment="1">
      <alignment horizontal="left" vertical="center"/>
    </xf>
    <xf numFmtId="170" fontId="13" fillId="0" borderId="7" xfId="100" applyFont="1" applyBorder="1" applyAlignment="1">
      <alignment horizontal="left" vertical="center" wrapText="1"/>
    </xf>
    <xf numFmtId="170" fontId="13" fillId="0" borderId="1" xfId="100" applyFont="1" applyBorder="1" applyAlignment="1">
      <alignment horizontal="center" vertical="center" wrapText="1"/>
    </xf>
    <xf numFmtId="170" fontId="13" fillId="0" borderId="2" xfId="100" applyFont="1" applyBorder="1" applyAlignment="1">
      <alignment horizontal="center" vertical="center" wrapText="1"/>
    </xf>
    <xf numFmtId="170" fontId="13" fillId="0" borderId="3" xfId="100" applyFont="1" applyBorder="1" applyAlignment="1">
      <alignment horizontal="center" vertical="center" wrapText="1"/>
    </xf>
    <xf numFmtId="170" fontId="13" fillId="0" borderId="8" xfId="100" applyFont="1" applyBorder="1" applyAlignment="1">
      <alignment horizontal="center" vertical="center" wrapText="1"/>
    </xf>
    <xf numFmtId="170" fontId="13" fillId="0" borderId="9" xfId="100" applyFont="1" applyBorder="1" applyAlignment="1">
      <alignment horizontal="center" vertical="center" wrapText="1"/>
    </xf>
    <xf numFmtId="170" fontId="13" fillId="0" borderId="11" xfId="100" applyFont="1" applyBorder="1" applyAlignment="1">
      <alignment horizontal="center" vertical="center" wrapText="1"/>
    </xf>
    <xf numFmtId="170" fontId="13" fillId="0" borderId="12" xfId="100" applyFont="1" applyBorder="1" applyAlignment="1">
      <alignment horizontal="center" vertical="center" wrapText="1"/>
    </xf>
    <xf numFmtId="170" fontId="13" fillId="0" borderId="8" xfId="100" applyFont="1" applyBorder="1" applyAlignment="1">
      <alignment horizontal="center" vertical="top" wrapText="1"/>
    </xf>
    <xf numFmtId="170" fontId="13" fillId="0" borderId="13" xfId="100" applyFont="1" applyBorder="1" applyAlignment="1">
      <alignment horizontal="center" vertical="top" wrapText="1"/>
    </xf>
    <xf numFmtId="170" fontId="13" fillId="0" borderId="11" xfId="100" applyFont="1" applyBorder="1" applyAlignment="1">
      <alignment horizontal="center" vertical="top" wrapText="1"/>
    </xf>
    <xf numFmtId="170" fontId="45" fillId="0" borderId="0" xfId="100" applyFont="1" applyAlignment="1">
      <alignment horizontal="center" vertical="center"/>
    </xf>
    <xf numFmtId="170" fontId="46" fillId="0" borderId="0" xfId="100" applyFont="1" applyAlignment="1">
      <alignment horizontal="center" vertical="center"/>
    </xf>
    <xf numFmtId="0" fontId="13" fillId="0" borderId="1" xfId="100" applyNumberFormat="1" applyFont="1" applyBorder="1" applyAlignment="1">
      <alignment horizontal="center" vertical="center" wrapText="1"/>
    </xf>
    <xf numFmtId="0" fontId="13" fillId="0" borderId="2" xfId="100" applyNumberFormat="1" applyFont="1" applyBorder="1" applyAlignment="1">
      <alignment horizontal="center" vertical="center" wrapText="1"/>
    </xf>
    <xf numFmtId="0" fontId="13" fillId="0" borderId="3" xfId="100" applyNumberFormat="1" applyFont="1" applyBorder="1" applyAlignment="1">
      <alignment horizontal="center" vertical="center" wrapText="1"/>
    </xf>
    <xf numFmtId="49" fontId="13" fillId="0" borderId="1" xfId="100" applyNumberFormat="1" applyFont="1" applyBorder="1" applyAlignment="1">
      <alignment horizontal="center" vertical="center" wrapText="1"/>
    </xf>
    <xf numFmtId="49" fontId="13" fillId="0" borderId="2" xfId="100" applyNumberFormat="1" applyFont="1" applyBorder="1" applyAlignment="1">
      <alignment horizontal="center" vertical="center" wrapText="1"/>
    </xf>
    <xf numFmtId="49" fontId="13" fillId="0" borderId="3" xfId="100" applyNumberFormat="1" applyFont="1" applyBorder="1" applyAlignment="1">
      <alignment horizontal="center" vertical="center" wrapText="1"/>
    </xf>
    <xf numFmtId="170" fontId="16" fillId="0" borderId="1" xfId="100" applyFont="1" applyBorder="1" applyAlignment="1">
      <alignment horizontal="center" vertical="center" wrapText="1"/>
    </xf>
    <xf numFmtId="170" fontId="16" fillId="0" borderId="2" xfId="100" applyFont="1" applyBorder="1" applyAlignment="1">
      <alignment horizontal="center" vertical="center" wrapText="1"/>
    </xf>
    <xf numFmtId="170" fontId="16" fillId="0" borderId="3" xfId="100" applyFont="1" applyBorder="1" applyAlignment="1">
      <alignment horizontal="center" vertical="center" wrapText="1"/>
    </xf>
    <xf numFmtId="170" fontId="13" fillId="0" borderId="10" xfId="100" applyFont="1" applyBorder="1" applyAlignment="1">
      <alignment horizontal="center" vertical="center"/>
    </xf>
    <xf numFmtId="170" fontId="13" fillId="0" borderId="9" xfId="100" applyFont="1" applyBorder="1" applyAlignment="1">
      <alignment horizontal="center" vertical="center"/>
    </xf>
    <xf numFmtId="170" fontId="13" fillId="0" borderId="14" xfId="100" applyFont="1" applyBorder="1" applyAlignment="1">
      <alignment horizontal="center" vertical="center"/>
    </xf>
    <xf numFmtId="170" fontId="13" fillId="0" borderId="12" xfId="100" applyFont="1" applyBorder="1" applyAlignment="1">
      <alignment horizontal="center" vertical="center"/>
    </xf>
    <xf numFmtId="0" fontId="45" fillId="0" borderId="0" xfId="58" applyFont="1" applyAlignment="1">
      <alignment horizontal="center"/>
    </xf>
    <xf numFmtId="0" fontId="46" fillId="0" borderId="0" xfId="58" applyFont="1" applyAlignment="1">
      <alignment horizontal="center"/>
    </xf>
    <xf numFmtId="0" fontId="46" fillId="0" borderId="0" xfId="72" applyFont="1" applyAlignment="1">
      <alignment horizontal="center" vertical="center" wrapText="1"/>
    </xf>
    <xf numFmtId="0" fontId="16" fillId="0" borderId="1" xfId="72" applyFont="1" applyBorder="1" applyAlignment="1">
      <alignment horizontal="center" vertical="center" wrapText="1"/>
    </xf>
    <xf numFmtId="0" fontId="16" fillId="0" borderId="2" xfId="72" applyFont="1" applyBorder="1" applyAlignment="1">
      <alignment horizontal="center" vertical="center" wrapText="1"/>
    </xf>
    <xf numFmtId="0" fontId="16" fillId="0" borderId="3" xfId="72" applyFont="1" applyBorder="1" applyAlignment="1">
      <alignment horizontal="center" vertical="center" wrapText="1"/>
    </xf>
    <xf numFmtId="0" fontId="16" fillId="0" borderId="0" xfId="72" applyFont="1" applyAlignment="1">
      <alignment horizontal="left" vertical="center"/>
    </xf>
    <xf numFmtId="0" fontId="13" fillId="0" borderId="8" xfId="112" applyFont="1" applyBorder="1" applyAlignment="1">
      <alignment horizontal="center" vertical="center" wrapText="1"/>
    </xf>
    <xf numFmtId="0" fontId="13" fillId="0" borderId="9" xfId="112" applyFont="1" applyBorder="1" applyAlignment="1">
      <alignment horizontal="center" vertical="center" wrapText="1"/>
    </xf>
    <xf numFmtId="0" fontId="13" fillId="0" borderId="11" xfId="112" applyFont="1" applyBorder="1" applyAlignment="1">
      <alignment horizontal="center" vertical="center" wrapText="1"/>
    </xf>
    <xf numFmtId="0" fontId="13" fillId="0" borderId="12" xfId="112" applyFont="1" applyBorder="1" applyAlignment="1">
      <alignment horizontal="center" vertical="center" wrapText="1"/>
    </xf>
    <xf numFmtId="0" fontId="13" fillId="0" borderId="13" xfId="112" applyFont="1" applyBorder="1" applyAlignment="1">
      <alignment horizontal="center" vertical="center" wrapText="1"/>
    </xf>
    <xf numFmtId="0" fontId="13" fillId="0" borderId="1" xfId="112" applyFont="1" applyBorder="1" applyAlignment="1">
      <alignment horizontal="center" vertical="center" wrapText="1"/>
    </xf>
    <xf numFmtId="0" fontId="13" fillId="0" borderId="2" xfId="112" applyFont="1" applyBorder="1" applyAlignment="1">
      <alignment horizontal="center" vertical="center" wrapText="1"/>
    </xf>
    <xf numFmtId="0" fontId="13" fillId="0" borderId="3" xfId="112" applyFont="1" applyBorder="1" applyAlignment="1">
      <alignment horizontal="center" vertical="center" wrapText="1"/>
    </xf>
    <xf numFmtId="0" fontId="13" fillId="0" borderId="10" xfId="112" applyFont="1" applyBorder="1" applyAlignment="1">
      <alignment horizontal="center" vertical="center"/>
    </xf>
    <xf numFmtId="0" fontId="13" fillId="0" borderId="9" xfId="112" applyFont="1" applyBorder="1" applyAlignment="1">
      <alignment horizontal="center" vertical="center"/>
    </xf>
    <xf numFmtId="0" fontId="13" fillId="0" borderId="14" xfId="112" applyFont="1" applyBorder="1" applyAlignment="1">
      <alignment horizontal="center" vertical="center"/>
    </xf>
    <xf numFmtId="0" fontId="13" fillId="0" borderId="12" xfId="112" applyFont="1" applyBorder="1" applyAlignment="1">
      <alignment horizontal="center" vertical="center"/>
    </xf>
    <xf numFmtId="0" fontId="16" fillId="0" borderId="0" xfId="72" applyFont="1" applyAlignment="1">
      <alignment horizontal="left" vertical="center" wrapText="1"/>
    </xf>
    <xf numFmtId="0" fontId="45" fillId="0" borderId="0" xfId="81" applyFont="1" applyAlignment="1">
      <alignment horizontal="center" vertical="top" wrapText="1"/>
    </xf>
    <xf numFmtId="0" fontId="46" fillId="0" borderId="0" xfId="81" applyFont="1" applyAlignment="1">
      <alignment horizontal="center" vertical="top" wrapText="1"/>
    </xf>
    <xf numFmtId="0" fontId="16" fillId="0" borderId="1" xfId="112" applyFont="1" applyBorder="1" applyAlignment="1">
      <alignment horizontal="center" vertical="center" wrapText="1"/>
    </xf>
    <xf numFmtId="0" fontId="16" fillId="0" borderId="2" xfId="112" applyFont="1" applyBorder="1" applyAlignment="1">
      <alignment horizontal="center" vertical="center" wrapText="1"/>
    </xf>
    <xf numFmtId="0" fontId="16" fillId="0" borderId="3" xfId="112" applyFont="1" applyBorder="1" applyAlignment="1">
      <alignment horizontal="center" vertical="center" wrapText="1"/>
    </xf>
    <xf numFmtId="0" fontId="45" fillId="0" borderId="0" xfId="112" applyFont="1" applyAlignment="1">
      <alignment horizontal="center"/>
    </xf>
    <xf numFmtId="0" fontId="46" fillId="0" borderId="0" xfId="112" applyFont="1" applyAlignment="1">
      <alignment horizontal="center"/>
    </xf>
    <xf numFmtId="0" fontId="45" fillId="0" borderId="0" xfId="40" applyFont="1" applyAlignment="1">
      <alignment horizontal="center" vertical="top" wrapText="1"/>
    </xf>
    <xf numFmtId="0" fontId="46" fillId="0" borderId="0" xfId="40" applyFont="1" applyAlignment="1">
      <alignment horizontal="center" vertical="top" wrapText="1"/>
    </xf>
    <xf numFmtId="0" fontId="13" fillId="0" borderId="1" xfId="40" applyFont="1" applyBorder="1" applyAlignment="1">
      <alignment horizontal="center" vertical="center" wrapText="1"/>
    </xf>
    <xf numFmtId="0" fontId="13" fillId="0" borderId="2" xfId="40" applyFont="1" applyBorder="1" applyAlignment="1">
      <alignment horizontal="center" vertical="center" wrapText="1"/>
    </xf>
    <xf numFmtId="0" fontId="13" fillId="0" borderId="3" xfId="40" applyFont="1" applyBorder="1" applyAlignment="1">
      <alignment horizontal="center" vertical="center" wrapText="1"/>
    </xf>
    <xf numFmtId="0" fontId="13" fillId="0" borderId="8" xfId="112" applyFont="1" applyBorder="1" applyAlignment="1">
      <alignment horizontal="center" vertical="center"/>
    </xf>
    <xf numFmtId="0" fontId="13" fillId="0" borderId="11" xfId="112" applyFont="1" applyBorder="1" applyAlignment="1">
      <alignment horizontal="center" vertical="center"/>
    </xf>
    <xf numFmtId="0" fontId="43" fillId="0" borderId="7" xfId="118" applyFont="1" applyBorder="1" applyAlignment="1">
      <alignment horizontal="left" vertical="center" wrapText="1"/>
    </xf>
    <xf numFmtId="0" fontId="43" fillId="0" borderId="8" xfId="117" applyFont="1" applyBorder="1" applyAlignment="1">
      <alignment horizontal="center" vertical="center" wrapText="1"/>
    </xf>
    <xf numFmtId="0" fontId="43" fillId="0" borderId="9" xfId="117" applyFont="1" applyBorder="1" applyAlignment="1">
      <alignment horizontal="center" vertical="center" wrapText="1"/>
    </xf>
    <xf numFmtId="0" fontId="43" fillId="0" borderId="13" xfId="117" applyFont="1" applyBorder="1" applyAlignment="1">
      <alignment horizontal="center" vertical="center" wrapText="1"/>
    </xf>
    <xf numFmtId="0" fontId="43" fillId="0" borderId="44" xfId="117" applyFont="1" applyBorder="1" applyAlignment="1">
      <alignment horizontal="center" vertical="center" wrapText="1"/>
    </xf>
    <xf numFmtId="0" fontId="43" fillId="0" borderId="1" xfId="117" applyFont="1" applyBorder="1" applyAlignment="1">
      <alignment horizontal="center" vertical="center" wrapText="1"/>
    </xf>
    <xf numFmtId="0" fontId="43" fillId="0" borderId="2" xfId="117" applyFont="1" applyBorder="1" applyAlignment="1">
      <alignment horizontal="center" vertical="center" wrapText="1"/>
    </xf>
    <xf numFmtId="0" fontId="43" fillId="0" borderId="3" xfId="117" applyFont="1" applyBorder="1" applyAlignment="1">
      <alignment horizontal="center" vertical="center" wrapText="1"/>
    </xf>
    <xf numFmtId="0" fontId="43" fillId="0" borderId="10" xfId="117" applyFont="1" applyBorder="1" applyAlignment="1">
      <alignment horizontal="center" vertical="center" wrapText="1"/>
    </xf>
    <xf numFmtId="0" fontId="43" fillId="0" borderId="11" xfId="117" applyFont="1" applyBorder="1" applyAlignment="1">
      <alignment horizontal="center" vertical="center" wrapText="1"/>
    </xf>
    <xf numFmtId="0" fontId="43" fillId="0" borderId="14" xfId="117" applyFont="1" applyBorder="1" applyAlignment="1">
      <alignment horizontal="center" vertical="center" wrapText="1"/>
    </xf>
    <xf numFmtId="0" fontId="43" fillId="0" borderId="4" xfId="117" applyFont="1" applyBorder="1" applyAlignment="1">
      <alignment horizontal="center" vertical="center" wrapText="1"/>
    </xf>
    <xf numFmtId="0" fontId="71" fillId="0" borderId="0" xfId="117" applyFont="1" applyAlignment="1">
      <alignment horizontal="center" vertical="top" wrapText="1"/>
    </xf>
    <xf numFmtId="0" fontId="52" fillId="0" borderId="1" xfId="117" applyFont="1" applyBorder="1" applyAlignment="1">
      <alignment horizontal="center" vertical="center" wrapText="1"/>
    </xf>
    <xf numFmtId="0" fontId="52" fillId="0" borderId="2" xfId="117" applyFont="1" applyBorder="1" applyAlignment="1">
      <alignment horizontal="center" vertical="center" wrapText="1"/>
    </xf>
    <xf numFmtId="0" fontId="52" fillId="0" borderId="3" xfId="117" applyFont="1" applyBorder="1" applyAlignment="1">
      <alignment horizontal="center" vertical="center" wrapText="1"/>
    </xf>
    <xf numFmtId="166" fontId="43" fillId="0" borderId="0" xfId="58" applyNumberFormat="1" applyFont="1" applyAlignment="1">
      <alignment horizontal="center" vertical="top" wrapText="1"/>
    </xf>
    <xf numFmtId="0" fontId="43" fillId="0" borderId="4" xfId="58" applyFont="1" applyBorder="1" applyAlignment="1">
      <alignment horizontal="center" vertical="center" wrapText="1"/>
    </xf>
    <xf numFmtId="0" fontId="43" fillId="0" borderId="4" xfId="58" applyFont="1" applyBorder="1" applyAlignment="1">
      <alignment horizontal="center" vertical="center"/>
    </xf>
    <xf numFmtId="0" fontId="52" fillId="0" borderId="4" xfId="58" applyFont="1" applyBorder="1" applyAlignment="1">
      <alignment horizontal="center" vertical="center" wrapText="1"/>
    </xf>
    <xf numFmtId="0" fontId="13" fillId="0" borderId="1" xfId="128" applyFont="1" applyBorder="1" applyAlignment="1">
      <alignment horizontal="center" vertical="center" wrapText="1"/>
    </xf>
    <xf numFmtId="0" fontId="13" fillId="0" borderId="2" xfId="128" applyFont="1" applyBorder="1" applyAlignment="1">
      <alignment horizontal="center" vertical="center" wrapText="1"/>
    </xf>
    <xf numFmtId="0" fontId="13" fillId="0" borderId="3" xfId="128" applyFont="1" applyBorder="1" applyAlignment="1">
      <alignment horizontal="center" vertical="center" wrapText="1"/>
    </xf>
    <xf numFmtId="0" fontId="13" fillId="0" borderId="8" xfId="128" applyFont="1" applyBorder="1" applyAlignment="1">
      <alignment horizontal="center" vertical="center"/>
    </xf>
    <xf numFmtId="0" fontId="13" fillId="0" borderId="10" xfId="128" applyFont="1" applyBorder="1" applyAlignment="1">
      <alignment horizontal="center" vertical="center"/>
    </xf>
    <xf numFmtId="0" fontId="13" fillId="0" borderId="9" xfId="128" applyFont="1" applyBorder="1" applyAlignment="1">
      <alignment horizontal="center" vertical="center"/>
    </xf>
    <xf numFmtId="0" fontId="13" fillId="0" borderId="11" xfId="128" applyFont="1" applyBorder="1" applyAlignment="1">
      <alignment horizontal="center" vertical="center"/>
    </xf>
    <xf numFmtId="0" fontId="13" fillId="0" borderId="14" xfId="128" applyFont="1" applyBorder="1" applyAlignment="1">
      <alignment horizontal="center" vertical="center"/>
    </xf>
    <xf numFmtId="0" fontId="13" fillId="0" borderId="12" xfId="128" applyFont="1" applyBorder="1" applyAlignment="1">
      <alignment horizontal="center" vertical="center"/>
    </xf>
    <xf numFmtId="49" fontId="45" fillId="0" borderId="0" xfId="128" applyNumberFormat="1" applyFont="1" applyAlignment="1">
      <alignment horizontal="center" vertical="top"/>
    </xf>
    <xf numFmtId="49" fontId="46" fillId="0" borderId="0" xfId="128" applyNumberFormat="1" applyFont="1" applyAlignment="1">
      <alignment horizontal="center" vertical="top"/>
    </xf>
    <xf numFmtId="0" fontId="16" fillId="0" borderId="1" xfId="128" applyFont="1" applyBorder="1" applyAlignment="1">
      <alignment horizontal="center" vertical="center" wrapText="1"/>
    </xf>
    <xf numFmtId="0" fontId="16" fillId="0" borderId="2" xfId="128" applyFont="1" applyBorder="1" applyAlignment="1">
      <alignment horizontal="center" vertical="center" wrapText="1"/>
    </xf>
    <xf numFmtId="0" fontId="16" fillId="0" borderId="3" xfId="128" applyFont="1" applyBorder="1" applyAlignment="1">
      <alignment horizontal="center" vertical="center" wrapText="1"/>
    </xf>
    <xf numFmtId="0" fontId="13" fillId="0" borderId="8" xfId="128" applyFont="1" applyBorder="1" applyAlignment="1">
      <alignment horizontal="center" vertical="center" wrapText="1"/>
    </xf>
    <xf numFmtId="0" fontId="13" fillId="0" borderId="9" xfId="128" applyFont="1" applyBorder="1" applyAlignment="1">
      <alignment horizontal="center" vertical="center" wrapText="1"/>
    </xf>
    <xf numFmtId="0" fontId="13" fillId="0" borderId="11" xfId="128" applyFont="1" applyBorder="1" applyAlignment="1">
      <alignment horizontal="center" vertical="center" wrapText="1"/>
    </xf>
    <xf numFmtId="0" fontId="13" fillId="0" borderId="12" xfId="128" applyFont="1" applyBorder="1" applyAlignment="1">
      <alignment horizontal="center" vertical="center" wrapText="1"/>
    </xf>
    <xf numFmtId="49" fontId="45" fillId="0" borderId="0" xfId="48" applyNumberFormat="1" applyFont="1" applyAlignment="1">
      <alignment horizontal="center" vertical="top"/>
    </xf>
    <xf numFmtId="49" fontId="45" fillId="0" borderId="0" xfId="48" applyNumberFormat="1" applyFont="1" applyAlignment="1">
      <alignment horizontal="right" vertical="top"/>
    </xf>
    <xf numFmtId="166" fontId="45" fillId="0" borderId="0" xfId="48" applyNumberFormat="1" applyFont="1" applyAlignment="1">
      <alignment horizontal="right" vertical="top"/>
    </xf>
    <xf numFmtId="49" fontId="46" fillId="0" borderId="0" xfId="48" applyNumberFormat="1" applyFont="1" applyAlignment="1">
      <alignment horizontal="center" vertical="top"/>
    </xf>
    <xf numFmtId="166" fontId="46" fillId="0" borderId="0" xfId="48" applyNumberFormat="1" applyFont="1" applyAlignment="1">
      <alignment horizontal="center" vertical="top"/>
    </xf>
    <xf numFmtId="0" fontId="13" fillId="0" borderId="1" xfId="120" applyFont="1" applyBorder="1" applyAlignment="1">
      <alignment horizontal="center" vertical="center" wrapText="1"/>
    </xf>
    <xf numFmtId="0" fontId="13" fillId="0" borderId="2" xfId="120" applyFont="1" applyBorder="1" applyAlignment="1">
      <alignment horizontal="center" vertical="center" wrapText="1"/>
    </xf>
    <xf numFmtId="0" fontId="13" fillId="0" borderId="3" xfId="120" applyFont="1" applyBorder="1" applyAlignment="1">
      <alignment horizontal="center" vertical="center" wrapText="1"/>
    </xf>
    <xf numFmtId="0" fontId="50" fillId="0" borderId="1" xfId="120" applyFont="1" applyBorder="1" applyAlignment="1">
      <alignment horizontal="center" vertical="center" wrapText="1"/>
    </xf>
    <xf numFmtId="0" fontId="50" fillId="0" borderId="2" xfId="120" applyFont="1" applyBorder="1" applyAlignment="1">
      <alignment horizontal="center" vertical="center" wrapText="1"/>
    </xf>
    <xf numFmtId="0" fontId="50" fillId="0" borderId="3" xfId="120" applyFont="1" applyBorder="1" applyAlignment="1">
      <alignment horizontal="center" vertical="center" wrapText="1"/>
    </xf>
    <xf numFmtId="0" fontId="16" fillId="0" borderId="1" xfId="120" applyFont="1" applyBorder="1" applyAlignment="1">
      <alignment horizontal="center" vertical="center" wrapText="1"/>
    </xf>
    <xf numFmtId="0" fontId="16" fillId="0" borderId="2" xfId="120" applyFont="1" applyBorder="1" applyAlignment="1">
      <alignment horizontal="center" vertical="center" wrapText="1"/>
    </xf>
    <xf numFmtId="0" fontId="16" fillId="0" borderId="3" xfId="120" applyFont="1" applyBorder="1" applyAlignment="1">
      <alignment horizontal="center" vertical="center" wrapText="1"/>
    </xf>
    <xf numFmtId="0" fontId="13" fillId="0" borderId="8" xfId="120" applyFont="1" applyBorder="1" applyAlignment="1">
      <alignment horizontal="center" vertical="center" wrapText="1"/>
    </xf>
    <xf numFmtId="0" fontId="13" fillId="0" borderId="9" xfId="120" applyFont="1" applyBorder="1" applyAlignment="1">
      <alignment horizontal="center" vertical="center" wrapText="1"/>
    </xf>
    <xf numFmtId="0" fontId="13" fillId="0" borderId="11" xfId="120" applyFont="1" applyBorder="1" applyAlignment="1">
      <alignment horizontal="center" vertical="center" wrapText="1"/>
    </xf>
    <xf numFmtId="0" fontId="13" fillId="0" borderId="12" xfId="120" applyFont="1" applyBorder="1" applyAlignment="1">
      <alignment horizontal="center" vertical="center" wrapText="1"/>
    </xf>
    <xf numFmtId="0" fontId="13" fillId="0" borderId="13" xfId="120" applyFont="1" applyBorder="1" applyAlignment="1">
      <alignment horizontal="center" vertical="center" wrapText="1"/>
    </xf>
    <xf numFmtId="166" fontId="13" fillId="0" borderId="8" xfId="120" applyNumberFormat="1" applyFont="1" applyBorder="1" applyAlignment="1">
      <alignment horizontal="center" vertical="center"/>
    </xf>
    <xf numFmtId="166" fontId="13" fillId="0" borderId="10" xfId="120" applyNumberFormat="1" applyFont="1" applyBorder="1" applyAlignment="1">
      <alignment horizontal="center" vertical="center"/>
    </xf>
    <xf numFmtId="166" fontId="13" fillId="0" borderId="9" xfId="120" applyNumberFormat="1" applyFont="1" applyBorder="1" applyAlignment="1">
      <alignment horizontal="center" vertical="center"/>
    </xf>
    <xf numFmtId="166" fontId="13" fillId="0" borderId="11" xfId="120" applyNumberFormat="1" applyFont="1" applyBorder="1" applyAlignment="1">
      <alignment horizontal="center" vertical="center"/>
    </xf>
    <xf numFmtId="166" fontId="13" fillId="0" borderId="14" xfId="120" applyNumberFormat="1" applyFont="1" applyBorder="1" applyAlignment="1">
      <alignment horizontal="center" vertical="center"/>
    </xf>
    <xf numFmtId="166" fontId="13" fillId="0" borderId="12" xfId="120" applyNumberFormat="1" applyFont="1" applyBorder="1" applyAlignment="1">
      <alignment horizontal="center" vertical="center"/>
    </xf>
    <xf numFmtId="0" fontId="13" fillId="0" borderId="44" xfId="120" applyFont="1" applyBorder="1" applyAlignment="1">
      <alignment horizontal="center" vertical="center" wrapText="1"/>
    </xf>
    <xf numFmtId="49" fontId="45" fillId="0" borderId="0" xfId="112" applyNumberFormat="1" applyFont="1" applyAlignment="1">
      <alignment horizontal="center" vertical="top"/>
    </xf>
    <xf numFmtId="49" fontId="46" fillId="0" borderId="0" xfId="112" applyNumberFormat="1" applyFont="1" applyAlignment="1">
      <alignment horizontal="center" vertical="top"/>
    </xf>
    <xf numFmtId="49" fontId="45" fillId="0" borderId="0" xfId="58" applyNumberFormat="1" applyFont="1" applyAlignment="1">
      <alignment horizontal="center" vertical="top"/>
    </xf>
    <xf numFmtId="0" fontId="13" fillId="0" borderId="4" xfId="72" applyFont="1" applyBorder="1" applyAlignment="1">
      <alignment horizontal="center" vertical="center" wrapText="1"/>
    </xf>
    <xf numFmtId="0" fontId="16" fillId="0" borderId="4" xfId="72" applyFont="1" applyBorder="1" applyAlignment="1">
      <alignment horizontal="center" vertical="center" wrapText="1"/>
    </xf>
    <xf numFmtId="0" fontId="13" fillId="0" borderId="4" xfId="72" applyFont="1" applyBorder="1" applyAlignment="1">
      <alignment horizontal="center" vertical="center"/>
    </xf>
    <xf numFmtId="0" fontId="45" fillId="0" borderId="0" xfId="40" applyFont="1" applyAlignment="1">
      <alignment horizontal="center"/>
    </xf>
    <xf numFmtId="0" fontId="46" fillId="0" borderId="0" xfId="40" applyFont="1" applyAlignment="1">
      <alignment horizontal="center"/>
    </xf>
    <xf numFmtId="0" fontId="13" fillId="0" borderId="14" xfId="58" applyFont="1" applyBorder="1" applyAlignment="1">
      <alignment horizontal="left" vertical="center" wrapText="1"/>
    </xf>
    <xf numFmtId="0" fontId="45" fillId="0" borderId="0" xfId="58" applyFont="1" applyAlignment="1">
      <alignment horizontal="center" vertical="center" wrapText="1"/>
    </xf>
    <xf numFmtId="0" fontId="46" fillId="0" borderId="0" xfId="58" applyFont="1" applyAlignment="1">
      <alignment horizontal="center" vertical="center" wrapText="1"/>
    </xf>
    <xf numFmtId="0" fontId="45" fillId="0" borderId="0" xfId="117" applyFont="1" applyAlignment="1">
      <alignment horizontal="center" vertical="top" wrapText="1"/>
    </xf>
    <xf numFmtId="0" fontId="46" fillId="0" borderId="0" xfId="117" applyFont="1" applyAlignment="1">
      <alignment horizontal="center" vertical="top" wrapText="1"/>
    </xf>
    <xf numFmtId="0" fontId="13" fillId="0" borderId="4" xfId="117" applyFont="1" applyBorder="1" applyAlignment="1">
      <alignment horizontal="center" vertical="center" wrapText="1"/>
    </xf>
    <xf numFmtId="0" fontId="16" fillId="0" borderId="4" xfId="117" applyFont="1" applyBorder="1" applyAlignment="1">
      <alignment horizontal="center" vertical="center" wrapText="1"/>
    </xf>
    <xf numFmtId="0" fontId="13" fillId="0" borderId="4" xfId="117" applyFont="1" applyBorder="1" applyAlignment="1">
      <alignment horizontal="center" vertical="center"/>
    </xf>
    <xf numFmtId="0" fontId="19" fillId="0" borderId="1" xfId="112" applyFont="1" applyBorder="1" applyAlignment="1">
      <alignment horizontal="center" vertical="center" wrapText="1"/>
    </xf>
    <xf numFmtId="0" fontId="19" fillId="0" borderId="2" xfId="112" applyFont="1" applyBorder="1" applyAlignment="1">
      <alignment horizontal="center" vertical="center" wrapText="1"/>
    </xf>
    <xf numFmtId="0" fontId="19" fillId="0" borderId="3" xfId="112" applyFont="1" applyBorder="1" applyAlignment="1">
      <alignment horizontal="center" vertical="center" wrapText="1"/>
    </xf>
    <xf numFmtId="0" fontId="50" fillId="0" borderId="4" xfId="112" applyFont="1" applyBorder="1" applyAlignment="1">
      <alignment horizontal="center" vertical="center" wrapText="1"/>
    </xf>
    <xf numFmtId="49" fontId="45" fillId="0" borderId="0" xfId="61" applyNumberFormat="1" applyFont="1" applyAlignment="1">
      <alignment horizontal="center" vertical="top"/>
    </xf>
    <xf numFmtId="49" fontId="46" fillId="0" borderId="0" xfId="61" applyNumberFormat="1" applyFont="1" applyAlignment="1">
      <alignment horizontal="center" vertical="top"/>
    </xf>
    <xf numFmtId="0" fontId="13" fillId="0" borderId="15" xfId="58" applyFont="1" applyBorder="1" applyAlignment="1">
      <alignment horizontal="left" vertical="center" wrapText="1"/>
    </xf>
    <xf numFmtId="0" fontId="13" fillId="0" borderId="1" xfId="134" applyFont="1" applyBorder="1" applyAlignment="1">
      <alignment horizontal="center" vertical="center" wrapText="1"/>
    </xf>
    <xf numFmtId="0" fontId="13" fillId="0" borderId="2" xfId="134" applyFont="1" applyBorder="1" applyAlignment="1">
      <alignment horizontal="center" vertical="center" wrapText="1"/>
    </xf>
    <xf numFmtId="0" fontId="13" fillId="0" borderId="3" xfId="134" applyFont="1" applyBorder="1" applyAlignment="1">
      <alignment horizontal="center" vertical="center" wrapText="1"/>
    </xf>
    <xf numFmtId="166" fontId="13" fillId="0" borderId="1" xfId="91" applyNumberFormat="1" applyFont="1" applyBorder="1" applyAlignment="1">
      <alignment horizontal="center" vertical="center" wrapText="1"/>
    </xf>
    <xf numFmtId="166" fontId="13" fillId="0" borderId="2" xfId="91" applyNumberFormat="1" applyFont="1" applyBorder="1" applyAlignment="1">
      <alignment horizontal="center" vertical="center" wrapText="1"/>
    </xf>
    <xf numFmtId="166" fontId="13" fillId="0" borderId="3" xfId="91" applyNumberFormat="1" applyFont="1" applyBorder="1" applyAlignment="1">
      <alignment horizontal="center" vertical="center" wrapText="1"/>
    </xf>
    <xf numFmtId="0" fontId="13" fillId="0" borderId="30" xfId="40" applyFont="1" applyBorder="1" applyAlignment="1">
      <alignment horizontal="center" vertical="center"/>
    </xf>
    <xf numFmtId="0" fontId="13" fillId="0" borderId="2" xfId="112" applyFont="1" applyBorder="1" applyAlignment="1">
      <alignment horizontal="center" vertical="center"/>
    </xf>
    <xf numFmtId="0" fontId="13" fillId="0" borderId="3" xfId="112" applyFont="1" applyBorder="1" applyAlignment="1">
      <alignment horizontal="center" vertical="center"/>
    </xf>
    <xf numFmtId="0" fontId="13" fillId="0" borderId="13" xfId="112" applyFont="1" applyBorder="1" applyAlignment="1">
      <alignment horizontal="center" vertical="center"/>
    </xf>
    <xf numFmtId="0" fontId="45" fillId="0" borderId="0" xfId="112" applyFont="1" applyAlignment="1">
      <alignment horizontal="center" vertical="center"/>
    </xf>
    <xf numFmtId="0" fontId="46" fillId="0" borderId="0" xfId="112" applyFont="1" applyAlignment="1">
      <alignment horizontal="center" vertical="center"/>
    </xf>
    <xf numFmtId="0" fontId="13" fillId="0" borderId="1" xfId="112" applyFont="1" applyBorder="1" applyAlignment="1">
      <alignment horizontal="center" vertical="center"/>
    </xf>
    <xf numFmtId="0" fontId="45" fillId="0" borderId="0" xfId="112" applyFont="1" applyAlignment="1">
      <alignment horizontal="center" vertical="top" wrapText="1"/>
    </xf>
    <xf numFmtId="166" fontId="13" fillId="0" borderId="8" xfId="61" applyNumberFormat="1" applyFont="1" applyBorder="1" applyAlignment="1">
      <alignment horizontal="center" vertical="center" wrapText="1"/>
    </xf>
    <xf numFmtId="166" fontId="13" fillId="0" borderId="9" xfId="61" applyNumberFormat="1" applyFont="1" applyBorder="1" applyAlignment="1">
      <alignment horizontal="center" vertical="center" wrapText="1"/>
    </xf>
    <xf numFmtId="166" fontId="13" fillId="0" borderId="11" xfId="61" applyNumberFormat="1" applyFont="1" applyBorder="1" applyAlignment="1">
      <alignment horizontal="center" vertical="center" wrapText="1"/>
    </xf>
    <xf numFmtId="166" fontId="13" fillId="0" borderId="12" xfId="61" applyNumberFormat="1" applyFont="1" applyBorder="1" applyAlignment="1">
      <alignment horizontal="center" vertical="center" wrapText="1"/>
    </xf>
    <xf numFmtId="166" fontId="13" fillId="0" borderId="13" xfId="61" applyNumberFormat="1" applyFont="1" applyBorder="1" applyAlignment="1">
      <alignment horizontal="center" vertical="center" wrapText="1"/>
    </xf>
    <xf numFmtId="166" fontId="13" fillId="0" borderId="10" xfId="61" applyNumberFormat="1" applyFont="1" applyBorder="1" applyAlignment="1">
      <alignment horizontal="center" vertical="center"/>
    </xf>
    <xf numFmtId="166" fontId="13" fillId="0" borderId="9" xfId="61" applyNumberFormat="1" applyFont="1" applyBorder="1" applyAlignment="1">
      <alignment horizontal="center" vertical="center"/>
    </xf>
    <xf numFmtId="166" fontId="13" fillId="0" borderId="14" xfId="61" applyNumberFormat="1" applyFont="1" applyBorder="1" applyAlignment="1">
      <alignment horizontal="center" vertical="center"/>
    </xf>
    <xf numFmtId="166" fontId="13" fillId="0" borderId="12" xfId="61" applyNumberFormat="1" applyFont="1" applyBorder="1" applyAlignment="1">
      <alignment horizontal="center" vertical="center"/>
    </xf>
    <xf numFmtId="0" fontId="13" fillId="0" borderId="1" xfId="167" applyFont="1" applyBorder="1" applyAlignment="1">
      <alignment horizontal="center" vertical="center" wrapText="1"/>
    </xf>
    <xf numFmtId="0" fontId="13" fillId="0" borderId="2" xfId="167" applyFont="1" applyBorder="1" applyAlignment="1">
      <alignment horizontal="center" vertical="center" wrapText="1"/>
    </xf>
    <xf numFmtId="0" fontId="13" fillId="0" borderId="3" xfId="167" applyFont="1" applyBorder="1" applyAlignment="1">
      <alignment horizontal="center" vertical="center" wrapText="1"/>
    </xf>
    <xf numFmtId="0" fontId="13" fillId="0" borderId="8" xfId="167" applyFont="1" applyBorder="1" applyAlignment="1">
      <alignment horizontal="center" vertical="center" wrapText="1"/>
    </xf>
    <xf numFmtId="0" fontId="13" fillId="0" borderId="9" xfId="167" applyFont="1" applyBorder="1" applyAlignment="1">
      <alignment horizontal="center" vertical="center" wrapText="1"/>
    </xf>
    <xf numFmtId="0" fontId="13" fillId="0" borderId="11" xfId="167" applyFont="1" applyBorder="1" applyAlignment="1">
      <alignment horizontal="center" vertical="center" wrapText="1"/>
    </xf>
    <xf numFmtId="0" fontId="13" fillId="0" borderId="12" xfId="167" applyFont="1" applyBorder="1" applyAlignment="1">
      <alignment horizontal="center" vertical="center" wrapText="1"/>
    </xf>
    <xf numFmtId="0" fontId="13" fillId="0" borderId="13" xfId="167" applyFont="1" applyBorder="1" applyAlignment="1">
      <alignment horizontal="center" vertical="center" wrapText="1"/>
    </xf>
    <xf numFmtId="0" fontId="13" fillId="0" borderId="10" xfId="167" applyFont="1" applyBorder="1" applyAlignment="1">
      <alignment horizontal="center" vertical="center"/>
    </xf>
    <xf numFmtId="0" fontId="13" fillId="0" borderId="9" xfId="167" applyFont="1" applyBorder="1" applyAlignment="1">
      <alignment horizontal="center" vertical="center"/>
    </xf>
    <xf numFmtId="0" fontId="13" fillId="0" borderId="14" xfId="167" applyFont="1" applyBorder="1" applyAlignment="1">
      <alignment horizontal="center" vertical="center"/>
    </xf>
    <xf numFmtId="0" fontId="13" fillId="0" borderId="12" xfId="167" applyFont="1" applyBorder="1" applyAlignment="1">
      <alignment horizontal="center" vertical="center"/>
    </xf>
    <xf numFmtId="0" fontId="45" fillId="0" borderId="0" xfId="167" applyFont="1" applyAlignment="1">
      <alignment horizontal="center" vertical="top" wrapText="1"/>
    </xf>
    <xf numFmtId="0" fontId="46" fillId="0" borderId="0" xfId="167" applyFont="1" applyAlignment="1">
      <alignment horizontal="center" vertical="top" wrapText="1"/>
    </xf>
    <xf numFmtId="0" fontId="114" fillId="0" borderId="14" xfId="167" applyFont="1" applyBorder="1" applyAlignment="1">
      <alignment horizontal="center" vertical="center" wrapText="1"/>
    </xf>
    <xf numFmtId="0" fontId="13" fillId="0" borderId="62" xfId="65" applyFont="1" applyBorder="1" applyAlignment="1">
      <alignment horizontal="center" vertical="center" wrapText="1"/>
    </xf>
    <xf numFmtId="0" fontId="13" fillId="0" borderId="53" xfId="211" applyFont="1" applyBorder="1" applyAlignment="1">
      <alignment horizontal="center" vertical="center"/>
    </xf>
    <xf numFmtId="0" fontId="13" fillId="0" borderId="53" xfId="65" applyFont="1" applyBorder="1" applyAlignment="1">
      <alignment horizontal="center" vertical="center"/>
    </xf>
    <xf numFmtId="0" fontId="13" fillId="0" borderId="50" xfId="117" applyFont="1" applyBorder="1" applyAlignment="1">
      <alignment horizontal="center" vertical="center" wrapText="1"/>
    </xf>
    <xf numFmtId="0" fontId="13" fillId="0" borderId="62" xfId="117" applyFont="1" applyBorder="1" applyAlignment="1">
      <alignment horizontal="center" vertical="center" wrapText="1"/>
    </xf>
    <xf numFmtId="0" fontId="13" fillId="0" borderId="3" xfId="117" applyFont="1" applyBorder="1" applyAlignment="1">
      <alignment horizontal="center" vertical="center" wrapText="1"/>
    </xf>
    <xf numFmtId="0" fontId="16" fillId="0" borderId="50" xfId="117" applyFont="1" applyBorder="1" applyAlignment="1">
      <alignment horizontal="center" vertical="center" wrapText="1"/>
    </xf>
    <xf numFmtId="0" fontId="16" fillId="0" borderId="62" xfId="117" applyFont="1" applyBorder="1" applyAlignment="1">
      <alignment horizontal="center" vertical="center" wrapText="1"/>
    </xf>
    <xf numFmtId="0" fontId="16" fillId="0" borderId="3" xfId="117" applyFont="1" applyBorder="1" applyAlignment="1">
      <alignment horizontal="center" vertical="center" wrapText="1"/>
    </xf>
    <xf numFmtId="0" fontId="13" fillId="0" borderId="51" xfId="117" applyFont="1" applyBorder="1" applyAlignment="1">
      <alignment horizontal="center" vertical="center" wrapText="1"/>
    </xf>
    <xf numFmtId="0" fontId="13" fillId="0" borderId="52" xfId="117" applyFont="1" applyBorder="1" applyAlignment="1">
      <alignment horizontal="center" vertical="center" wrapText="1"/>
    </xf>
    <xf numFmtId="0" fontId="13" fillId="0" borderId="11" xfId="117" applyFont="1" applyBorder="1" applyAlignment="1">
      <alignment horizontal="center" vertical="center" wrapText="1"/>
    </xf>
    <xf numFmtId="0" fontId="13" fillId="0" borderId="12" xfId="117" applyFont="1" applyBorder="1" applyAlignment="1">
      <alignment horizontal="center" vertical="center" wrapText="1"/>
    </xf>
    <xf numFmtId="0" fontId="13" fillId="0" borderId="51" xfId="117" applyFont="1" applyBorder="1" applyAlignment="1">
      <alignment horizontal="center" vertical="center"/>
    </xf>
    <xf numFmtId="0" fontId="13" fillId="0" borderId="53" xfId="117" applyFont="1" applyBorder="1" applyAlignment="1">
      <alignment horizontal="center" vertical="center"/>
    </xf>
    <xf numFmtId="0" fontId="13" fillId="0" borderId="52" xfId="117" applyFont="1" applyBorder="1" applyAlignment="1">
      <alignment horizontal="center" vertical="center"/>
    </xf>
    <xf numFmtId="0" fontId="13" fillId="0" borderId="11" xfId="117" applyFont="1" applyBorder="1" applyAlignment="1">
      <alignment horizontal="center" vertical="center"/>
    </xf>
    <xf numFmtId="0" fontId="13" fillId="0" borderId="14" xfId="117" applyFont="1" applyBorder="1" applyAlignment="1">
      <alignment horizontal="center" vertical="center"/>
    </xf>
    <xf numFmtId="0" fontId="13" fillId="0" borderId="12" xfId="117" applyFont="1" applyBorder="1" applyAlignment="1">
      <alignment horizontal="center" vertical="center"/>
    </xf>
    <xf numFmtId="0" fontId="13" fillId="0" borderId="0" xfId="58" applyFont="1" applyAlignment="1">
      <alignment horizontal="left" vertical="top" wrapText="1"/>
    </xf>
    <xf numFmtId="0" fontId="50" fillId="0" borderId="0" xfId="58" applyFont="1" applyAlignment="1">
      <alignment horizontal="left" vertical="top" wrapText="1"/>
    </xf>
    <xf numFmtId="0" fontId="50" fillId="0" borderId="0" xfId="58" applyFont="1" applyAlignment="1">
      <alignment horizontal="center" vertical="top" wrapText="1"/>
    </xf>
    <xf numFmtId="0" fontId="50" fillId="0" borderId="1" xfId="58" applyFont="1" applyBorder="1" applyAlignment="1">
      <alignment horizontal="center" vertical="center" wrapText="1"/>
    </xf>
    <xf numFmtId="0" fontId="50" fillId="0" borderId="2" xfId="58" applyFont="1" applyBorder="1" applyAlignment="1">
      <alignment horizontal="center" vertical="center" wrapText="1"/>
    </xf>
    <xf numFmtId="0" fontId="50" fillId="0" borderId="3" xfId="58" applyFont="1" applyBorder="1" applyAlignment="1">
      <alignment horizontal="center" vertical="center" wrapText="1"/>
    </xf>
    <xf numFmtId="14" fontId="13" fillId="0" borderId="14" xfId="72" applyNumberFormat="1" applyFont="1" applyBorder="1" applyAlignment="1">
      <alignment horizontal="center"/>
    </xf>
    <xf numFmtId="0" fontId="13" fillId="0" borderId="14" xfId="72" applyFont="1" applyBorder="1" applyAlignment="1">
      <alignment horizontal="center"/>
    </xf>
    <xf numFmtId="0" fontId="13" fillId="0" borderId="8" xfId="72" applyFont="1" applyBorder="1" applyAlignment="1">
      <alignment horizontal="center" vertical="center"/>
    </xf>
    <xf numFmtId="0" fontId="13" fillId="0" borderId="11" xfId="72" applyFont="1" applyBorder="1" applyAlignment="1">
      <alignment horizontal="center" vertical="center"/>
    </xf>
    <xf numFmtId="0" fontId="13" fillId="0" borderId="44" xfId="72" applyFont="1" applyBorder="1" applyAlignment="1">
      <alignment horizontal="center" vertical="center" wrapText="1"/>
    </xf>
    <xf numFmtId="0" fontId="13" fillId="0" borderId="30" xfId="112" applyFont="1" applyBorder="1" applyAlignment="1">
      <alignment horizontal="left" vertical="center"/>
    </xf>
    <xf numFmtId="0" fontId="13" fillId="0" borderId="48" xfId="112" applyFont="1" applyBorder="1" applyAlignment="1">
      <alignment horizontal="left" vertical="center"/>
    </xf>
    <xf numFmtId="0" fontId="45" fillId="0" borderId="0" xfId="170" applyFont="1" applyAlignment="1">
      <alignment horizontal="center" vertical="top" wrapText="1"/>
    </xf>
    <xf numFmtId="0" fontId="46" fillId="0" borderId="0" xfId="170" applyFont="1" applyAlignment="1">
      <alignment horizontal="center" vertical="top" wrapText="1"/>
    </xf>
    <xf numFmtId="0" fontId="45" fillId="0" borderId="0" xfId="167" applyFont="1" applyAlignment="1">
      <alignment horizontal="center" vertical="center" wrapText="1"/>
    </xf>
    <xf numFmtId="0" fontId="46" fillId="0" borderId="0" xfId="167" applyFont="1" applyAlignment="1">
      <alignment horizontal="center" vertical="center" wrapText="1"/>
    </xf>
    <xf numFmtId="0" fontId="45" fillId="0" borderId="0" xfId="148" applyFont="1" applyAlignment="1">
      <alignment horizontal="center" vertical="center"/>
    </xf>
    <xf numFmtId="0" fontId="42" fillId="0" borderId="0" xfId="148" applyFont="1" applyAlignment="1">
      <alignment horizontal="center"/>
    </xf>
    <xf numFmtId="0" fontId="13" fillId="0" borderId="64" xfId="212" applyFont="1" applyBorder="1" applyAlignment="1">
      <alignment horizontal="center" vertical="top" wrapText="1"/>
    </xf>
    <xf numFmtId="0" fontId="13" fillId="0" borderId="67" xfId="212" applyFont="1" applyBorder="1" applyAlignment="1">
      <alignment horizontal="center" vertical="top" wrapText="1"/>
    </xf>
    <xf numFmtId="187" fontId="13" fillId="0" borderId="31" xfId="212" applyNumberFormat="1" applyFont="1" applyBorder="1" applyAlignment="1">
      <alignment horizontal="center" vertical="top" wrapText="1"/>
    </xf>
    <xf numFmtId="0" fontId="125" fillId="0" borderId="0" xfId="212" applyFont="1" applyAlignment="1">
      <alignment horizontal="center" vertical="top" wrapText="1"/>
    </xf>
    <xf numFmtId="0" fontId="13" fillId="0" borderId="79" xfId="212" applyFont="1" applyBorder="1" applyAlignment="1">
      <alignment horizontal="center" vertical="top" wrapText="1"/>
    </xf>
    <xf numFmtId="0" fontId="13" fillId="0" borderId="80" xfId="212" applyFont="1" applyBorder="1" applyAlignment="1">
      <alignment horizontal="center" vertical="top" wrapText="1"/>
    </xf>
    <xf numFmtId="0" fontId="13" fillId="0" borderId="36" xfId="212" applyFont="1" applyBorder="1" applyAlignment="1">
      <alignment horizontal="center" vertical="top" wrapText="1"/>
    </xf>
    <xf numFmtId="0" fontId="13" fillId="0" borderId="31" xfId="212" applyFont="1" applyBorder="1" applyAlignment="1">
      <alignment horizontal="center" vertical="top" wrapText="1"/>
    </xf>
    <xf numFmtId="0" fontId="43" fillId="0" borderId="63" xfId="224" applyFont="1" applyBorder="1" applyAlignment="1">
      <alignment horizontal="center" vertical="top" wrapText="1"/>
    </xf>
    <xf numFmtId="0" fontId="43" fillId="0" borderId="66" xfId="224" applyFont="1" applyBorder="1" applyAlignment="1">
      <alignment horizontal="center" vertical="top" wrapText="1"/>
    </xf>
    <xf numFmtId="0" fontId="43" fillId="0" borderId="74" xfId="224" applyFont="1" applyBorder="1" applyAlignment="1">
      <alignment horizontal="center" vertical="center" wrapText="1"/>
    </xf>
    <xf numFmtId="0" fontId="43" fillId="0" borderId="75" xfId="224" applyFont="1" applyBorder="1" applyAlignment="1">
      <alignment horizontal="center" vertical="center" wrapText="1"/>
    </xf>
    <xf numFmtId="0" fontId="13" fillId="0" borderId="78" xfId="212" applyFont="1" applyBorder="1" applyAlignment="1">
      <alignment horizontal="center" vertical="top" wrapText="1"/>
    </xf>
    <xf numFmtId="0" fontId="13" fillId="0" borderId="73" xfId="212" applyFont="1" applyBorder="1" applyAlignment="1">
      <alignment horizontal="center" vertical="top" wrapText="1"/>
    </xf>
    <xf numFmtId="0" fontId="13" fillId="0" borderId="31" xfId="212" applyFont="1" applyBorder="1" applyAlignment="1">
      <alignment horizontal="center" vertical="top"/>
    </xf>
    <xf numFmtId="0" fontId="13" fillId="0" borderId="76" xfId="212" applyFont="1" applyBorder="1" applyAlignment="1">
      <alignment horizontal="center" vertical="top" wrapText="1"/>
    </xf>
    <xf numFmtId="0" fontId="43" fillId="0" borderId="64" xfId="224" applyFont="1" applyBorder="1" applyAlignment="1">
      <alignment horizontal="center" vertical="center" wrapText="1"/>
    </xf>
    <xf numFmtId="0" fontId="43" fillId="0" borderId="76" xfId="224" applyFont="1" applyBorder="1" applyAlignment="1">
      <alignment horizontal="center" vertical="center" wrapText="1"/>
    </xf>
    <xf numFmtId="0" fontId="43" fillId="0" borderId="67" xfId="224" applyFont="1" applyBorder="1" applyAlignment="1">
      <alignment horizontal="center" vertical="center" wrapText="1"/>
    </xf>
    <xf numFmtId="0" fontId="13" fillId="0" borderId="71" xfId="212" applyFont="1" applyBorder="1" applyAlignment="1">
      <alignment horizontal="center" vertical="center"/>
    </xf>
    <xf numFmtId="0" fontId="13" fillId="0" borderId="29" xfId="212" applyFont="1" applyBorder="1" applyAlignment="1">
      <alignment horizontal="center" vertical="center"/>
    </xf>
    <xf numFmtId="0" fontId="13" fillId="0" borderId="72" xfId="212" applyFont="1" applyBorder="1" applyAlignment="1">
      <alignment horizontal="center" vertical="center"/>
    </xf>
    <xf numFmtId="0" fontId="43" fillId="0" borderId="64" xfId="224" applyFont="1" applyBorder="1" applyAlignment="1">
      <alignment horizontal="center" vertical="top" wrapText="1"/>
    </xf>
    <xf numFmtId="0" fontId="43" fillId="0" borderId="67" xfId="224" applyFont="1" applyBorder="1" applyAlignment="1">
      <alignment horizontal="center" vertical="top" wrapText="1"/>
    </xf>
    <xf numFmtId="0" fontId="43" fillId="0" borderId="63" xfId="224" applyFont="1" applyBorder="1" applyAlignment="1">
      <alignment horizontal="center" vertical="center" wrapText="1"/>
    </xf>
    <xf numFmtId="0" fontId="43" fillId="0" borderId="66" xfId="224" applyFont="1" applyBorder="1" applyAlignment="1">
      <alignment horizontal="center" vertical="center" wrapText="1"/>
    </xf>
    <xf numFmtId="0" fontId="13" fillId="0" borderId="64" xfId="212" applyFont="1" applyBorder="1" applyAlignment="1">
      <alignment horizontal="center" vertical="center" wrapText="1"/>
    </xf>
    <xf numFmtId="0" fontId="13" fillId="0" borderId="76" xfId="212" applyFont="1" applyBorder="1" applyAlignment="1">
      <alignment horizontal="center" vertical="center" wrapText="1"/>
    </xf>
    <xf numFmtId="0" fontId="13" fillId="0" borderId="67" xfId="212" applyFont="1" applyBorder="1" applyAlignment="1">
      <alignment horizontal="center" vertical="center" wrapText="1"/>
    </xf>
    <xf numFmtId="0" fontId="13" fillId="24" borderId="29" xfId="212" applyFont="1" applyFill="1" applyBorder="1" applyAlignment="1">
      <alignment horizontal="center" vertical="center"/>
    </xf>
    <xf numFmtId="0" fontId="13" fillId="24" borderId="72" xfId="212" applyFont="1" applyFill="1" applyBorder="1" applyAlignment="1">
      <alignment horizontal="center" vertical="center"/>
    </xf>
    <xf numFmtId="0" fontId="13" fillId="0" borderId="78" xfId="212" applyFont="1" applyBorder="1" applyAlignment="1">
      <alignment horizontal="center" vertical="center" wrapText="1"/>
    </xf>
    <xf numFmtId="0" fontId="13" fillId="0" borderId="82" xfId="212" applyFont="1" applyBorder="1" applyAlignment="1">
      <alignment horizontal="center" vertical="center" wrapText="1"/>
    </xf>
    <xf numFmtId="0" fontId="13" fillId="0" borderId="86" xfId="212" applyFont="1" applyBorder="1" applyAlignment="1">
      <alignment horizontal="center" vertical="center" wrapText="1"/>
    </xf>
    <xf numFmtId="0" fontId="17" fillId="28" borderId="5" xfId="180" applyFont="1" applyFill="1" applyBorder="1" applyAlignment="1">
      <alignment horizontal="center" vertical="center" wrapText="1"/>
    </xf>
    <xf numFmtId="0" fontId="17" fillId="28" borderId="7" xfId="180" applyFont="1" applyFill="1" applyBorder="1" applyAlignment="1">
      <alignment horizontal="center" vertical="center" wrapText="1"/>
    </xf>
    <xf numFmtId="0" fontId="17" fillId="28" borderId="6" xfId="180" applyFont="1" applyFill="1" applyBorder="1" applyAlignment="1">
      <alignment horizontal="center" vertical="center" wrapText="1"/>
    </xf>
    <xf numFmtId="0" fontId="13" fillId="28" borderId="84" xfId="180" applyFont="1" applyFill="1" applyBorder="1" applyAlignment="1">
      <alignment horizontal="center" vertical="center" wrapText="1"/>
    </xf>
    <xf numFmtId="0" fontId="13" fillId="28" borderId="37" xfId="180" applyFont="1" applyFill="1" applyBorder="1" applyAlignment="1">
      <alignment horizontal="center" vertical="center" wrapText="1"/>
    </xf>
    <xf numFmtId="0" fontId="13" fillId="28" borderId="1" xfId="180" applyFont="1" applyFill="1" applyBorder="1" applyAlignment="1">
      <alignment horizontal="center" vertical="center" wrapText="1"/>
    </xf>
    <xf numFmtId="0" fontId="13" fillId="28" borderId="62" xfId="180" applyFont="1" applyFill="1" applyBorder="1" applyAlignment="1">
      <alignment horizontal="center" vertical="center" wrapText="1"/>
    </xf>
    <xf numFmtId="0" fontId="0" fillId="0" borderId="0" xfId="84" applyNumberFormat="1" applyFont="1" applyAlignment="1">
      <alignment horizontal="left" vertical="top" wrapText="1"/>
    </xf>
    <xf numFmtId="0" fontId="123" fillId="0" borderId="0" xfId="40" applyFont="1" applyAlignment="1">
      <alignment horizontal="center" vertical="top" wrapText="1"/>
    </xf>
    <xf numFmtId="0" fontId="13" fillId="0" borderId="0" xfId="180" applyFont="1" applyAlignment="1">
      <alignment horizontal="right" vertical="center"/>
    </xf>
    <xf numFmtId="0" fontId="16" fillId="0" borderId="0" xfId="180" applyFont="1" applyAlignment="1">
      <alignment horizontal="center" vertical="center"/>
    </xf>
    <xf numFmtId="0" fontId="106" fillId="0" borderId="0" xfId="168" applyFont="1" applyAlignment="1">
      <alignment horizontal="center" vertical="center" wrapText="1"/>
    </xf>
    <xf numFmtId="0" fontId="13" fillId="0" borderId="0" xfId="168" applyFont="1" applyAlignment="1">
      <alignment horizontal="center" vertical="center" wrapText="1"/>
    </xf>
    <xf numFmtId="0" fontId="13" fillId="0" borderId="54" xfId="168" applyFont="1" applyBorder="1" applyAlignment="1">
      <alignment horizontal="center" vertical="center"/>
    </xf>
    <xf numFmtId="0" fontId="13" fillId="0" borderId="0" xfId="168" applyFont="1" applyAlignment="1">
      <alignment horizontal="left" vertical="center" wrapText="1"/>
    </xf>
    <xf numFmtId="0" fontId="13" fillId="0" borderId="0" xfId="168" applyFont="1" applyAlignment="1">
      <alignment horizontal="left" vertical="center"/>
    </xf>
    <xf numFmtId="0" fontId="43" fillId="0" borderId="64" xfId="227" applyFont="1" applyBorder="1" applyAlignment="1">
      <alignment horizontal="center" vertical="center" wrapText="1"/>
    </xf>
    <xf numFmtId="0" fontId="43" fillId="0" borderId="67" xfId="227" applyFont="1" applyBorder="1" applyAlignment="1">
      <alignment horizontal="center" vertical="center" wrapText="1"/>
    </xf>
    <xf numFmtId="0" fontId="71" fillId="0" borderId="0" xfId="227" applyFont="1" applyAlignment="1">
      <alignment horizontal="center" vertical="center"/>
    </xf>
    <xf numFmtId="15" fontId="57" fillId="0" borderId="31" xfId="227" applyNumberFormat="1" applyFont="1" applyBorder="1" applyAlignment="1">
      <alignment horizontal="center"/>
    </xf>
    <xf numFmtId="0" fontId="58" fillId="0" borderId="31" xfId="227" applyFont="1" applyBorder="1" applyAlignment="1">
      <alignment horizontal="center"/>
    </xf>
    <xf numFmtId="0" fontId="43" fillId="0" borderId="69" xfId="227" applyFont="1" applyBorder="1" applyAlignment="1">
      <alignment horizontal="center" vertical="center" wrapText="1"/>
    </xf>
    <xf numFmtId="0" fontId="58" fillId="0" borderId="64" xfId="227" applyFont="1" applyBorder="1" applyAlignment="1">
      <alignment horizontal="center" vertical="center" wrapText="1"/>
    </xf>
    <xf numFmtId="0" fontId="58" fillId="0" borderId="67" xfId="227" applyFont="1" applyBorder="1" applyAlignment="1">
      <alignment horizontal="center" vertical="center" wrapText="1"/>
    </xf>
    <xf numFmtId="0" fontId="43" fillId="0" borderId="71" xfId="227" applyFont="1" applyBorder="1" applyAlignment="1">
      <alignment horizontal="center" vertical="center" wrapText="1"/>
    </xf>
    <xf numFmtId="0" fontId="43" fillId="0" borderId="29" xfId="227" applyFont="1" applyBorder="1" applyAlignment="1">
      <alignment horizontal="center" vertical="center" wrapText="1"/>
    </xf>
    <xf numFmtId="0" fontId="43" fillId="0" borderId="72" xfId="227" applyFont="1" applyBorder="1" applyAlignment="1">
      <alignment horizontal="center" vertical="center" wrapText="1"/>
    </xf>
    <xf numFmtId="0" fontId="43" fillId="0" borderId="71" xfId="226" applyFont="1" applyBorder="1" applyAlignment="1">
      <alignment horizontal="center" vertical="center"/>
    </xf>
    <xf numFmtId="0" fontId="43" fillId="0" borderId="29" xfId="226" applyFont="1" applyBorder="1" applyAlignment="1">
      <alignment horizontal="center" vertical="center"/>
    </xf>
    <xf numFmtId="0" fontId="43" fillId="0" borderId="77" xfId="226" applyFont="1" applyBorder="1" applyAlignment="1">
      <alignment horizontal="center" vertical="center" wrapText="1"/>
    </xf>
    <xf numFmtId="0" fontId="43" fillId="0" borderId="31" xfId="226" applyFont="1" applyBorder="1" applyAlignment="1">
      <alignment horizontal="center" vertical="center" wrapText="1"/>
    </xf>
    <xf numFmtId="0" fontId="43" fillId="0" borderId="0" xfId="226" applyFont="1" applyAlignment="1">
      <alignment horizontal="right" vertical="center"/>
    </xf>
    <xf numFmtId="0" fontId="136" fillId="0" borderId="0" xfId="226" applyFont="1" applyAlignment="1">
      <alignment horizontal="center" vertical="center"/>
    </xf>
    <xf numFmtId="0" fontId="43" fillId="0" borderId="61" xfId="226" applyFont="1" applyBorder="1" applyAlignment="1">
      <alignment horizontal="center" vertical="center" wrapText="1"/>
    </xf>
    <xf numFmtId="0" fontId="43" fillId="0" borderId="61" xfId="226" applyFont="1" applyBorder="1" applyAlignment="1">
      <alignment horizontal="center" vertical="center"/>
    </xf>
    <xf numFmtId="0" fontId="43" fillId="0" borderId="57" xfId="226" applyFont="1" applyBorder="1" applyAlignment="1">
      <alignment horizontal="center" vertical="center" wrapText="1"/>
    </xf>
    <xf numFmtId="0" fontId="43" fillId="0" borderId="58" xfId="226" applyFont="1" applyBorder="1" applyAlignment="1">
      <alignment horizontal="center" vertical="center" wrapText="1"/>
    </xf>
    <xf numFmtId="0" fontId="43" fillId="0" borderId="59" xfId="226" applyFont="1" applyBorder="1" applyAlignment="1">
      <alignment horizontal="center" vertical="center" wrapText="1"/>
    </xf>
    <xf numFmtId="0" fontId="100" fillId="0" borderId="61" xfId="226" applyFont="1" applyBorder="1" applyAlignment="1">
      <alignment horizontal="center" vertical="center" wrapText="1"/>
    </xf>
    <xf numFmtId="0" fontId="59" fillId="0" borderId="57" xfId="226" applyFont="1" applyBorder="1" applyAlignment="1">
      <alignment horizontal="center" vertical="center" wrapText="1"/>
    </xf>
    <xf numFmtId="0" fontId="59" fillId="0" borderId="58" xfId="226" applyFont="1" applyBorder="1" applyAlignment="1">
      <alignment horizontal="center" vertical="center" wrapText="1"/>
    </xf>
    <xf numFmtId="0" fontId="59" fillId="0" borderId="59" xfId="226" applyFont="1" applyBorder="1" applyAlignment="1">
      <alignment horizontal="center" vertical="center" wrapText="1"/>
    </xf>
    <xf numFmtId="0" fontId="14" fillId="0" borderId="0" xfId="180" applyFont="1" applyAlignment="1">
      <alignment horizontal="center" vertical="top" wrapText="1"/>
    </xf>
    <xf numFmtId="0" fontId="13" fillId="0" borderId="0" xfId="237" applyFont="1" applyProtection="1"/>
    <xf numFmtId="0" fontId="14" fillId="0" borderId="0" xfId="180" applyFont="1" applyAlignment="1">
      <alignment horizontal="center" vertical="top" wrapText="1"/>
    </xf>
    <xf numFmtId="0" fontId="17" fillId="0" borderId="14" xfId="180" applyFont="1" applyBorder="1" applyAlignment="1">
      <alignment horizontal="center" vertical="center" wrapText="1"/>
    </xf>
    <xf numFmtId="0" fontId="13" fillId="35" borderId="1" xfId="180" applyFont="1" applyFill="1" applyBorder="1" applyAlignment="1">
      <alignment horizontal="center" vertical="center" wrapText="1"/>
    </xf>
    <xf numFmtId="0" fontId="13" fillId="36" borderId="1" xfId="180" applyFont="1" applyFill="1" applyBorder="1" applyAlignment="1">
      <alignment horizontal="center" vertical="center" wrapText="1"/>
    </xf>
    <xf numFmtId="0" fontId="13" fillId="36" borderId="54" xfId="237" applyFont="1" applyFill="1" applyBorder="1" applyAlignment="1" applyProtection="1">
      <alignment horizontal="center" vertical="center" wrapText="1"/>
    </xf>
    <xf numFmtId="0" fontId="17" fillId="35" borderId="5" xfId="180" applyFont="1" applyFill="1" applyBorder="1" applyAlignment="1">
      <alignment horizontal="center" vertical="center" wrapText="1"/>
    </xf>
    <xf numFmtId="0" fontId="17" fillId="35" borderId="7" xfId="180" applyFont="1" applyFill="1" applyBorder="1" applyAlignment="1">
      <alignment horizontal="center" vertical="center" wrapText="1"/>
    </xf>
    <xf numFmtId="0" fontId="17" fillId="35" borderId="6" xfId="180" applyFont="1" applyFill="1" applyBorder="1" applyAlignment="1">
      <alignment horizontal="center" vertical="center" wrapText="1"/>
    </xf>
    <xf numFmtId="0" fontId="13" fillId="35" borderId="0" xfId="237" applyFont="1" applyFill="1" applyProtection="1"/>
    <xf numFmtId="0" fontId="13" fillId="35" borderId="62" xfId="180" applyFont="1" applyFill="1" applyBorder="1" applyAlignment="1">
      <alignment horizontal="center" vertical="center" wrapText="1"/>
    </xf>
    <xf numFmtId="0" fontId="13" fillId="36" borderId="62" xfId="180" applyFont="1" applyFill="1" applyBorder="1" applyAlignment="1">
      <alignment horizontal="center" vertical="center" wrapText="1"/>
    </xf>
    <xf numFmtId="0" fontId="13" fillId="36" borderId="54" xfId="180" applyFont="1" applyFill="1" applyBorder="1" applyAlignment="1">
      <alignment horizontal="center" vertical="center" wrapText="1"/>
    </xf>
    <xf numFmtId="0" fontId="13" fillId="35" borderId="54" xfId="180" applyFont="1" applyFill="1" applyBorder="1" applyAlignment="1">
      <alignment horizontal="center" vertical="center" wrapText="1"/>
    </xf>
    <xf numFmtId="0" fontId="13" fillId="0" borderId="0" xfId="237" applyFont="1" applyAlignment="1" applyProtection="1">
      <alignment vertical="top" wrapText="1"/>
    </xf>
    <xf numFmtId="0" fontId="13" fillId="35" borderId="3" xfId="180" applyFont="1" applyFill="1" applyBorder="1" applyAlignment="1">
      <alignment horizontal="center" vertical="center" wrapText="1"/>
    </xf>
    <xf numFmtId="0" fontId="13" fillId="36" borderId="3" xfId="180" applyFont="1" applyFill="1" applyBorder="1" applyAlignment="1">
      <alignment horizontal="center" vertical="center" wrapText="1"/>
    </xf>
    <xf numFmtId="0" fontId="13" fillId="0" borderId="0" xfId="237" applyFont="1" applyAlignment="1" applyProtection="1">
      <alignment horizontal="center"/>
    </xf>
    <xf numFmtId="0" fontId="13" fillId="0" borderId="54" xfId="180" applyFont="1" applyBorder="1" applyAlignment="1">
      <alignment horizontal="center" vertical="top"/>
    </xf>
    <xf numFmtId="0" fontId="13" fillId="0" borderId="5" xfId="180" applyFont="1" applyBorder="1" applyAlignment="1">
      <alignment horizontal="center" vertical="top"/>
    </xf>
    <xf numFmtId="0" fontId="13" fillId="0" borderId="5" xfId="180" applyFont="1" applyBorder="1" applyAlignment="1">
      <alignment horizontal="center" vertical="center"/>
    </xf>
    <xf numFmtId="0" fontId="13" fillId="0" borderId="6" xfId="180" applyFont="1" applyBorder="1" applyAlignment="1">
      <alignment horizontal="center" vertical="center"/>
    </xf>
    <xf numFmtId="0" fontId="13" fillId="37" borderId="54" xfId="180" applyFont="1" applyFill="1" applyBorder="1" applyAlignment="1">
      <alignment horizontal="center" vertical="center"/>
    </xf>
    <xf numFmtId="0" fontId="13" fillId="37" borderId="6" xfId="180" applyFont="1" applyFill="1" applyBorder="1" applyAlignment="1">
      <alignment horizontal="center" vertical="center"/>
    </xf>
    <xf numFmtId="0" fontId="13" fillId="0" borderId="0" xfId="180" applyFont="1" applyAlignment="1">
      <alignment vertical="top"/>
    </xf>
    <xf numFmtId="0" fontId="13" fillId="37" borderId="0" xfId="180" applyFont="1" applyFill="1" applyAlignment="1">
      <alignment horizontal="center" vertical="center"/>
    </xf>
    <xf numFmtId="0" fontId="16" fillId="0" borderId="0" xfId="237" applyFont="1" applyAlignment="1" applyProtection="1">
      <alignment vertical="top" wrapText="1"/>
    </xf>
    <xf numFmtId="0" fontId="16" fillId="0" borderId="0" xfId="237" applyFont="1" applyAlignment="1" applyProtection="1">
      <alignment horizontal="center" vertical="top" wrapText="1"/>
    </xf>
    <xf numFmtId="0" fontId="13" fillId="0" borderId="0" xfId="237" applyFont="1" applyAlignment="1" applyProtection="1">
      <alignment horizontal="center" vertical="top" wrapText="1"/>
    </xf>
    <xf numFmtId="0" fontId="13" fillId="0" borderId="0" xfId="237" applyFont="1" applyAlignment="1" applyProtection="1">
      <alignment vertical="top"/>
    </xf>
    <xf numFmtId="166" fontId="13" fillId="0" borderId="0" xfId="237" applyNumberFormat="1" applyFont="1" applyAlignment="1" applyProtection="1">
      <alignment vertical="top"/>
    </xf>
    <xf numFmtId="166" fontId="13" fillId="37" borderId="0" xfId="237" applyNumberFormat="1" applyFont="1" applyFill="1" applyAlignment="1" applyProtection="1">
      <alignment vertical="top"/>
    </xf>
    <xf numFmtId="0" fontId="13" fillId="37" borderId="0" xfId="237" applyFont="1" applyFill="1" applyAlignment="1" applyProtection="1">
      <alignment vertical="top"/>
    </xf>
    <xf numFmtId="166" fontId="13" fillId="0" borderId="0" xfId="237" applyNumberFormat="1" applyFont="1" applyAlignment="1" applyProtection="1">
      <alignment horizontal="center" vertical="top" wrapText="1"/>
    </xf>
    <xf numFmtId="0" fontId="13" fillId="0" borderId="0" xfId="180" quotePrefix="1" applyFont="1" applyAlignment="1">
      <alignment horizontal="center" vertical="top" wrapText="1"/>
    </xf>
    <xf numFmtId="168" fontId="13" fillId="0" borderId="0" xfId="180" quotePrefix="1" applyNumberFormat="1" applyFont="1" applyAlignment="1">
      <alignment horizontal="right" vertical="top" wrapText="1"/>
    </xf>
    <xf numFmtId="166" fontId="13" fillId="0" borderId="0" xfId="237" applyNumberFormat="1" applyFont="1" applyAlignment="1" applyProtection="1">
      <alignment horizontal="right" vertical="top"/>
    </xf>
    <xf numFmtId="166" fontId="13" fillId="37" borderId="0" xfId="237" applyNumberFormat="1" applyFont="1" applyFill="1" applyAlignment="1" applyProtection="1">
      <alignment horizontal="right" vertical="top"/>
    </xf>
    <xf numFmtId="166" fontId="13" fillId="37" borderId="0" xfId="180" applyNumberFormat="1" applyFont="1" applyFill="1" applyAlignment="1">
      <alignment horizontal="right" vertical="top"/>
    </xf>
    <xf numFmtId="166" fontId="13" fillId="0" borderId="0" xfId="180" applyNumberFormat="1" applyFont="1" applyFill="1" applyAlignment="1">
      <alignment horizontal="right" vertical="top"/>
    </xf>
    <xf numFmtId="166" fontId="13" fillId="0" borderId="0" xfId="180" applyNumberFormat="1" applyFont="1" applyAlignment="1">
      <alignment horizontal="right" vertical="top"/>
    </xf>
    <xf numFmtId="0" fontId="27" fillId="0" borderId="87" xfId="0" applyFont="1" applyBorder="1" applyAlignment="1">
      <alignment vertical="top" wrapText="1"/>
    </xf>
    <xf numFmtId="0" fontId="43" fillId="0" borderId="0" xfId="180" applyFont="1" applyAlignment="1">
      <alignment horizontal="center" vertical="top" wrapText="1"/>
    </xf>
    <xf numFmtId="168" fontId="43" fillId="0" borderId="0" xfId="67" quotePrefix="1" applyNumberFormat="1" applyFont="1" applyAlignment="1">
      <alignment horizontal="right" vertical="top" wrapText="1"/>
    </xf>
    <xf numFmtId="166" fontId="13" fillId="37" borderId="0" xfId="67" applyNumberFormat="1" applyFont="1" applyFill="1" applyAlignment="1">
      <alignment horizontal="right" vertical="top" wrapText="1"/>
    </xf>
    <xf numFmtId="0" fontId="27" fillId="0" borderId="88" xfId="0" applyFont="1" applyBorder="1" applyAlignment="1">
      <alignment vertical="top" wrapText="1"/>
    </xf>
    <xf numFmtId="171" fontId="13" fillId="0" borderId="0" xfId="180" quotePrefix="1" applyNumberFormat="1" applyFont="1" applyAlignment="1">
      <alignment horizontal="center" vertical="top"/>
    </xf>
    <xf numFmtId="168" fontId="13" fillId="0" borderId="0" xfId="180" quotePrefix="1" applyNumberFormat="1" applyFont="1" applyAlignment="1">
      <alignment horizontal="right" vertical="top"/>
    </xf>
    <xf numFmtId="0" fontId="43" fillId="0" borderId="0" xfId="180" quotePrefix="1" applyFont="1" applyAlignment="1">
      <alignment horizontal="center" vertical="top" wrapText="1"/>
    </xf>
    <xf numFmtId="168" fontId="43" fillId="0" borderId="0" xfId="180" quotePrefix="1" applyNumberFormat="1" applyFont="1" applyAlignment="1">
      <alignment horizontal="right" vertical="top" wrapText="1"/>
    </xf>
    <xf numFmtId="166" fontId="43" fillId="0" borderId="0" xfId="180" applyNumberFormat="1" applyFont="1" applyAlignment="1">
      <alignment horizontal="right" vertical="top" wrapText="1"/>
    </xf>
    <xf numFmtId="166" fontId="43" fillId="37" borderId="0" xfId="180" applyNumberFormat="1" applyFont="1" applyFill="1" applyAlignment="1">
      <alignment horizontal="right" vertical="top" wrapText="1"/>
    </xf>
    <xf numFmtId="168" fontId="13" fillId="0" borderId="0" xfId="98" quotePrefix="1" applyNumberFormat="1" applyFont="1" applyAlignment="1">
      <alignment horizontal="right" vertical="top" wrapText="1"/>
    </xf>
    <xf numFmtId="166" fontId="13" fillId="0" borderId="0" xfId="98" applyNumberFormat="1" applyFont="1" applyAlignment="1">
      <alignment horizontal="right" vertical="top" wrapText="1"/>
    </xf>
    <xf numFmtId="166" fontId="13" fillId="37" borderId="0" xfId="98" applyNumberFormat="1" applyFont="1" applyFill="1" applyAlignment="1">
      <alignment horizontal="right" vertical="top" wrapText="1"/>
    </xf>
    <xf numFmtId="0" fontId="13" fillId="0" borderId="0" xfId="247" applyFont="1" applyAlignment="1">
      <alignment horizontal="center" vertical="top"/>
    </xf>
    <xf numFmtId="0" fontId="13" fillId="0" borderId="0" xfId="180" applyFont="1" applyAlignment="1" applyProtection="1">
      <alignment horizontal="center" vertical="top" wrapText="1"/>
      <protection locked="0"/>
    </xf>
    <xf numFmtId="166" fontId="13" fillId="0" borderId="0" xfId="180" applyNumberFormat="1" applyFont="1" applyAlignment="1" applyProtection="1">
      <alignment horizontal="right" vertical="top" wrapText="1"/>
      <protection locked="0"/>
    </xf>
    <xf numFmtId="166" fontId="13" fillId="37" borderId="0" xfId="180" applyNumberFormat="1" applyFont="1" applyFill="1" applyAlignment="1" applyProtection="1">
      <alignment horizontal="right" vertical="top" wrapText="1"/>
      <protection locked="0"/>
    </xf>
    <xf numFmtId="166" fontId="13" fillId="37" borderId="0" xfId="67" applyNumberFormat="1" applyFont="1" applyFill="1" applyAlignment="1">
      <alignment horizontal="right" vertical="top"/>
    </xf>
    <xf numFmtId="0" fontId="26" fillId="0" borderId="0" xfId="67"/>
    <xf numFmtId="49" fontId="43" fillId="0" borderId="0" xfId="180" applyNumberFormat="1" applyFont="1" applyAlignment="1">
      <alignment horizontal="center" vertical="top" wrapText="1"/>
    </xf>
    <xf numFmtId="168" fontId="43" fillId="0" borderId="0" xfId="180" applyNumberFormat="1" applyFont="1" applyAlignment="1">
      <alignment horizontal="right" vertical="top" wrapText="1"/>
    </xf>
    <xf numFmtId="166" fontId="43" fillId="0" borderId="0" xfId="180" applyNumberFormat="1" applyFont="1" applyAlignment="1">
      <alignment horizontal="right" vertical="top"/>
    </xf>
    <xf numFmtId="166" fontId="43" fillId="0" borderId="0" xfId="248" applyNumberFormat="1" applyFont="1" applyAlignment="1">
      <alignment horizontal="center" vertical="top"/>
    </xf>
    <xf numFmtId="168" fontId="43" fillId="0" borderId="0" xfId="248" applyNumberFormat="1" applyFont="1" applyAlignment="1">
      <alignment horizontal="right" vertical="top"/>
    </xf>
    <xf numFmtId="166" fontId="43" fillId="0" borderId="0" xfId="248" applyNumberFormat="1" applyFont="1" applyAlignment="1">
      <alignment horizontal="right" vertical="top" wrapText="1"/>
    </xf>
    <xf numFmtId="0" fontId="13" fillId="0" borderId="0" xfId="249" applyFont="1" applyAlignment="1">
      <alignment horizontal="center" vertical="top"/>
    </xf>
    <xf numFmtId="16" fontId="13" fillId="0" borderId="0" xfId="180" quotePrefix="1" applyNumberFormat="1" applyFont="1" applyAlignment="1">
      <alignment horizontal="left" vertical="top"/>
    </xf>
    <xf numFmtId="0" fontId="13" fillId="0" borderId="0" xfId="195" applyFont="1" applyAlignment="1">
      <alignment horizontal="center" vertical="top" wrapText="1"/>
    </xf>
    <xf numFmtId="0" fontId="13" fillId="0" borderId="0" xfId="195" quotePrefix="1" applyFont="1" applyAlignment="1">
      <alignment horizontal="center" vertical="top" wrapText="1"/>
    </xf>
    <xf numFmtId="168" fontId="13" fillId="0" borderId="0" xfId="195" quotePrefix="1" applyNumberFormat="1" applyFont="1" applyAlignment="1">
      <alignment horizontal="right" vertical="top" wrapText="1"/>
    </xf>
    <xf numFmtId="166" fontId="13" fillId="0" borderId="0" xfId="195" applyNumberFormat="1" applyFont="1" applyAlignment="1">
      <alignment horizontal="right" vertical="top" wrapText="1"/>
    </xf>
    <xf numFmtId="166" fontId="13" fillId="37" borderId="0" xfId="195" applyNumberFormat="1" applyFont="1" applyFill="1" applyAlignment="1">
      <alignment horizontal="right" vertical="top" wrapText="1"/>
    </xf>
    <xf numFmtId="166" fontId="13" fillId="0" borderId="0" xfId="195" applyNumberFormat="1" applyFont="1" applyAlignment="1" applyProtection="1">
      <alignment horizontal="right" vertical="top" wrapText="1"/>
      <protection locked="0"/>
    </xf>
    <xf numFmtId="166" fontId="13" fillId="37" borderId="0" xfId="195" applyNumberFormat="1" applyFont="1" applyFill="1" applyAlignment="1" applyProtection="1">
      <alignment horizontal="right" vertical="top" wrapText="1"/>
      <protection locked="0"/>
    </xf>
    <xf numFmtId="0" fontId="13" fillId="0" borderId="0" xfId="250" applyFont="1" applyAlignment="1">
      <alignment horizontal="center" vertical="top" wrapText="1"/>
    </xf>
    <xf numFmtId="49" fontId="13" fillId="0" borderId="0" xfId="76" applyNumberFormat="1" applyFont="1" applyAlignment="1">
      <alignment horizontal="center" vertical="top" wrapText="1"/>
    </xf>
    <xf numFmtId="166" fontId="13" fillId="0" borderId="0" xfId="76" quotePrefix="1" applyNumberFormat="1" applyFont="1" applyAlignment="1">
      <alignment horizontal="center" vertical="top"/>
    </xf>
    <xf numFmtId="168" fontId="13" fillId="0" borderId="0" xfId="76" quotePrefix="1" applyNumberFormat="1" applyFont="1" applyAlignment="1">
      <alignment horizontal="right" vertical="top"/>
    </xf>
    <xf numFmtId="166" fontId="13" fillId="0" borderId="0" xfId="76" applyNumberFormat="1" applyFont="1" applyAlignment="1">
      <alignment horizontal="right" vertical="top"/>
    </xf>
    <xf numFmtId="166" fontId="13" fillId="37" borderId="0" xfId="76" applyNumberFormat="1" applyFont="1" applyFill="1" applyAlignment="1">
      <alignment horizontal="right" vertical="top"/>
    </xf>
    <xf numFmtId="166" fontId="13" fillId="0" borderId="0" xfId="76" applyNumberFormat="1" applyFont="1" applyAlignment="1">
      <alignment horizontal="right" vertical="top" wrapText="1"/>
    </xf>
    <xf numFmtId="0" fontId="98" fillId="0" borderId="0" xfId="180" applyFont="1" applyAlignment="1"/>
    <xf numFmtId="166" fontId="13" fillId="0" borderId="0" xfId="180" applyNumberFormat="1" applyFont="1" applyAlignment="1">
      <alignment horizontal="right" vertical="top" wrapText="1"/>
    </xf>
    <xf numFmtId="0" fontId="13" fillId="0" borderId="0" xfId="49" applyFont="1" applyAlignment="1">
      <alignment horizontal="center" vertical="top" wrapText="1"/>
    </xf>
    <xf numFmtId="0" fontId="13" fillId="0" borderId="0" xfId="251" applyFont="1" applyAlignment="1">
      <alignment horizontal="center" vertical="top"/>
    </xf>
    <xf numFmtId="17" fontId="13" fillId="0" borderId="0" xfId="180" quotePrefix="1" applyNumberFormat="1" applyFont="1" applyAlignment="1">
      <alignment horizontal="center" vertical="top" wrapText="1"/>
    </xf>
    <xf numFmtId="166" fontId="13" fillId="37" borderId="0" xfId="180" applyNumberFormat="1" applyFont="1" applyFill="1" applyAlignment="1">
      <alignment horizontal="right" vertical="top" wrapText="1"/>
    </xf>
    <xf numFmtId="166" fontId="13" fillId="0" borderId="0" xfId="182" applyNumberFormat="1" applyFont="1" applyFill="1" applyAlignment="1">
      <alignment horizontal="right" vertical="top" wrapText="1"/>
    </xf>
    <xf numFmtId="49" fontId="13" fillId="0" borderId="0" xfId="67" quotePrefix="1" applyNumberFormat="1" applyFont="1" applyAlignment="1">
      <alignment horizontal="center" vertical="top" wrapText="1"/>
    </xf>
    <xf numFmtId="168" fontId="13" fillId="0" borderId="0" xfId="67" quotePrefix="1" applyNumberFormat="1" applyFont="1" applyAlignment="1">
      <alignment horizontal="right" vertical="top" wrapText="1"/>
    </xf>
    <xf numFmtId="17" fontId="43" fillId="0" borderId="0" xfId="180" applyNumberFormat="1" applyFont="1" applyAlignment="1">
      <alignment horizontal="center" vertical="top" wrapText="1"/>
    </xf>
    <xf numFmtId="2" fontId="43" fillId="0" borderId="0" xfId="180" applyNumberFormat="1" applyFont="1" applyAlignment="1">
      <alignment horizontal="right" vertical="top"/>
    </xf>
    <xf numFmtId="1" fontId="13" fillId="0" borderId="0" xfId="248" applyNumberFormat="1" applyFont="1" applyAlignment="1">
      <alignment horizontal="center" vertical="top"/>
    </xf>
    <xf numFmtId="0" fontId="27" fillId="0" borderId="89" xfId="0" applyFont="1" applyBorder="1" applyAlignment="1">
      <alignment vertical="top" wrapText="1"/>
    </xf>
    <xf numFmtId="0" fontId="13" fillId="0" borderId="0" xfId="237" applyFont="1" applyAlignment="1" applyProtection="1">
      <alignment horizontal="center" vertical="center"/>
    </xf>
    <xf numFmtId="0" fontId="13" fillId="0" borderId="0" xfId="237" applyFont="1" applyAlignment="1" applyProtection="1">
      <alignment wrapText="1"/>
    </xf>
    <xf numFmtId="0" fontId="13" fillId="0" borderId="0" xfId="237" applyFont="1" applyAlignment="1" applyProtection="1">
      <alignment horizontal="center" wrapText="1"/>
    </xf>
    <xf numFmtId="0" fontId="13" fillId="0" borderId="0" xfId="237" applyFont="1" applyAlignment="1" applyProtection="1">
      <alignment horizontal="right"/>
    </xf>
    <xf numFmtId="0" fontId="13" fillId="37" borderId="0" xfId="237" applyFont="1" applyFill="1" applyAlignment="1" applyProtection="1">
      <alignment horizontal="right"/>
    </xf>
    <xf numFmtId="0" fontId="13" fillId="0" borderId="0" xfId="237" applyFont="1" applyFill="1" applyAlignment="1" applyProtection="1">
      <alignment horizontal="right"/>
    </xf>
    <xf numFmtId="0" fontId="13" fillId="0" borderId="7" xfId="237" applyFont="1" applyBorder="1" applyAlignment="1" applyProtection="1">
      <alignment horizontal="center" vertical="center"/>
    </xf>
    <xf numFmtId="0" fontId="13" fillId="0" borderId="7" xfId="237" applyFont="1" applyBorder="1" applyAlignment="1" applyProtection="1">
      <alignment horizontal="right" vertical="center" wrapText="1"/>
    </xf>
    <xf numFmtId="0" fontId="13" fillId="0" borderId="7" xfId="237" applyFont="1" applyBorder="1" applyAlignment="1" applyProtection="1">
      <alignment horizontal="center" vertical="center" wrapText="1"/>
    </xf>
    <xf numFmtId="43" fontId="13" fillId="0" borderId="7" xfId="182" applyFont="1" applyFill="1" applyBorder="1" applyAlignment="1" applyProtection="1">
      <alignment vertical="center"/>
    </xf>
    <xf numFmtId="43" fontId="13" fillId="0" borderId="7" xfId="182" applyFont="1" applyFill="1" applyBorder="1" applyAlignment="1" applyProtection="1">
      <alignment horizontal="right" vertical="center"/>
    </xf>
    <xf numFmtId="43" fontId="13" fillId="37" borderId="7" xfId="182" applyFont="1" applyFill="1" applyBorder="1" applyAlignment="1" applyProtection="1">
      <alignment horizontal="right" vertical="center"/>
    </xf>
    <xf numFmtId="0" fontId="13" fillId="0" borderId="0" xfId="237" applyFont="1" applyAlignment="1" applyProtection="1">
      <alignment vertical="center"/>
    </xf>
    <xf numFmtId="43" fontId="13" fillId="0" borderId="0" xfId="237" applyNumberFormat="1" applyFont="1" applyAlignment="1" applyProtection="1">
      <alignment horizontal="center"/>
    </xf>
    <xf numFmtId="166" fontId="13" fillId="0" borderId="0" xfId="237" applyNumberFormat="1" applyFont="1" applyAlignment="1" applyProtection="1">
      <alignment horizontal="center"/>
    </xf>
  </cellXfs>
  <cellStyles count="252">
    <cellStyle name="20% - Accent1 2" xfId="8"/>
    <cellStyle name="20% - Accent2 2" xfId="9"/>
    <cellStyle name="20% - Accent3 2" xfId="1"/>
    <cellStyle name="20% - Accent4 2" xfId="6"/>
    <cellStyle name="20% - Accent5 2" xfId="10"/>
    <cellStyle name="20% - Accent6 2" xfId="12"/>
    <cellStyle name="40% - Accent1 2" xfId="14"/>
    <cellStyle name="40% - Accent2 2" xfId="4"/>
    <cellStyle name="40% - Accent3 2" xfId="15"/>
    <cellStyle name="40% - Accent4 2" xfId="5"/>
    <cellStyle name="40% - Accent5 2" xfId="16"/>
    <cellStyle name="40% - Accent6 2" xfId="17"/>
    <cellStyle name="60% - Accent1 2" xfId="11"/>
    <cellStyle name="60% - Accent2 2" xfId="13"/>
    <cellStyle name="60% - Accent3 2" xfId="2"/>
    <cellStyle name="60% - Accent4 2" xfId="18"/>
    <cellStyle name="60% - Accent5 2" xfId="19"/>
    <cellStyle name="60% - Accent6 2" xfId="20"/>
    <cellStyle name="Accent1 2" xfId="21"/>
    <cellStyle name="Accent2 2" xfId="22"/>
    <cellStyle name="Accent3 2" xfId="23"/>
    <cellStyle name="Accent4 2" xfId="7"/>
    <cellStyle name="Accent5 2" xfId="24"/>
    <cellStyle name="Accent6 2" xfId="25"/>
    <cellStyle name="Bad 2" xfId="26"/>
    <cellStyle name="Calculation 2" xfId="27"/>
    <cellStyle name="Check Cell 2" xfId="28"/>
    <cellStyle name="Comma [0]" xfId="57" builtinId="6"/>
    <cellStyle name="Comma [0] 2" xfId="113"/>
    <cellStyle name="Comma [0] 2 2" xfId="190"/>
    <cellStyle name="Comma [0] 3" xfId="115"/>
    <cellStyle name="Comma 10" xfId="137"/>
    <cellStyle name="Comma 11" xfId="143"/>
    <cellStyle name="Comma 15" xfId="228"/>
    <cellStyle name="Comma 2" xfId="29"/>
    <cellStyle name="Comma 2 2" xfId="84"/>
    <cellStyle name="Comma 2 3" xfId="126"/>
    <cellStyle name="Comma 2 4" xfId="219"/>
    <cellStyle name="Comma 3" xfId="64"/>
    <cellStyle name="Comma 3 2" xfId="110"/>
    <cellStyle name="Comma 3 2 2" xfId="123"/>
    <cellStyle name="Comma 3 2 3" xfId="221"/>
    <cellStyle name="Comma 4" xfId="101"/>
    <cellStyle name="Comma 4 2" xfId="122"/>
    <cellStyle name="Comma 4 2 2" xfId="156"/>
    <cellStyle name="Comma 4 3" xfId="146"/>
    <cellStyle name="Comma 4 4" xfId="239"/>
    <cellStyle name="Comma 5" xfId="166"/>
    <cellStyle name="Comma 6" xfId="245"/>
    <cellStyle name="Comma 6 2 4 2" xfId="217"/>
    <cellStyle name="Comma 7 2" xfId="241"/>
    <cellStyle name="Comma 8" xfId="182"/>
    <cellStyle name="Comma 9" xfId="225"/>
    <cellStyle name="Explanatory Text 2" xfId="30"/>
    <cellStyle name="Good 2" xfId="31"/>
    <cellStyle name="Heading 1 2" xfId="32"/>
    <cellStyle name="Heading 2 2" xfId="33"/>
    <cellStyle name="Heading 3 2" xfId="34"/>
    <cellStyle name="Heading 4 2" xfId="35"/>
    <cellStyle name="Hyperlink 2" xfId="77"/>
    <cellStyle name="Hyperlink 3" xfId="154"/>
    <cellStyle name="Hyperlink 4" xfId="214"/>
    <cellStyle name="Input 2" xfId="36"/>
    <cellStyle name="Linked Cell 2" xfId="37"/>
    <cellStyle name="Neutral 2" xfId="38"/>
    <cellStyle name="Normal" xfId="0" builtinId="0"/>
    <cellStyle name="Normal 10" xfId="91"/>
    <cellStyle name="Normal 10 2" xfId="74"/>
    <cellStyle name="Normal 10 2 2" xfId="131"/>
    <cellStyle name="Normal 10 2 2 2" xfId="240"/>
    <cellStyle name="Normal 10 3 2" xfId="125"/>
    <cellStyle name="Normal 11" xfId="71"/>
    <cellStyle name="Normal 11 2" xfId="76"/>
    <cellStyle name="Normal 11 2 3 4" xfId="227"/>
    <cellStyle name="Normal 11 2 3 4 2" xfId="246"/>
    <cellStyle name="Normal 11 3" xfId="80"/>
    <cellStyle name="Normal 11 3 2 2" xfId="148"/>
    <cellStyle name="Normal 11 3 2 2 2" xfId="198"/>
    <cellStyle name="Normal 11 4" xfId="158"/>
    <cellStyle name="Normal 11 4 2" xfId="173"/>
    <cellStyle name="Normal 11 4 2 2" xfId="209"/>
    <cellStyle name="Normal 11 4 3" xfId="171"/>
    <cellStyle name="Normal 11 4 3 2" xfId="207"/>
    <cellStyle name="Normal 11 4 5" xfId="172"/>
    <cellStyle name="Normal 11 4 5 2" xfId="208"/>
    <cellStyle name="Normal 12" xfId="97"/>
    <cellStyle name="Normal 12 2 2" xfId="176"/>
    <cellStyle name="Normal 12 3" xfId="178"/>
    <cellStyle name="Normal 13" xfId="100"/>
    <cellStyle name="Normal 13 2" xfId="106"/>
    <cellStyle name="Normal 13 2 2" xfId="212"/>
    <cellStyle name="Normal 13 3" xfId="215"/>
    <cellStyle name="Normal 13 4" xfId="238"/>
    <cellStyle name="Normal 14" xfId="112"/>
    <cellStyle name="Normal 14 2" xfId="168"/>
    <cellStyle name="Normal 15" xfId="117"/>
    <cellStyle name="Normal 15 2" xfId="177"/>
    <cellStyle name="Normal 15 3" xfId="210"/>
    <cellStyle name="Normal 15 3 2" xfId="235"/>
    <cellStyle name="Normal 16" xfId="128"/>
    <cellStyle name="Normal 17" xfId="136"/>
    <cellStyle name="Normal 17 2" xfId="150"/>
    <cellStyle name="Normal 17 2 2" xfId="188"/>
    <cellStyle name="Normal 17 3" xfId="180"/>
    <cellStyle name="Normal 18" xfId="167"/>
    <cellStyle name="Normal 18 2" xfId="229"/>
    <cellStyle name="Normal 18 3" xfId="230"/>
    <cellStyle name="Normal 19" xfId="79"/>
    <cellStyle name="Normal 19 2" xfId="145"/>
    <cellStyle name="Normal 19 2 2" xfId="197"/>
    <cellStyle name="Normal 19 3" xfId="184"/>
    <cellStyle name="Normal 2" xfId="39"/>
    <cellStyle name="Normal 2 10" xfId="211"/>
    <cellStyle name="Normal 2 11" xfId="164"/>
    <cellStyle name="Normal 2 11 2" xfId="205"/>
    <cellStyle name="Normal 2 2" xfId="40"/>
    <cellStyle name="Normal 2 2 2" xfId="67"/>
    <cellStyle name="Normal 2 2 2 2" xfId="70"/>
    <cellStyle name="Normal 2 2 2 2 2" xfId="73"/>
    <cellStyle name="Normal 2 2 2 3" xfId="165"/>
    <cellStyle name="Normal 2 3" xfId="41"/>
    <cellStyle name="Normal 2 3 2" xfId="144"/>
    <cellStyle name="Normal 2 3 2 2 2" xfId="149"/>
    <cellStyle name="Normal 2 3 2 2 2 2" xfId="199"/>
    <cellStyle name="Normal 2 3 2 3 2" xfId="234"/>
    <cellStyle name="Normal 2 3 2 3 2 4" xfId="170"/>
    <cellStyle name="Normal 2 3 2 4" xfId="231"/>
    <cellStyle name="Normal 2 3 7" xfId="224"/>
    <cellStyle name="Normal 2 4" xfId="88"/>
    <cellStyle name="Normal 2 5 2" xfId="81"/>
    <cellStyle name="Normal 2 5 2 2" xfId="185"/>
    <cellStyle name="Normal 2 5 2 3" xfId="233"/>
    <cellStyle name="Normal 2 5 2 3 2" xfId="250"/>
    <cellStyle name="Normal 2 5 2 4" xfId="114"/>
    <cellStyle name="Normal 2 6 2" xfId="140"/>
    <cellStyle name="Normal 2 7" xfId="78"/>
    <cellStyle name="Normal 2 9" xfId="141"/>
    <cellStyle name="Normal 2 9 2" xfId="142"/>
    <cellStyle name="Normal 2 9 2 2" xfId="232"/>
    <cellStyle name="Normal 2 9 3" xfId="196"/>
    <cellStyle name="Normal 20" xfId="138"/>
    <cellStyle name="Normal 21" xfId="244"/>
    <cellStyle name="Normal 3" xfId="42"/>
    <cellStyle name="Normal 3 10" xfId="134"/>
    <cellStyle name="Normal 3 16" xfId="120"/>
    <cellStyle name="Normal 3 16 2" xfId="193"/>
    <cellStyle name="Normal 3 2" xfId="43"/>
    <cellStyle name="Normal 3 2 2" xfId="44"/>
    <cellStyle name="Normal 3 2 2 2" xfId="60"/>
    <cellStyle name="Normal 3 2 2 2 2" xfId="89"/>
    <cellStyle name="Normal 3 2 2 2 2 2" xfId="151"/>
    <cellStyle name="Normal 3 2 2 2 2 3" xfId="251"/>
    <cellStyle name="Normal 3 2 2 2 3" xfId="127"/>
    <cellStyle name="Normal 3 2 2 2 4" xfId="186"/>
    <cellStyle name="Normal 3 2 2 2 4 2" xfId="236"/>
    <cellStyle name="Normal 3 2 2 2 7" xfId="249"/>
    <cellStyle name="Normal 3 2 2 3" xfId="103"/>
    <cellStyle name="Normal 3 2 2 3 2" xfId="147"/>
    <cellStyle name="Normal 3 2 2 3 3" xfId="237"/>
    <cellStyle name="Normal 3 2 2 4" xfId="111"/>
    <cellStyle name="Normal 3 2 2 5" xfId="65"/>
    <cellStyle name="Normal 3 2 2 5 2" xfId="72"/>
    <cellStyle name="Normal 3 2 2 5 2 2" xfId="152"/>
    <cellStyle name="Normal 3 2 3" xfId="63"/>
    <cellStyle name="Normal 3 2 4" xfId="95"/>
    <cellStyle name="Normal 3 2 4 5" xfId="139"/>
    <cellStyle name="Normal 3 3" xfId="45"/>
    <cellStyle name="Normal 3 3 2" xfId="46"/>
    <cellStyle name="Normal 3 3 2 2" xfId="116"/>
    <cellStyle name="Normal 3 3 2 2 2" xfId="157"/>
    <cellStyle name="Normal 3 3 2 2 2 2" xfId="201"/>
    <cellStyle name="Normal 3 3 2 2 5" xfId="118"/>
    <cellStyle name="Normal 3 3 2 2 5 2" xfId="192"/>
    <cellStyle name="Normal 3 3 2 2 5 3" xfId="248"/>
    <cellStyle name="Normal 3 3 2 3" xfId="129"/>
    <cellStyle name="Normal 3 3 2 3 2" xfId="133"/>
    <cellStyle name="Normal 3 3 2 3 3" xfId="194"/>
    <cellStyle name="Normal 3 3 2 4" xfId="169"/>
    <cellStyle name="Normal 3 3 2 4 2" xfId="206"/>
    <cellStyle name="Normal 3 3 2 5" xfId="191"/>
    <cellStyle name="Normal 3 3 2 7" xfId="247"/>
    <cellStyle name="Normal 3 3 2_1st Edition 2022-23 (01-03-2022) 2" xfId="124"/>
    <cellStyle name="Normal 3 3 3" xfId="66"/>
    <cellStyle name="Normal 3 3 3 2" xfId="160"/>
    <cellStyle name="Normal 3 3 3 3" xfId="96"/>
    <cellStyle name="Normal 3 3 3 3 2" xfId="189"/>
    <cellStyle name="Normal 3 3 4" xfId="94"/>
    <cellStyle name="Normal 3 3 4 2" xfId="135"/>
    <cellStyle name="Normal 3 4" xfId="62"/>
    <cellStyle name="Normal 3 4 2" xfId="181"/>
    <cellStyle name="Normal 3 5" xfId="68"/>
    <cellStyle name="Normal 3 5 2" xfId="105"/>
    <cellStyle name="Normal 3 6" xfId="86"/>
    <cellStyle name="Normal 3 7" xfId="102"/>
    <cellStyle name="Normal 4" xfId="47"/>
    <cellStyle name="Normal 4 2" xfId="48"/>
    <cellStyle name="Normal 4 2 2" xfId="132"/>
    <cellStyle name="Normal 4 2 2 2" xfId="69"/>
    <cellStyle name="Normal 4 2 2 2 2" xfId="162"/>
    <cellStyle name="Normal 4 2 2 2 2 2" xfId="203"/>
    <cellStyle name="Normal 4 2 2 2 3" xfId="183"/>
    <cellStyle name="Normal 4 2 2 3" xfId="195"/>
    <cellStyle name="Normal 4 2 3 2" xfId="119"/>
    <cellStyle name="Normal 4 2 4" xfId="163"/>
    <cellStyle name="Normal 4 2 4 2" xfId="204"/>
    <cellStyle name="Normal 4 3" xfId="121"/>
    <cellStyle name="Normal 4 3 3" xfId="75"/>
    <cellStyle name="Normal 47" xfId="213"/>
    <cellStyle name="Normal 5" xfId="49"/>
    <cellStyle name="Normal 5 2" xfId="61"/>
    <cellStyle name="Normal 5 2 2" xfId="155"/>
    <cellStyle name="Normal 5 3" xfId="108"/>
    <cellStyle name="Normal 5 4" xfId="179"/>
    <cellStyle name="Normal 6" xfId="50"/>
    <cellStyle name="Normal 6 2" xfId="153"/>
    <cellStyle name="Normal 6 3" xfId="200"/>
    <cellStyle name="Normal 7" xfId="58"/>
    <cellStyle name="Normal 7 12" xfId="159"/>
    <cellStyle name="Normal 7 13" xfId="161"/>
    <cellStyle name="Normal 7 13 2" xfId="202"/>
    <cellStyle name="Normal 7 2" xfId="59"/>
    <cellStyle name="Normal 7 2 2" xfId="98"/>
    <cellStyle name="Normal 7 3" xfId="82"/>
    <cellStyle name="Normal 7 4" xfId="93"/>
    <cellStyle name="Normal 7 5" xfId="109"/>
    <cellStyle name="Normal 7 5 2" xfId="226"/>
    <cellStyle name="Normal 8" xfId="85"/>
    <cellStyle name="Normal 8 2" xfId="99"/>
    <cellStyle name="Normal 8 3" xfId="107"/>
    <cellStyle name="Normal 8 3 2" xfId="220"/>
    <cellStyle name="Normal 9" xfId="87"/>
    <cellStyle name="Normal 9 2 3" xfId="216"/>
    <cellStyle name="Normal_HYD 2003" xfId="175"/>
    <cellStyle name="Normal_Release of Funds Position of Category I &amp; II (for email)" xfId="174"/>
    <cellStyle name="Note 2" xfId="51"/>
    <cellStyle name="Output 2" xfId="52"/>
    <cellStyle name="Percent" xfId="223" builtinId="5"/>
    <cellStyle name="Percent 2" xfId="53"/>
    <cellStyle name="Percent 2 2" xfId="54"/>
    <cellStyle name="Percent 2 4" xfId="222"/>
    <cellStyle name="Percent 2 4 2" xfId="243"/>
    <cellStyle name="Percent 3" xfId="90"/>
    <cellStyle name="Percent 4" xfId="92"/>
    <cellStyle name="Percent 4 2" xfId="83"/>
    <cellStyle name="Percent 5" xfId="104"/>
    <cellStyle name="Percent 6" xfId="130"/>
    <cellStyle name="Percent 6 2" xfId="187"/>
    <cellStyle name="Percent 6 2 4" xfId="218"/>
    <cellStyle name="Percent 7" xfId="242"/>
    <cellStyle name="Title 2" xfId="3"/>
    <cellStyle name="Total 2" xfId="55"/>
    <cellStyle name="Warning Text 2" xfId="56"/>
  </cellStyles>
  <dxfs count="183">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61" Type="http://schemas.openxmlformats.org/officeDocument/2006/relationships/worksheet" Target="worksheets/sheet6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s>
</file>

<file path=xl/drawings/drawing1.xml><?xml version="1.0" encoding="utf-8"?>
<xdr:wsDr xmlns:xdr="http://schemas.openxmlformats.org/drawingml/2006/spreadsheetDrawing" xmlns:a="http://schemas.openxmlformats.org/drawingml/2006/main">
  <xdr:twoCellAnchor>
    <xdr:from>
      <xdr:col>1</xdr:col>
      <xdr:colOff>0</xdr:colOff>
      <xdr:row>38</xdr:row>
      <xdr:rowOff>0</xdr:rowOff>
    </xdr:from>
    <xdr:to>
      <xdr:col>1</xdr:col>
      <xdr:colOff>285750</xdr:colOff>
      <xdr:row>38</xdr:row>
      <xdr:rowOff>285750</xdr:rowOff>
    </xdr:to>
    <xdr:sp macro="" textlink="">
      <xdr:nvSpPr>
        <xdr:cNvPr id="2" name="5-Point Star 1">
          <a:extLst>
            <a:ext uri="{FF2B5EF4-FFF2-40B4-BE49-F238E27FC236}">
              <a16:creationId xmlns:a16="http://schemas.microsoft.com/office/drawing/2014/main" id="{00000000-0008-0000-0100-000003000000}"/>
            </a:ext>
          </a:extLst>
        </xdr:cNvPr>
        <xdr:cNvSpPr/>
      </xdr:nvSpPr>
      <xdr:spPr>
        <a:xfrm>
          <a:off x="3152775" y="15811500"/>
          <a:ext cx="285750" cy="0"/>
        </a:xfrm>
        <a:prstGeom prst="star5">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Irfan%20Bhatti\AppData\Roaming\Microsoft\Excel\04-Counter%20Part%20Funding%202025-26%20(Ful%20Final)1%20(version%201).xlsb"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ingal Line "/>
      <sheetName val="FPA Exp"/>
      <sheetName val="Summary FPA (35)"/>
      <sheetName val="FPA 2025-26 (33)"/>
      <sheetName val="Summary World Bank"/>
      <sheetName val="World Bank"/>
      <sheetName val="Summary (Sawat)"/>
      <sheetName val="FPA 2025-26 (Sawat)"/>
      <sheetName val="Summary Asian Bank"/>
      <sheetName val="FPA 2025-26 (Asian)"/>
      <sheetName val="Summary JICA"/>
      <sheetName val="FPA 2025-26 (JICA)"/>
      <sheetName val="Summary (Click) "/>
      <sheetName val="FPA 2025-26 (CLICK)"/>
      <sheetName val="sUMMARY oTHERS"/>
      <sheetName val="OTHERS1"/>
      <sheetName val="FPA 2025-26 "/>
      <sheetName val="FPA 2025-26"/>
    </sheetNames>
    <sheetDataSet>
      <sheetData sheetId="0">
        <row r="9">
          <cell r="A9">
            <v>1</v>
          </cell>
          <cell r="AJ9">
            <v>41.947000000000003</v>
          </cell>
          <cell r="AM9">
            <v>34.387656999999997</v>
          </cell>
        </row>
        <row r="10">
          <cell r="A10">
            <v>2</v>
          </cell>
          <cell r="AJ10">
            <v>80.95</v>
          </cell>
          <cell r="AM10">
            <v>72.256546</v>
          </cell>
        </row>
        <row r="11">
          <cell r="A11">
            <v>3</v>
          </cell>
          <cell r="AJ11">
            <v>110.75399999999999</v>
          </cell>
          <cell r="AM11">
            <v>100.574389</v>
          </cell>
        </row>
        <row r="12">
          <cell r="A12">
            <v>4</v>
          </cell>
          <cell r="AJ12">
            <v>61</v>
          </cell>
          <cell r="AM12">
            <v>58.781157999999998</v>
          </cell>
        </row>
        <row r="13">
          <cell r="A13">
            <v>5</v>
          </cell>
          <cell r="AJ13">
            <v>139.83500000000001</v>
          </cell>
          <cell r="AM13">
            <v>132.95983200000001</v>
          </cell>
        </row>
        <row r="14">
          <cell r="A14">
            <v>6</v>
          </cell>
          <cell r="AJ14">
            <v>50</v>
          </cell>
          <cell r="AM14">
            <v>46.085261000000003</v>
          </cell>
        </row>
        <row r="15">
          <cell r="A15">
            <v>7</v>
          </cell>
          <cell r="AJ15">
            <v>24.7</v>
          </cell>
          <cell r="AM15">
            <v>23.291564999999999</v>
          </cell>
        </row>
        <row r="16">
          <cell r="A16">
            <v>8</v>
          </cell>
          <cell r="AJ16">
            <v>0</v>
          </cell>
          <cell r="AM16">
            <v>0</v>
          </cell>
        </row>
        <row r="17">
          <cell r="A17">
            <v>9</v>
          </cell>
          <cell r="AJ17">
            <v>0</v>
          </cell>
          <cell r="AM17">
            <v>0</v>
          </cell>
        </row>
        <row r="18">
          <cell r="A18">
            <v>10</v>
          </cell>
          <cell r="AJ18">
            <v>15.542</v>
          </cell>
          <cell r="AM18">
            <v>15.43765</v>
          </cell>
        </row>
        <row r="19">
          <cell r="A19">
            <v>11</v>
          </cell>
          <cell r="AJ19">
            <v>20.17775</v>
          </cell>
          <cell r="AM19">
            <v>9.9627099999999995</v>
          </cell>
        </row>
        <row r="20">
          <cell r="A20">
            <v>12</v>
          </cell>
          <cell r="AJ20">
            <v>31.026</v>
          </cell>
          <cell r="AM20">
            <v>0</v>
          </cell>
        </row>
        <row r="21">
          <cell r="A21">
            <v>13</v>
          </cell>
          <cell r="AJ21">
            <v>216.22499999999999</v>
          </cell>
          <cell r="AM21">
            <v>85.464991999999995</v>
          </cell>
        </row>
        <row r="22">
          <cell r="A22">
            <v>14</v>
          </cell>
          <cell r="AJ22">
            <v>63.036999999999999</v>
          </cell>
          <cell r="AM22">
            <v>56.358939999999997</v>
          </cell>
        </row>
        <row r="23">
          <cell r="A23">
            <v>15</v>
          </cell>
          <cell r="AJ23">
            <v>0</v>
          </cell>
          <cell r="AM23">
            <v>0</v>
          </cell>
        </row>
        <row r="24">
          <cell r="A24">
            <v>16</v>
          </cell>
          <cell r="AJ24">
            <v>0</v>
          </cell>
          <cell r="AM24">
            <v>0</v>
          </cell>
        </row>
        <row r="25">
          <cell r="A25">
            <v>17</v>
          </cell>
          <cell r="AJ25">
            <v>0</v>
          </cell>
          <cell r="AM25">
            <v>0</v>
          </cell>
        </row>
        <row r="26">
          <cell r="A26">
            <v>18</v>
          </cell>
          <cell r="AJ26">
            <v>49.616</v>
          </cell>
          <cell r="AM26">
            <v>49.616</v>
          </cell>
        </row>
        <row r="27">
          <cell r="A27">
            <v>19</v>
          </cell>
          <cell r="AJ27">
            <v>0</v>
          </cell>
          <cell r="AM27">
            <v>0</v>
          </cell>
        </row>
        <row r="28">
          <cell r="A28">
            <v>20</v>
          </cell>
          <cell r="AJ28">
            <v>43.75</v>
          </cell>
          <cell r="AM28">
            <v>0</v>
          </cell>
        </row>
        <row r="29">
          <cell r="A29">
            <v>21</v>
          </cell>
          <cell r="AJ29">
            <v>69.28</v>
          </cell>
          <cell r="AM29">
            <v>62.708799999999997</v>
          </cell>
        </row>
        <row r="30">
          <cell r="A30">
            <v>22</v>
          </cell>
          <cell r="AJ30">
            <v>0</v>
          </cell>
          <cell r="AM30">
            <v>0</v>
          </cell>
        </row>
        <row r="31">
          <cell r="A31">
            <v>23</v>
          </cell>
          <cell r="AJ31">
            <v>12.5</v>
          </cell>
          <cell r="AM31">
            <v>0</v>
          </cell>
        </row>
        <row r="32">
          <cell r="A32">
            <v>24</v>
          </cell>
          <cell r="AJ32">
            <v>125.277</v>
          </cell>
          <cell r="AM32">
            <v>125.276</v>
          </cell>
        </row>
        <row r="33">
          <cell r="A33">
            <v>25</v>
          </cell>
          <cell r="AJ33">
            <v>499.00000000000006</v>
          </cell>
          <cell r="AM33">
            <v>499</v>
          </cell>
        </row>
        <row r="34">
          <cell r="A34">
            <v>26</v>
          </cell>
          <cell r="AJ34">
            <v>400</v>
          </cell>
          <cell r="AM34">
            <v>400</v>
          </cell>
        </row>
        <row r="35">
          <cell r="A35">
            <v>27</v>
          </cell>
          <cell r="AJ35">
            <v>12.5</v>
          </cell>
          <cell r="AM35">
            <v>0</v>
          </cell>
        </row>
        <row r="36">
          <cell r="A36">
            <v>28</v>
          </cell>
          <cell r="AJ36">
            <v>158</v>
          </cell>
          <cell r="AM36">
            <v>0</v>
          </cell>
        </row>
        <row r="37">
          <cell r="A37">
            <v>29</v>
          </cell>
          <cell r="AJ37">
            <v>0</v>
          </cell>
          <cell r="AM37">
            <v>0</v>
          </cell>
        </row>
        <row r="38">
          <cell r="A38">
            <v>30</v>
          </cell>
          <cell r="AJ38">
            <v>57.633000000000003</v>
          </cell>
          <cell r="AM38">
            <v>0.22700000000000001</v>
          </cell>
        </row>
        <row r="39">
          <cell r="A39">
            <v>31</v>
          </cell>
          <cell r="AJ39">
            <v>20.113</v>
          </cell>
          <cell r="AM39">
            <v>20.113</v>
          </cell>
        </row>
        <row r="40">
          <cell r="A40">
            <v>32</v>
          </cell>
          <cell r="AJ40">
            <v>0</v>
          </cell>
          <cell r="AM40">
            <v>0</v>
          </cell>
        </row>
        <row r="41">
          <cell r="A41">
            <v>33</v>
          </cell>
          <cell r="AJ41">
            <v>0</v>
          </cell>
          <cell r="AM41">
            <v>0</v>
          </cell>
        </row>
        <row r="42">
          <cell r="A42">
            <v>34</v>
          </cell>
          <cell r="AJ42">
            <v>0</v>
          </cell>
          <cell r="AM42">
            <v>0</v>
          </cell>
        </row>
        <row r="43">
          <cell r="A43">
            <v>35</v>
          </cell>
          <cell r="AJ43">
            <v>454.94749999999999</v>
          </cell>
          <cell r="AM43">
            <v>451.23431900000003</v>
          </cell>
        </row>
        <row r="44">
          <cell r="A44">
            <v>36</v>
          </cell>
          <cell r="AJ44">
            <v>10.128</v>
          </cell>
          <cell r="AM44">
            <v>9.9852589999999992</v>
          </cell>
        </row>
        <row r="45">
          <cell r="A45">
            <v>37</v>
          </cell>
          <cell r="AJ45">
            <v>494.39300000000003</v>
          </cell>
          <cell r="AM45">
            <v>491.95175999999998</v>
          </cell>
        </row>
        <row r="46">
          <cell r="A46">
            <v>38</v>
          </cell>
          <cell r="AJ46">
            <v>315.06049999999999</v>
          </cell>
          <cell r="AM46">
            <v>314.86000100000001</v>
          </cell>
        </row>
        <row r="47">
          <cell r="A47">
            <v>39</v>
          </cell>
          <cell r="AJ47">
            <v>44.134999999999998</v>
          </cell>
          <cell r="AM47">
            <v>44.021118999999999</v>
          </cell>
        </row>
        <row r="48">
          <cell r="A48">
            <v>40</v>
          </cell>
          <cell r="AJ48">
            <v>250</v>
          </cell>
          <cell r="AM48">
            <v>249.893565</v>
          </cell>
        </row>
        <row r="49">
          <cell r="A49">
            <v>41</v>
          </cell>
          <cell r="AJ49">
            <v>299.99950000000001</v>
          </cell>
          <cell r="AM49">
            <v>299.94933300000002</v>
          </cell>
        </row>
        <row r="50">
          <cell r="A50">
            <v>42</v>
          </cell>
          <cell r="AJ50">
            <v>510</v>
          </cell>
          <cell r="AM50">
            <v>503.80968100000001</v>
          </cell>
        </row>
        <row r="51">
          <cell r="A51">
            <v>43</v>
          </cell>
          <cell r="AJ51">
            <v>0</v>
          </cell>
          <cell r="AM51">
            <v>0</v>
          </cell>
        </row>
        <row r="52">
          <cell r="A52">
            <v>44</v>
          </cell>
          <cell r="AJ52">
            <v>0</v>
          </cell>
          <cell r="AM52">
            <v>0</v>
          </cell>
        </row>
        <row r="53">
          <cell r="A53">
            <v>45</v>
          </cell>
          <cell r="AJ53">
            <v>0</v>
          </cell>
          <cell r="AM53">
            <v>0</v>
          </cell>
        </row>
        <row r="54">
          <cell r="A54">
            <v>46</v>
          </cell>
          <cell r="AJ54">
            <v>0</v>
          </cell>
          <cell r="AM54">
            <v>0</v>
          </cell>
        </row>
        <row r="55">
          <cell r="A55">
            <v>47</v>
          </cell>
          <cell r="AJ55">
            <v>0</v>
          </cell>
          <cell r="AM55">
            <v>0</v>
          </cell>
        </row>
        <row r="56">
          <cell r="A56">
            <v>48</v>
          </cell>
          <cell r="AJ56">
            <v>33.811999999999998</v>
          </cell>
          <cell r="AM56">
            <v>30.735137000000002</v>
          </cell>
        </row>
        <row r="57">
          <cell r="A57">
            <v>49</v>
          </cell>
          <cell r="AJ57">
            <v>25.491</v>
          </cell>
          <cell r="AM57">
            <v>17.864757000000001</v>
          </cell>
        </row>
        <row r="58">
          <cell r="A58">
            <v>50</v>
          </cell>
          <cell r="AJ58">
            <v>17.603000000000002</v>
          </cell>
          <cell r="AM58">
            <v>0</v>
          </cell>
        </row>
        <row r="59">
          <cell r="A59">
            <v>51</v>
          </cell>
          <cell r="AJ59">
            <v>0</v>
          </cell>
          <cell r="AM59">
            <v>0</v>
          </cell>
        </row>
        <row r="60">
          <cell r="A60">
            <v>52</v>
          </cell>
          <cell r="AJ60">
            <v>0</v>
          </cell>
          <cell r="AM60">
            <v>0</v>
          </cell>
        </row>
        <row r="61">
          <cell r="A61">
            <v>53</v>
          </cell>
          <cell r="AJ61">
            <v>0</v>
          </cell>
          <cell r="AM61">
            <v>0</v>
          </cell>
        </row>
        <row r="62">
          <cell r="A62">
            <v>54</v>
          </cell>
          <cell r="AJ62">
            <v>25.257000000000001</v>
          </cell>
          <cell r="AM62">
            <v>0</v>
          </cell>
        </row>
        <row r="63">
          <cell r="A63">
            <v>55</v>
          </cell>
          <cell r="AJ63">
            <v>41.904000000000003</v>
          </cell>
          <cell r="AM63">
            <v>16.621047000000001</v>
          </cell>
        </row>
        <row r="64">
          <cell r="A64">
            <v>56</v>
          </cell>
          <cell r="AJ64">
            <v>18.751999999999999</v>
          </cell>
          <cell r="AM64">
            <v>0</v>
          </cell>
        </row>
        <row r="65">
          <cell r="A65">
            <v>57</v>
          </cell>
          <cell r="AJ65">
            <v>45.658999999999999</v>
          </cell>
          <cell r="AM65">
            <v>45.658920000000002</v>
          </cell>
        </row>
        <row r="66">
          <cell r="A66">
            <v>58</v>
          </cell>
          <cell r="AJ66">
            <v>19.045999999999999</v>
          </cell>
          <cell r="AM66">
            <v>19.045999999999999</v>
          </cell>
        </row>
        <row r="67">
          <cell r="A67">
            <v>59</v>
          </cell>
          <cell r="AJ67">
            <v>4.0579999999999998</v>
          </cell>
          <cell r="AM67">
            <v>4.0431920000000003</v>
          </cell>
        </row>
        <row r="68">
          <cell r="A68">
            <v>60</v>
          </cell>
          <cell r="AJ68">
            <v>1.1950000000000001</v>
          </cell>
          <cell r="AM68">
            <v>1.129283</v>
          </cell>
        </row>
        <row r="69">
          <cell r="A69">
            <v>61</v>
          </cell>
          <cell r="AJ69">
            <v>7.0090000000000003</v>
          </cell>
          <cell r="AM69">
            <v>6.4621370000000002</v>
          </cell>
        </row>
        <row r="70">
          <cell r="A70">
            <v>62</v>
          </cell>
          <cell r="AJ70">
            <v>6.5830000000000002</v>
          </cell>
          <cell r="AM70">
            <v>6.2231829999999997</v>
          </cell>
        </row>
        <row r="71">
          <cell r="A71">
            <v>63</v>
          </cell>
          <cell r="AJ71">
            <v>6.22</v>
          </cell>
          <cell r="AM71">
            <v>6.22</v>
          </cell>
        </row>
        <row r="72">
          <cell r="A72">
            <v>64</v>
          </cell>
          <cell r="AJ72">
            <v>9.3230000000000004</v>
          </cell>
          <cell r="AM72">
            <v>8.6010170000000006</v>
          </cell>
        </row>
        <row r="73">
          <cell r="A73">
            <v>65</v>
          </cell>
          <cell r="AJ73">
            <v>8.3949999999999996</v>
          </cell>
          <cell r="AM73">
            <v>8.3945509999999999</v>
          </cell>
        </row>
        <row r="74">
          <cell r="A74">
            <v>66</v>
          </cell>
          <cell r="AJ74">
            <v>21.725000000000001</v>
          </cell>
          <cell r="AM74">
            <v>21.725000000000001</v>
          </cell>
        </row>
        <row r="75">
          <cell r="A75">
            <v>67</v>
          </cell>
          <cell r="AJ75">
            <v>1.375</v>
          </cell>
          <cell r="AM75">
            <v>0</v>
          </cell>
        </row>
        <row r="76">
          <cell r="A76">
            <v>68</v>
          </cell>
          <cell r="AJ76">
            <v>83.748000000000005</v>
          </cell>
          <cell r="AM76">
            <v>83.747277999999994</v>
          </cell>
        </row>
        <row r="77">
          <cell r="A77">
            <v>69</v>
          </cell>
          <cell r="AJ77">
            <v>8.2210000000000001</v>
          </cell>
          <cell r="AM77">
            <v>8.0121959999999994</v>
          </cell>
        </row>
        <row r="78">
          <cell r="A78">
            <v>70</v>
          </cell>
          <cell r="AJ78">
            <v>7.84</v>
          </cell>
          <cell r="AM78">
            <v>7.0870420000000003</v>
          </cell>
        </row>
        <row r="79">
          <cell r="A79">
            <v>71</v>
          </cell>
          <cell r="AJ79">
            <v>2.89</v>
          </cell>
          <cell r="AM79">
            <v>2.5905209999999999</v>
          </cell>
        </row>
        <row r="80">
          <cell r="A80">
            <v>72</v>
          </cell>
          <cell r="AJ80">
            <v>20.111000000000001</v>
          </cell>
          <cell r="AM80">
            <v>19.808253000000001</v>
          </cell>
        </row>
        <row r="81">
          <cell r="A81">
            <v>73</v>
          </cell>
          <cell r="AJ81">
            <v>0</v>
          </cell>
          <cell r="AM81">
            <v>0</v>
          </cell>
        </row>
        <row r="82">
          <cell r="A82">
            <v>74</v>
          </cell>
          <cell r="AJ82">
            <v>3.125</v>
          </cell>
          <cell r="AM82">
            <v>0</v>
          </cell>
        </row>
        <row r="83">
          <cell r="A83">
            <v>75</v>
          </cell>
          <cell r="AJ83">
            <v>3.125</v>
          </cell>
          <cell r="AM83">
            <v>0</v>
          </cell>
        </row>
        <row r="84">
          <cell r="A84">
            <v>76</v>
          </cell>
          <cell r="AJ84">
            <v>18.100000000000001</v>
          </cell>
          <cell r="AM84">
            <v>0</v>
          </cell>
        </row>
        <row r="85">
          <cell r="A85">
            <v>77</v>
          </cell>
          <cell r="AJ85">
            <v>5</v>
          </cell>
          <cell r="AM85">
            <v>0</v>
          </cell>
        </row>
        <row r="86">
          <cell r="A86">
            <v>78</v>
          </cell>
          <cell r="AJ86">
            <v>2</v>
          </cell>
          <cell r="AM86">
            <v>0</v>
          </cell>
        </row>
        <row r="87">
          <cell r="A87">
            <v>79</v>
          </cell>
          <cell r="AJ87">
            <v>0</v>
          </cell>
          <cell r="AM87">
            <v>0</v>
          </cell>
        </row>
        <row r="88">
          <cell r="A88">
            <v>80</v>
          </cell>
          <cell r="AJ88">
            <v>0</v>
          </cell>
          <cell r="AM88">
            <v>0</v>
          </cell>
        </row>
        <row r="89">
          <cell r="A89">
            <v>81</v>
          </cell>
          <cell r="AJ89">
            <v>5</v>
          </cell>
          <cell r="AM89">
            <v>4.9908099999999997</v>
          </cell>
        </row>
        <row r="90">
          <cell r="A90">
            <v>82</v>
          </cell>
          <cell r="AJ90">
            <v>15</v>
          </cell>
          <cell r="AM90">
            <v>14.963181000000001</v>
          </cell>
        </row>
        <row r="91">
          <cell r="A91">
            <v>83</v>
          </cell>
          <cell r="AJ91">
            <v>1.25</v>
          </cell>
          <cell r="AM91">
            <v>0</v>
          </cell>
        </row>
        <row r="92">
          <cell r="A92">
            <v>84</v>
          </cell>
          <cell r="AJ92">
            <v>30</v>
          </cell>
          <cell r="AM92">
            <v>29.998567000000001</v>
          </cell>
        </row>
        <row r="93">
          <cell r="A93">
            <v>85</v>
          </cell>
          <cell r="AJ93">
            <v>130.85899999999998</v>
          </cell>
          <cell r="AM93">
            <v>130.84924599999999</v>
          </cell>
        </row>
        <row r="94">
          <cell r="A94">
            <v>86</v>
          </cell>
          <cell r="AJ94">
            <v>70</v>
          </cell>
          <cell r="AM94">
            <v>69.978515000000002</v>
          </cell>
        </row>
        <row r="95">
          <cell r="A95">
            <v>87</v>
          </cell>
          <cell r="AJ95">
            <v>47.765000000000001</v>
          </cell>
          <cell r="AM95">
            <v>47.720171000000001</v>
          </cell>
        </row>
        <row r="96">
          <cell r="A96">
            <v>88</v>
          </cell>
          <cell r="AJ96">
            <v>10</v>
          </cell>
          <cell r="AM96">
            <v>9.9972209999999997</v>
          </cell>
        </row>
        <row r="97">
          <cell r="A97">
            <v>89</v>
          </cell>
          <cell r="AJ97">
            <v>50</v>
          </cell>
          <cell r="AM97">
            <v>49.995514</v>
          </cell>
        </row>
        <row r="98">
          <cell r="A98">
            <v>90</v>
          </cell>
          <cell r="AJ98">
            <v>30</v>
          </cell>
          <cell r="AM98">
            <v>29.991019000000001</v>
          </cell>
        </row>
        <row r="99">
          <cell r="A99">
            <v>91</v>
          </cell>
          <cell r="AJ99">
            <v>74.651499999999999</v>
          </cell>
          <cell r="AM99">
            <v>74.564855000000009</v>
          </cell>
        </row>
        <row r="100">
          <cell r="A100">
            <v>92</v>
          </cell>
          <cell r="AJ100">
            <v>40</v>
          </cell>
          <cell r="AM100">
            <v>39.982560999999997</v>
          </cell>
        </row>
        <row r="101">
          <cell r="A101">
            <v>93</v>
          </cell>
          <cell r="AJ101">
            <v>117.462</v>
          </cell>
          <cell r="AM101">
            <v>117.219414</v>
          </cell>
        </row>
        <row r="102">
          <cell r="A102">
            <v>94</v>
          </cell>
          <cell r="AJ102">
            <v>30</v>
          </cell>
          <cell r="AM102">
            <v>29.993354</v>
          </cell>
        </row>
        <row r="103">
          <cell r="A103">
            <v>95</v>
          </cell>
          <cell r="AJ103">
            <v>25</v>
          </cell>
          <cell r="AM103">
            <v>24.991976999999999</v>
          </cell>
        </row>
        <row r="104">
          <cell r="A104">
            <v>96</v>
          </cell>
          <cell r="AJ104">
            <v>153.02199999999999</v>
          </cell>
          <cell r="AM104">
            <v>138.33151100000001</v>
          </cell>
        </row>
        <row r="105">
          <cell r="A105">
            <v>97</v>
          </cell>
          <cell r="AJ105">
            <v>1.25</v>
          </cell>
          <cell r="AM105">
            <v>0</v>
          </cell>
        </row>
        <row r="106">
          <cell r="A106">
            <v>98</v>
          </cell>
          <cell r="AJ106">
            <v>138.94</v>
          </cell>
          <cell r="AM106">
            <v>62.186816999999998</v>
          </cell>
        </row>
        <row r="107">
          <cell r="A107">
            <v>99</v>
          </cell>
          <cell r="AJ107">
            <v>43.156999999999996</v>
          </cell>
          <cell r="AM107">
            <v>43.152663000000004</v>
          </cell>
        </row>
        <row r="108">
          <cell r="A108">
            <v>100</v>
          </cell>
          <cell r="AJ108">
            <v>38</v>
          </cell>
          <cell r="AM108">
            <v>37.967157</v>
          </cell>
        </row>
        <row r="109">
          <cell r="A109">
            <v>101</v>
          </cell>
          <cell r="AJ109">
            <v>0</v>
          </cell>
          <cell r="AM109">
            <v>0</v>
          </cell>
        </row>
        <row r="110">
          <cell r="A110">
            <v>102</v>
          </cell>
          <cell r="AJ110">
            <v>20</v>
          </cell>
          <cell r="AM110">
            <v>19.998173000000001</v>
          </cell>
        </row>
        <row r="111">
          <cell r="A111">
            <v>103</v>
          </cell>
          <cell r="AJ111">
            <v>30.37725</v>
          </cell>
          <cell r="AM111">
            <v>30.376017999999998</v>
          </cell>
        </row>
        <row r="112">
          <cell r="A112">
            <v>104</v>
          </cell>
          <cell r="AJ112">
            <v>147.07249999999999</v>
          </cell>
          <cell r="AM112">
            <v>146.96071900000001</v>
          </cell>
        </row>
        <row r="113">
          <cell r="A113">
            <v>105</v>
          </cell>
          <cell r="AJ113">
            <v>30</v>
          </cell>
          <cell r="AM113">
            <v>29.998716999999999</v>
          </cell>
        </row>
        <row r="114">
          <cell r="A114">
            <v>106</v>
          </cell>
          <cell r="AJ114">
            <v>30</v>
          </cell>
          <cell r="AM114">
            <v>29.994788</v>
          </cell>
        </row>
        <row r="115">
          <cell r="A115">
            <v>107</v>
          </cell>
          <cell r="AJ115">
            <v>143.40100000000001</v>
          </cell>
          <cell r="AM115">
            <v>142.17837299999999</v>
          </cell>
        </row>
        <row r="116">
          <cell r="A116">
            <v>108</v>
          </cell>
          <cell r="AJ116">
            <v>0</v>
          </cell>
          <cell r="AM116">
            <v>0</v>
          </cell>
        </row>
        <row r="117">
          <cell r="A117">
            <v>109</v>
          </cell>
          <cell r="AJ117">
            <v>100</v>
          </cell>
          <cell r="AM117">
            <v>99.988153999999994</v>
          </cell>
        </row>
        <row r="118">
          <cell r="A118">
            <v>110</v>
          </cell>
          <cell r="AJ118">
            <v>50</v>
          </cell>
          <cell r="AM118">
            <v>49.962072999999997</v>
          </cell>
        </row>
        <row r="119">
          <cell r="A119">
            <v>111</v>
          </cell>
          <cell r="AJ119">
            <v>15</v>
          </cell>
          <cell r="AM119">
            <v>7.4976070000000004</v>
          </cell>
        </row>
        <row r="120">
          <cell r="A120">
            <v>112</v>
          </cell>
          <cell r="AJ120">
            <v>62.593249999999998</v>
          </cell>
          <cell r="AM120">
            <v>62.590494999999997</v>
          </cell>
        </row>
        <row r="121">
          <cell r="A121">
            <v>113</v>
          </cell>
          <cell r="AJ121">
            <v>15</v>
          </cell>
          <cell r="AM121">
            <v>14.998365</v>
          </cell>
        </row>
        <row r="122">
          <cell r="A122">
            <v>114</v>
          </cell>
          <cell r="AJ122">
            <v>50</v>
          </cell>
          <cell r="AM122">
            <v>49.976619999999997</v>
          </cell>
        </row>
        <row r="123">
          <cell r="A123">
            <v>115</v>
          </cell>
          <cell r="AJ123">
            <v>70</v>
          </cell>
          <cell r="AM123">
            <v>69.984341000000001</v>
          </cell>
        </row>
        <row r="124">
          <cell r="A124">
            <v>116</v>
          </cell>
          <cell r="AJ124">
            <v>2.5</v>
          </cell>
          <cell r="AM124">
            <v>0</v>
          </cell>
        </row>
        <row r="125">
          <cell r="A125">
            <v>117</v>
          </cell>
          <cell r="AJ125">
            <v>25</v>
          </cell>
          <cell r="AM125">
            <v>12.483927</v>
          </cell>
        </row>
        <row r="126">
          <cell r="A126">
            <v>118</v>
          </cell>
          <cell r="AJ126">
            <v>20</v>
          </cell>
          <cell r="AM126">
            <v>19.992671000000001</v>
          </cell>
        </row>
        <row r="127">
          <cell r="A127">
            <v>119</v>
          </cell>
          <cell r="AJ127">
            <v>10</v>
          </cell>
          <cell r="AM127">
            <v>9.9948029999999992</v>
          </cell>
        </row>
        <row r="128">
          <cell r="A128">
            <v>120</v>
          </cell>
          <cell r="AJ128">
            <v>10</v>
          </cell>
          <cell r="AM128">
            <v>9.9985870000000006</v>
          </cell>
        </row>
        <row r="129">
          <cell r="A129">
            <v>121</v>
          </cell>
          <cell r="AJ129">
            <v>37.497999999999998</v>
          </cell>
          <cell r="AM129">
            <v>37.496001</v>
          </cell>
        </row>
        <row r="130">
          <cell r="A130">
            <v>122</v>
          </cell>
          <cell r="AJ130">
            <v>20</v>
          </cell>
          <cell r="AM130">
            <v>19.998270000000002</v>
          </cell>
        </row>
        <row r="131">
          <cell r="A131">
            <v>123</v>
          </cell>
          <cell r="AJ131">
            <v>2.5</v>
          </cell>
          <cell r="AM131">
            <v>0</v>
          </cell>
        </row>
        <row r="132">
          <cell r="A132">
            <v>124</v>
          </cell>
          <cell r="AJ132">
            <v>0</v>
          </cell>
          <cell r="AM132">
            <v>0</v>
          </cell>
        </row>
        <row r="133">
          <cell r="A133">
            <v>125</v>
          </cell>
          <cell r="AJ133">
            <v>3.75</v>
          </cell>
          <cell r="AM133">
            <v>14.909689</v>
          </cell>
        </row>
        <row r="134">
          <cell r="A134">
            <v>126</v>
          </cell>
          <cell r="AJ134">
            <v>25</v>
          </cell>
          <cell r="AM134">
            <v>24.989818</v>
          </cell>
        </row>
        <row r="135">
          <cell r="A135">
            <v>127</v>
          </cell>
          <cell r="AJ135">
            <v>0</v>
          </cell>
          <cell r="AM135">
            <v>0</v>
          </cell>
        </row>
        <row r="136">
          <cell r="A136">
            <v>128</v>
          </cell>
          <cell r="AJ136">
            <v>0</v>
          </cell>
          <cell r="AM136">
            <v>0</v>
          </cell>
        </row>
        <row r="137">
          <cell r="A137">
            <v>129</v>
          </cell>
          <cell r="AJ137">
            <v>0</v>
          </cell>
          <cell r="AM137">
            <v>0</v>
          </cell>
        </row>
        <row r="138">
          <cell r="A138">
            <v>130</v>
          </cell>
          <cell r="AJ138">
            <v>2.1912500000000001</v>
          </cell>
          <cell r="AM138">
            <v>2.1872850000000001</v>
          </cell>
        </row>
        <row r="139">
          <cell r="A139">
            <v>131</v>
          </cell>
          <cell r="AJ139">
            <v>11.25</v>
          </cell>
          <cell r="AM139">
            <v>11.246899000000001</v>
          </cell>
        </row>
        <row r="140">
          <cell r="A140">
            <v>132</v>
          </cell>
          <cell r="AJ140">
            <v>7.5</v>
          </cell>
          <cell r="AM140">
            <v>6.24986</v>
          </cell>
        </row>
        <row r="141">
          <cell r="A141">
            <v>133</v>
          </cell>
          <cell r="AJ141">
            <v>0</v>
          </cell>
          <cell r="AM141">
            <v>0</v>
          </cell>
        </row>
        <row r="142">
          <cell r="A142">
            <v>134</v>
          </cell>
          <cell r="AJ142">
            <v>6.2160000000000002</v>
          </cell>
          <cell r="AM142">
            <v>4.9388379999999996</v>
          </cell>
        </row>
        <row r="143">
          <cell r="A143">
            <v>135</v>
          </cell>
          <cell r="AJ143">
            <v>12.752000000000002</v>
          </cell>
          <cell r="AM143">
            <v>12.486155999999999</v>
          </cell>
        </row>
        <row r="144">
          <cell r="A144">
            <v>136</v>
          </cell>
          <cell r="AJ144">
            <v>25</v>
          </cell>
          <cell r="AM144">
            <v>24.990470999999999</v>
          </cell>
        </row>
        <row r="145">
          <cell r="A145">
            <v>137</v>
          </cell>
          <cell r="AJ145">
            <v>10.100750000000001</v>
          </cell>
          <cell r="AM145">
            <v>10.100085</v>
          </cell>
        </row>
        <row r="146">
          <cell r="A146">
            <v>138</v>
          </cell>
          <cell r="AJ146">
            <v>15</v>
          </cell>
          <cell r="AM146">
            <v>6.4938669999999998</v>
          </cell>
        </row>
        <row r="147">
          <cell r="A147">
            <v>139</v>
          </cell>
          <cell r="AJ147">
            <v>29.63325</v>
          </cell>
          <cell r="AM147">
            <v>29.582194000000001</v>
          </cell>
        </row>
        <row r="148">
          <cell r="A148">
            <v>140</v>
          </cell>
          <cell r="AJ148">
            <v>33.055999999999997</v>
          </cell>
          <cell r="AM148">
            <v>31.53792</v>
          </cell>
        </row>
        <row r="149">
          <cell r="A149">
            <v>141</v>
          </cell>
          <cell r="AJ149">
            <v>37.295999999999992</v>
          </cell>
          <cell r="AM149">
            <v>37.215474999999998</v>
          </cell>
        </row>
        <row r="150">
          <cell r="A150">
            <v>142</v>
          </cell>
          <cell r="AJ150">
            <v>13.607999999999997</v>
          </cell>
          <cell r="AM150">
            <v>13.596722</v>
          </cell>
        </row>
        <row r="151">
          <cell r="A151">
            <v>143</v>
          </cell>
          <cell r="AJ151">
            <v>17.027000000000015</v>
          </cell>
          <cell r="AM151">
            <v>15.244522</v>
          </cell>
        </row>
        <row r="152">
          <cell r="A152">
            <v>144</v>
          </cell>
          <cell r="AJ152">
            <v>17.599000000000004</v>
          </cell>
          <cell r="AM152">
            <v>17.591318999999999</v>
          </cell>
        </row>
        <row r="153">
          <cell r="A153">
            <v>145</v>
          </cell>
          <cell r="AJ153">
            <v>16.323999999999991</v>
          </cell>
          <cell r="AM153">
            <v>16.319576999999999</v>
          </cell>
        </row>
        <row r="154">
          <cell r="A154">
            <v>146</v>
          </cell>
          <cell r="AJ154">
            <v>24.972999999999999</v>
          </cell>
          <cell r="AM154">
            <v>24.971841999999999</v>
          </cell>
        </row>
        <row r="155">
          <cell r="A155">
            <v>147</v>
          </cell>
          <cell r="AJ155">
            <v>0</v>
          </cell>
          <cell r="AM155">
            <v>0</v>
          </cell>
        </row>
        <row r="156">
          <cell r="A156">
            <v>148</v>
          </cell>
          <cell r="AJ156">
            <v>15</v>
          </cell>
          <cell r="AM156">
            <v>14.974883999999999</v>
          </cell>
        </row>
        <row r="157">
          <cell r="A157">
            <v>149</v>
          </cell>
          <cell r="AJ157">
            <v>10.008000000000001</v>
          </cell>
          <cell r="AM157">
            <v>9.0953900000000001</v>
          </cell>
        </row>
        <row r="158">
          <cell r="A158">
            <v>150</v>
          </cell>
          <cell r="AJ158">
            <v>7.6094999999999988</v>
          </cell>
          <cell r="AM158">
            <v>7.6091129999999998</v>
          </cell>
        </row>
        <row r="159">
          <cell r="A159">
            <v>151</v>
          </cell>
          <cell r="AJ159">
            <v>4.8835000000000006</v>
          </cell>
          <cell r="AM159">
            <v>4.8809589999999998</v>
          </cell>
        </row>
        <row r="160">
          <cell r="A160">
            <v>152</v>
          </cell>
          <cell r="AJ160">
            <v>5</v>
          </cell>
          <cell r="AM160">
            <v>4.9985470000000003</v>
          </cell>
        </row>
        <row r="161">
          <cell r="A161">
            <v>153</v>
          </cell>
          <cell r="AJ161">
            <v>18.75</v>
          </cell>
          <cell r="AM161">
            <v>19.242245</v>
          </cell>
        </row>
        <row r="162">
          <cell r="A162">
            <v>154</v>
          </cell>
          <cell r="AJ162">
            <v>7.084249999999999</v>
          </cell>
          <cell r="AM162">
            <v>7.0780430000000001</v>
          </cell>
        </row>
        <row r="163">
          <cell r="A163">
            <v>155</v>
          </cell>
          <cell r="AJ163">
            <v>15</v>
          </cell>
          <cell r="AM163">
            <v>14.998163</v>
          </cell>
        </row>
        <row r="164">
          <cell r="A164">
            <v>156</v>
          </cell>
          <cell r="AJ164">
            <v>2598.8364999999999</v>
          </cell>
          <cell r="AM164">
            <v>2553.9885730000001</v>
          </cell>
        </row>
        <row r="165">
          <cell r="A165">
            <v>157</v>
          </cell>
          <cell r="AJ165">
            <v>15</v>
          </cell>
          <cell r="AM165">
            <v>14.996867</v>
          </cell>
        </row>
        <row r="166">
          <cell r="A166">
            <v>158</v>
          </cell>
          <cell r="AJ166">
            <v>20</v>
          </cell>
          <cell r="AM166">
            <v>19.963901</v>
          </cell>
        </row>
        <row r="167">
          <cell r="A167">
            <v>159</v>
          </cell>
          <cell r="AJ167">
            <v>20</v>
          </cell>
          <cell r="AM167">
            <v>19.999469000000001</v>
          </cell>
        </row>
        <row r="168">
          <cell r="A168">
            <v>160</v>
          </cell>
          <cell r="AJ168">
            <v>15</v>
          </cell>
          <cell r="AM168">
            <v>14.998412</v>
          </cell>
        </row>
        <row r="169">
          <cell r="A169">
            <v>161</v>
          </cell>
          <cell r="AJ169">
            <v>20</v>
          </cell>
          <cell r="AM169">
            <v>15.192000999999999</v>
          </cell>
        </row>
        <row r="170">
          <cell r="A170">
            <v>162</v>
          </cell>
          <cell r="AJ170">
            <v>10</v>
          </cell>
          <cell r="AM170">
            <v>9.9958779999999994</v>
          </cell>
        </row>
        <row r="171">
          <cell r="A171">
            <v>163</v>
          </cell>
          <cell r="AJ171">
            <v>20</v>
          </cell>
          <cell r="AM171">
            <v>19.998799999999999</v>
          </cell>
        </row>
        <row r="172">
          <cell r="A172">
            <v>164</v>
          </cell>
          <cell r="AJ172">
            <v>20</v>
          </cell>
          <cell r="AM172">
            <v>19.911473000000001</v>
          </cell>
        </row>
        <row r="173">
          <cell r="A173">
            <v>165</v>
          </cell>
          <cell r="AJ173">
            <v>20</v>
          </cell>
          <cell r="AM173">
            <v>19.999596</v>
          </cell>
        </row>
        <row r="174">
          <cell r="A174">
            <v>166</v>
          </cell>
          <cell r="AJ174">
            <v>15</v>
          </cell>
          <cell r="AM174">
            <v>14.999221</v>
          </cell>
        </row>
        <row r="175">
          <cell r="A175">
            <v>167</v>
          </cell>
          <cell r="AJ175">
            <v>15</v>
          </cell>
          <cell r="AM175">
            <v>13.934237</v>
          </cell>
        </row>
        <row r="176">
          <cell r="A176">
            <v>168</v>
          </cell>
          <cell r="AJ176">
            <v>20</v>
          </cell>
          <cell r="AM176">
            <v>19.443059999999999</v>
          </cell>
        </row>
        <row r="177">
          <cell r="A177">
            <v>169</v>
          </cell>
          <cell r="AJ177">
            <v>16.943999999999999</v>
          </cell>
          <cell r="AM177">
            <v>16.727399999999999</v>
          </cell>
        </row>
        <row r="178">
          <cell r="A178">
            <v>170</v>
          </cell>
          <cell r="AJ178">
            <v>10</v>
          </cell>
          <cell r="AM178">
            <v>9.997579</v>
          </cell>
        </row>
        <row r="179">
          <cell r="A179">
            <v>171</v>
          </cell>
          <cell r="AJ179">
            <v>15</v>
          </cell>
          <cell r="AM179">
            <v>14.991766999999999</v>
          </cell>
        </row>
        <row r="180">
          <cell r="A180">
            <v>172</v>
          </cell>
          <cell r="AJ180">
            <v>10</v>
          </cell>
          <cell r="AM180">
            <v>9.7711649999999999</v>
          </cell>
        </row>
        <row r="181">
          <cell r="A181">
            <v>173</v>
          </cell>
          <cell r="AJ181">
            <v>15</v>
          </cell>
          <cell r="AM181">
            <v>10.732138000000001</v>
          </cell>
        </row>
        <row r="182">
          <cell r="A182">
            <v>174</v>
          </cell>
          <cell r="AJ182">
            <v>15</v>
          </cell>
          <cell r="AM182">
            <v>14.049841000000001</v>
          </cell>
        </row>
        <row r="183">
          <cell r="A183">
            <v>175</v>
          </cell>
          <cell r="AJ183">
            <v>15</v>
          </cell>
          <cell r="AM183">
            <v>14.495678</v>
          </cell>
        </row>
        <row r="184">
          <cell r="A184">
            <v>176</v>
          </cell>
          <cell r="AJ184">
            <v>15</v>
          </cell>
          <cell r="AM184">
            <v>14.998377</v>
          </cell>
        </row>
        <row r="185">
          <cell r="A185">
            <v>177</v>
          </cell>
          <cell r="AJ185">
            <v>15</v>
          </cell>
          <cell r="AM185">
            <v>15.413157</v>
          </cell>
        </row>
        <row r="186">
          <cell r="A186">
            <v>178</v>
          </cell>
          <cell r="AJ186">
            <v>15</v>
          </cell>
          <cell r="AM186">
            <v>14.999046</v>
          </cell>
        </row>
        <row r="187">
          <cell r="A187">
            <v>179</v>
          </cell>
          <cell r="AJ187">
            <v>15</v>
          </cell>
          <cell r="AM187">
            <v>14.624641</v>
          </cell>
        </row>
        <row r="188">
          <cell r="A188">
            <v>180</v>
          </cell>
          <cell r="AJ188">
            <v>14.2705</v>
          </cell>
          <cell r="AM188">
            <v>14.161967000000001</v>
          </cell>
        </row>
        <row r="189">
          <cell r="A189">
            <v>181</v>
          </cell>
          <cell r="AJ189">
            <v>29.077999999999999</v>
          </cell>
          <cell r="AM189">
            <v>21.417987</v>
          </cell>
        </row>
        <row r="190">
          <cell r="A190">
            <v>182</v>
          </cell>
          <cell r="AJ190">
            <v>23.997999999999998</v>
          </cell>
          <cell r="AM190">
            <v>23.736957</v>
          </cell>
        </row>
        <row r="191">
          <cell r="A191">
            <v>183</v>
          </cell>
          <cell r="AJ191">
            <v>32.376000000000005</v>
          </cell>
          <cell r="AM191">
            <v>31.943873</v>
          </cell>
        </row>
        <row r="192">
          <cell r="A192">
            <v>184</v>
          </cell>
          <cell r="AJ192">
            <v>28.295999999999999</v>
          </cell>
          <cell r="AM192">
            <v>27.922181999999999</v>
          </cell>
        </row>
        <row r="193">
          <cell r="A193">
            <v>185</v>
          </cell>
          <cell r="AJ193">
            <v>24.704999999999998</v>
          </cell>
          <cell r="AM193">
            <v>24.704218999999998</v>
          </cell>
        </row>
        <row r="194">
          <cell r="A194">
            <v>186</v>
          </cell>
          <cell r="AJ194">
            <v>15</v>
          </cell>
          <cell r="AM194">
            <v>14.160289000000001</v>
          </cell>
        </row>
        <row r="195">
          <cell r="A195">
            <v>187</v>
          </cell>
          <cell r="AJ195">
            <v>39.563000000000002</v>
          </cell>
          <cell r="AM195">
            <v>39.250622</v>
          </cell>
        </row>
        <row r="196">
          <cell r="A196">
            <v>188</v>
          </cell>
          <cell r="AJ196">
            <v>34.804000000000002</v>
          </cell>
          <cell r="AM196">
            <v>34.797961999999998</v>
          </cell>
        </row>
        <row r="197">
          <cell r="A197">
            <v>189</v>
          </cell>
          <cell r="AJ197">
            <v>15</v>
          </cell>
          <cell r="AM197">
            <v>14.973661999999999</v>
          </cell>
        </row>
        <row r="198">
          <cell r="A198">
            <v>190</v>
          </cell>
          <cell r="AJ198">
            <v>34.293999999999997</v>
          </cell>
          <cell r="AM198">
            <v>33.738838000000001</v>
          </cell>
        </row>
        <row r="199">
          <cell r="A199">
            <v>191</v>
          </cell>
          <cell r="AJ199">
            <v>29.844999999999999</v>
          </cell>
          <cell r="AM199">
            <v>29.429697999999998</v>
          </cell>
        </row>
        <row r="200">
          <cell r="A200">
            <v>192</v>
          </cell>
          <cell r="AJ200">
            <v>11.496000000000002</v>
          </cell>
          <cell r="AM200">
            <v>14.059898</v>
          </cell>
        </row>
        <row r="201">
          <cell r="A201">
            <v>193</v>
          </cell>
          <cell r="AJ201">
            <v>28.197000000000003</v>
          </cell>
          <cell r="AM201">
            <v>28.183720999999998</v>
          </cell>
        </row>
        <row r="202">
          <cell r="A202">
            <v>194</v>
          </cell>
          <cell r="AJ202">
            <v>24.67</v>
          </cell>
          <cell r="AM202">
            <v>24.669703999999999</v>
          </cell>
        </row>
        <row r="203">
          <cell r="A203">
            <v>195</v>
          </cell>
          <cell r="AJ203">
            <v>15</v>
          </cell>
          <cell r="AM203">
            <v>14.995127999999999</v>
          </cell>
        </row>
        <row r="204">
          <cell r="A204">
            <v>196</v>
          </cell>
          <cell r="AJ204">
            <v>32.894000000000005</v>
          </cell>
          <cell r="AM204">
            <v>32.893163999999999</v>
          </cell>
        </row>
        <row r="205">
          <cell r="A205">
            <v>197</v>
          </cell>
          <cell r="AJ205">
            <v>18.75</v>
          </cell>
          <cell r="AM205">
            <v>18.745121000000001</v>
          </cell>
        </row>
        <row r="206">
          <cell r="A206">
            <v>198</v>
          </cell>
          <cell r="AJ206">
            <v>10</v>
          </cell>
          <cell r="AM206">
            <v>9.8794439999999994</v>
          </cell>
        </row>
        <row r="207">
          <cell r="A207">
            <v>199</v>
          </cell>
          <cell r="AJ207">
            <v>15</v>
          </cell>
          <cell r="AM207">
            <v>14.98481</v>
          </cell>
        </row>
        <row r="208">
          <cell r="A208">
            <v>200</v>
          </cell>
          <cell r="AJ208">
            <v>30</v>
          </cell>
          <cell r="AM208">
            <v>29.945893999999999</v>
          </cell>
        </row>
        <row r="209">
          <cell r="A209">
            <v>201</v>
          </cell>
          <cell r="AJ209">
            <v>20</v>
          </cell>
          <cell r="AM209">
            <v>19.714737</v>
          </cell>
        </row>
        <row r="210">
          <cell r="A210">
            <v>202</v>
          </cell>
          <cell r="AJ210">
            <v>84.524000000000001</v>
          </cell>
          <cell r="AM210">
            <v>84.521891999999994</v>
          </cell>
        </row>
        <row r="211">
          <cell r="A211">
            <v>203</v>
          </cell>
          <cell r="AJ211">
            <v>25</v>
          </cell>
          <cell r="AM211">
            <v>24.999983</v>
          </cell>
        </row>
        <row r="212">
          <cell r="A212">
            <v>204</v>
          </cell>
          <cell r="AJ212">
            <v>60</v>
          </cell>
          <cell r="AM212">
            <v>59.549264000000001</v>
          </cell>
        </row>
        <row r="213">
          <cell r="A213">
            <v>205</v>
          </cell>
          <cell r="AJ213">
            <v>35</v>
          </cell>
          <cell r="AM213">
            <v>34.922643000000001</v>
          </cell>
        </row>
        <row r="214">
          <cell r="A214">
            <v>206</v>
          </cell>
          <cell r="AJ214">
            <v>30</v>
          </cell>
          <cell r="AM214">
            <v>29.991237999999999</v>
          </cell>
        </row>
        <row r="215">
          <cell r="A215">
            <v>207</v>
          </cell>
          <cell r="AJ215">
            <v>15</v>
          </cell>
          <cell r="AM215">
            <v>14.954787</v>
          </cell>
        </row>
        <row r="216">
          <cell r="A216">
            <v>208</v>
          </cell>
          <cell r="AJ216">
            <v>15</v>
          </cell>
          <cell r="AM216">
            <v>14.483019000000001</v>
          </cell>
        </row>
        <row r="217">
          <cell r="A217">
            <v>209</v>
          </cell>
          <cell r="AJ217">
            <v>25</v>
          </cell>
          <cell r="AM217">
            <v>24.999518999999999</v>
          </cell>
        </row>
        <row r="218">
          <cell r="A218">
            <v>210</v>
          </cell>
          <cell r="AJ218">
            <v>15</v>
          </cell>
          <cell r="AM218">
            <v>14.998873</v>
          </cell>
        </row>
        <row r="219">
          <cell r="A219">
            <v>211</v>
          </cell>
          <cell r="AJ219">
            <v>15</v>
          </cell>
          <cell r="AM219">
            <v>14.990622</v>
          </cell>
        </row>
        <row r="220">
          <cell r="A220">
            <v>212</v>
          </cell>
          <cell r="AJ220">
            <v>18.75</v>
          </cell>
          <cell r="AM220">
            <v>18.793278000000001</v>
          </cell>
        </row>
        <row r="221">
          <cell r="A221">
            <v>213</v>
          </cell>
          <cell r="AJ221">
            <v>30</v>
          </cell>
          <cell r="AM221">
            <v>29.996784000000002</v>
          </cell>
        </row>
        <row r="222">
          <cell r="A222">
            <v>214</v>
          </cell>
          <cell r="AJ222">
            <v>25</v>
          </cell>
          <cell r="AM222">
            <v>24.595903</v>
          </cell>
        </row>
        <row r="223">
          <cell r="A223">
            <v>215</v>
          </cell>
          <cell r="AJ223">
            <v>20</v>
          </cell>
          <cell r="AM223">
            <v>19.987978999999999</v>
          </cell>
        </row>
        <row r="224">
          <cell r="A224">
            <v>216</v>
          </cell>
          <cell r="AJ224">
            <v>30</v>
          </cell>
          <cell r="AM224">
            <v>23.998626999999999</v>
          </cell>
        </row>
        <row r="225">
          <cell r="A225">
            <v>217</v>
          </cell>
          <cell r="AJ225">
            <v>18.75</v>
          </cell>
          <cell r="AM225">
            <v>17.663298000000001</v>
          </cell>
        </row>
        <row r="226">
          <cell r="A226">
            <v>218</v>
          </cell>
          <cell r="AJ226">
            <v>14.94275</v>
          </cell>
          <cell r="AM226">
            <v>14.200853</v>
          </cell>
        </row>
        <row r="227">
          <cell r="A227">
            <v>219</v>
          </cell>
          <cell r="AJ227">
            <v>13.114000000000001</v>
          </cell>
          <cell r="AM227">
            <v>13.110739000000001</v>
          </cell>
        </row>
        <row r="228">
          <cell r="A228">
            <v>220</v>
          </cell>
          <cell r="AJ228">
            <v>12.547999999999995</v>
          </cell>
          <cell r="AM228">
            <v>12.313151</v>
          </cell>
        </row>
        <row r="229">
          <cell r="A229">
            <v>221</v>
          </cell>
          <cell r="AJ229">
            <v>4.5279999999999996</v>
          </cell>
          <cell r="AM229">
            <v>4.5160229999999997</v>
          </cell>
        </row>
        <row r="230">
          <cell r="A230">
            <v>222</v>
          </cell>
          <cell r="AJ230">
            <v>15</v>
          </cell>
          <cell r="AM230">
            <v>14.133177999999999</v>
          </cell>
        </row>
        <row r="231">
          <cell r="A231">
            <v>223</v>
          </cell>
          <cell r="AJ231">
            <v>15</v>
          </cell>
          <cell r="AM231">
            <v>14.779947999999999</v>
          </cell>
        </row>
        <row r="232">
          <cell r="A232">
            <v>224</v>
          </cell>
          <cell r="AJ232">
            <v>11.340000000000003</v>
          </cell>
          <cell r="AM232">
            <v>10.927603</v>
          </cell>
        </row>
        <row r="233">
          <cell r="A233">
            <v>225</v>
          </cell>
          <cell r="AJ233">
            <v>34.348999999999997</v>
          </cell>
          <cell r="AM233">
            <v>34.300125999999999</v>
          </cell>
        </row>
        <row r="234">
          <cell r="A234">
            <v>226</v>
          </cell>
          <cell r="AJ234">
            <v>0</v>
          </cell>
          <cell r="AM234">
            <v>0</v>
          </cell>
        </row>
        <row r="235">
          <cell r="A235">
            <v>227</v>
          </cell>
          <cell r="AJ235">
            <v>0</v>
          </cell>
          <cell r="AM235">
            <v>0</v>
          </cell>
        </row>
        <row r="236">
          <cell r="A236">
            <v>228</v>
          </cell>
          <cell r="AJ236">
            <v>34.085000000000001</v>
          </cell>
          <cell r="AM236">
            <v>11.999048</v>
          </cell>
        </row>
        <row r="237">
          <cell r="A237">
            <v>229</v>
          </cell>
          <cell r="AJ237">
            <v>25</v>
          </cell>
          <cell r="AM237">
            <v>24.993563999999999</v>
          </cell>
        </row>
        <row r="238">
          <cell r="A238">
            <v>230</v>
          </cell>
          <cell r="AJ238">
            <v>22</v>
          </cell>
          <cell r="AM238">
            <v>21.999576000000001</v>
          </cell>
        </row>
        <row r="239">
          <cell r="A239">
            <v>231</v>
          </cell>
          <cell r="AJ239">
            <v>30</v>
          </cell>
          <cell r="AM239">
            <v>29.993765</v>
          </cell>
        </row>
        <row r="240">
          <cell r="A240">
            <v>232</v>
          </cell>
          <cell r="AJ240">
            <v>35.930999999999997</v>
          </cell>
          <cell r="AM240">
            <v>35.436494000000003</v>
          </cell>
        </row>
        <row r="241">
          <cell r="A241">
            <v>233</v>
          </cell>
          <cell r="AJ241">
            <v>20</v>
          </cell>
          <cell r="AM241">
            <v>19.92013</v>
          </cell>
        </row>
        <row r="242">
          <cell r="A242">
            <v>234</v>
          </cell>
          <cell r="AJ242">
            <v>43.756</v>
          </cell>
          <cell r="AM242">
            <v>43.028863999999999</v>
          </cell>
        </row>
        <row r="243">
          <cell r="A243">
            <v>235</v>
          </cell>
          <cell r="AJ243">
            <v>26.25</v>
          </cell>
          <cell r="AM243">
            <v>27.110330000000001</v>
          </cell>
        </row>
        <row r="244">
          <cell r="A244">
            <v>236</v>
          </cell>
          <cell r="AJ244">
            <v>25</v>
          </cell>
          <cell r="AM244">
            <v>20.363948000000001</v>
          </cell>
        </row>
        <row r="245">
          <cell r="A245">
            <v>237</v>
          </cell>
          <cell r="AJ245">
            <v>25</v>
          </cell>
          <cell r="AM245">
            <v>24.999551</v>
          </cell>
        </row>
        <row r="246">
          <cell r="A246">
            <v>238</v>
          </cell>
          <cell r="AJ246">
            <v>25</v>
          </cell>
          <cell r="AM246">
            <v>24.986360999999999</v>
          </cell>
        </row>
        <row r="247">
          <cell r="A247">
            <v>239</v>
          </cell>
          <cell r="AJ247">
            <v>25</v>
          </cell>
          <cell r="AM247">
            <v>24.999870999999999</v>
          </cell>
        </row>
        <row r="248">
          <cell r="A248">
            <v>240</v>
          </cell>
          <cell r="AJ248">
            <v>25</v>
          </cell>
          <cell r="AM248">
            <v>24.843335</v>
          </cell>
        </row>
        <row r="249">
          <cell r="A249">
            <v>241</v>
          </cell>
          <cell r="AJ249">
            <v>39.824999999999996</v>
          </cell>
          <cell r="AM249">
            <v>40.160269</v>
          </cell>
        </row>
        <row r="250">
          <cell r="A250">
            <v>242</v>
          </cell>
          <cell r="AJ250">
            <v>25</v>
          </cell>
          <cell r="AM250">
            <v>23.389982</v>
          </cell>
        </row>
        <row r="251">
          <cell r="A251">
            <v>243</v>
          </cell>
          <cell r="AJ251">
            <v>20</v>
          </cell>
          <cell r="AM251">
            <v>19.790541999999999</v>
          </cell>
        </row>
        <row r="252">
          <cell r="A252">
            <v>244</v>
          </cell>
          <cell r="AJ252">
            <v>20</v>
          </cell>
          <cell r="AM252">
            <v>19.569206000000001</v>
          </cell>
        </row>
        <row r="253">
          <cell r="A253">
            <v>245</v>
          </cell>
          <cell r="AJ253">
            <v>10</v>
          </cell>
          <cell r="AM253">
            <v>9.9166889999999999</v>
          </cell>
        </row>
        <row r="254">
          <cell r="A254">
            <v>246</v>
          </cell>
          <cell r="AJ254">
            <v>25</v>
          </cell>
          <cell r="AM254">
            <v>24.996569000000001</v>
          </cell>
        </row>
        <row r="255">
          <cell r="A255">
            <v>247</v>
          </cell>
          <cell r="AJ255">
            <v>15</v>
          </cell>
          <cell r="AM255">
            <v>14.998049999999999</v>
          </cell>
        </row>
        <row r="256">
          <cell r="A256">
            <v>248</v>
          </cell>
          <cell r="AJ256">
            <v>25</v>
          </cell>
          <cell r="AM256">
            <v>25.02777</v>
          </cell>
        </row>
        <row r="257">
          <cell r="A257">
            <v>249</v>
          </cell>
          <cell r="AJ257">
            <v>10</v>
          </cell>
          <cell r="AM257">
            <v>9.0510280000000005</v>
          </cell>
        </row>
        <row r="258">
          <cell r="A258">
            <v>250</v>
          </cell>
          <cell r="AJ258">
            <v>15</v>
          </cell>
          <cell r="AM258">
            <v>14.524794999999999</v>
          </cell>
        </row>
        <row r="259">
          <cell r="A259">
            <v>251</v>
          </cell>
          <cell r="AJ259">
            <v>20</v>
          </cell>
          <cell r="AM259">
            <v>18.473123000000001</v>
          </cell>
        </row>
        <row r="260">
          <cell r="A260">
            <v>252</v>
          </cell>
          <cell r="AJ260">
            <v>18.75</v>
          </cell>
          <cell r="AM260">
            <v>18.747382999999999</v>
          </cell>
        </row>
        <row r="261">
          <cell r="A261">
            <v>253</v>
          </cell>
          <cell r="AJ261">
            <v>15</v>
          </cell>
          <cell r="AM261">
            <v>14.997081</v>
          </cell>
        </row>
        <row r="262">
          <cell r="A262">
            <v>254</v>
          </cell>
          <cell r="AJ262">
            <v>18.75</v>
          </cell>
          <cell r="AM262">
            <v>18.685808999999999</v>
          </cell>
        </row>
        <row r="263">
          <cell r="A263">
            <v>255</v>
          </cell>
          <cell r="AJ263">
            <v>25</v>
          </cell>
          <cell r="AM263">
            <v>24.804213000000001</v>
          </cell>
        </row>
        <row r="264">
          <cell r="A264">
            <v>256</v>
          </cell>
          <cell r="AJ264">
            <v>25</v>
          </cell>
          <cell r="AM264">
            <v>23.200651000000001</v>
          </cell>
        </row>
        <row r="265">
          <cell r="A265">
            <v>257</v>
          </cell>
          <cell r="AJ265">
            <v>15</v>
          </cell>
          <cell r="AM265">
            <v>14.998357</v>
          </cell>
        </row>
        <row r="266">
          <cell r="A266">
            <v>258</v>
          </cell>
          <cell r="AJ266">
            <v>18.75</v>
          </cell>
          <cell r="AM266">
            <v>18.573270000000001</v>
          </cell>
        </row>
        <row r="267">
          <cell r="A267">
            <v>259</v>
          </cell>
          <cell r="AJ267">
            <v>15.689</v>
          </cell>
          <cell r="AM267">
            <v>10.958384000000001</v>
          </cell>
        </row>
        <row r="268">
          <cell r="A268">
            <v>260</v>
          </cell>
          <cell r="AJ268">
            <v>20</v>
          </cell>
          <cell r="AM268">
            <v>19.976054000000001</v>
          </cell>
        </row>
        <row r="269">
          <cell r="A269">
            <v>261</v>
          </cell>
          <cell r="AJ269">
            <v>20</v>
          </cell>
          <cell r="AM269">
            <v>19.999699</v>
          </cell>
        </row>
        <row r="270">
          <cell r="A270">
            <v>262</v>
          </cell>
          <cell r="AJ270">
            <v>14</v>
          </cell>
          <cell r="AM270">
            <v>13.769919</v>
          </cell>
        </row>
        <row r="271">
          <cell r="A271">
            <v>263</v>
          </cell>
          <cell r="AJ271">
            <v>31.552</v>
          </cell>
          <cell r="AM271">
            <v>31.472950999999998</v>
          </cell>
        </row>
        <row r="272">
          <cell r="A272">
            <v>264</v>
          </cell>
          <cell r="AJ272">
            <v>25</v>
          </cell>
          <cell r="AM272">
            <v>24.870533999999999</v>
          </cell>
        </row>
        <row r="273">
          <cell r="A273">
            <v>265</v>
          </cell>
          <cell r="AJ273">
            <v>25</v>
          </cell>
          <cell r="AM273">
            <v>24.753392000000002</v>
          </cell>
        </row>
        <row r="274">
          <cell r="A274">
            <v>266</v>
          </cell>
          <cell r="AJ274">
            <v>18.75</v>
          </cell>
          <cell r="AM274">
            <v>18.544136999999999</v>
          </cell>
        </row>
        <row r="275">
          <cell r="A275">
            <v>267</v>
          </cell>
          <cell r="AJ275">
            <v>25</v>
          </cell>
          <cell r="AM275">
            <v>24.981919000000001</v>
          </cell>
        </row>
        <row r="276">
          <cell r="A276">
            <v>268</v>
          </cell>
          <cell r="AJ276">
            <v>20</v>
          </cell>
          <cell r="AM276">
            <v>19.967742999999999</v>
          </cell>
        </row>
        <row r="277">
          <cell r="A277">
            <v>269</v>
          </cell>
          <cell r="AJ277">
            <v>20</v>
          </cell>
          <cell r="AM277">
            <v>19.439124</v>
          </cell>
        </row>
        <row r="278">
          <cell r="A278">
            <v>270</v>
          </cell>
          <cell r="AJ278">
            <v>20</v>
          </cell>
          <cell r="AM278">
            <v>19.999659000000001</v>
          </cell>
        </row>
        <row r="279">
          <cell r="A279">
            <v>271</v>
          </cell>
          <cell r="AJ279">
            <v>55.475999999999999</v>
          </cell>
          <cell r="AM279">
            <v>55.240237</v>
          </cell>
        </row>
        <row r="280">
          <cell r="A280">
            <v>272</v>
          </cell>
          <cell r="AJ280">
            <v>20</v>
          </cell>
          <cell r="AM280">
            <v>19.988468999999998</v>
          </cell>
        </row>
        <row r="281">
          <cell r="A281">
            <v>273</v>
          </cell>
          <cell r="AJ281">
            <v>20</v>
          </cell>
          <cell r="AM281">
            <v>19.992208000000002</v>
          </cell>
        </row>
        <row r="282">
          <cell r="A282">
            <v>274</v>
          </cell>
          <cell r="AJ282">
            <v>20</v>
          </cell>
          <cell r="AM282">
            <v>19.494242</v>
          </cell>
        </row>
        <row r="283">
          <cell r="A283">
            <v>275</v>
          </cell>
          <cell r="AJ283">
            <v>15</v>
          </cell>
          <cell r="AM283">
            <v>14.62114</v>
          </cell>
        </row>
        <row r="284">
          <cell r="A284">
            <v>276</v>
          </cell>
          <cell r="AJ284">
            <v>20</v>
          </cell>
          <cell r="AM284">
            <v>19.997395000000001</v>
          </cell>
        </row>
        <row r="285">
          <cell r="A285">
            <v>277</v>
          </cell>
          <cell r="AJ285">
            <v>20</v>
          </cell>
          <cell r="AM285">
            <v>19.999701000000002</v>
          </cell>
        </row>
        <row r="286">
          <cell r="A286">
            <v>278</v>
          </cell>
          <cell r="AJ286">
            <v>20</v>
          </cell>
          <cell r="AM286">
            <v>19.999756000000001</v>
          </cell>
        </row>
        <row r="287">
          <cell r="A287">
            <v>279</v>
          </cell>
          <cell r="AJ287">
            <v>37.241999999999997</v>
          </cell>
          <cell r="AM287">
            <v>35.590949999999999</v>
          </cell>
        </row>
        <row r="288">
          <cell r="A288">
            <v>280</v>
          </cell>
          <cell r="AJ288">
            <v>15</v>
          </cell>
          <cell r="AM288">
            <v>14.999478999999999</v>
          </cell>
        </row>
        <row r="289">
          <cell r="A289">
            <v>281</v>
          </cell>
          <cell r="AJ289">
            <v>20</v>
          </cell>
          <cell r="AM289">
            <v>16.815391000000002</v>
          </cell>
        </row>
        <row r="290">
          <cell r="A290">
            <v>282</v>
          </cell>
          <cell r="AJ290">
            <v>20</v>
          </cell>
          <cell r="AM290">
            <v>20.974737999999999</v>
          </cell>
        </row>
        <row r="291">
          <cell r="A291">
            <v>283</v>
          </cell>
          <cell r="AJ291">
            <v>30</v>
          </cell>
          <cell r="AM291">
            <v>29.967946999999999</v>
          </cell>
        </row>
        <row r="292">
          <cell r="A292">
            <v>284</v>
          </cell>
          <cell r="AJ292">
            <v>44.025000000000006</v>
          </cell>
          <cell r="AM292">
            <v>44.021057999999996</v>
          </cell>
        </row>
        <row r="293">
          <cell r="A293">
            <v>285</v>
          </cell>
          <cell r="AJ293">
            <v>43.903000000000006</v>
          </cell>
          <cell r="AM293">
            <v>43.562665000000003</v>
          </cell>
        </row>
        <row r="294">
          <cell r="A294">
            <v>286</v>
          </cell>
          <cell r="AJ294">
            <v>35</v>
          </cell>
          <cell r="AM294">
            <v>34.857337000000001</v>
          </cell>
        </row>
        <row r="295">
          <cell r="A295">
            <v>287</v>
          </cell>
          <cell r="AJ295">
            <v>26.25</v>
          </cell>
          <cell r="AM295">
            <v>26.137912</v>
          </cell>
        </row>
        <row r="296">
          <cell r="A296">
            <v>288</v>
          </cell>
          <cell r="AJ296">
            <v>18.75</v>
          </cell>
          <cell r="AM296">
            <v>18.745757000000001</v>
          </cell>
        </row>
        <row r="297">
          <cell r="A297">
            <v>289</v>
          </cell>
          <cell r="AJ297">
            <v>18.75</v>
          </cell>
          <cell r="AM297">
            <v>18.733552</v>
          </cell>
        </row>
        <row r="298">
          <cell r="A298">
            <v>290</v>
          </cell>
          <cell r="AJ298">
            <v>15</v>
          </cell>
          <cell r="AM298">
            <v>14.986079999999999</v>
          </cell>
        </row>
        <row r="299">
          <cell r="A299">
            <v>291</v>
          </cell>
          <cell r="AJ299">
            <v>59.606000000000002</v>
          </cell>
          <cell r="AM299">
            <v>58.836497999999999</v>
          </cell>
        </row>
        <row r="300">
          <cell r="A300">
            <v>292</v>
          </cell>
          <cell r="AJ300">
            <v>20</v>
          </cell>
          <cell r="AM300">
            <v>19.31474</v>
          </cell>
        </row>
        <row r="301">
          <cell r="A301">
            <v>293</v>
          </cell>
          <cell r="AJ301">
            <v>0</v>
          </cell>
          <cell r="AM301">
            <v>0</v>
          </cell>
        </row>
        <row r="302">
          <cell r="A302">
            <v>294</v>
          </cell>
          <cell r="AJ302">
            <v>0</v>
          </cell>
          <cell r="AM302">
            <v>0</v>
          </cell>
        </row>
        <row r="303">
          <cell r="A303">
            <v>295</v>
          </cell>
          <cell r="AJ303">
            <v>0</v>
          </cell>
          <cell r="AM303">
            <v>0</v>
          </cell>
        </row>
        <row r="304">
          <cell r="A304">
            <v>296</v>
          </cell>
          <cell r="AJ304">
            <v>0</v>
          </cell>
          <cell r="AM304">
            <v>0</v>
          </cell>
        </row>
        <row r="305">
          <cell r="A305">
            <v>297</v>
          </cell>
          <cell r="AJ305">
            <v>10</v>
          </cell>
          <cell r="AM305">
            <v>8.9915850000000006</v>
          </cell>
        </row>
        <row r="306">
          <cell r="A306">
            <v>298</v>
          </cell>
          <cell r="AJ306">
            <v>92.738500000000002</v>
          </cell>
          <cell r="AM306">
            <v>69.268500000000003</v>
          </cell>
        </row>
        <row r="307">
          <cell r="A307">
            <v>299</v>
          </cell>
          <cell r="AJ307">
            <v>6.25</v>
          </cell>
          <cell r="AM307">
            <v>6.25</v>
          </cell>
        </row>
        <row r="308">
          <cell r="A308">
            <v>300</v>
          </cell>
          <cell r="AJ308">
            <v>0</v>
          </cell>
          <cell r="AM308">
            <v>0</v>
          </cell>
        </row>
        <row r="309">
          <cell r="A309">
            <v>301</v>
          </cell>
          <cell r="AJ309">
            <v>4.8872499999999999</v>
          </cell>
          <cell r="AM309">
            <v>4.8719999999999999</v>
          </cell>
        </row>
        <row r="310">
          <cell r="A310">
            <v>302</v>
          </cell>
          <cell r="AJ310">
            <v>17.754000000000001</v>
          </cell>
          <cell r="AM310">
            <v>12.850422999999999</v>
          </cell>
        </row>
        <row r="311">
          <cell r="A311">
            <v>303</v>
          </cell>
          <cell r="AJ311">
            <v>0</v>
          </cell>
          <cell r="AM311">
            <v>0</v>
          </cell>
        </row>
        <row r="312">
          <cell r="A312">
            <v>304</v>
          </cell>
          <cell r="AJ312">
            <v>8.7159999999999993</v>
          </cell>
          <cell r="AM312">
            <v>7.7665499999999996</v>
          </cell>
        </row>
        <row r="313">
          <cell r="A313">
            <v>305</v>
          </cell>
          <cell r="AJ313">
            <v>8.2474999999999987</v>
          </cell>
          <cell r="AM313">
            <v>3.4987029999999999</v>
          </cell>
        </row>
        <row r="314">
          <cell r="A314">
            <v>306</v>
          </cell>
          <cell r="AJ314">
            <v>22.5</v>
          </cell>
          <cell r="AM314">
            <v>22.452756999999998</v>
          </cell>
        </row>
        <row r="315">
          <cell r="A315">
            <v>307</v>
          </cell>
          <cell r="AJ315">
            <v>0</v>
          </cell>
          <cell r="AM315">
            <v>0</v>
          </cell>
        </row>
        <row r="316">
          <cell r="A316">
            <v>308</v>
          </cell>
          <cell r="AJ316">
            <v>123.99999999999999</v>
          </cell>
          <cell r="AM316">
            <v>94.440371999999996</v>
          </cell>
        </row>
        <row r="317">
          <cell r="A317">
            <v>309</v>
          </cell>
          <cell r="AJ317">
            <v>40</v>
          </cell>
          <cell r="AM317">
            <v>39.529727000000001</v>
          </cell>
        </row>
        <row r="318">
          <cell r="A318">
            <v>310</v>
          </cell>
          <cell r="AJ318">
            <v>25</v>
          </cell>
          <cell r="AM318">
            <v>24.895439</v>
          </cell>
        </row>
        <row r="319">
          <cell r="A319">
            <v>311</v>
          </cell>
          <cell r="AJ319">
            <v>17.594000000000001</v>
          </cell>
          <cell r="AM319">
            <v>17.519497999999999</v>
          </cell>
        </row>
        <row r="320">
          <cell r="A320">
            <v>312</v>
          </cell>
          <cell r="AJ320">
            <v>37.470000000000006</v>
          </cell>
          <cell r="AM320">
            <v>37.468921000000002</v>
          </cell>
        </row>
        <row r="321">
          <cell r="A321">
            <v>313</v>
          </cell>
          <cell r="AJ321">
            <v>16.979999999999997</v>
          </cell>
          <cell r="AM321">
            <v>16.976286999999999</v>
          </cell>
        </row>
        <row r="322">
          <cell r="A322">
            <v>314</v>
          </cell>
          <cell r="AJ322">
            <v>13.767000000000003</v>
          </cell>
          <cell r="AM322">
            <v>16.021252</v>
          </cell>
        </row>
        <row r="323">
          <cell r="A323">
            <v>315</v>
          </cell>
          <cell r="AJ323">
            <v>0</v>
          </cell>
          <cell r="AM323">
            <v>0</v>
          </cell>
        </row>
        <row r="324">
          <cell r="A324">
            <v>316</v>
          </cell>
          <cell r="AJ324">
            <v>7.0860000000000003</v>
          </cell>
          <cell r="AM324">
            <v>7.0464200000000003</v>
          </cell>
        </row>
        <row r="325">
          <cell r="A325">
            <v>317</v>
          </cell>
          <cell r="AJ325">
            <v>20</v>
          </cell>
          <cell r="AM325">
            <v>19.879816999999999</v>
          </cell>
        </row>
        <row r="326">
          <cell r="A326">
            <v>318</v>
          </cell>
          <cell r="AJ326">
            <v>21.494</v>
          </cell>
          <cell r="AM326">
            <v>21.492799999999999</v>
          </cell>
        </row>
        <row r="327">
          <cell r="A327">
            <v>319</v>
          </cell>
          <cell r="AJ327">
            <v>16.947000000000003</v>
          </cell>
          <cell r="AM327">
            <v>16.371725000000001</v>
          </cell>
        </row>
        <row r="328">
          <cell r="A328">
            <v>320</v>
          </cell>
          <cell r="AJ328">
            <v>8.429000000000002</v>
          </cell>
          <cell r="AM328">
            <v>8.2409660000000002</v>
          </cell>
        </row>
        <row r="329">
          <cell r="A329">
            <v>321</v>
          </cell>
          <cell r="AJ329">
            <v>18.75</v>
          </cell>
          <cell r="AM329">
            <v>18.744994999999999</v>
          </cell>
        </row>
        <row r="330">
          <cell r="A330">
            <v>322</v>
          </cell>
          <cell r="AJ330">
            <v>12.5</v>
          </cell>
          <cell r="AM330">
            <v>6.2368680000000003</v>
          </cell>
        </row>
        <row r="331">
          <cell r="A331">
            <v>323</v>
          </cell>
          <cell r="AJ331">
            <v>20</v>
          </cell>
          <cell r="AM331">
            <v>19.999834</v>
          </cell>
        </row>
        <row r="332">
          <cell r="A332">
            <v>324</v>
          </cell>
          <cell r="AJ332">
            <v>15</v>
          </cell>
          <cell r="AM332">
            <v>14.790952000000001</v>
          </cell>
        </row>
        <row r="333">
          <cell r="A333">
            <v>325</v>
          </cell>
          <cell r="AJ333">
            <v>15</v>
          </cell>
          <cell r="AM333">
            <v>14.999328</v>
          </cell>
        </row>
        <row r="334">
          <cell r="A334">
            <v>326</v>
          </cell>
          <cell r="AJ334">
            <v>11.882999999999999</v>
          </cell>
          <cell r="AM334">
            <v>11.691077999999999</v>
          </cell>
        </row>
        <row r="335">
          <cell r="A335">
            <v>327</v>
          </cell>
          <cell r="AJ335">
            <v>10.753500000000001</v>
          </cell>
          <cell r="AM335">
            <v>7.378342</v>
          </cell>
        </row>
        <row r="336">
          <cell r="A336">
            <v>328</v>
          </cell>
          <cell r="AJ336">
            <v>18.75</v>
          </cell>
          <cell r="AM336">
            <v>18.742993999999999</v>
          </cell>
        </row>
        <row r="337">
          <cell r="A337">
            <v>329</v>
          </cell>
          <cell r="AJ337">
            <v>25</v>
          </cell>
          <cell r="AM337">
            <v>24.363748999999999</v>
          </cell>
        </row>
        <row r="338">
          <cell r="A338">
            <v>330</v>
          </cell>
          <cell r="AJ338">
            <v>25</v>
          </cell>
          <cell r="AM338">
            <v>24.998659</v>
          </cell>
        </row>
        <row r="339">
          <cell r="A339">
            <v>331</v>
          </cell>
          <cell r="AJ339">
            <v>20</v>
          </cell>
          <cell r="AM339">
            <v>19.996991000000001</v>
          </cell>
        </row>
        <row r="340">
          <cell r="A340">
            <v>332</v>
          </cell>
          <cell r="AJ340">
            <v>20</v>
          </cell>
          <cell r="AM340">
            <v>19.995857999999998</v>
          </cell>
        </row>
        <row r="341">
          <cell r="A341">
            <v>333</v>
          </cell>
          <cell r="AJ341">
            <v>15</v>
          </cell>
          <cell r="AM341">
            <v>14.985761999999999</v>
          </cell>
        </row>
        <row r="342">
          <cell r="A342">
            <v>334</v>
          </cell>
          <cell r="AJ342">
            <v>15</v>
          </cell>
          <cell r="AM342">
            <v>14.900512000000001</v>
          </cell>
        </row>
        <row r="343">
          <cell r="A343">
            <v>335</v>
          </cell>
          <cell r="AJ343">
            <v>30</v>
          </cell>
          <cell r="AM343">
            <v>29.490835000000001</v>
          </cell>
        </row>
        <row r="344">
          <cell r="A344">
            <v>336</v>
          </cell>
          <cell r="AJ344">
            <v>25</v>
          </cell>
          <cell r="AM344">
            <v>23.749468</v>
          </cell>
        </row>
        <row r="345">
          <cell r="A345">
            <v>337</v>
          </cell>
          <cell r="AJ345">
            <v>25</v>
          </cell>
          <cell r="AM345">
            <v>24.990824</v>
          </cell>
        </row>
        <row r="346">
          <cell r="A346">
            <v>338</v>
          </cell>
          <cell r="AJ346">
            <v>10</v>
          </cell>
          <cell r="AM346">
            <v>9.7999259999999992</v>
          </cell>
        </row>
        <row r="347">
          <cell r="A347">
            <v>339</v>
          </cell>
          <cell r="AJ347">
            <v>20</v>
          </cell>
          <cell r="AM347">
            <v>18.076651999999999</v>
          </cell>
        </row>
        <row r="348">
          <cell r="A348">
            <v>340</v>
          </cell>
          <cell r="AJ348">
            <v>20</v>
          </cell>
          <cell r="AM348">
            <v>18.941544</v>
          </cell>
        </row>
        <row r="349">
          <cell r="A349">
            <v>341</v>
          </cell>
          <cell r="AJ349">
            <v>18.75</v>
          </cell>
          <cell r="AM349">
            <v>18.586466000000001</v>
          </cell>
        </row>
        <row r="350">
          <cell r="A350">
            <v>342</v>
          </cell>
          <cell r="AJ350">
            <v>18.75</v>
          </cell>
          <cell r="AM350">
            <v>18.742563000000001</v>
          </cell>
        </row>
        <row r="351">
          <cell r="A351">
            <v>343</v>
          </cell>
          <cell r="AJ351">
            <v>18.75</v>
          </cell>
          <cell r="AM351">
            <v>18.742100000000001</v>
          </cell>
        </row>
        <row r="352">
          <cell r="A352">
            <v>344</v>
          </cell>
          <cell r="AJ352">
            <v>18.75</v>
          </cell>
          <cell r="AM352">
            <v>18.682753999999999</v>
          </cell>
        </row>
        <row r="353">
          <cell r="A353">
            <v>345</v>
          </cell>
          <cell r="AJ353">
            <v>18.75</v>
          </cell>
          <cell r="AM353">
            <v>18.748009</v>
          </cell>
        </row>
        <row r="354">
          <cell r="A354">
            <v>346</v>
          </cell>
          <cell r="AJ354">
            <v>25</v>
          </cell>
          <cell r="AM354">
            <v>24.990577999999999</v>
          </cell>
        </row>
        <row r="355">
          <cell r="A355">
            <v>347</v>
          </cell>
          <cell r="AJ355">
            <v>12.5</v>
          </cell>
          <cell r="AM355">
            <v>12.01703</v>
          </cell>
        </row>
        <row r="356">
          <cell r="A356">
            <v>348</v>
          </cell>
          <cell r="AJ356">
            <v>25</v>
          </cell>
          <cell r="AM356">
            <v>24.981940999999999</v>
          </cell>
        </row>
        <row r="357">
          <cell r="A357">
            <v>349</v>
          </cell>
          <cell r="AJ357">
            <v>18.75</v>
          </cell>
          <cell r="AM357">
            <v>12.487406</v>
          </cell>
        </row>
        <row r="358">
          <cell r="A358">
            <v>350</v>
          </cell>
          <cell r="AJ358">
            <v>18.75</v>
          </cell>
          <cell r="AM358">
            <v>18.749815999999999</v>
          </cell>
        </row>
        <row r="359">
          <cell r="A359">
            <v>351</v>
          </cell>
          <cell r="AJ359">
            <v>25</v>
          </cell>
          <cell r="AM359">
            <v>24.4983</v>
          </cell>
        </row>
        <row r="360">
          <cell r="A360">
            <v>352</v>
          </cell>
          <cell r="AJ360">
            <v>25</v>
          </cell>
          <cell r="AM360">
            <v>24.996570999999999</v>
          </cell>
        </row>
        <row r="361">
          <cell r="A361">
            <v>353</v>
          </cell>
          <cell r="AJ361">
            <v>7.5</v>
          </cell>
          <cell r="AM361">
            <v>7.4977929999999997</v>
          </cell>
        </row>
        <row r="362">
          <cell r="A362">
            <v>354</v>
          </cell>
          <cell r="AJ362">
            <v>25</v>
          </cell>
          <cell r="AM362">
            <v>24.999952</v>
          </cell>
        </row>
        <row r="363">
          <cell r="A363">
            <v>355</v>
          </cell>
          <cell r="AJ363">
            <v>15</v>
          </cell>
          <cell r="AM363">
            <v>14.822997000000001</v>
          </cell>
        </row>
        <row r="364">
          <cell r="A364">
            <v>356</v>
          </cell>
          <cell r="AJ364">
            <v>25</v>
          </cell>
          <cell r="AM364">
            <v>24.997661000000001</v>
          </cell>
        </row>
        <row r="365">
          <cell r="A365">
            <v>357</v>
          </cell>
          <cell r="AJ365">
            <v>18.75</v>
          </cell>
          <cell r="AM365">
            <v>18.741800999999999</v>
          </cell>
        </row>
        <row r="366">
          <cell r="A366">
            <v>358</v>
          </cell>
          <cell r="AJ366">
            <v>25</v>
          </cell>
          <cell r="AM366">
            <v>24.996645000000001</v>
          </cell>
        </row>
        <row r="367">
          <cell r="A367">
            <v>359</v>
          </cell>
          <cell r="AJ367">
            <v>25</v>
          </cell>
          <cell r="AM367">
            <v>24.997983999999999</v>
          </cell>
        </row>
        <row r="368">
          <cell r="A368">
            <v>360</v>
          </cell>
          <cell r="AJ368">
            <v>25</v>
          </cell>
          <cell r="AM368">
            <v>24.493811000000001</v>
          </cell>
        </row>
        <row r="369">
          <cell r="A369">
            <v>361</v>
          </cell>
          <cell r="AJ369">
            <v>20</v>
          </cell>
          <cell r="AM369">
            <v>19.998345</v>
          </cell>
        </row>
        <row r="370">
          <cell r="A370">
            <v>362</v>
          </cell>
          <cell r="AJ370">
            <v>25</v>
          </cell>
          <cell r="AM370">
            <v>24.998892999999999</v>
          </cell>
        </row>
        <row r="371">
          <cell r="A371">
            <v>363</v>
          </cell>
          <cell r="AJ371">
            <v>20</v>
          </cell>
          <cell r="AM371">
            <v>19.999979</v>
          </cell>
        </row>
        <row r="372">
          <cell r="A372">
            <v>364</v>
          </cell>
          <cell r="AJ372">
            <v>20</v>
          </cell>
          <cell r="AM372">
            <v>19.991174000000001</v>
          </cell>
        </row>
        <row r="373">
          <cell r="A373">
            <v>365</v>
          </cell>
          <cell r="AJ373">
            <v>10.06025</v>
          </cell>
          <cell r="AM373">
            <v>4.484845</v>
          </cell>
        </row>
        <row r="374">
          <cell r="A374">
            <v>366</v>
          </cell>
          <cell r="AJ374">
            <v>10</v>
          </cell>
          <cell r="AM374">
            <v>9.9959589999999992</v>
          </cell>
        </row>
        <row r="375">
          <cell r="A375">
            <v>367</v>
          </cell>
          <cell r="AJ375">
            <v>15</v>
          </cell>
          <cell r="AM375">
            <v>14.999439000000001</v>
          </cell>
        </row>
        <row r="376">
          <cell r="A376">
            <v>368</v>
          </cell>
          <cell r="AJ376">
            <v>20</v>
          </cell>
          <cell r="AM376">
            <v>19.998998</v>
          </cell>
        </row>
        <row r="377">
          <cell r="A377">
            <v>369</v>
          </cell>
          <cell r="AJ377">
            <v>6.25</v>
          </cell>
          <cell r="AM377">
            <v>6.2489270000000001</v>
          </cell>
        </row>
        <row r="378">
          <cell r="A378">
            <v>370</v>
          </cell>
          <cell r="AJ378">
            <v>35</v>
          </cell>
          <cell r="AM378">
            <v>34.995244</v>
          </cell>
        </row>
        <row r="379">
          <cell r="A379">
            <v>371</v>
          </cell>
          <cell r="AJ379">
            <v>18.75</v>
          </cell>
          <cell r="AM379">
            <v>18.748291999999999</v>
          </cell>
        </row>
        <row r="380">
          <cell r="A380">
            <v>372</v>
          </cell>
          <cell r="AJ380">
            <v>18.75</v>
          </cell>
          <cell r="AM380">
            <v>18.443487000000001</v>
          </cell>
        </row>
        <row r="381">
          <cell r="A381">
            <v>373</v>
          </cell>
          <cell r="AJ381">
            <v>18.75</v>
          </cell>
          <cell r="AM381">
            <v>18.540330000000001</v>
          </cell>
        </row>
        <row r="382">
          <cell r="A382">
            <v>374</v>
          </cell>
          <cell r="AJ382">
            <v>25</v>
          </cell>
          <cell r="AM382">
            <v>24.196984</v>
          </cell>
        </row>
        <row r="383">
          <cell r="A383">
            <v>375</v>
          </cell>
          <cell r="AJ383">
            <v>25</v>
          </cell>
          <cell r="AM383">
            <v>24.914252000000001</v>
          </cell>
        </row>
        <row r="384">
          <cell r="A384">
            <v>376</v>
          </cell>
          <cell r="AJ384">
            <v>25</v>
          </cell>
          <cell r="AM384">
            <v>24.999960000000002</v>
          </cell>
        </row>
        <row r="385">
          <cell r="A385">
            <v>377</v>
          </cell>
          <cell r="AJ385">
            <v>25</v>
          </cell>
          <cell r="AM385">
            <v>24.467751</v>
          </cell>
        </row>
        <row r="386">
          <cell r="A386">
            <v>378</v>
          </cell>
          <cell r="AJ386">
            <v>25</v>
          </cell>
          <cell r="AM386">
            <v>24.783702999999999</v>
          </cell>
        </row>
        <row r="387">
          <cell r="A387">
            <v>379</v>
          </cell>
          <cell r="AJ387">
            <v>12.5</v>
          </cell>
          <cell r="AM387">
            <v>12.499998</v>
          </cell>
        </row>
        <row r="388">
          <cell r="A388">
            <v>380</v>
          </cell>
          <cell r="AJ388">
            <v>25</v>
          </cell>
          <cell r="AM388">
            <v>24.991613999999998</v>
          </cell>
        </row>
        <row r="389">
          <cell r="A389">
            <v>381</v>
          </cell>
          <cell r="AJ389">
            <v>25</v>
          </cell>
          <cell r="AM389">
            <v>25.492744999999999</v>
          </cell>
        </row>
        <row r="390">
          <cell r="A390">
            <v>382</v>
          </cell>
          <cell r="AJ390">
            <v>25</v>
          </cell>
          <cell r="AM390">
            <v>24.700980999999999</v>
          </cell>
        </row>
        <row r="391">
          <cell r="A391">
            <v>383</v>
          </cell>
          <cell r="AJ391">
            <v>11.25</v>
          </cell>
          <cell r="AM391">
            <v>11.246285</v>
          </cell>
        </row>
        <row r="392">
          <cell r="A392">
            <v>384</v>
          </cell>
          <cell r="AJ392">
            <v>41.304000000000002</v>
          </cell>
          <cell r="AM392">
            <v>40.198816999999998</v>
          </cell>
        </row>
        <row r="393">
          <cell r="A393">
            <v>385</v>
          </cell>
          <cell r="AJ393">
            <v>18.75</v>
          </cell>
          <cell r="AM393">
            <v>18.651363</v>
          </cell>
        </row>
        <row r="394">
          <cell r="A394">
            <v>386</v>
          </cell>
          <cell r="AJ394">
            <v>18.75</v>
          </cell>
          <cell r="AM394">
            <v>18.697751</v>
          </cell>
        </row>
        <row r="395">
          <cell r="A395">
            <v>387</v>
          </cell>
          <cell r="AJ395">
            <v>11.25</v>
          </cell>
          <cell r="AM395">
            <v>11.244282</v>
          </cell>
        </row>
        <row r="396">
          <cell r="A396">
            <v>388</v>
          </cell>
          <cell r="AJ396">
            <v>20</v>
          </cell>
          <cell r="AM396">
            <v>19.998439000000001</v>
          </cell>
        </row>
        <row r="397">
          <cell r="A397">
            <v>389</v>
          </cell>
          <cell r="AJ397">
            <v>15</v>
          </cell>
          <cell r="AM397">
            <v>14.498081000000001</v>
          </cell>
        </row>
        <row r="398">
          <cell r="A398">
            <v>390</v>
          </cell>
          <cell r="AJ398">
            <v>15.056000000000004</v>
          </cell>
          <cell r="AM398">
            <v>15.022048</v>
          </cell>
        </row>
        <row r="399">
          <cell r="A399">
            <v>391</v>
          </cell>
          <cell r="AJ399">
            <v>16.060000000000002</v>
          </cell>
          <cell r="AM399">
            <v>17.663710999999999</v>
          </cell>
        </row>
        <row r="400">
          <cell r="A400">
            <v>392</v>
          </cell>
          <cell r="AJ400">
            <v>16.319000000000003</v>
          </cell>
          <cell r="AM400">
            <v>15.679023000000001</v>
          </cell>
        </row>
        <row r="401">
          <cell r="A401">
            <v>393</v>
          </cell>
          <cell r="AJ401">
            <v>11.005000000000001</v>
          </cell>
          <cell r="AM401">
            <v>10.999485</v>
          </cell>
        </row>
        <row r="402">
          <cell r="A402">
            <v>394</v>
          </cell>
          <cell r="AJ402">
            <v>7</v>
          </cell>
          <cell r="AM402">
            <v>6.9896929999999999</v>
          </cell>
        </row>
        <row r="403">
          <cell r="A403">
            <v>395</v>
          </cell>
          <cell r="AJ403">
            <v>37</v>
          </cell>
          <cell r="AM403">
            <v>36.559491000000001</v>
          </cell>
        </row>
        <row r="404">
          <cell r="A404">
            <v>396</v>
          </cell>
          <cell r="AJ404">
            <v>27.75</v>
          </cell>
          <cell r="AM404">
            <v>27.749946000000001</v>
          </cell>
        </row>
        <row r="405">
          <cell r="A405">
            <v>397</v>
          </cell>
          <cell r="AJ405">
            <v>28.29</v>
          </cell>
          <cell r="AM405">
            <v>28.289994</v>
          </cell>
        </row>
        <row r="406">
          <cell r="A406">
            <v>398</v>
          </cell>
          <cell r="AJ406">
            <v>9.7614999999999998</v>
          </cell>
          <cell r="AM406">
            <v>9.7601499999999994</v>
          </cell>
        </row>
        <row r="407">
          <cell r="A407">
            <v>399</v>
          </cell>
          <cell r="AJ407">
            <v>25</v>
          </cell>
          <cell r="AM407">
            <v>24.981750999999999</v>
          </cell>
        </row>
        <row r="408">
          <cell r="A408">
            <v>400</v>
          </cell>
          <cell r="AJ408">
            <v>25.694749999999999</v>
          </cell>
          <cell r="AM408">
            <v>25.590900000000001</v>
          </cell>
        </row>
        <row r="409">
          <cell r="A409">
            <v>401</v>
          </cell>
          <cell r="AJ409">
            <v>18.75</v>
          </cell>
          <cell r="AM409">
            <v>18.745329999999999</v>
          </cell>
        </row>
        <row r="410">
          <cell r="A410">
            <v>402</v>
          </cell>
          <cell r="AJ410">
            <v>5</v>
          </cell>
          <cell r="AM410">
            <v>4.9912609999999997</v>
          </cell>
        </row>
        <row r="411">
          <cell r="A411">
            <v>403</v>
          </cell>
          <cell r="AJ411">
            <v>25</v>
          </cell>
          <cell r="AM411">
            <v>24.997571000000001</v>
          </cell>
        </row>
        <row r="412">
          <cell r="A412">
            <v>404</v>
          </cell>
          <cell r="AJ412">
            <v>25</v>
          </cell>
          <cell r="AM412">
            <v>24.999106999999999</v>
          </cell>
        </row>
        <row r="413">
          <cell r="A413">
            <v>405</v>
          </cell>
          <cell r="AJ413">
            <v>15</v>
          </cell>
          <cell r="AM413">
            <v>14.917522</v>
          </cell>
        </row>
        <row r="414">
          <cell r="A414">
            <v>406</v>
          </cell>
          <cell r="AJ414">
            <v>20</v>
          </cell>
          <cell r="AM414">
            <v>19.999327999999998</v>
          </cell>
        </row>
        <row r="415">
          <cell r="A415">
            <v>407</v>
          </cell>
          <cell r="AJ415">
            <v>14</v>
          </cell>
          <cell r="AM415">
            <v>11.727537999999999</v>
          </cell>
        </row>
        <row r="416">
          <cell r="A416">
            <v>408</v>
          </cell>
          <cell r="AJ416">
            <v>18.75</v>
          </cell>
          <cell r="AM416">
            <v>18.730191000000001</v>
          </cell>
        </row>
        <row r="417">
          <cell r="A417">
            <v>409</v>
          </cell>
          <cell r="AJ417">
            <v>20</v>
          </cell>
          <cell r="AM417">
            <v>19.984283999999999</v>
          </cell>
        </row>
        <row r="418">
          <cell r="A418">
            <v>410</v>
          </cell>
          <cell r="AJ418">
            <v>25</v>
          </cell>
          <cell r="AM418">
            <v>24.994050999999999</v>
          </cell>
        </row>
        <row r="419">
          <cell r="A419">
            <v>411</v>
          </cell>
          <cell r="AJ419">
            <v>25</v>
          </cell>
          <cell r="AM419">
            <v>24.912763000000002</v>
          </cell>
        </row>
        <row r="420">
          <cell r="A420">
            <v>412</v>
          </cell>
          <cell r="AJ420">
            <v>25</v>
          </cell>
          <cell r="AM420">
            <v>24.999986</v>
          </cell>
        </row>
        <row r="421">
          <cell r="A421">
            <v>413</v>
          </cell>
          <cell r="AJ421">
            <v>53.503999999999998</v>
          </cell>
          <cell r="AM421">
            <v>52.693477999999999</v>
          </cell>
        </row>
        <row r="422">
          <cell r="A422">
            <v>414</v>
          </cell>
          <cell r="AJ422">
            <v>40.032000000000004</v>
          </cell>
          <cell r="AM422">
            <v>40.028886999999997</v>
          </cell>
        </row>
        <row r="423">
          <cell r="A423">
            <v>415</v>
          </cell>
          <cell r="AJ423">
            <v>25</v>
          </cell>
          <cell r="AM423">
            <v>24.893858000000002</v>
          </cell>
        </row>
        <row r="424">
          <cell r="A424">
            <v>416</v>
          </cell>
          <cell r="AJ424">
            <v>18.75</v>
          </cell>
          <cell r="AM424">
            <v>18.705484999999999</v>
          </cell>
        </row>
        <row r="425">
          <cell r="A425">
            <v>417</v>
          </cell>
          <cell r="AJ425">
            <v>15</v>
          </cell>
          <cell r="AM425">
            <v>13.388655</v>
          </cell>
        </row>
        <row r="426">
          <cell r="A426">
            <v>418</v>
          </cell>
          <cell r="AJ426">
            <v>10.5</v>
          </cell>
          <cell r="AM426">
            <v>10.098750000000001</v>
          </cell>
        </row>
        <row r="427">
          <cell r="A427">
            <v>419</v>
          </cell>
          <cell r="AJ427">
            <v>25</v>
          </cell>
          <cell r="AM427">
            <v>24.934180999999999</v>
          </cell>
        </row>
        <row r="428">
          <cell r="A428">
            <v>420</v>
          </cell>
          <cell r="AJ428">
            <v>20</v>
          </cell>
          <cell r="AM428">
            <v>19.997800999999999</v>
          </cell>
        </row>
        <row r="429">
          <cell r="A429">
            <v>421</v>
          </cell>
          <cell r="AJ429">
            <v>25</v>
          </cell>
          <cell r="AM429">
            <v>24.809941999999999</v>
          </cell>
        </row>
        <row r="430">
          <cell r="A430">
            <v>422</v>
          </cell>
          <cell r="AJ430">
            <v>10</v>
          </cell>
          <cell r="AM430">
            <v>9.9999479999999998</v>
          </cell>
        </row>
        <row r="431">
          <cell r="A431">
            <v>423</v>
          </cell>
          <cell r="AJ431">
            <v>15</v>
          </cell>
          <cell r="AM431">
            <v>15.477370000000001</v>
          </cell>
        </row>
        <row r="432">
          <cell r="A432">
            <v>424</v>
          </cell>
          <cell r="AJ432">
            <v>25</v>
          </cell>
          <cell r="AM432">
            <v>24.916478000000001</v>
          </cell>
        </row>
        <row r="433">
          <cell r="A433">
            <v>425</v>
          </cell>
          <cell r="AJ433">
            <v>25</v>
          </cell>
          <cell r="AM433">
            <v>24.997789000000001</v>
          </cell>
        </row>
        <row r="434">
          <cell r="A434">
            <v>426</v>
          </cell>
          <cell r="AJ434">
            <v>25</v>
          </cell>
          <cell r="AM434">
            <v>24.993117999999999</v>
          </cell>
        </row>
        <row r="435">
          <cell r="A435">
            <v>427</v>
          </cell>
          <cell r="AJ435">
            <v>18.75</v>
          </cell>
          <cell r="AM435">
            <v>17.438866000000001</v>
          </cell>
        </row>
        <row r="436">
          <cell r="A436">
            <v>428</v>
          </cell>
          <cell r="AJ436">
            <v>25</v>
          </cell>
          <cell r="AM436">
            <v>24.988166</v>
          </cell>
        </row>
        <row r="437">
          <cell r="A437">
            <v>429</v>
          </cell>
          <cell r="AJ437">
            <v>18.75</v>
          </cell>
          <cell r="AM437">
            <v>18.746417999999998</v>
          </cell>
        </row>
        <row r="438">
          <cell r="A438">
            <v>430</v>
          </cell>
          <cell r="AJ438">
            <v>15</v>
          </cell>
          <cell r="AM438">
            <v>14.998167</v>
          </cell>
        </row>
        <row r="439">
          <cell r="A439">
            <v>431</v>
          </cell>
          <cell r="AJ439">
            <v>18.75</v>
          </cell>
          <cell r="AM439">
            <v>18.618129</v>
          </cell>
        </row>
        <row r="440">
          <cell r="A440">
            <v>432</v>
          </cell>
          <cell r="AJ440">
            <v>20</v>
          </cell>
          <cell r="AM440">
            <v>19.998813999999999</v>
          </cell>
        </row>
        <row r="441">
          <cell r="A441">
            <v>433</v>
          </cell>
          <cell r="AJ441">
            <v>25</v>
          </cell>
          <cell r="AM441">
            <v>24.499881999999999</v>
          </cell>
        </row>
        <row r="442">
          <cell r="A442">
            <v>434</v>
          </cell>
          <cell r="AJ442">
            <v>25</v>
          </cell>
          <cell r="AM442">
            <v>24.999806</v>
          </cell>
        </row>
        <row r="443">
          <cell r="A443">
            <v>435</v>
          </cell>
          <cell r="AJ443">
            <v>25</v>
          </cell>
          <cell r="AM443">
            <v>24.999368</v>
          </cell>
        </row>
        <row r="444">
          <cell r="A444">
            <v>436</v>
          </cell>
          <cell r="AJ444">
            <v>25</v>
          </cell>
          <cell r="AM444">
            <v>24.55</v>
          </cell>
        </row>
        <row r="445">
          <cell r="A445">
            <v>437</v>
          </cell>
          <cell r="AJ445">
            <v>38.635999999999996</v>
          </cell>
          <cell r="AM445">
            <v>17.682832000000001</v>
          </cell>
        </row>
        <row r="446">
          <cell r="A446">
            <v>438</v>
          </cell>
          <cell r="AJ446">
            <v>25</v>
          </cell>
          <cell r="AM446">
            <v>24.869522</v>
          </cell>
        </row>
        <row r="447">
          <cell r="A447">
            <v>439</v>
          </cell>
          <cell r="AJ447">
            <v>25</v>
          </cell>
          <cell r="AM447">
            <v>24.982123999999999</v>
          </cell>
        </row>
        <row r="448">
          <cell r="A448">
            <v>440</v>
          </cell>
          <cell r="AJ448">
            <v>18.75</v>
          </cell>
          <cell r="AM448">
            <v>18.747599000000001</v>
          </cell>
        </row>
        <row r="449">
          <cell r="A449">
            <v>441</v>
          </cell>
          <cell r="AJ449">
            <v>25</v>
          </cell>
          <cell r="AM449">
            <v>24.937705999999999</v>
          </cell>
        </row>
        <row r="450">
          <cell r="A450">
            <v>442</v>
          </cell>
          <cell r="AJ450">
            <v>20</v>
          </cell>
          <cell r="AM450">
            <v>19.998595999999999</v>
          </cell>
        </row>
        <row r="451">
          <cell r="A451">
            <v>443</v>
          </cell>
          <cell r="AJ451">
            <v>25</v>
          </cell>
          <cell r="AM451">
            <v>24.971869000000002</v>
          </cell>
        </row>
        <row r="452">
          <cell r="A452">
            <v>444</v>
          </cell>
          <cell r="AJ452">
            <v>25</v>
          </cell>
          <cell r="AM452">
            <v>24.998919999999998</v>
          </cell>
        </row>
        <row r="453">
          <cell r="A453">
            <v>445</v>
          </cell>
          <cell r="AJ453">
            <v>25</v>
          </cell>
          <cell r="AM453">
            <v>25</v>
          </cell>
        </row>
        <row r="454">
          <cell r="A454">
            <v>446</v>
          </cell>
          <cell r="AJ454">
            <v>25</v>
          </cell>
          <cell r="AM454">
            <v>24.997745999999999</v>
          </cell>
        </row>
        <row r="455">
          <cell r="A455">
            <v>447</v>
          </cell>
          <cell r="AJ455">
            <v>18.75</v>
          </cell>
          <cell r="AM455">
            <v>18.748370000000001</v>
          </cell>
        </row>
        <row r="456">
          <cell r="A456">
            <v>448</v>
          </cell>
          <cell r="AJ456">
            <v>18.75</v>
          </cell>
          <cell r="AM456">
            <v>18.747641000000002</v>
          </cell>
        </row>
        <row r="457">
          <cell r="A457">
            <v>449</v>
          </cell>
          <cell r="AJ457">
            <v>20</v>
          </cell>
          <cell r="AM457">
            <v>19.598607000000001</v>
          </cell>
        </row>
        <row r="458">
          <cell r="A458">
            <v>450</v>
          </cell>
          <cell r="AJ458">
            <v>15</v>
          </cell>
          <cell r="AM458">
            <v>14.9922</v>
          </cell>
        </row>
        <row r="459">
          <cell r="A459">
            <v>451</v>
          </cell>
          <cell r="AJ459">
            <v>25</v>
          </cell>
          <cell r="AM459">
            <v>24.998522999999999</v>
          </cell>
        </row>
        <row r="460">
          <cell r="A460">
            <v>452</v>
          </cell>
          <cell r="AJ460">
            <v>13</v>
          </cell>
          <cell r="AM460">
            <v>12.998751</v>
          </cell>
        </row>
        <row r="461">
          <cell r="A461">
            <v>453</v>
          </cell>
          <cell r="AJ461">
            <v>25</v>
          </cell>
          <cell r="AM461">
            <v>24.997919</v>
          </cell>
        </row>
        <row r="462">
          <cell r="A462">
            <v>454</v>
          </cell>
          <cell r="AJ462">
            <v>18.75</v>
          </cell>
          <cell r="AM462">
            <v>18.249500000000001</v>
          </cell>
        </row>
        <row r="463">
          <cell r="A463">
            <v>455</v>
          </cell>
          <cell r="AJ463">
            <v>18.75</v>
          </cell>
          <cell r="AM463">
            <v>18.759370000000001</v>
          </cell>
        </row>
        <row r="464">
          <cell r="A464">
            <v>456</v>
          </cell>
          <cell r="AJ464">
            <v>25</v>
          </cell>
          <cell r="AM464">
            <v>22.596565999999999</v>
          </cell>
        </row>
        <row r="465">
          <cell r="A465">
            <v>457</v>
          </cell>
          <cell r="AJ465">
            <v>25</v>
          </cell>
          <cell r="AM465">
            <v>24.798998000000001</v>
          </cell>
        </row>
        <row r="466">
          <cell r="A466">
            <v>458</v>
          </cell>
          <cell r="AJ466">
            <v>15</v>
          </cell>
          <cell r="AM466">
            <v>14.999229</v>
          </cell>
        </row>
        <row r="467">
          <cell r="A467">
            <v>459</v>
          </cell>
          <cell r="AJ467">
            <v>15</v>
          </cell>
          <cell r="AM467">
            <v>14.885145</v>
          </cell>
        </row>
        <row r="468">
          <cell r="A468">
            <v>460</v>
          </cell>
          <cell r="AJ468">
            <v>20</v>
          </cell>
          <cell r="AM468">
            <v>19.234614000000001</v>
          </cell>
        </row>
        <row r="469">
          <cell r="A469">
            <v>461</v>
          </cell>
          <cell r="AJ469">
            <v>15</v>
          </cell>
          <cell r="AM469">
            <v>14.815448</v>
          </cell>
        </row>
        <row r="470">
          <cell r="A470">
            <v>462</v>
          </cell>
          <cell r="AJ470">
            <v>15</v>
          </cell>
          <cell r="AM470">
            <v>14.993881999999999</v>
          </cell>
        </row>
        <row r="471">
          <cell r="A471">
            <v>463</v>
          </cell>
          <cell r="AJ471">
            <v>15</v>
          </cell>
          <cell r="AM471">
            <v>14.985379999999999</v>
          </cell>
        </row>
        <row r="472">
          <cell r="A472">
            <v>464</v>
          </cell>
          <cell r="AJ472">
            <v>20</v>
          </cell>
          <cell r="AM472">
            <v>18.906343</v>
          </cell>
        </row>
        <row r="473">
          <cell r="A473">
            <v>465</v>
          </cell>
          <cell r="AJ473">
            <v>17.25</v>
          </cell>
          <cell r="AM473">
            <v>17.235768</v>
          </cell>
        </row>
        <row r="474">
          <cell r="A474">
            <v>466</v>
          </cell>
          <cell r="AJ474">
            <v>15</v>
          </cell>
          <cell r="AM474">
            <v>15</v>
          </cell>
        </row>
        <row r="475">
          <cell r="A475">
            <v>467</v>
          </cell>
          <cell r="AJ475">
            <v>25</v>
          </cell>
          <cell r="AM475">
            <v>24.998757000000001</v>
          </cell>
        </row>
        <row r="476">
          <cell r="A476">
            <v>468</v>
          </cell>
          <cell r="AJ476">
            <v>10</v>
          </cell>
          <cell r="AM476">
            <v>9.9980309999999992</v>
          </cell>
        </row>
        <row r="477">
          <cell r="A477">
            <v>469</v>
          </cell>
          <cell r="AJ477">
            <v>20</v>
          </cell>
          <cell r="AM477">
            <v>19.999697000000001</v>
          </cell>
        </row>
        <row r="478">
          <cell r="A478">
            <v>470</v>
          </cell>
          <cell r="AJ478">
            <v>15</v>
          </cell>
          <cell r="AM478">
            <v>14.999514</v>
          </cell>
        </row>
        <row r="479">
          <cell r="A479">
            <v>471</v>
          </cell>
          <cell r="AJ479">
            <v>15</v>
          </cell>
          <cell r="AM479">
            <v>14.626517</v>
          </cell>
        </row>
        <row r="480">
          <cell r="A480">
            <v>472</v>
          </cell>
          <cell r="AJ480">
            <v>15</v>
          </cell>
          <cell r="AM480">
            <v>14.999518999999999</v>
          </cell>
        </row>
        <row r="481">
          <cell r="A481">
            <v>473</v>
          </cell>
          <cell r="AJ481">
            <v>15</v>
          </cell>
          <cell r="AM481">
            <v>14.999931</v>
          </cell>
        </row>
        <row r="482">
          <cell r="A482">
            <v>474</v>
          </cell>
          <cell r="AJ482">
            <v>73.558999999999997</v>
          </cell>
          <cell r="AM482">
            <v>55.921368000000001</v>
          </cell>
        </row>
        <row r="483">
          <cell r="A483">
            <v>475</v>
          </cell>
          <cell r="AJ483">
            <v>15</v>
          </cell>
          <cell r="AM483">
            <v>12.984754000000001</v>
          </cell>
        </row>
        <row r="484">
          <cell r="A484">
            <v>476</v>
          </cell>
          <cell r="AJ484">
            <v>15</v>
          </cell>
          <cell r="AM484">
            <v>14.997292</v>
          </cell>
        </row>
        <row r="485">
          <cell r="A485">
            <v>477</v>
          </cell>
          <cell r="AJ485">
            <v>15</v>
          </cell>
          <cell r="AM485">
            <v>14.996352999999999</v>
          </cell>
        </row>
        <row r="486">
          <cell r="A486">
            <v>478</v>
          </cell>
          <cell r="AJ486">
            <v>15</v>
          </cell>
          <cell r="AM486">
            <v>14.998227999999999</v>
          </cell>
        </row>
        <row r="487">
          <cell r="A487">
            <v>479</v>
          </cell>
          <cell r="AJ487">
            <v>15</v>
          </cell>
          <cell r="AM487">
            <v>14.198064</v>
          </cell>
        </row>
        <row r="488">
          <cell r="A488">
            <v>480</v>
          </cell>
          <cell r="AJ488">
            <v>15</v>
          </cell>
          <cell r="AM488">
            <v>14.682945</v>
          </cell>
        </row>
        <row r="489">
          <cell r="A489">
            <v>481</v>
          </cell>
          <cell r="AJ489">
            <v>25</v>
          </cell>
          <cell r="AM489">
            <v>25.524498999999999</v>
          </cell>
        </row>
        <row r="490">
          <cell r="A490">
            <v>482</v>
          </cell>
          <cell r="AJ490">
            <v>25</v>
          </cell>
          <cell r="AM490">
            <v>24.998895999999998</v>
          </cell>
        </row>
        <row r="491">
          <cell r="A491">
            <v>483</v>
          </cell>
          <cell r="AJ491">
            <v>10</v>
          </cell>
          <cell r="AM491">
            <v>9.9958069999999992</v>
          </cell>
        </row>
        <row r="492">
          <cell r="A492">
            <v>484</v>
          </cell>
          <cell r="AJ492">
            <v>0</v>
          </cell>
          <cell r="AM492">
            <v>0</v>
          </cell>
        </row>
        <row r="493">
          <cell r="A493">
            <v>485</v>
          </cell>
          <cell r="AJ493">
            <v>0</v>
          </cell>
          <cell r="AM493">
            <v>0</v>
          </cell>
        </row>
        <row r="494">
          <cell r="A494">
            <v>486</v>
          </cell>
          <cell r="AJ494">
            <v>18.75</v>
          </cell>
          <cell r="AM494">
            <v>17.096340000000001</v>
          </cell>
        </row>
        <row r="495">
          <cell r="A495">
            <v>487</v>
          </cell>
          <cell r="AJ495">
            <v>0</v>
          </cell>
          <cell r="AM495">
            <v>0</v>
          </cell>
        </row>
        <row r="496">
          <cell r="A496">
            <v>488</v>
          </cell>
          <cell r="AJ496">
            <v>25</v>
          </cell>
          <cell r="AM496">
            <v>24.999403999999998</v>
          </cell>
        </row>
        <row r="497">
          <cell r="A497">
            <v>489</v>
          </cell>
          <cell r="AJ497">
            <v>25</v>
          </cell>
          <cell r="AM497">
            <v>23.357043999999998</v>
          </cell>
        </row>
        <row r="498">
          <cell r="A498">
            <v>490</v>
          </cell>
          <cell r="AJ498">
            <v>25</v>
          </cell>
          <cell r="AM498">
            <v>24.108238</v>
          </cell>
        </row>
        <row r="499">
          <cell r="A499">
            <v>491</v>
          </cell>
          <cell r="AJ499">
            <v>25</v>
          </cell>
          <cell r="AM499">
            <v>24.857942999999999</v>
          </cell>
        </row>
        <row r="500">
          <cell r="A500">
            <v>492</v>
          </cell>
          <cell r="AJ500">
            <v>7.8220000000000027</v>
          </cell>
          <cell r="AM500">
            <v>7.7470129999999999</v>
          </cell>
        </row>
        <row r="501">
          <cell r="A501">
            <v>493</v>
          </cell>
          <cell r="AJ501">
            <v>25.033749999999998</v>
          </cell>
          <cell r="AM501">
            <v>25.011559999999999</v>
          </cell>
        </row>
        <row r="502">
          <cell r="A502">
            <v>494</v>
          </cell>
          <cell r="AJ502">
            <v>0</v>
          </cell>
          <cell r="AM502">
            <v>0</v>
          </cell>
        </row>
        <row r="503">
          <cell r="A503">
            <v>495</v>
          </cell>
          <cell r="AJ503">
            <v>43.74</v>
          </cell>
          <cell r="AM503">
            <v>20.311031</v>
          </cell>
        </row>
        <row r="504">
          <cell r="A504">
            <v>496</v>
          </cell>
          <cell r="AJ504">
            <v>63.197000000000003</v>
          </cell>
          <cell r="AM504">
            <v>63.196973999999997</v>
          </cell>
        </row>
        <row r="505">
          <cell r="A505">
            <v>497</v>
          </cell>
          <cell r="AJ505">
            <v>31.718000000000004</v>
          </cell>
          <cell r="AM505">
            <v>31.717424999999999</v>
          </cell>
        </row>
        <row r="506">
          <cell r="A506">
            <v>498</v>
          </cell>
          <cell r="AJ506">
            <v>24.994</v>
          </cell>
          <cell r="AM506">
            <v>25.046559999999999</v>
          </cell>
        </row>
        <row r="507">
          <cell r="A507">
            <v>499</v>
          </cell>
          <cell r="AJ507">
            <v>25</v>
          </cell>
          <cell r="AM507">
            <v>24.850415000000002</v>
          </cell>
        </row>
        <row r="508">
          <cell r="A508">
            <v>500</v>
          </cell>
          <cell r="AJ508">
            <v>15</v>
          </cell>
          <cell r="AM508">
            <v>14.249656</v>
          </cell>
        </row>
        <row r="509">
          <cell r="A509">
            <v>501</v>
          </cell>
          <cell r="AJ509">
            <v>14.859</v>
          </cell>
          <cell r="AM509">
            <v>12.720503000000001</v>
          </cell>
        </row>
        <row r="510">
          <cell r="A510">
            <v>502</v>
          </cell>
          <cell r="AJ510">
            <v>23.117000000000001</v>
          </cell>
          <cell r="AM510">
            <v>20.285219000000001</v>
          </cell>
        </row>
        <row r="511">
          <cell r="A511">
            <v>503</v>
          </cell>
          <cell r="AJ511">
            <v>25</v>
          </cell>
          <cell r="AM511">
            <v>24.724854000000001</v>
          </cell>
        </row>
        <row r="512">
          <cell r="A512">
            <v>504</v>
          </cell>
          <cell r="AJ512">
            <v>34.945999999999998</v>
          </cell>
          <cell r="AM512">
            <v>34.908017999999998</v>
          </cell>
        </row>
        <row r="513">
          <cell r="A513">
            <v>505</v>
          </cell>
          <cell r="AJ513">
            <v>23.691999999999993</v>
          </cell>
          <cell r="AM513">
            <v>23.305845999999999</v>
          </cell>
        </row>
        <row r="514">
          <cell r="A514">
            <v>506</v>
          </cell>
          <cell r="AJ514">
            <v>19.994</v>
          </cell>
          <cell r="AM514">
            <v>17.775763000000001</v>
          </cell>
        </row>
        <row r="515">
          <cell r="A515">
            <v>507</v>
          </cell>
          <cell r="AJ515">
            <v>17.5</v>
          </cell>
          <cell r="AM515">
            <v>17.447633</v>
          </cell>
        </row>
        <row r="516">
          <cell r="A516">
            <v>508</v>
          </cell>
          <cell r="AJ516">
            <v>18.75</v>
          </cell>
          <cell r="AM516">
            <v>18.748214999999998</v>
          </cell>
        </row>
        <row r="517">
          <cell r="A517">
            <v>509</v>
          </cell>
          <cell r="AJ517">
            <v>18.686999999999998</v>
          </cell>
          <cell r="AM517">
            <v>18.005870000000002</v>
          </cell>
        </row>
        <row r="518">
          <cell r="A518">
            <v>510</v>
          </cell>
          <cell r="AJ518">
            <v>24.991999999999997</v>
          </cell>
          <cell r="AM518">
            <v>23.814485000000001</v>
          </cell>
        </row>
        <row r="519">
          <cell r="A519">
            <v>511</v>
          </cell>
          <cell r="AJ519">
            <v>18.744999999999997</v>
          </cell>
          <cell r="AM519">
            <v>18.032851000000001</v>
          </cell>
        </row>
        <row r="520">
          <cell r="A520">
            <v>512</v>
          </cell>
          <cell r="AJ520">
            <v>18.228000000000002</v>
          </cell>
          <cell r="AM520">
            <v>18.226645000000001</v>
          </cell>
        </row>
        <row r="521">
          <cell r="A521">
            <v>513</v>
          </cell>
          <cell r="AJ521">
            <v>26.173999999999999</v>
          </cell>
          <cell r="AM521">
            <v>26.16732</v>
          </cell>
        </row>
        <row r="522">
          <cell r="A522">
            <v>514</v>
          </cell>
          <cell r="AJ522">
            <v>18.184000000000001</v>
          </cell>
          <cell r="AM522">
            <v>10.764923</v>
          </cell>
        </row>
        <row r="523">
          <cell r="A523">
            <v>515</v>
          </cell>
          <cell r="AJ523">
            <v>18.104999999999997</v>
          </cell>
          <cell r="AM523">
            <v>19.398972000000001</v>
          </cell>
        </row>
        <row r="524">
          <cell r="A524">
            <v>516</v>
          </cell>
          <cell r="AJ524">
            <v>18.749000000000002</v>
          </cell>
          <cell r="AM524">
            <v>16.917801000000001</v>
          </cell>
        </row>
        <row r="525">
          <cell r="A525">
            <v>517</v>
          </cell>
          <cell r="AJ525">
            <v>18.691000000000003</v>
          </cell>
          <cell r="AM525">
            <v>18.085263000000001</v>
          </cell>
        </row>
        <row r="526">
          <cell r="A526">
            <v>518</v>
          </cell>
          <cell r="AJ526">
            <v>17.614999999999995</v>
          </cell>
          <cell r="AM526">
            <v>17.378377</v>
          </cell>
        </row>
        <row r="527">
          <cell r="A527">
            <v>519</v>
          </cell>
          <cell r="AJ527">
            <v>10.904</v>
          </cell>
          <cell r="AM527">
            <v>10.839885000000001</v>
          </cell>
        </row>
        <row r="528">
          <cell r="A528">
            <v>520</v>
          </cell>
          <cell r="AJ528">
            <v>18.75</v>
          </cell>
          <cell r="AM528">
            <v>18.747391</v>
          </cell>
        </row>
        <row r="529">
          <cell r="A529">
            <v>521</v>
          </cell>
          <cell r="AJ529">
            <v>39.485000000000007</v>
          </cell>
          <cell r="AM529">
            <v>39.472171000000003</v>
          </cell>
        </row>
        <row r="530">
          <cell r="A530">
            <v>522</v>
          </cell>
          <cell r="AJ530">
            <v>38.734999999999999</v>
          </cell>
          <cell r="AM530">
            <v>34.278219</v>
          </cell>
        </row>
        <row r="531">
          <cell r="A531">
            <v>523</v>
          </cell>
          <cell r="AJ531">
            <v>25</v>
          </cell>
          <cell r="AM531">
            <v>24.998778999999999</v>
          </cell>
        </row>
        <row r="532">
          <cell r="A532">
            <v>524</v>
          </cell>
          <cell r="AJ532">
            <v>20</v>
          </cell>
          <cell r="AM532">
            <v>18.521418000000001</v>
          </cell>
        </row>
        <row r="533">
          <cell r="A533">
            <v>525</v>
          </cell>
          <cell r="AJ533">
            <v>274</v>
          </cell>
          <cell r="AM533">
            <v>246.872952</v>
          </cell>
        </row>
        <row r="534">
          <cell r="A534">
            <v>526</v>
          </cell>
          <cell r="AJ534">
            <v>36.460999999999999</v>
          </cell>
          <cell r="AM534">
            <v>35.260167000000003</v>
          </cell>
        </row>
        <row r="535">
          <cell r="A535">
            <v>527</v>
          </cell>
          <cell r="AJ535">
            <v>6.25</v>
          </cell>
          <cell r="AM535">
            <v>6.2365199999999996</v>
          </cell>
        </row>
        <row r="536">
          <cell r="A536">
            <v>528</v>
          </cell>
          <cell r="AJ536">
            <v>18.75</v>
          </cell>
          <cell r="AM536">
            <v>18.081204</v>
          </cell>
        </row>
        <row r="537">
          <cell r="A537">
            <v>529</v>
          </cell>
          <cell r="AJ537">
            <v>25.758999999999986</v>
          </cell>
          <cell r="AM537">
            <v>25.742905</v>
          </cell>
        </row>
        <row r="538">
          <cell r="A538">
            <v>530</v>
          </cell>
          <cell r="AJ538">
            <v>89.520499999999998</v>
          </cell>
          <cell r="AM538">
            <v>89.518562000000003</v>
          </cell>
        </row>
        <row r="539">
          <cell r="A539">
            <v>531</v>
          </cell>
          <cell r="AJ539">
            <v>30.9315</v>
          </cell>
          <cell r="AM539">
            <v>30.9315</v>
          </cell>
        </row>
        <row r="540">
          <cell r="A540">
            <v>532</v>
          </cell>
          <cell r="AJ540">
            <v>86.572000000000003</v>
          </cell>
          <cell r="AM540">
            <v>86.528287000000006</v>
          </cell>
        </row>
        <row r="541">
          <cell r="A541">
            <v>533</v>
          </cell>
          <cell r="AJ541">
            <v>25</v>
          </cell>
          <cell r="AM541">
            <v>24.998645</v>
          </cell>
        </row>
        <row r="542">
          <cell r="A542">
            <v>534</v>
          </cell>
          <cell r="AJ542">
            <v>25</v>
          </cell>
          <cell r="AM542">
            <v>24.249336</v>
          </cell>
        </row>
        <row r="543">
          <cell r="A543">
            <v>535</v>
          </cell>
          <cell r="AJ543">
            <v>14.894</v>
          </cell>
          <cell r="AM543">
            <v>14.89012</v>
          </cell>
        </row>
        <row r="544">
          <cell r="A544">
            <v>536</v>
          </cell>
          <cell r="AJ544">
            <v>25</v>
          </cell>
          <cell r="AM544">
            <v>24.477094000000001</v>
          </cell>
        </row>
        <row r="545">
          <cell r="A545">
            <v>537</v>
          </cell>
          <cell r="AJ545">
            <v>25</v>
          </cell>
          <cell r="AM545">
            <v>24.999137000000001</v>
          </cell>
        </row>
        <row r="546">
          <cell r="A546">
            <v>538</v>
          </cell>
          <cell r="AJ546">
            <v>26.552999999999997</v>
          </cell>
          <cell r="AM546">
            <v>26.549420000000001</v>
          </cell>
        </row>
        <row r="547">
          <cell r="A547">
            <v>539</v>
          </cell>
          <cell r="AJ547">
            <v>25</v>
          </cell>
          <cell r="AM547">
            <v>24.991408</v>
          </cell>
        </row>
        <row r="548">
          <cell r="A548">
            <v>540</v>
          </cell>
          <cell r="AJ548">
            <v>25</v>
          </cell>
          <cell r="AM548">
            <v>24.499549999999999</v>
          </cell>
        </row>
        <row r="549">
          <cell r="A549">
            <v>541</v>
          </cell>
          <cell r="AJ549">
            <v>39.677000000000007</v>
          </cell>
          <cell r="AM549">
            <v>39.669117999999997</v>
          </cell>
        </row>
        <row r="550">
          <cell r="A550">
            <v>542</v>
          </cell>
          <cell r="AJ550">
            <v>15</v>
          </cell>
          <cell r="AM550">
            <v>14.814465999999999</v>
          </cell>
        </row>
        <row r="551">
          <cell r="A551">
            <v>543</v>
          </cell>
          <cell r="AJ551">
            <v>25</v>
          </cell>
          <cell r="AM551">
            <v>24.998322000000002</v>
          </cell>
        </row>
        <row r="552">
          <cell r="A552">
            <v>544</v>
          </cell>
          <cell r="AJ552">
            <v>12.5</v>
          </cell>
          <cell r="AM552">
            <v>12.148917000000001</v>
          </cell>
        </row>
        <row r="553">
          <cell r="A553">
            <v>545</v>
          </cell>
          <cell r="AJ553">
            <v>32.69</v>
          </cell>
          <cell r="AM553">
            <v>32.630099000000001</v>
          </cell>
        </row>
        <row r="554">
          <cell r="A554">
            <v>546</v>
          </cell>
          <cell r="AJ554">
            <v>36.871000000000002</v>
          </cell>
          <cell r="AM554">
            <v>35.132708000000001</v>
          </cell>
        </row>
        <row r="555">
          <cell r="A555">
            <v>547</v>
          </cell>
          <cell r="AJ555">
            <v>36.795000000000002</v>
          </cell>
          <cell r="AM555">
            <v>29.334173</v>
          </cell>
        </row>
        <row r="556">
          <cell r="A556">
            <v>548</v>
          </cell>
          <cell r="AJ556">
            <v>24.574999999999999</v>
          </cell>
          <cell r="AM556">
            <v>24.572295</v>
          </cell>
        </row>
        <row r="557">
          <cell r="A557">
            <v>549</v>
          </cell>
          <cell r="AJ557">
            <v>35.655000000000001</v>
          </cell>
          <cell r="AM557">
            <v>34.803044</v>
          </cell>
        </row>
        <row r="558">
          <cell r="A558">
            <v>550</v>
          </cell>
          <cell r="AJ558">
            <v>33.673000000000002</v>
          </cell>
          <cell r="AM558">
            <v>33.670560000000002</v>
          </cell>
        </row>
        <row r="559">
          <cell r="A559">
            <v>551</v>
          </cell>
          <cell r="AJ559">
            <v>39.328000000000003</v>
          </cell>
          <cell r="AM559">
            <v>38.748733000000001</v>
          </cell>
        </row>
        <row r="560">
          <cell r="A560">
            <v>552</v>
          </cell>
          <cell r="AJ560">
            <v>49.994999999999997</v>
          </cell>
          <cell r="AM560">
            <v>49.985562999999999</v>
          </cell>
        </row>
        <row r="561">
          <cell r="A561">
            <v>553</v>
          </cell>
          <cell r="AJ561">
            <v>35.262</v>
          </cell>
          <cell r="AM561">
            <v>34.392901999999999</v>
          </cell>
        </row>
        <row r="562">
          <cell r="A562">
            <v>554</v>
          </cell>
          <cell r="AJ562">
            <v>41.258000000000003</v>
          </cell>
          <cell r="AM562">
            <v>42.004409000000003</v>
          </cell>
        </row>
        <row r="563">
          <cell r="A563">
            <v>555</v>
          </cell>
          <cell r="AJ563">
            <v>28.283000000000001</v>
          </cell>
          <cell r="AM563">
            <v>28.586141999999999</v>
          </cell>
        </row>
        <row r="564">
          <cell r="A564">
            <v>556</v>
          </cell>
          <cell r="AJ564">
            <v>49.945999999999998</v>
          </cell>
          <cell r="AM564">
            <v>49.662149999999997</v>
          </cell>
        </row>
        <row r="565">
          <cell r="A565">
            <v>557</v>
          </cell>
          <cell r="AJ565">
            <v>49.685000000000002</v>
          </cell>
          <cell r="AM565">
            <v>39.956288000000001</v>
          </cell>
        </row>
        <row r="566">
          <cell r="A566">
            <v>558</v>
          </cell>
          <cell r="AJ566">
            <v>25</v>
          </cell>
          <cell r="AM566">
            <v>24.976617999999998</v>
          </cell>
        </row>
        <row r="567">
          <cell r="A567">
            <v>559</v>
          </cell>
          <cell r="AJ567">
            <v>31.992000000000001</v>
          </cell>
          <cell r="AM567">
            <v>31.988620000000001</v>
          </cell>
        </row>
        <row r="568">
          <cell r="A568">
            <v>560</v>
          </cell>
          <cell r="AJ568">
            <v>86.748000000000005</v>
          </cell>
          <cell r="AM568">
            <v>81.708924999999994</v>
          </cell>
        </row>
        <row r="569">
          <cell r="A569">
            <v>561</v>
          </cell>
          <cell r="AJ569">
            <v>24.271000000000001</v>
          </cell>
          <cell r="AM569">
            <v>23.667400000000001</v>
          </cell>
        </row>
        <row r="570">
          <cell r="A570">
            <v>562</v>
          </cell>
          <cell r="AJ570">
            <v>14.857999999999999</v>
          </cell>
          <cell r="AM570">
            <v>14.364321</v>
          </cell>
        </row>
        <row r="571">
          <cell r="A571">
            <v>563</v>
          </cell>
          <cell r="AJ571">
            <v>69.578499999999991</v>
          </cell>
          <cell r="AM571">
            <v>69.489816000000005</v>
          </cell>
        </row>
        <row r="572">
          <cell r="A572">
            <v>564</v>
          </cell>
          <cell r="AJ572">
            <v>449.334</v>
          </cell>
          <cell r="AM572">
            <v>448.78005700000006</v>
          </cell>
        </row>
        <row r="573">
          <cell r="A573">
            <v>565</v>
          </cell>
          <cell r="AJ573">
            <v>49.529000000000003</v>
          </cell>
          <cell r="AM573">
            <v>43.372323999999999</v>
          </cell>
        </row>
        <row r="574">
          <cell r="A574">
            <v>566</v>
          </cell>
          <cell r="AJ574">
            <v>44.647500000000001</v>
          </cell>
          <cell r="AM574">
            <v>44.648000000000003</v>
          </cell>
        </row>
        <row r="575">
          <cell r="A575">
            <v>567</v>
          </cell>
          <cell r="AJ575">
            <v>49.268000000000001</v>
          </cell>
          <cell r="AM575">
            <v>49.237053000000003</v>
          </cell>
        </row>
        <row r="576">
          <cell r="A576">
            <v>568</v>
          </cell>
          <cell r="AJ576">
            <v>98.916499999999999</v>
          </cell>
          <cell r="AM576">
            <v>102.214046</v>
          </cell>
        </row>
        <row r="577">
          <cell r="A577">
            <v>569</v>
          </cell>
          <cell r="AJ577">
            <v>19.810999999999996</v>
          </cell>
          <cell r="AM577">
            <v>15.394990999999999</v>
          </cell>
        </row>
        <row r="578">
          <cell r="A578">
            <v>570</v>
          </cell>
          <cell r="AJ578">
            <v>0</v>
          </cell>
          <cell r="AM578">
            <v>0</v>
          </cell>
        </row>
        <row r="579">
          <cell r="A579">
            <v>571</v>
          </cell>
          <cell r="AJ579">
            <v>150</v>
          </cell>
          <cell r="AM579">
            <v>0</v>
          </cell>
        </row>
        <row r="580">
          <cell r="A580">
            <v>572</v>
          </cell>
          <cell r="AJ580">
            <v>0</v>
          </cell>
          <cell r="AM580">
            <v>0</v>
          </cell>
        </row>
        <row r="581">
          <cell r="A581">
            <v>573</v>
          </cell>
          <cell r="AJ581">
            <v>62.5</v>
          </cell>
          <cell r="AM581">
            <v>62.499006000000001</v>
          </cell>
        </row>
        <row r="582">
          <cell r="A582">
            <v>574</v>
          </cell>
          <cell r="AJ582">
            <v>18.75</v>
          </cell>
          <cell r="AM582">
            <v>18.749676000000001</v>
          </cell>
        </row>
        <row r="583">
          <cell r="A583">
            <v>575</v>
          </cell>
          <cell r="AJ583">
            <v>50</v>
          </cell>
          <cell r="AM583">
            <v>49.998460999999999</v>
          </cell>
        </row>
        <row r="584">
          <cell r="A584">
            <v>576</v>
          </cell>
          <cell r="AJ584">
            <v>50</v>
          </cell>
          <cell r="AM584">
            <v>49.998612000000001</v>
          </cell>
        </row>
        <row r="585">
          <cell r="A585">
            <v>577</v>
          </cell>
          <cell r="AJ585">
            <v>12.5</v>
          </cell>
          <cell r="AM585">
            <v>12.49999</v>
          </cell>
        </row>
        <row r="586">
          <cell r="A586">
            <v>578</v>
          </cell>
          <cell r="AJ586">
            <v>32.5</v>
          </cell>
          <cell r="AM586">
            <v>7.8962649999999996</v>
          </cell>
        </row>
        <row r="587">
          <cell r="A587">
            <v>579</v>
          </cell>
          <cell r="AJ587">
            <v>50</v>
          </cell>
          <cell r="AM587">
            <v>49.925981999999998</v>
          </cell>
        </row>
        <row r="588">
          <cell r="A588">
            <v>580</v>
          </cell>
          <cell r="AJ588">
            <v>0</v>
          </cell>
          <cell r="AM588">
            <v>0</v>
          </cell>
        </row>
        <row r="589">
          <cell r="A589">
            <v>581</v>
          </cell>
          <cell r="AJ589">
            <v>30</v>
          </cell>
          <cell r="AM589">
            <v>30</v>
          </cell>
        </row>
        <row r="590">
          <cell r="A590">
            <v>582</v>
          </cell>
          <cell r="AJ590">
            <v>52.672999999999995</v>
          </cell>
          <cell r="AM590">
            <v>16.380773000000001</v>
          </cell>
        </row>
        <row r="591">
          <cell r="A591">
            <v>583</v>
          </cell>
          <cell r="AJ591">
            <v>30</v>
          </cell>
          <cell r="AM591">
            <v>23.71217</v>
          </cell>
        </row>
        <row r="592">
          <cell r="A592">
            <v>584</v>
          </cell>
          <cell r="AJ592">
            <v>12.5</v>
          </cell>
          <cell r="AM592">
            <v>12.499988</v>
          </cell>
        </row>
        <row r="593">
          <cell r="A593">
            <v>585</v>
          </cell>
          <cell r="AJ593">
            <v>44.2605</v>
          </cell>
          <cell r="AM593">
            <v>15.70285</v>
          </cell>
        </row>
        <row r="594">
          <cell r="A594">
            <v>586</v>
          </cell>
          <cell r="AJ594">
            <v>25.325500000000002</v>
          </cell>
          <cell r="AM594">
            <v>25.195450999999998</v>
          </cell>
        </row>
        <row r="595">
          <cell r="A595">
            <v>587</v>
          </cell>
          <cell r="AJ595">
            <v>27.773</v>
          </cell>
          <cell r="AM595">
            <v>27.771864999999998</v>
          </cell>
        </row>
        <row r="596">
          <cell r="A596">
            <v>588</v>
          </cell>
          <cell r="AJ596">
            <v>16.446000000000002</v>
          </cell>
          <cell r="AM596">
            <v>16.434248</v>
          </cell>
        </row>
        <row r="597">
          <cell r="A597">
            <v>589</v>
          </cell>
          <cell r="AJ597">
            <v>0</v>
          </cell>
          <cell r="AM597">
            <v>0</v>
          </cell>
        </row>
        <row r="598">
          <cell r="A598">
            <v>590</v>
          </cell>
          <cell r="AJ598">
            <v>12.43</v>
          </cell>
          <cell r="AM598">
            <v>12.221783</v>
          </cell>
        </row>
        <row r="599">
          <cell r="A599">
            <v>591</v>
          </cell>
          <cell r="AJ599">
            <v>98.459500000000006</v>
          </cell>
          <cell r="AM599">
            <v>89.166183000000004</v>
          </cell>
        </row>
        <row r="600">
          <cell r="A600">
            <v>592</v>
          </cell>
          <cell r="AJ600">
            <v>54.978500000000004</v>
          </cell>
          <cell r="AM600">
            <v>46.341451999999997</v>
          </cell>
        </row>
        <row r="601">
          <cell r="A601">
            <v>593</v>
          </cell>
          <cell r="AJ601">
            <v>30</v>
          </cell>
          <cell r="AM601">
            <v>29.999561</v>
          </cell>
        </row>
        <row r="602">
          <cell r="A602">
            <v>594</v>
          </cell>
          <cell r="AJ602">
            <v>6.25</v>
          </cell>
          <cell r="AM602">
            <v>0</v>
          </cell>
        </row>
        <row r="603">
          <cell r="A603">
            <v>595</v>
          </cell>
          <cell r="AJ603">
            <v>27.959999999999994</v>
          </cell>
          <cell r="AM603">
            <v>19.248155000000001</v>
          </cell>
        </row>
        <row r="604">
          <cell r="A604">
            <v>596</v>
          </cell>
          <cell r="AJ604">
            <v>84.236500000000007</v>
          </cell>
          <cell r="AM604">
            <v>75.546165000000002</v>
          </cell>
        </row>
        <row r="605">
          <cell r="A605">
            <v>597</v>
          </cell>
          <cell r="AJ605">
            <v>42.986000000000004</v>
          </cell>
          <cell r="AM605">
            <v>22.230636999999998</v>
          </cell>
        </row>
        <row r="606">
          <cell r="A606">
            <v>598</v>
          </cell>
          <cell r="AJ606">
            <v>0</v>
          </cell>
          <cell r="AM606">
            <v>0</v>
          </cell>
        </row>
        <row r="607">
          <cell r="A607">
            <v>599</v>
          </cell>
          <cell r="AJ607">
            <v>15.012</v>
          </cell>
          <cell r="AM607">
            <v>4.1772679999999998</v>
          </cell>
        </row>
        <row r="608">
          <cell r="A608">
            <v>600</v>
          </cell>
          <cell r="AJ608">
            <v>27.059000000000001</v>
          </cell>
          <cell r="AM608">
            <v>26.934421</v>
          </cell>
        </row>
        <row r="609">
          <cell r="A609">
            <v>601</v>
          </cell>
          <cell r="AJ609">
            <v>10.823</v>
          </cell>
          <cell r="AM609">
            <v>2.0790000000000002</v>
          </cell>
        </row>
        <row r="610">
          <cell r="A610">
            <v>602</v>
          </cell>
          <cell r="AJ610">
            <v>0</v>
          </cell>
          <cell r="AM610">
            <v>0</v>
          </cell>
        </row>
        <row r="611">
          <cell r="A611">
            <v>603</v>
          </cell>
          <cell r="AJ611">
            <v>12.5</v>
          </cell>
          <cell r="AM611">
            <v>12.452308</v>
          </cell>
        </row>
        <row r="612">
          <cell r="A612">
            <v>604</v>
          </cell>
          <cell r="AJ612">
            <v>41.281999999999982</v>
          </cell>
          <cell r="AM612">
            <v>32.648457999999998</v>
          </cell>
        </row>
        <row r="613">
          <cell r="A613">
            <v>605</v>
          </cell>
          <cell r="AJ613">
            <v>49.208500000000001</v>
          </cell>
          <cell r="AM613">
            <v>26.101298</v>
          </cell>
        </row>
        <row r="614">
          <cell r="A614">
            <v>606</v>
          </cell>
          <cell r="AJ614">
            <v>26.110999999999997</v>
          </cell>
          <cell r="AM614">
            <v>14.190807</v>
          </cell>
        </row>
        <row r="615">
          <cell r="A615">
            <v>607</v>
          </cell>
          <cell r="AJ615">
            <v>20</v>
          </cell>
          <cell r="AM615">
            <v>19.989474000000001</v>
          </cell>
        </row>
        <row r="616">
          <cell r="A616">
            <v>608</v>
          </cell>
          <cell r="AJ616">
            <v>25.564</v>
          </cell>
          <cell r="AM616">
            <v>13.983663999999999</v>
          </cell>
        </row>
        <row r="617">
          <cell r="A617">
            <v>609</v>
          </cell>
          <cell r="AJ617">
            <v>30</v>
          </cell>
          <cell r="AM617">
            <v>29.990214000000002</v>
          </cell>
        </row>
        <row r="618">
          <cell r="A618">
            <v>610</v>
          </cell>
          <cell r="AJ618">
            <v>20</v>
          </cell>
          <cell r="AM618">
            <v>19.990247</v>
          </cell>
        </row>
        <row r="619">
          <cell r="A619">
            <v>611</v>
          </cell>
          <cell r="AJ619">
            <v>11.7385</v>
          </cell>
          <cell r="AM619">
            <v>10.694442</v>
          </cell>
        </row>
        <row r="620">
          <cell r="A620">
            <v>612</v>
          </cell>
          <cell r="AJ620">
            <v>0</v>
          </cell>
          <cell r="AM620">
            <v>0</v>
          </cell>
        </row>
        <row r="621">
          <cell r="A621">
            <v>613</v>
          </cell>
          <cell r="AJ621">
            <v>0.03</v>
          </cell>
          <cell r="AM621">
            <v>0</v>
          </cell>
        </row>
        <row r="622">
          <cell r="A622">
            <v>614</v>
          </cell>
          <cell r="AJ622">
            <v>25</v>
          </cell>
          <cell r="AM622">
            <v>24.948467000000001</v>
          </cell>
        </row>
        <row r="623">
          <cell r="A623">
            <v>615</v>
          </cell>
          <cell r="AJ623">
            <v>11.468</v>
          </cell>
          <cell r="AM623">
            <v>0</v>
          </cell>
        </row>
        <row r="624">
          <cell r="A624">
            <v>616</v>
          </cell>
          <cell r="AJ624">
            <v>5</v>
          </cell>
          <cell r="AM624">
            <v>0</v>
          </cell>
        </row>
        <row r="625">
          <cell r="A625">
            <v>617</v>
          </cell>
          <cell r="AJ625">
            <v>157.846</v>
          </cell>
          <cell r="AM625">
            <v>145.72554099999999</v>
          </cell>
        </row>
        <row r="626">
          <cell r="A626">
            <v>618</v>
          </cell>
          <cell r="AJ626">
            <v>17.5</v>
          </cell>
          <cell r="AM626">
            <v>17.5</v>
          </cell>
        </row>
        <row r="627">
          <cell r="A627">
            <v>619</v>
          </cell>
          <cell r="AJ627">
            <v>70</v>
          </cell>
          <cell r="AM627">
            <v>69.999995999999996</v>
          </cell>
        </row>
        <row r="628">
          <cell r="A628">
            <v>620</v>
          </cell>
          <cell r="AJ628">
            <v>65.25</v>
          </cell>
          <cell r="AM628">
            <v>55.250129999999999</v>
          </cell>
        </row>
        <row r="629">
          <cell r="A629">
            <v>621</v>
          </cell>
          <cell r="AJ629">
            <v>101.5185</v>
          </cell>
          <cell r="AM629">
            <v>71.117742000000007</v>
          </cell>
        </row>
        <row r="630">
          <cell r="A630">
            <v>622</v>
          </cell>
          <cell r="AJ630">
            <v>95.308500000000009</v>
          </cell>
          <cell r="AM630">
            <v>86.518293999999997</v>
          </cell>
        </row>
        <row r="631">
          <cell r="A631">
            <v>623</v>
          </cell>
          <cell r="AJ631">
            <v>15</v>
          </cell>
          <cell r="AM631">
            <v>14.936048</v>
          </cell>
        </row>
        <row r="632">
          <cell r="A632">
            <v>624</v>
          </cell>
          <cell r="AJ632">
            <v>70</v>
          </cell>
          <cell r="AM632">
            <v>61.503134000000003</v>
          </cell>
        </row>
        <row r="633">
          <cell r="A633">
            <v>625</v>
          </cell>
          <cell r="AJ633">
            <v>11.25</v>
          </cell>
          <cell r="AM633">
            <v>10.880573999999999</v>
          </cell>
        </row>
        <row r="634">
          <cell r="A634">
            <v>626</v>
          </cell>
          <cell r="AJ634">
            <v>80</v>
          </cell>
          <cell r="AM634">
            <v>79.991609999999994</v>
          </cell>
        </row>
        <row r="635">
          <cell r="A635">
            <v>627</v>
          </cell>
          <cell r="AJ635">
            <v>80</v>
          </cell>
          <cell r="AM635">
            <v>79.996921</v>
          </cell>
        </row>
        <row r="636">
          <cell r="A636">
            <v>628</v>
          </cell>
          <cell r="AJ636">
            <v>99.524500000000003</v>
          </cell>
          <cell r="AM636">
            <v>87.575100000000006</v>
          </cell>
        </row>
        <row r="637">
          <cell r="A637">
            <v>629</v>
          </cell>
          <cell r="AJ637">
            <v>47.665999999999997</v>
          </cell>
          <cell r="AM637">
            <v>46.145667000000003</v>
          </cell>
        </row>
        <row r="638">
          <cell r="A638">
            <v>630</v>
          </cell>
          <cell r="AJ638">
            <v>20</v>
          </cell>
          <cell r="AM638">
            <v>19.905536000000001</v>
          </cell>
        </row>
        <row r="639">
          <cell r="A639">
            <v>631</v>
          </cell>
          <cell r="AJ639">
            <v>17.5</v>
          </cell>
          <cell r="AM639">
            <v>1.737778</v>
          </cell>
        </row>
        <row r="640">
          <cell r="A640">
            <v>632</v>
          </cell>
          <cell r="AJ640">
            <v>28.3415</v>
          </cell>
          <cell r="AM640">
            <v>24.853114999999999</v>
          </cell>
        </row>
        <row r="641">
          <cell r="A641">
            <v>633</v>
          </cell>
          <cell r="AJ641">
            <v>3.75</v>
          </cell>
          <cell r="AM641">
            <v>3.4965000000000002</v>
          </cell>
        </row>
        <row r="642">
          <cell r="A642">
            <v>634</v>
          </cell>
          <cell r="AJ642">
            <v>15</v>
          </cell>
          <cell r="AM642">
            <v>14.99396</v>
          </cell>
        </row>
        <row r="643">
          <cell r="A643">
            <v>635</v>
          </cell>
          <cell r="AJ643">
            <v>27</v>
          </cell>
          <cell r="AM643">
            <v>26.999513</v>
          </cell>
        </row>
        <row r="644">
          <cell r="A644">
            <v>636</v>
          </cell>
          <cell r="AJ644">
            <v>48.1175</v>
          </cell>
          <cell r="AM644">
            <v>23.095241000000001</v>
          </cell>
        </row>
        <row r="645">
          <cell r="A645">
            <v>637</v>
          </cell>
          <cell r="AJ645">
            <v>34.947000000000003</v>
          </cell>
          <cell r="AM645">
            <v>0.66905700000000001</v>
          </cell>
        </row>
        <row r="646">
          <cell r="A646">
            <v>638</v>
          </cell>
          <cell r="AJ646">
            <v>94.524500000000003</v>
          </cell>
          <cell r="AM646">
            <v>32.719557000000002</v>
          </cell>
        </row>
        <row r="647">
          <cell r="A647">
            <v>639</v>
          </cell>
          <cell r="AJ647">
            <v>40.685000000000002</v>
          </cell>
          <cell r="AM647">
            <v>34.244858999999998</v>
          </cell>
        </row>
        <row r="648">
          <cell r="A648">
            <v>640</v>
          </cell>
          <cell r="AJ648">
            <v>48.075000000000003</v>
          </cell>
          <cell r="AM648">
            <v>41.051544999999997</v>
          </cell>
        </row>
        <row r="649">
          <cell r="A649">
            <v>641</v>
          </cell>
          <cell r="AJ649">
            <v>20</v>
          </cell>
          <cell r="AM649">
            <v>19.998149000000002</v>
          </cell>
        </row>
        <row r="650">
          <cell r="A650">
            <v>642</v>
          </cell>
          <cell r="AJ650">
            <v>57.314</v>
          </cell>
          <cell r="AM650">
            <v>49.820971999999998</v>
          </cell>
        </row>
        <row r="651">
          <cell r="A651">
            <v>643</v>
          </cell>
          <cell r="AJ651">
            <v>45</v>
          </cell>
          <cell r="AM651">
            <v>44.955015000000003</v>
          </cell>
        </row>
        <row r="652">
          <cell r="A652">
            <v>644</v>
          </cell>
          <cell r="AJ652">
            <v>30</v>
          </cell>
          <cell r="AM652">
            <v>29.993549000000002</v>
          </cell>
        </row>
        <row r="653">
          <cell r="A653">
            <v>645</v>
          </cell>
          <cell r="AJ653">
            <v>22.5</v>
          </cell>
          <cell r="AM653">
            <v>22.476772</v>
          </cell>
        </row>
        <row r="654">
          <cell r="A654">
            <v>646</v>
          </cell>
          <cell r="AJ654">
            <v>70</v>
          </cell>
          <cell r="AM654">
            <v>108.30118</v>
          </cell>
        </row>
        <row r="655">
          <cell r="A655">
            <v>647</v>
          </cell>
          <cell r="AJ655">
            <v>39.927999999999997</v>
          </cell>
          <cell r="AM655">
            <v>32.391066000000002</v>
          </cell>
        </row>
        <row r="656">
          <cell r="A656">
            <v>648</v>
          </cell>
          <cell r="AJ656">
            <v>60</v>
          </cell>
          <cell r="AM656">
            <v>59.926650000000002</v>
          </cell>
        </row>
        <row r="657">
          <cell r="A657">
            <v>649</v>
          </cell>
          <cell r="AJ657">
            <v>140</v>
          </cell>
          <cell r="AM657">
            <v>33.518134000000003</v>
          </cell>
        </row>
        <row r="658">
          <cell r="A658">
            <v>650</v>
          </cell>
          <cell r="AJ658">
            <v>140</v>
          </cell>
          <cell r="AM658">
            <v>132.87857399999999</v>
          </cell>
        </row>
        <row r="659">
          <cell r="A659">
            <v>651</v>
          </cell>
          <cell r="AJ659">
            <v>180</v>
          </cell>
          <cell r="AM659">
            <v>175.84188</v>
          </cell>
        </row>
        <row r="660">
          <cell r="A660">
            <v>652</v>
          </cell>
          <cell r="AJ660">
            <v>40</v>
          </cell>
          <cell r="AM660">
            <v>39.997453</v>
          </cell>
        </row>
        <row r="661">
          <cell r="A661">
            <v>653</v>
          </cell>
          <cell r="AJ661">
            <v>27</v>
          </cell>
          <cell r="AM661">
            <v>21.760451</v>
          </cell>
        </row>
        <row r="662">
          <cell r="A662">
            <v>654</v>
          </cell>
          <cell r="AJ662">
            <v>22.403500000000001</v>
          </cell>
          <cell r="AM662">
            <v>21.931232000000001</v>
          </cell>
        </row>
        <row r="663">
          <cell r="A663">
            <v>655</v>
          </cell>
          <cell r="AJ663">
            <v>30</v>
          </cell>
          <cell r="AM663">
            <v>29.988043999999999</v>
          </cell>
        </row>
        <row r="664">
          <cell r="A664">
            <v>656</v>
          </cell>
          <cell r="AJ664">
            <v>49.277999999999999</v>
          </cell>
          <cell r="AM664">
            <v>45.956637000000001</v>
          </cell>
        </row>
        <row r="665">
          <cell r="A665">
            <v>657</v>
          </cell>
          <cell r="AJ665">
            <v>18.75</v>
          </cell>
          <cell r="AM665">
            <v>18.732735000000002</v>
          </cell>
        </row>
        <row r="666">
          <cell r="A666">
            <v>658</v>
          </cell>
          <cell r="AJ666">
            <v>50</v>
          </cell>
          <cell r="AM666">
            <v>49.993926999999999</v>
          </cell>
        </row>
        <row r="667">
          <cell r="A667">
            <v>659</v>
          </cell>
          <cell r="AJ667">
            <v>37.5</v>
          </cell>
          <cell r="AM667">
            <v>37.5</v>
          </cell>
        </row>
        <row r="668">
          <cell r="A668">
            <v>660</v>
          </cell>
          <cell r="AJ668">
            <v>14.864000000000001</v>
          </cell>
          <cell r="AM668">
            <v>11.55172</v>
          </cell>
        </row>
        <row r="669">
          <cell r="A669">
            <v>661</v>
          </cell>
          <cell r="AJ669">
            <v>65</v>
          </cell>
          <cell r="AM669">
            <v>52.908473999999998</v>
          </cell>
        </row>
        <row r="670">
          <cell r="A670">
            <v>662</v>
          </cell>
          <cell r="AJ670">
            <v>0</v>
          </cell>
          <cell r="AM670">
            <v>0</v>
          </cell>
        </row>
        <row r="671">
          <cell r="A671">
            <v>663</v>
          </cell>
          <cell r="AJ671">
            <v>579.06799999999998</v>
          </cell>
          <cell r="AM671">
            <v>579.06709599999999</v>
          </cell>
        </row>
        <row r="672">
          <cell r="A672">
            <v>664</v>
          </cell>
          <cell r="AJ672">
            <v>140.90549999999999</v>
          </cell>
          <cell r="AM672">
            <v>94.103678000000002</v>
          </cell>
        </row>
        <row r="673">
          <cell r="A673">
            <v>665</v>
          </cell>
          <cell r="AJ673">
            <v>15</v>
          </cell>
          <cell r="AM673">
            <v>15</v>
          </cell>
        </row>
        <row r="674">
          <cell r="A674">
            <v>666</v>
          </cell>
          <cell r="AJ674">
            <v>64.382500000000007</v>
          </cell>
          <cell r="AM674">
            <v>63.091993000000002</v>
          </cell>
        </row>
        <row r="675">
          <cell r="A675">
            <v>667</v>
          </cell>
          <cell r="AJ675">
            <v>2.5</v>
          </cell>
          <cell r="AM675">
            <v>0</v>
          </cell>
        </row>
        <row r="676">
          <cell r="A676">
            <v>668</v>
          </cell>
          <cell r="AJ676">
            <v>2.5</v>
          </cell>
          <cell r="AM676">
            <v>2.0484930000000001</v>
          </cell>
        </row>
        <row r="677">
          <cell r="A677">
            <v>669</v>
          </cell>
          <cell r="AJ677">
            <v>140.1585</v>
          </cell>
          <cell r="AM677">
            <v>140.15899999999999</v>
          </cell>
        </row>
        <row r="678">
          <cell r="A678">
            <v>670</v>
          </cell>
          <cell r="AJ678">
            <v>259.09399999999999</v>
          </cell>
          <cell r="AM678">
            <v>259.09399999999999</v>
          </cell>
        </row>
        <row r="679">
          <cell r="A679">
            <v>671</v>
          </cell>
          <cell r="AJ679">
            <v>60</v>
          </cell>
          <cell r="AM679">
            <v>29.534396000000001</v>
          </cell>
        </row>
        <row r="680">
          <cell r="A680">
            <v>672</v>
          </cell>
          <cell r="AJ680">
            <v>11.2</v>
          </cell>
          <cell r="AM680">
            <v>11.2</v>
          </cell>
        </row>
        <row r="681">
          <cell r="A681">
            <v>673</v>
          </cell>
          <cell r="AJ681">
            <v>0</v>
          </cell>
          <cell r="AM681">
            <v>0</v>
          </cell>
        </row>
        <row r="682">
          <cell r="A682">
            <v>674</v>
          </cell>
          <cell r="AJ682">
            <v>0</v>
          </cell>
          <cell r="AM682">
            <v>0</v>
          </cell>
        </row>
        <row r="683">
          <cell r="A683">
            <v>675</v>
          </cell>
          <cell r="AJ683">
            <v>18.75</v>
          </cell>
          <cell r="AM683">
            <v>18.75</v>
          </cell>
        </row>
        <row r="684">
          <cell r="A684">
            <v>676</v>
          </cell>
          <cell r="AJ684">
            <v>18.75</v>
          </cell>
          <cell r="AM684">
            <v>0</v>
          </cell>
        </row>
        <row r="685">
          <cell r="A685">
            <v>677</v>
          </cell>
          <cell r="AJ685">
            <v>0</v>
          </cell>
          <cell r="AM685">
            <v>0</v>
          </cell>
        </row>
        <row r="686">
          <cell r="A686">
            <v>678</v>
          </cell>
          <cell r="AJ686">
            <v>0</v>
          </cell>
          <cell r="AM686">
            <v>0</v>
          </cell>
        </row>
        <row r="687">
          <cell r="A687">
            <v>679</v>
          </cell>
          <cell r="AJ687">
            <v>18.75</v>
          </cell>
          <cell r="AM687">
            <v>0.105</v>
          </cell>
        </row>
        <row r="688">
          <cell r="A688">
            <v>680</v>
          </cell>
          <cell r="AJ688">
            <v>18.75</v>
          </cell>
          <cell r="AM688">
            <v>7.4999999999999997E-2</v>
          </cell>
        </row>
        <row r="689">
          <cell r="A689">
            <v>681</v>
          </cell>
          <cell r="AJ689">
            <v>14</v>
          </cell>
          <cell r="AM689">
            <v>7.4999999999999997E-2</v>
          </cell>
        </row>
        <row r="690">
          <cell r="A690">
            <v>682</v>
          </cell>
          <cell r="AJ690">
            <v>0</v>
          </cell>
          <cell r="AM690">
            <v>0</v>
          </cell>
        </row>
        <row r="691">
          <cell r="A691">
            <v>683</v>
          </cell>
          <cell r="AJ691">
            <v>18.75</v>
          </cell>
          <cell r="AM691">
            <v>8.7485549999999996</v>
          </cell>
        </row>
        <row r="692">
          <cell r="A692">
            <v>684</v>
          </cell>
          <cell r="AJ692">
            <v>18.75</v>
          </cell>
          <cell r="AM692">
            <v>0</v>
          </cell>
        </row>
        <row r="693">
          <cell r="A693">
            <v>685</v>
          </cell>
          <cell r="AJ693">
            <v>18.75</v>
          </cell>
          <cell r="AM693">
            <v>0</v>
          </cell>
        </row>
        <row r="694">
          <cell r="A694">
            <v>686</v>
          </cell>
          <cell r="AJ694">
            <v>15</v>
          </cell>
          <cell r="AM694">
            <v>0</v>
          </cell>
        </row>
        <row r="695">
          <cell r="A695">
            <v>687</v>
          </cell>
          <cell r="AJ695">
            <v>22.5</v>
          </cell>
          <cell r="AM695">
            <v>0</v>
          </cell>
        </row>
        <row r="696">
          <cell r="A696">
            <v>688</v>
          </cell>
          <cell r="AJ696">
            <v>29.783999999999999</v>
          </cell>
          <cell r="AM696">
            <v>0</v>
          </cell>
        </row>
        <row r="697">
          <cell r="A697">
            <v>689</v>
          </cell>
          <cell r="AJ697">
            <v>0</v>
          </cell>
          <cell r="AM697">
            <v>0</v>
          </cell>
        </row>
        <row r="698">
          <cell r="A698">
            <v>690</v>
          </cell>
          <cell r="AJ698">
            <v>166.202</v>
          </cell>
          <cell r="AM698">
            <v>149.07308499999999</v>
          </cell>
        </row>
        <row r="699">
          <cell r="A699">
            <v>691</v>
          </cell>
          <cell r="AJ699">
            <v>0</v>
          </cell>
          <cell r="AM699">
            <v>0</v>
          </cell>
        </row>
        <row r="700">
          <cell r="A700">
            <v>692</v>
          </cell>
          <cell r="AJ700">
            <v>0</v>
          </cell>
          <cell r="AM700">
            <v>0</v>
          </cell>
        </row>
        <row r="701">
          <cell r="A701">
            <v>693</v>
          </cell>
          <cell r="AJ701">
            <v>27.233000000000001</v>
          </cell>
          <cell r="AM701">
            <v>0</v>
          </cell>
        </row>
        <row r="702">
          <cell r="A702">
            <v>694</v>
          </cell>
          <cell r="AJ702">
            <v>46.94</v>
          </cell>
          <cell r="AM702">
            <v>46.061208999999998</v>
          </cell>
        </row>
        <row r="703">
          <cell r="A703">
            <v>695</v>
          </cell>
          <cell r="AJ703">
            <v>35.250999999999998</v>
          </cell>
          <cell r="AM703">
            <v>35.141461</v>
          </cell>
        </row>
        <row r="704">
          <cell r="A704">
            <v>696</v>
          </cell>
          <cell r="AJ704">
            <v>35.457000000000001</v>
          </cell>
          <cell r="AM704">
            <v>35.349499000000002</v>
          </cell>
        </row>
        <row r="705">
          <cell r="A705">
            <v>697</v>
          </cell>
          <cell r="AJ705">
            <v>45</v>
          </cell>
          <cell r="AM705">
            <v>44.997996000000001</v>
          </cell>
        </row>
        <row r="706">
          <cell r="A706">
            <v>698</v>
          </cell>
          <cell r="AJ706">
            <v>99.216499999999996</v>
          </cell>
          <cell r="AM706">
            <v>99.215194999999994</v>
          </cell>
        </row>
        <row r="707">
          <cell r="A707">
            <v>699</v>
          </cell>
          <cell r="AJ707">
            <v>33.75</v>
          </cell>
          <cell r="AM707">
            <v>33.011966000000001</v>
          </cell>
        </row>
        <row r="708">
          <cell r="A708">
            <v>700</v>
          </cell>
          <cell r="AJ708">
            <v>7.5</v>
          </cell>
          <cell r="AM708">
            <v>6.8187170000000004</v>
          </cell>
        </row>
        <row r="709">
          <cell r="A709">
            <v>701</v>
          </cell>
          <cell r="AJ709">
            <v>38.409999999999997</v>
          </cell>
          <cell r="AM709">
            <v>38.404255999999997</v>
          </cell>
        </row>
        <row r="710">
          <cell r="A710">
            <v>702</v>
          </cell>
          <cell r="AJ710">
            <v>37.5</v>
          </cell>
          <cell r="AM710">
            <v>37.494394999999997</v>
          </cell>
        </row>
        <row r="711">
          <cell r="A711">
            <v>703</v>
          </cell>
          <cell r="AJ711">
            <v>30</v>
          </cell>
          <cell r="AM711">
            <v>29.996454</v>
          </cell>
        </row>
        <row r="712">
          <cell r="A712">
            <v>704</v>
          </cell>
          <cell r="AJ712">
            <v>24.812999999999999</v>
          </cell>
          <cell r="AM712">
            <v>24.797194000000001</v>
          </cell>
        </row>
        <row r="713">
          <cell r="A713">
            <v>705</v>
          </cell>
          <cell r="AJ713">
            <v>45</v>
          </cell>
          <cell r="AM713">
            <v>44.993290000000002</v>
          </cell>
        </row>
        <row r="714">
          <cell r="A714">
            <v>706</v>
          </cell>
          <cell r="AJ714">
            <v>45</v>
          </cell>
          <cell r="AM714">
            <v>44.793165000000002</v>
          </cell>
        </row>
        <row r="715">
          <cell r="A715">
            <v>707</v>
          </cell>
          <cell r="AJ715">
            <v>5</v>
          </cell>
          <cell r="AM715">
            <v>4.832141</v>
          </cell>
        </row>
        <row r="716">
          <cell r="A716">
            <v>708</v>
          </cell>
          <cell r="AJ716">
            <v>53.543999999999997</v>
          </cell>
          <cell r="AM716">
            <v>52.981571000000002</v>
          </cell>
        </row>
        <row r="717">
          <cell r="A717">
            <v>709</v>
          </cell>
          <cell r="AJ717">
            <v>15</v>
          </cell>
          <cell r="AM717">
            <v>15.663551999999999</v>
          </cell>
        </row>
        <row r="718">
          <cell r="A718">
            <v>710</v>
          </cell>
          <cell r="AJ718">
            <v>6.25</v>
          </cell>
          <cell r="AM718">
            <v>0</v>
          </cell>
        </row>
        <row r="719">
          <cell r="A719">
            <v>711</v>
          </cell>
          <cell r="AJ719">
            <v>18.446999999999999</v>
          </cell>
          <cell r="AM719">
            <v>17.852499999999999</v>
          </cell>
        </row>
        <row r="720">
          <cell r="A720">
            <v>712</v>
          </cell>
          <cell r="AJ720">
            <v>33.720999999999997</v>
          </cell>
          <cell r="AM720">
            <v>33.648823</v>
          </cell>
        </row>
        <row r="721">
          <cell r="A721">
            <v>713</v>
          </cell>
          <cell r="AJ721">
            <v>31.376999999999999</v>
          </cell>
          <cell r="AM721">
            <v>31.374244000000001</v>
          </cell>
        </row>
        <row r="722">
          <cell r="A722">
            <v>714</v>
          </cell>
          <cell r="AJ722">
            <v>31.116</v>
          </cell>
          <cell r="AM722">
            <v>31.111298000000001</v>
          </cell>
        </row>
        <row r="723">
          <cell r="A723">
            <v>715</v>
          </cell>
          <cell r="AJ723">
            <v>24.338999999999999</v>
          </cell>
          <cell r="AM723">
            <v>24.327393000000001</v>
          </cell>
        </row>
        <row r="724">
          <cell r="A724">
            <v>716</v>
          </cell>
          <cell r="AJ724">
            <v>90</v>
          </cell>
          <cell r="AM724">
            <v>84.356365999999994</v>
          </cell>
        </row>
        <row r="725">
          <cell r="A725">
            <v>717</v>
          </cell>
          <cell r="AJ725">
            <v>30</v>
          </cell>
          <cell r="AM725">
            <v>27.583660999999999</v>
          </cell>
        </row>
        <row r="726">
          <cell r="A726">
            <v>718</v>
          </cell>
          <cell r="AJ726">
            <v>16.21</v>
          </cell>
          <cell r="AM726">
            <v>16.206081999999999</v>
          </cell>
        </row>
        <row r="727">
          <cell r="A727">
            <v>719</v>
          </cell>
          <cell r="AJ727">
            <v>30</v>
          </cell>
          <cell r="AM727">
            <v>29.989632</v>
          </cell>
        </row>
        <row r="728">
          <cell r="A728">
            <v>720</v>
          </cell>
          <cell r="AJ728">
            <v>0</v>
          </cell>
          <cell r="AM728">
            <v>0</v>
          </cell>
        </row>
        <row r="729">
          <cell r="A729">
            <v>721</v>
          </cell>
          <cell r="AJ729">
            <v>82.198000000000008</v>
          </cell>
          <cell r="AM729">
            <v>61.598145000000002</v>
          </cell>
        </row>
        <row r="730">
          <cell r="A730">
            <v>722</v>
          </cell>
          <cell r="AJ730">
            <v>71.618499999999997</v>
          </cell>
          <cell r="AM730">
            <v>71.616883000000001</v>
          </cell>
        </row>
        <row r="731">
          <cell r="A731">
            <v>723</v>
          </cell>
          <cell r="AJ731">
            <v>50</v>
          </cell>
          <cell r="AM731">
            <v>50.151564</v>
          </cell>
        </row>
        <row r="732">
          <cell r="A732">
            <v>724</v>
          </cell>
          <cell r="AJ732">
            <v>15</v>
          </cell>
          <cell r="AM732">
            <v>0</v>
          </cell>
        </row>
        <row r="733">
          <cell r="A733">
            <v>725</v>
          </cell>
          <cell r="AJ733">
            <v>607.35349999999994</v>
          </cell>
          <cell r="AM733">
            <v>611.08212600000002</v>
          </cell>
        </row>
        <row r="734">
          <cell r="A734">
            <v>726</v>
          </cell>
          <cell r="AJ734">
            <v>38.92</v>
          </cell>
          <cell r="AM734">
            <v>38.759487</v>
          </cell>
        </row>
        <row r="735">
          <cell r="A735">
            <v>727</v>
          </cell>
          <cell r="AJ735">
            <v>22.265999999999998</v>
          </cell>
          <cell r="AM735">
            <v>22.042373000000001</v>
          </cell>
        </row>
        <row r="736">
          <cell r="A736">
            <v>728</v>
          </cell>
          <cell r="AJ736">
            <v>80</v>
          </cell>
          <cell r="AM736">
            <v>79.913060000000002</v>
          </cell>
        </row>
        <row r="737">
          <cell r="A737">
            <v>729</v>
          </cell>
          <cell r="AJ737">
            <v>177.208</v>
          </cell>
          <cell r="AM737">
            <v>177.19043300000001</v>
          </cell>
        </row>
        <row r="738">
          <cell r="A738">
            <v>730</v>
          </cell>
          <cell r="AJ738">
            <v>7.5</v>
          </cell>
          <cell r="AM738">
            <v>0</v>
          </cell>
        </row>
        <row r="739">
          <cell r="A739">
            <v>731</v>
          </cell>
          <cell r="AJ739">
            <v>7.5</v>
          </cell>
          <cell r="AM739">
            <v>0</v>
          </cell>
        </row>
        <row r="740">
          <cell r="A740">
            <v>732</v>
          </cell>
          <cell r="AJ740">
            <v>22.5</v>
          </cell>
          <cell r="AM740">
            <v>22.499533</v>
          </cell>
        </row>
        <row r="741">
          <cell r="A741">
            <v>733</v>
          </cell>
          <cell r="AJ741">
            <v>22.5</v>
          </cell>
          <cell r="AM741">
            <v>23.831218</v>
          </cell>
        </row>
        <row r="742">
          <cell r="A742">
            <v>734</v>
          </cell>
          <cell r="AJ742">
            <v>22.5</v>
          </cell>
          <cell r="AM742">
            <v>21.950030999999999</v>
          </cell>
        </row>
        <row r="743">
          <cell r="A743">
            <v>735</v>
          </cell>
          <cell r="AJ743">
            <v>30</v>
          </cell>
          <cell r="AM743">
            <v>29.997256</v>
          </cell>
        </row>
        <row r="744">
          <cell r="A744">
            <v>736</v>
          </cell>
          <cell r="AJ744">
            <v>18.75</v>
          </cell>
          <cell r="AM744">
            <v>18.721124</v>
          </cell>
        </row>
        <row r="745">
          <cell r="A745">
            <v>737</v>
          </cell>
          <cell r="AJ745">
            <v>25</v>
          </cell>
          <cell r="AM745">
            <v>24.748404000000001</v>
          </cell>
        </row>
        <row r="746">
          <cell r="A746">
            <v>738</v>
          </cell>
          <cell r="AJ746">
            <v>25</v>
          </cell>
          <cell r="AM746">
            <v>24.678570000000001</v>
          </cell>
        </row>
        <row r="747">
          <cell r="A747">
            <v>739</v>
          </cell>
          <cell r="AJ747">
            <v>18.75</v>
          </cell>
          <cell r="AM747">
            <v>18.473590000000002</v>
          </cell>
        </row>
        <row r="748">
          <cell r="A748">
            <v>740</v>
          </cell>
          <cell r="AJ748">
            <v>18.75</v>
          </cell>
          <cell r="AM748">
            <v>18.058996</v>
          </cell>
        </row>
        <row r="749">
          <cell r="A749">
            <v>741</v>
          </cell>
          <cell r="AJ749">
            <v>25</v>
          </cell>
          <cell r="AM749">
            <v>24.366736</v>
          </cell>
        </row>
        <row r="750">
          <cell r="A750">
            <v>742</v>
          </cell>
          <cell r="AJ750">
            <v>8.5500000000000007</v>
          </cell>
          <cell r="AM750">
            <v>0</v>
          </cell>
        </row>
        <row r="751">
          <cell r="A751">
            <v>743</v>
          </cell>
          <cell r="AJ751">
            <v>243.25</v>
          </cell>
          <cell r="AM751">
            <v>243.02635900000001</v>
          </cell>
        </row>
        <row r="752">
          <cell r="A752">
            <v>744</v>
          </cell>
          <cell r="AJ752">
            <v>0</v>
          </cell>
          <cell r="AM752">
            <v>0</v>
          </cell>
        </row>
        <row r="753">
          <cell r="A753">
            <v>745</v>
          </cell>
          <cell r="AJ753">
            <v>0</v>
          </cell>
          <cell r="AM753">
            <v>0</v>
          </cell>
        </row>
        <row r="754">
          <cell r="A754">
            <v>746</v>
          </cell>
          <cell r="AJ754">
            <v>49.59</v>
          </cell>
          <cell r="AM754">
            <v>48.513095999999997</v>
          </cell>
        </row>
        <row r="755">
          <cell r="A755">
            <v>747</v>
          </cell>
          <cell r="AJ755">
            <v>12.5</v>
          </cell>
          <cell r="AM755">
            <v>12.499933</v>
          </cell>
        </row>
        <row r="756">
          <cell r="A756">
            <v>748</v>
          </cell>
          <cell r="AJ756">
            <v>12.5</v>
          </cell>
          <cell r="AM756">
            <v>12.49957</v>
          </cell>
        </row>
        <row r="757">
          <cell r="A757">
            <v>749</v>
          </cell>
          <cell r="AJ757">
            <v>12.5</v>
          </cell>
          <cell r="AM757">
            <v>0</v>
          </cell>
        </row>
        <row r="758">
          <cell r="A758">
            <v>750</v>
          </cell>
          <cell r="AJ758">
            <v>18.75</v>
          </cell>
          <cell r="AM758">
            <v>18.749302</v>
          </cell>
        </row>
        <row r="759">
          <cell r="A759">
            <v>751</v>
          </cell>
          <cell r="AJ759">
            <v>13.75</v>
          </cell>
          <cell r="AM759">
            <v>13.749192000000001</v>
          </cell>
        </row>
        <row r="760">
          <cell r="A760">
            <v>752</v>
          </cell>
          <cell r="AJ760">
            <v>19.375</v>
          </cell>
          <cell r="AM760">
            <v>0</v>
          </cell>
        </row>
        <row r="761">
          <cell r="A761">
            <v>753</v>
          </cell>
          <cell r="AJ761">
            <v>51.875</v>
          </cell>
          <cell r="AM761">
            <v>0</v>
          </cell>
        </row>
        <row r="762">
          <cell r="A762">
            <v>754</v>
          </cell>
          <cell r="AJ762">
            <v>12.5</v>
          </cell>
          <cell r="AM762">
            <v>12.498896999999999</v>
          </cell>
        </row>
        <row r="763">
          <cell r="A763">
            <v>755</v>
          </cell>
          <cell r="AJ763">
            <v>27.5</v>
          </cell>
          <cell r="AM763">
            <v>32.995148999999998</v>
          </cell>
        </row>
        <row r="764">
          <cell r="A764">
            <v>756</v>
          </cell>
          <cell r="AJ764">
            <v>12.5</v>
          </cell>
          <cell r="AM764">
            <v>12.499435</v>
          </cell>
        </row>
        <row r="765">
          <cell r="A765">
            <v>757</v>
          </cell>
          <cell r="AJ765">
            <v>32.5</v>
          </cell>
          <cell r="AM765">
            <v>29.993421000000001</v>
          </cell>
        </row>
        <row r="766">
          <cell r="A766">
            <v>758</v>
          </cell>
          <cell r="AJ766">
            <v>22.5</v>
          </cell>
          <cell r="AM766">
            <v>0</v>
          </cell>
        </row>
        <row r="767">
          <cell r="A767">
            <v>759</v>
          </cell>
          <cell r="AJ767">
            <v>0</v>
          </cell>
          <cell r="AM767">
            <v>0</v>
          </cell>
        </row>
        <row r="768">
          <cell r="A768">
            <v>760</v>
          </cell>
          <cell r="AJ768">
            <v>30</v>
          </cell>
          <cell r="AM768">
            <v>29.98507</v>
          </cell>
        </row>
        <row r="769">
          <cell r="A769">
            <v>761</v>
          </cell>
          <cell r="AJ769">
            <v>0</v>
          </cell>
          <cell r="AM769">
            <v>0</v>
          </cell>
        </row>
        <row r="770">
          <cell r="A770">
            <v>762</v>
          </cell>
          <cell r="AJ770">
            <v>0</v>
          </cell>
          <cell r="AM770">
            <v>0</v>
          </cell>
        </row>
        <row r="771">
          <cell r="A771">
            <v>763</v>
          </cell>
          <cell r="AJ771">
            <v>148.27500000000001</v>
          </cell>
          <cell r="AM771">
            <v>50.572549000000002</v>
          </cell>
        </row>
        <row r="772">
          <cell r="A772">
            <v>764</v>
          </cell>
          <cell r="AJ772">
            <v>10.929999999999993</v>
          </cell>
          <cell r="AM772">
            <v>0</v>
          </cell>
        </row>
        <row r="773">
          <cell r="A773">
            <v>765</v>
          </cell>
          <cell r="AJ773">
            <v>81.564499999999995</v>
          </cell>
          <cell r="AM773">
            <v>43.029837000000001</v>
          </cell>
        </row>
        <row r="774">
          <cell r="A774">
            <v>766</v>
          </cell>
          <cell r="AJ774">
            <v>0</v>
          </cell>
          <cell r="AM774">
            <v>0</v>
          </cell>
        </row>
        <row r="775">
          <cell r="A775">
            <v>767</v>
          </cell>
          <cell r="AJ775">
            <v>0</v>
          </cell>
          <cell r="AM775">
            <v>0</v>
          </cell>
        </row>
        <row r="776">
          <cell r="A776">
            <v>768</v>
          </cell>
          <cell r="AJ776">
            <v>44.325000000000003</v>
          </cell>
          <cell r="AM776">
            <v>36.406143</v>
          </cell>
        </row>
        <row r="777">
          <cell r="A777">
            <v>769</v>
          </cell>
          <cell r="AJ777">
            <v>7.0079999999999956</v>
          </cell>
          <cell r="AM777">
            <v>7.008</v>
          </cell>
        </row>
        <row r="778">
          <cell r="A778">
            <v>770</v>
          </cell>
          <cell r="AJ778">
            <v>14.568999999999996</v>
          </cell>
          <cell r="AM778">
            <v>4.3575480000000004</v>
          </cell>
        </row>
        <row r="779">
          <cell r="A779">
            <v>771</v>
          </cell>
          <cell r="AJ779">
            <v>0</v>
          </cell>
          <cell r="AM779">
            <v>0</v>
          </cell>
        </row>
        <row r="780">
          <cell r="A780">
            <v>772</v>
          </cell>
          <cell r="AJ780">
            <v>51.340000000000011</v>
          </cell>
          <cell r="AM780">
            <v>50.834828999999999</v>
          </cell>
        </row>
        <row r="781">
          <cell r="A781">
            <v>773</v>
          </cell>
          <cell r="AJ781">
            <v>56.0075</v>
          </cell>
          <cell r="AM781">
            <v>29.559533999999999</v>
          </cell>
        </row>
        <row r="782">
          <cell r="A782">
            <v>774</v>
          </cell>
          <cell r="AJ782">
            <v>4.8540000000000001</v>
          </cell>
          <cell r="AM782">
            <v>0</v>
          </cell>
        </row>
        <row r="783">
          <cell r="A783">
            <v>775</v>
          </cell>
          <cell r="AJ783">
            <v>0</v>
          </cell>
          <cell r="AM783">
            <v>0</v>
          </cell>
        </row>
        <row r="784">
          <cell r="A784">
            <v>776</v>
          </cell>
          <cell r="AJ784">
            <v>5</v>
          </cell>
          <cell r="AM784">
            <v>0</v>
          </cell>
        </row>
        <row r="785">
          <cell r="A785">
            <v>777</v>
          </cell>
          <cell r="AJ785">
            <v>50</v>
          </cell>
          <cell r="AM785">
            <v>25</v>
          </cell>
        </row>
        <row r="786">
          <cell r="A786">
            <v>778</v>
          </cell>
          <cell r="AJ786">
            <v>0</v>
          </cell>
          <cell r="AM786">
            <v>0</v>
          </cell>
        </row>
        <row r="787">
          <cell r="A787">
            <v>779</v>
          </cell>
          <cell r="AJ787">
            <v>0</v>
          </cell>
          <cell r="AM787">
            <v>0</v>
          </cell>
        </row>
        <row r="788">
          <cell r="A788">
            <v>780</v>
          </cell>
          <cell r="AJ788">
            <v>20.186</v>
          </cell>
          <cell r="AM788">
            <v>20</v>
          </cell>
        </row>
        <row r="789">
          <cell r="A789">
            <v>781</v>
          </cell>
          <cell r="AJ789">
            <v>16.956</v>
          </cell>
          <cell r="AM789">
            <v>16.952721</v>
          </cell>
        </row>
        <row r="790">
          <cell r="A790">
            <v>782</v>
          </cell>
          <cell r="AJ790">
            <v>2.0620000000000012</v>
          </cell>
          <cell r="AM790">
            <v>2</v>
          </cell>
        </row>
        <row r="791">
          <cell r="A791">
            <v>783</v>
          </cell>
          <cell r="AJ791">
            <v>52.384</v>
          </cell>
          <cell r="AM791">
            <v>39.432321000000002</v>
          </cell>
        </row>
        <row r="792">
          <cell r="A792">
            <v>784</v>
          </cell>
          <cell r="AJ792">
            <v>20</v>
          </cell>
          <cell r="AM792">
            <v>18.213196</v>
          </cell>
        </row>
        <row r="793">
          <cell r="A793">
            <v>785</v>
          </cell>
          <cell r="AJ793">
            <v>46.076999999999998</v>
          </cell>
          <cell r="AM793">
            <v>34.332585000000002</v>
          </cell>
        </row>
        <row r="794">
          <cell r="A794">
            <v>786</v>
          </cell>
          <cell r="AJ794">
            <v>25</v>
          </cell>
          <cell r="AM794">
            <v>12.49987</v>
          </cell>
        </row>
        <row r="795">
          <cell r="A795">
            <v>787</v>
          </cell>
          <cell r="AJ795">
            <v>22.917999999999999</v>
          </cell>
          <cell r="AM795">
            <v>22.863983000000001</v>
          </cell>
        </row>
        <row r="796">
          <cell r="A796">
            <v>788</v>
          </cell>
          <cell r="AJ796">
            <v>25</v>
          </cell>
          <cell r="AM796">
            <v>12.488052</v>
          </cell>
        </row>
        <row r="797">
          <cell r="A797">
            <v>789</v>
          </cell>
          <cell r="AJ797">
            <v>20</v>
          </cell>
          <cell r="AM797">
            <v>18.13777</v>
          </cell>
        </row>
        <row r="798">
          <cell r="A798">
            <v>790</v>
          </cell>
          <cell r="AJ798">
            <v>12.5</v>
          </cell>
          <cell r="AM798">
            <v>11.283937999999999</v>
          </cell>
        </row>
        <row r="799">
          <cell r="A799">
            <v>791</v>
          </cell>
          <cell r="AJ799">
            <v>52.975999999999999</v>
          </cell>
          <cell r="AM799">
            <v>48.829298000000001</v>
          </cell>
        </row>
        <row r="800">
          <cell r="A800">
            <v>792</v>
          </cell>
          <cell r="AJ800">
            <v>19.408000000000001</v>
          </cell>
          <cell r="AM800">
            <v>19.407641000000002</v>
          </cell>
        </row>
        <row r="801">
          <cell r="A801">
            <v>793</v>
          </cell>
          <cell r="AJ801">
            <v>25</v>
          </cell>
          <cell r="AM801">
            <v>12.488042999999999</v>
          </cell>
        </row>
        <row r="802">
          <cell r="A802">
            <v>794</v>
          </cell>
          <cell r="AJ802">
            <v>25</v>
          </cell>
          <cell r="AM802">
            <v>12.5</v>
          </cell>
        </row>
        <row r="803">
          <cell r="A803">
            <v>795</v>
          </cell>
          <cell r="AJ803">
            <v>20</v>
          </cell>
          <cell r="AM803">
            <v>14.207307999999999</v>
          </cell>
        </row>
        <row r="804">
          <cell r="A804">
            <v>796</v>
          </cell>
          <cell r="AJ804">
            <v>47.5</v>
          </cell>
          <cell r="AM804">
            <v>34.546542000000002</v>
          </cell>
        </row>
        <row r="805">
          <cell r="A805">
            <v>797</v>
          </cell>
          <cell r="AJ805">
            <v>25</v>
          </cell>
          <cell r="AM805">
            <v>10.882326000000001</v>
          </cell>
        </row>
        <row r="806">
          <cell r="A806">
            <v>798</v>
          </cell>
          <cell r="AJ806">
            <v>63.631</v>
          </cell>
          <cell r="AM806">
            <v>58.952089000000001</v>
          </cell>
        </row>
        <row r="807">
          <cell r="A807">
            <v>799</v>
          </cell>
          <cell r="AJ807">
            <v>10</v>
          </cell>
          <cell r="AM807">
            <v>9.7970269999999999</v>
          </cell>
        </row>
        <row r="808">
          <cell r="A808">
            <v>800</v>
          </cell>
          <cell r="AJ808">
            <v>11.816000000000001</v>
          </cell>
          <cell r="AM808">
            <v>11.336137000000001</v>
          </cell>
        </row>
        <row r="809">
          <cell r="A809">
            <v>801</v>
          </cell>
          <cell r="AJ809">
            <v>7.5</v>
          </cell>
          <cell r="AM809">
            <v>3.75</v>
          </cell>
        </row>
        <row r="810">
          <cell r="A810">
            <v>802</v>
          </cell>
          <cell r="AJ810">
            <v>8.75</v>
          </cell>
          <cell r="AM810">
            <v>8.7009969999999992</v>
          </cell>
        </row>
        <row r="811">
          <cell r="A811">
            <v>803</v>
          </cell>
          <cell r="AJ811">
            <v>53.392000000000003</v>
          </cell>
          <cell r="AM811">
            <v>47.655202000000003</v>
          </cell>
        </row>
        <row r="812">
          <cell r="A812">
            <v>804</v>
          </cell>
          <cell r="AJ812">
            <v>54.432000000000002</v>
          </cell>
          <cell r="AM812">
            <v>50.662908999999999</v>
          </cell>
        </row>
        <row r="813">
          <cell r="A813">
            <v>805</v>
          </cell>
          <cell r="AJ813">
            <v>513.01700000000005</v>
          </cell>
          <cell r="AM813">
            <v>513.01700000000005</v>
          </cell>
        </row>
        <row r="814">
          <cell r="A814">
            <v>806</v>
          </cell>
          <cell r="AJ814">
            <v>0</v>
          </cell>
          <cell r="AM814">
            <v>0</v>
          </cell>
        </row>
        <row r="815">
          <cell r="A815">
            <v>807</v>
          </cell>
          <cell r="AJ815">
            <v>25</v>
          </cell>
          <cell r="AM815">
            <v>25</v>
          </cell>
        </row>
        <row r="816">
          <cell r="A816">
            <v>808</v>
          </cell>
          <cell r="AJ816">
            <v>0</v>
          </cell>
          <cell r="AM816">
            <v>0</v>
          </cell>
        </row>
        <row r="817">
          <cell r="A817">
            <v>809</v>
          </cell>
          <cell r="AJ817">
            <v>0</v>
          </cell>
          <cell r="AM817">
            <v>0</v>
          </cell>
        </row>
        <row r="818">
          <cell r="A818">
            <v>810</v>
          </cell>
          <cell r="AJ818">
            <v>0</v>
          </cell>
          <cell r="AM818">
            <v>0</v>
          </cell>
        </row>
        <row r="819">
          <cell r="A819">
            <v>811</v>
          </cell>
          <cell r="AJ819">
            <v>0</v>
          </cell>
          <cell r="AM819">
            <v>0</v>
          </cell>
        </row>
        <row r="820">
          <cell r="A820">
            <v>812</v>
          </cell>
          <cell r="AJ820">
            <v>0</v>
          </cell>
          <cell r="AM820">
            <v>0</v>
          </cell>
        </row>
        <row r="821">
          <cell r="A821">
            <v>813</v>
          </cell>
          <cell r="AJ821">
            <v>134.93450000000001</v>
          </cell>
          <cell r="AM821">
            <v>67.467972000000003</v>
          </cell>
        </row>
        <row r="822">
          <cell r="A822">
            <v>814</v>
          </cell>
          <cell r="AJ822">
            <v>9.4030000000000005</v>
          </cell>
          <cell r="AM822">
            <v>9.4037489999999995</v>
          </cell>
        </row>
        <row r="823">
          <cell r="A823">
            <v>815</v>
          </cell>
          <cell r="AJ823">
            <v>104</v>
          </cell>
          <cell r="AM823">
            <v>100.35325999999999</v>
          </cell>
        </row>
        <row r="824">
          <cell r="A824">
            <v>816</v>
          </cell>
          <cell r="AJ824">
            <v>270.85000000000002</v>
          </cell>
          <cell r="AM824">
            <v>203.17234100000002</v>
          </cell>
        </row>
        <row r="825">
          <cell r="A825">
            <v>817</v>
          </cell>
          <cell r="AJ825">
            <v>0</v>
          </cell>
          <cell r="AM825">
            <v>0</v>
          </cell>
        </row>
        <row r="826">
          <cell r="A826">
            <v>818</v>
          </cell>
          <cell r="AJ826">
            <v>0</v>
          </cell>
          <cell r="AM826">
            <v>0</v>
          </cell>
        </row>
        <row r="827">
          <cell r="A827">
            <v>819</v>
          </cell>
          <cell r="AJ827">
            <v>600</v>
          </cell>
          <cell r="AM827">
            <v>600</v>
          </cell>
        </row>
        <row r="828">
          <cell r="A828">
            <v>820</v>
          </cell>
          <cell r="AJ828">
            <v>0</v>
          </cell>
          <cell r="AM828">
            <v>0</v>
          </cell>
        </row>
        <row r="829">
          <cell r="A829">
            <v>821</v>
          </cell>
          <cell r="AJ829">
            <v>62.646999999999998</v>
          </cell>
          <cell r="AM829">
            <v>46.240813000000003</v>
          </cell>
        </row>
        <row r="830">
          <cell r="A830">
            <v>822</v>
          </cell>
          <cell r="AJ830">
            <v>0</v>
          </cell>
          <cell r="AM830">
            <v>0</v>
          </cell>
        </row>
        <row r="831">
          <cell r="A831">
            <v>823</v>
          </cell>
          <cell r="AJ831">
            <v>0</v>
          </cell>
          <cell r="AM831">
            <v>0</v>
          </cell>
        </row>
        <row r="832">
          <cell r="A832">
            <v>824</v>
          </cell>
          <cell r="AJ832">
            <v>0</v>
          </cell>
          <cell r="AM832">
            <v>0</v>
          </cell>
        </row>
        <row r="833">
          <cell r="A833">
            <v>825</v>
          </cell>
          <cell r="AJ833">
            <v>0</v>
          </cell>
          <cell r="AM833">
            <v>0</v>
          </cell>
        </row>
        <row r="834">
          <cell r="A834">
            <v>826</v>
          </cell>
          <cell r="AJ834">
            <v>0</v>
          </cell>
          <cell r="AM834">
            <v>0</v>
          </cell>
        </row>
        <row r="835">
          <cell r="A835">
            <v>827</v>
          </cell>
          <cell r="AJ835">
            <v>412.5</v>
          </cell>
          <cell r="AM835">
            <v>412.46999799999998</v>
          </cell>
        </row>
        <row r="836">
          <cell r="A836">
            <v>828</v>
          </cell>
          <cell r="AJ836">
            <v>832.64700000000005</v>
          </cell>
          <cell r="AM836">
            <v>825.62156700000003</v>
          </cell>
        </row>
        <row r="837">
          <cell r="A837">
            <v>829</v>
          </cell>
          <cell r="AJ837">
            <v>0</v>
          </cell>
          <cell r="AM837">
            <v>0</v>
          </cell>
        </row>
        <row r="838">
          <cell r="A838">
            <v>830</v>
          </cell>
          <cell r="AJ838">
            <v>0</v>
          </cell>
          <cell r="AM838">
            <v>0</v>
          </cell>
        </row>
        <row r="839">
          <cell r="A839">
            <v>831</v>
          </cell>
          <cell r="AJ839">
            <v>109</v>
          </cell>
          <cell r="AM839">
            <v>109</v>
          </cell>
        </row>
        <row r="840">
          <cell r="A840">
            <v>832</v>
          </cell>
          <cell r="AJ840">
            <v>150</v>
          </cell>
          <cell r="AM840">
            <v>150</v>
          </cell>
        </row>
        <row r="841">
          <cell r="A841">
            <v>833</v>
          </cell>
          <cell r="AJ841">
            <v>120</v>
          </cell>
          <cell r="AM841">
            <v>58.754484000000005</v>
          </cell>
        </row>
        <row r="842">
          <cell r="A842">
            <v>834</v>
          </cell>
          <cell r="AJ842">
            <v>17.692</v>
          </cell>
          <cell r="AM842">
            <v>12.599500000000001</v>
          </cell>
        </row>
        <row r="843">
          <cell r="A843">
            <v>835</v>
          </cell>
          <cell r="AJ843">
            <v>75</v>
          </cell>
          <cell r="AM843">
            <v>75</v>
          </cell>
        </row>
        <row r="844">
          <cell r="A844">
            <v>836</v>
          </cell>
          <cell r="AJ844">
            <v>0</v>
          </cell>
          <cell r="AM844">
            <v>0</v>
          </cell>
        </row>
        <row r="845">
          <cell r="A845">
            <v>837</v>
          </cell>
          <cell r="AJ845">
            <v>74.19</v>
          </cell>
          <cell r="AM845">
            <v>23.086362999999999</v>
          </cell>
        </row>
        <row r="846">
          <cell r="A846">
            <v>838</v>
          </cell>
          <cell r="AJ846">
            <v>100</v>
          </cell>
          <cell r="AM846">
            <v>100</v>
          </cell>
        </row>
        <row r="847">
          <cell r="A847">
            <v>839</v>
          </cell>
          <cell r="AJ847">
            <v>90.412000000000006</v>
          </cell>
          <cell r="AM847">
            <v>90.412000000000006</v>
          </cell>
        </row>
        <row r="848">
          <cell r="A848">
            <v>840</v>
          </cell>
          <cell r="AJ848">
            <v>15</v>
          </cell>
          <cell r="AM848">
            <v>15</v>
          </cell>
        </row>
        <row r="849">
          <cell r="A849">
            <v>841</v>
          </cell>
          <cell r="AJ849">
            <v>30.636000000000003</v>
          </cell>
          <cell r="AM849">
            <v>0</v>
          </cell>
        </row>
        <row r="850">
          <cell r="A850">
            <v>842</v>
          </cell>
          <cell r="AJ850">
            <v>151.37849999999997</v>
          </cell>
          <cell r="AM850">
            <v>151.34286900000001</v>
          </cell>
        </row>
        <row r="851">
          <cell r="A851">
            <v>843</v>
          </cell>
          <cell r="AJ851">
            <v>55.81</v>
          </cell>
          <cell r="AM851">
            <v>6.7119999999999997</v>
          </cell>
        </row>
        <row r="852">
          <cell r="A852">
            <v>844</v>
          </cell>
          <cell r="AJ852">
            <v>151.87950000000001</v>
          </cell>
          <cell r="AM852">
            <v>150.29507699999999</v>
          </cell>
        </row>
        <row r="853">
          <cell r="A853">
            <v>845</v>
          </cell>
          <cell r="AJ853">
            <v>62.5</v>
          </cell>
          <cell r="AM853">
            <v>0</v>
          </cell>
        </row>
        <row r="854">
          <cell r="A854">
            <v>846</v>
          </cell>
          <cell r="AJ854">
            <v>24.835000000000001</v>
          </cell>
          <cell r="AM854">
            <v>24.395803000000001</v>
          </cell>
        </row>
        <row r="855">
          <cell r="A855">
            <v>847</v>
          </cell>
          <cell r="AJ855">
            <v>0</v>
          </cell>
          <cell r="AM855">
            <v>0</v>
          </cell>
        </row>
        <row r="856">
          <cell r="A856">
            <v>848</v>
          </cell>
          <cell r="AJ856">
            <v>56.4435</v>
          </cell>
          <cell r="AM856">
            <v>56.116999999999997</v>
          </cell>
        </row>
        <row r="857">
          <cell r="A857">
            <v>849</v>
          </cell>
          <cell r="AJ857">
            <v>58.673000000000002</v>
          </cell>
          <cell r="AM857">
            <v>1.4999800000000001</v>
          </cell>
        </row>
        <row r="858">
          <cell r="A858">
            <v>850</v>
          </cell>
          <cell r="AJ858">
            <v>115.746</v>
          </cell>
          <cell r="AM858">
            <v>115.744867</v>
          </cell>
        </row>
        <row r="859">
          <cell r="A859">
            <v>851</v>
          </cell>
          <cell r="AJ859">
            <v>58.581000000000003</v>
          </cell>
          <cell r="AM859">
            <v>1.8708959999999999</v>
          </cell>
        </row>
        <row r="860">
          <cell r="A860">
            <v>852</v>
          </cell>
          <cell r="AJ860">
            <v>417.07400000000001</v>
          </cell>
          <cell r="AM860">
            <v>417.07400000000001</v>
          </cell>
        </row>
        <row r="861">
          <cell r="A861">
            <v>853</v>
          </cell>
          <cell r="AJ861">
            <v>475</v>
          </cell>
          <cell r="AM861">
            <v>237.5</v>
          </cell>
        </row>
        <row r="862">
          <cell r="A862">
            <v>854</v>
          </cell>
          <cell r="AJ862">
            <v>26.248000000000001</v>
          </cell>
          <cell r="AM862">
            <v>19.375</v>
          </cell>
        </row>
        <row r="863">
          <cell r="A863">
            <v>855</v>
          </cell>
          <cell r="AJ863">
            <v>0</v>
          </cell>
          <cell r="AM863">
            <v>0</v>
          </cell>
        </row>
        <row r="864">
          <cell r="A864">
            <v>856</v>
          </cell>
          <cell r="AJ864">
            <v>0</v>
          </cell>
          <cell r="AM864">
            <v>0</v>
          </cell>
        </row>
        <row r="865">
          <cell r="A865">
            <v>857</v>
          </cell>
          <cell r="AJ865">
            <v>0</v>
          </cell>
          <cell r="AM865">
            <v>0</v>
          </cell>
        </row>
        <row r="866">
          <cell r="A866">
            <v>858</v>
          </cell>
          <cell r="AJ866">
            <v>0</v>
          </cell>
          <cell r="AM866">
            <v>0</v>
          </cell>
        </row>
        <row r="867">
          <cell r="A867">
            <v>859</v>
          </cell>
          <cell r="AJ867">
            <v>0</v>
          </cell>
          <cell r="AM867">
            <v>0</v>
          </cell>
        </row>
        <row r="868">
          <cell r="A868">
            <v>860</v>
          </cell>
          <cell r="AJ868">
            <v>0</v>
          </cell>
          <cell r="AM868">
            <v>0</v>
          </cell>
        </row>
        <row r="869">
          <cell r="A869">
            <v>861</v>
          </cell>
          <cell r="AJ869">
            <v>0</v>
          </cell>
          <cell r="AM869">
            <v>0</v>
          </cell>
        </row>
        <row r="870">
          <cell r="A870">
            <v>862</v>
          </cell>
          <cell r="AJ870">
            <v>2.75</v>
          </cell>
          <cell r="AM870">
            <v>0</v>
          </cell>
        </row>
        <row r="871">
          <cell r="A871">
            <v>863</v>
          </cell>
          <cell r="AJ871">
            <v>41.823</v>
          </cell>
          <cell r="AM871">
            <v>39.797519999999999</v>
          </cell>
        </row>
        <row r="872">
          <cell r="A872">
            <v>864</v>
          </cell>
          <cell r="AJ872">
            <v>92.52</v>
          </cell>
          <cell r="AM872">
            <v>92.345384999999993</v>
          </cell>
        </row>
        <row r="873">
          <cell r="A873">
            <v>865</v>
          </cell>
          <cell r="AJ873">
            <v>199.85000000000002</v>
          </cell>
          <cell r="AM873">
            <v>199.85</v>
          </cell>
        </row>
        <row r="874">
          <cell r="A874">
            <v>866</v>
          </cell>
          <cell r="AJ874">
            <v>75</v>
          </cell>
          <cell r="AM874">
            <v>74.999399999999994</v>
          </cell>
        </row>
        <row r="875">
          <cell r="A875">
            <v>867</v>
          </cell>
          <cell r="AJ875">
            <v>77.866</v>
          </cell>
          <cell r="AM875">
            <v>77.753</v>
          </cell>
        </row>
        <row r="876">
          <cell r="A876">
            <v>868</v>
          </cell>
          <cell r="AJ876">
            <v>129.87199999999999</v>
          </cell>
          <cell r="AM876">
            <v>122.511822</v>
          </cell>
        </row>
        <row r="877">
          <cell r="A877">
            <v>869</v>
          </cell>
          <cell r="AJ877">
            <v>25</v>
          </cell>
          <cell r="AM877">
            <v>24.996886</v>
          </cell>
        </row>
        <row r="878">
          <cell r="A878">
            <v>870</v>
          </cell>
          <cell r="AJ878">
            <v>72.182500000000005</v>
          </cell>
          <cell r="AM878">
            <v>63.391116000000004</v>
          </cell>
        </row>
        <row r="879">
          <cell r="A879">
            <v>871</v>
          </cell>
          <cell r="AJ879">
            <v>118.8185</v>
          </cell>
          <cell r="AM879">
            <v>108.509907</v>
          </cell>
        </row>
        <row r="880">
          <cell r="A880">
            <v>872</v>
          </cell>
          <cell r="AJ880">
            <v>116.21950000000001</v>
          </cell>
          <cell r="AM880">
            <v>105.91449100000001</v>
          </cell>
        </row>
        <row r="881">
          <cell r="A881">
            <v>873</v>
          </cell>
          <cell r="AJ881">
            <v>12.5</v>
          </cell>
          <cell r="AM881">
            <v>0</v>
          </cell>
        </row>
        <row r="882">
          <cell r="A882">
            <v>874</v>
          </cell>
          <cell r="AJ882">
            <v>20</v>
          </cell>
          <cell r="AM882">
            <v>19.872437000000001</v>
          </cell>
        </row>
        <row r="883">
          <cell r="A883">
            <v>875</v>
          </cell>
          <cell r="AJ883">
            <v>7.8570000000000011</v>
          </cell>
          <cell r="AM883">
            <v>7.856312</v>
          </cell>
        </row>
        <row r="884">
          <cell r="A884">
            <v>876</v>
          </cell>
          <cell r="AJ884">
            <v>11.995000000000001</v>
          </cell>
          <cell r="AM884">
            <v>11.992000000000001</v>
          </cell>
        </row>
        <row r="885">
          <cell r="A885">
            <v>877</v>
          </cell>
          <cell r="AJ885">
            <v>5.5119999999999996</v>
          </cell>
          <cell r="AM885">
            <v>3.0505399999999998</v>
          </cell>
        </row>
        <row r="886">
          <cell r="A886">
            <v>878</v>
          </cell>
          <cell r="AJ886">
            <v>16.257000000000001</v>
          </cell>
          <cell r="AM886">
            <v>2.8650890000000002</v>
          </cell>
        </row>
        <row r="887">
          <cell r="A887">
            <v>879</v>
          </cell>
          <cell r="AJ887">
            <v>18</v>
          </cell>
          <cell r="AM887">
            <v>18</v>
          </cell>
        </row>
        <row r="888">
          <cell r="A888">
            <v>880</v>
          </cell>
          <cell r="AJ888">
            <v>15.106749999999998</v>
          </cell>
          <cell r="AM888">
            <v>14.954000000000001</v>
          </cell>
        </row>
        <row r="889">
          <cell r="A889">
            <v>881</v>
          </cell>
          <cell r="AJ889">
            <v>39.628</v>
          </cell>
          <cell r="AM889">
            <v>39.627000000000002</v>
          </cell>
        </row>
        <row r="890">
          <cell r="A890">
            <v>882</v>
          </cell>
          <cell r="AJ890">
            <v>68.900000000000006</v>
          </cell>
          <cell r="AM890">
            <v>61.997430000000001</v>
          </cell>
        </row>
        <row r="891">
          <cell r="A891">
            <v>883</v>
          </cell>
          <cell r="AJ891">
            <v>25.227499999999999</v>
          </cell>
          <cell r="AM891">
            <v>0</v>
          </cell>
        </row>
        <row r="892">
          <cell r="A892">
            <v>884</v>
          </cell>
          <cell r="AJ892">
            <v>0</v>
          </cell>
          <cell r="AM892">
            <v>0</v>
          </cell>
        </row>
        <row r="893">
          <cell r="A893">
            <v>885</v>
          </cell>
          <cell r="AJ893">
            <v>10.302</v>
          </cell>
          <cell r="AM893">
            <v>4.944903</v>
          </cell>
        </row>
        <row r="894">
          <cell r="A894">
            <v>886</v>
          </cell>
          <cell r="AJ894">
            <v>0</v>
          </cell>
          <cell r="AM894">
            <v>0</v>
          </cell>
        </row>
        <row r="895">
          <cell r="A895">
            <v>887</v>
          </cell>
          <cell r="AJ895">
            <v>375</v>
          </cell>
          <cell r="AM895">
            <v>23.033566</v>
          </cell>
        </row>
        <row r="896">
          <cell r="A896">
            <v>888</v>
          </cell>
          <cell r="AJ896">
            <v>0</v>
          </cell>
          <cell r="AM896">
            <v>0</v>
          </cell>
        </row>
        <row r="897">
          <cell r="A897">
            <v>889</v>
          </cell>
          <cell r="AJ897">
            <v>37.381249999999994</v>
          </cell>
          <cell r="AM897">
            <v>0.53749499999999995</v>
          </cell>
        </row>
        <row r="898">
          <cell r="A898">
            <v>890</v>
          </cell>
          <cell r="AJ898">
            <v>45</v>
          </cell>
          <cell r="AM898">
            <v>0</v>
          </cell>
        </row>
        <row r="899">
          <cell r="A899">
            <v>891</v>
          </cell>
          <cell r="AJ899">
            <v>33.999749999999999</v>
          </cell>
          <cell r="AM899">
            <v>0</v>
          </cell>
        </row>
        <row r="900">
          <cell r="A900">
            <v>892</v>
          </cell>
          <cell r="AJ900">
            <v>0</v>
          </cell>
          <cell r="AM900">
            <v>0</v>
          </cell>
        </row>
        <row r="901">
          <cell r="A901">
            <v>893</v>
          </cell>
          <cell r="AJ901">
            <v>102.746</v>
          </cell>
          <cell r="AM901">
            <v>100.395662</v>
          </cell>
        </row>
        <row r="902">
          <cell r="A902">
            <v>894</v>
          </cell>
          <cell r="AJ902">
            <v>1121.3670000000002</v>
          </cell>
          <cell r="AM902">
            <v>1052.2258859999999</v>
          </cell>
        </row>
        <row r="903">
          <cell r="A903">
            <v>895</v>
          </cell>
          <cell r="AJ903">
            <v>135.06</v>
          </cell>
          <cell r="AM903">
            <v>123.921154</v>
          </cell>
        </row>
        <row r="904">
          <cell r="A904">
            <v>896</v>
          </cell>
          <cell r="AJ904">
            <v>72.349999999999994</v>
          </cell>
          <cell r="AM904">
            <v>72.337390999999997</v>
          </cell>
        </row>
        <row r="905">
          <cell r="A905">
            <v>897</v>
          </cell>
          <cell r="AJ905">
            <v>98.516999999999996</v>
          </cell>
          <cell r="AM905">
            <v>98.494652000000002</v>
          </cell>
        </row>
        <row r="906">
          <cell r="A906">
            <v>898</v>
          </cell>
          <cell r="AJ906">
            <v>0</v>
          </cell>
          <cell r="AM906">
            <v>0</v>
          </cell>
        </row>
        <row r="907">
          <cell r="A907">
            <v>899</v>
          </cell>
          <cell r="AJ907">
            <v>0</v>
          </cell>
          <cell r="AM907">
            <v>0</v>
          </cell>
        </row>
        <row r="908">
          <cell r="A908">
            <v>900</v>
          </cell>
          <cell r="AJ908">
            <v>389.65300000000002</v>
          </cell>
          <cell r="AM908">
            <v>358.582224</v>
          </cell>
        </row>
        <row r="909">
          <cell r="A909">
            <v>901</v>
          </cell>
          <cell r="AJ909">
            <v>0</v>
          </cell>
          <cell r="AM909">
            <v>0</v>
          </cell>
        </row>
        <row r="910">
          <cell r="A910">
            <v>902</v>
          </cell>
          <cell r="AJ910">
            <v>883.71500000000003</v>
          </cell>
          <cell r="AM910">
            <v>860.38694399999997</v>
          </cell>
        </row>
        <row r="911">
          <cell r="A911">
            <v>903</v>
          </cell>
          <cell r="AJ911">
            <v>11.635999999999999</v>
          </cell>
          <cell r="AM911">
            <v>0</v>
          </cell>
        </row>
        <row r="912">
          <cell r="A912">
            <v>904</v>
          </cell>
          <cell r="AJ912">
            <v>51.45</v>
          </cell>
          <cell r="AM912">
            <v>46.889099999999999</v>
          </cell>
        </row>
        <row r="913">
          <cell r="A913">
            <v>905</v>
          </cell>
          <cell r="AJ913">
            <v>370.666</v>
          </cell>
          <cell r="AM913">
            <v>370.52</v>
          </cell>
        </row>
        <row r="914">
          <cell r="A914">
            <v>906</v>
          </cell>
          <cell r="AJ914">
            <v>105.98399999999999</v>
          </cell>
          <cell r="AM914">
            <v>99.14922</v>
          </cell>
        </row>
        <row r="915">
          <cell r="A915">
            <v>907</v>
          </cell>
          <cell r="AJ915">
            <v>292.36649999999997</v>
          </cell>
          <cell r="AM915">
            <v>0</v>
          </cell>
        </row>
        <row r="916">
          <cell r="A916">
            <v>908</v>
          </cell>
          <cell r="AJ916">
            <v>105.985</v>
          </cell>
          <cell r="AM916">
            <v>101.3625</v>
          </cell>
        </row>
        <row r="917">
          <cell r="A917">
            <v>909</v>
          </cell>
          <cell r="AJ917">
            <v>400.46275000000003</v>
          </cell>
          <cell r="AM917">
            <v>0</v>
          </cell>
        </row>
        <row r="918">
          <cell r="A918">
            <v>910</v>
          </cell>
          <cell r="AJ918">
            <v>43.485999999999997</v>
          </cell>
          <cell r="AM918">
            <v>37.969200000000001</v>
          </cell>
        </row>
        <row r="919">
          <cell r="A919">
            <v>911</v>
          </cell>
          <cell r="AJ919">
            <v>446.798</v>
          </cell>
          <cell r="AM919">
            <v>446.798</v>
          </cell>
        </row>
        <row r="920">
          <cell r="A920">
            <v>912</v>
          </cell>
          <cell r="AJ920">
            <v>208.26749999999998</v>
          </cell>
          <cell r="AM920">
            <v>208.150621</v>
          </cell>
        </row>
        <row r="921">
          <cell r="A921">
            <v>913</v>
          </cell>
          <cell r="AJ921">
            <v>105.983</v>
          </cell>
          <cell r="AM921">
            <v>99.063360000000003</v>
          </cell>
        </row>
        <row r="922">
          <cell r="A922">
            <v>914</v>
          </cell>
          <cell r="AJ922">
            <v>0</v>
          </cell>
          <cell r="AM922">
            <v>0</v>
          </cell>
        </row>
        <row r="923">
          <cell r="A923">
            <v>915</v>
          </cell>
          <cell r="AJ923">
            <v>0</v>
          </cell>
          <cell r="AM923">
            <v>0</v>
          </cell>
        </row>
        <row r="924">
          <cell r="A924">
            <v>916</v>
          </cell>
          <cell r="AJ924">
            <v>0</v>
          </cell>
          <cell r="AM924">
            <v>0</v>
          </cell>
        </row>
        <row r="925">
          <cell r="A925">
            <v>917</v>
          </cell>
          <cell r="AJ925">
            <v>0</v>
          </cell>
          <cell r="AM925">
            <v>0</v>
          </cell>
        </row>
        <row r="926">
          <cell r="A926">
            <v>918</v>
          </cell>
          <cell r="AJ926">
            <v>2075</v>
          </cell>
          <cell r="AM926">
            <v>1862.7360389999999</v>
          </cell>
        </row>
        <row r="927">
          <cell r="A927">
            <v>919</v>
          </cell>
          <cell r="AJ927">
            <v>37.5</v>
          </cell>
          <cell r="AM927">
            <v>0</v>
          </cell>
        </row>
        <row r="928">
          <cell r="A928">
            <v>920</v>
          </cell>
          <cell r="AJ928">
            <v>0</v>
          </cell>
          <cell r="AM928">
            <v>0</v>
          </cell>
        </row>
        <row r="929">
          <cell r="A929">
            <v>921</v>
          </cell>
          <cell r="AJ929">
            <v>64.174000000000007</v>
          </cell>
          <cell r="AM929">
            <v>63.764574000000003</v>
          </cell>
        </row>
        <row r="930">
          <cell r="A930">
            <v>922</v>
          </cell>
          <cell r="AJ930">
            <v>148.13200000000001</v>
          </cell>
          <cell r="AM930">
            <v>144.27674200000001</v>
          </cell>
        </row>
        <row r="931">
          <cell r="A931">
            <v>923</v>
          </cell>
          <cell r="AJ931">
            <v>628.92750000000001</v>
          </cell>
          <cell r="AM931">
            <v>625.80311100000006</v>
          </cell>
        </row>
        <row r="932">
          <cell r="A932">
            <v>924</v>
          </cell>
          <cell r="AJ932">
            <v>1845.7719999999999</v>
          </cell>
          <cell r="AM932">
            <v>1845.1662780000001</v>
          </cell>
        </row>
        <row r="933">
          <cell r="A933">
            <v>925</v>
          </cell>
          <cell r="AJ933">
            <v>0</v>
          </cell>
          <cell r="AM933">
            <v>0</v>
          </cell>
        </row>
        <row r="934">
          <cell r="A934">
            <v>926</v>
          </cell>
          <cell r="AJ934">
            <v>0</v>
          </cell>
          <cell r="AM934">
            <v>0</v>
          </cell>
        </row>
        <row r="935">
          <cell r="A935">
            <v>927</v>
          </cell>
          <cell r="AJ935">
            <v>0</v>
          </cell>
          <cell r="AM935">
            <v>0</v>
          </cell>
        </row>
        <row r="936">
          <cell r="A936">
            <v>928</v>
          </cell>
          <cell r="AJ936">
            <v>0</v>
          </cell>
          <cell r="AM936">
            <v>0</v>
          </cell>
        </row>
        <row r="937">
          <cell r="A937">
            <v>929</v>
          </cell>
          <cell r="AJ937">
            <v>465.61799999999999</v>
          </cell>
          <cell r="AM937">
            <v>458.24213200000003</v>
          </cell>
        </row>
        <row r="938">
          <cell r="A938">
            <v>930</v>
          </cell>
          <cell r="AJ938">
            <v>396.82049999999998</v>
          </cell>
          <cell r="AM938">
            <v>280.56844699999999</v>
          </cell>
        </row>
        <row r="939">
          <cell r="A939">
            <v>931</v>
          </cell>
          <cell r="AJ939">
            <v>75.340500000000006</v>
          </cell>
          <cell r="AM939">
            <v>67.808950999999993</v>
          </cell>
        </row>
        <row r="940">
          <cell r="A940">
            <v>932</v>
          </cell>
          <cell r="AJ940">
            <v>64.100999999999999</v>
          </cell>
          <cell r="AM940">
            <v>63.831997999999999</v>
          </cell>
        </row>
        <row r="941">
          <cell r="A941">
            <v>933</v>
          </cell>
          <cell r="AJ941">
            <v>85.795999999999992</v>
          </cell>
          <cell r="AM941">
            <v>49.998953</v>
          </cell>
        </row>
        <row r="942">
          <cell r="A942">
            <v>934</v>
          </cell>
          <cell r="AJ942">
            <v>12.707000000000001</v>
          </cell>
          <cell r="AM942">
            <v>4.6170999999999998</v>
          </cell>
        </row>
        <row r="943">
          <cell r="A943">
            <v>935</v>
          </cell>
          <cell r="AJ943">
            <v>24.192</v>
          </cell>
          <cell r="AM943">
            <v>22.829622000000001</v>
          </cell>
        </row>
        <row r="944">
          <cell r="A944">
            <v>936</v>
          </cell>
          <cell r="AJ944">
            <v>134.67499999999998</v>
          </cell>
          <cell r="AM944">
            <v>89.642889999999994</v>
          </cell>
        </row>
        <row r="945">
          <cell r="A945">
            <v>937</v>
          </cell>
          <cell r="AJ945">
            <v>158.57400000000001</v>
          </cell>
          <cell r="AM945">
            <v>154.94555800000001</v>
          </cell>
        </row>
        <row r="946">
          <cell r="A946">
            <v>938</v>
          </cell>
          <cell r="AJ946">
            <v>184.684</v>
          </cell>
          <cell r="AM946">
            <v>174.677266</v>
          </cell>
        </row>
        <row r="947">
          <cell r="A947">
            <v>939</v>
          </cell>
          <cell r="AJ947">
            <v>112.44</v>
          </cell>
          <cell r="AM947">
            <v>105.98667500000001</v>
          </cell>
        </row>
        <row r="948">
          <cell r="A948">
            <v>940</v>
          </cell>
          <cell r="AJ948">
            <v>109.58</v>
          </cell>
          <cell r="AM948">
            <v>104.103174</v>
          </cell>
        </row>
        <row r="949">
          <cell r="A949">
            <v>941</v>
          </cell>
          <cell r="AJ949">
            <v>0</v>
          </cell>
          <cell r="AM949">
            <v>0</v>
          </cell>
        </row>
        <row r="950">
          <cell r="A950">
            <v>942</v>
          </cell>
          <cell r="AJ950">
            <v>39.967000000000006</v>
          </cell>
          <cell r="AM950">
            <v>15.310370000000001</v>
          </cell>
        </row>
        <row r="951">
          <cell r="A951">
            <v>943</v>
          </cell>
          <cell r="AJ951">
            <v>74.298000000000002</v>
          </cell>
          <cell r="AM951">
            <v>64.840650999999994</v>
          </cell>
        </row>
        <row r="952">
          <cell r="A952">
            <v>944</v>
          </cell>
          <cell r="AJ952">
            <v>71.397999999999996</v>
          </cell>
          <cell r="AM952">
            <v>30.827342000000002</v>
          </cell>
        </row>
        <row r="953">
          <cell r="A953">
            <v>945</v>
          </cell>
          <cell r="AJ953">
            <v>142.5805</v>
          </cell>
          <cell r="AM953">
            <v>113.77442499999999</v>
          </cell>
        </row>
        <row r="954">
          <cell r="A954">
            <v>946</v>
          </cell>
          <cell r="AJ954">
            <v>0</v>
          </cell>
          <cell r="AM954">
            <v>0</v>
          </cell>
        </row>
        <row r="955">
          <cell r="A955">
            <v>947</v>
          </cell>
          <cell r="AJ955">
            <v>48.346999999999994</v>
          </cell>
          <cell r="AM955">
            <v>38.121520000000004</v>
          </cell>
        </row>
        <row r="956">
          <cell r="A956">
            <v>948</v>
          </cell>
          <cell r="AJ956">
            <v>12.108000000000001</v>
          </cell>
          <cell r="AM956">
            <v>4.5819999999999999</v>
          </cell>
        </row>
        <row r="957">
          <cell r="A957">
            <v>949</v>
          </cell>
          <cell r="AJ957">
            <v>28.69700000000001</v>
          </cell>
          <cell r="AM957">
            <v>19.777083000000001</v>
          </cell>
        </row>
        <row r="958">
          <cell r="A958">
            <v>950</v>
          </cell>
          <cell r="AJ958">
            <v>25.41675</v>
          </cell>
          <cell r="AM958">
            <v>0</v>
          </cell>
        </row>
        <row r="959">
          <cell r="A959">
            <v>951</v>
          </cell>
          <cell r="AJ959">
            <v>1.9990000000000001</v>
          </cell>
          <cell r="AM959">
            <v>0</v>
          </cell>
        </row>
        <row r="960">
          <cell r="A960">
            <v>952</v>
          </cell>
          <cell r="AJ960">
            <v>0</v>
          </cell>
          <cell r="AM960">
            <v>0</v>
          </cell>
        </row>
        <row r="961">
          <cell r="A961">
            <v>953</v>
          </cell>
          <cell r="AJ961">
            <v>0</v>
          </cell>
          <cell r="AM961">
            <v>0</v>
          </cell>
        </row>
        <row r="962">
          <cell r="A962">
            <v>954</v>
          </cell>
          <cell r="AJ962">
            <v>0</v>
          </cell>
          <cell r="AM962">
            <v>0</v>
          </cell>
        </row>
        <row r="963">
          <cell r="A963">
            <v>955</v>
          </cell>
          <cell r="AJ963">
            <v>0</v>
          </cell>
          <cell r="AM963">
            <v>0</v>
          </cell>
        </row>
        <row r="964">
          <cell r="A964">
            <v>956</v>
          </cell>
          <cell r="AJ964">
            <v>0</v>
          </cell>
          <cell r="AM964">
            <v>0</v>
          </cell>
        </row>
        <row r="965">
          <cell r="A965">
            <v>957</v>
          </cell>
          <cell r="AJ965">
            <v>0</v>
          </cell>
          <cell r="AM965">
            <v>0</v>
          </cell>
        </row>
        <row r="966">
          <cell r="A966">
            <v>958</v>
          </cell>
          <cell r="AJ966">
            <v>2.7E-2</v>
          </cell>
          <cell r="AM966">
            <v>0</v>
          </cell>
        </row>
        <row r="967">
          <cell r="A967">
            <v>959</v>
          </cell>
          <cell r="AJ967">
            <v>0</v>
          </cell>
          <cell r="AM967">
            <v>0</v>
          </cell>
        </row>
        <row r="968">
          <cell r="A968">
            <v>960</v>
          </cell>
          <cell r="AJ968">
            <v>28.016000000000002</v>
          </cell>
          <cell r="AM968">
            <v>26.331949999999999</v>
          </cell>
        </row>
        <row r="969">
          <cell r="A969">
            <v>961</v>
          </cell>
          <cell r="AJ969">
            <v>0</v>
          </cell>
          <cell r="AM969">
            <v>0</v>
          </cell>
        </row>
        <row r="970">
          <cell r="A970">
            <v>962</v>
          </cell>
          <cell r="AJ970">
            <v>0</v>
          </cell>
          <cell r="AM970">
            <v>0</v>
          </cell>
        </row>
        <row r="971">
          <cell r="A971">
            <v>963</v>
          </cell>
          <cell r="AJ971">
            <v>0</v>
          </cell>
          <cell r="AM971">
            <v>0</v>
          </cell>
        </row>
        <row r="972">
          <cell r="A972">
            <v>964</v>
          </cell>
          <cell r="AJ972">
            <v>3.762</v>
          </cell>
          <cell r="AM972">
            <v>0</v>
          </cell>
        </row>
        <row r="973">
          <cell r="A973">
            <v>965</v>
          </cell>
          <cell r="AJ973">
            <v>0</v>
          </cell>
          <cell r="AM973">
            <v>0</v>
          </cell>
        </row>
        <row r="974">
          <cell r="A974">
            <v>966</v>
          </cell>
          <cell r="AJ974">
            <v>0</v>
          </cell>
          <cell r="AM974">
            <v>0</v>
          </cell>
        </row>
        <row r="975">
          <cell r="A975">
            <v>967</v>
          </cell>
          <cell r="AJ975">
            <v>0</v>
          </cell>
          <cell r="AM975">
            <v>0</v>
          </cell>
        </row>
        <row r="976">
          <cell r="A976">
            <v>968</v>
          </cell>
          <cell r="AJ976">
            <v>73.375500000000002</v>
          </cell>
          <cell r="AM976">
            <v>72.422880000000006</v>
          </cell>
        </row>
        <row r="977">
          <cell r="A977">
            <v>969</v>
          </cell>
          <cell r="AJ977">
            <v>192.54900000000001</v>
          </cell>
          <cell r="AM977">
            <v>97.209271999999999</v>
          </cell>
        </row>
        <row r="978">
          <cell r="A978">
            <v>970</v>
          </cell>
          <cell r="AJ978">
            <v>0</v>
          </cell>
          <cell r="AM978">
            <v>0</v>
          </cell>
        </row>
        <row r="979">
          <cell r="A979">
            <v>971</v>
          </cell>
          <cell r="AJ979">
            <v>0</v>
          </cell>
          <cell r="AM979">
            <v>0</v>
          </cell>
        </row>
        <row r="980">
          <cell r="A980">
            <v>972</v>
          </cell>
          <cell r="AJ980">
            <v>49.311999999999998</v>
          </cell>
          <cell r="AM980">
            <v>0</v>
          </cell>
        </row>
        <row r="981">
          <cell r="A981">
            <v>973</v>
          </cell>
          <cell r="AJ981">
            <v>8.7620000000000005</v>
          </cell>
          <cell r="AM981">
            <v>0</v>
          </cell>
        </row>
        <row r="982">
          <cell r="A982">
            <v>974</v>
          </cell>
          <cell r="AJ982">
            <v>145.55450000000002</v>
          </cell>
          <cell r="AM982">
            <v>119.84455700000001</v>
          </cell>
        </row>
        <row r="983">
          <cell r="A983">
            <v>975</v>
          </cell>
          <cell r="AJ983">
            <v>5</v>
          </cell>
          <cell r="AM983">
            <v>5</v>
          </cell>
        </row>
        <row r="984">
          <cell r="A984">
            <v>976</v>
          </cell>
          <cell r="AJ984">
            <v>82.926500000000004</v>
          </cell>
          <cell r="AM984">
            <v>43.267623</v>
          </cell>
        </row>
        <row r="985">
          <cell r="A985">
            <v>977</v>
          </cell>
          <cell r="AJ985">
            <v>9.722999999999999</v>
          </cell>
          <cell r="AM985">
            <v>5.512429</v>
          </cell>
        </row>
        <row r="986">
          <cell r="A986">
            <v>978</v>
          </cell>
          <cell r="AJ986">
            <v>27.669</v>
          </cell>
          <cell r="AM986">
            <v>26.861260000000001</v>
          </cell>
        </row>
        <row r="987">
          <cell r="A987">
            <v>979</v>
          </cell>
          <cell r="AJ987">
            <v>17.41</v>
          </cell>
          <cell r="AM987">
            <v>13.344306</v>
          </cell>
        </row>
        <row r="988">
          <cell r="A988">
            <v>980</v>
          </cell>
          <cell r="AJ988">
            <v>25.446999999999999</v>
          </cell>
          <cell r="AM988">
            <v>21.483789999999999</v>
          </cell>
        </row>
        <row r="989">
          <cell r="A989">
            <v>981</v>
          </cell>
          <cell r="AJ989">
            <v>19.515999999999998</v>
          </cell>
          <cell r="AM989">
            <v>19.18422</v>
          </cell>
        </row>
        <row r="990">
          <cell r="A990">
            <v>982</v>
          </cell>
          <cell r="AJ990">
            <v>22.577000000000002</v>
          </cell>
          <cell r="AM990">
            <v>22.277799999999999</v>
          </cell>
        </row>
        <row r="991">
          <cell r="A991">
            <v>983</v>
          </cell>
          <cell r="AJ991">
            <v>7.8090000000000002</v>
          </cell>
          <cell r="AM991">
            <v>7.6277999999999997</v>
          </cell>
        </row>
        <row r="992">
          <cell r="A992">
            <v>984</v>
          </cell>
          <cell r="AJ992">
            <v>0</v>
          </cell>
          <cell r="AM992">
            <v>0</v>
          </cell>
        </row>
        <row r="993">
          <cell r="A993">
            <v>985</v>
          </cell>
          <cell r="AJ993">
            <v>0</v>
          </cell>
          <cell r="AM993">
            <v>0</v>
          </cell>
        </row>
        <row r="994">
          <cell r="A994">
            <v>986</v>
          </cell>
          <cell r="AJ994">
            <v>12.895</v>
          </cell>
          <cell r="AM994">
            <v>10.072132</v>
          </cell>
        </row>
        <row r="995">
          <cell r="A995">
            <v>987</v>
          </cell>
          <cell r="AJ995">
            <v>0</v>
          </cell>
          <cell r="AM995">
            <v>0</v>
          </cell>
        </row>
        <row r="996">
          <cell r="A996">
            <v>988</v>
          </cell>
          <cell r="AJ996">
            <v>82.833500000000001</v>
          </cell>
          <cell r="AM996">
            <v>78.201404999999994</v>
          </cell>
        </row>
        <row r="997">
          <cell r="A997">
            <v>989</v>
          </cell>
          <cell r="AJ997">
            <v>82.753500000000003</v>
          </cell>
          <cell r="AM997">
            <v>77.990824000000003</v>
          </cell>
        </row>
        <row r="998">
          <cell r="A998">
            <v>990</v>
          </cell>
          <cell r="AJ998">
            <v>0</v>
          </cell>
          <cell r="AM998">
            <v>0</v>
          </cell>
        </row>
        <row r="999">
          <cell r="A999">
            <v>991</v>
          </cell>
          <cell r="AJ999">
            <v>5.867</v>
          </cell>
          <cell r="AM999">
            <v>0</v>
          </cell>
        </row>
        <row r="1000">
          <cell r="A1000">
            <v>992</v>
          </cell>
          <cell r="AJ1000">
            <v>0</v>
          </cell>
          <cell r="AM1000">
            <v>0</v>
          </cell>
        </row>
        <row r="1001">
          <cell r="A1001">
            <v>993</v>
          </cell>
          <cell r="AJ1001">
            <v>39.506999999999998</v>
          </cell>
          <cell r="AM1001">
            <v>36.949981999999999</v>
          </cell>
        </row>
        <row r="1002">
          <cell r="A1002">
            <v>994</v>
          </cell>
          <cell r="AJ1002">
            <v>6.2720000000000002</v>
          </cell>
          <cell r="AM1002">
            <v>6.2488400000000004</v>
          </cell>
        </row>
        <row r="1003">
          <cell r="A1003">
            <v>995</v>
          </cell>
          <cell r="AJ1003">
            <v>0</v>
          </cell>
          <cell r="AM1003">
            <v>0</v>
          </cell>
        </row>
        <row r="1004">
          <cell r="A1004">
            <v>996</v>
          </cell>
          <cell r="AJ1004">
            <v>0</v>
          </cell>
          <cell r="AM1004">
            <v>0</v>
          </cell>
        </row>
        <row r="1005">
          <cell r="A1005">
            <v>997</v>
          </cell>
          <cell r="AJ1005">
            <v>0</v>
          </cell>
          <cell r="AM1005">
            <v>0</v>
          </cell>
        </row>
        <row r="1006">
          <cell r="A1006">
            <v>998</v>
          </cell>
          <cell r="AJ1006">
            <v>31.341999999999999</v>
          </cell>
          <cell r="AM1006">
            <v>31.340906</v>
          </cell>
        </row>
        <row r="1007">
          <cell r="A1007">
            <v>999</v>
          </cell>
          <cell r="AJ1007">
            <v>13.24775</v>
          </cell>
          <cell r="AM1007">
            <v>13.247999999999999</v>
          </cell>
        </row>
        <row r="1008">
          <cell r="A1008">
            <v>1000</v>
          </cell>
          <cell r="AJ1008">
            <v>21.591000000000001</v>
          </cell>
          <cell r="AM1008">
            <v>0</v>
          </cell>
        </row>
        <row r="1009">
          <cell r="A1009">
            <v>1001</v>
          </cell>
          <cell r="AJ1009">
            <v>0</v>
          </cell>
          <cell r="AM1009">
            <v>0</v>
          </cell>
        </row>
        <row r="1010">
          <cell r="A1010">
            <v>1002</v>
          </cell>
          <cell r="AJ1010">
            <v>33.706000000000003</v>
          </cell>
          <cell r="AM1010">
            <v>0</v>
          </cell>
        </row>
        <row r="1011">
          <cell r="A1011">
            <v>1003</v>
          </cell>
          <cell r="AJ1011">
            <v>0</v>
          </cell>
          <cell r="AM1011">
            <v>0</v>
          </cell>
        </row>
        <row r="1012">
          <cell r="A1012">
            <v>1004</v>
          </cell>
          <cell r="AJ1012">
            <v>0</v>
          </cell>
          <cell r="AM1012">
            <v>0</v>
          </cell>
        </row>
        <row r="1013">
          <cell r="A1013">
            <v>1005</v>
          </cell>
          <cell r="AJ1013">
            <v>0</v>
          </cell>
          <cell r="AM1013">
            <v>0</v>
          </cell>
        </row>
        <row r="1014">
          <cell r="A1014">
            <v>1006</v>
          </cell>
          <cell r="AJ1014">
            <v>0</v>
          </cell>
          <cell r="AM1014">
            <v>0</v>
          </cell>
        </row>
        <row r="1015">
          <cell r="A1015">
            <v>1007</v>
          </cell>
          <cell r="AJ1015">
            <v>48.396000000000001</v>
          </cell>
          <cell r="AM1015">
            <v>0</v>
          </cell>
        </row>
        <row r="1016">
          <cell r="A1016">
            <v>1008</v>
          </cell>
          <cell r="AJ1016">
            <v>510</v>
          </cell>
          <cell r="AM1016">
            <v>510</v>
          </cell>
        </row>
        <row r="1017">
          <cell r="A1017">
            <v>1009</v>
          </cell>
          <cell r="AJ1017">
            <v>48</v>
          </cell>
          <cell r="AM1017">
            <v>48</v>
          </cell>
        </row>
        <row r="1018">
          <cell r="A1018">
            <v>1010</v>
          </cell>
          <cell r="AJ1018">
            <v>50</v>
          </cell>
          <cell r="AM1018">
            <v>49.372633999999998</v>
          </cell>
        </row>
        <row r="1019">
          <cell r="A1019">
            <v>1011</v>
          </cell>
          <cell r="AJ1019">
            <v>100</v>
          </cell>
          <cell r="AM1019">
            <v>100</v>
          </cell>
        </row>
        <row r="1020">
          <cell r="A1020">
            <v>1012</v>
          </cell>
          <cell r="AJ1020">
            <v>10.472</v>
          </cell>
          <cell r="AM1020">
            <v>10.462557</v>
          </cell>
        </row>
        <row r="1021">
          <cell r="A1021">
            <v>1013</v>
          </cell>
          <cell r="AJ1021">
            <v>0</v>
          </cell>
          <cell r="AM1021">
            <v>0</v>
          </cell>
        </row>
        <row r="1022">
          <cell r="A1022">
            <v>1014</v>
          </cell>
          <cell r="AJ1022">
            <v>0</v>
          </cell>
          <cell r="AM1022">
            <v>0</v>
          </cell>
        </row>
        <row r="1023">
          <cell r="A1023">
            <v>1015</v>
          </cell>
          <cell r="AJ1023">
            <v>81.393000000000001</v>
          </cell>
          <cell r="AM1023">
            <v>66.747045</v>
          </cell>
        </row>
        <row r="1024">
          <cell r="A1024">
            <v>1016</v>
          </cell>
          <cell r="AJ1024">
            <v>81.269000000000005</v>
          </cell>
          <cell r="AM1024">
            <v>64.608371000000005</v>
          </cell>
        </row>
        <row r="1025">
          <cell r="A1025">
            <v>1017</v>
          </cell>
          <cell r="AJ1025">
            <v>0</v>
          </cell>
          <cell r="AM1025">
            <v>0</v>
          </cell>
        </row>
        <row r="1026">
          <cell r="A1026">
            <v>1018</v>
          </cell>
          <cell r="AJ1026">
            <v>0</v>
          </cell>
          <cell r="AM1026">
            <v>0</v>
          </cell>
        </row>
        <row r="1027">
          <cell r="A1027">
            <v>1019</v>
          </cell>
          <cell r="AJ1027">
            <v>0</v>
          </cell>
          <cell r="AM1027">
            <v>0</v>
          </cell>
        </row>
        <row r="1028">
          <cell r="A1028">
            <v>1020</v>
          </cell>
          <cell r="AJ1028">
            <v>0.82399999999999995</v>
          </cell>
          <cell r="AM1028">
            <v>0</v>
          </cell>
        </row>
        <row r="1029">
          <cell r="A1029">
            <v>1021</v>
          </cell>
          <cell r="AJ1029">
            <v>0</v>
          </cell>
          <cell r="AM1029">
            <v>0</v>
          </cell>
        </row>
        <row r="1030">
          <cell r="A1030">
            <v>1022</v>
          </cell>
          <cell r="AJ1030">
            <v>0</v>
          </cell>
          <cell r="AM1030">
            <v>0</v>
          </cell>
        </row>
        <row r="1031">
          <cell r="A1031">
            <v>1023</v>
          </cell>
          <cell r="AJ1031">
            <v>358.20499999999998</v>
          </cell>
          <cell r="AM1031">
            <v>343.11374699999999</v>
          </cell>
        </row>
        <row r="1032">
          <cell r="A1032">
            <v>1024</v>
          </cell>
          <cell r="AJ1032">
            <v>306.36799999999999</v>
          </cell>
          <cell r="AM1032">
            <v>218.14279199999999</v>
          </cell>
        </row>
        <row r="1033">
          <cell r="A1033">
            <v>1025</v>
          </cell>
          <cell r="AJ1033">
            <v>0</v>
          </cell>
          <cell r="AM1033">
            <v>0</v>
          </cell>
        </row>
        <row r="1034">
          <cell r="A1034">
            <v>1026</v>
          </cell>
          <cell r="AJ1034">
            <v>305.15699999999998</v>
          </cell>
          <cell r="AM1034">
            <v>260.30579299999999</v>
          </cell>
        </row>
        <row r="1035">
          <cell r="A1035">
            <v>1027</v>
          </cell>
          <cell r="AJ1035">
            <v>0</v>
          </cell>
          <cell r="AM1035">
            <v>0</v>
          </cell>
        </row>
        <row r="1036">
          <cell r="A1036">
            <v>1028</v>
          </cell>
          <cell r="AJ1036">
            <v>5</v>
          </cell>
          <cell r="AM1036">
            <v>2.6171760000000002</v>
          </cell>
        </row>
        <row r="1037">
          <cell r="A1037">
            <v>1029</v>
          </cell>
          <cell r="AJ1037">
            <v>0</v>
          </cell>
          <cell r="AM1037">
            <v>0</v>
          </cell>
        </row>
        <row r="1038">
          <cell r="A1038">
            <v>1030</v>
          </cell>
          <cell r="AJ1038">
            <v>0</v>
          </cell>
          <cell r="AM1038">
            <v>0</v>
          </cell>
        </row>
        <row r="1039">
          <cell r="A1039">
            <v>1031</v>
          </cell>
          <cell r="AJ1039">
            <v>37.5</v>
          </cell>
          <cell r="AM1039">
            <v>37.5</v>
          </cell>
        </row>
        <row r="1040">
          <cell r="A1040">
            <v>1032</v>
          </cell>
          <cell r="AJ1040">
            <v>18.75</v>
          </cell>
          <cell r="AM1040">
            <v>0</v>
          </cell>
        </row>
        <row r="1041">
          <cell r="A1041">
            <v>1033</v>
          </cell>
          <cell r="AJ1041">
            <v>101.25</v>
          </cell>
          <cell r="AM1041">
            <v>101.25</v>
          </cell>
        </row>
        <row r="1042">
          <cell r="A1042">
            <v>1034</v>
          </cell>
          <cell r="AJ1042">
            <v>20.302</v>
          </cell>
          <cell r="AM1042">
            <v>20.301908000000001</v>
          </cell>
        </row>
        <row r="1043">
          <cell r="A1043">
            <v>1035</v>
          </cell>
          <cell r="AJ1043">
            <v>0</v>
          </cell>
          <cell r="AM1043">
            <v>0</v>
          </cell>
        </row>
        <row r="1044">
          <cell r="A1044">
            <v>1036</v>
          </cell>
          <cell r="AJ1044">
            <v>46.362000000000002</v>
          </cell>
          <cell r="AM1044">
            <v>46.362000000000002</v>
          </cell>
        </row>
        <row r="1045">
          <cell r="A1045">
            <v>1037</v>
          </cell>
          <cell r="AJ1045">
            <v>18.75</v>
          </cell>
          <cell r="AM1045">
            <v>18.749811000000001</v>
          </cell>
        </row>
        <row r="1046">
          <cell r="A1046">
            <v>1038</v>
          </cell>
          <cell r="AJ1046">
            <v>8.125</v>
          </cell>
          <cell r="AM1046">
            <v>7.9272859999999996</v>
          </cell>
        </row>
        <row r="1047">
          <cell r="A1047">
            <v>1039</v>
          </cell>
          <cell r="AJ1047">
            <v>10</v>
          </cell>
          <cell r="AM1047">
            <v>9.9526039999999991</v>
          </cell>
        </row>
        <row r="1048">
          <cell r="A1048">
            <v>1040</v>
          </cell>
          <cell r="AJ1048">
            <v>5</v>
          </cell>
          <cell r="AM1048">
            <v>4.9992359999999998</v>
          </cell>
        </row>
        <row r="1049">
          <cell r="A1049">
            <v>1041</v>
          </cell>
          <cell r="AJ1049">
            <v>43.75</v>
          </cell>
          <cell r="AM1049">
            <v>0</v>
          </cell>
        </row>
        <row r="1050">
          <cell r="A1050">
            <v>1042</v>
          </cell>
          <cell r="AJ1050">
            <v>135</v>
          </cell>
          <cell r="AM1050">
            <v>135</v>
          </cell>
        </row>
        <row r="1051">
          <cell r="A1051">
            <v>1043</v>
          </cell>
          <cell r="AJ1051">
            <v>33.75</v>
          </cell>
          <cell r="AM1051">
            <v>33.65</v>
          </cell>
        </row>
        <row r="1052">
          <cell r="A1052">
            <v>1044</v>
          </cell>
          <cell r="AJ1052">
            <v>0</v>
          </cell>
          <cell r="AM1052">
            <v>0</v>
          </cell>
        </row>
        <row r="1053">
          <cell r="A1053">
            <v>1045</v>
          </cell>
          <cell r="AJ1053">
            <v>76.515999999999991</v>
          </cell>
          <cell r="AM1053">
            <v>76.413685999999998</v>
          </cell>
        </row>
        <row r="1054">
          <cell r="A1054">
            <v>1046</v>
          </cell>
          <cell r="AJ1054">
            <v>101.94699999999999</v>
          </cell>
          <cell r="AM1054">
            <v>101.720743</v>
          </cell>
        </row>
        <row r="1055">
          <cell r="A1055">
            <v>1047</v>
          </cell>
          <cell r="AJ1055">
            <v>0</v>
          </cell>
          <cell r="AM1055">
            <v>0</v>
          </cell>
        </row>
        <row r="1056">
          <cell r="A1056">
            <v>1048</v>
          </cell>
          <cell r="AJ1056">
            <v>0</v>
          </cell>
          <cell r="AM1056">
            <v>0</v>
          </cell>
        </row>
        <row r="1057">
          <cell r="A1057">
            <v>1049</v>
          </cell>
          <cell r="AJ1057">
            <v>24.625</v>
          </cell>
          <cell r="AM1057">
            <v>24.625</v>
          </cell>
        </row>
        <row r="1058">
          <cell r="A1058">
            <v>1050</v>
          </cell>
          <cell r="AJ1058">
            <v>43.75</v>
          </cell>
          <cell r="AM1058">
            <v>0</v>
          </cell>
        </row>
        <row r="1059">
          <cell r="A1059">
            <v>1051</v>
          </cell>
          <cell r="AJ1059">
            <v>0</v>
          </cell>
          <cell r="AM1059">
            <v>0</v>
          </cell>
        </row>
        <row r="1060">
          <cell r="A1060">
            <v>1052</v>
          </cell>
          <cell r="AJ1060">
            <v>0</v>
          </cell>
          <cell r="AM1060">
            <v>0</v>
          </cell>
        </row>
        <row r="1061">
          <cell r="A1061">
            <v>1053</v>
          </cell>
          <cell r="AJ1061">
            <v>0</v>
          </cell>
          <cell r="AM1061">
            <v>0</v>
          </cell>
        </row>
        <row r="1062">
          <cell r="A1062">
            <v>1054</v>
          </cell>
          <cell r="AJ1062">
            <v>0</v>
          </cell>
          <cell r="AM1062">
            <v>0</v>
          </cell>
        </row>
        <row r="1063">
          <cell r="A1063">
            <v>1055</v>
          </cell>
          <cell r="AJ1063">
            <v>28.052</v>
          </cell>
          <cell r="AM1063">
            <v>28.052</v>
          </cell>
        </row>
        <row r="1064">
          <cell r="A1064">
            <v>1056</v>
          </cell>
          <cell r="AJ1064">
            <v>25</v>
          </cell>
          <cell r="AM1064">
            <v>24.873905000000001</v>
          </cell>
        </row>
        <row r="1065">
          <cell r="A1065">
            <v>1057</v>
          </cell>
          <cell r="AJ1065">
            <v>25</v>
          </cell>
          <cell r="AM1065">
            <v>24.999887000000001</v>
          </cell>
        </row>
        <row r="1066">
          <cell r="A1066">
            <v>1058</v>
          </cell>
          <cell r="AJ1066">
            <v>0</v>
          </cell>
          <cell r="AM1066">
            <v>0</v>
          </cell>
        </row>
        <row r="1067">
          <cell r="A1067">
            <v>1059</v>
          </cell>
          <cell r="AJ1067">
            <v>175.839</v>
          </cell>
          <cell r="AM1067">
            <v>175.837952</v>
          </cell>
        </row>
        <row r="1068">
          <cell r="A1068">
            <v>1060</v>
          </cell>
          <cell r="AJ1068">
            <v>0</v>
          </cell>
          <cell r="AM1068">
            <v>0</v>
          </cell>
        </row>
        <row r="1069">
          <cell r="A1069">
            <v>1061</v>
          </cell>
          <cell r="AJ1069">
            <v>50</v>
          </cell>
          <cell r="AM1069">
            <v>50</v>
          </cell>
        </row>
        <row r="1070">
          <cell r="A1070">
            <v>1062</v>
          </cell>
          <cell r="AJ1070">
            <v>59.537000000000006</v>
          </cell>
          <cell r="AM1070">
            <v>59.385178000000003</v>
          </cell>
        </row>
        <row r="1071">
          <cell r="A1071">
            <v>1063</v>
          </cell>
          <cell r="AJ1071">
            <v>0</v>
          </cell>
          <cell r="AM1071">
            <v>0</v>
          </cell>
        </row>
        <row r="1072">
          <cell r="A1072">
            <v>1064</v>
          </cell>
          <cell r="AJ1072">
            <v>4.7874999999999996</v>
          </cell>
          <cell r="AM1072">
            <v>0</v>
          </cell>
        </row>
        <row r="1073">
          <cell r="A1073">
            <v>1065</v>
          </cell>
          <cell r="AJ1073">
            <v>325</v>
          </cell>
          <cell r="AM1073">
            <v>324.99613299999999</v>
          </cell>
        </row>
        <row r="1074">
          <cell r="A1074">
            <v>1066</v>
          </cell>
          <cell r="AJ1074">
            <v>0</v>
          </cell>
          <cell r="AM1074">
            <v>0</v>
          </cell>
        </row>
        <row r="1075">
          <cell r="A1075">
            <v>1067</v>
          </cell>
          <cell r="AJ1075">
            <v>183.5</v>
          </cell>
          <cell r="AM1075">
            <v>162.6097</v>
          </cell>
        </row>
        <row r="1076">
          <cell r="A1076">
            <v>1068</v>
          </cell>
          <cell r="AJ1076">
            <v>0</v>
          </cell>
          <cell r="AM1076">
            <v>0</v>
          </cell>
        </row>
        <row r="1077">
          <cell r="A1077">
            <v>1069</v>
          </cell>
          <cell r="AJ1077">
            <v>434.05049999999994</v>
          </cell>
          <cell r="AM1077">
            <v>393.84874300000001</v>
          </cell>
        </row>
        <row r="1078">
          <cell r="A1078">
            <v>1070</v>
          </cell>
          <cell r="AJ1078">
            <v>145.59350000000001</v>
          </cell>
          <cell r="AM1078">
            <v>145.30447799999999</v>
          </cell>
        </row>
        <row r="1079">
          <cell r="A1079">
            <v>1071</v>
          </cell>
          <cell r="AJ1079">
            <v>315.49</v>
          </cell>
          <cell r="AM1079">
            <v>0</v>
          </cell>
        </row>
        <row r="1080">
          <cell r="A1080">
            <v>1072</v>
          </cell>
          <cell r="AJ1080">
            <v>187.21100000000001</v>
          </cell>
          <cell r="AM1080">
            <v>0</v>
          </cell>
        </row>
        <row r="1081">
          <cell r="A1081">
            <v>1073</v>
          </cell>
          <cell r="AJ1081">
            <v>0</v>
          </cell>
          <cell r="AM1081">
            <v>0</v>
          </cell>
        </row>
        <row r="1082">
          <cell r="A1082">
            <v>1074</v>
          </cell>
          <cell r="AJ1082">
            <v>74.873999999999995</v>
          </cell>
          <cell r="AM1082">
            <v>0</v>
          </cell>
        </row>
        <row r="1083">
          <cell r="A1083">
            <v>1075</v>
          </cell>
          <cell r="AJ1083">
            <v>0</v>
          </cell>
          <cell r="AM1083">
            <v>0</v>
          </cell>
        </row>
        <row r="1084">
          <cell r="A1084">
            <v>1076</v>
          </cell>
          <cell r="AJ1084">
            <v>20.832999999999998</v>
          </cell>
          <cell r="AM1084">
            <v>0</v>
          </cell>
        </row>
        <row r="1085">
          <cell r="A1085">
            <v>1077</v>
          </cell>
          <cell r="AJ1085">
            <v>1250</v>
          </cell>
          <cell r="AM1085">
            <v>643.97364000000005</v>
          </cell>
        </row>
        <row r="1086">
          <cell r="A1086">
            <v>1078</v>
          </cell>
          <cell r="AJ1086">
            <v>37.5</v>
          </cell>
          <cell r="AM1086">
            <v>12.454658999999999</v>
          </cell>
        </row>
        <row r="1087">
          <cell r="A1087">
            <v>1079</v>
          </cell>
          <cell r="AJ1087">
            <v>1.25</v>
          </cell>
          <cell r="AM1087">
            <v>0</v>
          </cell>
        </row>
        <row r="1088">
          <cell r="A1088">
            <v>1080</v>
          </cell>
          <cell r="AJ1088">
            <v>60</v>
          </cell>
          <cell r="AM1088">
            <v>59.999968000000003</v>
          </cell>
        </row>
        <row r="1089">
          <cell r="A1089">
            <v>1081</v>
          </cell>
          <cell r="AJ1089">
            <v>10</v>
          </cell>
          <cell r="AM1089">
            <v>9.7619399999999992</v>
          </cell>
        </row>
        <row r="1090">
          <cell r="A1090">
            <v>1082</v>
          </cell>
          <cell r="AJ1090">
            <v>0</v>
          </cell>
          <cell r="AM1090">
            <v>0</v>
          </cell>
        </row>
        <row r="1091">
          <cell r="A1091">
            <v>1083</v>
          </cell>
          <cell r="AJ1091">
            <v>0</v>
          </cell>
          <cell r="AM1091">
            <v>0</v>
          </cell>
        </row>
        <row r="1092">
          <cell r="A1092">
            <v>1084</v>
          </cell>
          <cell r="AJ1092">
            <v>56.25</v>
          </cell>
          <cell r="AM1092">
            <v>56.203341999999999</v>
          </cell>
        </row>
        <row r="1093">
          <cell r="A1093">
            <v>1085</v>
          </cell>
          <cell r="AJ1093">
            <v>0</v>
          </cell>
          <cell r="AM1093">
            <v>0</v>
          </cell>
        </row>
        <row r="1094">
          <cell r="A1094">
            <v>1086</v>
          </cell>
          <cell r="AJ1094">
            <v>18.75</v>
          </cell>
          <cell r="AM1094">
            <v>18.75</v>
          </cell>
        </row>
        <row r="1095">
          <cell r="A1095">
            <v>1087</v>
          </cell>
          <cell r="AJ1095">
            <v>25.367999999999999</v>
          </cell>
          <cell r="AM1095">
            <v>25.043648000000001</v>
          </cell>
        </row>
        <row r="1096">
          <cell r="A1096">
            <v>1088</v>
          </cell>
          <cell r="AJ1096">
            <v>18.75</v>
          </cell>
          <cell r="AM1096">
            <v>18.75</v>
          </cell>
        </row>
        <row r="1097">
          <cell r="A1097">
            <v>1089</v>
          </cell>
          <cell r="AJ1097">
            <v>78.228000000000009</v>
          </cell>
          <cell r="AM1097">
            <v>78.226341000000005</v>
          </cell>
        </row>
        <row r="1098">
          <cell r="A1098">
            <v>1090</v>
          </cell>
          <cell r="AJ1098">
            <v>0</v>
          </cell>
          <cell r="AM1098">
            <v>0</v>
          </cell>
        </row>
        <row r="1099">
          <cell r="A1099">
            <v>1091</v>
          </cell>
          <cell r="AJ1099">
            <v>50</v>
          </cell>
          <cell r="AM1099">
            <v>49.314059999999998</v>
          </cell>
        </row>
        <row r="1100">
          <cell r="A1100">
            <v>1092</v>
          </cell>
          <cell r="AJ1100">
            <v>1.87</v>
          </cell>
          <cell r="AM1100">
            <v>1.4069</v>
          </cell>
        </row>
        <row r="1101">
          <cell r="A1101">
            <v>1093</v>
          </cell>
          <cell r="AJ1101">
            <v>60</v>
          </cell>
          <cell r="AM1101">
            <v>51.951456999999998</v>
          </cell>
        </row>
        <row r="1102">
          <cell r="A1102">
            <v>1094</v>
          </cell>
          <cell r="AJ1102">
            <v>0</v>
          </cell>
          <cell r="AM1102">
            <v>0</v>
          </cell>
        </row>
        <row r="1103">
          <cell r="A1103">
            <v>1095</v>
          </cell>
          <cell r="AJ1103">
            <v>0</v>
          </cell>
          <cell r="AM1103">
            <v>0</v>
          </cell>
        </row>
        <row r="1104">
          <cell r="A1104">
            <v>1096</v>
          </cell>
          <cell r="AJ1104">
            <v>11.667</v>
          </cell>
          <cell r="AM1104">
            <v>6.6051190000000002</v>
          </cell>
        </row>
        <row r="1105">
          <cell r="A1105">
            <v>1097</v>
          </cell>
          <cell r="AJ1105">
            <v>18.75</v>
          </cell>
          <cell r="AM1105">
            <v>18.749309</v>
          </cell>
        </row>
        <row r="1106">
          <cell r="A1106">
            <v>1098</v>
          </cell>
          <cell r="AJ1106">
            <v>13.62</v>
          </cell>
          <cell r="AM1106">
            <v>12.408935</v>
          </cell>
        </row>
        <row r="1107">
          <cell r="A1107">
            <v>1099</v>
          </cell>
          <cell r="AJ1107">
            <v>14.605</v>
          </cell>
          <cell r="AM1107">
            <v>5.3876689999999998</v>
          </cell>
        </row>
        <row r="1108">
          <cell r="A1108">
            <v>1100</v>
          </cell>
          <cell r="AJ1108">
            <v>22.5</v>
          </cell>
          <cell r="AM1108">
            <v>22.5</v>
          </cell>
        </row>
        <row r="1109">
          <cell r="A1109">
            <v>1101</v>
          </cell>
          <cell r="AJ1109">
            <v>94.942250000000001</v>
          </cell>
          <cell r="AM1109">
            <v>47.468671999999998</v>
          </cell>
        </row>
        <row r="1110">
          <cell r="A1110">
            <v>1102</v>
          </cell>
          <cell r="AJ1110">
            <v>80</v>
          </cell>
          <cell r="AM1110">
            <v>79.977941999999999</v>
          </cell>
        </row>
        <row r="1111">
          <cell r="A1111">
            <v>1103</v>
          </cell>
          <cell r="AJ1111">
            <v>20</v>
          </cell>
          <cell r="AM1111">
            <v>9.968477</v>
          </cell>
        </row>
        <row r="1112">
          <cell r="A1112">
            <v>1104</v>
          </cell>
          <cell r="AJ1112">
            <v>30</v>
          </cell>
          <cell r="AM1112">
            <v>30</v>
          </cell>
        </row>
        <row r="1113">
          <cell r="A1113">
            <v>1105</v>
          </cell>
          <cell r="AJ1113">
            <v>20</v>
          </cell>
          <cell r="AM1113">
            <v>20</v>
          </cell>
        </row>
        <row r="1114">
          <cell r="A1114">
            <v>1106</v>
          </cell>
          <cell r="AJ1114">
            <v>10</v>
          </cell>
          <cell r="AM1114">
            <v>10</v>
          </cell>
        </row>
        <row r="1115">
          <cell r="A1115">
            <v>1107</v>
          </cell>
          <cell r="AJ1115">
            <v>40</v>
          </cell>
          <cell r="AM1115">
            <v>40</v>
          </cell>
        </row>
        <row r="1116">
          <cell r="A1116">
            <v>1108</v>
          </cell>
          <cell r="AJ1116">
            <v>40</v>
          </cell>
          <cell r="AM1116">
            <v>39.882857000000001</v>
          </cell>
        </row>
        <row r="1117">
          <cell r="A1117">
            <v>1109</v>
          </cell>
          <cell r="AJ1117">
            <v>25</v>
          </cell>
          <cell r="AM1117">
            <v>24.974969000000002</v>
          </cell>
        </row>
        <row r="1118">
          <cell r="A1118">
            <v>1110</v>
          </cell>
          <cell r="AJ1118">
            <v>12.5</v>
          </cell>
          <cell r="AM1118">
            <v>12.494320999999999</v>
          </cell>
        </row>
        <row r="1119">
          <cell r="A1119">
            <v>1111</v>
          </cell>
          <cell r="AJ1119">
            <v>157.5</v>
          </cell>
          <cell r="AM1119">
            <v>156.38152500000001</v>
          </cell>
        </row>
        <row r="1120">
          <cell r="A1120">
            <v>1112</v>
          </cell>
          <cell r="AJ1120">
            <v>210</v>
          </cell>
          <cell r="AM1120">
            <v>210</v>
          </cell>
        </row>
        <row r="1121">
          <cell r="A1121">
            <v>1113</v>
          </cell>
          <cell r="AJ1121">
            <v>7.5</v>
          </cell>
          <cell r="AM1121">
            <v>0</v>
          </cell>
        </row>
        <row r="1122">
          <cell r="A1122">
            <v>1114</v>
          </cell>
          <cell r="AJ1122">
            <v>25</v>
          </cell>
          <cell r="AM1122">
            <v>25</v>
          </cell>
        </row>
        <row r="1123">
          <cell r="A1123">
            <v>1115</v>
          </cell>
          <cell r="AJ1123">
            <v>12.5</v>
          </cell>
          <cell r="AM1123">
            <v>12.5</v>
          </cell>
        </row>
        <row r="1124">
          <cell r="A1124">
            <v>1116</v>
          </cell>
          <cell r="AJ1124">
            <v>0</v>
          </cell>
          <cell r="AM1124">
            <v>0</v>
          </cell>
        </row>
        <row r="1125">
          <cell r="A1125">
            <v>1117</v>
          </cell>
          <cell r="AJ1125">
            <v>7.5</v>
          </cell>
          <cell r="AM1125">
            <v>0</v>
          </cell>
        </row>
        <row r="1126">
          <cell r="A1126">
            <v>1118</v>
          </cell>
          <cell r="AJ1126">
            <v>62.5</v>
          </cell>
          <cell r="AM1126">
            <v>62.5</v>
          </cell>
        </row>
        <row r="1127">
          <cell r="A1127">
            <v>1119</v>
          </cell>
          <cell r="AJ1127">
            <v>0</v>
          </cell>
          <cell r="AM1127">
            <v>0</v>
          </cell>
        </row>
        <row r="1128">
          <cell r="A1128">
            <v>1120</v>
          </cell>
          <cell r="AJ1128">
            <v>1.8679999999999994</v>
          </cell>
          <cell r="AM1128">
            <v>1.5099100000000001</v>
          </cell>
        </row>
        <row r="1129">
          <cell r="A1129">
            <v>1121</v>
          </cell>
          <cell r="AJ1129">
            <v>219.60150000000002</v>
          </cell>
          <cell r="AM1129">
            <v>219.60141300000001</v>
          </cell>
        </row>
        <row r="1130">
          <cell r="A1130">
            <v>1122</v>
          </cell>
          <cell r="AJ1130">
            <v>0</v>
          </cell>
          <cell r="AM1130">
            <v>0</v>
          </cell>
        </row>
        <row r="1131">
          <cell r="A1131">
            <v>1123</v>
          </cell>
          <cell r="AJ1131">
            <v>60</v>
          </cell>
          <cell r="AM1131">
            <v>60</v>
          </cell>
        </row>
        <row r="1132">
          <cell r="A1132">
            <v>1124</v>
          </cell>
          <cell r="AJ1132">
            <v>241</v>
          </cell>
          <cell r="AM1132">
            <v>185.10254599999999</v>
          </cell>
        </row>
        <row r="1133">
          <cell r="A1133">
            <v>1125</v>
          </cell>
          <cell r="AJ1133">
            <v>2309.8494999999998</v>
          </cell>
          <cell r="AM1133">
            <v>1624.826785</v>
          </cell>
        </row>
        <row r="1134">
          <cell r="A1134">
            <v>1126</v>
          </cell>
          <cell r="AJ1134">
            <v>0</v>
          </cell>
          <cell r="AM1134">
            <v>0</v>
          </cell>
        </row>
        <row r="1135">
          <cell r="A1135">
            <v>1127</v>
          </cell>
          <cell r="AJ1135">
            <v>0</v>
          </cell>
          <cell r="AM1135">
            <v>0</v>
          </cell>
        </row>
        <row r="1136">
          <cell r="A1136">
            <v>1128</v>
          </cell>
          <cell r="AJ1136">
            <v>580.5</v>
          </cell>
          <cell r="AM1136">
            <v>11.421924000000001</v>
          </cell>
        </row>
        <row r="1137">
          <cell r="A1137">
            <v>1129</v>
          </cell>
          <cell r="AJ1137">
            <v>0</v>
          </cell>
          <cell r="AM1137">
            <v>0</v>
          </cell>
        </row>
        <row r="1138">
          <cell r="A1138">
            <v>1130</v>
          </cell>
          <cell r="AJ1138">
            <v>0</v>
          </cell>
          <cell r="AM1138">
            <v>0</v>
          </cell>
        </row>
        <row r="1139">
          <cell r="A1139">
            <v>1131</v>
          </cell>
          <cell r="AJ1139">
            <v>0</v>
          </cell>
          <cell r="AM1139">
            <v>0</v>
          </cell>
        </row>
        <row r="1140">
          <cell r="A1140">
            <v>1132</v>
          </cell>
          <cell r="AJ1140">
            <v>0</v>
          </cell>
          <cell r="AM1140">
            <v>0</v>
          </cell>
        </row>
        <row r="1141">
          <cell r="A1141">
            <v>1133</v>
          </cell>
          <cell r="AJ1141">
            <v>287.36849999999998</v>
          </cell>
          <cell r="AM1141">
            <v>287.36900000000003</v>
          </cell>
        </row>
        <row r="1142">
          <cell r="A1142">
            <v>1134</v>
          </cell>
          <cell r="AJ1142">
            <v>0</v>
          </cell>
          <cell r="AM1142">
            <v>0</v>
          </cell>
        </row>
        <row r="1143">
          <cell r="A1143">
            <v>1135</v>
          </cell>
          <cell r="AJ1143">
            <v>4.6859999999999999</v>
          </cell>
          <cell r="AM1143">
            <v>4.6859999999999999</v>
          </cell>
        </row>
        <row r="1144">
          <cell r="A1144">
            <v>1136</v>
          </cell>
          <cell r="AJ1144">
            <v>14.430999999999999</v>
          </cell>
          <cell r="AM1144">
            <v>7.5176290000000003</v>
          </cell>
        </row>
        <row r="1145">
          <cell r="A1145">
            <v>1137</v>
          </cell>
          <cell r="AJ1145">
            <v>23.448</v>
          </cell>
          <cell r="AM1145">
            <v>23.437871000000001</v>
          </cell>
        </row>
        <row r="1146">
          <cell r="A1146">
            <v>1138</v>
          </cell>
          <cell r="AJ1146">
            <v>82.44</v>
          </cell>
          <cell r="AM1146">
            <v>82.843951000000004</v>
          </cell>
        </row>
        <row r="1147">
          <cell r="A1147">
            <v>1139</v>
          </cell>
          <cell r="AJ1147">
            <v>64.828000000000003</v>
          </cell>
          <cell r="AM1147">
            <v>61.294077000000001</v>
          </cell>
        </row>
        <row r="1148">
          <cell r="A1148">
            <v>1140</v>
          </cell>
          <cell r="AJ1148">
            <v>41.914000000000001</v>
          </cell>
          <cell r="AM1148">
            <v>25.890789999999999</v>
          </cell>
        </row>
        <row r="1149">
          <cell r="A1149">
            <v>1141</v>
          </cell>
          <cell r="AJ1149">
            <v>59.964500000000001</v>
          </cell>
          <cell r="AM1149">
            <v>59.965000000000003</v>
          </cell>
        </row>
        <row r="1150">
          <cell r="A1150">
            <v>1142</v>
          </cell>
          <cell r="AJ1150">
            <v>19.896999999999998</v>
          </cell>
          <cell r="AM1150">
            <v>0.668184</v>
          </cell>
        </row>
        <row r="1151">
          <cell r="A1151">
            <v>1143</v>
          </cell>
          <cell r="AJ1151">
            <v>9.6750000000000007</v>
          </cell>
          <cell r="AM1151">
            <v>9.5979969999999994</v>
          </cell>
        </row>
        <row r="1152">
          <cell r="A1152">
            <v>1144</v>
          </cell>
          <cell r="AJ1152">
            <v>31.332000000000001</v>
          </cell>
          <cell r="AM1152">
            <v>31.213141</v>
          </cell>
        </row>
        <row r="1153">
          <cell r="A1153">
            <v>1145</v>
          </cell>
          <cell r="AJ1153">
            <v>35.688499999999998</v>
          </cell>
          <cell r="AM1153">
            <v>35.434019999999997</v>
          </cell>
        </row>
        <row r="1154">
          <cell r="A1154">
            <v>1146</v>
          </cell>
          <cell r="AJ1154">
            <v>45.484999999999999</v>
          </cell>
          <cell r="AM1154">
            <v>3.6823429999999999</v>
          </cell>
        </row>
        <row r="1155">
          <cell r="A1155">
            <v>1147</v>
          </cell>
          <cell r="AJ1155">
            <v>143.6455</v>
          </cell>
          <cell r="AM1155">
            <v>92.940583000000004</v>
          </cell>
        </row>
        <row r="1156">
          <cell r="A1156">
            <v>1148</v>
          </cell>
          <cell r="AJ1156">
            <v>30</v>
          </cell>
          <cell r="AM1156">
            <v>29.703233999999998</v>
          </cell>
        </row>
        <row r="1157">
          <cell r="A1157">
            <v>1149</v>
          </cell>
          <cell r="AJ1157">
            <v>45</v>
          </cell>
          <cell r="AM1157">
            <v>45</v>
          </cell>
        </row>
        <row r="1158">
          <cell r="A1158">
            <v>1150</v>
          </cell>
          <cell r="AJ1158">
            <v>125</v>
          </cell>
          <cell r="AM1158">
            <v>125</v>
          </cell>
        </row>
        <row r="1159">
          <cell r="A1159">
            <v>1151</v>
          </cell>
          <cell r="AJ1159">
            <v>22.466999999999999</v>
          </cell>
          <cell r="AM1159">
            <v>22.330276000000001</v>
          </cell>
        </row>
        <row r="1160">
          <cell r="A1160">
            <v>1152</v>
          </cell>
          <cell r="AJ1160">
            <v>4.008</v>
          </cell>
          <cell r="AM1160">
            <v>4.0015020000000003</v>
          </cell>
        </row>
        <row r="1161">
          <cell r="A1161">
            <v>1153</v>
          </cell>
          <cell r="AJ1161">
            <v>60.406750000000002</v>
          </cell>
          <cell r="AM1161">
            <v>60.406999999999996</v>
          </cell>
        </row>
        <row r="1162">
          <cell r="A1162">
            <v>1154</v>
          </cell>
          <cell r="AJ1162">
            <v>46.503</v>
          </cell>
          <cell r="AM1162">
            <v>46.466349999999998</v>
          </cell>
        </row>
        <row r="1163">
          <cell r="A1163">
            <v>1155</v>
          </cell>
          <cell r="AJ1163">
            <v>59.302499999999995</v>
          </cell>
          <cell r="AM1163">
            <v>41.501077000000002</v>
          </cell>
        </row>
        <row r="1164">
          <cell r="A1164">
            <v>1156</v>
          </cell>
          <cell r="AJ1164">
            <v>85.872000000000014</v>
          </cell>
          <cell r="AM1164">
            <v>85.872</v>
          </cell>
        </row>
        <row r="1165">
          <cell r="A1165">
            <v>1157</v>
          </cell>
          <cell r="AJ1165">
            <v>37.075000000000003</v>
          </cell>
          <cell r="AM1165">
            <v>36.998365</v>
          </cell>
        </row>
        <row r="1166">
          <cell r="A1166">
            <v>1158</v>
          </cell>
          <cell r="AJ1166">
            <v>100.34399999999999</v>
          </cell>
          <cell r="AM1166">
            <v>100.341874</v>
          </cell>
        </row>
        <row r="1167">
          <cell r="A1167">
            <v>1159</v>
          </cell>
          <cell r="AJ1167">
            <v>13.328250000000001</v>
          </cell>
          <cell r="AM1167">
            <v>13.325962000000001</v>
          </cell>
        </row>
        <row r="1168">
          <cell r="A1168">
            <v>1160</v>
          </cell>
          <cell r="AJ1168">
            <v>7.7770000000000001</v>
          </cell>
          <cell r="AM1168">
            <v>0.284441</v>
          </cell>
        </row>
        <row r="1169">
          <cell r="A1169">
            <v>1161</v>
          </cell>
          <cell r="AJ1169">
            <v>77.593999999999994</v>
          </cell>
          <cell r="AM1169">
            <v>77.593999999999994</v>
          </cell>
        </row>
        <row r="1170">
          <cell r="A1170">
            <v>1162</v>
          </cell>
          <cell r="AJ1170">
            <v>22.678000000000001</v>
          </cell>
          <cell r="AM1170">
            <v>22.678000000000001</v>
          </cell>
        </row>
        <row r="1171">
          <cell r="A1171">
            <v>1163</v>
          </cell>
          <cell r="AJ1171">
            <v>99.364000000000004</v>
          </cell>
          <cell r="AM1171">
            <v>99.363979999999998</v>
          </cell>
        </row>
        <row r="1172">
          <cell r="A1172">
            <v>1164</v>
          </cell>
          <cell r="AJ1172">
            <v>58.648000000000003</v>
          </cell>
          <cell r="AM1172">
            <v>24.929303999999998</v>
          </cell>
        </row>
        <row r="1173">
          <cell r="A1173">
            <v>1165</v>
          </cell>
          <cell r="AJ1173">
            <v>67.513499999999993</v>
          </cell>
          <cell r="AM1173">
            <v>67.472716000000005</v>
          </cell>
        </row>
        <row r="1174">
          <cell r="A1174">
            <v>1166</v>
          </cell>
          <cell r="AJ1174">
            <v>51.756</v>
          </cell>
          <cell r="AM1174">
            <v>51.756</v>
          </cell>
        </row>
        <row r="1175">
          <cell r="A1175">
            <v>1167</v>
          </cell>
          <cell r="AJ1175">
            <v>43.729499999999994</v>
          </cell>
          <cell r="AM1175">
            <v>43.73</v>
          </cell>
        </row>
        <row r="1176">
          <cell r="A1176">
            <v>1168</v>
          </cell>
          <cell r="AJ1176">
            <v>19.062000000000001</v>
          </cell>
          <cell r="AM1176">
            <v>19.062000000000001</v>
          </cell>
        </row>
        <row r="1177">
          <cell r="A1177">
            <v>1169</v>
          </cell>
          <cell r="AJ1177">
            <v>12.5</v>
          </cell>
          <cell r="AM1177">
            <v>0</v>
          </cell>
        </row>
        <row r="1178">
          <cell r="A1178">
            <v>1170</v>
          </cell>
          <cell r="AJ1178">
            <v>25</v>
          </cell>
          <cell r="AM1178">
            <v>24.670128999999999</v>
          </cell>
        </row>
        <row r="1179">
          <cell r="A1179">
            <v>1171</v>
          </cell>
          <cell r="AJ1179">
            <v>12.5</v>
          </cell>
          <cell r="AM1179">
            <v>12.192672999999999</v>
          </cell>
        </row>
        <row r="1180">
          <cell r="A1180">
            <v>1172</v>
          </cell>
          <cell r="AJ1180">
            <v>50</v>
          </cell>
          <cell r="AM1180">
            <v>49.687531999999997</v>
          </cell>
        </row>
        <row r="1181">
          <cell r="A1181">
            <v>1173</v>
          </cell>
          <cell r="AJ1181">
            <v>6.25</v>
          </cell>
          <cell r="AM1181">
            <v>6.2274180000000001</v>
          </cell>
        </row>
        <row r="1182">
          <cell r="A1182">
            <v>1174</v>
          </cell>
          <cell r="AJ1182">
            <v>50</v>
          </cell>
          <cell r="AM1182">
            <v>50</v>
          </cell>
        </row>
        <row r="1183">
          <cell r="A1183">
            <v>1175</v>
          </cell>
          <cell r="AJ1183">
            <v>55</v>
          </cell>
          <cell r="AM1183">
            <v>55</v>
          </cell>
        </row>
        <row r="1184">
          <cell r="A1184">
            <v>1176</v>
          </cell>
          <cell r="AJ1184">
            <v>25</v>
          </cell>
          <cell r="AM1184">
            <v>25</v>
          </cell>
        </row>
        <row r="1185">
          <cell r="A1185">
            <v>1177</v>
          </cell>
          <cell r="AJ1185">
            <v>80</v>
          </cell>
          <cell r="AM1185">
            <v>79.868815999999995</v>
          </cell>
        </row>
        <row r="1186">
          <cell r="A1186">
            <v>1178</v>
          </cell>
          <cell r="AJ1186">
            <v>195</v>
          </cell>
          <cell r="AM1186">
            <v>194.999539</v>
          </cell>
        </row>
        <row r="1187">
          <cell r="A1187">
            <v>1179</v>
          </cell>
          <cell r="AJ1187">
            <v>0</v>
          </cell>
          <cell r="AM1187">
            <v>0</v>
          </cell>
        </row>
        <row r="1188">
          <cell r="A1188">
            <v>1180</v>
          </cell>
          <cell r="AJ1188">
            <v>19.731000000000002</v>
          </cell>
          <cell r="AM1188">
            <v>19.730718</v>
          </cell>
        </row>
        <row r="1189">
          <cell r="A1189">
            <v>1181</v>
          </cell>
          <cell r="AJ1189">
            <v>42.051000000000002</v>
          </cell>
          <cell r="AM1189">
            <v>31.970929999999999</v>
          </cell>
        </row>
        <row r="1190">
          <cell r="A1190">
            <v>1182</v>
          </cell>
          <cell r="AJ1190">
            <v>15</v>
          </cell>
          <cell r="AM1190">
            <v>14.903560000000001</v>
          </cell>
        </row>
        <row r="1191">
          <cell r="A1191">
            <v>1183</v>
          </cell>
          <cell r="AJ1191">
            <v>0</v>
          </cell>
          <cell r="AM1191">
            <v>0</v>
          </cell>
        </row>
        <row r="1192">
          <cell r="A1192">
            <v>1184</v>
          </cell>
          <cell r="AJ1192">
            <v>12.5</v>
          </cell>
          <cell r="AM1192">
            <v>0</v>
          </cell>
        </row>
        <row r="1193">
          <cell r="A1193">
            <v>1185</v>
          </cell>
          <cell r="AJ1193">
            <v>12.394</v>
          </cell>
          <cell r="AM1193">
            <v>0</v>
          </cell>
        </row>
        <row r="1194">
          <cell r="A1194">
            <v>1186</v>
          </cell>
          <cell r="AJ1194">
            <v>0</v>
          </cell>
          <cell r="AM1194">
            <v>0</v>
          </cell>
        </row>
        <row r="1195">
          <cell r="A1195">
            <v>1187</v>
          </cell>
          <cell r="AJ1195">
            <v>16.385999999999999</v>
          </cell>
          <cell r="AM1195">
            <v>0</v>
          </cell>
        </row>
        <row r="1196">
          <cell r="A1196">
            <v>1188</v>
          </cell>
          <cell r="AJ1196">
            <v>0</v>
          </cell>
          <cell r="AM1196">
            <v>0</v>
          </cell>
        </row>
        <row r="1197">
          <cell r="A1197">
            <v>1189</v>
          </cell>
          <cell r="AJ1197">
            <v>20</v>
          </cell>
          <cell r="AM1197">
            <v>19.974209999999999</v>
          </cell>
        </row>
        <row r="1198">
          <cell r="A1198">
            <v>1190</v>
          </cell>
          <cell r="AJ1198">
            <v>23.5</v>
          </cell>
          <cell r="AM1198">
            <v>22.697982</v>
          </cell>
        </row>
        <row r="1199">
          <cell r="A1199">
            <v>1191</v>
          </cell>
          <cell r="AJ1199">
            <v>12.5</v>
          </cell>
          <cell r="AM1199">
            <v>12.092789</v>
          </cell>
        </row>
        <row r="1200">
          <cell r="A1200">
            <v>1192</v>
          </cell>
          <cell r="AJ1200">
            <v>15</v>
          </cell>
          <cell r="AM1200">
            <v>14.98916</v>
          </cell>
        </row>
        <row r="1201">
          <cell r="A1201">
            <v>1193</v>
          </cell>
          <cell r="AJ1201">
            <v>23</v>
          </cell>
          <cell r="AM1201">
            <v>22.985209000000001</v>
          </cell>
        </row>
        <row r="1202">
          <cell r="A1202">
            <v>1194</v>
          </cell>
          <cell r="AJ1202">
            <v>14</v>
          </cell>
          <cell r="AM1202">
            <v>13.522755</v>
          </cell>
        </row>
        <row r="1203">
          <cell r="A1203">
            <v>1195</v>
          </cell>
          <cell r="AJ1203">
            <v>1.4087499999999999</v>
          </cell>
          <cell r="AM1203">
            <v>1.40876</v>
          </cell>
        </row>
        <row r="1204">
          <cell r="A1204">
            <v>1196</v>
          </cell>
          <cell r="AJ1204">
            <v>14.920999999999999</v>
          </cell>
          <cell r="AM1204">
            <v>3.2694009999999998</v>
          </cell>
        </row>
        <row r="1205">
          <cell r="A1205">
            <v>1197</v>
          </cell>
          <cell r="AJ1205">
            <v>52.795999999999999</v>
          </cell>
          <cell r="AM1205">
            <v>52.795999999999999</v>
          </cell>
        </row>
        <row r="1206">
          <cell r="A1206">
            <v>1198</v>
          </cell>
          <cell r="AJ1206">
            <v>60.853999999999999</v>
          </cell>
          <cell r="AM1206">
            <v>60.853999999999999</v>
          </cell>
        </row>
        <row r="1207">
          <cell r="A1207">
            <v>1199</v>
          </cell>
          <cell r="AJ1207">
            <v>184.07</v>
          </cell>
          <cell r="AM1207">
            <v>183.911306</v>
          </cell>
        </row>
        <row r="1208">
          <cell r="A1208">
            <v>1200</v>
          </cell>
          <cell r="AJ1208">
            <v>12.15</v>
          </cell>
          <cell r="AM1208">
            <v>12.15</v>
          </cell>
        </row>
        <row r="1209">
          <cell r="A1209">
            <v>1201</v>
          </cell>
          <cell r="AJ1209">
            <v>56.436</v>
          </cell>
          <cell r="AM1209">
            <v>56.436</v>
          </cell>
        </row>
        <row r="1210">
          <cell r="A1210">
            <v>1202</v>
          </cell>
          <cell r="AJ1210">
            <v>74.757249999999999</v>
          </cell>
          <cell r="AM1210">
            <v>74.756</v>
          </cell>
        </row>
        <row r="1211">
          <cell r="A1211">
            <v>1203</v>
          </cell>
          <cell r="AJ1211">
            <v>50</v>
          </cell>
          <cell r="AM1211">
            <v>25</v>
          </cell>
        </row>
        <row r="1212">
          <cell r="A1212">
            <v>1204</v>
          </cell>
          <cell r="AJ1212">
            <v>50</v>
          </cell>
          <cell r="AM1212">
            <v>50</v>
          </cell>
        </row>
        <row r="1213">
          <cell r="A1213">
            <v>1205</v>
          </cell>
          <cell r="AJ1213">
            <v>34.375</v>
          </cell>
          <cell r="AM1213">
            <v>25.001545</v>
          </cell>
        </row>
        <row r="1214">
          <cell r="A1214">
            <v>1206</v>
          </cell>
          <cell r="AJ1214">
            <v>0</v>
          </cell>
          <cell r="AM1214">
            <v>0</v>
          </cell>
        </row>
        <row r="1215">
          <cell r="A1215">
            <v>1207</v>
          </cell>
          <cell r="AJ1215">
            <v>0</v>
          </cell>
          <cell r="AM1215">
            <v>0</v>
          </cell>
        </row>
        <row r="1216">
          <cell r="A1216">
            <v>1208</v>
          </cell>
          <cell r="AJ1216">
            <v>0</v>
          </cell>
          <cell r="AM1216">
            <v>0</v>
          </cell>
        </row>
        <row r="1217">
          <cell r="A1217">
            <v>1209</v>
          </cell>
          <cell r="AJ1217">
            <v>43.04</v>
          </cell>
          <cell r="AM1217">
            <v>0</v>
          </cell>
        </row>
        <row r="1218">
          <cell r="A1218">
            <v>1210</v>
          </cell>
          <cell r="AJ1218">
            <v>92.76</v>
          </cell>
          <cell r="AM1218">
            <v>92.76</v>
          </cell>
        </row>
        <row r="1219">
          <cell r="A1219">
            <v>1211</v>
          </cell>
          <cell r="AJ1219">
            <v>159.23599999999999</v>
          </cell>
          <cell r="AM1219">
            <v>159.222757</v>
          </cell>
        </row>
        <row r="1220">
          <cell r="A1220">
            <v>1212</v>
          </cell>
          <cell r="AJ1220">
            <v>488.98549999999994</v>
          </cell>
          <cell r="AM1220">
            <v>488.98599999999999</v>
          </cell>
        </row>
        <row r="1221">
          <cell r="A1221">
            <v>1213</v>
          </cell>
          <cell r="AJ1221">
            <v>0</v>
          </cell>
          <cell r="AM1221">
            <v>0</v>
          </cell>
        </row>
        <row r="1222">
          <cell r="A1222">
            <v>1214</v>
          </cell>
          <cell r="AJ1222">
            <v>0</v>
          </cell>
          <cell r="AM1222">
            <v>0</v>
          </cell>
        </row>
        <row r="1223">
          <cell r="A1223">
            <v>1215</v>
          </cell>
          <cell r="AJ1223">
            <v>3.9540000000000002</v>
          </cell>
          <cell r="AM1223">
            <v>0</v>
          </cell>
        </row>
        <row r="1224">
          <cell r="A1224">
            <v>1216</v>
          </cell>
          <cell r="AJ1224">
            <v>0.71899999999999997</v>
          </cell>
          <cell r="AM1224">
            <v>0</v>
          </cell>
        </row>
        <row r="1225">
          <cell r="A1225">
            <v>1217</v>
          </cell>
          <cell r="AJ1225">
            <v>0</v>
          </cell>
          <cell r="AM1225">
            <v>0</v>
          </cell>
        </row>
        <row r="1226">
          <cell r="A1226">
            <v>1218</v>
          </cell>
          <cell r="AJ1226">
            <v>18.059000000000001</v>
          </cell>
          <cell r="AM1226">
            <v>17.241669999999999</v>
          </cell>
        </row>
        <row r="1227">
          <cell r="A1227">
            <v>1219</v>
          </cell>
          <cell r="AJ1227">
            <v>19.57</v>
          </cell>
          <cell r="AM1227">
            <v>5.9320959999999996</v>
          </cell>
        </row>
        <row r="1228">
          <cell r="A1228">
            <v>1220</v>
          </cell>
          <cell r="AJ1228">
            <v>19.699000000000002</v>
          </cell>
          <cell r="AM1228">
            <v>15.118486000000001</v>
          </cell>
        </row>
        <row r="1229">
          <cell r="A1229">
            <v>1221</v>
          </cell>
          <cell r="AJ1229">
            <v>20.539000000000001</v>
          </cell>
          <cell r="AM1229">
            <v>20.472901</v>
          </cell>
        </row>
        <row r="1230">
          <cell r="A1230">
            <v>1222</v>
          </cell>
          <cell r="AJ1230">
            <v>0</v>
          </cell>
          <cell r="AM1230">
            <v>0</v>
          </cell>
        </row>
        <row r="1231">
          <cell r="A1231">
            <v>1223</v>
          </cell>
          <cell r="AJ1231">
            <v>16.9955</v>
          </cell>
          <cell r="AM1231">
            <v>16.995972999999999</v>
          </cell>
        </row>
        <row r="1232">
          <cell r="A1232">
            <v>1224</v>
          </cell>
          <cell r="AJ1232">
            <v>20</v>
          </cell>
          <cell r="AM1232">
            <v>20</v>
          </cell>
        </row>
        <row r="1233">
          <cell r="A1233">
            <v>1225</v>
          </cell>
          <cell r="AJ1233">
            <v>8.6419999999999995</v>
          </cell>
          <cell r="AM1233">
            <v>8.6289479999999994</v>
          </cell>
        </row>
        <row r="1234">
          <cell r="A1234">
            <v>1226</v>
          </cell>
          <cell r="AJ1234">
            <v>0</v>
          </cell>
          <cell r="AM1234">
            <v>0</v>
          </cell>
        </row>
        <row r="1235">
          <cell r="A1235">
            <v>1227</v>
          </cell>
          <cell r="AJ1235">
            <v>346.0095</v>
          </cell>
          <cell r="AM1235">
            <v>140.883747</v>
          </cell>
        </row>
        <row r="1236">
          <cell r="A1236">
            <v>1228</v>
          </cell>
          <cell r="AJ1236">
            <v>10</v>
          </cell>
          <cell r="AM1236">
            <v>10</v>
          </cell>
        </row>
        <row r="1237">
          <cell r="A1237">
            <v>1229</v>
          </cell>
          <cell r="AJ1237">
            <v>10</v>
          </cell>
          <cell r="AM1237">
            <v>10</v>
          </cell>
        </row>
        <row r="1238">
          <cell r="A1238">
            <v>1230</v>
          </cell>
          <cell r="AJ1238">
            <v>60</v>
          </cell>
          <cell r="AM1238">
            <v>58.823318</v>
          </cell>
        </row>
        <row r="1239">
          <cell r="A1239">
            <v>1231</v>
          </cell>
          <cell r="AJ1239">
            <v>10</v>
          </cell>
          <cell r="AM1239">
            <v>7.8807499999999999</v>
          </cell>
        </row>
        <row r="1240">
          <cell r="A1240">
            <v>1232</v>
          </cell>
          <cell r="AJ1240">
            <v>20</v>
          </cell>
          <cell r="AM1240">
            <v>19.316358000000001</v>
          </cell>
        </row>
        <row r="1241">
          <cell r="A1241">
            <v>1233</v>
          </cell>
          <cell r="AJ1241">
            <v>50</v>
          </cell>
          <cell r="AM1241">
            <v>49.991199999999999</v>
          </cell>
        </row>
        <row r="1242">
          <cell r="A1242">
            <v>1234</v>
          </cell>
          <cell r="AJ1242">
            <v>2.5</v>
          </cell>
          <cell r="AM1242">
            <v>0</v>
          </cell>
        </row>
        <row r="1243">
          <cell r="A1243">
            <v>1235</v>
          </cell>
          <cell r="AJ1243">
            <v>2.5</v>
          </cell>
          <cell r="AM1243">
            <v>0</v>
          </cell>
        </row>
        <row r="1244">
          <cell r="A1244">
            <v>1236</v>
          </cell>
          <cell r="AJ1244">
            <v>20</v>
          </cell>
          <cell r="AM1244">
            <v>20</v>
          </cell>
        </row>
        <row r="1245">
          <cell r="A1245">
            <v>1237</v>
          </cell>
          <cell r="AJ1245">
            <v>22.5</v>
          </cell>
          <cell r="AM1245">
            <v>22.5</v>
          </cell>
        </row>
        <row r="1246">
          <cell r="A1246">
            <v>1238</v>
          </cell>
          <cell r="AJ1246">
            <v>1300</v>
          </cell>
          <cell r="AM1246">
            <v>1299.9855480000001</v>
          </cell>
        </row>
        <row r="1247">
          <cell r="A1247">
            <v>1239</v>
          </cell>
          <cell r="AJ1247">
            <v>0</v>
          </cell>
          <cell r="AM1247">
            <v>0</v>
          </cell>
        </row>
        <row r="1248">
          <cell r="A1248">
            <v>1240</v>
          </cell>
          <cell r="AJ1248">
            <v>600</v>
          </cell>
          <cell r="AM1248">
            <v>599.81952000000001</v>
          </cell>
        </row>
        <row r="1249">
          <cell r="A1249">
            <v>1241</v>
          </cell>
          <cell r="AJ1249">
            <v>365.86900000000003</v>
          </cell>
          <cell r="AM1249">
            <v>365.846925</v>
          </cell>
        </row>
        <row r="1250">
          <cell r="A1250">
            <v>1242</v>
          </cell>
          <cell r="AJ1250">
            <v>50</v>
          </cell>
          <cell r="AM1250">
            <v>49.999585000000003</v>
          </cell>
        </row>
        <row r="1251">
          <cell r="A1251">
            <v>1243</v>
          </cell>
          <cell r="AJ1251">
            <v>38.417000000000002</v>
          </cell>
          <cell r="AM1251">
            <v>38.351940999999997</v>
          </cell>
        </row>
        <row r="1252">
          <cell r="A1252">
            <v>1244</v>
          </cell>
          <cell r="AJ1252">
            <v>521</v>
          </cell>
          <cell r="AM1252">
            <v>520.99800000000005</v>
          </cell>
        </row>
        <row r="1253">
          <cell r="A1253">
            <v>1245</v>
          </cell>
          <cell r="AJ1253">
            <v>184.47800000000001</v>
          </cell>
          <cell r="AM1253">
            <v>184.445866</v>
          </cell>
        </row>
        <row r="1254">
          <cell r="A1254">
            <v>1246</v>
          </cell>
          <cell r="AJ1254">
            <v>58.602499999999999</v>
          </cell>
          <cell r="AM1254">
            <v>58.602694999999997</v>
          </cell>
        </row>
        <row r="1255">
          <cell r="A1255">
            <v>1247</v>
          </cell>
          <cell r="AJ1255">
            <v>40</v>
          </cell>
          <cell r="AM1255">
            <v>40</v>
          </cell>
        </row>
        <row r="1256">
          <cell r="A1256">
            <v>1248</v>
          </cell>
          <cell r="AJ1256">
            <v>414.209</v>
          </cell>
          <cell r="AM1256">
            <v>414.202967</v>
          </cell>
        </row>
        <row r="1257">
          <cell r="A1257">
            <v>1249</v>
          </cell>
          <cell r="AJ1257">
            <v>1000</v>
          </cell>
          <cell r="AM1257">
            <v>999.99917400000004</v>
          </cell>
        </row>
        <row r="1258">
          <cell r="A1258">
            <v>1250</v>
          </cell>
          <cell r="AJ1258">
            <v>250</v>
          </cell>
          <cell r="AM1258">
            <v>249.99884700000001</v>
          </cell>
        </row>
        <row r="1259">
          <cell r="A1259">
            <v>1251</v>
          </cell>
          <cell r="AJ1259">
            <v>442.15199999999999</v>
          </cell>
          <cell r="AM1259">
            <v>442.12920600000001</v>
          </cell>
        </row>
        <row r="1260">
          <cell r="A1260">
            <v>1252</v>
          </cell>
          <cell r="AJ1260">
            <v>50</v>
          </cell>
          <cell r="AM1260">
            <v>49.999980999999998</v>
          </cell>
        </row>
        <row r="1261">
          <cell r="A1261">
            <v>1253</v>
          </cell>
          <cell r="AJ1261">
            <v>200</v>
          </cell>
          <cell r="AM1261">
            <v>199.99884</v>
          </cell>
        </row>
        <row r="1262">
          <cell r="A1262">
            <v>1254</v>
          </cell>
          <cell r="AJ1262">
            <v>250</v>
          </cell>
          <cell r="AM1262">
            <v>249.99252999999999</v>
          </cell>
        </row>
        <row r="1263">
          <cell r="A1263">
            <v>1255</v>
          </cell>
          <cell r="AJ1263">
            <v>400</v>
          </cell>
          <cell r="AM1263">
            <v>400</v>
          </cell>
        </row>
        <row r="1264">
          <cell r="A1264">
            <v>1256</v>
          </cell>
          <cell r="AJ1264">
            <v>450</v>
          </cell>
          <cell r="AM1264">
            <v>449.99989099999999</v>
          </cell>
        </row>
        <row r="1265">
          <cell r="A1265">
            <v>1257</v>
          </cell>
          <cell r="AJ1265">
            <v>0</v>
          </cell>
          <cell r="AM1265">
            <v>0</v>
          </cell>
        </row>
        <row r="1266">
          <cell r="A1266">
            <v>1258</v>
          </cell>
          <cell r="AJ1266">
            <v>10</v>
          </cell>
          <cell r="AM1266">
            <v>0</v>
          </cell>
        </row>
        <row r="1267">
          <cell r="A1267">
            <v>1259</v>
          </cell>
          <cell r="AJ1267">
            <v>9</v>
          </cell>
          <cell r="AM1267">
            <v>9</v>
          </cell>
        </row>
        <row r="1268">
          <cell r="A1268">
            <v>1260</v>
          </cell>
          <cell r="AJ1268">
            <v>500</v>
          </cell>
          <cell r="AM1268">
            <v>499.978184</v>
          </cell>
        </row>
        <row r="1269">
          <cell r="A1269">
            <v>1261</v>
          </cell>
          <cell r="AJ1269">
            <v>300</v>
          </cell>
          <cell r="AM1269">
            <v>299.99374899999998</v>
          </cell>
        </row>
        <row r="1270">
          <cell r="A1270">
            <v>1262</v>
          </cell>
          <cell r="AJ1270">
            <v>3590.4969999999998</v>
          </cell>
          <cell r="AM1270">
            <v>3544.7372690000002</v>
          </cell>
        </row>
        <row r="1271">
          <cell r="A1271">
            <v>1263</v>
          </cell>
          <cell r="AJ1271">
            <v>200</v>
          </cell>
          <cell r="AM1271">
            <v>200</v>
          </cell>
        </row>
        <row r="1272">
          <cell r="A1272">
            <v>1264</v>
          </cell>
          <cell r="AJ1272">
            <v>453.60400000000004</v>
          </cell>
          <cell r="AM1272">
            <v>453.57484499999998</v>
          </cell>
        </row>
        <row r="1273">
          <cell r="A1273">
            <v>1265</v>
          </cell>
          <cell r="AJ1273">
            <v>30</v>
          </cell>
          <cell r="AM1273">
            <v>30</v>
          </cell>
        </row>
        <row r="1274">
          <cell r="A1274">
            <v>1266</v>
          </cell>
          <cell r="AJ1274">
            <v>75</v>
          </cell>
          <cell r="AM1274">
            <v>74.999879000000007</v>
          </cell>
        </row>
        <row r="1275">
          <cell r="A1275">
            <v>1267</v>
          </cell>
          <cell r="AJ1275">
            <v>20.625</v>
          </cell>
          <cell r="AM1275">
            <v>0</v>
          </cell>
        </row>
        <row r="1276">
          <cell r="A1276">
            <v>1268</v>
          </cell>
          <cell r="AJ1276">
            <v>82.5</v>
          </cell>
          <cell r="AM1276">
            <v>82.490049999999997</v>
          </cell>
        </row>
        <row r="1277">
          <cell r="A1277">
            <v>1269</v>
          </cell>
          <cell r="AJ1277">
            <v>37.5</v>
          </cell>
          <cell r="AM1277">
            <v>37.5</v>
          </cell>
        </row>
        <row r="1278">
          <cell r="A1278">
            <v>1270</v>
          </cell>
          <cell r="AJ1278">
            <v>19.045999999999999</v>
          </cell>
          <cell r="AM1278">
            <v>19.044467999999998</v>
          </cell>
        </row>
        <row r="1279">
          <cell r="A1279">
            <v>1271</v>
          </cell>
          <cell r="AJ1279">
            <v>6.25</v>
          </cell>
          <cell r="AM1279">
            <v>0</v>
          </cell>
        </row>
        <row r="1280">
          <cell r="A1280">
            <v>1272</v>
          </cell>
          <cell r="AJ1280">
            <v>25</v>
          </cell>
          <cell r="AM1280">
            <v>25</v>
          </cell>
        </row>
        <row r="1281">
          <cell r="A1281">
            <v>1273</v>
          </cell>
          <cell r="AJ1281">
            <v>82.5</v>
          </cell>
          <cell r="AM1281">
            <v>82.499430000000004</v>
          </cell>
        </row>
        <row r="1282">
          <cell r="A1282">
            <v>1274</v>
          </cell>
          <cell r="AJ1282">
            <v>200</v>
          </cell>
          <cell r="AM1282">
            <v>200</v>
          </cell>
        </row>
        <row r="1283">
          <cell r="A1283">
            <v>1275</v>
          </cell>
          <cell r="AJ1283">
            <v>400</v>
          </cell>
          <cell r="AM1283">
            <v>400</v>
          </cell>
        </row>
        <row r="1284">
          <cell r="A1284">
            <v>1276</v>
          </cell>
          <cell r="AJ1284">
            <v>100</v>
          </cell>
          <cell r="AM1284">
            <v>118.897688</v>
          </cell>
        </row>
        <row r="1285">
          <cell r="A1285">
            <v>1277</v>
          </cell>
          <cell r="AJ1285">
            <v>76.38300000000001</v>
          </cell>
          <cell r="AM1285">
            <v>57.38</v>
          </cell>
        </row>
        <row r="1286">
          <cell r="A1286">
            <v>1278</v>
          </cell>
          <cell r="AJ1286">
            <v>958.73800000000006</v>
          </cell>
          <cell r="AM1286">
            <v>958.73670700000002</v>
          </cell>
        </row>
        <row r="1287">
          <cell r="A1287">
            <v>1279</v>
          </cell>
          <cell r="AJ1287">
            <v>25</v>
          </cell>
          <cell r="AM1287">
            <v>24.998805000000001</v>
          </cell>
        </row>
        <row r="1288">
          <cell r="A1288">
            <v>1280</v>
          </cell>
          <cell r="AJ1288">
            <v>100</v>
          </cell>
          <cell r="AM1288">
            <v>99.998329999999996</v>
          </cell>
        </row>
        <row r="1289">
          <cell r="A1289">
            <v>1281</v>
          </cell>
          <cell r="AJ1289">
            <v>100</v>
          </cell>
          <cell r="AM1289">
            <v>99.999520000000004</v>
          </cell>
        </row>
        <row r="1290">
          <cell r="A1290">
            <v>1282</v>
          </cell>
          <cell r="AJ1290">
            <v>100</v>
          </cell>
          <cell r="AM1290">
            <v>99.999796000000003</v>
          </cell>
        </row>
        <row r="1291">
          <cell r="A1291">
            <v>1283</v>
          </cell>
          <cell r="AJ1291">
            <v>30.292000000000002</v>
          </cell>
          <cell r="AM1291">
            <v>30.291884</v>
          </cell>
        </row>
        <row r="1292">
          <cell r="A1292">
            <v>1284</v>
          </cell>
          <cell r="AJ1292">
            <v>0</v>
          </cell>
          <cell r="AM1292">
            <v>0</v>
          </cell>
        </row>
        <row r="1293">
          <cell r="A1293">
            <v>1285</v>
          </cell>
          <cell r="AJ1293">
            <v>0</v>
          </cell>
          <cell r="AM1293">
            <v>0</v>
          </cell>
        </row>
        <row r="1294">
          <cell r="A1294">
            <v>1286</v>
          </cell>
          <cell r="AJ1294">
            <v>30</v>
          </cell>
          <cell r="AM1294">
            <v>30</v>
          </cell>
        </row>
        <row r="1295">
          <cell r="A1295">
            <v>1287</v>
          </cell>
          <cell r="AJ1295">
            <v>0</v>
          </cell>
          <cell r="AM1295">
            <v>0</v>
          </cell>
        </row>
        <row r="1296">
          <cell r="A1296">
            <v>1288</v>
          </cell>
          <cell r="AJ1296">
            <v>0</v>
          </cell>
          <cell r="AM1296">
            <v>0</v>
          </cell>
        </row>
        <row r="1297">
          <cell r="A1297">
            <v>1289</v>
          </cell>
          <cell r="AJ1297">
            <v>12.5</v>
          </cell>
          <cell r="AM1297">
            <v>0</v>
          </cell>
        </row>
        <row r="1298">
          <cell r="A1298">
            <v>1290</v>
          </cell>
          <cell r="AJ1298">
            <v>206.995</v>
          </cell>
          <cell r="AM1298">
            <v>201.67078799999999</v>
          </cell>
        </row>
        <row r="1299">
          <cell r="A1299">
            <v>1291</v>
          </cell>
          <cell r="AJ1299">
            <v>2.5</v>
          </cell>
          <cell r="AM1299">
            <v>0</v>
          </cell>
        </row>
        <row r="1300">
          <cell r="A1300">
            <v>1292</v>
          </cell>
          <cell r="AJ1300">
            <v>70</v>
          </cell>
          <cell r="AM1300">
            <v>69.989919999999998</v>
          </cell>
        </row>
        <row r="1301">
          <cell r="A1301">
            <v>1293</v>
          </cell>
          <cell r="AJ1301">
            <v>228.49874999999997</v>
          </cell>
          <cell r="AM1301">
            <v>228.49876800000001</v>
          </cell>
        </row>
        <row r="1302">
          <cell r="A1302">
            <v>1294</v>
          </cell>
          <cell r="AJ1302">
            <v>100</v>
          </cell>
          <cell r="AM1302">
            <v>100</v>
          </cell>
        </row>
        <row r="1303">
          <cell r="A1303">
            <v>1295</v>
          </cell>
          <cell r="AJ1303">
            <v>2.5</v>
          </cell>
          <cell r="AM1303">
            <v>0</v>
          </cell>
        </row>
        <row r="1304">
          <cell r="A1304">
            <v>1296</v>
          </cell>
          <cell r="AJ1304">
            <v>300</v>
          </cell>
          <cell r="AM1304">
            <v>299.36987499999998</v>
          </cell>
        </row>
        <row r="1305">
          <cell r="A1305">
            <v>1297</v>
          </cell>
          <cell r="AJ1305">
            <v>100</v>
          </cell>
          <cell r="AM1305">
            <v>99.993239000000003</v>
          </cell>
        </row>
        <row r="1306">
          <cell r="A1306">
            <v>1298</v>
          </cell>
          <cell r="AJ1306">
            <v>5</v>
          </cell>
          <cell r="AM1306">
            <v>2.5</v>
          </cell>
        </row>
        <row r="1307">
          <cell r="A1307">
            <v>1299</v>
          </cell>
          <cell r="AJ1307">
            <v>232.161</v>
          </cell>
          <cell r="AM1307">
            <v>232.102225</v>
          </cell>
        </row>
        <row r="1308">
          <cell r="A1308">
            <v>1300</v>
          </cell>
          <cell r="AJ1308">
            <v>42.061999999999998</v>
          </cell>
          <cell r="AM1308">
            <v>0</v>
          </cell>
        </row>
        <row r="1309">
          <cell r="A1309">
            <v>1301</v>
          </cell>
          <cell r="AJ1309">
            <v>19.332000000000001</v>
          </cell>
          <cell r="AM1309">
            <v>16.876922</v>
          </cell>
        </row>
        <row r="1310">
          <cell r="A1310">
            <v>1302</v>
          </cell>
          <cell r="AJ1310">
            <v>9.4990000000000006</v>
          </cell>
          <cell r="AM1310">
            <v>9.4939999999999998</v>
          </cell>
        </row>
        <row r="1311">
          <cell r="A1311">
            <v>1303</v>
          </cell>
          <cell r="AJ1311">
            <v>75</v>
          </cell>
          <cell r="AM1311">
            <v>75</v>
          </cell>
        </row>
        <row r="1312">
          <cell r="A1312">
            <v>1304</v>
          </cell>
          <cell r="AJ1312">
            <v>100</v>
          </cell>
          <cell r="AM1312">
            <v>99.538107999999994</v>
          </cell>
        </row>
        <row r="1313">
          <cell r="A1313">
            <v>1305</v>
          </cell>
          <cell r="AJ1313">
            <v>50</v>
          </cell>
          <cell r="AM1313">
            <v>50</v>
          </cell>
        </row>
        <row r="1314">
          <cell r="A1314">
            <v>1306</v>
          </cell>
          <cell r="AJ1314">
            <v>806.28</v>
          </cell>
          <cell r="AM1314">
            <v>798.89321800000005</v>
          </cell>
        </row>
        <row r="1315">
          <cell r="A1315">
            <v>1307</v>
          </cell>
          <cell r="AJ1315">
            <v>220.471</v>
          </cell>
          <cell r="AM1315">
            <v>215.06150299999999</v>
          </cell>
        </row>
        <row r="1316">
          <cell r="A1316">
            <v>1308</v>
          </cell>
          <cell r="AJ1316">
            <v>129</v>
          </cell>
          <cell r="AM1316">
            <v>128.99418</v>
          </cell>
        </row>
        <row r="1317">
          <cell r="A1317">
            <v>1309</v>
          </cell>
          <cell r="AJ1317">
            <v>400</v>
          </cell>
          <cell r="AM1317">
            <v>399.96120000000002</v>
          </cell>
        </row>
        <row r="1318">
          <cell r="A1318">
            <v>1310</v>
          </cell>
          <cell r="AJ1318">
            <v>200</v>
          </cell>
          <cell r="AM1318">
            <v>199.99964600000001</v>
          </cell>
        </row>
        <row r="1319">
          <cell r="A1319">
            <v>1311</v>
          </cell>
          <cell r="AJ1319">
            <v>0</v>
          </cell>
          <cell r="AM1319">
            <v>0</v>
          </cell>
        </row>
        <row r="1320">
          <cell r="A1320">
            <v>1312</v>
          </cell>
          <cell r="AJ1320">
            <v>65.2</v>
          </cell>
          <cell r="AM1320">
            <v>60.699995999999999</v>
          </cell>
        </row>
        <row r="1321">
          <cell r="A1321">
            <v>1313</v>
          </cell>
          <cell r="AJ1321">
            <v>12.5</v>
          </cell>
          <cell r="AM1321">
            <v>0</v>
          </cell>
        </row>
        <row r="1322">
          <cell r="A1322">
            <v>1314</v>
          </cell>
          <cell r="AJ1322">
            <v>131.76850000000002</v>
          </cell>
          <cell r="AM1322">
            <v>131.73213699999999</v>
          </cell>
        </row>
        <row r="1323">
          <cell r="A1323">
            <v>1315</v>
          </cell>
          <cell r="AJ1323">
            <v>50</v>
          </cell>
          <cell r="AM1323">
            <v>49.997999999999998</v>
          </cell>
        </row>
        <row r="1324">
          <cell r="A1324">
            <v>1316</v>
          </cell>
          <cell r="AJ1324">
            <v>50</v>
          </cell>
          <cell r="AM1324">
            <v>24.167770000000001</v>
          </cell>
        </row>
        <row r="1325">
          <cell r="A1325">
            <v>1317</v>
          </cell>
          <cell r="AJ1325">
            <v>29.867000000000001</v>
          </cell>
          <cell r="AM1325">
            <v>29.855115000000001</v>
          </cell>
        </row>
        <row r="1326">
          <cell r="A1326">
            <v>1318</v>
          </cell>
          <cell r="AJ1326">
            <v>2.5</v>
          </cell>
          <cell r="AM1326">
            <v>0</v>
          </cell>
        </row>
        <row r="1327">
          <cell r="A1327">
            <v>1319</v>
          </cell>
          <cell r="AJ1327">
            <v>52.5</v>
          </cell>
          <cell r="AM1327">
            <v>52.499054000000001</v>
          </cell>
        </row>
        <row r="1328">
          <cell r="A1328">
            <v>1320</v>
          </cell>
          <cell r="AJ1328">
            <v>150</v>
          </cell>
          <cell r="AM1328">
            <v>150</v>
          </cell>
        </row>
        <row r="1329">
          <cell r="A1329">
            <v>1321</v>
          </cell>
          <cell r="AJ1329">
            <v>546.4085</v>
          </cell>
          <cell r="AM1329">
            <v>446.40413799999999</v>
          </cell>
        </row>
        <row r="1330">
          <cell r="A1330">
            <v>1322</v>
          </cell>
          <cell r="AJ1330">
            <v>150</v>
          </cell>
          <cell r="AM1330">
            <v>133.16829100000001</v>
          </cell>
        </row>
        <row r="1331">
          <cell r="A1331">
            <v>1323</v>
          </cell>
          <cell r="AJ1331">
            <v>100</v>
          </cell>
          <cell r="AM1331">
            <v>100</v>
          </cell>
        </row>
        <row r="1332">
          <cell r="A1332">
            <v>1324</v>
          </cell>
          <cell r="AJ1332">
            <v>200</v>
          </cell>
          <cell r="AM1332">
            <v>200</v>
          </cell>
        </row>
        <row r="1333">
          <cell r="A1333">
            <v>1325</v>
          </cell>
          <cell r="AJ1333">
            <v>50</v>
          </cell>
          <cell r="AM1333">
            <v>50</v>
          </cell>
        </row>
        <row r="1334">
          <cell r="A1334">
            <v>1326</v>
          </cell>
          <cell r="AJ1334">
            <v>82.135999999999996</v>
          </cell>
          <cell r="AM1334">
            <v>82.133797000000001</v>
          </cell>
        </row>
        <row r="1335">
          <cell r="A1335">
            <v>1327</v>
          </cell>
          <cell r="AJ1335">
            <v>76.08</v>
          </cell>
          <cell r="AM1335">
            <v>76.039265999999998</v>
          </cell>
        </row>
        <row r="1336">
          <cell r="A1336">
            <v>1328</v>
          </cell>
          <cell r="AJ1336">
            <v>282.60900000000004</v>
          </cell>
          <cell r="AM1336">
            <v>278.95595600000001</v>
          </cell>
        </row>
        <row r="1337">
          <cell r="A1337">
            <v>1329</v>
          </cell>
          <cell r="AJ1337">
            <v>10</v>
          </cell>
          <cell r="AM1337">
            <v>10</v>
          </cell>
        </row>
        <row r="1338">
          <cell r="A1338">
            <v>1330</v>
          </cell>
          <cell r="AJ1338">
            <v>39.417000000000002</v>
          </cell>
          <cell r="AM1338">
            <v>0</v>
          </cell>
        </row>
        <row r="1339">
          <cell r="A1339">
            <v>1331</v>
          </cell>
          <cell r="AJ1339">
            <v>0</v>
          </cell>
          <cell r="AM1339">
            <v>0</v>
          </cell>
        </row>
        <row r="1340">
          <cell r="A1340">
            <v>1332</v>
          </cell>
          <cell r="AJ1340">
            <v>0</v>
          </cell>
          <cell r="AM1340">
            <v>0</v>
          </cell>
        </row>
        <row r="1341">
          <cell r="A1341">
            <v>1333</v>
          </cell>
          <cell r="AJ1341">
            <v>71.754000000000005</v>
          </cell>
          <cell r="AM1341">
            <v>71.752651999999998</v>
          </cell>
        </row>
        <row r="1342">
          <cell r="A1342">
            <v>1334</v>
          </cell>
          <cell r="AJ1342">
            <v>92.450999999999993</v>
          </cell>
          <cell r="AM1342">
            <v>70.916376999999997</v>
          </cell>
        </row>
        <row r="1343">
          <cell r="A1343">
            <v>1335</v>
          </cell>
          <cell r="AJ1343">
            <v>30</v>
          </cell>
          <cell r="AM1343">
            <v>29.986018999999999</v>
          </cell>
        </row>
        <row r="1344">
          <cell r="A1344">
            <v>1336</v>
          </cell>
          <cell r="AJ1344">
            <v>241.87799999999999</v>
          </cell>
          <cell r="AM1344">
            <v>241.84446700000001</v>
          </cell>
        </row>
        <row r="1345">
          <cell r="A1345">
            <v>1337</v>
          </cell>
          <cell r="AJ1345">
            <v>161.05724999999998</v>
          </cell>
          <cell r="AM1345">
            <v>161.03854000000001</v>
          </cell>
        </row>
        <row r="1346">
          <cell r="A1346">
            <v>1338</v>
          </cell>
          <cell r="AJ1346">
            <v>50</v>
          </cell>
          <cell r="AM1346">
            <v>49.998865000000002</v>
          </cell>
        </row>
        <row r="1347">
          <cell r="A1347">
            <v>1339</v>
          </cell>
          <cell r="AJ1347">
            <v>27.5</v>
          </cell>
          <cell r="AM1347">
            <v>27.498000000000001</v>
          </cell>
        </row>
        <row r="1348">
          <cell r="A1348">
            <v>1340</v>
          </cell>
          <cell r="AJ1348">
            <v>96.894000000000005</v>
          </cell>
          <cell r="AM1348">
            <v>39.883422000000003</v>
          </cell>
        </row>
        <row r="1349">
          <cell r="A1349">
            <v>1341</v>
          </cell>
          <cell r="AJ1349">
            <v>38.2455</v>
          </cell>
          <cell r="AM1349">
            <v>38.245998999999998</v>
          </cell>
        </row>
        <row r="1350">
          <cell r="A1350">
            <v>1342</v>
          </cell>
          <cell r="AJ1350">
            <v>12.5</v>
          </cell>
          <cell r="AM1350">
            <v>6.2910000000000004</v>
          </cell>
        </row>
        <row r="1351">
          <cell r="A1351">
            <v>1343</v>
          </cell>
          <cell r="AJ1351">
            <v>350</v>
          </cell>
          <cell r="AM1351">
            <v>349.98806999999999</v>
          </cell>
        </row>
        <row r="1352">
          <cell r="A1352">
            <v>1344</v>
          </cell>
          <cell r="AJ1352">
            <v>200</v>
          </cell>
          <cell r="AM1352">
            <v>199.999224</v>
          </cell>
        </row>
        <row r="1353">
          <cell r="A1353">
            <v>1345</v>
          </cell>
          <cell r="AJ1353">
            <v>335.63850000000002</v>
          </cell>
          <cell r="AM1353">
            <v>285.92700000000002</v>
          </cell>
        </row>
        <row r="1354">
          <cell r="A1354">
            <v>1346</v>
          </cell>
          <cell r="AJ1354">
            <v>60</v>
          </cell>
          <cell r="AM1354">
            <v>60</v>
          </cell>
        </row>
        <row r="1355">
          <cell r="A1355">
            <v>1347</v>
          </cell>
          <cell r="AJ1355">
            <v>418.42199999999997</v>
          </cell>
          <cell r="AM1355">
            <v>357.92399999999998</v>
          </cell>
        </row>
        <row r="1356">
          <cell r="A1356">
            <v>1348</v>
          </cell>
          <cell r="AJ1356">
            <v>333.60249999999996</v>
          </cell>
          <cell r="AM1356">
            <v>333.60300000000001</v>
          </cell>
        </row>
        <row r="1357">
          <cell r="A1357">
            <v>1349</v>
          </cell>
          <cell r="AJ1357">
            <v>360</v>
          </cell>
          <cell r="AM1357">
            <v>359.99680000000001</v>
          </cell>
        </row>
        <row r="1358">
          <cell r="A1358">
            <v>1350</v>
          </cell>
          <cell r="AJ1358">
            <v>758.928</v>
          </cell>
          <cell r="AM1358">
            <v>758.91953999999998</v>
          </cell>
        </row>
        <row r="1359">
          <cell r="A1359">
            <v>1351</v>
          </cell>
          <cell r="AJ1359">
            <v>93.257000000000005</v>
          </cell>
          <cell r="AM1359">
            <v>93.256563</v>
          </cell>
        </row>
        <row r="1360">
          <cell r="A1360">
            <v>1352</v>
          </cell>
          <cell r="AJ1360">
            <v>270.40449999999998</v>
          </cell>
          <cell r="AM1360">
            <v>270.39663000000002</v>
          </cell>
        </row>
        <row r="1361">
          <cell r="A1361">
            <v>1353</v>
          </cell>
          <cell r="AJ1361">
            <v>200</v>
          </cell>
          <cell r="AM1361">
            <v>200</v>
          </cell>
        </row>
        <row r="1362">
          <cell r="A1362">
            <v>1354</v>
          </cell>
          <cell r="AJ1362">
            <v>100</v>
          </cell>
          <cell r="AM1362">
            <v>99.999920000000003</v>
          </cell>
        </row>
        <row r="1363">
          <cell r="A1363">
            <v>1355</v>
          </cell>
          <cell r="AJ1363">
            <v>443.72</v>
          </cell>
          <cell r="AM1363">
            <v>443.323712</v>
          </cell>
        </row>
        <row r="1364">
          <cell r="A1364">
            <v>1356</v>
          </cell>
          <cell r="AJ1364">
            <v>100</v>
          </cell>
          <cell r="AM1364">
            <v>99.991874999999993</v>
          </cell>
        </row>
        <row r="1365">
          <cell r="A1365">
            <v>1357</v>
          </cell>
          <cell r="AJ1365">
            <v>50</v>
          </cell>
          <cell r="AM1365">
            <v>50</v>
          </cell>
        </row>
        <row r="1366">
          <cell r="A1366">
            <v>1358</v>
          </cell>
          <cell r="AJ1366">
            <v>100</v>
          </cell>
          <cell r="AM1366">
            <v>100</v>
          </cell>
        </row>
        <row r="1367">
          <cell r="A1367">
            <v>1359</v>
          </cell>
          <cell r="AJ1367">
            <v>150</v>
          </cell>
          <cell r="AM1367">
            <v>278.73925800000001</v>
          </cell>
        </row>
        <row r="1368">
          <cell r="A1368">
            <v>1360</v>
          </cell>
          <cell r="AJ1368">
            <v>7.5</v>
          </cell>
          <cell r="AM1368">
            <v>0</v>
          </cell>
        </row>
        <row r="1369">
          <cell r="A1369">
            <v>1361</v>
          </cell>
          <cell r="AJ1369">
            <v>162.5</v>
          </cell>
          <cell r="AM1369">
            <v>115.875709</v>
          </cell>
        </row>
        <row r="1370">
          <cell r="A1370">
            <v>1362</v>
          </cell>
          <cell r="AJ1370">
            <v>0</v>
          </cell>
          <cell r="AM1370">
            <v>0</v>
          </cell>
        </row>
        <row r="1371">
          <cell r="A1371">
            <v>1363</v>
          </cell>
          <cell r="AJ1371">
            <v>0</v>
          </cell>
          <cell r="AM1371">
            <v>0</v>
          </cell>
        </row>
        <row r="1372">
          <cell r="A1372">
            <v>1364</v>
          </cell>
          <cell r="AJ1372">
            <v>0</v>
          </cell>
          <cell r="AM1372">
            <v>0</v>
          </cell>
        </row>
        <row r="1373">
          <cell r="A1373">
            <v>1365</v>
          </cell>
          <cell r="AJ1373">
            <v>0</v>
          </cell>
          <cell r="AM1373">
            <v>0</v>
          </cell>
        </row>
        <row r="1374">
          <cell r="A1374">
            <v>1366</v>
          </cell>
          <cell r="AJ1374">
            <v>0</v>
          </cell>
          <cell r="AM1374">
            <v>0</v>
          </cell>
        </row>
        <row r="1375">
          <cell r="A1375">
            <v>1367</v>
          </cell>
          <cell r="AJ1375">
            <v>0</v>
          </cell>
          <cell r="AM1375">
            <v>0</v>
          </cell>
        </row>
        <row r="1376">
          <cell r="A1376">
            <v>1368</v>
          </cell>
          <cell r="AJ1376">
            <v>544.93900000000008</v>
          </cell>
          <cell r="AM1376">
            <v>544.93899999999996</v>
          </cell>
        </row>
        <row r="1377">
          <cell r="A1377">
            <v>1369</v>
          </cell>
          <cell r="AJ1377">
            <v>0</v>
          </cell>
          <cell r="AM1377">
            <v>0</v>
          </cell>
        </row>
        <row r="1378">
          <cell r="A1378">
            <v>1370</v>
          </cell>
          <cell r="AJ1378">
            <v>18.75</v>
          </cell>
          <cell r="AM1378">
            <v>18.748783</v>
          </cell>
        </row>
        <row r="1379">
          <cell r="A1379">
            <v>1371</v>
          </cell>
          <cell r="AJ1379">
            <v>200</v>
          </cell>
          <cell r="AM1379">
            <v>200</v>
          </cell>
        </row>
        <row r="1380">
          <cell r="A1380">
            <v>1372</v>
          </cell>
          <cell r="AJ1380">
            <v>50</v>
          </cell>
          <cell r="AM1380">
            <v>50</v>
          </cell>
        </row>
        <row r="1381">
          <cell r="A1381">
            <v>1373</v>
          </cell>
          <cell r="AJ1381">
            <v>9.375</v>
          </cell>
          <cell r="AM1381">
            <v>9.375</v>
          </cell>
        </row>
        <row r="1382">
          <cell r="A1382">
            <v>1374</v>
          </cell>
          <cell r="AJ1382">
            <v>9.375</v>
          </cell>
          <cell r="AM1382">
            <v>0</v>
          </cell>
        </row>
        <row r="1383">
          <cell r="A1383">
            <v>1375</v>
          </cell>
          <cell r="AJ1383">
            <v>18.75</v>
          </cell>
          <cell r="AM1383">
            <v>0</v>
          </cell>
        </row>
        <row r="1384">
          <cell r="A1384">
            <v>1376</v>
          </cell>
          <cell r="AJ1384">
            <v>25</v>
          </cell>
          <cell r="AM1384">
            <v>0</v>
          </cell>
        </row>
        <row r="1385">
          <cell r="A1385">
            <v>1377</v>
          </cell>
          <cell r="AJ1385">
            <v>6.25</v>
          </cell>
          <cell r="AM1385">
            <v>6.1582499999999998</v>
          </cell>
        </row>
        <row r="1386">
          <cell r="A1386">
            <v>1378</v>
          </cell>
          <cell r="AJ1386">
            <v>25</v>
          </cell>
          <cell r="AM1386">
            <v>0</v>
          </cell>
        </row>
        <row r="1387">
          <cell r="A1387">
            <v>1379</v>
          </cell>
          <cell r="AJ1387">
            <v>100</v>
          </cell>
          <cell r="AM1387">
            <v>100</v>
          </cell>
        </row>
        <row r="1388">
          <cell r="A1388">
            <v>1380</v>
          </cell>
          <cell r="AJ1388">
            <v>12.5</v>
          </cell>
          <cell r="AM1388">
            <v>0</v>
          </cell>
        </row>
        <row r="1389">
          <cell r="A1389">
            <v>1381</v>
          </cell>
          <cell r="AJ1389">
            <v>18.75</v>
          </cell>
          <cell r="AM1389">
            <v>18.565999999999999</v>
          </cell>
        </row>
        <row r="1390">
          <cell r="A1390">
            <v>1382</v>
          </cell>
          <cell r="AJ1390">
            <v>6.25</v>
          </cell>
          <cell r="AM1390">
            <v>0</v>
          </cell>
        </row>
        <row r="1391">
          <cell r="A1391">
            <v>1383</v>
          </cell>
          <cell r="AJ1391">
            <v>37.5</v>
          </cell>
          <cell r="AM1391">
            <v>37.494999999999997</v>
          </cell>
        </row>
        <row r="1392">
          <cell r="A1392">
            <v>1384</v>
          </cell>
          <cell r="AJ1392">
            <v>1.875</v>
          </cell>
          <cell r="AM1392">
            <v>1.875</v>
          </cell>
        </row>
        <row r="1393">
          <cell r="A1393">
            <v>1385</v>
          </cell>
          <cell r="AJ1393">
            <v>55</v>
          </cell>
          <cell r="AM1393">
            <v>54.999450000000003</v>
          </cell>
        </row>
        <row r="1394">
          <cell r="A1394">
            <v>1386</v>
          </cell>
          <cell r="AJ1394">
            <v>25</v>
          </cell>
          <cell r="AM1394">
            <v>12.5</v>
          </cell>
        </row>
        <row r="1395">
          <cell r="A1395">
            <v>1387</v>
          </cell>
          <cell r="AJ1395">
            <v>20</v>
          </cell>
          <cell r="AM1395">
            <v>20</v>
          </cell>
        </row>
        <row r="1396">
          <cell r="A1396">
            <v>1388</v>
          </cell>
          <cell r="AJ1396">
            <v>58.968000000000004</v>
          </cell>
          <cell r="AM1396">
            <v>58.967115999999997</v>
          </cell>
        </row>
        <row r="1397">
          <cell r="A1397">
            <v>1389</v>
          </cell>
          <cell r="AJ1397">
            <v>50</v>
          </cell>
          <cell r="AM1397">
            <v>49.995100000000001</v>
          </cell>
        </row>
        <row r="1398">
          <cell r="A1398">
            <v>1390</v>
          </cell>
          <cell r="AJ1398">
            <v>50</v>
          </cell>
          <cell r="AM1398">
            <v>49.986199999999997</v>
          </cell>
        </row>
        <row r="1399">
          <cell r="A1399">
            <v>1391</v>
          </cell>
          <cell r="AJ1399">
            <v>25</v>
          </cell>
          <cell r="AM1399">
            <v>25</v>
          </cell>
        </row>
        <row r="1400">
          <cell r="A1400">
            <v>1392</v>
          </cell>
          <cell r="AJ1400">
            <v>50</v>
          </cell>
          <cell r="AM1400">
            <v>50</v>
          </cell>
        </row>
        <row r="1401">
          <cell r="A1401">
            <v>1393</v>
          </cell>
          <cell r="AJ1401">
            <v>100</v>
          </cell>
          <cell r="AM1401">
            <v>99.998108000000002</v>
          </cell>
        </row>
        <row r="1402">
          <cell r="A1402">
            <v>1394</v>
          </cell>
          <cell r="AJ1402">
            <v>87.5</v>
          </cell>
          <cell r="AM1402">
            <v>87.5</v>
          </cell>
        </row>
        <row r="1403">
          <cell r="A1403">
            <v>1395</v>
          </cell>
          <cell r="AJ1403">
            <v>50</v>
          </cell>
          <cell r="AM1403">
            <v>0</v>
          </cell>
        </row>
        <row r="1404">
          <cell r="A1404">
            <v>1396</v>
          </cell>
          <cell r="AJ1404">
            <v>100</v>
          </cell>
          <cell r="AM1404">
            <v>99.831879999999998</v>
          </cell>
        </row>
        <row r="1405">
          <cell r="A1405">
            <v>1397</v>
          </cell>
          <cell r="AJ1405">
            <v>175</v>
          </cell>
          <cell r="AM1405">
            <v>175</v>
          </cell>
        </row>
        <row r="1406">
          <cell r="A1406">
            <v>1398</v>
          </cell>
          <cell r="AJ1406">
            <v>12.5</v>
          </cell>
          <cell r="AM1406">
            <v>0</v>
          </cell>
        </row>
        <row r="1407">
          <cell r="A1407">
            <v>1399</v>
          </cell>
          <cell r="AJ1407">
            <v>9.375</v>
          </cell>
          <cell r="AM1407">
            <v>0</v>
          </cell>
        </row>
        <row r="1408">
          <cell r="A1408">
            <v>1400</v>
          </cell>
          <cell r="AJ1408">
            <v>9.375</v>
          </cell>
          <cell r="AM1408">
            <v>0</v>
          </cell>
        </row>
        <row r="1409">
          <cell r="A1409">
            <v>1401</v>
          </cell>
          <cell r="AJ1409">
            <v>10</v>
          </cell>
          <cell r="AM1409">
            <v>0</v>
          </cell>
        </row>
        <row r="1410">
          <cell r="A1410">
            <v>1402</v>
          </cell>
          <cell r="AJ1410">
            <v>100</v>
          </cell>
          <cell r="AM1410">
            <v>100</v>
          </cell>
        </row>
        <row r="1411">
          <cell r="A1411">
            <v>1403</v>
          </cell>
          <cell r="AJ1411">
            <v>50</v>
          </cell>
          <cell r="AM1411">
            <v>50</v>
          </cell>
        </row>
        <row r="1412">
          <cell r="A1412">
            <v>1404</v>
          </cell>
          <cell r="AJ1412">
            <v>50</v>
          </cell>
          <cell r="AM1412">
            <v>50</v>
          </cell>
        </row>
        <row r="1413">
          <cell r="A1413">
            <v>1405</v>
          </cell>
          <cell r="AJ1413">
            <v>151.77074999999999</v>
          </cell>
          <cell r="AM1413">
            <v>151.77071799999999</v>
          </cell>
        </row>
        <row r="1414">
          <cell r="A1414">
            <v>1406</v>
          </cell>
          <cell r="AJ1414">
            <v>650</v>
          </cell>
          <cell r="AM1414">
            <v>649.93380000000002</v>
          </cell>
        </row>
        <row r="1415">
          <cell r="A1415">
            <v>1407</v>
          </cell>
          <cell r="AJ1415">
            <v>100</v>
          </cell>
          <cell r="AM1415">
            <v>99.998945000000006</v>
          </cell>
        </row>
        <row r="1416">
          <cell r="A1416">
            <v>1408</v>
          </cell>
          <cell r="AJ1416">
            <v>257.77999999999997</v>
          </cell>
          <cell r="AM1416">
            <v>257.77910900000001</v>
          </cell>
        </row>
        <row r="1417">
          <cell r="A1417">
            <v>1409</v>
          </cell>
          <cell r="AJ1417">
            <v>0</v>
          </cell>
          <cell r="AM1417">
            <v>0</v>
          </cell>
        </row>
        <row r="1418">
          <cell r="A1418">
            <v>1410</v>
          </cell>
          <cell r="AJ1418">
            <v>115.75324999999998</v>
          </cell>
          <cell r="AM1418">
            <v>115.75</v>
          </cell>
        </row>
        <row r="1419">
          <cell r="A1419">
            <v>1411</v>
          </cell>
          <cell r="AJ1419">
            <v>201.06800000000001</v>
          </cell>
          <cell r="AM1419">
            <v>197.00772799999999</v>
          </cell>
        </row>
        <row r="1420">
          <cell r="A1420">
            <v>1412</v>
          </cell>
          <cell r="AJ1420">
            <v>241.86099999999999</v>
          </cell>
          <cell r="AM1420">
            <v>235.248392</v>
          </cell>
        </row>
        <row r="1421">
          <cell r="A1421">
            <v>1413</v>
          </cell>
          <cell r="AJ1421">
            <v>100</v>
          </cell>
          <cell r="AM1421">
            <v>99.998969000000002</v>
          </cell>
        </row>
        <row r="1422">
          <cell r="A1422">
            <v>1414</v>
          </cell>
          <cell r="AJ1422">
            <v>50</v>
          </cell>
          <cell r="AM1422">
            <v>50</v>
          </cell>
        </row>
        <row r="1423">
          <cell r="A1423">
            <v>1415</v>
          </cell>
          <cell r="AJ1423">
            <v>59.213999999999999</v>
          </cell>
          <cell r="AM1423">
            <v>59.213999999999999</v>
          </cell>
        </row>
        <row r="1424">
          <cell r="A1424">
            <v>1416</v>
          </cell>
          <cell r="AJ1424">
            <v>34.332000000000001</v>
          </cell>
          <cell r="AM1424">
            <v>34.332000000000001</v>
          </cell>
        </row>
        <row r="1425">
          <cell r="A1425">
            <v>1417</v>
          </cell>
          <cell r="AJ1425">
            <v>150</v>
          </cell>
          <cell r="AM1425">
            <v>150</v>
          </cell>
        </row>
        <row r="1426">
          <cell r="A1426">
            <v>1418</v>
          </cell>
          <cell r="AJ1426">
            <v>265.11199999999997</v>
          </cell>
          <cell r="AM1426">
            <v>265.09977400000002</v>
          </cell>
        </row>
        <row r="1427">
          <cell r="A1427">
            <v>1419</v>
          </cell>
          <cell r="AJ1427">
            <v>100</v>
          </cell>
          <cell r="AM1427">
            <v>100</v>
          </cell>
        </row>
        <row r="1428">
          <cell r="A1428">
            <v>1420</v>
          </cell>
          <cell r="AJ1428">
            <v>259.33299999999997</v>
          </cell>
          <cell r="AM1428">
            <v>259.32971600000002</v>
          </cell>
        </row>
        <row r="1429">
          <cell r="A1429">
            <v>1421</v>
          </cell>
          <cell r="AJ1429">
            <v>0</v>
          </cell>
          <cell r="AM1429">
            <v>0</v>
          </cell>
        </row>
        <row r="1430">
          <cell r="A1430">
            <v>1422</v>
          </cell>
          <cell r="AJ1430">
            <v>12.5</v>
          </cell>
          <cell r="AM1430">
            <v>12.5</v>
          </cell>
        </row>
        <row r="1431">
          <cell r="A1431">
            <v>1423</v>
          </cell>
          <cell r="AJ1431">
            <v>481.49850000000004</v>
          </cell>
          <cell r="AM1431">
            <v>481.49878699999999</v>
          </cell>
        </row>
        <row r="1432">
          <cell r="A1432">
            <v>1424</v>
          </cell>
          <cell r="AJ1432">
            <v>230.34100000000001</v>
          </cell>
          <cell r="AM1432">
            <v>230.33695800000001</v>
          </cell>
        </row>
        <row r="1433">
          <cell r="A1433">
            <v>1425</v>
          </cell>
          <cell r="AJ1433">
            <v>400</v>
          </cell>
          <cell r="AM1433">
            <v>400</v>
          </cell>
        </row>
        <row r="1434">
          <cell r="A1434">
            <v>1426</v>
          </cell>
          <cell r="AJ1434">
            <v>1100</v>
          </cell>
          <cell r="AM1434">
            <v>1100</v>
          </cell>
        </row>
        <row r="1435">
          <cell r="A1435">
            <v>1427</v>
          </cell>
          <cell r="AJ1435">
            <v>574.23749999999995</v>
          </cell>
          <cell r="AM1435">
            <v>574.23800000000006</v>
          </cell>
        </row>
        <row r="1436">
          <cell r="A1436">
            <v>1428</v>
          </cell>
          <cell r="AJ1436">
            <v>200</v>
          </cell>
          <cell r="AM1436">
            <v>199.99449999999999</v>
          </cell>
        </row>
        <row r="1437">
          <cell r="A1437">
            <v>1429</v>
          </cell>
          <cell r="AJ1437">
            <v>200</v>
          </cell>
          <cell r="AM1437">
            <v>199.96799999999999</v>
          </cell>
        </row>
        <row r="1438">
          <cell r="A1438">
            <v>1430</v>
          </cell>
          <cell r="AJ1438">
            <v>1454.3789999999999</v>
          </cell>
          <cell r="AM1438">
            <v>1453.6980189999999</v>
          </cell>
        </row>
        <row r="1439">
          <cell r="A1439">
            <v>1431</v>
          </cell>
          <cell r="AJ1439">
            <v>302.74</v>
          </cell>
          <cell r="AM1439">
            <v>302.73042099999998</v>
          </cell>
        </row>
        <row r="1440">
          <cell r="A1440">
            <v>1432</v>
          </cell>
          <cell r="AJ1440">
            <v>180.739</v>
          </cell>
          <cell r="AM1440">
            <v>180.739</v>
          </cell>
        </row>
        <row r="1441">
          <cell r="A1441">
            <v>1433</v>
          </cell>
          <cell r="AJ1441">
            <v>1422.97</v>
          </cell>
          <cell r="AM1441">
            <v>1421.7616109999999</v>
          </cell>
        </row>
        <row r="1442">
          <cell r="A1442">
            <v>1434</v>
          </cell>
          <cell r="AJ1442">
            <v>632.72799999999995</v>
          </cell>
          <cell r="AM1442">
            <v>632.72754799999996</v>
          </cell>
        </row>
        <row r="1443">
          <cell r="A1443">
            <v>1435</v>
          </cell>
          <cell r="AJ1443">
            <v>187.14</v>
          </cell>
          <cell r="AM1443">
            <v>187.14</v>
          </cell>
        </row>
        <row r="1444">
          <cell r="A1444">
            <v>1436</v>
          </cell>
          <cell r="AJ1444">
            <v>303.47050000000002</v>
          </cell>
          <cell r="AM1444">
            <v>303.47025300000001</v>
          </cell>
        </row>
        <row r="1445">
          <cell r="A1445">
            <v>1437</v>
          </cell>
          <cell r="AJ1445">
            <v>200</v>
          </cell>
          <cell r="AM1445">
            <v>200</v>
          </cell>
        </row>
        <row r="1446">
          <cell r="A1446">
            <v>1438</v>
          </cell>
          <cell r="AJ1446">
            <v>739.93799999999999</v>
          </cell>
          <cell r="AM1446">
            <v>739.92446800000005</v>
          </cell>
        </row>
        <row r="1447">
          <cell r="A1447">
            <v>1439</v>
          </cell>
          <cell r="AJ1447">
            <v>103.86</v>
          </cell>
          <cell r="AM1447">
            <v>103.859039</v>
          </cell>
        </row>
        <row r="1448">
          <cell r="A1448">
            <v>1440</v>
          </cell>
          <cell r="AJ1448">
            <v>717.36800000000005</v>
          </cell>
          <cell r="AM1448">
            <v>717.365949</v>
          </cell>
        </row>
        <row r="1449">
          <cell r="A1449">
            <v>1441</v>
          </cell>
          <cell r="AJ1449">
            <v>535.68700000000001</v>
          </cell>
          <cell r="AM1449">
            <v>535.568532</v>
          </cell>
        </row>
        <row r="1450">
          <cell r="A1450">
            <v>1442</v>
          </cell>
          <cell r="AJ1450">
            <v>75.287999999999997</v>
          </cell>
          <cell r="AM1450">
            <v>75.762345999999994</v>
          </cell>
        </row>
        <row r="1451">
          <cell r="A1451">
            <v>1443</v>
          </cell>
          <cell r="AJ1451">
            <v>3309.9189999999999</v>
          </cell>
          <cell r="AM1451">
            <v>3309.9173850000002</v>
          </cell>
        </row>
        <row r="1452">
          <cell r="A1452">
            <v>1444</v>
          </cell>
          <cell r="AJ1452">
            <v>25</v>
          </cell>
          <cell r="AM1452">
            <v>0</v>
          </cell>
        </row>
        <row r="1453">
          <cell r="A1453">
            <v>1445</v>
          </cell>
          <cell r="AJ1453">
            <v>100</v>
          </cell>
          <cell r="AM1453">
            <v>99.903493999999995</v>
          </cell>
        </row>
        <row r="1454">
          <cell r="A1454">
            <v>1446</v>
          </cell>
          <cell r="AJ1454">
            <v>200</v>
          </cell>
          <cell r="AM1454">
            <v>199.999177</v>
          </cell>
        </row>
        <row r="1455">
          <cell r="A1455">
            <v>1447</v>
          </cell>
          <cell r="AJ1455">
            <v>0</v>
          </cell>
          <cell r="AM1455">
            <v>0</v>
          </cell>
        </row>
        <row r="1456">
          <cell r="A1456">
            <v>1448</v>
          </cell>
          <cell r="AJ1456">
            <v>11.554</v>
          </cell>
          <cell r="AM1456">
            <v>9.4770000000000003</v>
          </cell>
        </row>
        <row r="1457">
          <cell r="A1457">
            <v>1449</v>
          </cell>
          <cell r="AJ1457">
            <v>0</v>
          </cell>
          <cell r="AM1457">
            <v>0</v>
          </cell>
        </row>
        <row r="1458">
          <cell r="A1458">
            <v>1450</v>
          </cell>
          <cell r="AJ1458">
            <v>0</v>
          </cell>
          <cell r="AM1458">
            <v>0</v>
          </cell>
        </row>
        <row r="1459">
          <cell r="A1459">
            <v>1451</v>
          </cell>
          <cell r="AJ1459">
            <v>0</v>
          </cell>
          <cell r="AM1459">
            <v>0</v>
          </cell>
        </row>
        <row r="1460">
          <cell r="A1460">
            <v>1452</v>
          </cell>
          <cell r="AJ1460">
            <v>0</v>
          </cell>
          <cell r="AM1460">
            <v>0</v>
          </cell>
        </row>
        <row r="1461">
          <cell r="A1461">
            <v>1453</v>
          </cell>
          <cell r="AJ1461">
            <v>67.706000000000003</v>
          </cell>
          <cell r="AM1461">
            <v>67.671823000000003</v>
          </cell>
        </row>
        <row r="1462">
          <cell r="A1462">
            <v>1454</v>
          </cell>
          <cell r="AJ1462">
            <v>0</v>
          </cell>
          <cell r="AM1462">
            <v>0</v>
          </cell>
        </row>
        <row r="1463">
          <cell r="A1463">
            <v>1455</v>
          </cell>
          <cell r="AJ1463">
            <v>0</v>
          </cell>
          <cell r="AM1463">
            <v>0</v>
          </cell>
        </row>
        <row r="1464">
          <cell r="A1464">
            <v>1456</v>
          </cell>
          <cell r="AJ1464">
            <v>0</v>
          </cell>
          <cell r="AM1464">
            <v>0</v>
          </cell>
        </row>
        <row r="1465">
          <cell r="A1465">
            <v>1457</v>
          </cell>
          <cell r="AJ1465">
            <v>0</v>
          </cell>
          <cell r="AM1465">
            <v>0</v>
          </cell>
        </row>
        <row r="1466">
          <cell r="A1466">
            <v>1458</v>
          </cell>
          <cell r="AJ1466">
            <v>0</v>
          </cell>
          <cell r="AM1466">
            <v>0</v>
          </cell>
        </row>
        <row r="1467">
          <cell r="A1467">
            <v>1459</v>
          </cell>
          <cell r="AJ1467">
            <v>150</v>
          </cell>
          <cell r="AM1467">
            <v>149.999675</v>
          </cell>
        </row>
        <row r="1468">
          <cell r="A1468">
            <v>1460</v>
          </cell>
          <cell r="AJ1468">
            <v>34.218000000000004</v>
          </cell>
          <cell r="AM1468">
            <v>34.218000000000004</v>
          </cell>
        </row>
        <row r="1469">
          <cell r="A1469">
            <v>1461</v>
          </cell>
          <cell r="AJ1469">
            <v>0</v>
          </cell>
          <cell r="AM1469">
            <v>0</v>
          </cell>
        </row>
        <row r="1470">
          <cell r="A1470">
            <v>1462</v>
          </cell>
          <cell r="AJ1470">
            <v>0</v>
          </cell>
          <cell r="AM1470">
            <v>0</v>
          </cell>
        </row>
        <row r="1471">
          <cell r="A1471">
            <v>1463</v>
          </cell>
          <cell r="AJ1471">
            <v>0</v>
          </cell>
          <cell r="AM1471">
            <v>0</v>
          </cell>
        </row>
        <row r="1472">
          <cell r="A1472">
            <v>1464</v>
          </cell>
          <cell r="AJ1472">
            <v>45.11</v>
          </cell>
          <cell r="AM1472">
            <v>40.271461000000002</v>
          </cell>
        </row>
        <row r="1473">
          <cell r="A1473">
            <v>1465</v>
          </cell>
          <cell r="AJ1473">
            <v>0</v>
          </cell>
          <cell r="AM1473">
            <v>0</v>
          </cell>
        </row>
        <row r="1474">
          <cell r="A1474">
            <v>1466</v>
          </cell>
          <cell r="AJ1474">
            <v>40.637</v>
          </cell>
          <cell r="AM1474">
            <v>40.637</v>
          </cell>
        </row>
        <row r="1475">
          <cell r="A1475">
            <v>1467</v>
          </cell>
          <cell r="AJ1475">
            <v>47.54</v>
          </cell>
          <cell r="AM1475">
            <v>47.539776000000003</v>
          </cell>
        </row>
        <row r="1476">
          <cell r="A1476">
            <v>1468</v>
          </cell>
          <cell r="AJ1476">
            <v>26.675999999999998</v>
          </cell>
          <cell r="AM1476">
            <v>19.276624000000002</v>
          </cell>
        </row>
        <row r="1477">
          <cell r="A1477">
            <v>1469</v>
          </cell>
          <cell r="AJ1477">
            <v>0</v>
          </cell>
          <cell r="AM1477">
            <v>0</v>
          </cell>
        </row>
        <row r="1478">
          <cell r="A1478">
            <v>1470</v>
          </cell>
          <cell r="AJ1478">
            <v>0</v>
          </cell>
          <cell r="AM1478">
            <v>0</v>
          </cell>
        </row>
        <row r="1479">
          <cell r="A1479">
            <v>1471</v>
          </cell>
          <cell r="AJ1479">
            <v>500.5</v>
          </cell>
          <cell r="AM1479">
            <v>500.26404700000001</v>
          </cell>
        </row>
        <row r="1480">
          <cell r="A1480">
            <v>1472</v>
          </cell>
          <cell r="AJ1480">
            <v>0</v>
          </cell>
          <cell r="AM1480">
            <v>0</v>
          </cell>
        </row>
        <row r="1481">
          <cell r="A1481">
            <v>1473</v>
          </cell>
          <cell r="AJ1481">
            <v>2.6000000000000002E-2</v>
          </cell>
          <cell r="AM1481">
            <v>0</v>
          </cell>
        </row>
        <row r="1482">
          <cell r="A1482">
            <v>1474</v>
          </cell>
          <cell r="AJ1482">
            <v>75</v>
          </cell>
          <cell r="AM1482">
            <v>37.469285999999997</v>
          </cell>
        </row>
        <row r="1483">
          <cell r="A1483">
            <v>1475</v>
          </cell>
          <cell r="AJ1483">
            <v>0</v>
          </cell>
          <cell r="AM1483">
            <v>0</v>
          </cell>
        </row>
        <row r="1484">
          <cell r="A1484">
            <v>1476</v>
          </cell>
          <cell r="AJ1484">
            <v>0</v>
          </cell>
          <cell r="AM1484">
            <v>0</v>
          </cell>
        </row>
        <row r="1485">
          <cell r="A1485">
            <v>1477</v>
          </cell>
          <cell r="AJ1485">
            <v>100</v>
          </cell>
          <cell r="AM1485">
            <v>99.998898999999994</v>
          </cell>
        </row>
        <row r="1486">
          <cell r="A1486">
            <v>1478</v>
          </cell>
          <cell r="AJ1486">
            <v>0</v>
          </cell>
          <cell r="AM1486">
            <v>0</v>
          </cell>
        </row>
        <row r="1487">
          <cell r="A1487">
            <v>1479</v>
          </cell>
          <cell r="AJ1487">
            <v>150</v>
          </cell>
          <cell r="AM1487">
            <v>149.999695</v>
          </cell>
        </row>
        <row r="1488">
          <cell r="A1488">
            <v>1480</v>
          </cell>
          <cell r="AJ1488">
            <v>0</v>
          </cell>
          <cell r="AM1488">
            <v>0</v>
          </cell>
        </row>
        <row r="1489">
          <cell r="A1489">
            <v>1481</v>
          </cell>
          <cell r="AJ1489">
            <v>0</v>
          </cell>
          <cell r="AM1489">
            <v>0</v>
          </cell>
        </row>
        <row r="1490">
          <cell r="A1490">
            <v>1482</v>
          </cell>
          <cell r="AJ1490">
            <v>90.086999999999989</v>
          </cell>
          <cell r="AM1490">
            <v>0</v>
          </cell>
        </row>
        <row r="1491">
          <cell r="A1491">
            <v>1483</v>
          </cell>
          <cell r="AJ1491">
            <v>110.78</v>
          </cell>
          <cell r="AM1491">
            <v>110.779185</v>
          </cell>
        </row>
        <row r="1492">
          <cell r="A1492">
            <v>1484</v>
          </cell>
          <cell r="AJ1492">
            <v>0</v>
          </cell>
          <cell r="AM1492">
            <v>0</v>
          </cell>
        </row>
        <row r="1493">
          <cell r="A1493">
            <v>1485</v>
          </cell>
          <cell r="AJ1493">
            <v>40</v>
          </cell>
          <cell r="AM1493">
            <v>39.232897000000001</v>
          </cell>
        </row>
        <row r="1494">
          <cell r="A1494">
            <v>1486</v>
          </cell>
          <cell r="AJ1494">
            <v>7.5</v>
          </cell>
          <cell r="AM1494">
            <v>0</v>
          </cell>
        </row>
        <row r="1495">
          <cell r="A1495">
            <v>1487</v>
          </cell>
          <cell r="AJ1495">
            <v>7.5</v>
          </cell>
          <cell r="AM1495">
            <v>0</v>
          </cell>
        </row>
        <row r="1496">
          <cell r="A1496">
            <v>1488</v>
          </cell>
          <cell r="AJ1496">
            <v>62.811999999999998</v>
          </cell>
          <cell r="AM1496">
            <v>62.811931999999999</v>
          </cell>
        </row>
        <row r="1497">
          <cell r="A1497">
            <v>1489</v>
          </cell>
          <cell r="AJ1497">
            <v>0</v>
          </cell>
          <cell r="AM1497">
            <v>0</v>
          </cell>
        </row>
        <row r="1498">
          <cell r="A1498">
            <v>1490</v>
          </cell>
          <cell r="AJ1498">
            <v>0</v>
          </cell>
          <cell r="AM1498">
            <v>0</v>
          </cell>
        </row>
        <row r="1499">
          <cell r="A1499">
            <v>1491</v>
          </cell>
          <cell r="AJ1499">
            <v>0</v>
          </cell>
          <cell r="AM1499">
            <v>0</v>
          </cell>
        </row>
        <row r="1500">
          <cell r="A1500">
            <v>1492</v>
          </cell>
          <cell r="AJ1500">
            <v>0</v>
          </cell>
          <cell r="AM1500">
            <v>0</v>
          </cell>
        </row>
        <row r="1501">
          <cell r="A1501">
            <v>1493</v>
          </cell>
          <cell r="AJ1501">
            <v>0</v>
          </cell>
          <cell r="AM1501">
            <v>0</v>
          </cell>
        </row>
        <row r="1502">
          <cell r="A1502">
            <v>1494</v>
          </cell>
          <cell r="AJ1502">
            <v>0</v>
          </cell>
          <cell r="AM1502">
            <v>0</v>
          </cell>
        </row>
        <row r="1503">
          <cell r="A1503">
            <v>1495</v>
          </cell>
          <cell r="AJ1503">
            <v>82.344999999999999</v>
          </cell>
          <cell r="AM1503">
            <v>78.929855000000003</v>
          </cell>
        </row>
        <row r="1504">
          <cell r="A1504">
            <v>1496</v>
          </cell>
          <cell r="AJ1504">
            <v>0</v>
          </cell>
          <cell r="AM1504">
            <v>0</v>
          </cell>
        </row>
        <row r="1505">
          <cell r="A1505">
            <v>1497</v>
          </cell>
          <cell r="AJ1505">
            <v>0</v>
          </cell>
          <cell r="AM1505">
            <v>0</v>
          </cell>
        </row>
        <row r="1506">
          <cell r="A1506">
            <v>1498</v>
          </cell>
          <cell r="AJ1506">
            <v>16.242000000000001</v>
          </cell>
          <cell r="AM1506">
            <v>16.240455000000001</v>
          </cell>
        </row>
        <row r="1507">
          <cell r="A1507">
            <v>1499</v>
          </cell>
          <cell r="AJ1507">
            <v>28.202000000000002</v>
          </cell>
          <cell r="AM1507">
            <v>0</v>
          </cell>
        </row>
        <row r="1508">
          <cell r="A1508">
            <v>1500</v>
          </cell>
          <cell r="AJ1508">
            <v>48.177</v>
          </cell>
          <cell r="AM1508">
            <v>43.478557000000002</v>
          </cell>
        </row>
        <row r="1509">
          <cell r="A1509">
            <v>1501</v>
          </cell>
          <cell r="AJ1509">
            <v>31.684999999999999</v>
          </cell>
          <cell r="AM1509">
            <v>31.678000000000001</v>
          </cell>
        </row>
        <row r="1510">
          <cell r="A1510">
            <v>1502</v>
          </cell>
          <cell r="AJ1510">
            <v>26.626999999999999</v>
          </cell>
          <cell r="AM1510">
            <v>26.599005999999999</v>
          </cell>
        </row>
        <row r="1511">
          <cell r="A1511">
            <v>1503</v>
          </cell>
          <cell r="AJ1511">
            <v>0</v>
          </cell>
          <cell r="AM1511">
            <v>0</v>
          </cell>
        </row>
        <row r="1512">
          <cell r="A1512">
            <v>1504</v>
          </cell>
          <cell r="AJ1512">
            <v>192.5</v>
          </cell>
          <cell r="AM1512">
            <v>151.983642</v>
          </cell>
        </row>
        <row r="1513">
          <cell r="A1513">
            <v>1505</v>
          </cell>
          <cell r="AJ1513">
            <v>28.283999999999999</v>
          </cell>
          <cell r="AM1513">
            <v>8.0621510000000001</v>
          </cell>
        </row>
        <row r="1514">
          <cell r="A1514">
            <v>1506</v>
          </cell>
          <cell r="AJ1514">
            <v>59.591000000000001</v>
          </cell>
          <cell r="AM1514">
            <v>59.589022</v>
          </cell>
        </row>
        <row r="1515">
          <cell r="A1515">
            <v>1507</v>
          </cell>
          <cell r="AJ1515">
            <v>85.5</v>
          </cell>
          <cell r="AM1515">
            <v>86.958133000000004</v>
          </cell>
        </row>
        <row r="1516">
          <cell r="A1516">
            <v>1508</v>
          </cell>
          <cell r="AJ1516">
            <v>36</v>
          </cell>
          <cell r="AM1516">
            <v>27.99494</v>
          </cell>
        </row>
        <row r="1517">
          <cell r="A1517">
            <v>1509</v>
          </cell>
          <cell r="AJ1517">
            <v>321.10749999999996</v>
          </cell>
          <cell r="AM1517">
            <v>240.141761</v>
          </cell>
        </row>
        <row r="1518">
          <cell r="A1518">
            <v>1510</v>
          </cell>
          <cell r="AJ1518">
            <v>0</v>
          </cell>
          <cell r="AM1518">
            <v>0</v>
          </cell>
        </row>
        <row r="1519">
          <cell r="A1519">
            <v>1511</v>
          </cell>
          <cell r="AJ1519">
            <v>0</v>
          </cell>
          <cell r="AM1519">
            <v>0</v>
          </cell>
        </row>
        <row r="1520">
          <cell r="A1520">
            <v>1512</v>
          </cell>
          <cell r="AJ1520">
            <v>40</v>
          </cell>
          <cell r="AM1520">
            <v>39.289487000000001</v>
          </cell>
        </row>
        <row r="1521">
          <cell r="A1521">
            <v>1513</v>
          </cell>
          <cell r="AJ1521">
            <v>0</v>
          </cell>
          <cell r="AM1521">
            <v>0</v>
          </cell>
        </row>
        <row r="1522">
          <cell r="A1522">
            <v>1514</v>
          </cell>
          <cell r="AJ1522">
            <v>75</v>
          </cell>
          <cell r="AM1522">
            <v>73.897514000000001</v>
          </cell>
        </row>
        <row r="1523">
          <cell r="A1523">
            <v>1515</v>
          </cell>
          <cell r="AJ1523">
            <v>39.25</v>
          </cell>
          <cell r="AM1523">
            <v>37.437159999999999</v>
          </cell>
        </row>
        <row r="1524">
          <cell r="A1524">
            <v>1516</v>
          </cell>
          <cell r="AJ1524">
            <v>23.009</v>
          </cell>
          <cell r="AM1524">
            <v>19.885999999999999</v>
          </cell>
        </row>
        <row r="1525">
          <cell r="A1525">
            <v>1517</v>
          </cell>
          <cell r="AJ1525">
            <v>0</v>
          </cell>
          <cell r="AM1525">
            <v>0</v>
          </cell>
        </row>
        <row r="1526">
          <cell r="A1526">
            <v>1518</v>
          </cell>
          <cell r="AJ1526">
            <v>349.32799999999997</v>
          </cell>
          <cell r="AM1526">
            <v>349.32487300000003</v>
          </cell>
        </row>
        <row r="1527">
          <cell r="A1527">
            <v>1519</v>
          </cell>
          <cell r="AJ1527">
            <v>0</v>
          </cell>
          <cell r="AM1527">
            <v>0</v>
          </cell>
        </row>
        <row r="1528">
          <cell r="A1528">
            <v>1520</v>
          </cell>
          <cell r="AJ1528">
            <v>0</v>
          </cell>
          <cell r="AM1528">
            <v>0</v>
          </cell>
        </row>
        <row r="1529">
          <cell r="A1529">
            <v>1521</v>
          </cell>
          <cell r="AJ1529">
            <v>0</v>
          </cell>
          <cell r="AM1529">
            <v>0</v>
          </cell>
        </row>
        <row r="1530">
          <cell r="A1530">
            <v>1522</v>
          </cell>
          <cell r="AJ1530">
            <v>0</v>
          </cell>
          <cell r="AM1530">
            <v>0</v>
          </cell>
        </row>
        <row r="1531">
          <cell r="A1531">
            <v>1523</v>
          </cell>
          <cell r="AJ1531">
            <v>59.844000000000001</v>
          </cell>
          <cell r="AM1531">
            <v>29.922000000000001</v>
          </cell>
        </row>
        <row r="1532">
          <cell r="A1532">
            <v>1524</v>
          </cell>
          <cell r="AJ1532">
            <v>37.496000000000002</v>
          </cell>
          <cell r="AM1532">
            <v>33.789862999999997</v>
          </cell>
        </row>
        <row r="1533">
          <cell r="A1533">
            <v>1525</v>
          </cell>
          <cell r="AJ1533">
            <v>0</v>
          </cell>
          <cell r="AM1533">
            <v>0</v>
          </cell>
        </row>
        <row r="1534">
          <cell r="A1534">
            <v>1526</v>
          </cell>
          <cell r="AJ1534">
            <v>33.930999999999997</v>
          </cell>
          <cell r="AM1534">
            <v>32.827635999999998</v>
          </cell>
        </row>
        <row r="1535">
          <cell r="A1535">
            <v>1527</v>
          </cell>
          <cell r="AJ1535">
            <v>0</v>
          </cell>
          <cell r="AM1535">
            <v>0</v>
          </cell>
        </row>
        <row r="1536">
          <cell r="A1536">
            <v>1528</v>
          </cell>
          <cell r="AJ1536">
            <v>0</v>
          </cell>
          <cell r="AM1536">
            <v>0</v>
          </cell>
        </row>
        <row r="1537">
          <cell r="A1537">
            <v>1529</v>
          </cell>
          <cell r="AJ1537">
            <v>62.35</v>
          </cell>
          <cell r="AM1537">
            <v>61.334508999999997</v>
          </cell>
        </row>
        <row r="1538">
          <cell r="A1538">
            <v>1530</v>
          </cell>
          <cell r="AJ1538">
            <v>16.317500000000003</v>
          </cell>
          <cell r="AM1538">
            <v>11.784670999999999</v>
          </cell>
        </row>
        <row r="1539">
          <cell r="A1539">
            <v>1531</v>
          </cell>
          <cell r="AJ1539">
            <v>10</v>
          </cell>
          <cell r="AM1539">
            <v>6.216E-2</v>
          </cell>
        </row>
        <row r="1540">
          <cell r="A1540">
            <v>1532</v>
          </cell>
          <cell r="AJ1540">
            <v>10</v>
          </cell>
          <cell r="AM1540">
            <v>9.9911469999999998</v>
          </cell>
        </row>
        <row r="1541">
          <cell r="A1541">
            <v>1533</v>
          </cell>
          <cell r="AJ1541">
            <v>40</v>
          </cell>
          <cell r="AM1541">
            <v>39.259107999999998</v>
          </cell>
        </row>
        <row r="1542">
          <cell r="A1542">
            <v>1534</v>
          </cell>
          <cell r="AJ1542">
            <v>50</v>
          </cell>
          <cell r="AM1542">
            <v>48.802179000000002</v>
          </cell>
        </row>
        <row r="1543">
          <cell r="A1543">
            <v>1535</v>
          </cell>
          <cell r="AJ1543">
            <v>39.549999999999997</v>
          </cell>
          <cell r="AM1543">
            <v>38.966833000000001</v>
          </cell>
        </row>
        <row r="1544">
          <cell r="A1544">
            <v>1536</v>
          </cell>
          <cell r="AJ1544">
            <v>0</v>
          </cell>
          <cell r="AM1544">
            <v>0</v>
          </cell>
        </row>
        <row r="1545">
          <cell r="A1545">
            <v>1537</v>
          </cell>
          <cell r="AJ1545">
            <v>40</v>
          </cell>
          <cell r="AM1545">
            <v>37.910890999999999</v>
          </cell>
        </row>
        <row r="1546">
          <cell r="A1546">
            <v>1538</v>
          </cell>
          <cell r="AJ1546">
            <v>7.5</v>
          </cell>
          <cell r="AM1546">
            <v>3.8</v>
          </cell>
        </row>
        <row r="1547">
          <cell r="A1547">
            <v>1539</v>
          </cell>
          <cell r="AJ1547">
            <v>0</v>
          </cell>
          <cell r="AM1547">
            <v>0</v>
          </cell>
        </row>
        <row r="1548">
          <cell r="A1548">
            <v>1540</v>
          </cell>
          <cell r="AJ1548">
            <v>0</v>
          </cell>
          <cell r="AM1548">
            <v>0</v>
          </cell>
        </row>
        <row r="1549">
          <cell r="A1549">
            <v>1541</v>
          </cell>
          <cell r="AJ1549">
            <v>230.0925</v>
          </cell>
          <cell r="AM1549">
            <v>228.98918800000001</v>
          </cell>
        </row>
        <row r="1550">
          <cell r="A1550">
            <v>1542</v>
          </cell>
          <cell r="AJ1550">
            <v>0</v>
          </cell>
          <cell r="AM1550">
            <v>0</v>
          </cell>
        </row>
        <row r="1551">
          <cell r="A1551">
            <v>1543</v>
          </cell>
          <cell r="AJ1551">
            <v>18.760999999999999</v>
          </cell>
          <cell r="AM1551">
            <v>0</v>
          </cell>
        </row>
        <row r="1552">
          <cell r="A1552">
            <v>1544</v>
          </cell>
          <cell r="AJ1552">
            <v>1500</v>
          </cell>
          <cell r="AM1552">
            <v>1218.171576</v>
          </cell>
        </row>
        <row r="1553">
          <cell r="A1553">
            <v>1545</v>
          </cell>
          <cell r="AJ1553">
            <v>300.01249999999999</v>
          </cell>
          <cell r="AM1553">
            <v>299.92276099999998</v>
          </cell>
        </row>
        <row r="1554">
          <cell r="A1554">
            <v>1546</v>
          </cell>
          <cell r="AJ1554">
            <v>806.59299999999996</v>
          </cell>
          <cell r="AM1554">
            <v>806.10524699999996</v>
          </cell>
        </row>
        <row r="1555">
          <cell r="A1555">
            <v>1547</v>
          </cell>
          <cell r="AJ1555">
            <v>36.094750000000005</v>
          </cell>
          <cell r="AM1555">
            <v>27.071999999999999</v>
          </cell>
        </row>
        <row r="1556">
          <cell r="A1556">
            <v>1548</v>
          </cell>
          <cell r="AJ1556">
            <v>3114.4285</v>
          </cell>
          <cell r="AM1556">
            <v>1971.0697009999999</v>
          </cell>
        </row>
        <row r="1557">
          <cell r="A1557">
            <v>1549</v>
          </cell>
          <cell r="AJ1557">
            <v>0</v>
          </cell>
          <cell r="AM1557">
            <v>0</v>
          </cell>
        </row>
        <row r="1558">
          <cell r="A1558">
            <v>1550</v>
          </cell>
          <cell r="AJ1558">
            <v>3.75</v>
          </cell>
          <cell r="AM1558">
            <v>0</v>
          </cell>
        </row>
        <row r="1559">
          <cell r="A1559">
            <v>1551</v>
          </cell>
          <cell r="AJ1559">
            <v>7.5</v>
          </cell>
          <cell r="AM1559">
            <v>0</v>
          </cell>
        </row>
        <row r="1560">
          <cell r="A1560">
            <v>1552</v>
          </cell>
          <cell r="AJ1560">
            <v>33.170999999999999</v>
          </cell>
          <cell r="AM1560">
            <v>1.112495</v>
          </cell>
        </row>
        <row r="1561">
          <cell r="A1561">
            <v>1553</v>
          </cell>
          <cell r="AJ1561">
            <v>14.25</v>
          </cell>
          <cell r="AM1561">
            <v>14.25</v>
          </cell>
        </row>
        <row r="1562">
          <cell r="A1562">
            <v>1554</v>
          </cell>
          <cell r="AJ1562">
            <v>17.599</v>
          </cell>
          <cell r="AM1562">
            <v>17.333805999999999</v>
          </cell>
        </row>
        <row r="1563">
          <cell r="A1563">
            <v>1555</v>
          </cell>
          <cell r="AJ1563">
            <v>40.537999999999997</v>
          </cell>
          <cell r="AM1563">
            <v>40.537999999999997</v>
          </cell>
        </row>
        <row r="1564">
          <cell r="A1564">
            <v>1556</v>
          </cell>
          <cell r="AJ1564">
            <v>49.55</v>
          </cell>
          <cell r="AM1564">
            <v>0</v>
          </cell>
        </row>
        <row r="1565">
          <cell r="A1565">
            <v>1557</v>
          </cell>
          <cell r="AJ1565">
            <v>68.670500000000004</v>
          </cell>
          <cell r="AM1565">
            <v>0</v>
          </cell>
        </row>
        <row r="1566">
          <cell r="A1566">
            <v>1558</v>
          </cell>
          <cell r="AJ1566">
            <v>2450</v>
          </cell>
          <cell r="AM1566">
            <v>2449.9891029999999</v>
          </cell>
        </row>
        <row r="1567">
          <cell r="A1567">
            <v>1559</v>
          </cell>
          <cell r="AJ1567">
            <v>4104.88</v>
          </cell>
          <cell r="AM1567">
            <v>0</v>
          </cell>
        </row>
        <row r="1568">
          <cell r="A1568">
            <v>1560</v>
          </cell>
          <cell r="AJ1568">
            <v>138.6225</v>
          </cell>
          <cell r="AM1568">
            <v>103.134401</v>
          </cell>
        </row>
        <row r="1569">
          <cell r="A1569">
            <v>1561</v>
          </cell>
          <cell r="AJ1569">
            <v>75.867000000000004</v>
          </cell>
          <cell r="AM1569">
            <v>40.407927000000001</v>
          </cell>
        </row>
        <row r="1570">
          <cell r="A1570">
            <v>1562</v>
          </cell>
          <cell r="AJ1570">
            <v>32.670999999999999</v>
          </cell>
          <cell r="AM1570">
            <v>32.670158000000001</v>
          </cell>
        </row>
        <row r="1571">
          <cell r="A1571">
            <v>1563</v>
          </cell>
          <cell r="AJ1571">
            <v>56.45</v>
          </cell>
          <cell r="AM1571">
            <v>56.45</v>
          </cell>
        </row>
        <row r="1572">
          <cell r="A1572">
            <v>1564</v>
          </cell>
          <cell r="AJ1572">
            <v>80</v>
          </cell>
          <cell r="AM1572">
            <v>79.997868999999994</v>
          </cell>
        </row>
        <row r="1573">
          <cell r="A1573">
            <v>1565</v>
          </cell>
          <cell r="AJ1573">
            <v>68.573999999999998</v>
          </cell>
          <cell r="AM1573">
            <v>68.573659000000006</v>
          </cell>
        </row>
        <row r="1574">
          <cell r="A1574">
            <v>1566</v>
          </cell>
          <cell r="AJ1574">
            <v>70</v>
          </cell>
          <cell r="AM1574">
            <v>54.35</v>
          </cell>
        </row>
        <row r="1575">
          <cell r="A1575">
            <v>1567</v>
          </cell>
          <cell r="AJ1575">
            <v>12.499000000000001</v>
          </cell>
          <cell r="AM1575">
            <v>11.799512</v>
          </cell>
        </row>
        <row r="1576">
          <cell r="A1576">
            <v>1568</v>
          </cell>
          <cell r="AJ1576">
            <v>7.5</v>
          </cell>
          <cell r="AM1576">
            <v>7.5</v>
          </cell>
        </row>
        <row r="1577">
          <cell r="A1577">
            <v>1569</v>
          </cell>
          <cell r="AJ1577">
            <v>6.25</v>
          </cell>
          <cell r="AM1577">
            <v>6.2435029999999996</v>
          </cell>
        </row>
        <row r="1578">
          <cell r="A1578">
            <v>1570</v>
          </cell>
          <cell r="AJ1578">
            <v>35.002000000000002</v>
          </cell>
          <cell r="AM1578">
            <v>35.002000000000002</v>
          </cell>
        </row>
        <row r="1579">
          <cell r="A1579">
            <v>1571</v>
          </cell>
          <cell r="AJ1579">
            <v>35.005000000000003</v>
          </cell>
          <cell r="AM1579">
            <v>34.9</v>
          </cell>
        </row>
        <row r="1580">
          <cell r="A1580">
            <v>1572</v>
          </cell>
          <cell r="AJ1580">
            <v>92</v>
          </cell>
          <cell r="AM1580">
            <v>71.959427000000005</v>
          </cell>
        </row>
        <row r="1581">
          <cell r="A1581">
            <v>1573</v>
          </cell>
          <cell r="AJ1581">
            <v>13.952</v>
          </cell>
          <cell r="AM1581">
            <v>13.941383</v>
          </cell>
        </row>
        <row r="1582">
          <cell r="A1582">
            <v>1574</v>
          </cell>
          <cell r="AJ1582">
            <v>18.749499999999998</v>
          </cell>
          <cell r="AM1582">
            <v>18.749938</v>
          </cell>
        </row>
        <row r="1583">
          <cell r="A1583">
            <v>1575</v>
          </cell>
          <cell r="AJ1583">
            <v>61.866</v>
          </cell>
          <cell r="AM1583">
            <v>61.847791999999998</v>
          </cell>
        </row>
        <row r="1584">
          <cell r="A1584">
            <v>1576</v>
          </cell>
          <cell r="AJ1584">
            <v>64.028000000000006</v>
          </cell>
          <cell r="AM1584">
            <v>64.022598000000002</v>
          </cell>
        </row>
        <row r="1585">
          <cell r="A1585">
            <v>1577</v>
          </cell>
          <cell r="AJ1585">
            <v>11.882999999999999</v>
          </cell>
          <cell r="AM1585">
            <v>11.879424999999999</v>
          </cell>
        </row>
        <row r="1586">
          <cell r="A1586">
            <v>1578</v>
          </cell>
          <cell r="AJ1586">
            <v>50.022500000000001</v>
          </cell>
          <cell r="AM1586">
            <v>49.994661999999998</v>
          </cell>
        </row>
        <row r="1587">
          <cell r="A1587">
            <v>1579</v>
          </cell>
          <cell r="AJ1587">
            <v>166.90649999999999</v>
          </cell>
          <cell r="AM1587">
            <v>166.896591</v>
          </cell>
        </row>
        <row r="1588">
          <cell r="A1588">
            <v>1580</v>
          </cell>
          <cell r="AJ1588">
            <v>50</v>
          </cell>
          <cell r="AM1588">
            <v>25.296865</v>
          </cell>
        </row>
        <row r="1589">
          <cell r="A1589">
            <v>1581</v>
          </cell>
          <cell r="AJ1589">
            <v>30.881</v>
          </cell>
          <cell r="AM1589">
            <v>27.531323</v>
          </cell>
        </row>
        <row r="1590">
          <cell r="A1590">
            <v>1582</v>
          </cell>
          <cell r="AJ1590">
            <v>63.357999999999997</v>
          </cell>
          <cell r="AM1590">
            <v>62.655794999999998</v>
          </cell>
        </row>
        <row r="1591">
          <cell r="A1591">
            <v>1583</v>
          </cell>
          <cell r="AJ1591">
            <v>43.993000000000002</v>
          </cell>
          <cell r="AM1591">
            <v>43.958240000000004</v>
          </cell>
        </row>
        <row r="1592">
          <cell r="A1592">
            <v>1584</v>
          </cell>
          <cell r="AJ1592">
            <v>35.61</v>
          </cell>
          <cell r="AM1592">
            <v>35.607951999999997</v>
          </cell>
        </row>
        <row r="1593">
          <cell r="A1593">
            <v>1585</v>
          </cell>
          <cell r="AJ1593">
            <v>0</v>
          </cell>
          <cell r="AM1593">
            <v>0</v>
          </cell>
        </row>
        <row r="1594">
          <cell r="A1594">
            <v>1586</v>
          </cell>
          <cell r="AJ1594">
            <v>40.186750000000004</v>
          </cell>
          <cell r="AM1594">
            <v>40.186937999999998</v>
          </cell>
        </row>
        <row r="1595">
          <cell r="A1595">
            <v>1587</v>
          </cell>
          <cell r="AJ1595">
            <v>40.109500000000004</v>
          </cell>
          <cell r="AM1595">
            <v>40.109664000000002</v>
          </cell>
        </row>
        <row r="1596">
          <cell r="A1596">
            <v>1588</v>
          </cell>
          <cell r="AJ1596">
            <v>709.03949999999998</v>
          </cell>
          <cell r="AM1596">
            <v>709.04</v>
          </cell>
        </row>
        <row r="1597">
          <cell r="A1597">
            <v>1589</v>
          </cell>
          <cell r="AJ1597">
            <v>31.842750000000002</v>
          </cell>
          <cell r="AM1597">
            <v>31.841999999999999</v>
          </cell>
        </row>
        <row r="1598">
          <cell r="A1598">
            <v>1590</v>
          </cell>
          <cell r="AJ1598">
            <v>88.970500000000001</v>
          </cell>
          <cell r="AM1598">
            <v>88.970260999999994</v>
          </cell>
        </row>
        <row r="1599">
          <cell r="A1599">
            <v>1591</v>
          </cell>
          <cell r="AJ1599">
            <v>32.113999999999997</v>
          </cell>
          <cell r="AM1599">
            <v>16.126805000000001</v>
          </cell>
        </row>
        <row r="1600">
          <cell r="A1600">
            <v>1592</v>
          </cell>
          <cell r="AJ1600">
            <v>42.058500000000002</v>
          </cell>
          <cell r="AM1600">
            <v>29.800988</v>
          </cell>
        </row>
        <row r="1601">
          <cell r="A1601">
            <v>1593</v>
          </cell>
          <cell r="AJ1601">
            <v>19.841999999999999</v>
          </cell>
          <cell r="AM1601">
            <v>18.897098</v>
          </cell>
        </row>
        <row r="1602">
          <cell r="A1602">
            <v>1594</v>
          </cell>
          <cell r="AJ1602">
            <v>6.6740000000000004</v>
          </cell>
          <cell r="AM1602">
            <v>5.690042</v>
          </cell>
        </row>
        <row r="1603">
          <cell r="A1603">
            <v>1595</v>
          </cell>
          <cell r="AJ1603">
            <v>5.2110000000000003</v>
          </cell>
          <cell r="AM1603">
            <v>5.2107919999999996</v>
          </cell>
        </row>
        <row r="1604">
          <cell r="A1604">
            <v>1596</v>
          </cell>
          <cell r="AJ1604">
            <v>8.1</v>
          </cell>
          <cell r="AM1604">
            <v>8.0998490000000007</v>
          </cell>
        </row>
        <row r="1605">
          <cell r="A1605">
            <v>1597</v>
          </cell>
          <cell r="AJ1605">
            <v>70.038499999999999</v>
          </cell>
          <cell r="AM1605">
            <v>70.036876000000007</v>
          </cell>
        </row>
        <row r="1606">
          <cell r="A1606">
            <v>1598</v>
          </cell>
          <cell r="AJ1606">
            <v>2.9020000000000001</v>
          </cell>
          <cell r="AM1606">
            <v>2.9014989999999998</v>
          </cell>
        </row>
        <row r="1607">
          <cell r="A1607">
            <v>1599</v>
          </cell>
          <cell r="AJ1607">
            <v>13.30875</v>
          </cell>
          <cell r="AM1607">
            <v>0</v>
          </cell>
        </row>
        <row r="1608">
          <cell r="A1608">
            <v>1600</v>
          </cell>
          <cell r="AJ1608">
            <v>45.878750000000004</v>
          </cell>
          <cell r="AM1608">
            <v>45.874533</v>
          </cell>
        </row>
        <row r="1609">
          <cell r="A1609">
            <v>1601</v>
          </cell>
          <cell r="AJ1609">
            <v>472.76650000000001</v>
          </cell>
          <cell r="AM1609">
            <v>258.60649699999999</v>
          </cell>
        </row>
        <row r="1610">
          <cell r="A1610">
            <v>1602</v>
          </cell>
          <cell r="AJ1610">
            <v>10.76975</v>
          </cell>
          <cell r="AM1610">
            <v>10.769966999999999</v>
          </cell>
        </row>
        <row r="1611">
          <cell r="A1611">
            <v>1603</v>
          </cell>
          <cell r="AJ1611">
            <v>37.518749999999997</v>
          </cell>
          <cell r="AM1611">
            <v>37.457540999999999</v>
          </cell>
        </row>
        <row r="1612">
          <cell r="A1612">
            <v>1604</v>
          </cell>
          <cell r="AJ1612">
            <v>37.518749999999997</v>
          </cell>
          <cell r="AM1612">
            <v>37.490858000000003</v>
          </cell>
        </row>
        <row r="1613">
          <cell r="A1613">
            <v>1605</v>
          </cell>
          <cell r="AJ1613">
            <v>12.50525</v>
          </cell>
          <cell r="AM1613">
            <v>12.477425999999999</v>
          </cell>
        </row>
        <row r="1614">
          <cell r="A1614">
            <v>1606</v>
          </cell>
          <cell r="AJ1614">
            <v>25</v>
          </cell>
          <cell r="AM1614">
            <v>24.50037</v>
          </cell>
        </row>
        <row r="1615">
          <cell r="A1615">
            <v>1607</v>
          </cell>
          <cell r="AJ1615">
            <v>18.75</v>
          </cell>
          <cell r="AM1615">
            <v>24.993763000000001</v>
          </cell>
        </row>
        <row r="1616">
          <cell r="A1616">
            <v>1608</v>
          </cell>
          <cell r="AJ1616">
            <v>425.524</v>
          </cell>
          <cell r="AM1616">
            <v>419.95958100000001</v>
          </cell>
        </row>
        <row r="1617">
          <cell r="A1617">
            <v>1609</v>
          </cell>
          <cell r="AJ1617">
            <v>25</v>
          </cell>
          <cell r="AM1617">
            <v>25.054838</v>
          </cell>
        </row>
        <row r="1618">
          <cell r="A1618">
            <v>1610</v>
          </cell>
          <cell r="AJ1618">
            <v>25</v>
          </cell>
          <cell r="AM1618">
            <v>24.064813000000001</v>
          </cell>
        </row>
        <row r="1619">
          <cell r="A1619">
            <v>1611</v>
          </cell>
          <cell r="AJ1619">
            <v>12.5</v>
          </cell>
          <cell r="AM1619">
            <v>12.572760000000001</v>
          </cell>
        </row>
        <row r="1620">
          <cell r="A1620">
            <v>1612</v>
          </cell>
          <cell r="AJ1620">
            <v>0</v>
          </cell>
          <cell r="AM1620">
            <v>0</v>
          </cell>
        </row>
        <row r="1621">
          <cell r="A1621">
            <v>1613</v>
          </cell>
          <cell r="AJ1621">
            <v>25</v>
          </cell>
          <cell r="AM1621">
            <v>24.95</v>
          </cell>
        </row>
        <row r="1622">
          <cell r="A1622">
            <v>1614</v>
          </cell>
          <cell r="AJ1622">
            <v>24.997500000000002</v>
          </cell>
          <cell r="AM1622">
            <v>24.944374</v>
          </cell>
        </row>
        <row r="1623">
          <cell r="A1623">
            <v>1615</v>
          </cell>
          <cell r="AJ1623">
            <v>37.5</v>
          </cell>
          <cell r="AM1623">
            <v>28.045491999999999</v>
          </cell>
        </row>
        <row r="1624">
          <cell r="A1624">
            <v>1616</v>
          </cell>
          <cell r="AJ1624">
            <v>24.997500000000002</v>
          </cell>
          <cell r="AM1624">
            <v>24.998999999999999</v>
          </cell>
        </row>
        <row r="1625">
          <cell r="A1625">
            <v>1617</v>
          </cell>
          <cell r="AJ1625">
            <v>37.5</v>
          </cell>
          <cell r="AM1625">
            <v>37.424999999999997</v>
          </cell>
        </row>
        <row r="1626">
          <cell r="A1626">
            <v>1618</v>
          </cell>
          <cell r="AJ1626">
            <v>12.5</v>
          </cell>
          <cell r="AM1626">
            <v>12.5</v>
          </cell>
        </row>
        <row r="1627">
          <cell r="A1627">
            <v>1619</v>
          </cell>
          <cell r="AJ1627">
            <v>37.5</v>
          </cell>
          <cell r="AM1627">
            <v>37.5</v>
          </cell>
        </row>
        <row r="1628">
          <cell r="A1628">
            <v>1620</v>
          </cell>
          <cell r="AJ1628">
            <v>24.997500000000002</v>
          </cell>
          <cell r="AM1628">
            <v>24.998000000000001</v>
          </cell>
        </row>
        <row r="1629">
          <cell r="A1629">
            <v>1621</v>
          </cell>
          <cell r="AJ1629">
            <v>24.989249999999998</v>
          </cell>
          <cell r="AM1629">
            <v>24.959</v>
          </cell>
        </row>
        <row r="1630">
          <cell r="A1630">
            <v>1622</v>
          </cell>
          <cell r="AJ1630">
            <v>24.997500000000002</v>
          </cell>
          <cell r="AM1630">
            <v>24.998000000000001</v>
          </cell>
        </row>
        <row r="1631">
          <cell r="A1631">
            <v>1623</v>
          </cell>
          <cell r="AJ1631">
            <v>7.8125</v>
          </cell>
          <cell r="AM1631">
            <v>0</v>
          </cell>
        </row>
        <row r="1632">
          <cell r="A1632">
            <v>1624</v>
          </cell>
          <cell r="AJ1632">
            <v>25</v>
          </cell>
          <cell r="AM1632">
            <v>24.95</v>
          </cell>
        </row>
        <row r="1633">
          <cell r="A1633">
            <v>1625</v>
          </cell>
          <cell r="AJ1633">
            <v>25</v>
          </cell>
          <cell r="AM1633">
            <v>24.94586</v>
          </cell>
        </row>
        <row r="1634">
          <cell r="A1634">
            <v>1626</v>
          </cell>
          <cell r="AJ1634">
            <v>63.917500000000004</v>
          </cell>
          <cell r="AM1634">
            <v>63.714638999999998</v>
          </cell>
        </row>
        <row r="1635">
          <cell r="A1635">
            <v>1627</v>
          </cell>
          <cell r="AJ1635">
            <v>34.737250000000003</v>
          </cell>
          <cell r="AM1635">
            <v>34.736207999999998</v>
          </cell>
        </row>
        <row r="1636">
          <cell r="A1636">
            <v>1628</v>
          </cell>
          <cell r="AJ1636">
            <v>21.813499999999998</v>
          </cell>
          <cell r="AM1636">
            <v>21.813984000000001</v>
          </cell>
        </row>
        <row r="1637">
          <cell r="A1637">
            <v>1629</v>
          </cell>
          <cell r="AJ1637">
            <v>131.4015</v>
          </cell>
          <cell r="AM1637">
            <v>131.40061700000001</v>
          </cell>
        </row>
        <row r="1638">
          <cell r="A1638">
            <v>1630</v>
          </cell>
          <cell r="AJ1638">
            <v>9.7889999999999997</v>
          </cell>
          <cell r="AM1638">
            <v>0</v>
          </cell>
        </row>
        <row r="1639">
          <cell r="A1639">
            <v>1631</v>
          </cell>
          <cell r="AJ1639">
            <v>37.541499999999999</v>
          </cell>
          <cell r="AM1639">
            <v>37.185063999999997</v>
          </cell>
        </row>
        <row r="1640">
          <cell r="A1640">
            <v>1632</v>
          </cell>
          <cell r="AJ1640">
            <v>62.491999999999997</v>
          </cell>
          <cell r="AM1640">
            <v>62.368985000000002</v>
          </cell>
        </row>
        <row r="1641">
          <cell r="A1641">
            <v>1633</v>
          </cell>
          <cell r="AJ1641">
            <v>58.209249999999997</v>
          </cell>
          <cell r="AM1641">
            <v>58.208919000000002</v>
          </cell>
        </row>
        <row r="1642">
          <cell r="A1642">
            <v>1634</v>
          </cell>
          <cell r="AJ1642">
            <v>94.988</v>
          </cell>
          <cell r="AM1642">
            <v>94.507127999999994</v>
          </cell>
        </row>
        <row r="1643">
          <cell r="A1643">
            <v>1635</v>
          </cell>
          <cell r="AJ1643">
            <v>21.876000000000001</v>
          </cell>
          <cell r="AM1643">
            <v>21.16</v>
          </cell>
        </row>
        <row r="1644">
          <cell r="A1644">
            <v>1636</v>
          </cell>
          <cell r="AJ1644">
            <v>21.88</v>
          </cell>
          <cell r="AM1644">
            <v>21.428999999999998</v>
          </cell>
        </row>
        <row r="1645">
          <cell r="A1645">
            <v>1637</v>
          </cell>
          <cell r="AJ1645">
            <v>21.874750000000002</v>
          </cell>
          <cell r="AM1645">
            <v>21.4285</v>
          </cell>
        </row>
        <row r="1646">
          <cell r="A1646">
            <v>1638</v>
          </cell>
          <cell r="AJ1646">
            <v>28.971</v>
          </cell>
          <cell r="AM1646">
            <v>28.964400000000001</v>
          </cell>
        </row>
        <row r="1647">
          <cell r="A1647">
            <v>1639</v>
          </cell>
          <cell r="AJ1647">
            <v>24.99325</v>
          </cell>
          <cell r="AM1647">
            <v>24.992100000000001</v>
          </cell>
        </row>
        <row r="1648">
          <cell r="A1648">
            <v>1640</v>
          </cell>
          <cell r="AJ1648">
            <v>26.671250000000001</v>
          </cell>
          <cell r="AM1648">
            <v>26.67</v>
          </cell>
        </row>
        <row r="1649">
          <cell r="A1649">
            <v>1641</v>
          </cell>
          <cell r="AJ1649">
            <v>25</v>
          </cell>
          <cell r="AM1649">
            <v>24.99</v>
          </cell>
        </row>
        <row r="1650">
          <cell r="A1650">
            <v>1642</v>
          </cell>
          <cell r="AJ1650">
            <v>37.5</v>
          </cell>
          <cell r="AM1650">
            <v>37.498899999999999</v>
          </cell>
        </row>
        <row r="1651">
          <cell r="A1651">
            <v>1643</v>
          </cell>
          <cell r="AJ1651">
            <v>25.001249999999999</v>
          </cell>
          <cell r="AM1651">
            <v>24.999856000000001</v>
          </cell>
        </row>
        <row r="1652">
          <cell r="A1652">
            <v>1644</v>
          </cell>
          <cell r="AJ1652">
            <v>15.20825</v>
          </cell>
          <cell r="AM1652">
            <v>7.6</v>
          </cell>
        </row>
        <row r="1653">
          <cell r="A1653">
            <v>1645</v>
          </cell>
          <cell r="AJ1653">
            <v>12.5</v>
          </cell>
          <cell r="AM1653">
            <v>12.5</v>
          </cell>
        </row>
        <row r="1654">
          <cell r="A1654">
            <v>1646</v>
          </cell>
          <cell r="AJ1654">
            <v>22.850999999999999</v>
          </cell>
          <cell r="AM1654">
            <v>22.850348</v>
          </cell>
        </row>
        <row r="1655">
          <cell r="A1655">
            <v>1647</v>
          </cell>
          <cell r="AJ1655">
            <v>92.89725</v>
          </cell>
          <cell r="AM1655">
            <v>92.570418000000004</v>
          </cell>
        </row>
        <row r="1656">
          <cell r="A1656">
            <v>1648</v>
          </cell>
          <cell r="AJ1656">
            <v>139.048</v>
          </cell>
          <cell r="AM1656">
            <v>138.99091899999999</v>
          </cell>
        </row>
        <row r="1657">
          <cell r="A1657">
            <v>1649</v>
          </cell>
          <cell r="AJ1657">
            <v>84.293500000000009</v>
          </cell>
          <cell r="AM1657">
            <v>84.189466999999993</v>
          </cell>
        </row>
        <row r="1658">
          <cell r="A1658">
            <v>1650</v>
          </cell>
          <cell r="AJ1658">
            <v>25</v>
          </cell>
          <cell r="AM1658">
            <v>24.975000000000001</v>
          </cell>
        </row>
        <row r="1659">
          <cell r="A1659">
            <v>1651</v>
          </cell>
          <cell r="AJ1659">
            <v>25</v>
          </cell>
          <cell r="AM1659">
            <v>24.975000000000001</v>
          </cell>
        </row>
        <row r="1660">
          <cell r="A1660">
            <v>1652</v>
          </cell>
          <cell r="AJ1660">
            <v>25</v>
          </cell>
          <cell r="AM1660">
            <v>24.97</v>
          </cell>
        </row>
        <row r="1661">
          <cell r="A1661">
            <v>1653</v>
          </cell>
          <cell r="AJ1661">
            <v>25</v>
          </cell>
          <cell r="AM1661">
            <v>24.97</v>
          </cell>
        </row>
        <row r="1662">
          <cell r="A1662">
            <v>1654</v>
          </cell>
          <cell r="AJ1662">
            <v>25</v>
          </cell>
          <cell r="AM1662">
            <v>24.984999999999999</v>
          </cell>
        </row>
        <row r="1663">
          <cell r="A1663">
            <v>1655</v>
          </cell>
          <cell r="AJ1663">
            <v>25</v>
          </cell>
          <cell r="AM1663">
            <v>24.98</v>
          </cell>
        </row>
        <row r="1664">
          <cell r="A1664">
            <v>1656</v>
          </cell>
          <cell r="AJ1664">
            <v>25</v>
          </cell>
          <cell r="AM1664">
            <v>24.97</v>
          </cell>
        </row>
        <row r="1665">
          <cell r="A1665">
            <v>1657</v>
          </cell>
          <cell r="AJ1665">
            <v>20</v>
          </cell>
          <cell r="AM1665">
            <v>19.98</v>
          </cell>
        </row>
        <row r="1666">
          <cell r="A1666">
            <v>1658</v>
          </cell>
          <cell r="AJ1666">
            <v>130.77324999999999</v>
          </cell>
          <cell r="AM1666">
            <v>130.77292499999999</v>
          </cell>
        </row>
        <row r="1667">
          <cell r="A1667">
            <v>1659</v>
          </cell>
          <cell r="AJ1667">
            <v>87.394750000000002</v>
          </cell>
          <cell r="AM1667">
            <v>87.394999999999996</v>
          </cell>
        </row>
        <row r="1668">
          <cell r="A1668">
            <v>1660</v>
          </cell>
          <cell r="AJ1668">
            <v>2.3410000000000002</v>
          </cell>
          <cell r="AM1668">
            <v>34.787517000000001</v>
          </cell>
        </row>
        <row r="1669">
          <cell r="A1669">
            <v>1661</v>
          </cell>
          <cell r="AJ1669">
            <v>24.9895</v>
          </cell>
          <cell r="AM1669">
            <v>24.989808</v>
          </cell>
        </row>
        <row r="1670">
          <cell r="A1670">
            <v>1662</v>
          </cell>
          <cell r="AJ1670">
            <v>24.977250000000002</v>
          </cell>
          <cell r="AM1670">
            <v>24.976921000000001</v>
          </cell>
        </row>
        <row r="1671">
          <cell r="A1671">
            <v>1663</v>
          </cell>
          <cell r="AJ1671">
            <v>31.97475</v>
          </cell>
          <cell r="AM1671">
            <v>31.973137999999999</v>
          </cell>
        </row>
        <row r="1672">
          <cell r="A1672">
            <v>1664</v>
          </cell>
          <cell r="AJ1672">
            <v>45.713250000000002</v>
          </cell>
          <cell r="AM1672">
            <v>45.712929000000003</v>
          </cell>
        </row>
        <row r="1673">
          <cell r="A1673">
            <v>1665</v>
          </cell>
          <cell r="AJ1673">
            <v>69.215500000000006</v>
          </cell>
          <cell r="AM1673">
            <v>69.215703000000005</v>
          </cell>
        </row>
        <row r="1674">
          <cell r="A1674">
            <v>1666</v>
          </cell>
          <cell r="AJ1674">
            <v>39.626750000000001</v>
          </cell>
          <cell r="AM1674">
            <v>39.626939</v>
          </cell>
        </row>
        <row r="1675">
          <cell r="A1675">
            <v>1667</v>
          </cell>
          <cell r="AJ1675">
            <v>25</v>
          </cell>
          <cell r="AM1675">
            <v>25</v>
          </cell>
        </row>
        <row r="1676">
          <cell r="A1676">
            <v>1668</v>
          </cell>
          <cell r="AJ1676">
            <v>103.54075</v>
          </cell>
          <cell r="AM1676">
            <v>102.637176</v>
          </cell>
        </row>
        <row r="1677">
          <cell r="A1677">
            <v>1669</v>
          </cell>
          <cell r="AJ1677">
            <v>93.856999999999999</v>
          </cell>
          <cell r="AM1677">
            <v>93.852844000000005</v>
          </cell>
        </row>
        <row r="1678">
          <cell r="A1678">
            <v>1670</v>
          </cell>
          <cell r="AJ1678">
            <v>115.5933</v>
          </cell>
          <cell r="AM1678">
            <v>115.34275599999999</v>
          </cell>
        </row>
        <row r="1679">
          <cell r="A1679">
            <v>1671</v>
          </cell>
          <cell r="AJ1679">
            <v>83.065249999999992</v>
          </cell>
          <cell r="AM1679">
            <v>82.898658999999995</v>
          </cell>
        </row>
        <row r="1680">
          <cell r="A1680">
            <v>1672</v>
          </cell>
          <cell r="AJ1680">
            <v>50.991</v>
          </cell>
          <cell r="AM1680">
            <v>33.322764999999997</v>
          </cell>
        </row>
        <row r="1681">
          <cell r="A1681">
            <v>1673</v>
          </cell>
          <cell r="AJ1681">
            <v>39.375</v>
          </cell>
          <cell r="AM1681">
            <v>35.842409000000004</v>
          </cell>
        </row>
        <row r="1682">
          <cell r="A1682">
            <v>1674</v>
          </cell>
          <cell r="AJ1682">
            <v>21.532249999999998</v>
          </cell>
          <cell r="AM1682">
            <v>13.874834999999999</v>
          </cell>
        </row>
        <row r="1683">
          <cell r="A1683">
            <v>1675</v>
          </cell>
          <cell r="AJ1683">
            <v>111.718</v>
          </cell>
          <cell r="AM1683">
            <v>106.648736</v>
          </cell>
        </row>
        <row r="1684">
          <cell r="A1684">
            <v>1676</v>
          </cell>
          <cell r="AJ1684">
            <v>48.922750000000008</v>
          </cell>
          <cell r="AM1684">
            <v>64.526685999999998</v>
          </cell>
        </row>
        <row r="1685">
          <cell r="A1685">
            <v>1677</v>
          </cell>
          <cell r="AJ1685">
            <v>73.572000000000003</v>
          </cell>
          <cell r="AM1685">
            <v>55.129548</v>
          </cell>
        </row>
        <row r="1686">
          <cell r="A1686">
            <v>1678</v>
          </cell>
          <cell r="AJ1686">
            <v>25</v>
          </cell>
          <cell r="AM1686">
            <v>24.973465000000001</v>
          </cell>
        </row>
        <row r="1687">
          <cell r="A1687">
            <v>1679</v>
          </cell>
          <cell r="AJ1687">
            <v>30</v>
          </cell>
          <cell r="AM1687">
            <v>29.985392999999998</v>
          </cell>
        </row>
        <row r="1688">
          <cell r="A1688">
            <v>1680</v>
          </cell>
          <cell r="AJ1688">
            <v>17.5</v>
          </cell>
          <cell r="AM1688">
            <v>15.65625</v>
          </cell>
        </row>
        <row r="1689">
          <cell r="A1689">
            <v>1681</v>
          </cell>
          <cell r="AJ1689">
            <v>12.5</v>
          </cell>
          <cell r="AM1689">
            <v>12.499864000000001</v>
          </cell>
        </row>
        <row r="1690">
          <cell r="A1690">
            <v>1682</v>
          </cell>
          <cell r="AJ1690">
            <v>25</v>
          </cell>
          <cell r="AM1690">
            <v>24.997976999999999</v>
          </cell>
        </row>
        <row r="1691">
          <cell r="A1691">
            <v>1683</v>
          </cell>
          <cell r="AJ1691">
            <v>25</v>
          </cell>
          <cell r="AM1691">
            <v>21.874887999999999</v>
          </cell>
        </row>
        <row r="1692">
          <cell r="A1692">
            <v>1684</v>
          </cell>
          <cell r="AJ1692">
            <v>47.518750000000004</v>
          </cell>
          <cell r="AM1692">
            <v>47.496533999999997</v>
          </cell>
        </row>
        <row r="1693">
          <cell r="A1693">
            <v>1685</v>
          </cell>
          <cell r="AJ1693">
            <v>57.188000000000002</v>
          </cell>
          <cell r="AM1693">
            <v>57.186652000000002</v>
          </cell>
        </row>
        <row r="1694">
          <cell r="A1694">
            <v>1686</v>
          </cell>
          <cell r="AJ1694">
            <v>56.662749999999996</v>
          </cell>
          <cell r="AM1694">
            <v>56.602708</v>
          </cell>
        </row>
        <row r="1695">
          <cell r="A1695">
            <v>1687</v>
          </cell>
          <cell r="AJ1695">
            <v>31.682749999999999</v>
          </cell>
          <cell r="AM1695">
            <v>31.664629000000001</v>
          </cell>
        </row>
        <row r="1696">
          <cell r="A1696">
            <v>1688</v>
          </cell>
          <cell r="AJ1696">
            <v>25</v>
          </cell>
          <cell r="AM1696">
            <v>26.821075</v>
          </cell>
        </row>
        <row r="1697">
          <cell r="A1697">
            <v>1689</v>
          </cell>
          <cell r="AJ1697">
            <v>33.75</v>
          </cell>
          <cell r="AM1697">
            <v>33.75</v>
          </cell>
        </row>
        <row r="1698">
          <cell r="A1698">
            <v>1690</v>
          </cell>
          <cell r="AJ1698">
            <v>21.884</v>
          </cell>
          <cell r="AM1698">
            <v>21.617252000000001</v>
          </cell>
        </row>
        <row r="1699">
          <cell r="A1699">
            <v>1691</v>
          </cell>
          <cell r="AJ1699">
            <v>18.126000000000001</v>
          </cell>
          <cell r="AM1699">
            <v>18.126000000000001</v>
          </cell>
        </row>
        <row r="1700">
          <cell r="A1700">
            <v>1692</v>
          </cell>
          <cell r="AJ1700">
            <v>59.866500000000002</v>
          </cell>
          <cell r="AM1700">
            <v>59.866999999999997</v>
          </cell>
        </row>
        <row r="1701">
          <cell r="A1701">
            <v>1693</v>
          </cell>
          <cell r="AJ1701">
            <v>39.353250000000003</v>
          </cell>
          <cell r="AM1701">
            <v>38.998894</v>
          </cell>
        </row>
        <row r="1702">
          <cell r="A1702">
            <v>1694</v>
          </cell>
          <cell r="AJ1702">
            <v>16.3855</v>
          </cell>
          <cell r="AM1702">
            <v>16.233184000000001</v>
          </cell>
        </row>
        <row r="1703">
          <cell r="A1703">
            <v>1695</v>
          </cell>
          <cell r="AJ1703">
            <v>99.944499999999991</v>
          </cell>
          <cell r="AM1703">
            <v>99.930139999999994</v>
          </cell>
        </row>
        <row r="1704">
          <cell r="A1704">
            <v>1696</v>
          </cell>
          <cell r="AJ1704">
            <v>32.744249999999994</v>
          </cell>
          <cell r="AM1704">
            <v>32.293999999999997</v>
          </cell>
        </row>
        <row r="1705">
          <cell r="A1705">
            <v>1697</v>
          </cell>
          <cell r="AJ1705">
            <v>43.688000000000002</v>
          </cell>
          <cell r="AM1705">
            <v>43.667999999999999</v>
          </cell>
        </row>
        <row r="1706">
          <cell r="A1706">
            <v>1698</v>
          </cell>
          <cell r="AJ1706">
            <v>43.707999999999998</v>
          </cell>
          <cell r="AM1706">
            <v>43.701452000000003</v>
          </cell>
        </row>
        <row r="1707">
          <cell r="A1707">
            <v>1699</v>
          </cell>
          <cell r="AJ1707">
            <v>76.942750000000004</v>
          </cell>
          <cell r="AM1707">
            <v>76.942999999999998</v>
          </cell>
        </row>
        <row r="1708">
          <cell r="A1708">
            <v>1700</v>
          </cell>
          <cell r="AJ1708">
            <v>84.225250000000003</v>
          </cell>
          <cell r="AM1708">
            <v>84.224999999999994</v>
          </cell>
        </row>
        <row r="1709">
          <cell r="A1709">
            <v>1701</v>
          </cell>
          <cell r="AJ1709">
            <v>84.221249999999998</v>
          </cell>
          <cell r="AM1709">
            <v>84.221000000000004</v>
          </cell>
        </row>
        <row r="1710">
          <cell r="A1710">
            <v>1702</v>
          </cell>
          <cell r="AJ1710">
            <v>84.215999999999994</v>
          </cell>
          <cell r="AM1710">
            <v>84.215999999999994</v>
          </cell>
        </row>
        <row r="1711">
          <cell r="A1711">
            <v>1703</v>
          </cell>
          <cell r="AJ1711">
            <v>90.053500000000014</v>
          </cell>
          <cell r="AM1711">
            <v>90.054000000000002</v>
          </cell>
        </row>
        <row r="1712">
          <cell r="A1712">
            <v>1704</v>
          </cell>
          <cell r="AJ1712">
            <v>40.746749999999999</v>
          </cell>
          <cell r="AM1712">
            <v>40.747</v>
          </cell>
        </row>
        <row r="1713">
          <cell r="A1713">
            <v>1705</v>
          </cell>
          <cell r="AJ1713">
            <v>40.749499999999998</v>
          </cell>
          <cell r="AM1713">
            <v>40.75</v>
          </cell>
        </row>
        <row r="1714">
          <cell r="A1714">
            <v>1706</v>
          </cell>
          <cell r="AJ1714">
            <v>58.981499999999997</v>
          </cell>
          <cell r="AM1714">
            <v>58.981999999999999</v>
          </cell>
        </row>
        <row r="1715">
          <cell r="A1715">
            <v>1707</v>
          </cell>
          <cell r="AJ1715">
            <v>75.774749999999997</v>
          </cell>
          <cell r="AM1715">
            <v>75.775000000000006</v>
          </cell>
        </row>
        <row r="1716">
          <cell r="A1716">
            <v>1708</v>
          </cell>
          <cell r="AJ1716">
            <v>90.257499999999993</v>
          </cell>
          <cell r="AM1716">
            <v>90.257000000000005</v>
          </cell>
        </row>
        <row r="1717">
          <cell r="A1717">
            <v>1709</v>
          </cell>
          <cell r="AJ1717">
            <v>87.041499999999999</v>
          </cell>
          <cell r="AM1717">
            <v>87.042000000000002</v>
          </cell>
        </row>
        <row r="1718">
          <cell r="A1718">
            <v>1710</v>
          </cell>
          <cell r="AJ1718">
            <v>89.736000000000004</v>
          </cell>
          <cell r="AM1718">
            <v>89.736000000000004</v>
          </cell>
        </row>
        <row r="1719">
          <cell r="A1719">
            <v>1711</v>
          </cell>
          <cell r="AJ1719">
            <v>88.731999999999999</v>
          </cell>
          <cell r="AM1719">
            <v>88.731999999999999</v>
          </cell>
        </row>
        <row r="1720">
          <cell r="A1720">
            <v>1712</v>
          </cell>
          <cell r="AJ1720">
            <v>57.525500000000001</v>
          </cell>
          <cell r="AM1720">
            <v>57.526000000000003</v>
          </cell>
        </row>
        <row r="1721">
          <cell r="A1721">
            <v>1713</v>
          </cell>
          <cell r="AJ1721">
            <v>45.746749999999999</v>
          </cell>
          <cell r="AM1721">
            <v>45.747</v>
          </cell>
        </row>
        <row r="1722">
          <cell r="A1722">
            <v>1714</v>
          </cell>
          <cell r="AJ1722">
            <v>58.494749999999996</v>
          </cell>
          <cell r="AM1722">
            <v>58.494999999999997</v>
          </cell>
        </row>
        <row r="1723">
          <cell r="A1723">
            <v>1715</v>
          </cell>
          <cell r="AJ1723">
            <v>89.349250000000012</v>
          </cell>
          <cell r="AM1723">
            <v>89.349000000000004</v>
          </cell>
        </row>
        <row r="1724">
          <cell r="A1724">
            <v>1716</v>
          </cell>
          <cell r="AJ1724">
            <v>48.268000000000001</v>
          </cell>
          <cell r="AM1724">
            <v>48.268000000000001</v>
          </cell>
        </row>
        <row r="1725">
          <cell r="A1725">
            <v>1717</v>
          </cell>
          <cell r="AJ1725">
            <v>34.301499999999997</v>
          </cell>
          <cell r="AM1725">
            <v>34.302</v>
          </cell>
        </row>
        <row r="1726">
          <cell r="A1726">
            <v>1718</v>
          </cell>
          <cell r="AJ1726">
            <v>87.025500000000008</v>
          </cell>
          <cell r="AM1726">
            <v>87.025999999999996</v>
          </cell>
        </row>
        <row r="1727">
          <cell r="A1727">
            <v>1719</v>
          </cell>
          <cell r="AJ1727">
            <v>99.88</v>
          </cell>
          <cell r="AM1727">
            <v>99.879520999999997</v>
          </cell>
        </row>
        <row r="1728">
          <cell r="A1728">
            <v>1720</v>
          </cell>
          <cell r="AJ1728">
            <v>24.96</v>
          </cell>
          <cell r="AM1728">
            <v>24.959337999999999</v>
          </cell>
        </row>
        <row r="1729">
          <cell r="A1729">
            <v>1721</v>
          </cell>
          <cell r="AJ1729">
            <v>24.998749999999998</v>
          </cell>
          <cell r="AM1729">
            <v>24.998000000000001</v>
          </cell>
        </row>
        <row r="1730">
          <cell r="A1730">
            <v>1722</v>
          </cell>
          <cell r="AJ1730">
            <v>48.732500000000002</v>
          </cell>
          <cell r="AM1730">
            <v>48.576349999999998</v>
          </cell>
        </row>
        <row r="1731">
          <cell r="A1731">
            <v>1723</v>
          </cell>
          <cell r="AJ1731">
            <v>14.992000000000001</v>
          </cell>
          <cell r="AM1731">
            <v>14.990126</v>
          </cell>
        </row>
        <row r="1732">
          <cell r="A1732">
            <v>1724</v>
          </cell>
          <cell r="AJ1732">
            <v>29.962249999999997</v>
          </cell>
          <cell r="AM1732">
            <v>29.954625</v>
          </cell>
        </row>
        <row r="1733">
          <cell r="A1733">
            <v>1725</v>
          </cell>
          <cell r="AJ1733">
            <v>49.965499999999999</v>
          </cell>
          <cell r="AM1733">
            <v>49.964849999999998</v>
          </cell>
        </row>
        <row r="1734">
          <cell r="A1734">
            <v>1726</v>
          </cell>
          <cell r="AJ1734">
            <v>49.953249999999997</v>
          </cell>
          <cell r="AM1734">
            <v>49.931818999999997</v>
          </cell>
        </row>
        <row r="1735">
          <cell r="A1735">
            <v>1727</v>
          </cell>
          <cell r="AJ1735">
            <v>24.981250000000003</v>
          </cell>
          <cell r="AM1735">
            <v>25.231967000000001</v>
          </cell>
        </row>
        <row r="1736">
          <cell r="A1736">
            <v>1728</v>
          </cell>
          <cell r="AJ1736">
            <v>24.977250000000002</v>
          </cell>
          <cell r="AM1736">
            <v>24.975742</v>
          </cell>
        </row>
        <row r="1737">
          <cell r="A1737">
            <v>1729</v>
          </cell>
          <cell r="AJ1737">
            <v>49.97025</v>
          </cell>
          <cell r="AM1737">
            <v>49.787422999999997</v>
          </cell>
        </row>
        <row r="1738">
          <cell r="A1738">
            <v>1730</v>
          </cell>
          <cell r="AJ1738">
            <v>50.497</v>
          </cell>
          <cell r="AM1738">
            <v>50.481371000000003</v>
          </cell>
        </row>
        <row r="1739">
          <cell r="A1739">
            <v>1731</v>
          </cell>
          <cell r="AJ1739">
            <v>19.526249999999997</v>
          </cell>
          <cell r="AM1739">
            <v>19.512</v>
          </cell>
        </row>
        <row r="1740">
          <cell r="A1740">
            <v>1732</v>
          </cell>
          <cell r="AJ1740">
            <v>37.950000000000003</v>
          </cell>
          <cell r="AM1740">
            <v>37.095663000000002</v>
          </cell>
        </row>
        <row r="1741">
          <cell r="A1741">
            <v>1733</v>
          </cell>
          <cell r="AJ1741">
            <v>100</v>
          </cell>
          <cell r="AM1741">
            <v>100</v>
          </cell>
        </row>
        <row r="1742">
          <cell r="A1742">
            <v>1734</v>
          </cell>
          <cell r="AJ1742">
            <v>37.5</v>
          </cell>
          <cell r="AM1742">
            <v>25.381878</v>
          </cell>
        </row>
        <row r="1743">
          <cell r="A1743">
            <v>1735</v>
          </cell>
          <cell r="AJ1743">
            <v>862.22</v>
          </cell>
          <cell r="AM1743">
            <v>861.97742500000004</v>
          </cell>
        </row>
        <row r="1744">
          <cell r="A1744">
            <v>1736</v>
          </cell>
          <cell r="AJ1744">
            <v>129.08275</v>
          </cell>
          <cell r="AM1744">
            <v>129.04499999999999</v>
          </cell>
        </row>
        <row r="1745">
          <cell r="A1745">
            <v>1737</v>
          </cell>
          <cell r="AJ1745">
            <v>34.877749999999999</v>
          </cell>
          <cell r="AM1745">
            <v>34.878</v>
          </cell>
        </row>
        <row r="1746">
          <cell r="A1746">
            <v>1738</v>
          </cell>
          <cell r="AJ1746">
            <v>20.356000000000002</v>
          </cell>
          <cell r="AM1746">
            <v>20.356000000000002</v>
          </cell>
        </row>
        <row r="1747">
          <cell r="A1747">
            <v>1739</v>
          </cell>
          <cell r="AJ1747">
            <v>40.713250000000002</v>
          </cell>
          <cell r="AM1747">
            <v>40.713000000000001</v>
          </cell>
        </row>
        <row r="1748">
          <cell r="A1748">
            <v>1740</v>
          </cell>
          <cell r="AJ1748">
            <v>50</v>
          </cell>
          <cell r="AM1748">
            <v>50</v>
          </cell>
        </row>
        <row r="1749">
          <cell r="A1749">
            <v>1741</v>
          </cell>
          <cell r="AJ1749">
            <v>4298</v>
          </cell>
          <cell r="AM1749">
            <v>2148.2725190000001</v>
          </cell>
        </row>
        <row r="1750">
          <cell r="A1750">
            <v>1742</v>
          </cell>
          <cell r="AJ1750">
            <v>95.968000000000004</v>
          </cell>
          <cell r="AM1750">
            <v>93.009630000000001</v>
          </cell>
        </row>
        <row r="1751">
          <cell r="A1751">
            <v>1743</v>
          </cell>
          <cell r="AJ1751">
            <v>1576.5432499999999</v>
          </cell>
          <cell r="AM1751">
            <v>1567.9070389999999</v>
          </cell>
        </row>
        <row r="1752">
          <cell r="A1752">
            <v>1744</v>
          </cell>
          <cell r="AJ1752">
            <v>0</v>
          </cell>
          <cell r="AM1752">
            <v>0</v>
          </cell>
        </row>
        <row r="1753">
          <cell r="A1753">
            <v>1745</v>
          </cell>
          <cell r="AJ1753">
            <v>0</v>
          </cell>
          <cell r="AM1753">
            <v>0</v>
          </cell>
        </row>
        <row r="1754">
          <cell r="A1754">
            <v>1746</v>
          </cell>
          <cell r="AJ1754">
            <v>10.313000000000001</v>
          </cell>
          <cell r="AM1754">
            <v>0</v>
          </cell>
        </row>
        <row r="1755">
          <cell r="A1755">
            <v>1747</v>
          </cell>
          <cell r="AJ1755">
            <v>9.01</v>
          </cell>
          <cell r="AM1755">
            <v>0</v>
          </cell>
        </row>
        <row r="1756">
          <cell r="A1756">
            <v>1748</v>
          </cell>
          <cell r="AJ1756">
            <v>5.5549999999999997</v>
          </cell>
          <cell r="AM1756">
            <v>0</v>
          </cell>
        </row>
        <row r="1757">
          <cell r="A1757">
            <v>1749</v>
          </cell>
          <cell r="AJ1757">
            <v>10.641999999999999</v>
          </cell>
          <cell r="AM1757">
            <v>0</v>
          </cell>
        </row>
        <row r="1758">
          <cell r="A1758">
            <v>1750</v>
          </cell>
          <cell r="AJ1758">
            <v>0</v>
          </cell>
          <cell r="AM1758">
            <v>0</v>
          </cell>
        </row>
        <row r="1759">
          <cell r="A1759">
            <v>1751</v>
          </cell>
          <cell r="AJ1759">
            <v>25</v>
          </cell>
          <cell r="AM1759">
            <v>0</v>
          </cell>
        </row>
        <row r="1760">
          <cell r="A1760">
            <v>1752</v>
          </cell>
          <cell r="AJ1760">
            <v>187.5</v>
          </cell>
          <cell r="AM1760">
            <v>187.5</v>
          </cell>
        </row>
        <row r="1761">
          <cell r="A1761">
            <v>1753</v>
          </cell>
          <cell r="AJ1761">
            <v>1221.8900000000001</v>
          </cell>
          <cell r="AM1761">
            <v>635.42827799999998</v>
          </cell>
        </row>
        <row r="1762">
          <cell r="A1762">
            <v>1754</v>
          </cell>
          <cell r="AJ1762">
            <v>600</v>
          </cell>
          <cell r="AM1762">
            <v>580.24476700000002</v>
          </cell>
        </row>
        <row r="1763">
          <cell r="A1763">
            <v>1755</v>
          </cell>
          <cell r="AJ1763">
            <v>47.5</v>
          </cell>
          <cell r="AM1763">
            <v>36.222790000000003</v>
          </cell>
        </row>
        <row r="1764">
          <cell r="A1764">
            <v>1756</v>
          </cell>
          <cell r="AJ1764">
            <v>0</v>
          </cell>
          <cell r="AM1764">
            <v>0</v>
          </cell>
        </row>
        <row r="1765">
          <cell r="A1765">
            <v>1757</v>
          </cell>
          <cell r="AJ1765">
            <v>12.5</v>
          </cell>
          <cell r="AM1765">
            <v>12.497451</v>
          </cell>
        </row>
        <row r="1766">
          <cell r="A1766">
            <v>1758</v>
          </cell>
          <cell r="AJ1766">
            <v>1000</v>
          </cell>
          <cell r="AM1766">
            <v>999.99942699999997</v>
          </cell>
        </row>
        <row r="1767">
          <cell r="A1767">
            <v>1759</v>
          </cell>
          <cell r="AJ1767">
            <v>600</v>
          </cell>
          <cell r="AM1767">
            <v>599.89761999999996</v>
          </cell>
        </row>
        <row r="1768">
          <cell r="A1768">
            <v>1760</v>
          </cell>
          <cell r="AJ1768">
            <v>0</v>
          </cell>
          <cell r="AM1768">
            <v>0</v>
          </cell>
        </row>
        <row r="1769">
          <cell r="A1769">
            <v>1761</v>
          </cell>
          <cell r="AJ1769">
            <v>625</v>
          </cell>
          <cell r="AM1769">
            <v>386.47332699999998</v>
          </cell>
        </row>
        <row r="1770">
          <cell r="A1770">
            <v>1762</v>
          </cell>
          <cell r="AJ1770">
            <v>0</v>
          </cell>
          <cell r="AM1770">
            <v>0</v>
          </cell>
        </row>
        <row r="1771">
          <cell r="A1771">
            <v>1763</v>
          </cell>
          <cell r="AJ1771">
            <v>18.75</v>
          </cell>
          <cell r="AM1771">
            <v>0</v>
          </cell>
        </row>
        <row r="1772">
          <cell r="A1772">
            <v>1764</v>
          </cell>
          <cell r="AJ1772">
            <v>37.5</v>
          </cell>
          <cell r="AM1772">
            <v>0</v>
          </cell>
        </row>
        <row r="1773">
          <cell r="A1773">
            <v>1765</v>
          </cell>
          <cell r="AJ1773">
            <v>25</v>
          </cell>
          <cell r="AM1773">
            <v>24.996292</v>
          </cell>
        </row>
        <row r="1774">
          <cell r="A1774">
            <v>1766</v>
          </cell>
          <cell r="AJ1774">
            <v>0</v>
          </cell>
          <cell r="AM1774">
            <v>0</v>
          </cell>
        </row>
        <row r="1775">
          <cell r="A1775">
            <v>1767</v>
          </cell>
          <cell r="AJ1775">
            <v>66.492000000000004</v>
          </cell>
          <cell r="AM1775">
            <v>66.492000000000004</v>
          </cell>
        </row>
        <row r="1776">
          <cell r="A1776">
            <v>1768</v>
          </cell>
          <cell r="AJ1776">
            <v>0.96575</v>
          </cell>
          <cell r="AM1776">
            <v>0</v>
          </cell>
        </row>
        <row r="1777">
          <cell r="A1777">
            <v>1769</v>
          </cell>
          <cell r="AJ1777">
            <v>24.613500000000002</v>
          </cell>
          <cell r="AM1777">
            <v>24.614000000000001</v>
          </cell>
        </row>
        <row r="1778">
          <cell r="A1778">
            <v>1770</v>
          </cell>
          <cell r="AJ1778">
            <v>361.33000000000004</v>
          </cell>
          <cell r="AM1778">
            <v>361.21865500000001</v>
          </cell>
        </row>
        <row r="1779">
          <cell r="A1779">
            <v>1771</v>
          </cell>
          <cell r="AJ1779">
            <v>0</v>
          </cell>
          <cell r="AM1779">
            <v>0</v>
          </cell>
        </row>
        <row r="1780">
          <cell r="A1780">
            <v>1772</v>
          </cell>
          <cell r="AJ1780">
            <v>0</v>
          </cell>
          <cell r="AM1780">
            <v>0</v>
          </cell>
        </row>
        <row r="1781">
          <cell r="A1781">
            <v>1773</v>
          </cell>
          <cell r="AJ1781">
            <v>5.625</v>
          </cell>
          <cell r="AM1781">
            <v>5.25</v>
          </cell>
        </row>
        <row r="1782">
          <cell r="A1782">
            <v>1774</v>
          </cell>
          <cell r="AJ1782">
            <v>744.5</v>
          </cell>
          <cell r="AM1782">
            <v>555.38782700000002</v>
          </cell>
        </row>
        <row r="1783">
          <cell r="A1783">
            <v>1775</v>
          </cell>
          <cell r="AJ1783">
            <v>525.12549999999999</v>
          </cell>
          <cell r="AM1783">
            <v>525.12419499999999</v>
          </cell>
        </row>
        <row r="1784">
          <cell r="A1784">
            <v>1776</v>
          </cell>
          <cell r="AJ1784">
            <v>251.56</v>
          </cell>
          <cell r="AM1784">
            <v>251.55953199999999</v>
          </cell>
        </row>
        <row r="1785">
          <cell r="A1785">
            <v>1777</v>
          </cell>
          <cell r="AJ1785">
            <v>0</v>
          </cell>
          <cell r="AM1785">
            <v>0</v>
          </cell>
        </row>
        <row r="1786">
          <cell r="A1786">
            <v>1778</v>
          </cell>
          <cell r="AJ1786">
            <v>0</v>
          </cell>
          <cell r="AM1786">
            <v>0</v>
          </cell>
        </row>
        <row r="1787">
          <cell r="A1787">
            <v>1779</v>
          </cell>
          <cell r="AJ1787">
            <v>0</v>
          </cell>
          <cell r="AM1787">
            <v>0</v>
          </cell>
        </row>
        <row r="1788">
          <cell r="A1788">
            <v>1780</v>
          </cell>
          <cell r="AJ1788">
            <v>0</v>
          </cell>
          <cell r="AM1788">
            <v>0</v>
          </cell>
        </row>
        <row r="1789">
          <cell r="A1789">
            <v>1781</v>
          </cell>
          <cell r="AJ1789">
            <v>0</v>
          </cell>
          <cell r="AM1789">
            <v>0</v>
          </cell>
        </row>
        <row r="1790">
          <cell r="A1790">
            <v>1782</v>
          </cell>
          <cell r="AJ1790">
            <v>0</v>
          </cell>
          <cell r="AM1790">
            <v>0</v>
          </cell>
        </row>
        <row r="1791">
          <cell r="A1791">
            <v>1783</v>
          </cell>
          <cell r="AJ1791">
            <v>0</v>
          </cell>
          <cell r="AM1791">
            <v>0</v>
          </cell>
        </row>
        <row r="1792">
          <cell r="A1792">
            <v>1784</v>
          </cell>
          <cell r="AJ1792">
            <v>9.99</v>
          </cell>
          <cell r="AM1792">
            <v>6.61172</v>
          </cell>
        </row>
        <row r="1793">
          <cell r="A1793">
            <v>1785</v>
          </cell>
          <cell r="AJ1793">
            <v>0</v>
          </cell>
          <cell r="AM1793">
            <v>0</v>
          </cell>
        </row>
        <row r="1794">
          <cell r="A1794">
            <v>1786</v>
          </cell>
          <cell r="AJ1794">
            <v>0</v>
          </cell>
          <cell r="AM1794">
            <v>0</v>
          </cell>
        </row>
        <row r="1795">
          <cell r="A1795">
            <v>1787</v>
          </cell>
          <cell r="AJ1795">
            <v>0</v>
          </cell>
          <cell r="AM1795">
            <v>0</v>
          </cell>
        </row>
        <row r="1796">
          <cell r="A1796">
            <v>1788</v>
          </cell>
          <cell r="AJ1796">
            <v>0</v>
          </cell>
          <cell r="AM1796">
            <v>0</v>
          </cell>
        </row>
        <row r="1797">
          <cell r="A1797">
            <v>1789</v>
          </cell>
          <cell r="AJ1797">
            <v>0</v>
          </cell>
          <cell r="AM1797">
            <v>0</v>
          </cell>
        </row>
        <row r="1798">
          <cell r="A1798">
            <v>1790</v>
          </cell>
          <cell r="AJ1798">
            <v>68.770499999999998</v>
          </cell>
          <cell r="AM1798">
            <v>68.706436999999994</v>
          </cell>
        </row>
        <row r="1799">
          <cell r="A1799">
            <v>1791</v>
          </cell>
          <cell r="AJ1799">
            <v>13.018000000000001</v>
          </cell>
          <cell r="AM1799">
            <v>10.570015</v>
          </cell>
        </row>
        <row r="1800">
          <cell r="A1800">
            <v>1792</v>
          </cell>
          <cell r="AJ1800">
            <v>0.25</v>
          </cell>
          <cell r="AM1800">
            <v>0</v>
          </cell>
        </row>
        <row r="1801">
          <cell r="A1801">
            <v>1793</v>
          </cell>
          <cell r="AJ1801">
            <v>90.028500000000008</v>
          </cell>
          <cell r="AM1801">
            <v>90.027939000000003</v>
          </cell>
        </row>
        <row r="1802">
          <cell r="A1802">
            <v>1794</v>
          </cell>
          <cell r="AJ1802">
            <v>0</v>
          </cell>
          <cell r="AM1802">
            <v>0</v>
          </cell>
        </row>
        <row r="1803">
          <cell r="A1803">
            <v>1795</v>
          </cell>
          <cell r="AJ1803">
            <v>27.829000000000001</v>
          </cell>
          <cell r="AM1803">
            <v>27.223718999999999</v>
          </cell>
        </row>
        <row r="1804">
          <cell r="A1804">
            <v>1796</v>
          </cell>
          <cell r="AJ1804">
            <v>452.23200000000003</v>
          </cell>
          <cell r="AM1804">
            <v>411.902151</v>
          </cell>
        </row>
        <row r="1805">
          <cell r="A1805">
            <v>1797</v>
          </cell>
          <cell r="AJ1805">
            <v>13.305999999999999</v>
          </cell>
          <cell r="AM1805">
            <v>0</v>
          </cell>
        </row>
        <row r="1806">
          <cell r="A1806">
            <v>1798</v>
          </cell>
          <cell r="AJ1806">
            <v>3.0649999999999999</v>
          </cell>
          <cell r="AM1806">
            <v>2.8880690000000002</v>
          </cell>
        </row>
        <row r="1807">
          <cell r="A1807">
            <v>1799</v>
          </cell>
          <cell r="AJ1807">
            <v>900</v>
          </cell>
          <cell r="AM1807">
            <v>899.79499299999998</v>
          </cell>
        </row>
        <row r="1808">
          <cell r="A1808">
            <v>1800</v>
          </cell>
          <cell r="AJ1808">
            <v>50.000500000000002</v>
          </cell>
          <cell r="AM1808">
            <v>50.000948000000001</v>
          </cell>
        </row>
        <row r="1809">
          <cell r="A1809">
            <v>1801</v>
          </cell>
          <cell r="AJ1809">
            <v>0</v>
          </cell>
          <cell r="AM1809">
            <v>0</v>
          </cell>
        </row>
        <row r="1810">
          <cell r="A1810">
            <v>1802</v>
          </cell>
          <cell r="AJ1810">
            <v>176.09649999999999</v>
          </cell>
          <cell r="AM1810">
            <v>157.17834400000001</v>
          </cell>
        </row>
        <row r="1811">
          <cell r="A1811">
            <v>1803</v>
          </cell>
          <cell r="AJ1811">
            <v>0</v>
          </cell>
          <cell r="AM1811">
            <v>0</v>
          </cell>
        </row>
        <row r="1812">
          <cell r="A1812">
            <v>1804</v>
          </cell>
          <cell r="AJ1812">
            <v>187.75399999999999</v>
          </cell>
          <cell r="AM1812">
            <v>185.872434</v>
          </cell>
        </row>
        <row r="1813">
          <cell r="A1813">
            <v>1805</v>
          </cell>
          <cell r="AJ1813">
            <v>62.795999999999999</v>
          </cell>
          <cell r="AM1813">
            <v>62.785953999999997</v>
          </cell>
        </row>
        <row r="1814">
          <cell r="A1814">
            <v>1806</v>
          </cell>
          <cell r="AJ1814">
            <v>57.524000000000001</v>
          </cell>
          <cell r="AM1814">
            <v>57.515608</v>
          </cell>
        </row>
        <row r="1815">
          <cell r="A1815">
            <v>1807</v>
          </cell>
          <cell r="AJ1815">
            <v>43.030999999999999</v>
          </cell>
          <cell r="AM1815">
            <v>43.030304999999998</v>
          </cell>
        </row>
        <row r="1816">
          <cell r="A1816">
            <v>1808</v>
          </cell>
          <cell r="AJ1816">
            <v>70.000500000000002</v>
          </cell>
          <cell r="AM1816">
            <v>69.961530999999994</v>
          </cell>
        </row>
        <row r="1817">
          <cell r="A1817">
            <v>1809</v>
          </cell>
          <cell r="AJ1817">
            <v>0</v>
          </cell>
          <cell r="AM1817">
            <v>0</v>
          </cell>
        </row>
        <row r="1818">
          <cell r="A1818">
            <v>1810</v>
          </cell>
          <cell r="AJ1818">
            <v>0</v>
          </cell>
          <cell r="AM1818">
            <v>0</v>
          </cell>
        </row>
        <row r="1819">
          <cell r="A1819">
            <v>1811</v>
          </cell>
          <cell r="AJ1819">
            <v>0</v>
          </cell>
          <cell r="AM1819">
            <v>0</v>
          </cell>
        </row>
        <row r="1820">
          <cell r="A1820">
            <v>1812</v>
          </cell>
          <cell r="AJ1820">
            <v>176.012</v>
          </cell>
          <cell r="AM1820">
            <v>175.944256</v>
          </cell>
        </row>
        <row r="1821">
          <cell r="A1821">
            <v>1813</v>
          </cell>
          <cell r="AJ1821">
            <v>71.97</v>
          </cell>
          <cell r="AM1821">
            <v>71.966239000000002</v>
          </cell>
        </row>
        <row r="1822">
          <cell r="A1822">
            <v>1814</v>
          </cell>
          <cell r="AJ1822">
            <v>1373.2465000000002</v>
          </cell>
          <cell r="AM1822">
            <v>1373.0996479999999</v>
          </cell>
        </row>
        <row r="1823">
          <cell r="A1823">
            <v>1815</v>
          </cell>
          <cell r="AJ1823">
            <v>515.70249999999999</v>
          </cell>
          <cell r="AM1823">
            <v>515.68458599999997</v>
          </cell>
        </row>
        <row r="1824">
          <cell r="A1824">
            <v>1816</v>
          </cell>
          <cell r="AJ1824">
            <v>47.318750000000001</v>
          </cell>
          <cell r="AM1824">
            <v>46.857399999999998</v>
          </cell>
        </row>
        <row r="1825">
          <cell r="A1825">
            <v>1817</v>
          </cell>
          <cell r="AJ1825">
            <v>26.137500000000003</v>
          </cell>
          <cell r="AM1825">
            <v>26.137</v>
          </cell>
        </row>
        <row r="1826">
          <cell r="A1826">
            <v>1818</v>
          </cell>
          <cell r="AJ1826">
            <v>300</v>
          </cell>
          <cell r="AM1826">
            <v>239.26262399999999</v>
          </cell>
        </row>
        <row r="1827">
          <cell r="A1827">
            <v>1819</v>
          </cell>
          <cell r="AJ1827">
            <v>105.63874999999999</v>
          </cell>
          <cell r="AM1827">
            <v>105.637908</v>
          </cell>
        </row>
        <row r="1828">
          <cell r="A1828">
            <v>1820</v>
          </cell>
          <cell r="AJ1828">
            <v>43.065750000000001</v>
          </cell>
          <cell r="AM1828">
            <v>43.065770000000001</v>
          </cell>
        </row>
        <row r="1829">
          <cell r="A1829">
            <v>1821</v>
          </cell>
          <cell r="AJ1829">
            <v>33.923999999999999</v>
          </cell>
          <cell r="AM1829">
            <v>33.923951000000002</v>
          </cell>
        </row>
        <row r="1830">
          <cell r="A1830">
            <v>1822</v>
          </cell>
          <cell r="AJ1830">
            <v>20.148250000000001</v>
          </cell>
          <cell r="AM1830">
            <v>20.148230999999999</v>
          </cell>
        </row>
        <row r="1831">
          <cell r="A1831">
            <v>1823</v>
          </cell>
          <cell r="AJ1831">
            <v>50.213250000000002</v>
          </cell>
          <cell r="AM1831">
            <v>50.212439000000003</v>
          </cell>
        </row>
        <row r="1832">
          <cell r="A1832">
            <v>1824</v>
          </cell>
          <cell r="AJ1832">
            <v>53.005250000000004</v>
          </cell>
          <cell r="AM1832">
            <v>53.004392000000003</v>
          </cell>
        </row>
        <row r="1833">
          <cell r="A1833">
            <v>1825</v>
          </cell>
          <cell r="AJ1833">
            <v>0</v>
          </cell>
          <cell r="AM1833">
            <v>0</v>
          </cell>
        </row>
        <row r="1834">
          <cell r="A1834">
            <v>1826</v>
          </cell>
          <cell r="AJ1834">
            <v>3.8912499999999999</v>
          </cell>
          <cell r="AM1834">
            <v>3.8912499999999999</v>
          </cell>
        </row>
        <row r="1835">
          <cell r="A1835">
            <v>1827</v>
          </cell>
          <cell r="AJ1835">
            <v>0</v>
          </cell>
          <cell r="AM1835">
            <v>0</v>
          </cell>
        </row>
        <row r="1836">
          <cell r="A1836">
            <v>1828</v>
          </cell>
          <cell r="AJ1836">
            <v>83.354500000000002</v>
          </cell>
          <cell r="AM1836">
            <v>95.759810000000002</v>
          </cell>
        </row>
        <row r="1837">
          <cell r="A1837">
            <v>1829</v>
          </cell>
          <cell r="AJ1837">
            <v>3.9012500000000001</v>
          </cell>
          <cell r="AM1837">
            <v>3.900318</v>
          </cell>
        </row>
        <row r="1838">
          <cell r="A1838">
            <v>1830</v>
          </cell>
          <cell r="AJ1838">
            <v>121.68049999999999</v>
          </cell>
          <cell r="AM1838">
            <v>121.396896</v>
          </cell>
        </row>
        <row r="1839">
          <cell r="A1839">
            <v>1831</v>
          </cell>
          <cell r="AJ1839">
            <v>3.9012500000000001</v>
          </cell>
          <cell r="AM1839">
            <v>3.9012500000000001</v>
          </cell>
        </row>
        <row r="1840">
          <cell r="A1840">
            <v>1832</v>
          </cell>
          <cell r="AJ1840">
            <v>136.4545</v>
          </cell>
          <cell r="AM1840">
            <v>136.454497</v>
          </cell>
        </row>
        <row r="1841">
          <cell r="A1841">
            <v>1833</v>
          </cell>
          <cell r="AJ1841">
            <v>4.34375</v>
          </cell>
          <cell r="AM1841">
            <v>4.3434379999999999</v>
          </cell>
        </row>
        <row r="1842">
          <cell r="A1842">
            <v>1834</v>
          </cell>
          <cell r="AJ1842">
            <v>69.129500000000007</v>
          </cell>
          <cell r="AM1842">
            <v>69.129417000000004</v>
          </cell>
        </row>
        <row r="1843">
          <cell r="A1843">
            <v>1835</v>
          </cell>
          <cell r="AJ1843">
            <v>3.9175</v>
          </cell>
          <cell r="AM1843">
            <v>3.9180000000000001</v>
          </cell>
        </row>
        <row r="1844">
          <cell r="A1844">
            <v>1836</v>
          </cell>
          <cell r="AJ1844">
            <v>236.6935</v>
          </cell>
          <cell r="AM1844">
            <v>234.74532600000001</v>
          </cell>
        </row>
        <row r="1845">
          <cell r="A1845">
            <v>1837</v>
          </cell>
          <cell r="AJ1845">
            <v>158.35724999999999</v>
          </cell>
          <cell r="AM1845">
            <v>158.356829</v>
          </cell>
        </row>
        <row r="1846">
          <cell r="A1846">
            <v>1838</v>
          </cell>
          <cell r="AJ1846">
            <v>24.998749999999998</v>
          </cell>
          <cell r="AM1846">
            <v>24.989863</v>
          </cell>
        </row>
        <row r="1847">
          <cell r="A1847">
            <v>1839</v>
          </cell>
          <cell r="AJ1847">
            <v>24.998749999999998</v>
          </cell>
          <cell r="AM1847">
            <v>24.998999999999999</v>
          </cell>
        </row>
        <row r="1848">
          <cell r="A1848">
            <v>1840</v>
          </cell>
          <cell r="AJ1848">
            <v>24.9695</v>
          </cell>
          <cell r="AM1848">
            <v>24.791388000000001</v>
          </cell>
        </row>
        <row r="1849">
          <cell r="A1849">
            <v>1841</v>
          </cell>
          <cell r="AJ1849">
            <v>31.249499999999998</v>
          </cell>
          <cell r="AM1849">
            <v>31.25</v>
          </cell>
        </row>
        <row r="1850">
          <cell r="A1850">
            <v>1842</v>
          </cell>
          <cell r="AJ1850">
            <v>25</v>
          </cell>
          <cell r="AM1850">
            <v>25</v>
          </cell>
        </row>
        <row r="1851">
          <cell r="A1851">
            <v>1843</v>
          </cell>
          <cell r="AJ1851">
            <v>31.249499999999998</v>
          </cell>
          <cell r="AM1851">
            <v>31.25</v>
          </cell>
        </row>
        <row r="1852">
          <cell r="A1852">
            <v>1844</v>
          </cell>
          <cell r="AJ1852">
            <v>24.9895</v>
          </cell>
          <cell r="AM1852">
            <v>24.980613000000002</v>
          </cell>
        </row>
        <row r="1853">
          <cell r="A1853">
            <v>1845</v>
          </cell>
          <cell r="AJ1853">
            <v>25</v>
          </cell>
          <cell r="AM1853">
            <v>24.999272000000001</v>
          </cell>
        </row>
        <row r="1854">
          <cell r="A1854">
            <v>1846</v>
          </cell>
          <cell r="AJ1854">
            <v>25</v>
          </cell>
          <cell r="AM1854">
            <v>25</v>
          </cell>
        </row>
        <row r="1855">
          <cell r="A1855">
            <v>1847</v>
          </cell>
          <cell r="AJ1855">
            <v>24.998749999999998</v>
          </cell>
          <cell r="AM1855">
            <v>24.902474000000002</v>
          </cell>
        </row>
        <row r="1856">
          <cell r="A1856">
            <v>1848</v>
          </cell>
          <cell r="AJ1856">
            <v>24.998749999999998</v>
          </cell>
          <cell r="AM1856">
            <v>24.954280000000001</v>
          </cell>
        </row>
        <row r="1857">
          <cell r="A1857">
            <v>1849</v>
          </cell>
          <cell r="AJ1857">
            <v>100.239</v>
          </cell>
          <cell r="AM1857">
            <v>100.21939999999999</v>
          </cell>
        </row>
        <row r="1858">
          <cell r="A1858">
            <v>1850</v>
          </cell>
          <cell r="AJ1858">
            <v>36.394750000000002</v>
          </cell>
          <cell r="AM1858">
            <v>36.394579</v>
          </cell>
        </row>
        <row r="1859">
          <cell r="A1859">
            <v>1851</v>
          </cell>
          <cell r="AJ1859">
            <v>41.162999999999997</v>
          </cell>
          <cell r="AM1859">
            <v>41.162914000000001</v>
          </cell>
        </row>
        <row r="1860">
          <cell r="A1860">
            <v>1852</v>
          </cell>
          <cell r="AJ1860">
            <v>25</v>
          </cell>
          <cell r="AM1860">
            <v>24.695892000000001</v>
          </cell>
        </row>
        <row r="1861">
          <cell r="A1861">
            <v>1853</v>
          </cell>
          <cell r="AJ1861">
            <v>18.75</v>
          </cell>
          <cell r="AM1861">
            <v>17.868165999999999</v>
          </cell>
        </row>
        <row r="1862">
          <cell r="A1862">
            <v>1854</v>
          </cell>
          <cell r="AJ1862">
            <v>27.5</v>
          </cell>
          <cell r="AM1862">
            <v>27.026153999999998</v>
          </cell>
        </row>
        <row r="1863">
          <cell r="A1863">
            <v>1855</v>
          </cell>
          <cell r="AJ1863">
            <v>10.937750000000001</v>
          </cell>
          <cell r="AM1863">
            <v>9.8536780000000004</v>
          </cell>
        </row>
        <row r="1864">
          <cell r="A1864">
            <v>1856</v>
          </cell>
          <cell r="AJ1864">
            <v>72.680000000000007</v>
          </cell>
          <cell r="AM1864">
            <v>72.679916000000006</v>
          </cell>
        </row>
        <row r="1865">
          <cell r="A1865">
            <v>1857</v>
          </cell>
          <cell r="AJ1865">
            <v>17.5</v>
          </cell>
          <cell r="AM1865">
            <v>17.5</v>
          </cell>
        </row>
        <row r="1866">
          <cell r="A1866">
            <v>1858</v>
          </cell>
          <cell r="AJ1866">
            <v>25</v>
          </cell>
          <cell r="AM1866">
            <v>25</v>
          </cell>
        </row>
        <row r="1867">
          <cell r="A1867">
            <v>1859</v>
          </cell>
          <cell r="AJ1867">
            <v>20</v>
          </cell>
          <cell r="AM1867">
            <v>20</v>
          </cell>
        </row>
        <row r="1868">
          <cell r="A1868">
            <v>1860</v>
          </cell>
          <cell r="AJ1868">
            <v>12.5</v>
          </cell>
          <cell r="AM1868">
            <v>7.238321</v>
          </cell>
        </row>
        <row r="1869">
          <cell r="A1869">
            <v>1861</v>
          </cell>
          <cell r="AJ1869">
            <v>37.5</v>
          </cell>
          <cell r="AM1869">
            <v>37.5</v>
          </cell>
        </row>
        <row r="1870">
          <cell r="A1870">
            <v>1862</v>
          </cell>
          <cell r="AJ1870">
            <v>25</v>
          </cell>
          <cell r="AM1870">
            <v>25</v>
          </cell>
        </row>
        <row r="1871">
          <cell r="A1871">
            <v>1863</v>
          </cell>
          <cell r="AJ1871">
            <v>30</v>
          </cell>
          <cell r="AM1871">
            <v>30</v>
          </cell>
        </row>
        <row r="1872">
          <cell r="A1872">
            <v>1864</v>
          </cell>
          <cell r="AJ1872">
            <v>25</v>
          </cell>
          <cell r="AM1872">
            <v>25</v>
          </cell>
        </row>
        <row r="1873">
          <cell r="A1873">
            <v>1865</v>
          </cell>
          <cell r="AJ1873">
            <v>16.25</v>
          </cell>
          <cell r="AM1873">
            <v>8.125</v>
          </cell>
        </row>
        <row r="1874">
          <cell r="A1874">
            <v>1866</v>
          </cell>
          <cell r="AJ1874">
            <v>12.5</v>
          </cell>
          <cell r="AM1874">
            <v>12.5</v>
          </cell>
        </row>
        <row r="1875">
          <cell r="A1875">
            <v>1867</v>
          </cell>
          <cell r="AJ1875">
            <v>37.5</v>
          </cell>
          <cell r="AM1875">
            <v>37.488799999999998</v>
          </cell>
        </row>
        <row r="1876">
          <cell r="A1876">
            <v>1868</v>
          </cell>
          <cell r="AJ1876">
            <v>25</v>
          </cell>
          <cell r="AM1876">
            <v>24.978874999999999</v>
          </cell>
        </row>
        <row r="1877">
          <cell r="A1877">
            <v>1869</v>
          </cell>
          <cell r="AJ1877">
            <v>25</v>
          </cell>
          <cell r="AM1877">
            <v>24.998611</v>
          </cell>
        </row>
        <row r="1878">
          <cell r="A1878">
            <v>1870</v>
          </cell>
          <cell r="AJ1878">
            <v>25</v>
          </cell>
          <cell r="AM1878">
            <v>24.996742999999999</v>
          </cell>
        </row>
        <row r="1879">
          <cell r="A1879">
            <v>1871</v>
          </cell>
          <cell r="AJ1879">
            <v>25.000250000000001</v>
          </cell>
          <cell r="AM1879">
            <v>24.998059000000001</v>
          </cell>
        </row>
        <row r="1880">
          <cell r="A1880">
            <v>1872</v>
          </cell>
          <cell r="AJ1880">
            <v>25.000250000000001</v>
          </cell>
          <cell r="AM1880">
            <v>24.989543000000001</v>
          </cell>
        </row>
        <row r="1881">
          <cell r="A1881">
            <v>1873</v>
          </cell>
          <cell r="AJ1881">
            <v>25.000250000000001</v>
          </cell>
          <cell r="AM1881">
            <v>24.997337999999999</v>
          </cell>
        </row>
        <row r="1882">
          <cell r="A1882">
            <v>1874</v>
          </cell>
          <cell r="AJ1882">
            <v>25.000250000000001</v>
          </cell>
          <cell r="AM1882">
            <v>24.996772</v>
          </cell>
        </row>
        <row r="1883">
          <cell r="A1883">
            <v>1875</v>
          </cell>
          <cell r="AJ1883">
            <v>25.000250000000001</v>
          </cell>
          <cell r="AM1883">
            <v>24.996510000000001</v>
          </cell>
        </row>
        <row r="1884">
          <cell r="A1884">
            <v>1876</v>
          </cell>
          <cell r="AJ1884">
            <v>25.001249999999999</v>
          </cell>
          <cell r="AM1884">
            <v>24.995873</v>
          </cell>
        </row>
        <row r="1885">
          <cell r="A1885">
            <v>1877</v>
          </cell>
          <cell r="AJ1885">
            <v>25.000250000000001</v>
          </cell>
          <cell r="AM1885">
            <v>25.000599999999999</v>
          </cell>
        </row>
        <row r="1886">
          <cell r="A1886">
            <v>1878</v>
          </cell>
          <cell r="AJ1886">
            <v>20.696000000000005</v>
          </cell>
          <cell r="AM1886">
            <v>20.6</v>
          </cell>
        </row>
        <row r="1887">
          <cell r="A1887">
            <v>1879</v>
          </cell>
          <cell r="AJ1887">
            <v>47.4495</v>
          </cell>
          <cell r="AM1887">
            <v>33.842283000000002</v>
          </cell>
        </row>
        <row r="1888">
          <cell r="A1888">
            <v>1880</v>
          </cell>
          <cell r="AJ1888">
            <v>10.28975</v>
          </cell>
          <cell r="AM1888">
            <v>10.288852</v>
          </cell>
        </row>
        <row r="1889">
          <cell r="A1889">
            <v>1881</v>
          </cell>
          <cell r="AJ1889">
            <v>37.225250000000003</v>
          </cell>
          <cell r="AM1889">
            <v>37.096209000000002</v>
          </cell>
        </row>
        <row r="1890">
          <cell r="A1890">
            <v>1882</v>
          </cell>
          <cell r="AJ1890">
            <v>7.7895000000000003</v>
          </cell>
          <cell r="AM1890">
            <v>7.2375600000000002</v>
          </cell>
        </row>
        <row r="1891">
          <cell r="A1891">
            <v>1883</v>
          </cell>
          <cell r="AJ1891">
            <v>65.186749999999989</v>
          </cell>
          <cell r="AM1891">
            <v>65.186960999999997</v>
          </cell>
        </row>
        <row r="1892">
          <cell r="A1892">
            <v>1884</v>
          </cell>
          <cell r="AJ1892">
            <v>24.89725</v>
          </cell>
          <cell r="AM1892">
            <v>24.896999999999998</v>
          </cell>
        </row>
        <row r="1893">
          <cell r="A1893">
            <v>1885</v>
          </cell>
          <cell r="AJ1893">
            <v>24.87725</v>
          </cell>
          <cell r="AM1893">
            <v>24.876287999999999</v>
          </cell>
        </row>
        <row r="1894">
          <cell r="A1894">
            <v>1886</v>
          </cell>
          <cell r="AJ1894">
            <v>24.993500000000001</v>
          </cell>
          <cell r="AM1894">
            <v>24.97</v>
          </cell>
        </row>
        <row r="1895">
          <cell r="A1895">
            <v>1887</v>
          </cell>
          <cell r="AJ1895">
            <v>75.949249999999992</v>
          </cell>
          <cell r="AM1895">
            <v>56.960582000000002</v>
          </cell>
        </row>
        <row r="1896">
          <cell r="A1896">
            <v>1888</v>
          </cell>
          <cell r="AJ1896">
            <v>141.35849999999999</v>
          </cell>
          <cell r="AM1896">
            <v>141.35865899999999</v>
          </cell>
        </row>
        <row r="1897">
          <cell r="A1897">
            <v>1889</v>
          </cell>
          <cell r="AJ1897">
            <v>62.726749999999996</v>
          </cell>
          <cell r="AM1897">
            <v>62.726697999999999</v>
          </cell>
        </row>
        <row r="1898">
          <cell r="A1898">
            <v>1890</v>
          </cell>
          <cell r="AJ1898">
            <v>47.22925</v>
          </cell>
          <cell r="AM1898">
            <v>47.228990000000003</v>
          </cell>
        </row>
        <row r="1899">
          <cell r="A1899">
            <v>1891</v>
          </cell>
          <cell r="AJ1899">
            <v>182.38399999999999</v>
          </cell>
          <cell r="AM1899">
            <v>182.38395499999999</v>
          </cell>
        </row>
        <row r="1900">
          <cell r="A1900">
            <v>1892</v>
          </cell>
          <cell r="AJ1900">
            <v>34.316749999999999</v>
          </cell>
          <cell r="AM1900">
            <v>34.316727999999998</v>
          </cell>
        </row>
        <row r="1901">
          <cell r="A1901">
            <v>1893</v>
          </cell>
          <cell r="AJ1901">
            <v>51.658249999999995</v>
          </cell>
          <cell r="AM1901">
            <v>51.642575999999998</v>
          </cell>
        </row>
        <row r="1902">
          <cell r="A1902">
            <v>1894</v>
          </cell>
          <cell r="AJ1902">
            <v>67.577249999999992</v>
          </cell>
          <cell r="AM1902">
            <v>67.576892999999998</v>
          </cell>
        </row>
        <row r="1903">
          <cell r="A1903">
            <v>1895</v>
          </cell>
          <cell r="AJ1903">
            <v>54.332000000000001</v>
          </cell>
          <cell r="AM1903">
            <v>54.300888</v>
          </cell>
        </row>
        <row r="1904">
          <cell r="A1904">
            <v>1896</v>
          </cell>
          <cell r="AJ1904">
            <v>53.128</v>
          </cell>
          <cell r="AM1904">
            <v>52.561169999999997</v>
          </cell>
        </row>
        <row r="1905">
          <cell r="A1905">
            <v>1897</v>
          </cell>
          <cell r="AJ1905">
            <v>52.561500000000002</v>
          </cell>
          <cell r="AM1905">
            <v>52.486061999999997</v>
          </cell>
        </row>
        <row r="1906">
          <cell r="A1906">
            <v>1898</v>
          </cell>
          <cell r="AJ1906">
            <v>52.177250000000001</v>
          </cell>
          <cell r="AM1906">
            <v>52.082433999999999</v>
          </cell>
        </row>
        <row r="1907">
          <cell r="A1907">
            <v>1899</v>
          </cell>
          <cell r="AJ1907">
            <v>39.799999999999997</v>
          </cell>
          <cell r="AM1907">
            <v>39.799889</v>
          </cell>
        </row>
        <row r="1908">
          <cell r="A1908">
            <v>1900</v>
          </cell>
          <cell r="AJ1908">
            <v>24.33625</v>
          </cell>
          <cell r="AM1908">
            <v>24.257950000000001</v>
          </cell>
        </row>
        <row r="1909">
          <cell r="A1909">
            <v>1901</v>
          </cell>
          <cell r="AJ1909">
            <v>104.4665</v>
          </cell>
          <cell r="AM1909">
            <v>104.46261800000001</v>
          </cell>
        </row>
        <row r="1910">
          <cell r="A1910">
            <v>1902</v>
          </cell>
          <cell r="AJ1910">
            <v>43.124000000000002</v>
          </cell>
          <cell r="AM1910">
            <v>43.123925</v>
          </cell>
        </row>
        <row r="1911">
          <cell r="A1911">
            <v>1903</v>
          </cell>
          <cell r="AJ1911">
            <v>64.850750000000005</v>
          </cell>
          <cell r="AM1911">
            <v>64.844346000000002</v>
          </cell>
        </row>
        <row r="1912">
          <cell r="A1912">
            <v>1904</v>
          </cell>
          <cell r="AJ1912">
            <v>25</v>
          </cell>
          <cell r="AM1912">
            <v>24.987950999999999</v>
          </cell>
        </row>
        <row r="1913">
          <cell r="A1913">
            <v>1905</v>
          </cell>
          <cell r="AJ1913">
            <v>27.5</v>
          </cell>
          <cell r="AM1913">
            <v>27.495676</v>
          </cell>
        </row>
        <row r="1914">
          <cell r="A1914">
            <v>1906</v>
          </cell>
          <cell r="AJ1914">
            <v>30</v>
          </cell>
          <cell r="AM1914">
            <v>29.997920000000001</v>
          </cell>
        </row>
        <row r="1915">
          <cell r="A1915">
            <v>1907</v>
          </cell>
          <cell r="AJ1915">
            <v>25</v>
          </cell>
          <cell r="AM1915">
            <v>23.812874999999998</v>
          </cell>
        </row>
        <row r="1916">
          <cell r="A1916">
            <v>1908</v>
          </cell>
          <cell r="AJ1916">
            <v>83.481249999999989</v>
          </cell>
          <cell r="AM1916">
            <v>83.453353000000007</v>
          </cell>
        </row>
        <row r="1917">
          <cell r="A1917">
            <v>1909</v>
          </cell>
          <cell r="AJ1917">
            <v>57.712000000000003</v>
          </cell>
          <cell r="AM1917">
            <v>57.712000000000003</v>
          </cell>
        </row>
        <row r="1918">
          <cell r="A1918">
            <v>1910</v>
          </cell>
          <cell r="AJ1918">
            <v>29.177499999999998</v>
          </cell>
          <cell r="AM1918">
            <v>29.178000000000001</v>
          </cell>
        </row>
        <row r="1919">
          <cell r="A1919">
            <v>1911</v>
          </cell>
          <cell r="AJ1919">
            <v>764.12099999999998</v>
          </cell>
          <cell r="AM1919">
            <v>764.07465300000001</v>
          </cell>
        </row>
        <row r="1920">
          <cell r="A1920">
            <v>1912</v>
          </cell>
          <cell r="AJ1920">
            <v>77.621499999999997</v>
          </cell>
          <cell r="AM1920">
            <v>77.649503999999993</v>
          </cell>
        </row>
        <row r="1921">
          <cell r="A1921">
            <v>1913</v>
          </cell>
          <cell r="AJ1921">
            <v>22.358499999999999</v>
          </cell>
          <cell r="AM1921">
            <v>22.359000000000002</v>
          </cell>
        </row>
        <row r="1922">
          <cell r="A1922">
            <v>1914</v>
          </cell>
          <cell r="AJ1922">
            <v>600</v>
          </cell>
          <cell r="AM1922">
            <v>599.984465</v>
          </cell>
        </row>
        <row r="1923">
          <cell r="A1923">
            <v>1915</v>
          </cell>
          <cell r="AJ1923">
            <v>225</v>
          </cell>
          <cell r="AM1923">
            <v>224.99328299999999</v>
          </cell>
        </row>
        <row r="1924">
          <cell r="A1924">
            <v>1916</v>
          </cell>
          <cell r="AJ1924">
            <v>202.90924999999999</v>
          </cell>
          <cell r="AM1924">
            <v>204.875202</v>
          </cell>
        </row>
        <row r="1925">
          <cell r="A1925">
            <v>1917</v>
          </cell>
          <cell r="AJ1925">
            <v>1652.383</v>
          </cell>
          <cell r="AM1925">
            <v>1652.2902039999999</v>
          </cell>
        </row>
        <row r="1926">
          <cell r="A1926">
            <v>1918</v>
          </cell>
          <cell r="AJ1926">
            <v>24.988</v>
          </cell>
          <cell r="AM1926">
            <v>24.97</v>
          </cell>
        </row>
        <row r="1927">
          <cell r="A1927">
            <v>1919</v>
          </cell>
          <cell r="AJ1927">
            <v>138.96674999999999</v>
          </cell>
          <cell r="AM1927">
            <v>141.35108600000001</v>
          </cell>
        </row>
        <row r="1928">
          <cell r="A1928">
            <v>1920</v>
          </cell>
          <cell r="AJ1928">
            <v>94.006749999999997</v>
          </cell>
          <cell r="AM1928">
            <v>92.434526000000005</v>
          </cell>
        </row>
        <row r="1929">
          <cell r="A1929">
            <v>1921</v>
          </cell>
          <cell r="AJ1929">
            <v>63.252000000000002</v>
          </cell>
          <cell r="AM1929">
            <v>62.784661999999997</v>
          </cell>
        </row>
        <row r="1930">
          <cell r="A1930">
            <v>1922</v>
          </cell>
          <cell r="AJ1930">
            <v>181.00450000000001</v>
          </cell>
          <cell r="AM1930">
            <v>180.99225899999999</v>
          </cell>
        </row>
        <row r="1931">
          <cell r="A1931">
            <v>1923</v>
          </cell>
          <cell r="AJ1931">
            <v>40.097499999999997</v>
          </cell>
          <cell r="AM1931">
            <v>39.874499999999998</v>
          </cell>
        </row>
        <row r="1932">
          <cell r="A1932">
            <v>1924</v>
          </cell>
          <cell r="AJ1932">
            <v>24.823499999999999</v>
          </cell>
          <cell r="AM1932">
            <v>24.430143999999999</v>
          </cell>
        </row>
        <row r="1933">
          <cell r="A1933">
            <v>1925</v>
          </cell>
          <cell r="AJ1933">
            <v>49.923000000000002</v>
          </cell>
          <cell r="AM1933">
            <v>49.898978999999997</v>
          </cell>
        </row>
        <row r="1934">
          <cell r="A1934">
            <v>1926</v>
          </cell>
          <cell r="AJ1934">
            <v>59.96</v>
          </cell>
          <cell r="AM1934">
            <v>59.959080999999998</v>
          </cell>
        </row>
        <row r="1935">
          <cell r="A1935">
            <v>1927</v>
          </cell>
          <cell r="AJ1935">
            <v>40.906750000000002</v>
          </cell>
          <cell r="AM1935">
            <v>40.906999999999996</v>
          </cell>
        </row>
        <row r="1936">
          <cell r="A1936">
            <v>1928</v>
          </cell>
          <cell r="AJ1936">
            <v>845.55399999999997</v>
          </cell>
          <cell r="AM1936">
            <v>845.06821600000001</v>
          </cell>
        </row>
        <row r="1937">
          <cell r="A1937">
            <v>1929</v>
          </cell>
          <cell r="AJ1937">
            <v>337.702</v>
          </cell>
          <cell r="AM1937">
            <v>337.65067699999997</v>
          </cell>
        </row>
        <row r="1938">
          <cell r="A1938">
            <v>1930</v>
          </cell>
          <cell r="AJ1938">
            <v>150</v>
          </cell>
          <cell r="AM1938">
            <v>149.94483</v>
          </cell>
        </row>
        <row r="1939">
          <cell r="A1939">
            <v>1931</v>
          </cell>
          <cell r="AJ1939">
            <v>426.25</v>
          </cell>
          <cell r="AM1939">
            <v>419.21999299999999</v>
          </cell>
        </row>
        <row r="1940">
          <cell r="A1940">
            <v>1932</v>
          </cell>
          <cell r="AJ1940">
            <v>519.30674999999997</v>
          </cell>
          <cell r="AM1940">
            <v>519.30660399999999</v>
          </cell>
        </row>
        <row r="1941">
          <cell r="A1941">
            <v>1933</v>
          </cell>
          <cell r="AJ1941">
            <v>0</v>
          </cell>
          <cell r="AM1941">
            <v>0</v>
          </cell>
        </row>
        <row r="1942">
          <cell r="A1942">
            <v>1934</v>
          </cell>
          <cell r="AJ1942">
            <v>33.25</v>
          </cell>
          <cell r="AM1942">
            <v>32.584212000000001</v>
          </cell>
        </row>
        <row r="1943">
          <cell r="A1943">
            <v>1935</v>
          </cell>
          <cell r="AJ1943">
            <v>250</v>
          </cell>
          <cell r="AM1943">
            <v>249.621726</v>
          </cell>
        </row>
        <row r="1944">
          <cell r="A1944">
            <v>1936</v>
          </cell>
          <cell r="AJ1944">
            <v>325.16800000000001</v>
          </cell>
          <cell r="AM1944">
            <v>324.81842499999999</v>
          </cell>
        </row>
        <row r="1945">
          <cell r="A1945">
            <v>1937</v>
          </cell>
          <cell r="AJ1945">
            <v>725</v>
          </cell>
          <cell r="AM1945">
            <v>724.27137700000003</v>
          </cell>
        </row>
        <row r="1946">
          <cell r="A1946">
            <v>1938</v>
          </cell>
          <cell r="AJ1946">
            <v>700</v>
          </cell>
          <cell r="AM1946">
            <v>699.52833299999998</v>
          </cell>
        </row>
        <row r="1947">
          <cell r="A1947">
            <v>1939</v>
          </cell>
          <cell r="AJ1947">
            <v>1457.0819999999999</v>
          </cell>
          <cell r="AM1947">
            <v>1356.5875040000001</v>
          </cell>
        </row>
        <row r="1948">
          <cell r="A1948">
            <v>1940</v>
          </cell>
          <cell r="AJ1948">
            <v>249.65199999999999</v>
          </cell>
          <cell r="AM1948">
            <v>249.650417</v>
          </cell>
        </row>
        <row r="1949">
          <cell r="A1949">
            <v>1941</v>
          </cell>
          <cell r="AJ1949">
            <v>499.98</v>
          </cell>
          <cell r="AM1949">
            <v>499.45885500000003</v>
          </cell>
        </row>
        <row r="1950">
          <cell r="A1950">
            <v>1942</v>
          </cell>
          <cell r="AJ1950">
            <v>1000</v>
          </cell>
          <cell r="AM1950">
            <v>541.20942400000001</v>
          </cell>
        </row>
        <row r="1951">
          <cell r="A1951">
            <v>1943</v>
          </cell>
          <cell r="AJ1951">
            <v>0</v>
          </cell>
          <cell r="AM1951">
            <v>0</v>
          </cell>
        </row>
        <row r="1952">
          <cell r="A1952">
            <v>1944</v>
          </cell>
          <cell r="AJ1952">
            <v>0</v>
          </cell>
          <cell r="AM1952">
            <v>0</v>
          </cell>
        </row>
        <row r="1953">
          <cell r="A1953">
            <v>1945</v>
          </cell>
          <cell r="AJ1953">
            <v>0</v>
          </cell>
          <cell r="AM1953">
            <v>0</v>
          </cell>
        </row>
        <row r="1954">
          <cell r="A1954">
            <v>1946</v>
          </cell>
          <cell r="AJ1954">
            <v>0</v>
          </cell>
          <cell r="AM1954">
            <v>0</v>
          </cell>
        </row>
        <row r="1955">
          <cell r="A1955">
            <v>1947</v>
          </cell>
          <cell r="AJ1955">
            <v>0</v>
          </cell>
          <cell r="AM1955">
            <v>0</v>
          </cell>
        </row>
        <row r="1956">
          <cell r="A1956">
            <v>1948</v>
          </cell>
          <cell r="AJ1956">
            <v>202.92274999999998</v>
          </cell>
          <cell r="AM1956">
            <v>202.86438100000001</v>
          </cell>
        </row>
        <row r="1957">
          <cell r="A1957">
            <v>1949</v>
          </cell>
          <cell r="AJ1957">
            <v>0</v>
          </cell>
          <cell r="AM1957">
            <v>0</v>
          </cell>
        </row>
        <row r="1958">
          <cell r="A1958">
            <v>1950</v>
          </cell>
          <cell r="AJ1958">
            <v>0</v>
          </cell>
          <cell r="AM1958">
            <v>0</v>
          </cell>
        </row>
        <row r="1959">
          <cell r="A1959">
            <v>1951</v>
          </cell>
          <cell r="AJ1959">
            <v>0</v>
          </cell>
          <cell r="AM1959">
            <v>0</v>
          </cell>
        </row>
        <row r="1960">
          <cell r="A1960">
            <v>1952</v>
          </cell>
          <cell r="AJ1960">
            <v>0</v>
          </cell>
          <cell r="AM1960">
            <v>0</v>
          </cell>
        </row>
        <row r="1961">
          <cell r="A1961">
            <v>1953</v>
          </cell>
          <cell r="AJ1961">
            <v>0</v>
          </cell>
          <cell r="AM1961">
            <v>0</v>
          </cell>
        </row>
        <row r="1962">
          <cell r="A1962">
            <v>1954</v>
          </cell>
          <cell r="AJ1962">
            <v>0</v>
          </cell>
          <cell r="AM1962">
            <v>0</v>
          </cell>
        </row>
        <row r="1963">
          <cell r="A1963">
            <v>1955</v>
          </cell>
          <cell r="AJ1963">
            <v>0</v>
          </cell>
          <cell r="AM1963">
            <v>0</v>
          </cell>
        </row>
        <row r="1964">
          <cell r="A1964">
            <v>1956</v>
          </cell>
          <cell r="AJ1964">
            <v>1.5229999999999999</v>
          </cell>
          <cell r="AM1964">
            <v>1.5229999999999999</v>
          </cell>
        </row>
        <row r="1965">
          <cell r="A1965">
            <v>1957</v>
          </cell>
          <cell r="AJ1965">
            <v>201.26499999999999</v>
          </cell>
          <cell r="AM1965">
            <v>130.418046</v>
          </cell>
        </row>
        <row r="1966">
          <cell r="A1966">
            <v>1958</v>
          </cell>
          <cell r="AJ1966">
            <v>54.074750000000002</v>
          </cell>
          <cell r="AM1966">
            <v>54.076000000000001</v>
          </cell>
        </row>
        <row r="1967">
          <cell r="A1967">
            <v>1959</v>
          </cell>
          <cell r="AJ1967">
            <v>49.45</v>
          </cell>
          <cell r="AM1967">
            <v>49.45</v>
          </cell>
        </row>
        <row r="1968">
          <cell r="A1968">
            <v>1960</v>
          </cell>
          <cell r="AJ1968">
            <v>1.25E-3</v>
          </cell>
          <cell r="AM1968">
            <v>0</v>
          </cell>
        </row>
        <row r="1969">
          <cell r="A1969">
            <v>1961</v>
          </cell>
          <cell r="AJ1969">
            <v>33.069000000000003</v>
          </cell>
          <cell r="AM1969">
            <v>8.0476600000000005</v>
          </cell>
        </row>
        <row r="1970">
          <cell r="A1970">
            <v>1962</v>
          </cell>
          <cell r="AJ1970">
            <v>12.5</v>
          </cell>
          <cell r="AM1970">
            <v>8.715522</v>
          </cell>
        </row>
        <row r="1971">
          <cell r="A1971">
            <v>1963</v>
          </cell>
          <cell r="AJ1971">
            <v>125.55800000000001</v>
          </cell>
          <cell r="AM1971">
            <v>125.55790399999999</v>
          </cell>
        </row>
        <row r="1972">
          <cell r="A1972">
            <v>1964</v>
          </cell>
          <cell r="AJ1972">
            <v>13.085000000000001</v>
          </cell>
          <cell r="AM1972">
            <v>9.2571659999999998</v>
          </cell>
        </row>
        <row r="1973">
          <cell r="A1973">
            <v>1965</v>
          </cell>
          <cell r="AJ1973">
            <v>187.678</v>
          </cell>
          <cell r="AM1973">
            <v>189.662386</v>
          </cell>
        </row>
        <row r="1974">
          <cell r="A1974">
            <v>1966</v>
          </cell>
          <cell r="AJ1974">
            <v>30</v>
          </cell>
          <cell r="AM1974">
            <v>20.957550000000001</v>
          </cell>
        </row>
        <row r="1975">
          <cell r="A1975">
            <v>1967</v>
          </cell>
          <cell r="AJ1975">
            <v>49.701999999999998</v>
          </cell>
          <cell r="AM1975">
            <v>49.692965999999998</v>
          </cell>
        </row>
        <row r="1976">
          <cell r="A1976">
            <v>1968</v>
          </cell>
          <cell r="AJ1976">
            <v>0</v>
          </cell>
          <cell r="AM1976">
            <v>0</v>
          </cell>
        </row>
        <row r="1977">
          <cell r="A1977">
            <v>1969</v>
          </cell>
          <cell r="AJ1977">
            <v>17.466249999999999</v>
          </cell>
          <cell r="AM1977">
            <v>17.466000000000001</v>
          </cell>
        </row>
        <row r="1978">
          <cell r="A1978">
            <v>1970</v>
          </cell>
          <cell r="AJ1978">
            <v>49.873249999999999</v>
          </cell>
          <cell r="AM1978">
            <v>49.627161000000001</v>
          </cell>
        </row>
        <row r="1979">
          <cell r="A1979">
            <v>1971</v>
          </cell>
          <cell r="AJ1979">
            <v>25.15625</v>
          </cell>
          <cell r="AM1979">
            <v>25.155999999999999</v>
          </cell>
        </row>
        <row r="1980">
          <cell r="A1980">
            <v>1972</v>
          </cell>
          <cell r="AJ1980">
            <v>56.633249999999997</v>
          </cell>
          <cell r="AM1980">
            <v>56.616624999999999</v>
          </cell>
        </row>
        <row r="1981">
          <cell r="A1981">
            <v>1973</v>
          </cell>
          <cell r="AJ1981">
            <v>134.83074999999999</v>
          </cell>
          <cell r="AM1981">
            <v>134.828834</v>
          </cell>
        </row>
        <row r="1982">
          <cell r="A1982">
            <v>1974</v>
          </cell>
          <cell r="AJ1982">
            <v>30.150250000000003</v>
          </cell>
          <cell r="AM1982">
            <v>30.099784</v>
          </cell>
        </row>
        <row r="1983">
          <cell r="A1983">
            <v>1975</v>
          </cell>
          <cell r="AJ1983">
            <v>150</v>
          </cell>
          <cell r="AM1983">
            <v>149.72693699999999</v>
          </cell>
        </row>
        <row r="1984">
          <cell r="A1984">
            <v>1976</v>
          </cell>
          <cell r="AJ1984">
            <v>8.4657499999999999</v>
          </cell>
          <cell r="AM1984">
            <v>8.4659999999999993</v>
          </cell>
        </row>
        <row r="1985">
          <cell r="A1985">
            <v>1977</v>
          </cell>
          <cell r="AJ1985">
            <v>29.205249999999999</v>
          </cell>
          <cell r="AM1985">
            <v>29.203938999999998</v>
          </cell>
        </row>
        <row r="1986">
          <cell r="A1986">
            <v>1978</v>
          </cell>
          <cell r="AJ1986">
            <v>12.5</v>
          </cell>
          <cell r="AM1986">
            <v>12.5</v>
          </cell>
        </row>
        <row r="1987">
          <cell r="A1987">
            <v>1979</v>
          </cell>
          <cell r="AJ1987">
            <v>8.9336500000000001</v>
          </cell>
          <cell r="AM1987">
            <v>8.9339429999999993</v>
          </cell>
        </row>
        <row r="1988">
          <cell r="A1988">
            <v>1980</v>
          </cell>
          <cell r="AJ1988">
            <v>20</v>
          </cell>
          <cell r="AM1988">
            <v>19.999673999999999</v>
          </cell>
        </row>
        <row r="1989">
          <cell r="A1989">
            <v>1981</v>
          </cell>
          <cell r="AJ1989">
            <v>85.877499999999998</v>
          </cell>
          <cell r="AM1989">
            <v>85.878</v>
          </cell>
        </row>
        <row r="1990">
          <cell r="A1990">
            <v>1982</v>
          </cell>
          <cell r="AJ1990">
            <v>17.967750000000002</v>
          </cell>
          <cell r="AM1990">
            <v>17.96</v>
          </cell>
        </row>
        <row r="1991">
          <cell r="A1991">
            <v>1983</v>
          </cell>
          <cell r="AJ1991">
            <v>15.233499999999999</v>
          </cell>
          <cell r="AM1991">
            <v>15.226000000000001</v>
          </cell>
        </row>
        <row r="1992">
          <cell r="A1992">
            <v>1984</v>
          </cell>
          <cell r="AJ1992">
            <v>292.28800000000001</v>
          </cell>
          <cell r="AM1992">
            <v>291.75979899999999</v>
          </cell>
        </row>
        <row r="1993">
          <cell r="A1993">
            <v>1985</v>
          </cell>
          <cell r="AJ1993">
            <v>0</v>
          </cell>
          <cell r="AM1993">
            <v>0</v>
          </cell>
        </row>
        <row r="1994">
          <cell r="A1994">
            <v>1986</v>
          </cell>
          <cell r="AJ1994">
            <v>6.25</v>
          </cell>
          <cell r="AM1994">
            <v>6.25</v>
          </cell>
        </row>
        <row r="1995">
          <cell r="A1995">
            <v>1987</v>
          </cell>
          <cell r="AJ1995">
            <v>25</v>
          </cell>
          <cell r="AM1995">
            <v>25</v>
          </cell>
        </row>
        <row r="1996">
          <cell r="A1996">
            <v>1988</v>
          </cell>
          <cell r="AJ1996">
            <v>12.475</v>
          </cell>
          <cell r="AM1996">
            <v>12.475</v>
          </cell>
        </row>
        <row r="1997">
          <cell r="A1997">
            <v>1989</v>
          </cell>
          <cell r="AJ1997">
            <v>173.684</v>
          </cell>
          <cell r="AM1997">
            <v>173.587999</v>
          </cell>
        </row>
        <row r="1998">
          <cell r="A1998">
            <v>1990</v>
          </cell>
          <cell r="AJ1998">
            <v>84.910750000000007</v>
          </cell>
          <cell r="AM1998">
            <v>84.898036000000005</v>
          </cell>
        </row>
        <row r="1999">
          <cell r="A1999">
            <v>1991</v>
          </cell>
          <cell r="AJ1999">
            <v>123.04650000000001</v>
          </cell>
          <cell r="AM1999">
            <v>122.730037</v>
          </cell>
        </row>
        <row r="2000">
          <cell r="A2000">
            <v>1992</v>
          </cell>
          <cell r="AJ2000">
            <v>0</v>
          </cell>
          <cell r="AM2000">
            <v>0</v>
          </cell>
        </row>
        <row r="2001">
          <cell r="A2001">
            <v>1993</v>
          </cell>
          <cell r="AJ2001">
            <v>10</v>
          </cell>
          <cell r="AM2001">
            <v>10</v>
          </cell>
        </row>
        <row r="2002">
          <cell r="A2002">
            <v>1994</v>
          </cell>
          <cell r="AJ2002">
            <v>24.998749999999998</v>
          </cell>
          <cell r="AM2002">
            <v>24.98</v>
          </cell>
        </row>
        <row r="2003">
          <cell r="A2003">
            <v>1995</v>
          </cell>
          <cell r="AJ2003">
            <v>220.07</v>
          </cell>
          <cell r="AM2003">
            <v>219.93827200000001</v>
          </cell>
        </row>
        <row r="2004">
          <cell r="A2004">
            <v>1996</v>
          </cell>
          <cell r="AJ2004">
            <v>50</v>
          </cell>
          <cell r="AM2004">
            <v>44.857655999999999</v>
          </cell>
        </row>
        <row r="2005">
          <cell r="A2005">
            <v>1997</v>
          </cell>
          <cell r="AJ2005">
            <v>35.268000000000001</v>
          </cell>
          <cell r="AM2005">
            <v>27.378005000000002</v>
          </cell>
        </row>
        <row r="2006">
          <cell r="A2006">
            <v>1998</v>
          </cell>
          <cell r="AJ2006">
            <v>0</v>
          </cell>
          <cell r="AM2006">
            <v>0</v>
          </cell>
        </row>
        <row r="2007">
          <cell r="A2007">
            <v>1999</v>
          </cell>
          <cell r="AJ2007">
            <v>0</v>
          </cell>
          <cell r="AM2007">
            <v>0</v>
          </cell>
        </row>
        <row r="2008">
          <cell r="A2008">
            <v>2000</v>
          </cell>
          <cell r="AJ2008">
            <v>0</v>
          </cell>
          <cell r="AM2008">
            <v>0</v>
          </cell>
        </row>
        <row r="2009">
          <cell r="A2009">
            <v>2001</v>
          </cell>
          <cell r="AJ2009">
            <v>0</v>
          </cell>
          <cell r="AM2009">
            <v>0</v>
          </cell>
        </row>
        <row r="2010">
          <cell r="A2010">
            <v>2002</v>
          </cell>
          <cell r="AJ2010">
            <v>0</v>
          </cell>
          <cell r="AM2010">
            <v>0</v>
          </cell>
        </row>
        <row r="2011">
          <cell r="A2011">
            <v>2003</v>
          </cell>
          <cell r="AJ2011">
            <v>50</v>
          </cell>
          <cell r="AM2011">
            <v>50</v>
          </cell>
        </row>
        <row r="2012">
          <cell r="A2012">
            <v>2004</v>
          </cell>
          <cell r="AJ2012">
            <v>36.85</v>
          </cell>
          <cell r="AM2012">
            <v>28.327370999999999</v>
          </cell>
        </row>
        <row r="2013">
          <cell r="A2013">
            <v>2005</v>
          </cell>
          <cell r="AJ2013">
            <v>0</v>
          </cell>
          <cell r="AM2013">
            <v>0</v>
          </cell>
        </row>
        <row r="2014">
          <cell r="A2014">
            <v>2006</v>
          </cell>
          <cell r="AJ2014">
            <v>0</v>
          </cell>
          <cell r="AM2014">
            <v>0</v>
          </cell>
        </row>
        <row r="2015">
          <cell r="A2015">
            <v>2007</v>
          </cell>
          <cell r="AJ2015">
            <v>98.11</v>
          </cell>
          <cell r="AM2015">
            <v>98.109577000000002</v>
          </cell>
        </row>
        <row r="2016">
          <cell r="A2016">
            <v>2008</v>
          </cell>
          <cell r="AJ2016">
            <v>897.86425000000008</v>
          </cell>
          <cell r="AM2016">
            <v>595.14312399999994</v>
          </cell>
        </row>
        <row r="2017">
          <cell r="A2017">
            <v>2009</v>
          </cell>
          <cell r="AJ2017">
            <v>200</v>
          </cell>
          <cell r="AM2017">
            <v>165.21476799999999</v>
          </cell>
        </row>
        <row r="2018">
          <cell r="A2018">
            <v>2010</v>
          </cell>
          <cell r="AJ2018">
            <v>0</v>
          </cell>
          <cell r="AM2018">
            <v>0</v>
          </cell>
        </row>
        <row r="2019">
          <cell r="A2019">
            <v>2011</v>
          </cell>
          <cell r="AJ2019">
            <v>0</v>
          </cell>
          <cell r="AM2019">
            <v>0</v>
          </cell>
        </row>
        <row r="2020">
          <cell r="A2020">
            <v>2012</v>
          </cell>
          <cell r="AJ2020">
            <v>0</v>
          </cell>
          <cell r="AM2020">
            <v>0</v>
          </cell>
        </row>
        <row r="2021">
          <cell r="A2021">
            <v>2013</v>
          </cell>
          <cell r="AJ2021">
            <v>0</v>
          </cell>
          <cell r="AM2021">
            <v>0</v>
          </cell>
        </row>
        <row r="2022">
          <cell r="A2022">
            <v>2014</v>
          </cell>
          <cell r="AJ2022">
            <v>0</v>
          </cell>
          <cell r="AM2022">
            <v>0</v>
          </cell>
        </row>
        <row r="2023">
          <cell r="A2023">
            <v>2015</v>
          </cell>
          <cell r="AJ2023">
            <v>0</v>
          </cell>
          <cell r="AM2023">
            <v>0</v>
          </cell>
        </row>
        <row r="2024">
          <cell r="A2024">
            <v>2016</v>
          </cell>
          <cell r="AJ2024">
            <v>125</v>
          </cell>
          <cell r="AM2024">
            <v>59.273254000000001</v>
          </cell>
        </row>
        <row r="2025">
          <cell r="A2025">
            <v>2017</v>
          </cell>
          <cell r="AJ2025">
            <v>0</v>
          </cell>
          <cell r="AM2025">
            <v>0</v>
          </cell>
        </row>
        <row r="2026">
          <cell r="A2026">
            <v>2018</v>
          </cell>
          <cell r="AJ2026">
            <v>21.3565</v>
          </cell>
          <cell r="AM2026">
            <v>21.356000000000002</v>
          </cell>
        </row>
        <row r="2027">
          <cell r="A2027">
            <v>2019</v>
          </cell>
          <cell r="AJ2027">
            <v>14.054499999999997</v>
          </cell>
          <cell r="AM2027">
            <v>14.054</v>
          </cell>
        </row>
        <row r="2028">
          <cell r="A2028">
            <v>2020</v>
          </cell>
          <cell r="AJ2028">
            <v>18.420249999999999</v>
          </cell>
          <cell r="AM2028">
            <v>18.419</v>
          </cell>
        </row>
        <row r="2029">
          <cell r="A2029">
            <v>2021</v>
          </cell>
          <cell r="AJ2029">
            <v>7.7097499999999997</v>
          </cell>
          <cell r="AM2029">
            <v>7.7089999999999996</v>
          </cell>
        </row>
        <row r="2030">
          <cell r="A2030">
            <v>2022</v>
          </cell>
          <cell r="AJ2030">
            <v>9.4920000000000009</v>
          </cell>
          <cell r="AM2030">
            <v>8.5565619999999996</v>
          </cell>
        </row>
        <row r="2031">
          <cell r="A2031">
            <v>2023</v>
          </cell>
          <cell r="AJ2031">
            <v>79.436000000000007</v>
          </cell>
          <cell r="AM2031">
            <v>79.435751999999994</v>
          </cell>
        </row>
        <row r="2032">
          <cell r="A2032">
            <v>2024</v>
          </cell>
          <cell r="AJ2032">
            <v>48.551500000000004</v>
          </cell>
          <cell r="AM2032">
            <v>48.551895999999999</v>
          </cell>
        </row>
        <row r="2033">
          <cell r="A2033">
            <v>2025</v>
          </cell>
          <cell r="AJ2033">
            <v>31.790749999999999</v>
          </cell>
          <cell r="AM2033">
            <v>31.790956999999999</v>
          </cell>
        </row>
        <row r="2034">
          <cell r="A2034">
            <v>2026</v>
          </cell>
          <cell r="AJ2034">
            <v>36.76</v>
          </cell>
          <cell r="AM2034">
            <v>36.758679999999998</v>
          </cell>
        </row>
        <row r="2035">
          <cell r="A2035">
            <v>2027</v>
          </cell>
          <cell r="AJ2035">
            <v>30.977</v>
          </cell>
          <cell r="AM2035">
            <v>30.976310999999999</v>
          </cell>
        </row>
        <row r="2036">
          <cell r="A2036">
            <v>2028</v>
          </cell>
          <cell r="AJ2036">
            <v>0</v>
          </cell>
          <cell r="AM2036">
            <v>0</v>
          </cell>
        </row>
        <row r="2037">
          <cell r="A2037">
            <v>2029</v>
          </cell>
          <cell r="AJ2037">
            <v>196.43849999999998</v>
          </cell>
          <cell r="AM2037">
            <v>196.24398199999999</v>
          </cell>
        </row>
        <row r="2038">
          <cell r="A2038">
            <v>2030</v>
          </cell>
          <cell r="AJ2038">
            <v>202.55199999999999</v>
          </cell>
          <cell r="AM2038">
            <v>202.548866</v>
          </cell>
        </row>
        <row r="2039">
          <cell r="A2039">
            <v>2031</v>
          </cell>
          <cell r="AJ2039">
            <v>151.874</v>
          </cell>
          <cell r="AM2039">
            <v>151.69993400000001</v>
          </cell>
        </row>
        <row r="2040">
          <cell r="A2040">
            <v>2032</v>
          </cell>
          <cell r="AJ2040">
            <v>155.26400000000001</v>
          </cell>
          <cell r="AM2040">
            <v>155.26347200000001</v>
          </cell>
        </row>
        <row r="2041">
          <cell r="A2041">
            <v>2033</v>
          </cell>
          <cell r="AJ2041">
            <v>43.398749999999993</v>
          </cell>
          <cell r="AM2041">
            <v>43.399000000000001</v>
          </cell>
        </row>
        <row r="2042">
          <cell r="A2042">
            <v>2034</v>
          </cell>
          <cell r="AJ2042">
            <v>173.1105</v>
          </cell>
          <cell r="AM2042">
            <v>147.21518800000001</v>
          </cell>
        </row>
        <row r="2043">
          <cell r="A2043">
            <v>2035</v>
          </cell>
          <cell r="AJ2043">
            <v>12.351500000000001</v>
          </cell>
          <cell r="AM2043">
            <v>12.275207999999999</v>
          </cell>
        </row>
        <row r="2044">
          <cell r="A2044">
            <v>2036</v>
          </cell>
          <cell r="AJ2044">
            <v>39.577500000000001</v>
          </cell>
          <cell r="AM2044">
            <v>39.019871000000002</v>
          </cell>
        </row>
        <row r="2045">
          <cell r="A2045">
            <v>2037</v>
          </cell>
          <cell r="AJ2045">
            <v>67.566499999999991</v>
          </cell>
          <cell r="AM2045">
            <v>67.566094000000007</v>
          </cell>
        </row>
        <row r="2046">
          <cell r="A2046">
            <v>2038</v>
          </cell>
          <cell r="AJ2046">
            <v>11.4695</v>
          </cell>
          <cell r="AM2046">
            <v>11.469621999999999</v>
          </cell>
        </row>
        <row r="2047">
          <cell r="A2047">
            <v>2039</v>
          </cell>
          <cell r="AJ2047">
            <v>22.9375</v>
          </cell>
          <cell r="AM2047">
            <v>22.937999999999999</v>
          </cell>
        </row>
        <row r="2048">
          <cell r="A2048">
            <v>2040</v>
          </cell>
          <cell r="AJ2048">
            <v>28.233499999999999</v>
          </cell>
          <cell r="AM2048">
            <v>23.989357999999999</v>
          </cell>
        </row>
        <row r="2049">
          <cell r="A2049">
            <v>2041</v>
          </cell>
          <cell r="AJ2049">
            <v>20.310749999999999</v>
          </cell>
          <cell r="AM2049">
            <v>20.311</v>
          </cell>
        </row>
        <row r="2050">
          <cell r="A2050">
            <v>2042</v>
          </cell>
          <cell r="AJ2050">
            <v>45.828000000000003</v>
          </cell>
          <cell r="AM2050">
            <v>40.838526999999999</v>
          </cell>
        </row>
        <row r="2051">
          <cell r="A2051">
            <v>2043</v>
          </cell>
          <cell r="AJ2051">
            <v>29.19725</v>
          </cell>
          <cell r="AM2051">
            <v>29.196999999999999</v>
          </cell>
        </row>
        <row r="2052">
          <cell r="A2052">
            <v>2044</v>
          </cell>
          <cell r="AJ2052">
            <v>42.167999999999999</v>
          </cell>
          <cell r="AM2052">
            <v>41.905389999999997</v>
          </cell>
        </row>
        <row r="2053">
          <cell r="A2053">
            <v>2045</v>
          </cell>
          <cell r="AJ2053">
            <v>22.817499999999999</v>
          </cell>
          <cell r="AM2053">
            <v>22.818000000000001</v>
          </cell>
        </row>
        <row r="2054">
          <cell r="A2054">
            <v>2046</v>
          </cell>
          <cell r="AJ2054">
            <v>36.700000000000003</v>
          </cell>
          <cell r="AM2054">
            <v>32.401130999999999</v>
          </cell>
        </row>
        <row r="2055">
          <cell r="A2055">
            <v>2047</v>
          </cell>
          <cell r="AJ2055">
            <v>32.072000000000003</v>
          </cell>
          <cell r="AM2055">
            <v>31.895835999999999</v>
          </cell>
        </row>
        <row r="2056">
          <cell r="A2056">
            <v>2048</v>
          </cell>
          <cell r="AJ2056">
            <v>25.103000000000002</v>
          </cell>
          <cell r="AM2056">
            <v>25.028129</v>
          </cell>
        </row>
        <row r="2057">
          <cell r="A2057">
            <v>2049</v>
          </cell>
          <cell r="AJ2057">
            <v>35.755000000000003</v>
          </cell>
          <cell r="AM2057">
            <v>35.412261000000001</v>
          </cell>
        </row>
        <row r="2058">
          <cell r="A2058">
            <v>2050</v>
          </cell>
          <cell r="AJ2058">
            <v>36.72</v>
          </cell>
          <cell r="AM2058">
            <v>36.480634000000002</v>
          </cell>
        </row>
        <row r="2059">
          <cell r="A2059">
            <v>2051</v>
          </cell>
          <cell r="AJ2059">
            <v>43.978999999999999</v>
          </cell>
          <cell r="AM2059">
            <v>31.086962</v>
          </cell>
        </row>
        <row r="2060">
          <cell r="A2060">
            <v>2052</v>
          </cell>
          <cell r="AJ2060">
            <v>45.875</v>
          </cell>
          <cell r="AM2060">
            <v>45.620035000000001</v>
          </cell>
        </row>
        <row r="2061">
          <cell r="A2061">
            <v>2053</v>
          </cell>
          <cell r="AJ2061">
            <v>45.875</v>
          </cell>
          <cell r="AM2061">
            <v>22.120168</v>
          </cell>
        </row>
        <row r="2062">
          <cell r="A2062">
            <v>2054</v>
          </cell>
          <cell r="AJ2062">
            <v>45.875</v>
          </cell>
          <cell r="AM2062">
            <v>40.798842</v>
          </cell>
        </row>
        <row r="2063">
          <cell r="A2063">
            <v>2055</v>
          </cell>
          <cell r="AJ2063">
            <v>41.750999999999998</v>
          </cell>
          <cell r="AM2063">
            <v>36.445259999999998</v>
          </cell>
        </row>
        <row r="2064">
          <cell r="A2064">
            <v>2056</v>
          </cell>
          <cell r="AJ2064">
            <v>27.52525</v>
          </cell>
          <cell r="AM2064">
            <v>27.524000000000001</v>
          </cell>
        </row>
        <row r="2065">
          <cell r="A2065">
            <v>2057</v>
          </cell>
          <cell r="AJ2065">
            <v>48.279000000000003</v>
          </cell>
          <cell r="AM2065">
            <v>44.687018999999999</v>
          </cell>
        </row>
        <row r="2066">
          <cell r="A2066">
            <v>2058</v>
          </cell>
          <cell r="AJ2066">
            <v>57.352499999999999</v>
          </cell>
          <cell r="AM2066">
            <v>50.563549000000002</v>
          </cell>
        </row>
        <row r="2067">
          <cell r="A2067">
            <v>2059</v>
          </cell>
          <cell r="AJ2067">
            <v>45.875</v>
          </cell>
          <cell r="AM2067">
            <v>40.875539000000003</v>
          </cell>
        </row>
        <row r="2068">
          <cell r="A2068">
            <v>2060</v>
          </cell>
          <cell r="AJ2068">
            <v>36.695999999999998</v>
          </cell>
          <cell r="AM2068">
            <v>36.511833000000003</v>
          </cell>
        </row>
        <row r="2069">
          <cell r="A2069">
            <v>2061</v>
          </cell>
          <cell r="AJ2069">
            <v>8.6017499999999991</v>
          </cell>
          <cell r="AM2069">
            <v>8.6020000000000003</v>
          </cell>
        </row>
        <row r="2070">
          <cell r="A2070">
            <v>2062</v>
          </cell>
          <cell r="AJ2070">
            <v>24.557499999999997</v>
          </cell>
          <cell r="AM2070">
            <v>24.477364000000001</v>
          </cell>
        </row>
        <row r="2071">
          <cell r="A2071">
            <v>2063</v>
          </cell>
          <cell r="AJ2071">
            <v>22.9375</v>
          </cell>
          <cell r="AM2071">
            <v>22.937999999999999</v>
          </cell>
        </row>
        <row r="2072">
          <cell r="A2072">
            <v>2064</v>
          </cell>
          <cell r="AJ2072">
            <v>22.9375</v>
          </cell>
          <cell r="AM2072">
            <v>22.937999999999999</v>
          </cell>
        </row>
        <row r="2073">
          <cell r="A2073">
            <v>2065</v>
          </cell>
          <cell r="AJ2073">
            <v>22.9375</v>
          </cell>
          <cell r="AM2073">
            <v>22.94</v>
          </cell>
        </row>
        <row r="2074">
          <cell r="A2074">
            <v>2066</v>
          </cell>
          <cell r="AJ2074">
            <v>17.204499999999999</v>
          </cell>
          <cell r="AM2074">
            <v>17.204415000000001</v>
          </cell>
        </row>
        <row r="2075">
          <cell r="A2075">
            <v>2067</v>
          </cell>
          <cell r="AJ2075">
            <v>17.204499999999999</v>
          </cell>
          <cell r="AM2075">
            <v>17.204999999999998</v>
          </cell>
        </row>
        <row r="2076">
          <cell r="A2076">
            <v>2068</v>
          </cell>
          <cell r="AJ2076">
            <v>22.9375</v>
          </cell>
          <cell r="AM2076">
            <v>22.937999999999999</v>
          </cell>
        </row>
        <row r="2077">
          <cell r="A2077">
            <v>2069</v>
          </cell>
          <cell r="AJ2077">
            <v>17.202749999999998</v>
          </cell>
          <cell r="AM2077">
            <v>17.202999999999999</v>
          </cell>
        </row>
        <row r="2078">
          <cell r="A2078">
            <v>2070</v>
          </cell>
          <cell r="AJ2078">
            <v>8.9450000000000003</v>
          </cell>
          <cell r="AM2078">
            <v>8.9449439999999996</v>
          </cell>
        </row>
        <row r="2079">
          <cell r="A2079">
            <v>2071</v>
          </cell>
          <cell r="AJ2079">
            <v>187.40249999999997</v>
          </cell>
          <cell r="AM2079">
            <v>150.583651</v>
          </cell>
        </row>
        <row r="2080">
          <cell r="A2080">
            <v>2072</v>
          </cell>
          <cell r="AJ2080">
            <v>10.946</v>
          </cell>
          <cell r="AM2080">
            <v>10.945328999999999</v>
          </cell>
        </row>
        <row r="2081">
          <cell r="A2081">
            <v>2073</v>
          </cell>
          <cell r="AJ2081">
            <v>225.988</v>
          </cell>
          <cell r="AM2081">
            <v>225.417519</v>
          </cell>
        </row>
        <row r="2082">
          <cell r="A2082">
            <v>2074</v>
          </cell>
          <cell r="AJ2082">
            <v>101.872</v>
          </cell>
          <cell r="AM2082">
            <v>101.056057</v>
          </cell>
        </row>
        <row r="2083">
          <cell r="A2083">
            <v>2075</v>
          </cell>
          <cell r="AJ2083">
            <v>23.8535</v>
          </cell>
          <cell r="AM2083">
            <v>35.780932999999997</v>
          </cell>
        </row>
        <row r="2084">
          <cell r="A2084">
            <v>2076</v>
          </cell>
          <cell r="AJ2084">
            <v>46.512</v>
          </cell>
          <cell r="AM2084">
            <v>46.509371999999999</v>
          </cell>
        </row>
        <row r="2085">
          <cell r="A2085">
            <v>2077</v>
          </cell>
          <cell r="AJ2085">
            <v>34.298999999999999</v>
          </cell>
          <cell r="AM2085">
            <v>29.96</v>
          </cell>
        </row>
        <row r="2086">
          <cell r="A2086">
            <v>2078</v>
          </cell>
          <cell r="AJ2086">
            <v>33.642000000000003</v>
          </cell>
          <cell r="AM2086">
            <v>27.590675999999998</v>
          </cell>
        </row>
        <row r="2087">
          <cell r="A2087">
            <v>2079</v>
          </cell>
          <cell r="AJ2087">
            <v>33.642000000000003</v>
          </cell>
          <cell r="AM2087">
            <v>29.929541</v>
          </cell>
        </row>
        <row r="2088">
          <cell r="A2088">
            <v>2080</v>
          </cell>
          <cell r="AJ2088">
            <v>139.08199999999999</v>
          </cell>
          <cell r="AM2088">
            <v>139.08143000000001</v>
          </cell>
        </row>
        <row r="2089">
          <cell r="A2089">
            <v>2081</v>
          </cell>
          <cell r="AJ2089">
            <v>34.77075</v>
          </cell>
          <cell r="AM2089">
            <v>34.771000000000001</v>
          </cell>
        </row>
        <row r="2090">
          <cell r="A2090">
            <v>2082</v>
          </cell>
          <cell r="AJ2090">
            <v>34.77075</v>
          </cell>
          <cell r="AM2090">
            <v>34.771000000000001</v>
          </cell>
        </row>
        <row r="2091">
          <cell r="A2091">
            <v>2083</v>
          </cell>
          <cell r="AJ2091">
            <v>139.08199999999999</v>
          </cell>
          <cell r="AM2091">
            <v>139.08140900000001</v>
          </cell>
        </row>
        <row r="2092">
          <cell r="A2092">
            <v>2084</v>
          </cell>
          <cell r="AJ2092">
            <v>122.8325</v>
          </cell>
          <cell r="AM2092">
            <v>122.832971</v>
          </cell>
        </row>
        <row r="2093">
          <cell r="A2093">
            <v>2085</v>
          </cell>
          <cell r="AJ2093">
            <v>28.268000000000001</v>
          </cell>
          <cell r="AM2093">
            <v>28.268000000000001</v>
          </cell>
        </row>
        <row r="2094">
          <cell r="A2094">
            <v>2086</v>
          </cell>
          <cell r="AJ2094">
            <v>11.17</v>
          </cell>
          <cell r="AM2094">
            <v>11.17</v>
          </cell>
        </row>
        <row r="2095">
          <cell r="A2095">
            <v>2087</v>
          </cell>
          <cell r="AJ2095">
            <v>13.4725</v>
          </cell>
          <cell r="AM2095">
            <v>0</v>
          </cell>
        </row>
        <row r="2096">
          <cell r="A2096">
            <v>2088</v>
          </cell>
          <cell r="AJ2096">
            <v>30.707999999999998</v>
          </cell>
          <cell r="AM2096">
            <v>23.030999999999999</v>
          </cell>
        </row>
        <row r="2097">
          <cell r="A2097">
            <v>2089</v>
          </cell>
          <cell r="AJ2097">
            <v>11.240249999999998</v>
          </cell>
          <cell r="AM2097">
            <v>0</v>
          </cell>
        </row>
        <row r="2098">
          <cell r="A2098">
            <v>2090</v>
          </cell>
          <cell r="AJ2098">
            <v>19.035249999999998</v>
          </cell>
          <cell r="AM2098">
            <v>19.035</v>
          </cell>
        </row>
        <row r="2099">
          <cell r="A2099">
            <v>2091</v>
          </cell>
          <cell r="AJ2099">
            <v>25.393499999999996</v>
          </cell>
          <cell r="AM2099">
            <v>25.393999999999998</v>
          </cell>
        </row>
        <row r="2100">
          <cell r="A2100">
            <v>2092</v>
          </cell>
          <cell r="AJ2100">
            <v>137.84</v>
          </cell>
          <cell r="AM2100">
            <v>117.653937</v>
          </cell>
        </row>
        <row r="2101">
          <cell r="A2101">
            <v>2093</v>
          </cell>
          <cell r="AJ2101">
            <v>137.84</v>
          </cell>
          <cell r="AM2101">
            <v>137.839777</v>
          </cell>
        </row>
        <row r="2102">
          <cell r="A2102">
            <v>2094</v>
          </cell>
          <cell r="AJ2102">
            <v>137.84</v>
          </cell>
          <cell r="AM2102">
            <v>137.80800500000001</v>
          </cell>
        </row>
        <row r="2103">
          <cell r="A2103">
            <v>2095</v>
          </cell>
          <cell r="AJ2103">
            <v>34.46</v>
          </cell>
          <cell r="AM2103">
            <v>25.844999999999999</v>
          </cell>
        </row>
        <row r="2104">
          <cell r="A2104">
            <v>2096</v>
          </cell>
          <cell r="AJ2104">
            <v>34.71875</v>
          </cell>
          <cell r="AM2104">
            <v>34.719000000000001</v>
          </cell>
        </row>
        <row r="2105">
          <cell r="A2105">
            <v>2097</v>
          </cell>
          <cell r="AJ2105">
            <v>34.71875</v>
          </cell>
          <cell r="AM2105">
            <v>34.719000000000001</v>
          </cell>
        </row>
        <row r="2106">
          <cell r="A2106">
            <v>2098</v>
          </cell>
          <cell r="AJ2106">
            <v>30.707999999999998</v>
          </cell>
          <cell r="AM2106">
            <v>30.888000000000002</v>
          </cell>
        </row>
        <row r="2107">
          <cell r="A2107">
            <v>2099</v>
          </cell>
          <cell r="AJ2107">
            <v>138.87450000000001</v>
          </cell>
          <cell r="AM2107">
            <v>130.433832</v>
          </cell>
        </row>
        <row r="2108">
          <cell r="A2108">
            <v>2100</v>
          </cell>
          <cell r="AJ2108">
            <v>150.30450000000002</v>
          </cell>
          <cell r="AM2108">
            <v>150.304934</v>
          </cell>
        </row>
        <row r="2109">
          <cell r="A2109">
            <v>2101</v>
          </cell>
          <cell r="AJ2109">
            <v>37.576000000000001</v>
          </cell>
          <cell r="AM2109">
            <v>28.181999999999999</v>
          </cell>
        </row>
        <row r="2110">
          <cell r="A2110">
            <v>2102</v>
          </cell>
          <cell r="AJ2110">
            <v>59.570750000000004</v>
          </cell>
          <cell r="AM2110">
            <v>59.570999999999998</v>
          </cell>
        </row>
        <row r="2111">
          <cell r="A2111">
            <v>2103</v>
          </cell>
          <cell r="AJ2111">
            <v>0</v>
          </cell>
          <cell r="AM2111">
            <v>0</v>
          </cell>
        </row>
        <row r="2112">
          <cell r="A2112">
            <v>2104</v>
          </cell>
          <cell r="AJ2112">
            <v>25.276</v>
          </cell>
          <cell r="AM2112">
            <v>25.276</v>
          </cell>
        </row>
        <row r="2113">
          <cell r="A2113">
            <v>2105</v>
          </cell>
          <cell r="AJ2113">
            <v>8.0760000000000005</v>
          </cell>
          <cell r="AM2113">
            <v>0</v>
          </cell>
        </row>
        <row r="2114">
          <cell r="A2114">
            <v>2106</v>
          </cell>
          <cell r="AJ2114">
            <v>20.808</v>
          </cell>
          <cell r="AM2114">
            <v>20.808</v>
          </cell>
        </row>
        <row r="2115">
          <cell r="A2115">
            <v>2107</v>
          </cell>
          <cell r="AJ2115">
            <v>12.63325</v>
          </cell>
          <cell r="AM2115">
            <v>12.632</v>
          </cell>
        </row>
        <row r="2116">
          <cell r="A2116">
            <v>2108</v>
          </cell>
          <cell r="AJ2116">
            <v>20.207999999999998</v>
          </cell>
          <cell r="AM2116">
            <v>20.207999999999998</v>
          </cell>
        </row>
        <row r="2117">
          <cell r="A2117">
            <v>2109</v>
          </cell>
          <cell r="AJ2117">
            <v>8.27</v>
          </cell>
          <cell r="AM2117">
            <v>0</v>
          </cell>
        </row>
        <row r="2118">
          <cell r="A2118">
            <v>2110</v>
          </cell>
          <cell r="AJ2118">
            <v>0</v>
          </cell>
          <cell r="AM2118">
            <v>0</v>
          </cell>
        </row>
        <row r="2119">
          <cell r="A2119">
            <v>2111</v>
          </cell>
          <cell r="AJ2119">
            <v>3.8</v>
          </cell>
          <cell r="AM2119">
            <v>0</v>
          </cell>
        </row>
        <row r="2120">
          <cell r="A2120">
            <v>2112</v>
          </cell>
          <cell r="AJ2120">
            <v>8.56</v>
          </cell>
          <cell r="AM2120">
            <v>5.4711239999999997</v>
          </cell>
        </row>
        <row r="2121">
          <cell r="A2121">
            <v>2113</v>
          </cell>
          <cell r="AJ2121">
            <v>5.44</v>
          </cell>
          <cell r="AM2121">
            <v>0</v>
          </cell>
        </row>
        <row r="2122">
          <cell r="A2122">
            <v>2114</v>
          </cell>
          <cell r="AJ2122">
            <v>2.6</v>
          </cell>
          <cell r="AM2122">
            <v>0</v>
          </cell>
        </row>
        <row r="2123">
          <cell r="A2123">
            <v>2115</v>
          </cell>
          <cell r="AJ2123">
            <v>0</v>
          </cell>
          <cell r="AM2123">
            <v>0</v>
          </cell>
        </row>
        <row r="2124">
          <cell r="A2124">
            <v>2116</v>
          </cell>
          <cell r="AJ2124">
            <v>22.953499999999998</v>
          </cell>
          <cell r="AM2124">
            <v>22.619689000000001</v>
          </cell>
        </row>
        <row r="2125">
          <cell r="A2125">
            <v>2117</v>
          </cell>
          <cell r="AJ2125">
            <v>19.863250000000001</v>
          </cell>
          <cell r="AM2125">
            <v>19.863</v>
          </cell>
        </row>
        <row r="2126">
          <cell r="A2126">
            <v>2118</v>
          </cell>
          <cell r="AJ2126">
            <v>13.24225</v>
          </cell>
          <cell r="AM2126">
            <v>13.242000000000001</v>
          </cell>
        </row>
        <row r="2127">
          <cell r="A2127">
            <v>2119</v>
          </cell>
          <cell r="AJ2127">
            <v>34.350749999999998</v>
          </cell>
          <cell r="AM2127">
            <v>34.350999999999999</v>
          </cell>
        </row>
        <row r="2128">
          <cell r="A2128">
            <v>2120</v>
          </cell>
          <cell r="AJ2128">
            <v>34.350750000000005</v>
          </cell>
          <cell r="AM2128">
            <v>34.350822999999998</v>
          </cell>
        </row>
        <row r="2129">
          <cell r="A2129">
            <v>2121</v>
          </cell>
          <cell r="AJ2129">
            <v>0</v>
          </cell>
          <cell r="AM2129">
            <v>0</v>
          </cell>
        </row>
        <row r="2130">
          <cell r="A2130">
            <v>2122</v>
          </cell>
          <cell r="AJ2130">
            <v>13.399750000000001</v>
          </cell>
          <cell r="AM2130">
            <v>0</v>
          </cell>
        </row>
        <row r="2131">
          <cell r="A2131">
            <v>2123</v>
          </cell>
          <cell r="AJ2131">
            <v>0</v>
          </cell>
          <cell r="AM2131">
            <v>0</v>
          </cell>
        </row>
        <row r="2132">
          <cell r="A2132">
            <v>2124</v>
          </cell>
          <cell r="AJ2132">
            <v>30.707999999999998</v>
          </cell>
          <cell r="AM2132">
            <v>23.030726999999999</v>
          </cell>
        </row>
        <row r="2133">
          <cell r="A2133">
            <v>2125</v>
          </cell>
          <cell r="AJ2133">
            <v>0</v>
          </cell>
          <cell r="AM2133">
            <v>0</v>
          </cell>
        </row>
        <row r="2134">
          <cell r="A2134">
            <v>2126</v>
          </cell>
          <cell r="AJ2134">
            <v>11.04975</v>
          </cell>
          <cell r="AM2134">
            <v>11.05</v>
          </cell>
        </row>
        <row r="2135">
          <cell r="A2135">
            <v>2127</v>
          </cell>
          <cell r="AJ2135">
            <v>0</v>
          </cell>
          <cell r="AM2135">
            <v>0</v>
          </cell>
        </row>
        <row r="2136">
          <cell r="A2136">
            <v>2128</v>
          </cell>
          <cell r="AJ2136">
            <v>100.3005</v>
          </cell>
          <cell r="AM2136">
            <v>99.890381000000005</v>
          </cell>
        </row>
        <row r="2137">
          <cell r="A2137">
            <v>2129</v>
          </cell>
          <cell r="AJ2137">
            <v>30.707999999999998</v>
          </cell>
          <cell r="AM2137">
            <v>30.707999999999998</v>
          </cell>
        </row>
        <row r="2138">
          <cell r="A2138">
            <v>2130</v>
          </cell>
          <cell r="AJ2138">
            <v>9.0222499999999997</v>
          </cell>
          <cell r="AM2138">
            <v>9.0219719999999999</v>
          </cell>
        </row>
        <row r="2139">
          <cell r="A2139">
            <v>2131</v>
          </cell>
          <cell r="AJ2139">
            <v>53.878500000000003</v>
          </cell>
          <cell r="AM2139">
            <v>42.402932999999997</v>
          </cell>
        </row>
        <row r="2140">
          <cell r="A2140">
            <v>2132</v>
          </cell>
          <cell r="AJ2140">
            <v>8.68675</v>
          </cell>
          <cell r="AM2140">
            <v>8.6541720000000009</v>
          </cell>
        </row>
        <row r="2141">
          <cell r="A2141">
            <v>2133</v>
          </cell>
          <cell r="AJ2141">
            <v>9.8089999999999993</v>
          </cell>
          <cell r="AM2141">
            <v>9.8089379999999995</v>
          </cell>
        </row>
        <row r="2142">
          <cell r="A2142">
            <v>2134</v>
          </cell>
          <cell r="AJ2142">
            <v>39.863999999999997</v>
          </cell>
          <cell r="AM2142">
            <v>39.863999999999997</v>
          </cell>
        </row>
        <row r="2143">
          <cell r="A2143">
            <v>2135</v>
          </cell>
          <cell r="AJ2143">
            <v>23.116</v>
          </cell>
          <cell r="AM2143">
            <v>23.112850999999999</v>
          </cell>
        </row>
        <row r="2144">
          <cell r="A2144">
            <v>2136</v>
          </cell>
          <cell r="AJ2144">
            <v>160.60250000000002</v>
          </cell>
          <cell r="AM2144">
            <v>160.60280599999999</v>
          </cell>
        </row>
        <row r="2145">
          <cell r="A2145">
            <v>2137</v>
          </cell>
          <cell r="AJ2145">
            <v>6.8315000000000001</v>
          </cell>
          <cell r="AM2145">
            <v>6.8319999999999999</v>
          </cell>
        </row>
        <row r="2146">
          <cell r="A2146">
            <v>2138</v>
          </cell>
          <cell r="AJ2146">
            <v>39.872</v>
          </cell>
          <cell r="AM2146">
            <v>39.871740000000003</v>
          </cell>
        </row>
        <row r="2147">
          <cell r="A2147">
            <v>2139</v>
          </cell>
          <cell r="AJ2147">
            <v>29.409000000000002</v>
          </cell>
          <cell r="AM2147">
            <v>28.159492</v>
          </cell>
        </row>
        <row r="2148">
          <cell r="A2148">
            <v>2140</v>
          </cell>
          <cell r="AJ2148">
            <v>24.402000000000001</v>
          </cell>
          <cell r="AM2148">
            <v>24.150116000000001</v>
          </cell>
        </row>
        <row r="2149">
          <cell r="A2149">
            <v>2141</v>
          </cell>
          <cell r="AJ2149">
            <v>40.393000000000001</v>
          </cell>
          <cell r="AM2149">
            <v>40.059722000000001</v>
          </cell>
        </row>
        <row r="2150">
          <cell r="A2150">
            <v>2142</v>
          </cell>
          <cell r="AJ2150">
            <v>27.144500000000001</v>
          </cell>
          <cell r="AM2150">
            <v>27.063254000000001</v>
          </cell>
        </row>
        <row r="2151">
          <cell r="A2151">
            <v>2143</v>
          </cell>
          <cell r="AJ2151">
            <v>40.418999999999997</v>
          </cell>
          <cell r="AM2151">
            <v>37.830185999999998</v>
          </cell>
        </row>
        <row r="2152">
          <cell r="A2152">
            <v>2144</v>
          </cell>
          <cell r="AJ2152">
            <v>55.718000000000004</v>
          </cell>
          <cell r="AM2152">
            <v>55.328001</v>
          </cell>
        </row>
        <row r="2153">
          <cell r="A2153">
            <v>2145</v>
          </cell>
          <cell r="AJ2153">
            <v>1.5</v>
          </cell>
          <cell r="AM2153">
            <v>0</v>
          </cell>
        </row>
        <row r="2154">
          <cell r="A2154">
            <v>2146</v>
          </cell>
          <cell r="AJ2154">
            <v>40.581000000000003</v>
          </cell>
          <cell r="AM2154">
            <v>49.522198000000003</v>
          </cell>
        </row>
        <row r="2155">
          <cell r="A2155">
            <v>2147</v>
          </cell>
          <cell r="AJ2155">
            <v>49.274000000000001</v>
          </cell>
          <cell r="AM2155">
            <v>46.075549000000002</v>
          </cell>
        </row>
        <row r="2156">
          <cell r="A2156">
            <v>2148</v>
          </cell>
          <cell r="AJ2156">
            <v>40.732999999999997</v>
          </cell>
          <cell r="AM2156">
            <v>9.5575969999999995</v>
          </cell>
        </row>
        <row r="2157">
          <cell r="A2157">
            <v>2149</v>
          </cell>
          <cell r="AJ2157">
            <v>10.68</v>
          </cell>
          <cell r="AM2157">
            <v>10.635857</v>
          </cell>
        </row>
        <row r="2158">
          <cell r="A2158">
            <v>2150</v>
          </cell>
          <cell r="AJ2158">
            <v>1.5</v>
          </cell>
          <cell r="AM2158">
            <v>0</v>
          </cell>
        </row>
        <row r="2159">
          <cell r="A2159">
            <v>2151</v>
          </cell>
          <cell r="AJ2159">
            <v>31.079000000000001</v>
          </cell>
          <cell r="AM2159">
            <v>28.407143999999999</v>
          </cell>
        </row>
        <row r="2160">
          <cell r="A2160">
            <v>2152</v>
          </cell>
          <cell r="AJ2160">
            <v>24.4</v>
          </cell>
          <cell r="AM2160">
            <v>22.828429</v>
          </cell>
        </row>
        <row r="2161">
          <cell r="A2161">
            <v>2153</v>
          </cell>
          <cell r="AJ2161">
            <v>1.5</v>
          </cell>
          <cell r="AM2161">
            <v>0</v>
          </cell>
        </row>
        <row r="2162">
          <cell r="A2162">
            <v>2154</v>
          </cell>
          <cell r="AJ2162">
            <v>9.5280000000000005</v>
          </cell>
          <cell r="AM2162">
            <v>9.5280000000000005</v>
          </cell>
        </row>
        <row r="2163">
          <cell r="A2163">
            <v>2155</v>
          </cell>
          <cell r="AJ2163">
            <v>30.437000000000001</v>
          </cell>
          <cell r="AM2163">
            <v>28.613714000000002</v>
          </cell>
        </row>
        <row r="2164">
          <cell r="A2164">
            <v>2156</v>
          </cell>
          <cell r="AJ2164">
            <v>20.69</v>
          </cell>
          <cell r="AM2164">
            <v>20.495307</v>
          </cell>
        </row>
        <row r="2165">
          <cell r="A2165">
            <v>2157</v>
          </cell>
          <cell r="AJ2165">
            <v>24.4</v>
          </cell>
          <cell r="AM2165">
            <v>19.969802999999999</v>
          </cell>
        </row>
        <row r="2166">
          <cell r="A2166">
            <v>2158</v>
          </cell>
          <cell r="AJ2166">
            <v>6.63</v>
          </cell>
          <cell r="AM2166">
            <v>0</v>
          </cell>
        </row>
        <row r="2167">
          <cell r="A2167">
            <v>2159</v>
          </cell>
          <cell r="AJ2167">
            <v>6.69</v>
          </cell>
          <cell r="AM2167">
            <v>0</v>
          </cell>
        </row>
        <row r="2168">
          <cell r="A2168">
            <v>2160</v>
          </cell>
          <cell r="AJ2168">
            <v>5</v>
          </cell>
          <cell r="AM2168">
            <v>0</v>
          </cell>
        </row>
        <row r="2169">
          <cell r="A2169">
            <v>2161</v>
          </cell>
          <cell r="AJ2169">
            <v>20.414999999999999</v>
          </cell>
          <cell r="AM2169">
            <v>0</v>
          </cell>
        </row>
        <row r="2170">
          <cell r="A2170">
            <v>2162</v>
          </cell>
          <cell r="AJ2170">
            <v>10.119999999999999</v>
          </cell>
          <cell r="AM2170">
            <v>6.4913480000000003</v>
          </cell>
        </row>
        <row r="2171">
          <cell r="A2171">
            <v>2163</v>
          </cell>
          <cell r="AJ2171">
            <v>10.119999999999999</v>
          </cell>
          <cell r="AM2171">
            <v>0</v>
          </cell>
        </row>
        <row r="2172">
          <cell r="A2172">
            <v>2164</v>
          </cell>
          <cell r="AJ2172">
            <v>3.4620000000000006</v>
          </cell>
          <cell r="AM2172">
            <v>0</v>
          </cell>
        </row>
        <row r="2173">
          <cell r="A2173">
            <v>2165</v>
          </cell>
          <cell r="AJ2173">
            <v>6.4662499999999996</v>
          </cell>
          <cell r="AM2173">
            <v>6.4660000000000002</v>
          </cell>
        </row>
        <row r="2174">
          <cell r="A2174">
            <v>2166</v>
          </cell>
          <cell r="AJ2174">
            <v>12.915749999999999</v>
          </cell>
          <cell r="AM2174">
            <v>12.916</v>
          </cell>
        </row>
        <row r="2175">
          <cell r="A2175">
            <v>2167</v>
          </cell>
          <cell r="AJ2175">
            <v>9.0602499999999999</v>
          </cell>
          <cell r="AM2175">
            <v>9.0589999999999993</v>
          </cell>
        </row>
        <row r="2176">
          <cell r="A2176">
            <v>2168</v>
          </cell>
          <cell r="AJ2176">
            <v>19.43525</v>
          </cell>
          <cell r="AM2176">
            <v>19.434999999999999</v>
          </cell>
        </row>
        <row r="2177">
          <cell r="A2177">
            <v>2169</v>
          </cell>
          <cell r="AJ2177">
            <v>27.726749999999999</v>
          </cell>
          <cell r="AM2177">
            <v>27.726058999999999</v>
          </cell>
        </row>
        <row r="2178">
          <cell r="A2178">
            <v>2170</v>
          </cell>
          <cell r="AJ2178">
            <v>115.0425</v>
          </cell>
          <cell r="AM2178">
            <v>108.137738</v>
          </cell>
        </row>
        <row r="2179">
          <cell r="A2179">
            <v>2171</v>
          </cell>
          <cell r="AJ2179">
            <v>18.12125</v>
          </cell>
          <cell r="AM2179">
            <v>18.120999999999999</v>
          </cell>
        </row>
        <row r="2180">
          <cell r="A2180">
            <v>2172</v>
          </cell>
          <cell r="AJ2180">
            <v>11.8315</v>
          </cell>
          <cell r="AM2180">
            <v>0</v>
          </cell>
        </row>
        <row r="2181">
          <cell r="A2181">
            <v>2173</v>
          </cell>
          <cell r="AJ2181">
            <v>23.75</v>
          </cell>
          <cell r="AM2181">
            <v>23.749611999999999</v>
          </cell>
        </row>
        <row r="2182">
          <cell r="A2182">
            <v>2174</v>
          </cell>
          <cell r="AJ2182">
            <v>0</v>
          </cell>
          <cell r="AM2182">
            <v>0</v>
          </cell>
        </row>
        <row r="2183">
          <cell r="A2183">
            <v>2175</v>
          </cell>
          <cell r="AJ2183">
            <v>0</v>
          </cell>
          <cell r="AM2183">
            <v>0</v>
          </cell>
        </row>
        <row r="2184">
          <cell r="A2184">
            <v>2176</v>
          </cell>
          <cell r="AJ2184">
            <v>46.155000000000001</v>
          </cell>
          <cell r="AM2184">
            <v>45.189720999999999</v>
          </cell>
        </row>
        <row r="2185">
          <cell r="A2185">
            <v>2177</v>
          </cell>
          <cell r="AJ2185">
            <v>5.0257500000000004</v>
          </cell>
          <cell r="AM2185">
            <v>5.0259999999999998</v>
          </cell>
        </row>
        <row r="2186">
          <cell r="A2186">
            <v>2178</v>
          </cell>
          <cell r="AJ2186">
            <v>11.557500000000001</v>
          </cell>
          <cell r="AM2186">
            <v>11.468999999999999</v>
          </cell>
        </row>
        <row r="2187">
          <cell r="A2187">
            <v>2179</v>
          </cell>
          <cell r="AJ2187">
            <v>17.345500000000001</v>
          </cell>
          <cell r="AM2187">
            <v>17.346</v>
          </cell>
        </row>
        <row r="2188">
          <cell r="A2188">
            <v>2180</v>
          </cell>
          <cell r="AJ2188">
            <v>23.128</v>
          </cell>
          <cell r="AM2188">
            <v>23.128</v>
          </cell>
        </row>
        <row r="2189">
          <cell r="A2189">
            <v>2181</v>
          </cell>
          <cell r="AJ2189">
            <v>17.284500000000001</v>
          </cell>
          <cell r="AM2189">
            <v>17.265000000000001</v>
          </cell>
        </row>
        <row r="2190">
          <cell r="A2190">
            <v>2182</v>
          </cell>
          <cell r="AJ2190">
            <v>110.452</v>
          </cell>
          <cell r="AM2190">
            <v>110.00102699999999</v>
          </cell>
        </row>
        <row r="2191">
          <cell r="A2191">
            <v>2183</v>
          </cell>
          <cell r="AJ2191">
            <v>27.530750000000001</v>
          </cell>
          <cell r="AM2191">
            <v>27.530999999999999</v>
          </cell>
        </row>
        <row r="2192">
          <cell r="A2192">
            <v>2184</v>
          </cell>
          <cell r="AJ2192">
            <v>11.555499999999999</v>
          </cell>
          <cell r="AM2192">
            <v>11.555999999999999</v>
          </cell>
        </row>
        <row r="2193">
          <cell r="A2193">
            <v>2185</v>
          </cell>
          <cell r="AJ2193">
            <v>31.581500000000002</v>
          </cell>
          <cell r="AM2193">
            <v>33.174765999999998</v>
          </cell>
        </row>
        <row r="2194">
          <cell r="A2194">
            <v>2186</v>
          </cell>
          <cell r="AJ2194">
            <v>23.672750000000001</v>
          </cell>
          <cell r="AM2194">
            <v>23.529775000000001</v>
          </cell>
        </row>
        <row r="2195">
          <cell r="A2195">
            <v>2187</v>
          </cell>
          <cell r="AJ2195">
            <v>8.3822500000000009</v>
          </cell>
          <cell r="AM2195">
            <v>8.3818789999999996</v>
          </cell>
        </row>
        <row r="2196">
          <cell r="A2196">
            <v>2188</v>
          </cell>
          <cell r="AJ2196">
            <v>8.3822500000000009</v>
          </cell>
          <cell r="AM2196">
            <v>8.3819999999999997</v>
          </cell>
        </row>
        <row r="2197">
          <cell r="A2197">
            <v>2189</v>
          </cell>
          <cell r="AJ2197">
            <v>45.823999999999998</v>
          </cell>
          <cell r="AM2197">
            <v>45.823011999999999</v>
          </cell>
        </row>
        <row r="2198">
          <cell r="A2198">
            <v>2190</v>
          </cell>
          <cell r="AJ2198">
            <v>21.067</v>
          </cell>
          <cell r="AM2198">
            <v>16.068574000000002</v>
          </cell>
        </row>
        <row r="2199">
          <cell r="A2199">
            <v>2191</v>
          </cell>
          <cell r="AJ2199">
            <v>7.7307499999999996</v>
          </cell>
          <cell r="AM2199">
            <v>7.6736599999999999</v>
          </cell>
        </row>
        <row r="2200">
          <cell r="A2200">
            <v>2192</v>
          </cell>
          <cell r="AJ2200">
            <v>4.3860000000000001</v>
          </cell>
          <cell r="AM2200">
            <v>0</v>
          </cell>
        </row>
        <row r="2201">
          <cell r="A2201">
            <v>2193</v>
          </cell>
          <cell r="AJ2201">
            <v>17.207999999999998</v>
          </cell>
          <cell r="AM2201">
            <v>17.207999999999998</v>
          </cell>
        </row>
        <row r="2202">
          <cell r="A2202">
            <v>2194</v>
          </cell>
          <cell r="AJ2202">
            <v>13.749500000000001</v>
          </cell>
          <cell r="AM2202">
            <v>13.75</v>
          </cell>
        </row>
        <row r="2203">
          <cell r="A2203">
            <v>2195</v>
          </cell>
          <cell r="AJ2203">
            <v>17.70825</v>
          </cell>
          <cell r="AM2203">
            <v>17.707553999999998</v>
          </cell>
        </row>
        <row r="2204">
          <cell r="A2204">
            <v>2196</v>
          </cell>
          <cell r="AJ2204">
            <v>15.4955</v>
          </cell>
          <cell r="AM2204">
            <v>15.494218</v>
          </cell>
        </row>
        <row r="2205">
          <cell r="A2205">
            <v>2197</v>
          </cell>
          <cell r="AJ2205">
            <v>39.459000000000003</v>
          </cell>
          <cell r="AM2205">
            <v>39.392074000000001</v>
          </cell>
        </row>
        <row r="2206">
          <cell r="A2206">
            <v>2198</v>
          </cell>
          <cell r="AJ2206">
            <v>1.671</v>
          </cell>
          <cell r="AM2206">
            <v>0</v>
          </cell>
        </row>
        <row r="2207">
          <cell r="A2207">
            <v>2199</v>
          </cell>
          <cell r="AJ2207">
            <v>17.70825</v>
          </cell>
          <cell r="AM2207">
            <v>17.654724000000002</v>
          </cell>
        </row>
        <row r="2208">
          <cell r="A2208">
            <v>2200</v>
          </cell>
          <cell r="AJ2208">
            <v>19.366</v>
          </cell>
          <cell r="AM2208">
            <v>13.427239999999999</v>
          </cell>
        </row>
        <row r="2209">
          <cell r="A2209">
            <v>2201</v>
          </cell>
          <cell r="AJ2209">
            <v>2.2040000000000002</v>
          </cell>
          <cell r="AM2209">
            <v>2.2040000000000002</v>
          </cell>
        </row>
        <row r="2210">
          <cell r="A2210">
            <v>2202</v>
          </cell>
          <cell r="AJ2210">
            <v>6.915</v>
          </cell>
          <cell r="AM2210">
            <v>6.9149880000000001</v>
          </cell>
        </row>
        <row r="2211">
          <cell r="A2211">
            <v>2203</v>
          </cell>
          <cell r="AJ2211">
            <v>12.3545</v>
          </cell>
          <cell r="AM2211">
            <v>12.355</v>
          </cell>
        </row>
        <row r="2212">
          <cell r="A2212">
            <v>2204</v>
          </cell>
          <cell r="AJ2212">
            <v>11.936499999999999</v>
          </cell>
          <cell r="AM2212">
            <v>11.857961</v>
          </cell>
        </row>
        <row r="2213">
          <cell r="A2213">
            <v>2205</v>
          </cell>
          <cell r="AJ2213">
            <v>7.4717500000000001</v>
          </cell>
          <cell r="AM2213">
            <v>7.4358519999999997</v>
          </cell>
        </row>
        <row r="2214">
          <cell r="A2214">
            <v>2206</v>
          </cell>
          <cell r="AJ2214">
            <v>13.37425</v>
          </cell>
          <cell r="AM2214">
            <v>13.373699999999999</v>
          </cell>
        </row>
        <row r="2215">
          <cell r="A2215">
            <v>2207</v>
          </cell>
          <cell r="AJ2215">
            <v>24.711500000000001</v>
          </cell>
          <cell r="AM2215">
            <v>24.703268000000001</v>
          </cell>
        </row>
        <row r="2216">
          <cell r="A2216">
            <v>2208</v>
          </cell>
          <cell r="AJ2216">
            <v>12.297750000000001</v>
          </cell>
          <cell r="AM2216">
            <v>12.286517999999999</v>
          </cell>
        </row>
        <row r="2217">
          <cell r="A2217">
            <v>2209</v>
          </cell>
          <cell r="AJ2217">
            <v>12.473749999999999</v>
          </cell>
          <cell r="AM2217">
            <v>12.473979999999999</v>
          </cell>
        </row>
        <row r="2218">
          <cell r="A2218">
            <v>2210</v>
          </cell>
          <cell r="AJ2218">
            <v>14.522</v>
          </cell>
          <cell r="AM2218">
            <v>14.521977</v>
          </cell>
        </row>
        <row r="2219">
          <cell r="A2219">
            <v>2211</v>
          </cell>
          <cell r="AJ2219">
            <v>145.47</v>
          </cell>
          <cell r="AM2219">
            <v>136.686759</v>
          </cell>
        </row>
        <row r="2220">
          <cell r="A2220">
            <v>2212</v>
          </cell>
          <cell r="AJ2220">
            <v>147.18049999999999</v>
          </cell>
          <cell r="AM2220">
            <v>147.17459199999999</v>
          </cell>
        </row>
        <row r="2221">
          <cell r="A2221">
            <v>2213</v>
          </cell>
          <cell r="AJ2221">
            <v>36.377249999999997</v>
          </cell>
          <cell r="AM2221">
            <v>36.377000000000002</v>
          </cell>
        </row>
        <row r="2222">
          <cell r="A2222">
            <v>2214</v>
          </cell>
          <cell r="AJ2222">
            <v>14.878749999999998</v>
          </cell>
          <cell r="AM2222">
            <v>14.879</v>
          </cell>
        </row>
        <row r="2223">
          <cell r="A2223">
            <v>2215</v>
          </cell>
          <cell r="AJ2223">
            <v>146.95049999999998</v>
          </cell>
          <cell r="AM2223">
            <v>146.941114</v>
          </cell>
        </row>
        <row r="2224">
          <cell r="A2224">
            <v>2216</v>
          </cell>
          <cell r="AJ2224">
            <v>145.5745</v>
          </cell>
          <cell r="AM2224">
            <v>136.787127</v>
          </cell>
        </row>
        <row r="2225">
          <cell r="A2225">
            <v>2217</v>
          </cell>
          <cell r="AJ2225">
            <v>184.422</v>
          </cell>
          <cell r="AM2225">
            <v>184.41958099999999</v>
          </cell>
        </row>
        <row r="2226">
          <cell r="A2226">
            <v>2218</v>
          </cell>
          <cell r="AJ2226">
            <v>145.88399999999999</v>
          </cell>
          <cell r="AM2226">
            <v>137.034347</v>
          </cell>
        </row>
        <row r="2227">
          <cell r="A2227">
            <v>2219</v>
          </cell>
          <cell r="AJ2227">
            <v>75.063999999999993</v>
          </cell>
          <cell r="AM2227">
            <v>75.020768000000004</v>
          </cell>
        </row>
        <row r="2228">
          <cell r="A2228">
            <v>2220</v>
          </cell>
          <cell r="AJ2228">
            <v>37.502749999999999</v>
          </cell>
          <cell r="AM2228">
            <v>37.503</v>
          </cell>
        </row>
        <row r="2229">
          <cell r="A2229">
            <v>2221</v>
          </cell>
          <cell r="AJ2229">
            <v>150.01249999999999</v>
          </cell>
          <cell r="AM2229">
            <v>140.98815999999999</v>
          </cell>
        </row>
        <row r="2230">
          <cell r="A2230">
            <v>2222</v>
          </cell>
          <cell r="AJ2230">
            <v>10.943</v>
          </cell>
          <cell r="AM2230">
            <v>10.943</v>
          </cell>
        </row>
        <row r="2231">
          <cell r="A2231">
            <v>2223</v>
          </cell>
          <cell r="AJ2231">
            <v>11.432499999999999</v>
          </cell>
          <cell r="AM2231">
            <v>11.432219</v>
          </cell>
        </row>
        <row r="2232">
          <cell r="A2232">
            <v>2224</v>
          </cell>
          <cell r="AJ2232">
            <v>11.738250000000001</v>
          </cell>
          <cell r="AM2232">
            <v>0</v>
          </cell>
        </row>
        <row r="2233">
          <cell r="A2233">
            <v>2225</v>
          </cell>
          <cell r="AJ2233">
            <v>10.3735</v>
          </cell>
          <cell r="AM2233">
            <v>9.9999990000000007</v>
          </cell>
        </row>
        <row r="2234">
          <cell r="A2234">
            <v>2226</v>
          </cell>
          <cell r="AJ2234">
            <v>126.97075</v>
          </cell>
          <cell r="AM2234">
            <v>123.58512399999999</v>
          </cell>
        </row>
        <row r="2235">
          <cell r="A2235">
            <v>2227</v>
          </cell>
          <cell r="AJ2235">
            <v>39.6175</v>
          </cell>
          <cell r="AM2235">
            <v>39.618000000000002</v>
          </cell>
        </row>
        <row r="2236">
          <cell r="A2236">
            <v>2228</v>
          </cell>
          <cell r="AJ2236">
            <v>37.530749999999998</v>
          </cell>
          <cell r="AM2236">
            <v>42.382275999999997</v>
          </cell>
        </row>
        <row r="2237">
          <cell r="A2237">
            <v>2229</v>
          </cell>
          <cell r="AJ2237">
            <v>37.484000000000002</v>
          </cell>
          <cell r="AM2237">
            <v>37.484000000000002</v>
          </cell>
        </row>
        <row r="2238">
          <cell r="A2238">
            <v>2230</v>
          </cell>
          <cell r="AJ2238">
            <v>39.5</v>
          </cell>
          <cell r="AM2238">
            <v>39.499828000000001</v>
          </cell>
        </row>
        <row r="2239">
          <cell r="A2239">
            <v>2231</v>
          </cell>
          <cell r="AJ2239">
            <v>39.318750000000001</v>
          </cell>
          <cell r="AM2239">
            <v>39.319000000000003</v>
          </cell>
        </row>
        <row r="2240">
          <cell r="A2240">
            <v>2232</v>
          </cell>
          <cell r="AJ2240">
            <v>14.89725</v>
          </cell>
          <cell r="AM2240">
            <v>14.896000000000001</v>
          </cell>
        </row>
        <row r="2241">
          <cell r="A2241">
            <v>2233</v>
          </cell>
          <cell r="AJ2241">
            <v>12.04025</v>
          </cell>
          <cell r="AM2241">
            <v>12.04</v>
          </cell>
        </row>
        <row r="2242">
          <cell r="A2242">
            <v>2234</v>
          </cell>
          <cell r="AJ2242">
            <v>14.849499999999999</v>
          </cell>
          <cell r="AM2242">
            <v>14.85</v>
          </cell>
        </row>
        <row r="2243">
          <cell r="A2243">
            <v>2235</v>
          </cell>
          <cell r="AJ2243">
            <v>44.628999999999998</v>
          </cell>
          <cell r="AM2243">
            <v>44.628925000000002</v>
          </cell>
        </row>
        <row r="2244">
          <cell r="A2244">
            <v>2236</v>
          </cell>
          <cell r="AJ2244">
            <v>25.626000000000001</v>
          </cell>
          <cell r="AM2244">
            <v>25.474383</v>
          </cell>
        </row>
        <row r="2245">
          <cell r="A2245">
            <v>2237</v>
          </cell>
          <cell r="AJ2245">
            <v>31.173999999999999</v>
          </cell>
          <cell r="AM2245">
            <v>30.967237999999998</v>
          </cell>
        </row>
        <row r="2246">
          <cell r="A2246">
            <v>2238</v>
          </cell>
          <cell r="AJ2246">
            <v>32.100999999999999</v>
          </cell>
          <cell r="AM2246">
            <v>29.996255999999999</v>
          </cell>
        </row>
        <row r="2247">
          <cell r="A2247">
            <v>2239</v>
          </cell>
          <cell r="AJ2247">
            <v>34.21725</v>
          </cell>
          <cell r="AM2247">
            <v>33.696654000000002</v>
          </cell>
        </row>
        <row r="2248">
          <cell r="A2248">
            <v>2240</v>
          </cell>
          <cell r="AJ2248">
            <v>32.257249999999999</v>
          </cell>
          <cell r="AM2248">
            <v>32.256999999999998</v>
          </cell>
        </row>
        <row r="2249">
          <cell r="A2249">
            <v>2241</v>
          </cell>
          <cell r="AJ2249">
            <v>33.178750000000008</v>
          </cell>
          <cell r="AM2249">
            <v>37.380834</v>
          </cell>
        </row>
        <row r="2250">
          <cell r="A2250">
            <v>2242</v>
          </cell>
          <cell r="AJ2250">
            <v>15.625499999999999</v>
          </cell>
          <cell r="AM2250">
            <v>11.594599000000001</v>
          </cell>
        </row>
        <row r="2251">
          <cell r="A2251">
            <v>2243</v>
          </cell>
          <cell r="AJ2251">
            <v>24.879249999999999</v>
          </cell>
          <cell r="AM2251">
            <v>24.879000000000001</v>
          </cell>
        </row>
        <row r="2252">
          <cell r="A2252">
            <v>2244</v>
          </cell>
          <cell r="AJ2252">
            <v>15.576000000000001</v>
          </cell>
          <cell r="AM2252">
            <v>15.576000000000001</v>
          </cell>
        </row>
        <row r="2253">
          <cell r="A2253">
            <v>2245</v>
          </cell>
          <cell r="AJ2253">
            <v>26.3095</v>
          </cell>
          <cell r="AM2253">
            <v>26.31</v>
          </cell>
        </row>
        <row r="2254">
          <cell r="A2254">
            <v>2246</v>
          </cell>
          <cell r="AJ2254">
            <v>26.550999999999998</v>
          </cell>
          <cell r="AM2254">
            <v>26.539491000000002</v>
          </cell>
        </row>
        <row r="2255">
          <cell r="A2255">
            <v>2247</v>
          </cell>
          <cell r="AJ2255">
            <v>44.893999999999998</v>
          </cell>
          <cell r="AM2255">
            <v>44.893000999999998</v>
          </cell>
        </row>
        <row r="2256">
          <cell r="A2256">
            <v>2248</v>
          </cell>
          <cell r="AJ2256">
            <v>7.5297499999999999</v>
          </cell>
          <cell r="AM2256">
            <v>7.53</v>
          </cell>
        </row>
        <row r="2257">
          <cell r="A2257">
            <v>2249</v>
          </cell>
          <cell r="AJ2257">
            <v>7.5</v>
          </cell>
          <cell r="AM2257">
            <v>7.5</v>
          </cell>
        </row>
        <row r="2258">
          <cell r="A2258">
            <v>2250</v>
          </cell>
          <cell r="AJ2258">
            <v>31.916</v>
          </cell>
          <cell r="AM2258">
            <v>31.916</v>
          </cell>
        </row>
        <row r="2259">
          <cell r="A2259">
            <v>2251</v>
          </cell>
          <cell r="AJ2259">
            <v>37.5</v>
          </cell>
          <cell r="AM2259">
            <v>30.767534000000001</v>
          </cell>
        </row>
        <row r="2260">
          <cell r="A2260">
            <v>2252</v>
          </cell>
          <cell r="AJ2260">
            <v>18.076000000000001</v>
          </cell>
          <cell r="AM2260">
            <v>18.076000000000001</v>
          </cell>
        </row>
        <row r="2261">
          <cell r="A2261">
            <v>2253</v>
          </cell>
          <cell r="AJ2261">
            <v>16.58775</v>
          </cell>
          <cell r="AM2261">
            <v>14.649474</v>
          </cell>
        </row>
        <row r="2262">
          <cell r="A2262">
            <v>2254</v>
          </cell>
          <cell r="AJ2262">
            <v>32.68</v>
          </cell>
          <cell r="AM2262">
            <v>32.68</v>
          </cell>
        </row>
        <row r="2263">
          <cell r="A2263">
            <v>2255</v>
          </cell>
          <cell r="AJ2263">
            <v>9.2902500000000003</v>
          </cell>
          <cell r="AM2263">
            <v>1.4259999999999999</v>
          </cell>
        </row>
        <row r="2264">
          <cell r="A2264">
            <v>2256</v>
          </cell>
          <cell r="AJ2264">
            <v>6.1617499999999996</v>
          </cell>
          <cell r="AM2264">
            <v>6.1619999999999999</v>
          </cell>
        </row>
        <row r="2265">
          <cell r="A2265">
            <v>2257</v>
          </cell>
          <cell r="AJ2265">
            <v>29.763999999999999</v>
          </cell>
          <cell r="AM2265">
            <v>29.734000000000002</v>
          </cell>
        </row>
        <row r="2266">
          <cell r="A2266">
            <v>2258</v>
          </cell>
          <cell r="AJ2266">
            <v>24.97475</v>
          </cell>
          <cell r="AM2266">
            <v>24.975000000000001</v>
          </cell>
        </row>
        <row r="2267">
          <cell r="A2267">
            <v>2259</v>
          </cell>
          <cell r="AJ2267">
            <v>7.5</v>
          </cell>
          <cell r="AM2267">
            <v>6.6450019999999999</v>
          </cell>
        </row>
        <row r="2268">
          <cell r="A2268">
            <v>2260</v>
          </cell>
          <cell r="AJ2268">
            <v>5.19</v>
          </cell>
          <cell r="AM2268">
            <v>0</v>
          </cell>
        </row>
        <row r="2269">
          <cell r="A2269">
            <v>2261</v>
          </cell>
          <cell r="AJ2269">
            <v>10.151999999999999</v>
          </cell>
          <cell r="AM2269">
            <v>10.151999999999999</v>
          </cell>
        </row>
        <row r="2270">
          <cell r="A2270">
            <v>2262</v>
          </cell>
          <cell r="AJ2270">
            <v>8.3862500000000004</v>
          </cell>
          <cell r="AM2270">
            <v>8.3859999999999992</v>
          </cell>
        </row>
        <row r="2271">
          <cell r="A2271">
            <v>2263</v>
          </cell>
          <cell r="AJ2271">
            <v>46.179000000000002</v>
          </cell>
          <cell r="AM2271">
            <v>45.898384999999998</v>
          </cell>
        </row>
        <row r="2272">
          <cell r="A2272">
            <v>2264</v>
          </cell>
          <cell r="AJ2272">
            <v>31.215499999999999</v>
          </cell>
          <cell r="AM2272">
            <v>31.215589999999999</v>
          </cell>
        </row>
        <row r="2273">
          <cell r="A2273">
            <v>2265</v>
          </cell>
          <cell r="AJ2273">
            <v>22.145499999999998</v>
          </cell>
          <cell r="AM2273">
            <v>22.146000000000001</v>
          </cell>
        </row>
        <row r="2274">
          <cell r="A2274">
            <v>2266</v>
          </cell>
          <cell r="AJ2274">
            <v>38.271999999999998</v>
          </cell>
          <cell r="AM2274">
            <v>38.271999999999998</v>
          </cell>
        </row>
        <row r="2275">
          <cell r="A2275">
            <v>2267</v>
          </cell>
          <cell r="AJ2275">
            <v>48.537999999999997</v>
          </cell>
          <cell r="AM2275">
            <v>33.306399999999996</v>
          </cell>
        </row>
        <row r="2276">
          <cell r="A2276">
            <v>2268</v>
          </cell>
          <cell r="AJ2276">
            <v>17.889250000000001</v>
          </cell>
          <cell r="AM2276">
            <v>17.888999999999999</v>
          </cell>
        </row>
        <row r="2277">
          <cell r="A2277">
            <v>2269</v>
          </cell>
          <cell r="AJ2277">
            <v>26.068000000000001</v>
          </cell>
          <cell r="AM2277">
            <v>26.067868000000001</v>
          </cell>
        </row>
        <row r="2278">
          <cell r="A2278">
            <v>2270</v>
          </cell>
          <cell r="AJ2278">
            <v>40.893999999999998</v>
          </cell>
          <cell r="AM2278">
            <v>37.799014</v>
          </cell>
        </row>
        <row r="2279">
          <cell r="A2279">
            <v>2271</v>
          </cell>
          <cell r="AJ2279">
            <v>12.5</v>
          </cell>
          <cell r="AM2279">
            <v>12.288678000000001</v>
          </cell>
        </row>
        <row r="2280">
          <cell r="A2280">
            <v>2272</v>
          </cell>
          <cell r="AJ2280">
            <v>13.369</v>
          </cell>
          <cell r="AM2280">
            <v>10.038168000000001</v>
          </cell>
        </row>
        <row r="2281">
          <cell r="A2281">
            <v>2273</v>
          </cell>
          <cell r="AJ2281">
            <v>9.7349999999999994</v>
          </cell>
          <cell r="AM2281">
            <v>7.3598090000000003</v>
          </cell>
        </row>
        <row r="2282">
          <cell r="A2282">
            <v>2274</v>
          </cell>
          <cell r="AJ2282">
            <v>9.7289999999999992</v>
          </cell>
          <cell r="AM2282">
            <v>9.0236839999999994</v>
          </cell>
        </row>
        <row r="2283">
          <cell r="A2283">
            <v>2275</v>
          </cell>
          <cell r="AJ2283">
            <v>9.8089999999999993</v>
          </cell>
          <cell r="AM2283">
            <v>9.1008530000000007</v>
          </cell>
        </row>
        <row r="2284">
          <cell r="A2284">
            <v>2276</v>
          </cell>
          <cell r="AJ2284">
            <v>7.1660000000000004</v>
          </cell>
          <cell r="AM2284">
            <v>5.2621869999999999</v>
          </cell>
        </row>
        <row r="2285">
          <cell r="A2285">
            <v>2277</v>
          </cell>
          <cell r="AJ2285">
            <v>12.366</v>
          </cell>
          <cell r="AM2285">
            <v>9.8928709999999995</v>
          </cell>
        </row>
        <row r="2286">
          <cell r="A2286">
            <v>2278</v>
          </cell>
          <cell r="AJ2286">
            <v>9.7479999999999993</v>
          </cell>
          <cell r="AM2286">
            <v>9.7166069999999998</v>
          </cell>
        </row>
        <row r="2287">
          <cell r="A2287">
            <v>2279</v>
          </cell>
          <cell r="AJ2287">
            <v>9.734</v>
          </cell>
          <cell r="AM2287">
            <v>9.0301010000000002</v>
          </cell>
        </row>
        <row r="2288">
          <cell r="A2288">
            <v>2280</v>
          </cell>
          <cell r="AJ2288">
            <v>19.966999999999999</v>
          </cell>
          <cell r="AM2288">
            <v>14.592283999999999</v>
          </cell>
        </row>
        <row r="2289">
          <cell r="A2289">
            <v>2281</v>
          </cell>
          <cell r="AJ2289">
            <v>16.192</v>
          </cell>
          <cell r="AM2289">
            <v>16.191248999999999</v>
          </cell>
        </row>
        <row r="2290">
          <cell r="A2290">
            <v>2282</v>
          </cell>
          <cell r="AJ2290">
            <v>0</v>
          </cell>
          <cell r="AM2290">
            <v>0</v>
          </cell>
        </row>
        <row r="2291">
          <cell r="A2291">
            <v>2283</v>
          </cell>
          <cell r="AJ2291">
            <v>15</v>
          </cell>
          <cell r="AM2291">
            <v>14.988348999999999</v>
          </cell>
        </row>
        <row r="2292">
          <cell r="A2292">
            <v>2284</v>
          </cell>
          <cell r="AJ2292">
            <v>0</v>
          </cell>
          <cell r="AM2292">
            <v>0</v>
          </cell>
        </row>
        <row r="2293">
          <cell r="A2293">
            <v>2285</v>
          </cell>
          <cell r="AJ2293">
            <v>0</v>
          </cell>
          <cell r="AM2293">
            <v>0</v>
          </cell>
        </row>
        <row r="2294">
          <cell r="A2294">
            <v>2286</v>
          </cell>
          <cell r="AJ2294">
            <v>4.3959999999999999</v>
          </cell>
          <cell r="AM2294">
            <v>4.3295519999999996</v>
          </cell>
        </row>
        <row r="2295">
          <cell r="A2295">
            <v>2287</v>
          </cell>
          <cell r="AJ2295">
            <v>4.774</v>
          </cell>
          <cell r="AM2295">
            <v>4.774</v>
          </cell>
        </row>
        <row r="2296">
          <cell r="A2296">
            <v>2288</v>
          </cell>
          <cell r="AJ2296">
            <v>4.5350000000000001</v>
          </cell>
          <cell r="AM2296">
            <v>4.5350000000000001</v>
          </cell>
        </row>
        <row r="2297">
          <cell r="A2297">
            <v>2289</v>
          </cell>
          <cell r="AJ2297">
            <v>4.5570000000000004</v>
          </cell>
          <cell r="AM2297">
            <v>4.5570000000000004</v>
          </cell>
        </row>
        <row r="2298">
          <cell r="A2298">
            <v>2290</v>
          </cell>
          <cell r="AJ2298">
            <v>0</v>
          </cell>
          <cell r="AM2298">
            <v>0</v>
          </cell>
        </row>
        <row r="2299">
          <cell r="A2299">
            <v>2291</v>
          </cell>
          <cell r="AJ2299">
            <v>0</v>
          </cell>
          <cell r="AM2299">
            <v>0</v>
          </cell>
        </row>
        <row r="2300">
          <cell r="A2300">
            <v>2292</v>
          </cell>
          <cell r="AJ2300">
            <v>0</v>
          </cell>
          <cell r="AM2300">
            <v>0</v>
          </cell>
        </row>
        <row r="2301">
          <cell r="A2301">
            <v>2293</v>
          </cell>
          <cell r="AJ2301">
            <v>0</v>
          </cell>
          <cell r="AM2301">
            <v>0</v>
          </cell>
        </row>
        <row r="2302">
          <cell r="A2302">
            <v>2294</v>
          </cell>
          <cell r="AJ2302">
            <v>73.248000000000005</v>
          </cell>
          <cell r="AM2302">
            <v>17.418638000000001</v>
          </cell>
        </row>
        <row r="2303">
          <cell r="A2303">
            <v>2295</v>
          </cell>
          <cell r="AJ2303">
            <v>0</v>
          </cell>
          <cell r="AM2303">
            <v>0</v>
          </cell>
        </row>
        <row r="2304">
          <cell r="A2304">
            <v>2296</v>
          </cell>
          <cell r="AJ2304">
            <v>0</v>
          </cell>
          <cell r="AM2304">
            <v>0</v>
          </cell>
        </row>
        <row r="2305">
          <cell r="A2305">
            <v>2297</v>
          </cell>
          <cell r="AJ2305">
            <v>0</v>
          </cell>
          <cell r="AM2305">
            <v>0</v>
          </cell>
        </row>
        <row r="2306">
          <cell r="A2306">
            <v>2298</v>
          </cell>
          <cell r="AJ2306">
            <v>0</v>
          </cell>
          <cell r="AM2306">
            <v>0</v>
          </cell>
        </row>
        <row r="2307">
          <cell r="A2307">
            <v>2299</v>
          </cell>
          <cell r="AJ2307">
            <v>965</v>
          </cell>
          <cell r="AM2307">
            <v>929.79399799999999</v>
          </cell>
        </row>
        <row r="2308">
          <cell r="A2308">
            <v>2300</v>
          </cell>
          <cell r="AJ2308">
            <v>9000</v>
          </cell>
          <cell r="AM2308">
            <v>8976.1785400000008</v>
          </cell>
        </row>
        <row r="2309">
          <cell r="A2309">
            <v>2301</v>
          </cell>
          <cell r="AJ2309">
            <v>5778.8360000000002</v>
          </cell>
          <cell r="AM2309">
            <v>3625.4149310000003</v>
          </cell>
        </row>
        <row r="2310">
          <cell r="A2310">
            <v>2302</v>
          </cell>
          <cell r="AJ2310">
            <v>500</v>
          </cell>
          <cell r="AM2310">
            <v>491.62594000000001</v>
          </cell>
        </row>
        <row r="2311">
          <cell r="A2311">
            <v>2303</v>
          </cell>
          <cell r="AJ2311">
            <v>614.95500000000004</v>
          </cell>
          <cell r="AM2311">
            <v>0</v>
          </cell>
        </row>
        <row r="2312">
          <cell r="A2312">
            <v>2304</v>
          </cell>
          <cell r="AJ2312">
            <v>4984.3239999999996</v>
          </cell>
          <cell r="AM2312">
            <v>4983.9037820000003</v>
          </cell>
        </row>
        <row r="2313">
          <cell r="A2313">
            <v>2305</v>
          </cell>
          <cell r="AJ2313">
            <v>1298.386</v>
          </cell>
          <cell r="AM2313">
            <v>1298.3843159999999</v>
          </cell>
        </row>
        <row r="2314">
          <cell r="A2314">
            <v>2306</v>
          </cell>
          <cell r="AJ2314">
            <v>3000</v>
          </cell>
          <cell r="AM2314">
            <v>2999.997801</v>
          </cell>
        </row>
        <row r="2315">
          <cell r="A2315">
            <v>2307</v>
          </cell>
          <cell r="AJ2315">
            <v>750</v>
          </cell>
          <cell r="AM2315">
            <v>749.97126900000001</v>
          </cell>
        </row>
        <row r="2316">
          <cell r="A2316">
            <v>2308</v>
          </cell>
          <cell r="AJ2316">
            <v>158.68849999999998</v>
          </cell>
          <cell r="AM2316">
            <v>158.68542299999999</v>
          </cell>
        </row>
        <row r="2317">
          <cell r="A2317">
            <v>2309</v>
          </cell>
          <cell r="AJ2317">
            <v>73.444999999999993</v>
          </cell>
          <cell r="AM2317">
            <v>73.444999999999993</v>
          </cell>
        </row>
        <row r="2318">
          <cell r="A2318">
            <v>2310</v>
          </cell>
          <cell r="AJ2318">
            <v>333.04399999999998</v>
          </cell>
          <cell r="AM2318">
            <v>333.04399999999998</v>
          </cell>
        </row>
        <row r="2319">
          <cell r="A2319">
            <v>2311</v>
          </cell>
          <cell r="AJ2319">
            <v>450.65449999999998</v>
          </cell>
          <cell r="AM2319">
            <v>450.654901</v>
          </cell>
        </row>
        <row r="2320">
          <cell r="A2320">
            <v>2312</v>
          </cell>
          <cell r="AJ2320">
            <v>508.90449999999998</v>
          </cell>
          <cell r="AM2320">
            <v>508.90347000000003</v>
          </cell>
        </row>
        <row r="2321">
          <cell r="A2321">
            <v>2313</v>
          </cell>
          <cell r="AJ2321">
            <v>1341.155</v>
          </cell>
          <cell r="AM2321">
            <v>1336.7598230000001</v>
          </cell>
        </row>
        <row r="2322">
          <cell r="A2322">
            <v>2314</v>
          </cell>
          <cell r="AJ2322">
            <v>847.6105</v>
          </cell>
          <cell r="AM2322">
            <v>566.60379499999999</v>
          </cell>
        </row>
        <row r="2323">
          <cell r="A2323">
            <v>2315</v>
          </cell>
          <cell r="AJ2323">
            <v>1053.3440000000001</v>
          </cell>
          <cell r="AM2323">
            <v>1053.3415170000001</v>
          </cell>
        </row>
        <row r="2324">
          <cell r="A2324">
            <v>2316</v>
          </cell>
          <cell r="AJ2324">
            <v>1731.18</v>
          </cell>
          <cell r="AM2324">
            <v>1730.1974009999999</v>
          </cell>
        </row>
        <row r="2325">
          <cell r="A2325">
            <v>2317</v>
          </cell>
          <cell r="AJ2325">
            <v>4.7279999999999998</v>
          </cell>
          <cell r="AM2325">
            <v>0</v>
          </cell>
        </row>
        <row r="2326">
          <cell r="A2326">
            <v>2318</v>
          </cell>
          <cell r="AJ2326">
            <v>0</v>
          </cell>
          <cell r="AM2326">
            <v>0</v>
          </cell>
        </row>
        <row r="2327">
          <cell r="A2327">
            <v>2319</v>
          </cell>
          <cell r="AJ2327">
            <v>17.5</v>
          </cell>
          <cell r="AM2327">
            <v>7.4993059999999998</v>
          </cell>
        </row>
        <row r="2328">
          <cell r="A2328">
            <v>2320</v>
          </cell>
          <cell r="AJ2328">
            <v>30.486999999999998</v>
          </cell>
          <cell r="AM2328">
            <v>30.483630000000002</v>
          </cell>
        </row>
        <row r="2329">
          <cell r="A2329">
            <v>2321</v>
          </cell>
          <cell r="AJ2329">
            <v>0</v>
          </cell>
          <cell r="AM2329">
            <v>0</v>
          </cell>
        </row>
        <row r="2330">
          <cell r="A2330">
            <v>2322</v>
          </cell>
          <cell r="AJ2330">
            <v>38.023000000000003</v>
          </cell>
          <cell r="AM2330">
            <v>38.022100999999999</v>
          </cell>
        </row>
        <row r="2331">
          <cell r="A2331">
            <v>2323</v>
          </cell>
          <cell r="AJ2331">
            <v>37.831000000000003</v>
          </cell>
          <cell r="AM2331">
            <v>37.828854</v>
          </cell>
        </row>
        <row r="2332">
          <cell r="A2332">
            <v>2324</v>
          </cell>
          <cell r="AJ2332">
            <v>0</v>
          </cell>
          <cell r="AM2332">
            <v>0</v>
          </cell>
        </row>
        <row r="2333">
          <cell r="A2333">
            <v>2325</v>
          </cell>
          <cell r="AJ2333">
            <v>25.42</v>
          </cell>
          <cell r="AM2333">
            <v>25.416779999999999</v>
          </cell>
        </row>
        <row r="2334">
          <cell r="A2334">
            <v>2326</v>
          </cell>
          <cell r="AJ2334">
            <v>21.844999999999999</v>
          </cell>
          <cell r="AM2334">
            <v>21.822949000000001</v>
          </cell>
        </row>
        <row r="2335">
          <cell r="A2335">
            <v>2327</v>
          </cell>
          <cell r="AJ2335">
            <v>56.328000000000003</v>
          </cell>
          <cell r="AM2335">
            <v>56.327725999999998</v>
          </cell>
        </row>
        <row r="2336">
          <cell r="A2336">
            <v>2328</v>
          </cell>
          <cell r="AJ2336">
            <v>26.497</v>
          </cell>
          <cell r="AM2336">
            <v>26.495429999999999</v>
          </cell>
        </row>
        <row r="2337">
          <cell r="A2337">
            <v>2329</v>
          </cell>
          <cell r="AJ2337">
            <v>30.065999999999999</v>
          </cell>
          <cell r="AM2337">
            <v>30.063283999999999</v>
          </cell>
        </row>
        <row r="2338">
          <cell r="A2338">
            <v>2330</v>
          </cell>
          <cell r="AJ2338">
            <v>28.577000000000002</v>
          </cell>
          <cell r="AM2338">
            <v>28.576502999999999</v>
          </cell>
        </row>
        <row r="2339">
          <cell r="A2339">
            <v>2331</v>
          </cell>
          <cell r="AJ2339">
            <v>44.737000000000002</v>
          </cell>
          <cell r="AM2339">
            <v>44.710465999999997</v>
          </cell>
        </row>
        <row r="2340">
          <cell r="A2340">
            <v>2332</v>
          </cell>
          <cell r="AJ2340">
            <v>75.786000000000001</v>
          </cell>
          <cell r="AM2340">
            <v>75.785174999999995</v>
          </cell>
        </row>
        <row r="2341">
          <cell r="A2341">
            <v>2333</v>
          </cell>
          <cell r="AJ2341">
            <v>21.074000000000002</v>
          </cell>
          <cell r="AM2341">
            <v>21.033187999999999</v>
          </cell>
        </row>
        <row r="2342">
          <cell r="A2342">
            <v>2334</v>
          </cell>
          <cell r="AJ2342">
            <v>5.0129999999999999</v>
          </cell>
          <cell r="AM2342">
            <v>5.0103710000000001</v>
          </cell>
        </row>
        <row r="2343">
          <cell r="A2343">
            <v>2335</v>
          </cell>
          <cell r="AJ2343">
            <v>46.584000000000003</v>
          </cell>
          <cell r="AM2343">
            <v>46.576574000000001</v>
          </cell>
        </row>
        <row r="2344">
          <cell r="A2344">
            <v>2336</v>
          </cell>
          <cell r="AJ2344">
            <v>3.399</v>
          </cell>
          <cell r="AM2344">
            <v>3.3969809999999998</v>
          </cell>
        </row>
        <row r="2345">
          <cell r="A2345">
            <v>2337</v>
          </cell>
          <cell r="AJ2345">
            <v>8.7449999999999992</v>
          </cell>
          <cell r="AM2345">
            <v>8.737425</v>
          </cell>
        </row>
        <row r="2346">
          <cell r="A2346">
            <v>2338</v>
          </cell>
          <cell r="AJ2346">
            <v>7.5750000000000002</v>
          </cell>
          <cell r="AM2346">
            <v>7.5748600000000001</v>
          </cell>
        </row>
        <row r="2347">
          <cell r="A2347">
            <v>2339</v>
          </cell>
          <cell r="AJ2347">
            <v>33.118000000000002</v>
          </cell>
          <cell r="AM2347">
            <v>33.030453999999999</v>
          </cell>
        </row>
        <row r="2348">
          <cell r="A2348">
            <v>2340</v>
          </cell>
          <cell r="AJ2348">
            <v>22.398</v>
          </cell>
          <cell r="AM2348">
            <v>22.391012</v>
          </cell>
        </row>
        <row r="2349">
          <cell r="A2349">
            <v>2341</v>
          </cell>
          <cell r="AJ2349">
            <v>0</v>
          </cell>
          <cell r="AM2349">
            <v>0</v>
          </cell>
        </row>
        <row r="2350">
          <cell r="A2350">
            <v>2342</v>
          </cell>
          <cell r="AJ2350">
            <v>6.61</v>
          </cell>
          <cell r="AM2350">
            <v>0</v>
          </cell>
        </row>
        <row r="2351">
          <cell r="A2351">
            <v>2343</v>
          </cell>
          <cell r="AJ2351">
            <v>3.0019999999999998</v>
          </cell>
          <cell r="AM2351">
            <v>2.0849989999999998</v>
          </cell>
        </row>
        <row r="2352">
          <cell r="A2352">
            <v>2344</v>
          </cell>
          <cell r="AJ2352">
            <v>3.3239999999999998</v>
          </cell>
          <cell r="AM2352">
            <v>3.3219729999999998</v>
          </cell>
        </row>
        <row r="2353">
          <cell r="A2353">
            <v>2345</v>
          </cell>
          <cell r="AJ2353">
            <v>27.218</v>
          </cell>
          <cell r="AM2353">
            <v>27.216788000000001</v>
          </cell>
        </row>
        <row r="2354">
          <cell r="A2354">
            <v>2346</v>
          </cell>
          <cell r="AJ2354">
            <v>8.8490000000000002</v>
          </cell>
          <cell r="AM2354">
            <v>8.8486720000000005</v>
          </cell>
        </row>
        <row r="2355">
          <cell r="A2355">
            <v>2347</v>
          </cell>
          <cell r="AJ2355">
            <v>0</v>
          </cell>
          <cell r="AM2355">
            <v>0</v>
          </cell>
        </row>
        <row r="2356">
          <cell r="A2356">
            <v>2348</v>
          </cell>
          <cell r="AJ2356">
            <v>28.087</v>
          </cell>
          <cell r="AM2356">
            <v>28.081365999999999</v>
          </cell>
        </row>
        <row r="2357">
          <cell r="A2357">
            <v>2349</v>
          </cell>
          <cell r="AJ2357">
            <v>0</v>
          </cell>
          <cell r="AM2357">
            <v>0</v>
          </cell>
        </row>
        <row r="2358">
          <cell r="A2358">
            <v>2350</v>
          </cell>
          <cell r="AJ2358">
            <v>0</v>
          </cell>
          <cell r="AM2358">
            <v>0</v>
          </cell>
        </row>
        <row r="2359">
          <cell r="A2359">
            <v>2351</v>
          </cell>
          <cell r="AJ2359">
            <v>0</v>
          </cell>
          <cell r="AM2359">
            <v>0</v>
          </cell>
        </row>
        <row r="2360">
          <cell r="A2360">
            <v>2352</v>
          </cell>
          <cell r="AJ2360">
            <v>0</v>
          </cell>
          <cell r="AM2360">
            <v>0</v>
          </cell>
        </row>
        <row r="2361">
          <cell r="A2361">
            <v>2353</v>
          </cell>
          <cell r="AJ2361">
            <v>0</v>
          </cell>
          <cell r="AM2361">
            <v>0</v>
          </cell>
        </row>
        <row r="2362">
          <cell r="A2362">
            <v>2354</v>
          </cell>
          <cell r="AJ2362">
            <v>0</v>
          </cell>
          <cell r="AM2362">
            <v>0</v>
          </cell>
        </row>
        <row r="2363">
          <cell r="A2363">
            <v>2355</v>
          </cell>
          <cell r="AJ2363">
            <v>0</v>
          </cell>
          <cell r="AM2363">
            <v>0</v>
          </cell>
        </row>
        <row r="2364">
          <cell r="A2364">
            <v>2356</v>
          </cell>
          <cell r="AJ2364">
            <v>24.995999999999999</v>
          </cell>
          <cell r="AM2364">
            <v>24.995877</v>
          </cell>
        </row>
        <row r="2365">
          <cell r="A2365">
            <v>2357</v>
          </cell>
          <cell r="AJ2365">
            <v>49.957999999999998</v>
          </cell>
          <cell r="AM2365">
            <v>49.953105999999998</v>
          </cell>
        </row>
        <row r="2366">
          <cell r="A2366">
            <v>2358</v>
          </cell>
          <cell r="AJ2366">
            <v>49.959000000000003</v>
          </cell>
          <cell r="AM2366">
            <v>49.957428</v>
          </cell>
        </row>
        <row r="2367">
          <cell r="A2367">
            <v>2359</v>
          </cell>
          <cell r="AJ2367">
            <v>68.552500000000009</v>
          </cell>
          <cell r="AM2367">
            <v>68.552611999999996</v>
          </cell>
        </row>
        <row r="2368">
          <cell r="A2368">
            <v>2360</v>
          </cell>
          <cell r="AJ2368">
            <v>45.600999999999999</v>
          </cell>
          <cell r="AM2368">
            <v>45.600833999999999</v>
          </cell>
        </row>
        <row r="2369">
          <cell r="A2369">
            <v>2361</v>
          </cell>
          <cell r="AJ2369">
            <v>0</v>
          </cell>
          <cell r="AM2369">
            <v>0</v>
          </cell>
        </row>
        <row r="2370">
          <cell r="A2370">
            <v>2362</v>
          </cell>
          <cell r="AJ2370">
            <v>32.637999999999998</v>
          </cell>
          <cell r="AM2370">
            <v>32.619819</v>
          </cell>
        </row>
        <row r="2371">
          <cell r="A2371">
            <v>2363</v>
          </cell>
          <cell r="AJ2371">
            <v>6.5439999999999996</v>
          </cell>
          <cell r="AM2371">
            <v>6.5402969999999998</v>
          </cell>
        </row>
        <row r="2372">
          <cell r="A2372">
            <v>2364</v>
          </cell>
          <cell r="AJ2372">
            <v>0</v>
          </cell>
          <cell r="AM2372">
            <v>0</v>
          </cell>
        </row>
        <row r="2373">
          <cell r="A2373">
            <v>2365</v>
          </cell>
          <cell r="AJ2373">
            <v>4.367</v>
          </cell>
          <cell r="AM2373">
            <v>0</v>
          </cell>
        </row>
        <row r="2374">
          <cell r="A2374">
            <v>2366</v>
          </cell>
          <cell r="AJ2374">
            <v>0</v>
          </cell>
          <cell r="AM2374">
            <v>0</v>
          </cell>
        </row>
        <row r="2375">
          <cell r="A2375">
            <v>2367</v>
          </cell>
          <cell r="AJ2375">
            <v>1.25</v>
          </cell>
          <cell r="AM2375">
            <v>1.24895</v>
          </cell>
        </row>
        <row r="2376">
          <cell r="A2376">
            <v>2368</v>
          </cell>
          <cell r="AJ2376">
            <v>30.533999999999999</v>
          </cell>
          <cell r="AM2376">
            <v>18.427292000000001</v>
          </cell>
        </row>
        <row r="2377">
          <cell r="A2377">
            <v>2369</v>
          </cell>
          <cell r="AJ2377">
            <v>3.0819999999999999</v>
          </cell>
          <cell r="AM2377">
            <v>3.08175</v>
          </cell>
        </row>
        <row r="2378">
          <cell r="A2378">
            <v>2370</v>
          </cell>
          <cell r="AJ2378">
            <v>51.865249999999996</v>
          </cell>
          <cell r="AM2378">
            <v>51.852679999999999</v>
          </cell>
        </row>
        <row r="2379">
          <cell r="A2379">
            <v>2371</v>
          </cell>
          <cell r="AJ2379">
            <v>25.674250000000001</v>
          </cell>
          <cell r="AM2379">
            <v>34.231701999999999</v>
          </cell>
        </row>
        <row r="2380">
          <cell r="A2380">
            <v>2372</v>
          </cell>
          <cell r="AJ2380">
            <v>44.802</v>
          </cell>
          <cell r="AM2380">
            <v>44.798136999999997</v>
          </cell>
        </row>
        <row r="2381">
          <cell r="A2381">
            <v>2373</v>
          </cell>
          <cell r="AJ2381">
            <v>39.372999999999998</v>
          </cell>
          <cell r="AM2381">
            <v>39.369239</v>
          </cell>
        </row>
        <row r="2382">
          <cell r="A2382">
            <v>2374</v>
          </cell>
          <cell r="AJ2382">
            <v>6.25</v>
          </cell>
          <cell r="AM2382">
            <v>6.2434279999999998</v>
          </cell>
        </row>
        <row r="2383">
          <cell r="A2383">
            <v>2375</v>
          </cell>
          <cell r="AJ2383">
            <v>2.5</v>
          </cell>
          <cell r="AM2383">
            <v>2.4961609999999999</v>
          </cell>
        </row>
        <row r="2384">
          <cell r="A2384">
            <v>2376</v>
          </cell>
          <cell r="AJ2384">
            <v>17.5</v>
          </cell>
          <cell r="AM2384">
            <v>17.499110000000002</v>
          </cell>
        </row>
        <row r="2385">
          <cell r="A2385">
            <v>2377</v>
          </cell>
          <cell r="AJ2385">
            <v>12.5</v>
          </cell>
          <cell r="AM2385">
            <v>12.481350000000001</v>
          </cell>
        </row>
        <row r="2386">
          <cell r="A2386">
            <v>2378</v>
          </cell>
          <cell r="AJ2386">
            <v>7.5</v>
          </cell>
          <cell r="AM2386">
            <v>7.4999919999999998</v>
          </cell>
        </row>
        <row r="2387">
          <cell r="A2387">
            <v>2379</v>
          </cell>
          <cell r="AJ2387">
            <v>7.5</v>
          </cell>
          <cell r="AM2387">
            <v>7.4988679999999999</v>
          </cell>
        </row>
        <row r="2388">
          <cell r="A2388">
            <v>2380</v>
          </cell>
          <cell r="AJ2388">
            <v>7.5</v>
          </cell>
          <cell r="AM2388">
            <v>7.4992799999999997</v>
          </cell>
        </row>
        <row r="2389">
          <cell r="A2389">
            <v>2381</v>
          </cell>
          <cell r="AJ2389">
            <v>7.5</v>
          </cell>
          <cell r="AM2389">
            <v>7.4998579999999997</v>
          </cell>
        </row>
        <row r="2390">
          <cell r="A2390">
            <v>2382</v>
          </cell>
          <cell r="AJ2390">
            <v>2.5</v>
          </cell>
          <cell r="AM2390">
            <v>2.499981</v>
          </cell>
        </row>
        <row r="2391">
          <cell r="A2391">
            <v>2383</v>
          </cell>
          <cell r="AJ2391">
            <v>3.75</v>
          </cell>
          <cell r="AM2391">
            <v>3.7495250000000002</v>
          </cell>
        </row>
        <row r="2392">
          <cell r="A2392">
            <v>2384</v>
          </cell>
          <cell r="AJ2392">
            <v>2.5</v>
          </cell>
          <cell r="AM2392">
            <v>2.4994939999999999</v>
          </cell>
        </row>
        <row r="2393">
          <cell r="A2393">
            <v>2385</v>
          </cell>
          <cell r="AJ2393">
            <v>1.25</v>
          </cell>
          <cell r="AM2393">
            <v>1.2499199999999999</v>
          </cell>
        </row>
        <row r="2394">
          <cell r="A2394">
            <v>2386</v>
          </cell>
          <cell r="AJ2394">
            <v>1.25</v>
          </cell>
          <cell r="AM2394">
            <v>1.2499750000000001</v>
          </cell>
        </row>
        <row r="2395">
          <cell r="A2395">
            <v>2387</v>
          </cell>
          <cell r="AJ2395">
            <v>5.625</v>
          </cell>
          <cell r="AM2395">
            <v>5.6238520000000003</v>
          </cell>
        </row>
        <row r="2396">
          <cell r="A2396">
            <v>2388</v>
          </cell>
          <cell r="AJ2396">
            <v>1.25</v>
          </cell>
          <cell r="AM2396">
            <v>1.348657</v>
          </cell>
        </row>
        <row r="2397">
          <cell r="A2397">
            <v>2389</v>
          </cell>
          <cell r="AJ2397">
            <v>1.25</v>
          </cell>
          <cell r="AM2397">
            <v>1.2498910000000001</v>
          </cell>
        </row>
        <row r="2398">
          <cell r="A2398">
            <v>2390</v>
          </cell>
          <cell r="AJ2398">
            <v>2.5</v>
          </cell>
          <cell r="AM2398">
            <v>2.4999060000000002</v>
          </cell>
        </row>
        <row r="2399">
          <cell r="A2399">
            <v>2391</v>
          </cell>
          <cell r="AJ2399">
            <v>1.25</v>
          </cell>
          <cell r="AM2399">
            <v>1.151275</v>
          </cell>
        </row>
        <row r="2400">
          <cell r="A2400">
            <v>2392</v>
          </cell>
          <cell r="AJ2400">
            <v>2.5</v>
          </cell>
          <cell r="AM2400">
            <v>2.4982090000000001</v>
          </cell>
        </row>
        <row r="2401">
          <cell r="A2401">
            <v>2393</v>
          </cell>
          <cell r="AJ2401">
            <v>2.5</v>
          </cell>
          <cell r="AM2401">
            <v>2.4990000000000001</v>
          </cell>
        </row>
        <row r="2402">
          <cell r="A2402">
            <v>2394</v>
          </cell>
          <cell r="AJ2402">
            <v>1.875</v>
          </cell>
          <cell r="AM2402">
            <v>1.8741589999999999</v>
          </cell>
        </row>
        <row r="2403">
          <cell r="A2403">
            <v>2395</v>
          </cell>
          <cell r="AJ2403">
            <v>5</v>
          </cell>
          <cell r="AM2403">
            <v>4.9988299999999999</v>
          </cell>
        </row>
        <row r="2404">
          <cell r="A2404">
            <v>2396</v>
          </cell>
          <cell r="AJ2404">
            <v>7.5</v>
          </cell>
          <cell r="AM2404">
            <v>7.4996020000000003</v>
          </cell>
        </row>
        <row r="2405">
          <cell r="A2405">
            <v>2397</v>
          </cell>
          <cell r="AJ2405">
            <v>5.625</v>
          </cell>
          <cell r="AM2405">
            <v>5.6245180000000001</v>
          </cell>
        </row>
        <row r="2406">
          <cell r="A2406">
            <v>2398</v>
          </cell>
          <cell r="AJ2406">
            <v>1.25</v>
          </cell>
          <cell r="AM2406">
            <v>1.2496309999999999</v>
          </cell>
        </row>
        <row r="2407">
          <cell r="A2407">
            <v>2399</v>
          </cell>
          <cell r="AJ2407">
            <v>0</v>
          </cell>
          <cell r="AM2407">
            <v>0</v>
          </cell>
        </row>
        <row r="2408">
          <cell r="A2408">
            <v>2400</v>
          </cell>
          <cell r="AJ2408">
            <v>100</v>
          </cell>
          <cell r="AM2408">
            <v>100</v>
          </cell>
        </row>
        <row r="2409">
          <cell r="A2409">
            <v>2401</v>
          </cell>
          <cell r="AJ2409">
            <v>0</v>
          </cell>
          <cell r="AM2409">
            <v>0</v>
          </cell>
        </row>
        <row r="2410">
          <cell r="A2410">
            <v>2402</v>
          </cell>
          <cell r="AJ2410">
            <v>36.9</v>
          </cell>
          <cell r="AM2410">
            <v>15.437234999999999</v>
          </cell>
        </row>
        <row r="2411">
          <cell r="A2411">
            <v>2403</v>
          </cell>
          <cell r="AJ2411">
            <v>40</v>
          </cell>
          <cell r="AM2411">
            <v>19.433167000000001</v>
          </cell>
        </row>
        <row r="2412">
          <cell r="A2412">
            <v>2404</v>
          </cell>
          <cell r="AJ2412">
            <v>6582.5</v>
          </cell>
          <cell r="AM2412">
            <v>5971.6735449999996</v>
          </cell>
        </row>
        <row r="2413">
          <cell r="A2413">
            <v>2405</v>
          </cell>
          <cell r="AJ2413">
            <v>68</v>
          </cell>
          <cell r="AM2413">
            <v>59.402054</v>
          </cell>
        </row>
        <row r="2414">
          <cell r="A2414">
            <v>2406</v>
          </cell>
          <cell r="AJ2414">
            <v>0</v>
          </cell>
          <cell r="AM2414">
            <v>0</v>
          </cell>
        </row>
        <row r="2415">
          <cell r="A2415">
            <v>2407</v>
          </cell>
          <cell r="AJ2415">
            <v>25</v>
          </cell>
          <cell r="AM2415">
            <v>14.993855999999999</v>
          </cell>
        </row>
        <row r="2416">
          <cell r="A2416">
            <v>2408</v>
          </cell>
          <cell r="AJ2416">
            <v>405</v>
          </cell>
          <cell r="AM2416">
            <v>404.88667700000002</v>
          </cell>
        </row>
        <row r="2417">
          <cell r="A2417">
            <v>2409</v>
          </cell>
          <cell r="AJ2417">
            <v>0</v>
          </cell>
          <cell r="AM2417">
            <v>0</v>
          </cell>
        </row>
        <row r="2418">
          <cell r="A2418">
            <v>2410</v>
          </cell>
          <cell r="AJ2418">
            <v>0</v>
          </cell>
          <cell r="AM2418">
            <v>0</v>
          </cell>
        </row>
        <row r="2419">
          <cell r="A2419">
            <v>2411</v>
          </cell>
          <cell r="AJ2419">
            <v>48.344999999999999</v>
          </cell>
          <cell r="AM2419">
            <v>8.6495859999999993</v>
          </cell>
        </row>
        <row r="2420">
          <cell r="A2420">
            <v>2412</v>
          </cell>
          <cell r="AJ2420">
            <v>0</v>
          </cell>
          <cell r="AM2420">
            <v>0</v>
          </cell>
        </row>
        <row r="2421">
          <cell r="A2421">
            <v>2413</v>
          </cell>
          <cell r="AJ2421">
            <v>17.71</v>
          </cell>
          <cell r="AM2421">
            <v>17.122047999999999</v>
          </cell>
        </row>
        <row r="2422">
          <cell r="A2422">
            <v>2414</v>
          </cell>
          <cell r="AJ2422">
            <v>0</v>
          </cell>
          <cell r="AM2422">
            <v>0</v>
          </cell>
        </row>
        <row r="2423">
          <cell r="A2423">
            <v>2415</v>
          </cell>
          <cell r="AJ2423">
            <v>44.03</v>
          </cell>
          <cell r="AM2423">
            <v>43.481820999999997</v>
          </cell>
        </row>
        <row r="2424">
          <cell r="A2424">
            <v>2416</v>
          </cell>
          <cell r="AJ2424">
            <v>22.425000000000001</v>
          </cell>
          <cell r="AM2424">
            <v>22.377274</v>
          </cell>
        </row>
        <row r="2425">
          <cell r="A2425">
            <v>2417</v>
          </cell>
          <cell r="AJ2425">
            <v>0</v>
          </cell>
          <cell r="AM2425">
            <v>0</v>
          </cell>
        </row>
        <row r="2426">
          <cell r="A2426">
            <v>2418</v>
          </cell>
          <cell r="AJ2426">
            <v>0</v>
          </cell>
          <cell r="AM2426">
            <v>0</v>
          </cell>
        </row>
        <row r="2427">
          <cell r="A2427">
            <v>2419</v>
          </cell>
          <cell r="AJ2427">
            <v>250</v>
          </cell>
          <cell r="AM2427">
            <v>16.186712</v>
          </cell>
        </row>
        <row r="2428">
          <cell r="A2428">
            <v>2420</v>
          </cell>
          <cell r="AJ2428">
            <v>250</v>
          </cell>
          <cell r="AM2428">
            <v>0.92080600000000001</v>
          </cell>
        </row>
        <row r="2429">
          <cell r="A2429">
            <v>2421</v>
          </cell>
          <cell r="AJ2429">
            <v>9.3049999999999997</v>
          </cell>
          <cell r="AM2429">
            <v>4.7222</v>
          </cell>
        </row>
        <row r="2430">
          <cell r="A2430">
            <v>2422</v>
          </cell>
          <cell r="AJ2430">
            <v>24.342500000000001</v>
          </cell>
          <cell r="AM2430">
            <v>20.538879999999999</v>
          </cell>
        </row>
        <row r="2431">
          <cell r="A2431">
            <v>2423</v>
          </cell>
          <cell r="AJ2431">
            <v>106.22499999999999</v>
          </cell>
          <cell r="AM2431">
            <v>65.343232</v>
          </cell>
        </row>
        <row r="2432">
          <cell r="A2432">
            <v>2424</v>
          </cell>
          <cell r="AJ2432">
            <v>15.625</v>
          </cell>
          <cell r="AM2432">
            <v>0</v>
          </cell>
        </row>
        <row r="2433">
          <cell r="A2433">
            <v>2425</v>
          </cell>
          <cell r="AJ2433">
            <v>15.625</v>
          </cell>
          <cell r="AM2433">
            <v>0</v>
          </cell>
        </row>
        <row r="2434">
          <cell r="A2434">
            <v>2426</v>
          </cell>
          <cell r="AJ2434">
            <v>66.206999999999994</v>
          </cell>
          <cell r="AM2434">
            <v>60.339407999999999</v>
          </cell>
        </row>
        <row r="2435">
          <cell r="A2435">
            <v>2427</v>
          </cell>
          <cell r="AJ2435">
            <v>0</v>
          </cell>
          <cell r="AM2435">
            <v>0</v>
          </cell>
        </row>
        <row r="2436">
          <cell r="A2436">
            <v>2428</v>
          </cell>
          <cell r="AJ2436">
            <v>0</v>
          </cell>
          <cell r="AM2436">
            <v>0</v>
          </cell>
        </row>
        <row r="2437">
          <cell r="A2437">
            <v>2429</v>
          </cell>
          <cell r="AJ2437">
            <v>110</v>
          </cell>
          <cell r="AM2437">
            <v>109.883459</v>
          </cell>
        </row>
        <row r="2438">
          <cell r="A2438">
            <v>2430</v>
          </cell>
          <cell r="AJ2438">
            <v>0</v>
          </cell>
          <cell r="AM2438">
            <v>0</v>
          </cell>
        </row>
        <row r="2439">
          <cell r="A2439">
            <v>2431</v>
          </cell>
          <cell r="AJ2439">
            <v>0</v>
          </cell>
          <cell r="AM2439">
            <v>0</v>
          </cell>
        </row>
        <row r="2440">
          <cell r="A2440">
            <v>2432</v>
          </cell>
          <cell r="AJ2440">
            <v>0</v>
          </cell>
          <cell r="AM2440">
            <v>0</v>
          </cell>
        </row>
        <row r="2441">
          <cell r="A2441">
            <v>2433</v>
          </cell>
          <cell r="AJ2441">
            <v>0</v>
          </cell>
          <cell r="AM2441">
            <v>0</v>
          </cell>
        </row>
        <row r="2442">
          <cell r="A2442">
            <v>2434</v>
          </cell>
          <cell r="AJ2442">
            <v>159.31</v>
          </cell>
          <cell r="AM2442">
            <v>158.98163099999999</v>
          </cell>
        </row>
        <row r="2443">
          <cell r="A2443">
            <v>2435</v>
          </cell>
          <cell r="AJ2443">
            <v>38.890999999999998</v>
          </cell>
          <cell r="AM2443">
            <v>0</v>
          </cell>
        </row>
        <row r="2444">
          <cell r="A2444">
            <v>2436</v>
          </cell>
          <cell r="AJ2444">
            <v>300</v>
          </cell>
          <cell r="AM2444">
            <v>299.98898400000002</v>
          </cell>
        </row>
        <row r="2445">
          <cell r="A2445">
            <v>2437</v>
          </cell>
          <cell r="AJ2445">
            <v>50</v>
          </cell>
          <cell r="AM2445">
            <v>49.995835999999997</v>
          </cell>
        </row>
        <row r="2446">
          <cell r="A2446">
            <v>2438</v>
          </cell>
          <cell r="AJ2446">
            <v>70.335999999999999</v>
          </cell>
          <cell r="AM2446">
            <v>65.497001999999995</v>
          </cell>
        </row>
        <row r="2447">
          <cell r="A2447">
            <v>2439</v>
          </cell>
          <cell r="AJ2447">
            <v>43.881999999999998</v>
          </cell>
          <cell r="AM2447">
            <v>43.849153000000001</v>
          </cell>
        </row>
        <row r="2448">
          <cell r="A2448">
            <v>2440</v>
          </cell>
          <cell r="AJ2448">
            <v>242.6825</v>
          </cell>
          <cell r="AM2448">
            <v>241.03723099999999</v>
          </cell>
        </row>
        <row r="2449">
          <cell r="A2449">
            <v>2441</v>
          </cell>
          <cell r="AJ2449">
            <v>44.63</v>
          </cell>
          <cell r="AM2449">
            <v>43.233708999999998</v>
          </cell>
        </row>
        <row r="2450">
          <cell r="A2450">
            <v>2442</v>
          </cell>
          <cell r="AJ2450">
            <v>3.5470000000000002</v>
          </cell>
          <cell r="AM2450">
            <v>3.420277</v>
          </cell>
        </row>
        <row r="2451">
          <cell r="A2451">
            <v>2443</v>
          </cell>
          <cell r="AJ2451">
            <v>2.4980000000000002</v>
          </cell>
          <cell r="AM2451">
            <v>2.494904</v>
          </cell>
        </row>
        <row r="2452">
          <cell r="A2452">
            <v>2444</v>
          </cell>
          <cell r="AJ2452">
            <v>16.79</v>
          </cell>
          <cell r="AM2452">
            <v>16.762922</v>
          </cell>
        </row>
        <row r="2453">
          <cell r="A2453">
            <v>2445</v>
          </cell>
          <cell r="AJ2453">
            <v>17.832000000000001</v>
          </cell>
          <cell r="AM2453">
            <v>17.823713000000001</v>
          </cell>
        </row>
        <row r="2454">
          <cell r="A2454">
            <v>2446</v>
          </cell>
          <cell r="AJ2454">
            <v>16.085999999999999</v>
          </cell>
          <cell r="AM2454">
            <v>15.314918</v>
          </cell>
        </row>
        <row r="2455">
          <cell r="A2455">
            <v>2447</v>
          </cell>
          <cell r="AJ2455">
            <v>20.478000000000002</v>
          </cell>
          <cell r="AM2455">
            <v>20.478000000000002</v>
          </cell>
        </row>
        <row r="2456">
          <cell r="A2456">
            <v>2448</v>
          </cell>
          <cell r="AJ2456">
            <v>50.555</v>
          </cell>
          <cell r="AM2456">
            <v>27.132518999999998</v>
          </cell>
        </row>
        <row r="2457">
          <cell r="A2457">
            <v>2449</v>
          </cell>
          <cell r="AJ2457">
            <v>24.698</v>
          </cell>
          <cell r="AM2457">
            <v>17.624870999999999</v>
          </cell>
        </row>
        <row r="2458">
          <cell r="A2458">
            <v>2450</v>
          </cell>
          <cell r="AJ2458">
            <v>130.79749999999999</v>
          </cell>
          <cell r="AM2458">
            <v>50.679234999999998</v>
          </cell>
        </row>
        <row r="2459">
          <cell r="A2459">
            <v>2451</v>
          </cell>
          <cell r="AJ2459">
            <v>50</v>
          </cell>
          <cell r="AM2459">
            <v>46.344596000000003</v>
          </cell>
        </row>
        <row r="2460">
          <cell r="A2460">
            <v>2452</v>
          </cell>
          <cell r="AJ2460">
            <v>0</v>
          </cell>
          <cell r="AM2460">
            <v>0</v>
          </cell>
        </row>
        <row r="2461">
          <cell r="A2461">
            <v>2453</v>
          </cell>
          <cell r="AJ2461">
            <v>0</v>
          </cell>
          <cell r="AM2461">
            <v>0</v>
          </cell>
        </row>
        <row r="2462">
          <cell r="A2462">
            <v>2454</v>
          </cell>
          <cell r="AJ2462">
            <v>48.756</v>
          </cell>
          <cell r="AM2462">
            <v>0</v>
          </cell>
        </row>
        <row r="2463">
          <cell r="A2463">
            <v>2455</v>
          </cell>
          <cell r="AJ2463">
            <v>801.93900000000008</v>
          </cell>
          <cell r="AM2463">
            <v>800.26917200000003</v>
          </cell>
        </row>
        <row r="2464">
          <cell r="A2464">
            <v>2456</v>
          </cell>
          <cell r="AJ2464">
            <v>10.827249999999999</v>
          </cell>
          <cell r="AM2464">
            <v>6.1741770000000002</v>
          </cell>
        </row>
        <row r="2465">
          <cell r="A2465">
            <v>2457</v>
          </cell>
          <cell r="AJ2465">
            <v>6.7309999999999999</v>
          </cell>
          <cell r="AM2465">
            <v>3.1048939999999998</v>
          </cell>
        </row>
        <row r="2466">
          <cell r="A2466">
            <v>2458</v>
          </cell>
          <cell r="AJ2466">
            <v>129.94175000000001</v>
          </cell>
          <cell r="AM2466">
            <v>129.49623</v>
          </cell>
        </row>
        <row r="2467">
          <cell r="A2467">
            <v>2459</v>
          </cell>
          <cell r="AJ2467">
            <v>150</v>
          </cell>
          <cell r="AM2467">
            <v>93.955287999999996</v>
          </cell>
        </row>
        <row r="2468">
          <cell r="A2468">
            <v>2460</v>
          </cell>
          <cell r="AJ2468">
            <v>61.044000000000004</v>
          </cell>
          <cell r="AM2468">
            <v>0</v>
          </cell>
        </row>
        <row r="2469">
          <cell r="A2469">
            <v>2461</v>
          </cell>
          <cell r="AJ2469">
            <v>40.973999999999997</v>
          </cell>
          <cell r="AM2469">
            <v>40.966990000000003</v>
          </cell>
        </row>
        <row r="2470">
          <cell r="A2470">
            <v>2462</v>
          </cell>
          <cell r="AJ2470">
            <v>14.455</v>
          </cell>
          <cell r="AM2470">
            <v>3.8832620000000002</v>
          </cell>
        </row>
        <row r="2471">
          <cell r="A2471">
            <v>2463</v>
          </cell>
          <cell r="AJ2471">
            <v>0</v>
          </cell>
          <cell r="AM2471">
            <v>0</v>
          </cell>
        </row>
        <row r="2472">
          <cell r="A2472">
            <v>2464</v>
          </cell>
          <cell r="AJ2472">
            <v>23.515999999999998</v>
          </cell>
          <cell r="AM2472">
            <v>17.038388999999999</v>
          </cell>
        </row>
        <row r="2473">
          <cell r="A2473">
            <v>2465</v>
          </cell>
          <cell r="AJ2473">
            <v>18.914000000000001</v>
          </cell>
          <cell r="AM2473">
            <v>17.260926000000001</v>
          </cell>
        </row>
        <row r="2474">
          <cell r="A2474">
            <v>2466</v>
          </cell>
          <cell r="AJ2474">
            <v>173.749</v>
          </cell>
          <cell r="AM2474">
            <v>173.74098799999999</v>
          </cell>
        </row>
        <row r="2475">
          <cell r="A2475">
            <v>2467</v>
          </cell>
          <cell r="AJ2475">
            <v>49.988</v>
          </cell>
          <cell r="AM2475">
            <v>46.173699999999997</v>
          </cell>
        </row>
        <row r="2476">
          <cell r="A2476">
            <v>2468</v>
          </cell>
          <cell r="AJ2476">
            <v>41.406500000000001</v>
          </cell>
          <cell r="AM2476">
            <v>40.741356000000003</v>
          </cell>
        </row>
        <row r="2477">
          <cell r="A2477">
            <v>2469</v>
          </cell>
          <cell r="AJ2477">
            <v>30.469000000000001</v>
          </cell>
          <cell r="AM2477">
            <v>29.340252</v>
          </cell>
        </row>
        <row r="2478">
          <cell r="A2478">
            <v>2470</v>
          </cell>
          <cell r="AJ2478">
            <v>30.477</v>
          </cell>
          <cell r="AM2478">
            <v>6.9771619999999999</v>
          </cell>
        </row>
        <row r="2479">
          <cell r="A2479">
            <v>2471</v>
          </cell>
          <cell r="AJ2479">
            <v>1.9830000000000001</v>
          </cell>
          <cell r="AM2479">
            <v>1.974</v>
          </cell>
        </row>
        <row r="2480">
          <cell r="A2480">
            <v>2472</v>
          </cell>
          <cell r="AJ2480">
            <v>12.5</v>
          </cell>
          <cell r="AM2480">
            <v>12.499076000000001</v>
          </cell>
        </row>
        <row r="2481">
          <cell r="A2481">
            <v>2473</v>
          </cell>
          <cell r="AJ2481">
            <v>50</v>
          </cell>
          <cell r="AM2481">
            <v>24.977647999999999</v>
          </cell>
        </row>
        <row r="2482">
          <cell r="A2482">
            <v>2474</v>
          </cell>
          <cell r="AJ2482">
            <v>25</v>
          </cell>
          <cell r="AM2482">
            <v>24.998550000000002</v>
          </cell>
        </row>
        <row r="2483">
          <cell r="A2483">
            <v>2475</v>
          </cell>
          <cell r="AJ2483">
            <v>75.000500000000002</v>
          </cell>
          <cell r="AM2483">
            <v>74.964427000000001</v>
          </cell>
        </row>
        <row r="2484">
          <cell r="A2484">
            <v>2476</v>
          </cell>
          <cell r="AJ2484">
            <v>75.000500000000002</v>
          </cell>
          <cell r="AM2484">
            <v>74.987117999999995</v>
          </cell>
        </row>
        <row r="2485">
          <cell r="A2485">
            <v>2477</v>
          </cell>
          <cell r="AJ2485">
            <v>50</v>
          </cell>
          <cell r="AM2485">
            <v>49.898026000000002</v>
          </cell>
        </row>
        <row r="2486">
          <cell r="A2486">
            <v>2478</v>
          </cell>
          <cell r="AJ2486">
            <v>43.750999999999998</v>
          </cell>
          <cell r="AM2486">
            <v>42.798290000000001</v>
          </cell>
        </row>
        <row r="2487">
          <cell r="A2487">
            <v>2479</v>
          </cell>
          <cell r="AJ2487">
            <v>43.750999999999998</v>
          </cell>
          <cell r="AM2487">
            <v>42.020359999999997</v>
          </cell>
        </row>
        <row r="2488">
          <cell r="A2488">
            <v>2480</v>
          </cell>
          <cell r="AJ2488">
            <v>43.750999999999998</v>
          </cell>
          <cell r="AM2488">
            <v>43.665201000000003</v>
          </cell>
        </row>
        <row r="2489">
          <cell r="A2489">
            <v>2481</v>
          </cell>
          <cell r="AJ2489">
            <v>84.302000000000007</v>
          </cell>
          <cell r="AM2489">
            <v>84.779734000000005</v>
          </cell>
        </row>
        <row r="2490">
          <cell r="A2490">
            <v>2482</v>
          </cell>
          <cell r="AJ2490">
            <v>25.005500000000001</v>
          </cell>
          <cell r="AM2490">
            <v>0</v>
          </cell>
        </row>
        <row r="2491">
          <cell r="A2491">
            <v>2483</v>
          </cell>
          <cell r="AJ2491">
            <v>50.2</v>
          </cell>
          <cell r="AM2491">
            <v>44.418204000000003</v>
          </cell>
        </row>
        <row r="2492">
          <cell r="A2492">
            <v>2484</v>
          </cell>
          <cell r="AJ2492">
            <v>183.477</v>
          </cell>
          <cell r="AM2492">
            <v>183.410133</v>
          </cell>
        </row>
        <row r="2493">
          <cell r="A2493">
            <v>2485</v>
          </cell>
          <cell r="AJ2493">
            <v>60</v>
          </cell>
          <cell r="AM2493">
            <v>67.330506</v>
          </cell>
        </row>
        <row r="2494">
          <cell r="A2494">
            <v>2486</v>
          </cell>
          <cell r="AJ2494">
            <v>169.14449999999999</v>
          </cell>
          <cell r="AM2494">
            <v>169.00494900000001</v>
          </cell>
        </row>
        <row r="2495">
          <cell r="A2495">
            <v>2487</v>
          </cell>
          <cell r="AJ2495">
            <v>36.109499999999997</v>
          </cell>
          <cell r="AM2495">
            <v>36.106754000000002</v>
          </cell>
        </row>
        <row r="2496">
          <cell r="A2496">
            <v>2488</v>
          </cell>
          <cell r="AJ2496">
            <v>8.8949999999999996</v>
          </cell>
          <cell r="AM2496">
            <v>8.885173</v>
          </cell>
        </row>
        <row r="2497">
          <cell r="A2497">
            <v>2489</v>
          </cell>
          <cell r="AJ2497">
            <v>200</v>
          </cell>
          <cell r="AM2497">
            <v>199.99523600000001</v>
          </cell>
        </row>
        <row r="2498">
          <cell r="A2498">
            <v>2490</v>
          </cell>
          <cell r="AJ2498">
            <v>70</v>
          </cell>
          <cell r="AM2498">
            <v>69.999362000000005</v>
          </cell>
        </row>
        <row r="2499">
          <cell r="A2499">
            <v>2491</v>
          </cell>
          <cell r="AJ2499">
            <v>288.91449999999998</v>
          </cell>
          <cell r="AM2499">
            <v>288.91500000000002</v>
          </cell>
        </row>
        <row r="2500">
          <cell r="A2500">
            <v>2492</v>
          </cell>
          <cell r="AJ2500">
            <v>32.5</v>
          </cell>
          <cell r="AM2500">
            <v>32.499786</v>
          </cell>
        </row>
        <row r="2501">
          <cell r="A2501">
            <v>2493</v>
          </cell>
          <cell r="AJ2501">
            <v>25</v>
          </cell>
          <cell r="AM2501">
            <v>24.999998000000001</v>
          </cell>
        </row>
        <row r="2502">
          <cell r="A2502">
            <v>2494</v>
          </cell>
          <cell r="AJ2502">
            <v>24.777000000000001</v>
          </cell>
          <cell r="AM2502">
            <v>24.772971999999999</v>
          </cell>
        </row>
        <row r="2503">
          <cell r="A2503">
            <v>2495</v>
          </cell>
          <cell r="AJ2503">
            <v>20</v>
          </cell>
          <cell r="AM2503">
            <v>19.983774</v>
          </cell>
        </row>
        <row r="2504">
          <cell r="A2504">
            <v>2496</v>
          </cell>
          <cell r="AJ2504">
            <v>25</v>
          </cell>
          <cell r="AM2504">
            <v>13.352463</v>
          </cell>
        </row>
        <row r="2505">
          <cell r="A2505">
            <v>2497</v>
          </cell>
          <cell r="AJ2505">
            <v>37.5</v>
          </cell>
          <cell r="AM2505">
            <v>26.782088000000002</v>
          </cell>
        </row>
        <row r="2506">
          <cell r="A2506">
            <v>2498</v>
          </cell>
          <cell r="AJ2506">
            <v>37.5</v>
          </cell>
          <cell r="AM2506">
            <v>37.267811000000002</v>
          </cell>
        </row>
        <row r="2507">
          <cell r="A2507">
            <v>2499</v>
          </cell>
          <cell r="AJ2507">
            <v>30</v>
          </cell>
          <cell r="AM2507">
            <v>29.996815000000002</v>
          </cell>
        </row>
        <row r="2508">
          <cell r="A2508">
            <v>2500</v>
          </cell>
          <cell r="AJ2508">
            <v>25</v>
          </cell>
          <cell r="AM2508">
            <v>24.999210000000001</v>
          </cell>
        </row>
        <row r="2509">
          <cell r="A2509">
            <v>2501</v>
          </cell>
          <cell r="AJ2509">
            <v>50</v>
          </cell>
          <cell r="AM2509">
            <v>49.948985</v>
          </cell>
        </row>
        <row r="2510">
          <cell r="A2510">
            <v>2502</v>
          </cell>
          <cell r="AJ2510">
            <v>35</v>
          </cell>
          <cell r="AM2510">
            <v>34.997526000000001</v>
          </cell>
        </row>
        <row r="2511">
          <cell r="A2511">
            <v>2503</v>
          </cell>
          <cell r="AJ2511">
            <v>100</v>
          </cell>
          <cell r="AM2511">
            <v>99.998716999999999</v>
          </cell>
        </row>
        <row r="2512">
          <cell r="A2512">
            <v>2504</v>
          </cell>
          <cell r="AJ2512">
            <v>350</v>
          </cell>
          <cell r="AM2512">
            <v>354.527691</v>
          </cell>
        </row>
        <row r="2513">
          <cell r="A2513">
            <v>2505</v>
          </cell>
          <cell r="AJ2513">
            <v>124.0765</v>
          </cell>
          <cell r="AM2513">
            <v>123.46889400000001</v>
          </cell>
        </row>
        <row r="2514">
          <cell r="A2514">
            <v>2506</v>
          </cell>
          <cell r="AJ2514">
            <v>347.83299999999997</v>
          </cell>
          <cell r="AM2514">
            <v>347.57865800000002</v>
          </cell>
        </row>
        <row r="2515">
          <cell r="A2515">
            <v>2507</v>
          </cell>
          <cell r="AJ2515">
            <v>250</v>
          </cell>
          <cell r="AM2515">
            <v>249.01772600000001</v>
          </cell>
        </row>
        <row r="2516">
          <cell r="A2516">
            <v>2508</v>
          </cell>
          <cell r="AJ2516">
            <v>50</v>
          </cell>
          <cell r="AM2516">
            <v>50</v>
          </cell>
        </row>
        <row r="2517">
          <cell r="A2517">
            <v>2509</v>
          </cell>
          <cell r="AJ2517">
            <v>25</v>
          </cell>
          <cell r="AM2517">
            <v>24.95</v>
          </cell>
        </row>
        <row r="2518">
          <cell r="A2518">
            <v>2510</v>
          </cell>
          <cell r="AJ2518">
            <v>50</v>
          </cell>
          <cell r="AM2518">
            <v>49.943981999999998</v>
          </cell>
        </row>
        <row r="2519">
          <cell r="A2519">
            <v>2511</v>
          </cell>
          <cell r="AJ2519">
            <v>23.923000000000002</v>
          </cell>
          <cell r="AM2519">
            <v>23.741074999999999</v>
          </cell>
        </row>
        <row r="2520">
          <cell r="A2520">
            <v>2512</v>
          </cell>
          <cell r="AJ2520">
            <v>8.75</v>
          </cell>
          <cell r="AM2520">
            <v>0</v>
          </cell>
        </row>
        <row r="2521">
          <cell r="A2521">
            <v>2513</v>
          </cell>
          <cell r="AJ2521">
            <v>8.125</v>
          </cell>
          <cell r="AM2521">
            <v>0</v>
          </cell>
        </row>
        <row r="2522">
          <cell r="A2522">
            <v>2514</v>
          </cell>
          <cell r="AJ2522">
            <v>2.5</v>
          </cell>
          <cell r="AM2522">
            <v>2.439136</v>
          </cell>
        </row>
        <row r="2523">
          <cell r="A2523">
            <v>2515</v>
          </cell>
          <cell r="AJ2523">
            <v>10</v>
          </cell>
          <cell r="AM2523">
            <v>9.9658800000000003</v>
          </cell>
        </row>
        <row r="2524">
          <cell r="A2524">
            <v>2516</v>
          </cell>
          <cell r="AJ2524">
            <v>25</v>
          </cell>
          <cell r="AM2524">
            <v>24.997</v>
          </cell>
        </row>
        <row r="2525">
          <cell r="A2525">
            <v>2517</v>
          </cell>
          <cell r="AJ2525">
            <v>60.485999999999997</v>
          </cell>
          <cell r="AM2525">
            <v>60.496921999999998</v>
          </cell>
        </row>
        <row r="2526">
          <cell r="A2526">
            <v>2518</v>
          </cell>
          <cell r="AJ2526">
            <v>31.25</v>
          </cell>
          <cell r="AM2526">
            <v>31.25</v>
          </cell>
        </row>
        <row r="2527">
          <cell r="A2527">
            <v>2519</v>
          </cell>
          <cell r="AJ2527">
            <v>12.5</v>
          </cell>
          <cell r="AM2527">
            <v>12.497081</v>
          </cell>
        </row>
        <row r="2528">
          <cell r="A2528">
            <v>2520</v>
          </cell>
          <cell r="AJ2528">
            <v>3.3860000000000001</v>
          </cell>
          <cell r="AM2528">
            <v>3.3860000000000001</v>
          </cell>
        </row>
        <row r="2529">
          <cell r="A2529">
            <v>2521</v>
          </cell>
          <cell r="AJ2529">
            <v>12.5</v>
          </cell>
          <cell r="AM2529">
            <v>0</v>
          </cell>
        </row>
        <row r="2530">
          <cell r="A2530">
            <v>2522</v>
          </cell>
          <cell r="AJ2530">
            <v>11.25</v>
          </cell>
          <cell r="AM2530">
            <v>0</v>
          </cell>
        </row>
        <row r="2531">
          <cell r="A2531">
            <v>2523</v>
          </cell>
          <cell r="AJ2531">
            <v>0</v>
          </cell>
          <cell r="AM2531">
            <v>0</v>
          </cell>
        </row>
        <row r="2532">
          <cell r="A2532">
            <v>2524</v>
          </cell>
          <cell r="AJ2532">
            <v>125</v>
          </cell>
          <cell r="AM2532">
            <v>124.96298299999999</v>
          </cell>
        </row>
        <row r="2533">
          <cell r="A2533">
            <v>2525</v>
          </cell>
          <cell r="AJ2533">
            <v>200</v>
          </cell>
          <cell r="AM2533">
            <v>199.99994599999999</v>
          </cell>
        </row>
        <row r="2534">
          <cell r="A2534">
            <v>2526</v>
          </cell>
          <cell r="AJ2534">
            <v>1000</v>
          </cell>
          <cell r="AM2534">
            <v>999.68470300000001</v>
          </cell>
        </row>
        <row r="2535">
          <cell r="A2535">
            <v>2527</v>
          </cell>
          <cell r="AJ2535">
            <v>15</v>
          </cell>
          <cell r="AM2535">
            <v>13.8</v>
          </cell>
        </row>
        <row r="2536">
          <cell r="A2536">
            <v>2528</v>
          </cell>
          <cell r="AJ2536">
            <v>90.560500000000005</v>
          </cell>
          <cell r="AM2536">
            <v>90.430480000000003</v>
          </cell>
        </row>
        <row r="2537">
          <cell r="A2537">
            <v>2529</v>
          </cell>
          <cell r="AJ2537">
            <v>0</v>
          </cell>
          <cell r="AM2537">
            <v>0</v>
          </cell>
        </row>
        <row r="2538">
          <cell r="A2538">
            <v>2530</v>
          </cell>
          <cell r="AJ2538">
            <v>29.04</v>
          </cell>
          <cell r="AM2538">
            <v>0</v>
          </cell>
        </row>
        <row r="2539">
          <cell r="A2539">
            <v>2531</v>
          </cell>
          <cell r="AJ2539">
            <v>200</v>
          </cell>
          <cell r="AM2539">
            <v>199.99689900000001</v>
          </cell>
        </row>
        <row r="2540">
          <cell r="A2540">
            <v>2532</v>
          </cell>
          <cell r="AJ2540">
            <v>0.622</v>
          </cell>
          <cell r="AM2540">
            <v>0</v>
          </cell>
        </row>
        <row r="2541">
          <cell r="A2541">
            <v>2533</v>
          </cell>
          <cell r="AJ2541">
            <v>67.747</v>
          </cell>
          <cell r="AM2541">
            <v>32.158738</v>
          </cell>
        </row>
        <row r="2542">
          <cell r="A2542">
            <v>2534</v>
          </cell>
          <cell r="AJ2542">
            <v>64.866500000000002</v>
          </cell>
          <cell r="AM2542">
            <v>63.436523000000001</v>
          </cell>
        </row>
        <row r="2543">
          <cell r="A2543">
            <v>2535</v>
          </cell>
          <cell r="AJ2543">
            <v>14.406000000000001</v>
          </cell>
          <cell r="AM2543">
            <v>4.1567930000000004</v>
          </cell>
        </row>
        <row r="2544">
          <cell r="A2544">
            <v>2536</v>
          </cell>
          <cell r="AJ2544">
            <v>50.643999999999998</v>
          </cell>
          <cell r="AM2544">
            <v>17.124590000000001</v>
          </cell>
        </row>
        <row r="2545">
          <cell r="A2545">
            <v>2537</v>
          </cell>
          <cell r="AJ2545">
            <v>79.122</v>
          </cell>
          <cell r="AM2545">
            <v>58.932378</v>
          </cell>
        </row>
        <row r="2546">
          <cell r="A2546">
            <v>2538</v>
          </cell>
          <cell r="AJ2546">
            <v>38.906999999999996</v>
          </cell>
          <cell r="AM2546">
            <v>0</v>
          </cell>
        </row>
        <row r="2547">
          <cell r="A2547">
            <v>2539</v>
          </cell>
          <cell r="AJ2547">
            <v>27.715</v>
          </cell>
          <cell r="AM2547">
            <v>42.765116999999996</v>
          </cell>
        </row>
        <row r="2548">
          <cell r="A2548">
            <v>2540</v>
          </cell>
          <cell r="AJ2548">
            <v>37.000999999999998</v>
          </cell>
          <cell r="AM2548">
            <v>38.355640000000001</v>
          </cell>
        </row>
        <row r="2549">
          <cell r="A2549">
            <v>2541</v>
          </cell>
          <cell r="AJ2549">
            <v>14.768999999999998</v>
          </cell>
          <cell r="AM2549">
            <v>0</v>
          </cell>
        </row>
        <row r="2550">
          <cell r="A2550">
            <v>2542</v>
          </cell>
          <cell r="AJ2550">
            <v>34.805</v>
          </cell>
          <cell r="AM2550">
            <v>32.798521999999998</v>
          </cell>
        </row>
        <row r="2551">
          <cell r="A2551">
            <v>2543</v>
          </cell>
          <cell r="AJ2551">
            <v>15.228</v>
          </cell>
          <cell r="AM2551">
            <v>0</v>
          </cell>
        </row>
        <row r="2552">
          <cell r="A2552">
            <v>2544</v>
          </cell>
          <cell r="AJ2552">
            <v>19.32</v>
          </cell>
          <cell r="AM2552">
            <v>12.665478</v>
          </cell>
        </row>
        <row r="2553">
          <cell r="A2553">
            <v>2545</v>
          </cell>
          <cell r="AJ2553">
            <v>52.5</v>
          </cell>
          <cell r="AM2553">
            <v>52.359633000000002</v>
          </cell>
        </row>
        <row r="2554">
          <cell r="A2554">
            <v>2546</v>
          </cell>
          <cell r="AJ2554">
            <v>78.536000000000001</v>
          </cell>
          <cell r="AM2554">
            <v>70.736594999999994</v>
          </cell>
        </row>
        <row r="2555">
          <cell r="A2555">
            <v>2547</v>
          </cell>
          <cell r="AJ2555">
            <v>28.390999999999998</v>
          </cell>
          <cell r="AM2555">
            <v>23.258313999999999</v>
          </cell>
        </row>
        <row r="2556">
          <cell r="A2556">
            <v>2548</v>
          </cell>
          <cell r="AJ2556">
            <v>0</v>
          </cell>
          <cell r="AM2556">
            <v>0</v>
          </cell>
        </row>
        <row r="2557">
          <cell r="A2557">
            <v>2549</v>
          </cell>
          <cell r="AJ2557">
            <v>19.696999999999999</v>
          </cell>
          <cell r="AM2557">
            <v>0</v>
          </cell>
        </row>
        <row r="2558">
          <cell r="A2558">
            <v>2550</v>
          </cell>
          <cell r="AJ2558">
            <v>0</v>
          </cell>
          <cell r="AM2558">
            <v>0</v>
          </cell>
        </row>
        <row r="2559">
          <cell r="A2559">
            <v>2551</v>
          </cell>
          <cell r="AJ2559">
            <v>31.483000000000001</v>
          </cell>
          <cell r="AM2559">
            <v>0</v>
          </cell>
        </row>
        <row r="2560">
          <cell r="A2560">
            <v>2552</v>
          </cell>
          <cell r="AJ2560">
            <v>62.416999999999994</v>
          </cell>
          <cell r="AM2560">
            <v>62.411152999999999</v>
          </cell>
        </row>
        <row r="2561">
          <cell r="A2561">
            <v>2553</v>
          </cell>
          <cell r="AJ2561">
            <v>0</v>
          </cell>
          <cell r="AM2561">
            <v>0</v>
          </cell>
        </row>
        <row r="2562">
          <cell r="A2562">
            <v>2554</v>
          </cell>
          <cell r="AJ2562">
            <v>0</v>
          </cell>
          <cell r="AM2562">
            <v>0</v>
          </cell>
        </row>
        <row r="2563">
          <cell r="A2563">
            <v>2555</v>
          </cell>
          <cell r="AJ2563">
            <v>0</v>
          </cell>
          <cell r="AM2563">
            <v>0</v>
          </cell>
        </row>
        <row r="2564">
          <cell r="A2564">
            <v>2556</v>
          </cell>
          <cell r="AJ2564">
            <v>11.334</v>
          </cell>
          <cell r="AM2564">
            <v>11.326663999999999</v>
          </cell>
        </row>
        <row r="2565">
          <cell r="A2565">
            <v>2557</v>
          </cell>
          <cell r="AJ2565">
            <v>0</v>
          </cell>
          <cell r="AM2565">
            <v>0</v>
          </cell>
        </row>
        <row r="2566">
          <cell r="A2566">
            <v>2558</v>
          </cell>
          <cell r="AJ2566">
            <v>0</v>
          </cell>
          <cell r="AM2566">
            <v>0</v>
          </cell>
        </row>
        <row r="2567">
          <cell r="A2567">
            <v>2559</v>
          </cell>
          <cell r="AJ2567">
            <v>0</v>
          </cell>
          <cell r="AM2567">
            <v>0</v>
          </cell>
        </row>
        <row r="2568">
          <cell r="A2568">
            <v>2560</v>
          </cell>
          <cell r="AJ2568">
            <v>72.152000000000001</v>
          </cell>
          <cell r="AM2568">
            <v>88.316964999999996</v>
          </cell>
        </row>
        <row r="2569">
          <cell r="A2569">
            <v>2561</v>
          </cell>
          <cell r="AJ2569">
            <v>13.865</v>
          </cell>
          <cell r="AM2569">
            <v>13.620585</v>
          </cell>
        </row>
        <row r="2570">
          <cell r="A2570">
            <v>2562</v>
          </cell>
          <cell r="AJ2570">
            <v>17.318000000000001</v>
          </cell>
          <cell r="AM2570">
            <v>16.885482</v>
          </cell>
        </row>
        <row r="2571">
          <cell r="A2571">
            <v>2563</v>
          </cell>
          <cell r="AJ2571">
            <v>29.786999999999999</v>
          </cell>
          <cell r="AM2571">
            <v>29.590731000000002</v>
          </cell>
        </row>
        <row r="2572">
          <cell r="A2572">
            <v>2564</v>
          </cell>
          <cell r="AJ2572">
            <v>7.0660000000000007</v>
          </cell>
          <cell r="AM2572">
            <v>6.9660000000000002</v>
          </cell>
        </row>
        <row r="2573">
          <cell r="A2573">
            <v>2565</v>
          </cell>
          <cell r="AJ2573">
            <v>18.823</v>
          </cell>
          <cell r="AM2573">
            <v>18.822189999999999</v>
          </cell>
        </row>
        <row r="2574">
          <cell r="A2574">
            <v>2566</v>
          </cell>
          <cell r="AJ2574">
            <v>49.213000000000001</v>
          </cell>
          <cell r="AM2574">
            <v>41.691397000000002</v>
          </cell>
        </row>
        <row r="2575">
          <cell r="A2575">
            <v>2567</v>
          </cell>
          <cell r="AJ2575">
            <v>10.084</v>
          </cell>
          <cell r="AM2575">
            <v>5.0908639999999998</v>
          </cell>
        </row>
        <row r="2576">
          <cell r="A2576">
            <v>2568</v>
          </cell>
          <cell r="AJ2576">
            <v>34.753</v>
          </cell>
          <cell r="AM2576">
            <v>9.5638120000000004</v>
          </cell>
        </row>
        <row r="2577">
          <cell r="A2577">
            <v>2569</v>
          </cell>
          <cell r="AJ2577">
            <v>34.887</v>
          </cell>
          <cell r="AM2577">
            <v>34.885824999999997</v>
          </cell>
        </row>
        <row r="2578">
          <cell r="A2578">
            <v>2570</v>
          </cell>
          <cell r="AJ2578">
            <v>37.5</v>
          </cell>
          <cell r="AM2578">
            <v>37.109946000000001</v>
          </cell>
        </row>
        <row r="2579">
          <cell r="A2579">
            <v>2571</v>
          </cell>
          <cell r="AJ2579">
            <v>39.799999999999997</v>
          </cell>
          <cell r="AM2579">
            <v>9.8113069999999993</v>
          </cell>
        </row>
        <row r="2580">
          <cell r="A2580">
            <v>2572</v>
          </cell>
          <cell r="AJ2580">
            <v>33.18</v>
          </cell>
          <cell r="AM2580">
            <v>18.174849999999999</v>
          </cell>
        </row>
        <row r="2581">
          <cell r="A2581">
            <v>2573</v>
          </cell>
          <cell r="AJ2581">
            <v>98.5625</v>
          </cell>
          <cell r="AM2581">
            <v>98.562409000000002</v>
          </cell>
        </row>
        <row r="2582">
          <cell r="A2582">
            <v>2574</v>
          </cell>
          <cell r="AJ2582">
            <v>0</v>
          </cell>
          <cell r="AM2582">
            <v>0</v>
          </cell>
        </row>
        <row r="2583">
          <cell r="A2583">
            <v>2575</v>
          </cell>
          <cell r="AJ2583">
            <v>40</v>
          </cell>
          <cell r="AM2583">
            <v>30</v>
          </cell>
        </row>
        <row r="2584">
          <cell r="A2584">
            <v>2576</v>
          </cell>
          <cell r="AJ2584">
            <v>61.484999999999999</v>
          </cell>
          <cell r="AM2584">
            <v>61.481327</v>
          </cell>
        </row>
        <row r="2585">
          <cell r="A2585">
            <v>2577</v>
          </cell>
          <cell r="AJ2585">
            <v>2.9239999999999999</v>
          </cell>
          <cell r="AM2585">
            <v>0</v>
          </cell>
        </row>
        <row r="2586">
          <cell r="A2586">
            <v>2578</v>
          </cell>
          <cell r="AJ2586">
            <v>27.498000000000001</v>
          </cell>
          <cell r="AM2586">
            <v>15.699441</v>
          </cell>
        </row>
        <row r="2587">
          <cell r="A2587">
            <v>2579</v>
          </cell>
          <cell r="AJ2587">
            <v>90.464500000000001</v>
          </cell>
          <cell r="AM2587">
            <v>80.817851000000005</v>
          </cell>
        </row>
        <row r="2588">
          <cell r="A2588">
            <v>2580</v>
          </cell>
          <cell r="AJ2588">
            <v>82.242500000000007</v>
          </cell>
          <cell r="AM2588">
            <v>78.359775999999997</v>
          </cell>
        </row>
        <row r="2589">
          <cell r="A2589">
            <v>2581</v>
          </cell>
          <cell r="AJ2589">
            <v>75.017499999999998</v>
          </cell>
          <cell r="AM2589">
            <v>68.460693000000006</v>
          </cell>
        </row>
        <row r="2590">
          <cell r="A2590">
            <v>2582</v>
          </cell>
          <cell r="AJ2590">
            <v>49.906999999999996</v>
          </cell>
          <cell r="AM2590">
            <v>27.046111</v>
          </cell>
        </row>
        <row r="2591">
          <cell r="A2591">
            <v>2583</v>
          </cell>
          <cell r="AJ2591">
            <v>37.390999999999998</v>
          </cell>
          <cell r="AM2591">
            <v>20.259260999999999</v>
          </cell>
        </row>
        <row r="2592">
          <cell r="A2592">
            <v>2584</v>
          </cell>
          <cell r="AJ2592">
            <v>49.978000000000002</v>
          </cell>
          <cell r="AM2592">
            <v>49.975363999999999</v>
          </cell>
        </row>
        <row r="2593">
          <cell r="A2593">
            <v>2585</v>
          </cell>
          <cell r="AJ2593">
            <v>47.515000000000001</v>
          </cell>
          <cell r="AM2593">
            <v>47.483597000000003</v>
          </cell>
        </row>
        <row r="2594">
          <cell r="A2594">
            <v>2586</v>
          </cell>
          <cell r="AJ2594">
            <v>35.037999999999997</v>
          </cell>
          <cell r="AM2594">
            <v>34.771594</v>
          </cell>
        </row>
        <row r="2595">
          <cell r="A2595">
            <v>2587</v>
          </cell>
          <cell r="AJ2595">
            <v>50</v>
          </cell>
          <cell r="AM2595">
            <v>49.995465000000003</v>
          </cell>
        </row>
        <row r="2596">
          <cell r="A2596">
            <v>2588</v>
          </cell>
          <cell r="AJ2596">
            <v>50</v>
          </cell>
          <cell r="AM2596">
            <v>49.844400999999998</v>
          </cell>
        </row>
        <row r="2597">
          <cell r="A2597">
            <v>2589</v>
          </cell>
          <cell r="AJ2597">
            <v>25</v>
          </cell>
          <cell r="AM2597">
            <v>24.930485999999998</v>
          </cell>
        </row>
        <row r="2598">
          <cell r="A2598">
            <v>2590</v>
          </cell>
          <cell r="AJ2598">
            <v>50</v>
          </cell>
          <cell r="AM2598">
            <v>49.982835999999999</v>
          </cell>
        </row>
        <row r="2599">
          <cell r="A2599">
            <v>2591</v>
          </cell>
          <cell r="AJ2599">
            <v>35</v>
          </cell>
          <cell r="AM2599">
            <v>34.767254000000001</v>
          </cell>
        </row>
        <row r="2600">
          <cell r="A2600">
            <v>2592</v>
          </cell>
          <cell r="AJ2600">
            <v>35</v>
          </cell>
          <cell r="AM2600">
            <v>34.960881000000001</v>
          </cell>
        </row>
        <row r="2601">
          <cell r="A2601">
            <v>2593</v>
          </cell>
          <cell r="AJ2601">
            <v>43.75</v>
          </cell>
          <cell r="AM2601">
            <v>43.749045000000002</v>
          </cell>
        </row>
        <row r="2602">
          <cell r="A2602">
            <v>2594</v>
          </cell>
          <cell r="AJ2602">
            <v>43.75</v>
          </cell>
          <cell r="AM2602">
            <v>43.358981</v>
          </cell>
        </row>
        <row r="2603">
          <cell r="A2603">
            <v>2595</v>
          </cell>
          <cell r="AJ2603">
            <v>43.75</v>
          </cell>
          <cell r="AM2603">
            <v>43.743636000000002</v>
          </cell>
        </row>
        <row r="2604">
          <cell r="A2604">
            <v>2596</v>
          </cell>
          <cell r="AJ2604">
            <v>43.75</v>
          </cell>
          <cell r="AM2604">
            <v>43.730336000000001</v>
          </cell>
        </row>
        <row r="2605">
          <cell r="A2605">
            <v>2597</v>
          </cell>
          <cell r="AJ2605">
            <v>45</v>
          </cell>
          <cell r="AM2605">
            <v>44.671596999999998</v>
          </cell>
        </row>
        <row r="2606">
          <cell r="A2606">
            <v>2598</v>
          </cell>
          <cell r="AJ2606">
            <v>48.981000000000002</v>
          </cell>
          <cell r="AM2606">
            <v>64.514562999999995</v>
          </cell>
        </row>
        <row r="2607">
          <cell r="A2607">
            <v>2599</v>
          </cell>
          <cell r="AJ2607">
            <v>40</v>
          </cell>
          <cell r="AM2607">
            <v>39.947349000000003</v>
          </cell>
        </row>
        <row r="2608">
          <cell r="A2608">
            <v>2600</v>
          </cell>
          <cell r="AJ2608">
            <v>68.75</v>
          </cell>
          <cell r="AM2608">
            <v>68.732760999999996</v>
          </cell>
        </row>
        <row r="2609">
          <cell r="A2609">
            <v>2601</v>
          </cell>
          <cell r="AJ2609">
            <v>25</v>
          </cell>
          <cell r="AM2609">
            <v>24.986903999999999</v>
          </cell>
        </row>
        <row r="2610">
          <cell r="A2610">
            <v>2602</v>
          </cell>
          <cell r="AJ2610">
            <v>193.98999999999998</v>
          </cell>
          <cell r="AM2610">
            <v>177.11855499999999</v>
          </cell>
        </row>
        <row r="2611">
          <cell r="A2611">
            <v>2603</v>
          </cell>
          <cell r="AJ2611">
            <v>118.42800000000001</v>
          </cell>
          <cell r="AM2611">
            <v>118.269498</v>
          </cell>
        </row>
        <row r="2612">
          <cell r="A2612">
            <v>2604</v>
          </cell>
          <cell r="AJ2612">
            <v>50.085999999999999</v>
          </cell>
          <cell r="AM2612">
            <v>41.808739000000003</v>
          </cell>
        </row>
        <row r="2613">
          <cell r="A2613">
            <v>2605</v>
          </cell>
          <cell r="AJ2613">
            <v>43.765000000000001</v>
          </cell>
          <cell r="AM2613">
            <v>28.512756</v>
          </cell>
        </row>
        <row r="2614">
          <cell r="A2614">
            <v>2606</v>
          </cell>
          <cell r="AJ2614">
            <v>45.3</v>
          </cell>
          <cell r="AM2614">
            <v>45.289391000000002</v>
          </cell>
        </row>
        <row r="2615">
          <cell r="A2615">
            <v>2607</v>
          </cell>
          <cell r="AJ2615">
            <v>92.248500000000007</v>
          </cell>
          <cell r="AM2615">
            <v>92.241444999999999</v>
          </cell>
        </row>
        <row r="2616">
          <cell r="A2616">
            <v>2608</v>
          </cell>
          <cell r="AJ2616">
            <v>79.968500000000006</v>
          </cell>
          <cell r="AM2616">
            <v>79.495694</v>
          </cell>
        </row>
        <row r="2617">
          <cell r="A2617">
            <v>2609</v>
          </cell>
          <cell r="AJ2617">
            <v>28.05</v>
          </cell>
          <cell r="AM2617">
            <v>27.904920000000001</v>
          </cell>
        </row>
        <row r="2618">
          <cell r="A2618">
            <v>2610</v>
          </cell>
          <cell r="AJ2618">
            <v>155.44450000000001</v>
          </cell>
          <cell r="AM2618">
            <v>77.047117</v>
          </cell>
        </row>
        <row r="2619">
          <cell r="A2619">
            <v>2611</v>
          </cell>
          <cell r="AJ2619">
            <v>68.8125</v>
          </cell>
          <cell r="AM2619">
            <v>68.812755999999993</v>
          </cell>
        </row>
        <row r="2620">
          <cell r="A2620">
            <v>2612</v>
          </cell>
          <cell r="AJ2620">
            <v>39.182000000000002</v>
          </cell>
          <cell r="AM2620">
            <v>38.347499999999997</v>
          </cell>
        </row>
        <row r="2621">
          <cell r="A2621">
            <v>2613</v>
          </cell>
          <cell r="AJ2621">
            <v>68.756</v>
          </cell>
          <cell r="AM2621">
            <v>68.476990999999998</v>
          </cell>
        </row>
        <row r="2622">
          <cell r="A2622">
            <v>2614</v>
          </cell>
          <cell r="AJ2622">
            <v>117.294</v>
          </cell>
          <cell r="AM2622">
            <v>117.097893</v>
          </cell>
        </row>
        <row r="2623">
          <cell r="A2623">
            <v>2615</v>
          </cell>
          <cell r="AJ2623">
            <v>60</v>
          </cell>
          <cell r="AM2623">
            <v>59.999074999999998</v>
          </cell>
        </row>
        <row r="2624">
          <cell r="A2624">
            <v>2616</v>
          </cell>
          <cell r="AJ2624">
            <v>60</v>
          </cell>
          <cell r="AM2624">
            <v>59.984234999999998</v>
          </cell>
        </row>
        <row r="2625">
          <cell r="A2625">
            <v>2617</v>
          </cell>
          <cell r="AJ2625">
            <v>75</v>
          </cell>
          <cell r="AM2625">
            <v>74.503122000000005</v>
          </cell>
        </row>
        <row r="2626">
          <cell r="A2626">
            <v>2618</v>
          </cell>
          <cell r="AJ2626">
            <v>65</v>
          </cell>
          <cell r="AM2626">
            <v>64.999570000000006</v>
          </cell>
        </row>
        <row r="2627">
          <cell r="A2627">
            <v>2619</v>
          </cell>
          <cell r="AJ2627">
            <v>181.33449999999999</v>
          </cell>
          <cell r="AM2627">
            <v>181.24738400000001</v>
          </cell>
        </row>
        <row r="2628">
          <cell r="A2628">
            <v>2620</v>
          </cell>
          <cell r="AJ2628">
            <v>68.963999999999999</v>
          </cell>
          <cell r="AM2628">
            <v>68.959187999999997</v>
          </cell>
        </row>
        <row r="2629">
          <cell r="A2629">
            <v>2621</v>
          </cell>
          <cell r="AJ2629">
            <v>65</v>
          </cell>
          <cell r="AM2629">
            <v>64.871493999999998</v>
          </cell>
        </row>
        <row r="2630">
          <cell r="A2630">
            <v>2622</v>
          </cell>
          <cell r="AJ2630">
            <v>50</v>
          </cell>
          <cell r="AM2630">
            <v>47.23021</v>
          </cell>
        </row>
        <row r="2631">
          <cell r="A2631">
            <v>2623</v>
          </cell>
          <cell r="AJ2631">
            <v>25</v>
          </cell>
          <cell r="AM2631">
            <v>18.944845999999998</v>
          </cell>
        </row>
        <row r="2632">
          <cell r="A2632">
            <v>2624</v>
          </cell>
          <cell r="AJ2632">
            <v>31</v>
          </cell>
          <cell r="AM2632">
            <v>28.088132999999999</v>
          </cell>
        </row>
        <row r="2633">
          <cell r="A2633">
            <v>2625</v>
          </cell>
          <cell r="AJ2633">
            <v>50</v>
          </cell>
          <cell r="AM2633">
            <v>49.996301000000003</v>
          </cell>
        </row>
        <row r="2634">
          <cell r="A2634">
            <v>2626</v>
          </cell>
          <cell r="AJ2634">
            <v>88.983999999999995</v>
          </cell>
          <cell r="AM2634">
            <v>88.967507999999995</v>
          </cell>
        </row>
        <row r="2635">
          <cell r="A2635">
            <v>2627</v>
          </cell>
          <cell r="AJ2635">
            <v>86.402000000000001</v>
          </cell>
          <cell r="AM2635">
            <v>85.822399000000004</v>
          </cell>
        </row>
        <row r="2636">
          <cell r="A2636">
            <v>2628</v>
          </cell>
          <cell r="AJ2636">
            <v>64.513999999999996</v>
          </cell>
          <cell r="AM2636">
            <v>64.034997000000004</v>
          </cell>
        </row>
        <row r="2637">
          <cell r="A2637">
            <v>2629</v>
          </cell>
          <cell r="AJ2637">
            <v>60.692499999999995</v>
          </cell>
          <cell r="AM2637">
            <v>60.692956000000002</v>
          </cell>
        </row>
        <row r="2638">
          <cell r="A2638">
            <v>2630</v>
          </cell>
          <cell r="AJ2638">
            <v>87.838499999999996</v>
          </cell>
          <cell r="AM2638">
            <v>87.822778</v>
          </cell>
        </row>
        <row r="2639">
          <cell r="A2639">
            <v>2631</v>
          </cell>
          <cell r="AJ2639">
            <v>0.98850000000000005</v>
          </cell>
          <cell r="AM2639">
            <v>0</v>
          </cell>
        </row>
        <row r="2640">
          <cell r="A2640">
            <v>2632</v>
          </cell>
          <cell r="AJ2640">
            <v>187.95</v>
          </cell>
          <cell r="AM2640">
            <v>187.949645</v>
          </cell>
        </row>
        <row r="2641">
          <cell r="A2641">
            <v>2633</v>
          </cell>
          <cell r="AJ2641">
            <v>50</v>
          </cell>
          <cell r="AM2641">
            <v>49.999479000000001</v>
          </cell>
        </row>
        <row r="2642">
          <cell r="A2642">
            <v>2634</v>
          </cell>
          <cell r="AJ2642">
            <v>75</v>
          </cell>
          <cell r="AM2642">
            <v>69.823132999999999</v>
          </cell>
        </row>
        <row r="2643">
          <cell r="A2643">
            <v>2635</v>
          </cell>
          <cell r="AJ2643">
            <v>25</v>
          </cell>
          <cell r="AM2643">
            <v>24.999938</v>
          </cell>
        </row>
        <row r="2644">
          <cell r="A2644">
            <v>2636</v>
          </cell>
          <cell r="AJ2644">
            <v>50</v>
          </cell>
          <cell r="AM2644">
            <v>49.941639000000002</v>
          </cell>
        </row>
        <row r="2645">
          <cell r="A2645">
            <v>2637</v>
          </cell>
          <cell r="AJ2645">
            <v>100</v>
          </cell>
          <cell r="AM2645">
            <v>99.997113999999996</v>
          </cell>
        </row>
        <row r="2646">
          <cell r="A2646">
            <v>2638</v>
          </cell>
          <cell r="AJ2646">
            <v>40</v>
          </cell>
          <cell r="AM2646">
            <v>39.999996000000003</v>
          </cell>
        </row>
        <row r="2647">
          <cell r="A2647">
            <v>2639</v>
          </cell>
          <cell r="AJ2647">
            <v>50</v>
          </cell>
          <cell r="AM2647">
            <v>49.999025000000003</v>
          </cell>
        </row>
        <row r="2648">
          <cell r="A2648">
            <v>2640</v>
          </cell>
          <cell r="AJ2648">
            <v>50</v>
          </cell>
          <cell r="AM2648">
            <v>49.956446999999997</v>
          </cell>
        </row>
        <row r="2649">
          <cell r="A2649">
            <v>2641</v>
          </cell>
          <cell r="AJ2649">
            <v>37.5</v>
          </cell>
          <cell r="AM2649">
            <v>37.497824999999999</v>
          </cell>
        </row>
        <row r="2650">
          <cell r="A2650">
            <v>2642</v>
          </cell>
          <cell r="AJ2650">
            <v>55</v>
          </cell>
          <cell r="AM2650">
            <v>55</v>
          </cell>
        </row>
        <row r="2651">
          <cell r="A2651">
            <v>2643</v>
          </cell>
          <cell r="AJ2651">
            <v>50</v>
          </cell>
          <cell r="AM2651">
            <v>49.998128999999999</v>
          </cell>
        </row>
        <row r="2652">
          <cell r="A2652">
            <v>2644</v>
          </cell>
          <cell r="AJ2652">
            <v>25</v>
          </cell>
          <cell r="AM2652">
            <v>24.999945</v>
          </cell>
        </row>
        <row r="2653">
          <cell r="A2653">
            <v>2645</v>
          </cell>
          <cell r="AJ2653">
            <v>70</v>
          </cell>
          <cell r="AM2653">
            <v>69.998136000000002</v>
          </cell>
        </row>
        <row r="2654">
          <cell r="A2654">
            <v>2646</v>
          </cell>
          <cell r="AJ2654">
            <v>50</v>
          </cell>
          <cell r="AM2654">
            <v>49.997427999999999</v>
          </cell>
        </row>
        <row r="2655">
          <cell r="A2655">
            <v>2647</v>
          </cell>
          <cell r="AJ2655">
            <v>14.680999999999999</v>
          </cell>
          <cell r="AM2655">
            <v>14.293348999999999</v>
          </cell>
        </row>
        <row r="2656">
          <cell r="A2656">
            <v>2648</v>
          </cell>
          <cell r="AJ2656">
            <v>15</v>
          </cell>
          <cell r="AM2656">
            <v>14.888672</v>
          </cell>
        </row>
        <row r="2657">
          <cell r="A2657">
            <v>2649</v>
          </cell>
          <cell r="AJ2657">
            <v>17.504000000000001</v>
          </cell>
          <cell r="AM2657">
            <v>16.363586000000002</v>
          </cell>
        </row>
        <row r="2658">
          <cell r="A2658">
            <v>2650</v>
          </cell>
          <cell r="AJ2658">
            <v>12.5</v>
          </cell>
          <cell r="AM2658">
            <v>11.888522999999999</v>
          </cell>
        </row>
        <row r="2659">
          <cell r="A2659">
            <v>2651</v>
          </cell>
          <cell r="AJ2659">
            <v>38.25</v>
          </cell>
          <cell r="AM2659">
            <v>38.247708000000003</v>
          </cell>
        </row>
        <row r="2660">
          <cell r="A2660">
            <v>2652</v>
          </cell>
          <cell r="AJ2660">
            <v>50</v>
          </cell>
          <cell r="AM2660">
            <v>46.176744999999997</v>
          </cell>
        </row>
        <row r="2661">
          <cell r="A2661">
            <v>2653</v>
          </cell>
          <cell r="AJ2661">
            <v>50</v>
          </cell>
          <cell r="AM2661">
            <v>49.998868999999999</v>
          </cell>
        </row>
        <row r="2662">
          <cell r="A2662">
            <v>2654</v>
          </cell>
          <cell r="AJ2662">
            <v>50</v>
          </cell>
          <cell r="AM2662">
            <v>48.482616</v>
          </cell>
        </row>
        <row r="2663">
          <cell r="A2663">
            <v>2655</v>
          </cell>
          <cell r="AJ2663">
            <v>100</v>
          </cell>
          <cell r="AM2663">
            <v>99.943151</v>
          </cell>
        </row>
        <row r="2664">
          <cell r="A2664">
            <v>2656</v>
          </cell>
          <cell r="AJ2664">
            <v>50</v>
          </cell>
          <cell r="AM2664">
            <v>49.995741000000002</v>
          </cell>
        </row>
        <row r="2665">
          <cell r="A2665">
            <v>2657</v>
          </cell>
          <cell r="AJ2665">
            <v>182.858</v>
          </cell>
          <cell r="AM2665">
            <v>182.83753400000001</v>
          </cell>
        </row>
        <row r="2666">
          <cell r="A2666">
            <v>2658</v>
          </cell>
          <cell r="AJ2666">
            <v>75.206000000000003</v>
          </cell>
          <cell r="AM2666">
            <v>62.646520000000002</v>
          </cell>
        </row>
        <row r="2667">
          <cell r="A2667">
            <v>2659</v>
          </cell>
          <cell r="AJ2667">
            <v>11.326000000000001</v>
          </cell>
          <cell r="AM2667">
            <v>11.026434999999999</v>
          </cell>
        </row>
        <row r="2668">
          <cell r="A2668">
            <v>2660</v>
          </cell>
          <cell r="AJ2668">
            <v>100</v>
          </cell>
          <cell r="AM2668">
            <v>97.241601000000003</v>
          </cell>
        </row>
        <row r="2669">
          <cell r="A2669">
            <v>2661</v>
          </cell>
          <cell r="AJ2669">
            <v>75</v>
          </cell>
          <cell r="AM2669">
            <v>72.829406000000006</v>
          </cell>
        </row>
        <row r="2670">
          <cell r="A2670">
            <v>2662</v>
          </cell>
          <cell r="AJ2670">
            <v>100</v>
          </cell>
          <cell r="AM2670">
            <v>97.363812999999993</v>
          </cell>
        </row>
        <row r="2671">
          <cell r="A2671">
            <v>2663</v>
          </cell>
          <cell r="AJ2671">
            <v>135</v>
          </cell>
          <cell r="AM2671">
            <v>129.52510699999999</v>
          </cell>
        </row>
        <row r="2672">
          <cell r="A2672">
            <v>2664</v>
          </cell>
          <cell r="AJ2672">
            <v>50</v>
          </cell>
          <cell r="AM2672">
            <v>48.909295</v>
          </cell>
        </row>
        <row r="2673">
          <cell r="A2673">
            <v>2665</v>
          </cell>
          <cell r="AJ2673">
            <v>46.875</v>
          </cell>
          <cell r="AM2673">
            <v>45.871550999999997</v>
          </cell>
        </row>
        <row r="2674">
          <cell r="A2674">
            <v>2666</v>
          </cell>
          <cell r="AJ2674">
            <v>56.292000000000002</v>
          </cell>
          <cell r="AM2674">
            <v>55.201504999999997</v>
          </cell>
        </row>
        <row r="2675">
          <cell r="A2675">
            <v>2667</v>
          </cell>
          <cell r="AJ2675">
            <v>50</v>
          </cell>
          <cell r="AM2675">
            <v>49.797713999999999</v>
          </cell>
        </row>
        <row r="2676">
          <cell r="A2676">
            <v>2668</v>
          </cell>
          <cell r="AJ2676">
            <v>75</v>
          </cell>
          <cell r="AM2676">
            <v>73.451877999999994</v>
          </cell>
        </row>
        <row r="2677">
          <cell r="A2677">
            <v>2669</v>
          </cell>
          <cell r="AJ2677">
            <v>35</v>
          </cell>
          <cell r="AM2677">
            <v>34.997312000000001</v>
          </cell>
        </row>
        <row r="2678">
          <cell r="A2678">
            <v>2670</v>
          </cell>
          <cell r="AJ2678">
            <v>20</v>
          </cell>
          <cell r="AM2678">
            <v>19.997505</v>
          </cell>
        </row>
        <row r="2679">
          <cell r="A2679">
            <v>2671</v>
          </cell>
          <cell r="AJ2679">
            <v>50</v>
          </cell>
          <cell r="AM2679">
            <v>49.971221999999997</v>
          </cell>
        </row>
        <row r="2680">
          <cell r="A2680">
            <v>2672</v>
          </cell>
          <cell r="AJ2680">
            <v>25</v>
          </cell>
          <cell r="AM2680">
            <v>24.999600999999998</v>
          </cell>
        </row>
        <row r="2681">
          <cell r="A2681">
            <v>2673</v>
          </cell>
          <cell r="AJ2681">
            <v>25</v>
          </cell>
          <cell r="AM2681">
            <v>24.999400999999999</v>
          </cell>
        </row>
        <row r="2682">
          <cell r="A2682">
            <v>2674</v>
          </cell>
          <cell r="AJ2682">
            <v>25</v>
          </cell>
          <cell r="AM2682">
            <v>24.998740000000002</v>
          </cell>
        </row>
        <row r="2683">
          <cell r="A2683">
            <v>2675</v>
          </cell>
          <cell r="AJ2683">
            <v>31.45</v>
          </cell>
          <cell r="AM2683">
            <v>31.43975</v>
          </cell>
        </row>
        <row r="2684">
          <cell r="A2684">
            <v>2676</v>
          </cell>
          <cell r="AJ2684">
            <v>25.100999999999999</v>
          </cell>
          <cell r="AM2684">
            <v>25.100874000000001</v>
          </cell>
        </row>
        <row r="2685">
          <cell r="A2685">
            <v>2677</v>
          </cell>
          <cell r="AJ2685">
            <v>30.2</v>
          </cell>
          <cell r="AM2685">
            <v>30.192398000000001</v>
          </cell>
        </row>
        <row r="2686">
          <cell r="A2686">
            <v>2678</v>
          </cell>
          <cell r="AJ2686">
            <v>35</v>
          </cell>
          <cell r="AM2686">
            <v>34.977344000000002</v>
          </cell>
        </row>
        <row r="2687">
          <cell r="A2687">
            <v>2679</v>
          </cell>
          <cell r="AJ2687">
            <v>35.026000000000003</v>
          </cell>
          <cell r="AM2687">
            <v>35.022381000000003</v>
          </cell>
        </row>
        <row r="2688">
          <cell r="A2688">
            <v>2680</v>
          </cell>
          <cell r="AJ2688">
            <v>112.2145</v>
          </cell>
          <cell r="AM2688">
            <v>112.13165600000001</v>
          </cell>
        </row>
        <row r="2689">
          <cell r="A2689">
            <v>2681</v>
          </cell>
          <cell r="AJ2689">
            <v>29.035</v>
          </cell>
          <cell r="AM2689">
            <v>27.509788</v>
          </cell>
        </row>
        <row r="2690">
          <cell r="A2690">
            <v>2682</v>
          </cell>
          <cell r="AJ2690">
            <v>175.61725000000001</v>
          </cell>
          <cell r="AM2690">
            <v>175.55480600000001</v>
          </cell>
        </row>
        <row r="2691">
          <cell r="A2691">
            <v>2683</v>
          </cell>
          <cell r="AJ2691">
            <v>54</v>
          </cell>
          <cell r="AM2691">
            <v>53.970488000000003</v>
          </cell>
        </row>
        <row r="2692">
          <cell r="A2692">
            <v>2684</v>
          </cell>
          <cell r="AJ2692">
            <v>137.5</v>
          </cell>
          <cell r="AM2692">
            <v>37.5</v>
          </cell>
        </row>
        <row r="2693">
          <cell r="A2693">
            <v>2685</v>
          </cell>
          <cell r="AJ2693">
            <v>100</v>
          </cell>
          <cell r="AM2693">
            <v>99.964419000000007</v>
          </cell>
        </row>
        <row r="2694">
          <cell r="A2694">
            <v>2686</v>
          </cell>
          <cell r="AJ2694">
            <v>9.9849999999999994</v>
          </cell>
          <cell r="AM2694">
            <v>9.9801769999999994</v>
          </cell>
        </row>
        <row r="2695">
          <cell r="A2695">
            <v>2687</v>
          </cell>
          <cell r="AJ2695">
            <v>50</v>
          </cell>
          <cell r="AM2695">
            <v>49.997812000000003</v>
          </cell>
        </row>
        <row r="2696">
          <cell r="A2696">
            <v>2688</v>
          </cell>
          <cell r="AJ2696">
            <v>50</v>
          </cell>
          <cell r="AM2696">
            <v>49.488028</v>
          </cell>
        </row>
        <row r="2697">
          <cell r="A2697">
            <v>2689</v>
          </cell>
          <cell r="AJ2697">
            <v>15.625</v>
          </cell>
          <cell r="AM2697">
            <v>15.624859000000001</v>
          </cell>
        </row>
        <row r="2698">
          <cell r="A2698">
            <v>2690</v>
          </cell>
          <cell r="AJ2698">
            <v>4.1120000000000001</v>
          </cell>
          <cell r="AM2698">
            <v>4</v>
          </cell>
        </row>
        <row r="2699">
          <cell r="A2699">
            <v>2691</v>
          </cell>
          <cell r="AJ2699">
            <v>15.625</v>
          </cell>
          <cell r="AM2699">
            <v>0</v>
          </cell>
        </row>
        <row r="2700">
          <cell r="A2700">
            <v>2692</v>
          </cell>
          <cell r="AJ2700">
            <v>50</v>
          </cell>
          <cell r="AM2700">
            <v>50</v>
          </cell>
        </row>
        <row r="2701">
          <cell r="A2701">
            <v>2693</v>
          </cell>
          <cell r="AJ2701">
            <v>25</v>
          </cell>
          <cell r="AM2701">
            <v>25</v>
          </cell>
        </row>
        <row r="2702">
          <cell r="A2702">
            <v>2694</v>
          </cell>
          <cell r="AJ2702">
            <v>50</v>
          </cell>
          <cell r="AM2702">
            <v>50</v>
          </cell>
        </row>
        <row r="2703">
          <cell r="A2703">
            <v>2695</v>
          </cell>
          <cell r="AJ2703">
            <v>5</v>
          </cell>
          <cell r="AM2703">
            <v>0</v>
          </cell>
        </row>
        <row r="2704">
          <cell r="A2704">
            <v>2696</v>
          </cell>
          <cell r="AJ2704">
            <v>80</v>
          </cell>
          <cell r="AM2704">
            <v>79.936340000000001</v>
          </cell>
        </row>
        <row r="2705">
          <cell r="A2705">
            <v>2697</v>
          </cell>
          <cell r="AJ2705">
            <v>25</v>
          </cell>
          <cell r="AM2705">
            <v>25</v>
          </cell>
        </row>
        <row r="2706">
          <cell r="A2706">
            <v>2698</v>
          </cell>
          <cell r="AJ2706">
            <v>25</v>
          </cell>
          <cell r="AM2706">
            <v>25</v>
          </cell>
        </row>
        <row r="2707">
          <cell r="A2707">
            <v>2699</v>
          </cell>
          <cell r="AJ2707">
            <v>150</v>
          </cell>
          <cell r="AM2707">
            <v>149.99943099999999</v>
          </cell>
        </row>
        <row r="2708">
          <cell r="A2708">
            <v>2700</v>
          </cell>
          <cell r="AJ2708">
            <v>100</v>
          </cell>
          <cell r="AM2708">
            <v>99.731418000000005</v>
          </cell>
        </row>
        <row r="2709">
          <cell r="A2709">
            <v>2701</v>
          </cell>
          <cell r="AJ2709">
            <v>150</v>
          </cell>
          <cell r="AM2709">
            <v>149.99856600000001</v>
          </cell>
        </row>
        <row r="2710">
          <cell r="A2710">
            <v>2702</v>
          </cell>
          <cell r="AJ2710">
            <v>1600</v>
          </cell>
          <cell r="AM2710">
            <v>1599.4678349999999</v>
          </cell>
        </row>
        <row r="2711">
          <cell r="A2711">
            <v>2703</v>
          </cell>
          <cell r="AJ2711">
            <v>80.575000000000003</v>
          </cell>
          <cell r="AM2711">
            <v>57.664340000000003</v>
          </cell>
        </row>
        <row r="2712">
          <cell r="A2712">
            <v>2704</v>
          </cell>
          <cell r="AJ2712">
            <v>0</v>
          </cell>
          <cell r="AM2712">
            <v>0</v>
          </cell>
        </row>
        <row r="2713">
          <cell r="A2713">
            <v>2705</v>
          </cell>
          <cell r="AJ2713">
            <v>0</v>
          </cell>
          <cell r="AM2713">
            <v>0</v>
          </cell>
        </row>
        <row r="2714">
          <cell r="A2714">
            <v>2706</v>
          </cell>
          <cell r="AJ2714">
            <v>25</v>
          </cell>
          <cell r="AM2714">
            <v>9.4848660000000002</v>
          </cell>
        </row>
        <row r="2715">
          <cell r="A2715">
            <v>2707</v>
          </cell>
          <cell r="AJ2715">
            <v>189.22200000000001</v>
          </cell>
          <cell r="AM2715">
            <v>27.003323000000002</v>
          </cell>
        </row>
        <row r="2716">
          <cell r="A2716">
            <v>2708</v>
          </cell>
          <cell r="AJ2716">
            <v>266.577</v>
          </cell>
          <cell r="AM2716">
            <v>134.30779200000001</v>
          </cell>
        </row>
        <row r="2717">
          <cell r="A2717">
            <v>2709</v>
          </cell>
          <cell r="AJ2717">
            <v>150</v>
          </cell>
          <cell r="AM2717">
            <v>120.265775</v>
          </cell>
        </row>
        <row r="2718">
          <cell r="A2718">
            <v>2710</v>
          </cell>
          <cell r="AJ2718">
            <v>75.841999999999999</v>
          </cell>
          <cell r="AM2718">
            <v>62.139254000000001</v>
          </cell>
        </row>
        <row r="2719">
          <cell r="A2719">
            <v>2711</v>
          </cell>
          <cell r="AJ2719">
            <v>39.517000000000003</v>
          </cell>
          <cell r="AM2719">
            <v>19.261520999999998</v>
          </cell>
        </row>
        <row r="2720">
          <cell r="A2720">
            <v>2712</v>
          </cell>
          <cell r="AJ2720">
            <v>69.206000000000003</v>
          </cell>
          <cell r="AM2720">
            <v>53.652794999999998</v>
          </cell>
        </row>
        <row r="2721">
          <cell r="A2721">
            <v>2713</v>
          </cell>
          <cell r="AJ2721">
            <v>15</v>
          </cell>
          <cell r="AM2721">
            <v>14.981633</v>
          </cell>
        </row>
        <row r="2722">
          <cell r="A2722">
            <v>2714</v>
          </cell>
          <cell r="AJ2722">
            <v>30</v>
          </cell>
          <cell r="AM2722">
            <v>28.937135999999999</v>
          </cell>
        </row>
        <row r="2723">
          <cell r="A2723">
            <v>2715</v>
          </cell>
          <cell r="AJ2723">
            <v>22.5</v>
          </cell>
          <cell r="AM2723">
            <v>17.898603999999999</v>
          </cell>
        </row>
        <row r="2724">
          <cell r="A2724">
            <v>2716</v>
          </cell>
          <cell r="AJ2724">
            <v>15</v>
          </cell>
          <cell r="AM2724">
            <v>14.952909999999999</v>
          </cell>
        </row>
        <row r="2725">
          <cell r="A2725">
            <v>2717</v>
          </cell>
          <cell r="AJ2725">
            <v>22.5</v>
          </cell>
          <cell r="AM2725">
            <v>22.499635000000001</v>
          </cell>
        </row>
        <row r="2726">
          <cell r="A2726">
            <v>2718</v>
          </cell>
          <cell r="AJ2726">
            <v>30</v>
          </cell>
          <cell r="AM2726">
            <v>29.992722000000001</v>
          </cell>
        </row>
        <row r="2727">
          <cell r="A2727">
            <v>2719</v>
          </cell>
          <cell r="AJ2727">
            <v>30</v>
          </cell>
          <cell r="AM2727">
            <v>29.254445</v>
          </cell>
        </row>
        <row r="2728">
          <cell r="A2728">
            <v>2720</v>
          </cell>
          <cell r="AJ2728">
            <v>15</v>
          </cell>
          <cell r="AM2728">
            <v>14.971517</v>
          </cell>
        </row>
        <row r="2729">
          <cell r="A2729">
            <v>2721</v>
          </cell>
          <cell r="AJ2729">
            <v>30</v>
          </cell>
          <cell r="AM2729">
            <v>29.999759000000001</v>
          </cell>
        </row>
        <row r="2730">
          <cell r="A2730">
            <v>2722</v>
          </cell>
          <cell r="AJ2730">
            <v>30</v>
          </cell>
          <cell r="AM2730">
            <v>29.989187999999999</v>
          </cell>
        </row>
        <row r="2731">
          <cell r="A2731">
            <v>2723</v>
          </cell>
          <cell r="AJ2731">
            <v>37.26</v>
          </cell>
          <cell r="AM2731">
            <v>22.608089</v>
          </cell>
        </row>
        <row r="2732">
          <cell r="A2732">
            <v>2724</v>
          </cell>
          <cell r="AJ2732">
            <v>120</v>
          </cell>
          <cell r="AM2732">
            <v>119.99979999999999</v>
          </cell>
        </row>
        <row r="2733">
          <cell r="A2733">
            <v>2725</v>
          </cell>
          <cell r="AJ2733">
            <v>0</v>
          </cell>
          <cell r="AM2733">
            <v>0</v>
          </cell>
        </row>
        <row r="2734">
          <cell r="A2734">
            <v>2726</v>
          </cell>
          <cell r="AJ2734">
            <v>0</v>
          </cell>
          <cell r="AM2734">
            <v>0</v>
          </cell>
        </row>
        <row r="2735">
          <cell r="A2735">
            <v>2727</v>
          </cell>
          <cell r="AJ2735">
            <v>13.58</v>
          </cell>
          <cell r="AM2735">
            <v>13.5</v>
          </cell>
        </row>
        <row r="2736">
          <cell r="A2736">
            <v>2728</v>
          </cell>
          <cell r="AJ2736">
            <v>6.0880000000000001</v>
          </cell>
          <cell r="AM2736">
            <v>0</v>
          </cell>
        </row>
        <row r="2737">
          <cell r="A2737">
            <v>2729</v>
          </cell>
          <cell r="AJ2737">
            <v>0</v>
          </cell>
          <cell r="AM2737">
            <v>0</v>
          </cell>
        </row>
        <row r="2738">
          <cell r="A2738">
            <v>2730</v>
          </cell>
          <cell r="AJ2738">
            <v>14.85</v>
          </cell>
          <cell r="AM2738">
            <v>11.400452</v>
          </cell>
        </row>
        <row r="2739">
          <cell r="A2739">
            <v>2731</v>
          </cell>
          <cell r="AJ2739">
            <v>13.651</v>
          </cell>
          <cell r="AM2739">
            <v>13.633792</v>
          </cell>
        </row>
        <row r="2740">
          <cell r="A2740">
            <v>2732</v>
          </cell>
          <cell r="AJ2740">
            <v>86.123999999999995</v>
          </cell>
          <cell r="AM2740">
            <v>86.121333000000007</v>
          </cell>
        </row>
        <row r="2741">
          <cell r="A2741">
            <v>2733</v>
          </cell>
          <cell r="AJ2741">
            <v>42.780999999999999</v>
          </cell>
          <cell r="AM2741">
            <v>19.999918999999998</v>
          </cell>
        </row>
        <row r="2742">
          <cell r="A2742">
            <v>2734</v>
          </cell>
          <cell r="AJ2742">
            <v>40.250500000000002</v>
          </cell>
          <cell r="AM2742">
            <v>19.999738000000001</v>
          </cell>
        </row>
        <row r="2743">
          <cell r="A2743">
            <v>2735</v>
          </cell>
          <cell r="AJ2743">
            <v>35.472000000000001</v>
          </cell>
          <cell r="AM2743">
            <v>35.471139000000001</v>
          </cell>
        </row>
        <row r="2744">
          <cell r="A2744">
            <v>2736</v>
          </cell>
          <cell r="AJ2744">
            <v>1.091</v>
          </cell>
          <cell r="AM2744">
            <v>0</v>
          </cell>
        </row>
        <row r="2745">
          <cell r="A2745">
            <v>2737</v>
          </cell>
          <cell r="AJ2745">
            <v>4.82</v>
          </cell>
          <cell r="AM2745">
            <v>0</v>
          </cell>
        </row>
        <row r="2746">
          <cell r="A2746">
            <v>2738</v>
          </cell>
          <cell r="AJ2746">
            <v>6.0119999999999996</v>
          </cell>
          <cell r="AM2746">
            <v>4.7619689999999997</v>
          </cell>
        </row>
        <row r="2747">
          <cell r="A2747">
            <v>2739</v>
          </cell>
          <cell r="AJ2747">
            <v>38.979999999999997</v>
          </cell>
          <cell r="AM2747">
            <v>38.994878</v>
          </cell>
        </row>
        <row r="2748">
          <cell r="A2748">
            <v>2740</v>
          </cell>
          <cell r="AJ2748">
            <v>2.9</v>
          </cell>
          <cell r="AM2748">
            <v>0</v>
          </cell>
        </row>
        <row r="2749">
          <cell r="A2749">
            <v>2741</v>
          </cell>
          <cell r="AJ2749">
            <v>12.081</v>
          </cell>
          <cell r="AM2749">
            <v>12.040369999999999</v>
          </cell>
        </row>
        <row r="2750">
          <cell r="A2750">
            <v>2742</v>
          </cell>
          <cell r="AJ2750">
            <v>8.6620000000000008</v>
          </cell>
          <cell r="AM2750">
            <v>0</v>
          </cell>
        </row>
        <row r="2751">
          <cell r="A2751">
            <v>2743</v>
          </cell>
          <cell r="AJ2751">
            <v>13.625999999999999</v>
          </cell>
          <cell r="AM2751">
            <v>13.592608</v>
          </cell>
        </row>
        <row r="2752">
          <cell r="A2752">
            <v>2744</v>
          </cell>
          <cell r="AJ2752">
            <v>27.209</v>
          </cell>
          <cell r="AM2752">
            <v>27.160401</v>
          </cell>
        </row>
        <row r="2753">
          <cell r="A2753">
            <v>2745</v>
          </cell>
          <cell r="AJ2753">
            <v>10.130000000000001</v>
          </cell>
          <cell r="AM2753">
            <v>10.130000000000001</v>
          </cell>
        </row>
        <row r="2754">
          <cell r="A2754">
            <v>2746</v>
          </cell>
          <cell r="AJ2754">
            <v>22.5</v>
          </cell>
          <cell r="AM2754">
            <v>21.820926</v>
          </cell>
        </row>
        <row r="2755">
          <cell r="A2755">
            <v>2747</v>
          </cell>
          <cell r="AJ2755">
            <v>52.75</v>
          </cell>
          <cell r="AM2755">
            <v>52.75</v>
          </cell>
        </row>
        <row r="2756">
          <cell r="A2756">
            <v>2748</v>
          </cell>
          <cell r="AJ2756">
            <v>11.25</v>
          </cell>
          <cell r="AM2756">
            <v>11.25</v>
          </cell>
        </row>
        <row r="2757">
          <cell r="A2757">
            <v>2749</v>
          </cell>
          <cell r="AJ2757">
            <v>3.125</v>
          </cell>
          <cell r="AM2757">
            <v>3.125</v>
          </cell>
        </row>
        <row r="2758">
          <cell r="A2758">
            <v>2750</v>
          </cell>
          <cell r="AJ2758">
            <v>1.25</v>
          </cell>
          <cell r="AM2758">
            <v>1.25</v>
          </cell>
        </row>
        <row r="2759">
          <cell r="A2759">
            <v>2751</v>
          </cell>
          <cell r="AJ2759">
            <v>3.75</v>
          </cell>
          <cell r="AM2759">
            <v>3.75</v>
          </cell>
        </row>
        <row r="2760">
          <cell r="A2760">
            <v>2752</v>
          </cell>
          <cell r="AJ2760">
            <v>0</v>
          </cell>
          <cell r="AM2760">
            <v>0</v>
          </cell>
        </row>
        <row r="2761">
          <cell r="A2761">
            <v>2753</v>
          </cell>
          <cell r="AJ2761">
            <v>2</v>
          </cell>
          <cell r="AM2761">
            <v>2</v>
          </cell>
        </row>
        <row r="2762">
          <cell r="A2762">
            <v>2754</v>
          </cell>
          <cell r="AJ2762">
            <v>17.5</v>
          </cell>
          <cell r="AM2762">
            <v>17.579241</v>
          </cell>
        </row>
        <row r="2763">
          <cell r="A2763">
            <v>2755</v>
          </cell>
          <cell r="AJ2763">
            <v>2.5</v>
          </cell>
          <cell r="AM2763">
            <v>2.5</v>
          </cell>
        </row>
        <row r="2764">
          <cell r="A2764">
            <v>2756</v>
          </cell>
          <cell r="AJ2764">
            <v>10</v>
          </cell>
          <cell r="AM2764">
            <v>10</v>
          </cell>
        </row>
        <row r="2765">
          <cell r="A2765">
            <v>2757</v>
          </cell>
          <cell r="AJ2765">
            <v>39.604999999999997</v>
          </cell>
          <cell r="AM2765">
            <v>39.552864</v>
          </cell>
        </row>
        <row r="2766">
          <cell r="A2766">
            <v>2758</v>
          </cell>
          <cell r="AJ2766">
            <v>54.944500000000005</v>
          </cell>
          <cell r="AM2766">
            <v>54.120823000000001</v>
          </cell>
        </row>
        <row r="2767">
          <cell r="A2767">
            <v>2759</v>
          </cell>
          <cell r="AJ2767">
            <v>24.75</v>
          </cell>
          <cell r="AM2767">
            <v>12.45191</v>
          </cell>
        </row>
        <row r="2768">
          <cell r="A2768">
            <v>2760</v>
          </cell>
          <cell r="AJ2768">
            <v>24.75</v>
          </cell>
          <cell r="AM2768">
            <v>11.838939999999999</v>
          </cell>
        </row>
        <row r="2769">
          <cell r="A2769">
            <v>2761</v>
          </cell>
          <cell r="AJ2769">
            <v>0</v>
          </cell>
          <cell r="AM2769">
            <v>0</v>
          </cell>
        </row>
        <row r="2770">
          <cell r="A2770">
            <v>2762</v>
          </cell>
          <cell r="AJ2770">
            <v>30</v>
          </cell>
          <cell r="AM2770">
            <v>30</v>
          </cell>
        </row>
        <row r="2771">
          <cell r="A2771">
            <v>2763</v>
          </cell>
          <cell r="AJ2771">
            <v>1.5</v>
          </cell>
          <cell r="AM2771">
            <v>1.5</v>
          </cell>
        </row>
        <row r="2772">
          <cell r="A2772">
            <v>2764</v>
          </cell>
          <cell r="AJ2772">
            <v>0</v>
          </cell>
          <cell r="AM2772">
            <v>0</v>
          </cell>
        </row>
        <row r="2773">
          <cell r="A2773">
            <v>2765</v>
          </cell>
          <cell r="AJ2773">
            <v>0</v>
          </cell>
          <cell r="AM2773">
            <v>0</v>
          </cell>
        </row>
        <row r="2774">
          <cell r="A2774">
            <v>2766</v>
          </cell>
          <cell r="AJ2774">
            <v>0</v>
          </cell>
          <cell r="AM2774">
            <v>0</v>
          </cell>
        </row>
        <row r="2775">
          <cell r="A2775">
            <v>2767</v>
          </cell>
          <cell r="AJ2775">
            <v>50</v>
          </cell>
          <cell r="AM2775">
            <v>50.001900999999997</v>
          </cell>
        </row>
        <row r="2776">
          <cell r="A2776">
            <v>2768</v>
          </cell>
          <cell r="AJ2776">
            <v>50</v>
          </cell>
          <cell r="AM2776">
            <v>49.434359999999998</v>
          </cell>
        </row>
        <row r="2777">
          <cell r="A2777">
            <v>2769</v>
          </cell>
          <cell r="AJ2777">
            <v>25</v>
          </cell>
          <cell r="AM2777">
            <v>24.999264</v>
          </cell>
        </row>
        <row r="2778">
          <cell r="A2778">
            <v>2770</v>
          </cell>
          <cell r="AJ2778">
            <v>50</v>
          </cell>
          <cell r="AM2778">
            <v>49.953516999999998</v>
          </cell>
        </row>
        <row r="2779">
          <cell r="A2779">
            <v>2771</v>
          </cell>
          <cell r="AJ2779">
            <v>50</v>
          </cell>
          <cell r="AM2779">
            <v>49.550629999999998</v>
          </cell>
        </row>
        <row r="2780">
          <cell r="A2780">
            <v>2772</v>
          </cell>
          <cell r="AJ2780">
            <v>43.75</v>
          </cell>
          <cell r="AM2780">
            <v>42.053781000000001</v>
          </cell>
        </row>
        <row r="2781">
          <cell r="A2781">
            <v>2773</v>
          </cell>
          <cell r="AJ2781">
            <v>49.991999999999997</v>
          </cell>
          <cell r="AM2781">
            <v>22.042442000000001</v>
          </cell>
        </row>
        <row r="2782">
          <cell r="A2782">
            <v>2774</v>
          </cell>
          <cell r="AJ2782">
            <v>50</v>
          </cell>
          <cell r="AM2782">
            <v>28.802705</v>
          </cell>
        </row>
        <row r="2783">
          <cell r="A2783">
            <v>2775</v>
          </cell>
          <cell r="AJ2783">
            <v>25</v>
          </cell>
          <cell r="AM2783">
            <v>26.048983</v>
          </cell>
        </row>
        <row r="2784">
          <cell r="A2784">
            <v>2776</v>
          </cell>
          <cell r="AJ2784">
            <v>25</v>
          </cell>
          <cell r="AM2784">
            <v>20.684954000000001</v>
          </cell>
        </row>
        <row r="2785">
          <cell r="A2785">
            <v>2777</v>
          </cell>
          <cell r="AJ2785">
            <v>150</v>
          </cell>
          <cell r="AM2785">
            <v>149.79972100000001</v>
          </cell>
        </row>
        <row r="2786">
          <cell r="A2786">
            <v>2778</v>
          </cell>
          <cell r="AJ2786">
            <v>144.36000000000001</v>
          </cell>
          <cell r="AM2786">
            <v>144.359894</v>
          </cell>
        </row>
        <row r="2787">
          <cell r="A2787">
            <v>2779</v>
          </cell>
          <cell r="AJ2787">
            <v>31.615749999999998</v>
          </cell>
          <cell r="AM2787">
            <v>31.616</v>
          </cell>
        </row>
        <row r="2788">
          <cell r="A2788">
            <v>2780</v>
          </cell>
          <cell r="AJ2788">
            <v>25</v>
          </cell>
          <cell r="AM2788">
            <v>24.675972000000002</v>
          </cell>
        </row>
        <row r="2789">
          <cell r="A2789">
            <v>2781</v>
          </cell>
          <cell r="AJ2789">
            <v>13.75</v>
          </cell>
          <cell r="AM2789">
            <v>13.75</v>
          </cell>
        </row>
        <row r="2790">
          <cell r="A2790">
            <v>2782</v>
          </cell>
          <cell r="AJ2790">
            <v>5</v>
          </cell>
          <cell r="AM2790">
            <v>5</v>
          </cell>
        </row>
        <row r="2791">
          <cell r="A2791">
            <v>2783</v>
          </cell>
          <cell r="AJ2791">
            <v>10</v>
          </cell>
          <cell r="AM2791">
            <v>9.7749290000000002</v>
          </cell>
        </row>
        <row r="2792">
          <cell r="A2792">
            <v>2784</v>
          </cell>
          <cell r="AJ2792">
            <v>9.5039999999999996</v>
          </cell>
          <cell r="AM2792">
            <v>9.5039999999999996</v>
          </cell>
        </row>
        <row r="2793">
          <cell r="A2793">
            <v>2785</v>
          </cell>
          <cell r="AJ2793">
            <v>11.25</v>
          </cell>
          <cell r="AM2793">
            <v>11.25</v>
          </cell>
        </row>
        <row r="2794">
          <cell r="A2794">
            <v>2786</v>
          </cell>
          <cell r="AJ2794">
            <v>0</v>
          </cell>
          <cell r="AM2794">
            <v>0</v>
          </cell>
        </row>
        <row r="2795">
          <cell r="A2795">
            <v>2787</v>
          </cell>
          <cell r="AJ2795">
            <v>10.75</v>
          </cell>
          <cell r="AM2795">
            <v>10.733275000000001</v>
          </cell>
        </row>
        <row r="2796">
          <cell r="A2796">
            <v>2788</v>
          </cell>
          <cell r="AJ2796">
            <v>4</v>
          </cell>
          <cell r="AM2796">
            <v>4</v>
          </cell>
        </row>
        <row r="2797">
          <cell r="A2797">
            <v>2789</v>
          </cell>
          <cell r="AJ2797">
            <v>206</v>
          </cell>
          <cell r="AM2797">
            <v>197.96774500000001</v>
          </cell>
        </row>
        <row r="2798">
          <cell r="A2798">
            <v>2790</v>
          </cell>
          <cell r="AJ2798">
            <v>606.54</v>
          </cell>
          <cell r="AM2798">
            <v>595.12002700000005</v>
          </cell>
        </row>
        <row r="2799">
          <cell r="A2799">
            <v>2791</v>
          </cell>
          <cell r="AJ2799">
            <v>0</v>
          </cell>
          <cell r="AM2799">
            <v>0</v>
          </cell>
        </row>
        <row r="2800">
          <cell r="A2800">
            <v>2792</v>
          </cell>
          <cell r="AJ2800">
            <v>0</v>
          </cell>
          <cell r="AM2800">
            <v>0</v>
          </cell>
        </row>
        <row r="2801">
          <cell r="A2801">
            <v>2793</v>
          </cell>
          <cell r="AJ2801">
            <v>6.8730000000000002</v>
          </cell>
          <cell r="AM2801">
            <v>6.3575020000000002</v>
          </cell>
        </row>
        <row r="2802">
          <cell r="A2802">
            <v>2794</v>
          </cell>
          <cell r="AJ2802">
            <v>181.50200000000001</v>
          </cell>
          <cell r="AM2802">
            <v>114.367907</v>
          </cell>
        </row>
        <row r="2803">
          <cell r="A2803">
            <v>2795</v>
          </cell>
          <cell r="AJ2803">
            <v>75.944999999999993</v>
          </cell>
          <cell r="AM2803">
            <v>51.035724999999999</v>
          </cell>
        </row>
        <row r="2804">
          <cell r="A2804">
            <v>2796</v>
          </cell>
          <cell r="AJ2804">
            <v>0</v>
          </cell>
          <cell r="AM2804">
            <v>0</v>
          </cell>
        </row>
        <row r="2805">
          <cell r="A2805">
            <v>2797</v>
          </cell>
          <cell r="AJ2805">
            <v>10</v>
          </cell>
          <cell r="AM2805">
            <v>4.6590999999999996</v>
          </cell>
        </row>
        <row r="2806">
          <cell r="A2806">
            <v>2798</v>
          </cell>
          <cell r="AJ2806">
            <v>11.292</v>
          </cell>
          <cell r="AM2806">
            <v>0</v>
          </cell>
        </row>
        <row r="2807">
          <cell r="A2807">
            <v>2799</v>
          </cell>
          <cell r="AJ2807">
            <v>6.25</v>
          </cell>
          <cell r="AM2807">
            <v>0</v>
          </cell>
        </row>
        <row r="2808">
          <cell r="A2808">
            <v>2800</v>
          </cell>
          <cell r="AJ2808">
            <v>31.401499999999999</v>
          </cell>
          <cell r="AM2808">
            <v>18.188030999999999</v>
          </cell>
        </row>
        <row r="2809">
          <cell r="A2809">
            <v>2801</v>
          </cell>
          <cell r="AJ2809">
            <v>0</v>
          </cell>
          <cell r="AM2809">
            <v>0</v>
          </cell>
        </row>
        <row r="2810">
          <cell r="A2810">
            <v>2802</v>
          </cell>
          <cell r="AJ2810">
            <v>0</v>
          </cell>
          <cell r="AM2810">
            <v>0</v>
          </cell>
        </row>
        <row r="2811">
          <cell r="A2811">
            <v>2803</v>
          </cell>
          <cell r="AJ2811">
            <v>43.125</v>
          </cell>
          <cell r="AM2811">
            <v>0</v>
          </cell>
        </row>
        <row r="2812">
          <cell r="A2812">
            <v>2804</v>
          </cell>
          <cell r="AJ2812">
            <v>1.25</v>
          </cell>
          <cell r="AM2812">
            <v>0</v>
          </cell>
        </row>
        <row r="2813">
          <cell r="A2813">
            <v>2805</v>
          </cell>
          <cell r="AJ2813">
            <v>24.84</v>
          </cell>
          <cell r="AM2813">
            <v>18.694513000000001</v>
          </cell>
        </row>
        <row r="2814">
          <cell r="A2814">
            <v>2806</v>
          </cell>
          <cell r="AJ2814">
            <v>64.03</v>
          </cell>
          <cell r="AM2814">
            <v>35.400446000000002</v>
          </cell>
        </row>
        <row r="2815">
          <cell r="A2815">
            <v>2807</v>
          </cell>
          <cell r="AJ2815">
            <v>0</v>
          </cell>
          <cell r="AM2815">
            <v>0</v>
          </cell>
        </row>
        <row r="2816">
          <cell r="A2816">
            <v>2808</v>
          </cell>
          <cell r="AJ2816">
            <v>60.692</v>
          </cell>
          <cell r="AM2816">
            <v>59.685735999999999</v>
          </cell>
        </row>
        <row r="2817">
          <cell r="A2817">
            <v>2809</v>
          </cell>
          <cell r="AJ2817">
            <v>36.073999999999998</v>
          </cell>
          <cell r="AM2817">
            <v>16.372019000000002</v>
          </cell>
        </row>
        <row r="2818">
          <cell r="A2818">
            <v>2810</v>
          </cell>
          <cell r="AJ2818">
            <v>30</v>
          </cell>
          <cell r="AM2818">
            <v>16.125630000000001</v>
          </cell>
        </row>
        <row r="2819">
          <cell r="A2819">
            <v>2811</v>
          </cell>
          <cell r="AJ2819">
            <v>900</v>
          </cell>
          <cell r="AM2819">
            <v>899.99075900000003</v>
          </cell>
        </row>
        <row r="2820">
          <cell r="A2820">
            <v>2812</v>
          </cell>
          <cell r="AJ2820">
            <v>400</v>
          </cell>
          <cell r="AM2820">
            <v>399.99892499999999</v>
          </cell>
        </row>
        <row r="2821">
          <cell r="A2821">
            <v>2813</v>
          </cell>
          <cell r="AJ2821">
            <v>0</v>
          </cell>
          <cell r="AM2821">
            <v>0</v>
          </cell>
        </row>
        <row r="2822">
          <cell r="A2822">
            <v>2814</v>
          </cell>
          <cell r="AJ2822">
            <v>408.67874999999998</v>
          </cell>
          <cell r="AM2822">
            <v>408.67489999999998</v>
          </cell>
        </row>
        <row r="2823">
          <cell r="A2823">
            <v>2815</v>
          </cell>
          <cell r="AJ2823">
            <v>67.376999999999995</v>
          </cell>
          <cell r="AM2823">
            <v>21.236583</v>
          </cell>
        </row>
        <row r="2824">
          <cell r="A2824">
            <v>2816</v>
          </cell>
          <cell r="AJ2824">
            <v>30</v>
          </cell>
          <cell r="AM2824">
            <v>15.339738000000001</v>
          </cell>
        </row>
        <row r="2825">
          <cell r="A2825">
            <v>2817</v>
          </cell>
          <cell r="AJ2825">
            <v>0.68199999999999861</v>
          </cell>
          <cell r="AM2825">
            <v>0</v>
          </cell>
        </row>
        <row r="2826">
          <cell r="A2826">
            <v>2818</v>
          </cell>
          <cell r="AJ2826">
            <v>2.2120000000000002</v>
          </cell>
          <cell r="AM2826">
            <v>2.2091789999999998</v>
          </cell>
        </row>
        <row r="2827">
          <cell r="A2827">
            <v>2819</v>
          </cell>
          <cell r="AJ2827">
            <v>7.4225000000000003</v>
          </cell>
          <cell r="AM2827">
            <v>0</v>
          </cell>
        </row>
        <row r="2828">
          <cell r="A2828">
            <v>2820</v>
          </cell>
          <cell r="AJ2828">
            <v>1.2E-2</v>
          </cell>
          <cell r="AM2828">
            <v>0</v>
          </cell>
        </row>
        <row r="2829">
          <cell r="A2829">
            <v>2821</v>
          </cell>
          <cell r="AJ2829">
            <v>0</v>
          </cell>
          <cell r="AM2829">
            <v>0</v>
          </cell>
        </row>
        <row r="2830">
          <cell r="A2830">
            <v>2822</v>
          </cell>
          <cell r="AJ2830">
            <v>74.636499999999998</v>
          </cell>
          <cell r="AM2830">
            <v>74.311864999999997</v>
          </cell>
        </row>
        <row r="2831">
          <cell r="A2831">
            <v>2823</v>
          </cell>
          <cell r="AJ2831">
            <v>0</v>
          </cell>
          <cell r="AM2831">
            <v>0</v>
          </cell>
        </row>
        <row r="2832">
          <cell r="A2832">
            <v>2824</v>
          </cell>
          <cell r="AJ2832">
            <v>7.9989999999999997</v>
          </cell>
          <cell r="AM2832">
            <v>3.2429999999999999</v>
          </cell>
        </row>
        <row r="2833">
          <cell r="A2833">
            <v>2825</v>
          </cell>
          <cell r="AJ2833">
            <v>46.081000000000003</v>
          </cell>
          <cell r="AM2833">
            <v>5.6576120000000003</v>
          </cell>
        </row>
        <row r="2834">
          <cell r="A2834">
            <v>2826</v>
          </cell>
          <cell r="AJ2834">
            <v>7.9939999999999998</v>
          </cell>
          <cell r="AM2834">
            <v>7.8492940000000004</v>
          </cell>
        </row>
        <row r="2835">
          <cell r="A2835">
            <v>2827</v>
          </cell>
          <cell r="AJ2835">
            <v>39.841000000000001</v>
          </cell>
          <cell r="AM2835">
            <v>11.352009000000001</v>
          </cell>
        </row>
        <row r="2836">
          <cell r="A2836">
            <v>2828</v>
          </cell>
          <cell r="AJ2836">
            <v>87.258499999999998</v>
          </cell>
          <cell r="AM2836">
            <v>78.638148999999999</v>
          </cell>
        </row>
        <row r="2837">
          <cell r="A2837">
            <v>2829</v>
          </cell>
          <cell r="AJ2837">
            <v>6862.92</v>
          </cell>
          <cell r="AM2837">
            <v>6766.6200530000006</v>
          </cell>
        </row>
        <row r="2838">
          <cell r="A2838">
            <v>2830</v>
          </cell>
          <cell r="AJ2838">
            <v>3774.0749999999998</v>
          </cell>
          <cell r="AM2838">
            <v>2742.6637479999999</v>
          </cell>
        </row>
        <row r="2839">
          <cell r="A2839">
            <v>2831</v>
          </cell>
          <cell r="AJ2839">
            <v>34.999499999999998</v>
          </cell>
          <cell r="AM2839">
            <v>34.987715999999999</v>
          </cell>
        </row>
        <row r="2840">
          <cell r="A2840">
            <v>2832</v>
          </cell>
          <cell r="AJ2840">
            <v>100</v>
          </cell>
          <cell r="AM2840">
            <v>74.978764999999996</v>
          </cell>
        </row>
        <row r="2841">
          <cell r="A2841">
            <v>2833</v>
          </cell>
          <cell r="AJ2841">
            <v>50</v>
          </cell>
          <cell r="AM2841">
            <v>49.997714000000002</v>
          </cell>
        </row>
        <row r="2842">
          <cell r="A2842">
            <v>2834</v>
          </cell>
          <cell r="AJ2842">
            <v>0</v>
          </cell>
          <cell r="AM2842">
            <v>0</v>
          </cell>
        </row>
        <row r="2843">
          <cell r="A2843">
            <v>2835</v>
          </cell>
          <cell r="AJ2843">
            <v>14.114000000000001</v>
          </cell>
          <cell r="AM2843">
            <v>0</v>
          </cell>
        </row>
        <row r="2844">
          <cell r="A2844">
            <v>2836</v>
          </cell>
          <cell r="AJ2844">
            <v>150</v>
          </cell>
          <cell r="AM2844">
            <v>129.998366</v>
          </cell>
        </row>
        <row r="2845">
          <cell r="A2845">
            <v>2837</v>
          </cell>
          <cell r="AJ2845">
            <v>5.6879999999999997</v>
          </cell>
          <cell r="AM2845">
            <v>5.4316610000000001</v>
          </cell>
        </row>
        <row r="2846">
          <cell r="A2846">
            <v>2838</v>
          </cell>
          <cell r="AJ2846">
            <v>12.457000000000001</v>
          </cell>
          <cell r="AM2846">
            <v>0</v>
          </cell>
        </row>
        <row r="2847">
          <cell r="A2847">
            <v>2839</v>
          </cell>
          <cell r="AJ2847">
            <v>73.540000000000006</v>
          </cell>
          <cell r="AM2847">
            <v>73.238016000000002</v>
          </cell>
        </row>
        <row r="2848">
          <cell r="A2848">
            <v>2840</v>
          </cell>
          <cell r="AJ2848">
            <v>49.112000000000002</v>
          </cell>
          <cell r="AM2848">
            <v>49.106999999999999</v>
          </cell>
        </row>
        <row r="2849">
          <cell r="A2849">
            <v>2841</v>
          </cell>
          <cell r="AJ2849">
            <v>4.3819999999999997</v>
          </cell>
          <cell r="AM2849">
            <v>0</v>
          </cell>
        </row>
        <row r="2850">
          <cell r="A2850">
            <v>2842</v>
          </cell>
          <cell r="AJ2850">
            <v>4.78</v>
          </cell>
          <cell r="AM2850">
            <v>0</v>
          </cell>
        </row>
        <row r="2851">
          <cell r="A2851">
            <v>2843</v>
          </cell>
          <cell r="AJ2851">
            <v>0</v>
          </cell>
          <cell r="AM2851">
            <v>0</v>
          </cell>
        </row>
        <row r="2852">
          <cell r="A2852">
            <v>2844</v>
          </cell>
          <cell r="AJ2852">
            <v>22.315000000000001</v>
          </cell>
          <cell r="AM2852">
            <v>0</v>
          </cell>
        </row>
        <row r="2853">
          <cell r="A2853">
            <v>2845</v>
          </cell>
          <cell r="AJ2853">
            <v>0</v>
          </cell>
          <cell r="AM2853">
            <v>0</v>
          </cell>
        </row>
        <row r="2854">
          <cell r="A2854">
            <v>2846</v>
          </cell>
          <cell r="AJ2854">
            <v>0</v>
          </cell>
          <cell r="AM2854">
            <v>0</v>
          </cell>
        </row>
        <row r="2855">
          <cell r="A2855">
            <v>2847</v>
          </cell>
          <cell r="AJ2855">
            <v>78.487249999999989</v>
          </cell>
          <cell r="AM2855">
            <v>71.677000000000007</v>
          </cell>
        </row>
        <row r="2856">
          <cell r="A2856">
            <v>2848</v>
          </cell>
          <cell r="AJ2856">
            <v>34.4925</v>
          </cell>
          <cell r="AM2856">
            <v>0</v>
          </cell>
        </row>
        <row r="2857">
          <cell r="A2857">
            <v>2849</v>
          </cell>
          <cell r="AJ2857">
            <v>0</v>
          </cell>
          <cell r="AM2857">
            <v>0</v>
          </cell>
        </row>
        <row r="2858">
          <cell r="A2858">
            <v>2850</v>
          </cell>
          <cell r="AJ2858">
            <v>258.39999999999998</v>
          </cell>
          <cell r="AM2858">
            <v>258.303</v>
          </cell>
        </row>
        <row r="2859">
          <cell r="A2859">
            <v>2851</v>
          </cell>
          <cell r="AJ2859">
            <v>55.972000000000001</v>
          </cell>
          <cell r="AM2859">
            <v>13.672129999999999</v>
          </cell>
        </row>
        <row r="2860">
          <cell r="A2860">
            <v>2852</v>
          </cell>
          <cell r="AJ2860">
            <v>150</v>
          </cell>
          <cell r="AM2860">
            <v>142.98303100000001</v>
          </cell>
        </row>
        <row r="2861">
          <cell r="A2861">
            <v>2853</v>
          </cell>
          <cell r="AJ2861">
            <v>0</v>
          </cell>
          <cell r="AM2861">
            <v>0</v>
          </cell>
        </row>
        <row r="2862">
          <cell r="A2862">
            <v>2854</v>
          </cell>
          <cell r="AJ2862">
            <v>57.5</v>
          </cell>
          <cell r="AM2862">
            <v>2</v>
          </cell>
        </row>
        <row r="2863">
          <cell r="A2863">
            <v>2855</v>
          </cell>
          <cell r="AJ2863">
            <v>8.4380000000000006</v>
          </cell>
          <cell r="AM2863">
            <v>0</v>
          </cell>
        </row>
        <row r="2864">
          <cell r="A2864">
            <v>2856</v>
          </cell>
          <cell r="AJ2864">
            <v>27.661000000000001</v>
          </cell>
          <cell r="AM2864">
            <v>0</v>
          </cell>
        </row>
        <row r="2865">
          <cell r="A2865">
            <v>2857</v>
          </cell>
          <cell r="AJ2865">
            <v>19.231999999999999</v>
          </cell>
          <cell r="AM2865">
            <v>0</v>
          </cell>
        </row>
        <row r="2866">
          <cell r="A2866">
            <v>2858</v>
          </cell>
          <cell r="AJ2866">
            <v>0</v>
          </cell>
          <cell r="AM2866">
            <v>0</v>
          </cell>
        </row>
        <row r="2867">
          <cell r="A2867">
            <v>2859</v>
          </cell>
          <cell r="AJ2867">
            <v>0</v>
          </cell>
          <cell r="AM2867">
            <v>0</v>
          </cell>
        </row>
        <row r="2868">
          <cell r="A2868">
            <v>2860</v>
          </cell>
          <cell r="AJ2868">
            <v>8.9999999999999993E-3</v>
          </cell>
          <cell r="AM2868">
            <v>0</v>
          </cell>
        </row>
        <row r="2869">
          <cell r="A2869">
            <v>2861</v>
          </cell>
          <cell r="AJ2869">
            <v>0</v>
          </cell>
          <cell r="AM2869">
            <v>0</v>
          </cell>
        </row>
        <row r="2870">
          <cell r="A2870">
            <v>2862</v>
          </cell>
          <cell r="AJ2870">
            <v>0.20499999999999999</v>
          </cell>
          <cell r="AM2870">
            <v>0</v>
          </cell>
        </row>
        <row r="2871">
          <cell r="A2871">
            <v>2863</v>
          </cell>
          <cell r="AJ2871">
            <v>0</v>
          </cell>
          <cell r="AM2871">
            <v>0</v>
          </cell>
        </row>
        <row r="2872">
          <cell r="A2872">
            <v>2864</v>
          </cell>
          <cell r="AJ2872">
            <v>0</v>
          </cell>
          <cell r="AM2872">
            <v>0</v>
          </cell>
        </row>
        <row r="2873">
          <cell r="A2873">
            <v>2865</v>
          </cell>
          <cell r="AJ2873">
            <v>17.067500000000003</v>
          </cell>
          <cell r="AM2873">
            <v>16.172256999999998</v>
          </cell>
        </row>
        <row r="2874">
          <cell r="A2874">
            <v>2866</v>
          </cell>
          <cell r="AJ2874">
            <v>18.310749999999999</v>
          </cell>
          <cell r="AM2874">
            <v>17.546934</v>
          </cell>
        </row>
        <row r="2875">
          <cell r="A2875">
            <v>2867</v>
          </cell>
          <cell r="AJ2875">
            <v>9.3332499999999996</v>
          </cell>
          <cell r="AM2875">
            <v>0</v>
          </cell>
        </row>
        <row r="2876">
          <cell r="A2876">
            <v>2868</v>
          </cell>
          <cell r="AJ2876">
            <v>25.670749999999998</v>
          </cell>
          <cell r="AM2876">
            <v>19.803383</v>
          </cell>
        </row>
        <row r="2877">
          <cell r="A2877">
            <v>2869</v>
          </cell>
          <cell r="AJ2877">
            <v>23.28</v>
          </cell>
          <cell r="AM2877">
            <v>23.279423999999999</v>
          </cell>
        </row>
        <row r="2878">
          <cell r="A2878">
            <v>2870</v>
          </cell>
          <cell r="AJ2878">
            <v>51.490499999999997</v>
          </cell>
          <cell r="AM2878">
            <v>51.49</v>
          </cell>
        </row>
        <row r="2879">
          <cell r="A2879">
            <v>2871</v>
          </cell>
          <cell r="AJ2879">
            <v>18.77675</v>
          </cell>
          <cell r="AM2879">
            <v>0</v>
          </cell>
        </row>
        <row r="2880">
          <cell r="A2880">
            <v>2872</v>
          </cell>
          <cell r="AJ2880">
            <v>0</v>
          </cell>
          <cell r="AM2880">
            <v>0</v>
          </cell>
        </row>
        <row r="2881">
          <cell r="A2881">
            <v>2873</v>
          </cell>
          <cell r="AJ2881">
            <v>18.920999999999999</v>
          </cell>
          <cell r="AM2881">
            <v>18.920999999999999</v>
          </cell>
        </row>
        <row r="2882">
          <cell r="A2882">
            <v>2874</v>
          </cell>
          <cell r="AJ2882">
            <v>0</v>
          </cell>
          <cell r="AM2882">
            <v>0</v>
          </cell>
        </row>
        <row r="2883">
          <cell r="A2883">
            <v>2875</v>
          </cell>
          <cell r="AJ2883">
            <v>5607.7979999999998</v>
          </cell>
          <cell r="AM2883">
            <v>4184.9527639999997</v>
          </cell>
        </row>
        <row r="2884">
          <cell r="A2884">
            <v>2876</v>
          </cell>
          <cell r="AJ2884">
            <v>6191.81</v>
          </cell>
          <cell r="AM2884">
            <v>4786.4549960000004</v>
          </cell>
        </row>
        <row r="2885">
          <cell r="A2885">
            <v>2877</v>
          </cell>
          <cell r="AJ2885">
            <v>0</v>
          </cell>
          <cell r="AM2885">
            <v>0</v>
          </cell>
        </row>
        <row r="2886">
          <cell r="A2886">
            <v>2878</v>
          </cell>
          <cell r="AJ2886">
            <v>0.75</v>
          </cell>
          <cell r="AM2886">
            <v>0</v>
          </cell>
        </row>
        <row r="2887">
          <cell r="A2887">
            <v>2879</v>
          </cell>
          <cell r="AJ2887">
            <v>0</v>
          </cell>
          <cell r="AM2887">
            <v>0</v>
          </cell>
        </row>
        <row r="2888">
          <cell r="A2888">
            <v>2880</v>
          </cell>
          <cell r="AJ2888">
            <v>0</v>
          </cell>
          <cell r="AM2888">
            <v>0</v>
          </cell>
        </row>
        <row r="2889">
          <cell r="A2889">
            <v>2881</v>
          </cell>
          <cell r="AJ2889">
            <v>0</v>
          </cell>
          <cell r="AM2889">
            <v>0</v>
          </cell>
        </row>
        <row r="2890">
          <cell r="A2890">
            <v>2882</v>
          </cell>
          <cell r="AJ2890">
            <v>100</v>
          </cell>
          <cell r="AM2890">
            <v>99.999662000000001</v>
          </cell>
        </row>
        <row r="2891">
          <cell r="A2891">
            <v>2883</v>
          </cell>
          <cell r="AJ2891">
            <v>31.841000000000001</v>
          </cell>
          <cell r="AM2891">
            <v>31.840696000000001</v>
          </cell>
        </row>
        <row r="2892">
          <cell r="A2892">
            <v>2884</v>
          </cell>
          <cell r="AJ2892">
            <v>49.883000000000003</v>
          </cell>
          <cell r="AM2892">
            <v>49.882353000000002</v>
          </cell>
        </row>
        <row r="2893">
          <cell r="A2893">
            <v>2885</v>
          </cell>
          <cell r="AJ2893">
            <v>34</v>
          </cell>
          <cell r="AM2893">
            <v>33.999299000000001</v>
          </cell>
        </row>
        <row r="2894">
          <cell r="A2894">
            <v>2886</v>
          </cell>
          <cell r="AJ2894">
            <v>30.57</v>
          </cell>
          <cell r="AM2894">
            <v>30.561112000000001</v>
          </cell>
        </row>
        <row r="2895">
          <cell r="A2895">
            <v>2887</v>
          </cell>
          <cell r="AJ2895">
            <v>57.008000000000003</v>
          </cell>
          <cell r="AM2895">
            <v>57.007897</v>
          </cell>
        </row>
        <row r="2896">
          <cell r="A2896">
            <v>2888</v>
          </cell>
          <cell r="AJ2896">
            <v>47.726999999999997</v>
          </cell>
          <cell r="AM2896">
            <v>47.722047000000003</v>
          </cell>
        </row>
        <row r="2897">
          <cell r="A2897">
            <v>2889</v>
          </cell>
          <cell r="AJ2897">
            <v>36.823999999999998</v>
          </cell>
          <cell r="AM2897">
            <v>36.821275999999997</v>
          </cell>
        </row>
        <row r="2898">
          <cell r="A2898">
            <v>2890</v>
          </cell>
          <cell r="AJ2898">
            <v>39.950000000000003</v>
          </cell>
          <cell r="AM2898">
            <v>39.949938000000003</v>
          </cell>
        </row>
        <row r="2899">
          <cell r="A2899">
            <v>2891</v>
          </cell>
          <cell r="AJ2899">
            <v>64.614000000000004</v>
          </cell>
          <cell r="AM2899">
            <v>64.598423999999994</v>
          </cell>
        </row>
        <row r="2900">
          <cell r="A2900">
            <v>2892</v>
          </cell>
          <cell r="AJ2900">
            <v>27.622</v>
          </cell>
          <cell r="AM2900">
            <v>27.621479000000001</v>
          </cell>
        </row>
        <row r="2901">
          <cell r="A2901">
            <v>2893</v>
          </cell>
          <cell r="AJ2901">
            <v>45.46</v>
          </cell>
          <cell r="AM2901">
            <v>45.459958</v>
          </cell>
        </row>
        <row r="2902">
          <cell r="A2902">
            <v>2894</v>
          </cell>
          <cell r="AJ2902">
            <v>45.494999999999997</v>
          </cell>
          <cell r="AM2902">
            <v>45.491678999999998</v>
          </cell>
        </row>
        <row r="2903">
          <cell r="A2903">
            <v>2895</v>
          </cell>
          <cell r="AJ2903">
            <v>38.841000000000001</v>
          </cell>
          <cell r="AM2903">
            <v>38.840015000000001</v>
          </cell>
        </row>
        <row r="2904">
          <cell r="A2904">
            <v>2896</v>
          </cell>
          <cell r="AJ2904">
            <v>34.435000000000002</v>
          </cell>
          <cell r="AM2904">
            <v>34.434671000000002</v>
          </cell>
        </row>
        <row r="2905">
          <cell r="A2905">
            <v>2897</v>
          </cell>
          <cell r="AJ2905">
            <v>45.502000000000002</v>
          </cell>
          <cell r="AM2905">
            <v>45.496833000000002</v>
          </cell>
        </row>
        <row r="2906">
          <cell r="A2906">
            <v>2898</v>
          </cell>
          <cell r="AJ2906">
            <v>43.009</v>
          </cell>
          <cell r="AM2906">
            <v>42.986210999999997</v>
          </cell>
        </row>
        <row r="2907">
          <cell r="A2907">
            <v>2899</v>
          </cell>
          <cell r="AJ2907">
            <v>20.126000000000001</v>
          </cell>
          <cell r="AM2907">
            <v>20.120867000000001</v>
          </cell>
        </row>
        <row r="2908">
          <cell r="A2908">
            <v>2900</v>
          </cell>
          <cell r="AJ2908">
            <v>25.231999999999999</v>
          </cell>
          <cell r="AM2908">
            <v>25.229296000000001</v>
          </cell>
        </row>
        <row r="2909">
          <cell r="A2909">
            <v>2901</v>
          </cell>
          <cell r="AJ2909">
            <v>60</v>
          </cell>
          <cell r="AM2909">
            <v>59.996513999999998</v>
          </cell>
        </row>
        <row r="2910">
          <cell r="A2910">
            <v>2902</v>
          </cell>
          <cell r="AJ2910">
            <v>40.113</v>
          </cell>
          <cell r="AM2910">
            <v>40.099088999999999</v>
          </cell>
        </row>
        <row r="2911">
          <cell r="A2911">
            <v>2903</v>
          </cell>
          <cell r="AJ2911">
            <v>85</v>
          </cell>
          <cell r="AM2911">
            <v>84.998013</v>
          </cell>
        </row>
        <row r="2912">
          <cell r="A2912">
            <v>2904</v>
          </cell>
          <cell r="AJ2912">
            <v>2.7320000000000002</v>
          </cell>
          <cell r="AM2912">
            <v>0</v>
          </cell>
        </row>
        <row r="2913">
          <cell r="A2913">
            <v>2905</v>
          </cell>
          <cell r="AJ2913">
            <v>100</v>
          </cell>
          <cell r="AM2913">
            <v>99.999726999999993</v>
          </cell>
        </row>
        <row r="2914">
          <cell r="A2914">
            <v>2906</v>
          </cell>
          <cell r="AJ2914">
            <v>34.145000000000003</v>
          </cell>
          <cell r="AM2914">
            <v>34.142778</v>
          </cell>
        </row>
        <row r="2915">
          <cell r="A2915">
            <v>2907</v>
          </cell>
          <cell r="AJ2915">
            <v>79.457250000000002</v>
          </cell>
          <cell r="AM2915">
            <v>79.456688999999997</v>
          </cell>
        </row>
        <row r="2916">
          <cell r="A2916">
            <v>2908</v>
          </cell>
          <cell r="AJ2916">
            <v>40</v>
          </cell>
          <cell r="AM2916">
            <v>39.998857999999998</v>
          </cell>
        </row>
        <row r="2917">
          <cell r="A2917">
            <v>2909</v>
          </cell>
          <cell r="AJ2917">
            <v>48.756</v>
          </cell>
          <cell r="AM2917">
            <v>48.754022999999997</v>
          </cell>
        </row>
        <row r="2918">
          <cell r="A2918">
            <v>2910</v>
          </cell>
          <cell r="AJ2918">
            <v>41.436999999999998</v>
          </cell>
          <cell r="AM2918">
            <v>41.433622</v>
          </cell>
        </row>
        <row r="2919">
          <cell r="A2919">
            <v>2911</v>
          </cell>
          <cell r="AJ2919">
            <v>20</v>
          </cell>
          <cell r="AM2919">
            <v>19.999015</v>
          </cell>
        </row>
        <row r="2920">
          <cell r="A2920">
            <v>2912</v>
          </cell>
          <cell r="AJ2920">
            <v>50</v>
          </cell>
          <cell r="AM2920">
            <v>49.999949999999998</v>
          </cell>
        </row>
        <row r="2921">
          <cell r="A2921">
            <v>2913</v>
          </cell>
          <cell r="AJ2921">
            <v>38.500999999999998</v>
          </cell>
          <cell r="AM2921">
            <v>38.500731999999999</v>
          </cell>
        </row>
        <row r="2922">
          <cell r="A2922">
            <v>2914</v>
          </cell>
          <cell r="AJ2922">
            <v>50.002499999999998</v>
          </cell>
          <cell r="AM2922">
            <v>50.000081000000002</v>
          </cell>
        </row>
        <row r="2923">
          <cell r="A2923">
            <v>2915</v>
          </cell>
          <cell r="AJ2923">
            <v>2.5</v>
          </cell>
          <cell r="AM2923">
            <v>0</v>
          </cell>
        </row>
        <row r="2924">
          <cell r="A2924">
            <v>2916</v>
          </cell>
          <cell r="AJ2924">
            <v>32.624000000000002</v>
          </cell>
          <cell r="AM2924">
            <v>32.620455</v>
          </cell>
        </row>
        <row r="2925">
          <cell r="A2925">
            <v>2917</v>
          </cell>
          <cell r="AJ2925">
            <v>32.624000000000002</v>
          </cell>
          <cell r="AM2925">
            <v>32.618938999999997</v>
          </cell>
        </row>
        <row r="2926">
          <cell r="A2926">
            <v>2918</v>
          </cell>
          <cell r="AJ2926">
            <v>33.304000000000002</v>
          </cell>
          <cell r="AM2926">
            <v>33.302889</v>
          </cell>
        </row>
        <row r="2927">
          <cell r="A2927">
            <v>2919</v>
          </cell>
          <cell r="AJ2927">
            <v>32.624000000000002</v>
          </cell>
          <cell r="AM2927">
            <v>32.622872999999998</v>
          </cell>
        </row>
        <row r="2928">
          <cell r="A2928">
            <v>2920</v>
          </cell>
          <cell r="AJ2928">
            <v>50</v>
          </cell>
          <cell r="AM2928">
            <v>49.995995000000001</v>
          </cell>
        </row>
        <row r="2929">
          <cell r="A2929">
            <v>2921</v>
          </cell>
          <cell r="AJ2929">
            <v>40</v>
          </cell>
          <cell r="AM2929">
            <v>39.988095999999999</v>
          </cell>
        </row>
        <row r="2930">
          <cell r="A2930">
            <v>2922</v>
          </cell>
          <cell r="AJ2930">
            <v>93.611999999999995</v>
          </cell>
          <cell r="AM2930">
            <v>93.610816</v>
          </cell>
        </row>
        <row r="2931">
          <cell r="A2931">
            <v>2923</v>
          </cell>
          <cell r="AJ2931">
            <v>334.35199999999998</v>
          </cell>
          <cell r="AM2931">
            <v>274.33321000000001</v>
          </cell>
        </row>
        <row r="2932">
          <cell r="A2932">
            <v>2924</v>
          </cell>
          <cell r="AJ2932">
            <v>15</v>
          </cell>
          <cell r="AM2932">
            <v>14.998865</v>
          </cell>
        </row>
        <row r="2933">
          <cell r="A2933">
            <v>2925</v>
          </cell>
          <cell r="AJ2933">
            <v>8.75</v>
          </cell>
          <cell r="AM2933">
            <v>8.7495410000000007</v>
          </cell>
        </row>
        <row r="2934">
          <cell r="A2934">
            <v>2926</v>
          </cell>
          <cell r="AJ2934">
            <v>8.75</v>
          </cell>
          <cell r="AM2934">
            <v>0</v>
          </cell>
        </row>
        <row r="2935">
          <cell r="A2935">
            <v>2927</v>
          </cell>
          <cell r="AJ2935">
            <v>8.75</v>
          </cell>
          <cell r="AM2935">
            <v>8.7487309999999994</v>
          </cell>
        </row>
        <row r="2936">
          <cell r="A2936">
            <v>2928</v>
          </cell>
          <cell r="AJ2936">
            <v>8.75</v>
          </cell>
          <cell r="AM2936">
            <v>8.747325</v>
          </cell>
        </row>
        <row r="2937">
          <cell r="A2937">
            <v>2929</v>
          </cell>
          <cell r="AJ2937">
            <v>8.75</v>
          </cell>
          <cell r="AM2937">
            <v>8.7487309999999994</v>
          </cell>
        </row>
        <row r="2938">
          <cell r="A2938">
            <v>2930</v>
          </cell>
          <cell r="AJ2938">
            <v>12.5</v>
          </cell>
          <cell r="AM2938">
            <v>12.499003999999999</v>
          </cell>
        </row>
        <row r="2939">
          <cell r="A2939">
            <v>2931</v>
          </cell>
          <cell r="AJ2939">
            <v>8.75</v>
          </cell>
          <cell r="AM2939">
            <v>8.7491160000000008</v>
          </cell>
        </row>
        <row r="2940">
          <cell r="A2940">
            <v>2932</v>
          </cell>
          <cell r="AJ2940">
            <v>8.75</v>
          </cell>
          <cell r="AM2940">
            <v>8.7487309999999994</v>
          </cell>
        </row>
        <row r="2941">
          <cell r="A2941">
            <v>2933</v>
          </cell>
          <cell r="AJ2941">
            <v>10</v>
          </cell>
          <cell r="AM2941">
            <v>9.9992909999999995</v>
          </cell>
        </row>
        <row r="2942">
          <cell r="A2942">
            <v>2934</v>
          </cell>
          <cell r="AJ2942">
            <v>8.75</v>
          </cell>
          <cell r="AM2942">
            <v>8.7496369999999999</v>
          </cell>
        </row>
        <row r="2943">
          <cell r="A2943">
            <v>2935</v>
          </cell>
          <cell r="AJ2943">
            <v>8.75</v>
          </cell>
          <cell r="AM2943">
            <v>8.7490810000000003</v>
          </cell>
        </row>
        <row r="2944">
          <cell r="A2944">
            <v>2936</v>
          </cell>
          <cell r="AJ2944">
            <v>10</v>
          </cell>
          <cell r="AM2944">
            <v>9.9985400000000002</v>
          </cell>
        </row>
        <row r="2945">
          <cell r="A2945">
            <v>2937</v>
          </cell>
          <cell r="AJ2945">
            <v>8.75</v>
          </cell>
          <cell r="AM2945">
            <v>8.7389580000000002</v>
          </cell>
        </row>
        <row r="2946">
          <cell r="A2946">
            <v>2938</v>
          </cell>
          <cell r="AJ2946">
            <v>20</v>
          </cell>
          <cell r="AM2946">
            <v>19.998501999999998</v>
          </cell>
        </row>
        <row r="2947">
          <cell r="A2947">
            <v>2939</v>
          </cell>
          <cell r="AJ2947">
            <v>8.75</v>
          </cell>
          <cell r="AM2947">
            <v>8.7495019999999997</v>
          </cell>
        </row>
        <row r="2948">
          <cell r="A2948">
            <v>2940</v>
          </cell>
          <cell r="AJ2948">
            <v>17.5</v>
          </cell>
          <cell r="AM2948">
            <v>17.487590000000001</v>
          </cell>
        </row>
        <row r="2949">
          <cell r="A2949">
            <v>2941</v>
          </cell>
          <cell r="AJ2949">
            <v>0</v>
          </cell>
          <cell r="AM2949">
            <v>0</v>
          </cell>
        </row>
        <row r="2950">
          <cell r="A2950">
            <v>2942</v>
          </cell>
          <cell r="AJ2950">
            <v>8.75</v>
          </cell>
          <cell r="AM2950">
            <v>8.7422970000000007</v>
          </cell>
        </row>
        <row r="2951">
          <cell r="A2951">
            <v>2943</v>
          </cell>
          <cell r="AJ2951">
            <v>5.8289999999999997</v>
          </cell>
          <cell r="AM2951">
            <v>4.3289999999999997</v>
          </cell>
        </row>
        <row r="2952">
          <cell r="A2952">
            <v>2944</v>
          </cell>
          <cell r="AJ2952">
            <v>44.593249999999998</v>
          </cell>
          <cell r="AM2952">
            <v>44.590961999999998</v>
          </cell>
        </row>
        <row r="2953">
          <cell r="A2953">
            <v>2945</v>
          </cell>
          <cell r="AJ2953">
            <v>29.25</v>
          </cell>
          <cell r="AM2953">
            <v>29.124870999999999</v>
          </cell>
        </row>
        <row r="2954">
          <cell r="A2954">
            <v>2946</v>
          </cell>
          <cell r="AJ2954">
            <v>88.3125</v>
          </cell>
          <cell r="AM2954">
            <v>88.312984</v>
          </cell>
        </row>
        <row r="2955">
          <cell r="A2955">
            <v>2947</v>
          </cell>
          <cell r="AJ2955">
            <v>86.220500000000001</v>
          </cell>
          <cell r="AM2955">
            <v>86.218682999999999</v>
          </cell>
        </row>
        <row r="2956">
          <cell r="A2956">
            <v>2948</v>
          </cell>
          <cell r="AJ2956">
            <v>40</v>
          </cell>
          <cell r="AM2956">
            <v>39.983648000000002</v>
          </cell>
        </row>
        <row r="2957">
          <cell r="A2957">
            <v>2949</v>
          </cell>
          <cell r="AJ2957">
            <v>50</v>
          </cell>
          <cell r="AM2957">
            <v>49.999991999999999</v>
          </cell>
        </row>
        <row r="2958">
          <cell r="A2958">
            <v>2950</v>
          </cell>
          <cell r="AJ2958">
            <v>85.924499999999995</v>
          </cell>
          <cell r="AM2958">
            <v>85.917364000000006</v>
          </cell>
        </row>
        <row r="2959">
          <cell r="A2959">
            <v>2951</v>
          </cell>
          <cell r="AJ2959">
            <v>83.6</v>
          </cell>
          <cell r="AM2959">
            <v>83.599509999999995</v>
          </cell>
        </row>
        <row r="2960">
          <cell r="A2960">
            <v>2952</v>
          </cell>
          <cell r="AJ2960">
            <v>4.3310000000000004</v>
          </cell>
          <cell r="AM2960">
            <v>3.331</v>
          </cell>
        </row>
        <row r="2961">
          <cell r="A2961">
            <v>2953</v>
          </cell>
          <cell r="AJ2961">
            <v>5</v>
          </cell>
          <cell r="AM2961">
            <v>4.5979999999999999</v>
          </cell>
        </row>
        <row r="2962">
          <cell r="A2962">
            <v>2954</v>
          </cell>
          <cell r="AJ2962">
            <v>5.5570000000000004</v>
          </cell>
          <cell r="AM2962">
            <v>4.5570000000000004</v>
          </cell>
        </row>
        <row r="2963">
          <cell r="A2963">
            <v>2955</v>
          </cell>
          <cell r="AJ2963">
            <v>17.872</v>
          </cell>
          <cell r="AM2963">
            <v>16.872</v>
          </cell>
        </row>
        <row r="2964">
          <cell r="A2964">
            <v>2956</v>
          </cell>
          <cell r="AJ2964">
            <v>6</v>
          </cell>
          <cell r="AM2964">
            <v>5.67</v>
          </cell>
        </row>
        <row r="2965">
          <cell r="A2965">
            <v>2957</v>
          </cell>
          <cell r="AJ2965">
            <v>8</v>
          </cell>
          <cell r="AM2965">
            <v>7.98</v>
          </cell>
        </row>
        <row r="2966">
          <cell r="A2966">
            <v>2958</v>
          </cell>
          <cell r="AJ2966">
            <v>0</v>
          </cell>
          <cell r="AM2966">
            <v>0</v>
          </cell>
        </row>
        <row r="2967">
          <cell r="A2967">
            <v>2959</v>
          </cell>
          <cell r="AJ2967">
            <v>5</v>
          </cell>
          <cell r="AM2967">
            <v>4.9846000000000004</v>
          </cell>
        </row>
        <row r="2968">
          <cell r="A2968">
            <v>2960</v>
          </cell>
          <cell r="AJ2968">
            <v>8</v>
          </cell>
          <cell r="AM2968">
            <v>7.8940000000000001</v>
          </cell>
        </row>
        <row r="2969">
          <cell r="A2969">
            <v>2961</v>
          </cell>
          <cell r="AJ2969">
            <v>9</v>
          </cell>
          <cell r="AM2969">
            <v>8.9770000000000003</v>
          </cell>
        </row>
        <row r="2970">
          <cell r="A2970">
            <v>2962</v>
          </cell>
          <cell r="AJ2970">
            <v>48.4</v>
          </cell>
          <cell r="AM2970">
            <v>48.393219999999999</v>
          </cell>
        </row>
        <row r="2971">
          <cell r="A2971">
            <v>2963</v>
          </cell>
          <cell r="AJ2971">
            <v>51.150500000000001</v>
          </cell>
          <cell r="AM2971">
            <v>51.146855000000002</v>
          </cell>
        </row>
        <row r="2972">
          <cell r="A2972">
            <v>2964</v>
          </cell>
          <cell r="AJ2972">
            <v>7.5</v>
          </cell>
          <cell r="AM2972">
            <v>7.498958</v>
          </cell>
        </row>
        <row r="2973">
          <cell r="A2973">
            <v>2965</v>
          </cell>
          <cell r="AJ2973">
            <v>51.150500000000001</v>
          </cell>
          <cell r="AM2973">
            <v>51.144834000000003</v>
          </cell>
        </row>
        <row r="2974">
          <cell r="A2974">
            <v>2966</v>
          </cell>
          <cell r="AJ2974">
            <v>2.7835000000000001</v>
          </cell>
          <cell r="AM2974">
            <v>0</v>
          </cell>
        </row>
        <row r="2975">
          <cell r="A2975">
            <v>2967</v>
          </cell>
          <cell r="AJ2975">
            <v>0</v>
          </cell>
          <cell r="AM2975">
            <v>0</v>
          </cell>
        </row>
        <row r="2976">
          <cell r="A2976">
            <v>2968</v>
          </cell>
          <cell r="AJ2976">
            <v>0</v>
          </cell>
          <cell r="AM2976">
            <v>0</v>
          </cell>
        </row>
        <row r="2977">
          <cell r="A2977">
            <v>2969</v>
          </cell>
          <cell r="AJ2977">
            <v>0</v>
          </cell>
          <cell r="AM2977">
            <v>0</v>
          </cell>
        </row>
        <row r="2978">
          <cell r="A2978">
            <v>2970</v>
          </cell>
          <cell r="AJ2978">
            <v>0</v>
          </cell>
          <cell r="AM2978">
            <v>0</v>
          </cell>
        </row>
        <row r="2979">
          <cell r="A2979">
            <v>2971</v>
          </cell>
          <cell r="AJ2979">
            <v>32.478999999999999</v>
          </cell>
          <cell r="AM2979">
            <v>0</v>
          </cell>
        </row>
        <row r="2980">
          <cell r="A2980">
            <v>2972</v>
          </cell>
          <cell r="AJ2980">
            <v>11.799250000000002</v>
          </cell>
          <cell r="AM2980">
            <v>0</v>
          </cell>
        </row>
        <row r="2981">
          <cell r="A2981">
            <v>2973</v>
          </cell>
          <cell r="AJ2981">
            <v>32.323999999999998</v>
          </cell>
          <cell r="AM2981">
            <v>0</v>
          </cell>
        </row>
        <row r="2982">
          <cell r="A2982">
            <v>2974</v>
          </cell>
          <cell r="AJ2982">
            <v>16610</v>
          </cell>
          <cell r="AM2982">
            <v>6610</v>
          </cell>
        </row>
        <row r="2983">
          <cell r="A2983">
            <v>2975</v>
          </cell>
          <cell r="AJ2983">
            <v>0</v>
          </cell>
          <cell r="AM2983">
            <v>0</v>
          </cell>
        </row>
        <row r="2984">
          <cell r="A2984">
            <v>2976</v>
          </cell>
          <cell r="AJ2984">
            <v>0</v>
          </cell>
          <cell r="AM2984">
            <v>0</v>
          </cell>
        </row>
        <row r="2985">
          <cell r="A2985">
            <v>2977</v>
          </cell>
          <cell r="AJ2985">
            <v>0</v>
          </cell>
          <cell r="AM2985">
            <v>0</v>
          </cell>
        </row>
        <row r="2986">
          <cell r="A2986">
            <v>2978</v>
          </cell>
          <cell r="AJ2986">
            <v>0</v>
          </cell>
          <cell r="AM2986">
            <v>0</v>
          </cell>
        </row>
        <row r="2987">
          <cell r="A2987">
            <v>2979</v>
          </cell>
          <cell r="AJ2987">
            <v>0</v>
          </cell>
          <cell r="AM2987">
            <v>0</v>
          </cell>
        </row>
        <row r="2988">
          <cell r="A2988">
            <v>2980</v>
          </cell>
          <cell r="AJ2988">
            <v>5</v>
          </cell>
          <cell r="AM2988">
            <v>0</v>
          </cell>
        </row>
        <row r="2989">
          <cell r="A2989">
            <v>2981</v>
          </cell>
          <cell r="AJ2989">
            <v>1134.9425000000001</v>
          </cell>
          <cell r="AM2989">
            <v>995.06982600000003</v>
          </cell>
        </row>
        <row r="2990">
          <cell r="A2990">
            <v>2982</v>
          </cell>
          <cell r="AJ2990">
            <v>46.646000000000001</v>
          </cell>
          <cell r="AM2990">
            <v>19</v>
          </cell>
        </row>
        <row r="2991">
          <cell r="A2991">
            <v>2983</v>
          </cell>
          <cell r="AJ2991">
            <v>12297.012999999999</v>
          </cell>
          <cell r="AM2991">
            <v>5829.5342419999997</v>
          </cell>
        </row>
        <row r="2992">
          <cell r="A2992">
            <v>2984</v>
          </cell>
          <cell r="AJ2992">
            <v>9423.6029999999992</v>
          </cell>
          <cell r="AM2992">
            <v>55.915215000000003</v>
          </cell>
        </row>
        <row r="2993">
          <cell r="A2993">
            <v>2985</v>
          </cell>
          <cell r="AJ2993">
            <v>49.081000000000003</v>
          </cell>
          <cell r="AM2993">
            <v>48.317101000000001</v>
          </cell>
        </row>
        <row r="2994">
          <cell r="A2994">
            <v>2986</v>
          </cell>
          <cell r="AJ2994">
            <v>0</v>
          </cell>
          <cell r="AM2994">
            <v>0</v>
          </cell>
        </row>
        <row r="2995">
          <cell r="A2995">
            <v>2987</v>
          </cell>
          <cell r="AJ2995">
            <v>1060.0940000000001</v>
          </cell>
          <cell r="AM2995">
            <v>0</v>
          </cell>
        </row>
        <row r="2996">
          <cell r="A2996">
            <v>2988</v>
          </cell>
          <cell r="AJ2996">
            <v>25</v>
          </cell>
          <cell r="AM2996">
            <v>23.75</v>
          </cell>
        </row>
        <row r="2997">
          <cell r="A2997">
            <v>2989</v>
          </cell>
          <cell r="AJ2997">
            <v>70.469499999999996</v>
          </cell>
          <cell r="AM2997">
            <v>66.5</v>
          </cell>
        </row>
        <row r="2998">
          <cell r="A2998">
            <v>2990</v>
          </cell>
          <cell r="AJ2998">
            <v>187.49600000000001</v>
          </cell>
          <cell r="AM2998">
            <v>170.342567</v>
          </cell>
        </row>
        <row r="2999">
          <cell r="A2999">
            <v>2991</v>
          </cell>
          <cell r="AJ2999">
            <v>32.905000000000001</v>
          </cell>
          <cell r="AM2999">
            <v>0</v>
          </cell>
        </row>
        <row r="3000">
          <cell r="A3000">
            <v>2992</v>
          </cell>
          <cell r="AJ3000">
            <v>50</v>
          </cell>
          <cell r="AM3000">
            <v>24.5</v>
          </cell>
        </row>
        <row r="3001">
          <cell r="A3001">
            <v>2993</v>
          </cell>
          <cell r="AJ3001">
            <v>107.974</v>
          </cell>
          <cell r="AM3001">
            <v>99.820030000000003</v>
          </cell>
        </row>
        <row r="3002">
          <cell r="A3002">
            <v>2994</v>
          </cell>
          <cell r="AJ3002">
            <v>17.678000000000001</v>
          </cell>
          <cell r="AM3002">
            <v>12.627972</v>
          </cell>
        </row>
        <row r="3003">
          <cell r="A3003">
            <v>2995</v>
          </cell>
          <cell r="AJ3003">
            <v>11.25</v>
          </cell>
          <cell r="AM3003">
            <v>11.25</v>
          </cell>
        </row>
        <row r="3004">
          <cell r="A3004">
            <v>2996</v>
          </cell>
          <cell r="AJ3004">
            <v>30</v>
          </cell>
          <cell r="AM3004">
            <v>28.5</v>
          </cell>
        </row>
        <row r="3005">
          <cell r="A3005">
            <v>2997</v>
          </cell>
          <cell r="AJ3005">
            <v>19.88</v>
          </cell>
          <cell r="AM3005">
            <v>7.5475649999999996</v>
          </cell>
        </row>
        <row r="3006">
          <cell r="A3006">
            <v>2998</v>
          </cell>
          <cell r="AJ3006">
            <v>48.186</v>
          </cell>
          <cell r="AM3006">
            <v>48.129962999999996</v>
          </cell>
        </row>
        <row r="3007">
          <cell r="A3007">
            <v>2999</v>
          </cell>
          <cell r="AJ3007">
            <v>52.0105</v>
          </cell>
          <cell r="AM3007">
            <v>48.460647000000002</v>
          </cell>
        </row>
        <row r="3008">
          <cell r="A3008">
            <v>3000</v>
          </cell>
          <cell r="AJ3008">
            <v>15</v>
          </cell>
          <cell r="AM3008">
            <v>14.9999</v>
          </cell>
        </row>
        <row r="3009">
          <cell r="A3009">
            <v>3001</v>
          </cell>
          <cell r="AJ3009">
            <v>30</v>
          </cell>
          <cell r="AM3009">
            <v>25.30667</v>
          </cell>
        </row>
        <row r="3010">
          <cell r="A3010">
            <v>3002</v>
          </cell>
          <cell r="AJ3010">
            <v>103.3105</v>
          </cell>
          <cell r="AM3010">
            <v>82.378163999999998</v>
          </cell>
        </row>
        <row r="3011">
          <cell r="A3011">
            <v>3003</v>
          </cell>
          <cell r="AJ3011">
            <v>48.082999999999998</v>
          </cell>
          <cell r="AM3011">
            <v>41.404927000000001</v>
          </cell>
        </row>
        <row r="3012">
          <cell r="A3012">
            <v>3004</v>
          </cell>
          <cell r="AJ3012">
            <v>150</v>
          </cell>
          <cell r="AM3012">
            <v>149.57387399999999</v>
          </cell>
        </row>
        <row r="3013">
          <cell r="A3013">
            <v>3005</v>
          </cell>
          <cell r="AJ3013">
            <v>25</v>
          </cell>
          <cell r="AM3013">
            <v>7.6</v>
          </cell>
        </row>
        <row r="3014">
          <cell r="A3014">
            <v>3006</v>
          </cell>
          <cell r="AJ3014">
            <v>25</v>
          </cell>
          <cell r="AM3014">
            <v>24.023240000000001</v>
          </cell>
        </row>
        <row r="3015">
          <cell r="A3015">
            <v>3007</v>
          </cell>
          <cell r="AJ3015">
            <v>50</v>
          </cell>
          <cell r="AM3015">
            <v>49.496675000000003</v>
          </cell>
        </row>
        <row r="3016">
          <cell r="A3016">
            <v>3008</v>
          </cell>
          <cell r="AJ3016">
            <v>15</v>
          </cell>
          <cell r="AM3016">
            <v>9.4529700000000005</v>
          </cell>
        </row>
        <row r="3017">
          <cell r="A3017">
            <v>3009</v>
          </cell>
          <cell r="AJ3017">
            <v>15</v>
          </cell>
          <cell r="AM3017">
            <v>14.25</v>
          </cell>
        </row>
        <row r="3018">
          <cell r="A3018">
            <v>3010</v>
          </cell>
          <cell r="AJ3018">
            <v>66.418999999999997</v>
          </cell>
          <cell r="AM3018">
            <v>0</v>
          </cell>
        </row>
        <row r="3019">
          <cell r="A3019">
            <v>3011</v>
          </cell>
          <cell r="AJ3019">
            <v>149.732</v>
          </cell>
          <cell r="AM3019">
            <v>58.357599999999998</v>
          </cell>
        </row>
        <row r="3020">
          <cell r="A3020">
            <v>3012</v>
          </cell>
          <cell r="AJ3020">
            <v>1822.162</v>
          </cell>
          <cell r="AM3020">
            <v>0</v>
          </cell>
        </row>
        <row r="3021">
          <cell r="A3021">
            <v>3013</v>
          </cell>
          <cell r="AJ3021">
            <v>0</v>
          </cell>
          <cell r="AM3021">
            <v>0</v>
          </cell>
        </row>
        <row r="3022">
          <cell r="A3022">
            <v>3014</v>
          </cell>
          <cell r="AJ3022">
            <v>0</v>
          </cell>
          <cell r="AM3022">
            <v>0</v>
          </cell>
        </row>
        <row r="3023">
          <cell r="A3023">
            <v>3015</v>
          </cell>
          <cell r="AJ3023">
            <v>8</v>
          </cell>
          <cell r="AM3023">
            <v>3.0014059999999998</v>
          </cell>
        </row>
        <row r="3024">
          <cell r="A3024">
            <v>3016</v>
          </cell>
          <cell r="AJ3024">
            <v>29.17</v>
          </cell>
          <cell r="AM3024">
            <v>28.87125</v>
          </cell>
        </row>
        <row r="3025">
          <cell r="A3025">
            <v>3017</v>
          </cell>
          <cell r="AJ3025">
            <v>0</v>
          </cell>
          <cell r="AM3025">
            <v>0</v>
          </cell>
        </row>
        <row r="3026">
          <cell r="A3026">
            <v>3018</v>
          </cell>
          <cell r="AJ3026">
            <v>48</v>
          </cell>
          <cell r="AM3026">
            <v>0</v>
          </cell>
        </row>
        <row r="3027">
          <cell r="A3027">
            <v>3019</v>
          </cell>
          <cell r="AJ3027">
            <v>54.584000000000003</v>
          </cell>
          <cell r="AM3027">
            <v>23.689346</v>
          </cell>
        </row>
        <row r="3028">
          <cell r="A3028">
            <v>3020</v>
          </cell>
          <cell r="AJ3028">
            <v>0</v>
          </cell>
          <cell r="AM3028">
            <v>0</v>
          </cell>
        </row>
        <row r="3029">
          <cell r="A3029">
            <v>3021</v>
          </cell>
          <cell r="AJ3029">
            <v>20</v>
          </cell>
          <cell r="AM3029">
            <v>19.937255</v>
          </cell>
        </row>
        <row r="3030">
          <cell r="A3030">
            <v>3022</v>
          </cell>
          <cell r="AJ3030">
            <v>0</v>
          </cell>
          <cell r="AM3030">
            <v>0</v>
          </cell>
        </row>
        <row r="3031">
          <cell r="A3031">
            <v>3023</v>
          </cell>
          <cell r="AJ3031">
            <v>20</v>
          </cell>
          <cell r="AM3031">
            <v>19.749130999999998</v>
          </cell>
        </row>
        <row r="3032">
          <cell r="A3032">
            <v>3024</v>
          </cell>
          <cell r="AJ3032">
            <v>15.368</v>
          </cell>
          <cell r="AM3032">
            <v>0</v>
          </cell>
        </row>
        <row r="3033">
          <cell r="A3033">
            <v>3025</v>
          </cell>
          <cell r="AJ3033">
            <v>0</v>
          </cell>
          <cell r="AM3033">
            <v>0</v>
          </cell>
        </row>
        <row r="3034">
          <cell r="A3034">
            <v>3026</v>
          </cell>
          <cell r="AJ3034">
            <v>0</v>
          </cell>
          <cell r="AM3034">
            <v>0</v>
          </cell>
        </row>
        <row r="3035">
          <cell r="A3035">
            <v>3027</v>
          </cell>
          <cell r="AJ3035">
            <v>0</v>
          </cell>
          <cell r="AM3035">
            <v>0</v>
          </cell>
        </row>
        <row r="3036">
          <cell r="A3036">
            <v>3028</v>
          </cell>
          <cell r="AJ3036">
            <v>0</v>
          </cell>
          <cell r="AM3036">
            <v>0</v>
          </cell>
        </row>
        <row r="3037">
          <cell r="A3037">
            <v>3029</v>
          </cell>
          <cell r="AJ3037">
            <v>0</v>
          </cell>
          <cell r="AM3037">
            <v>0</v>
          </cell>
        </row>
        <row r="3038">
          <cell r="A3038">
            <v>3030</v>
          </cell>
          <cell r="AJ3038">
            <v>0</v>
          </cell>
          <cell r="AM3038">
            <v>0</v>
          </cell>
        </row>
        <row r="3039">
          <cell r="A3039">
            <v>3031</v>
          </cell>
          <cell r="AJ3039">
            <v>0</v>
          </cell>
          <cell r="AM3039">
            <v>0</v>
          </cell>
        </row>
        <row r="3040">
          <cell r="A3040">
            <v>3032</v>
          </cell>
          <cell r="AJ3040">
            <v>25.445500000000003</v>
          </cell>
          <cell r="AM3040">
            <v>25.436032000000001</v>
          </cell>
        </row>
        <row r="3041">
          <cell r="A3041">
            <v>3033</v>
          </cell>
          <cell r="AJ3041">
            <v>255.89099999999999</v>
          </cell>
          <cell r="AM3041">
            <v>255.854658</v>
          </cell>
        </row>
        <row r="3042">
          <cell r="A3042">
            <v>3034</v>
          </cell>
          <cell r="AJ3042">
            <v>88.084499999999991</v>
          </cell>
          <cell r="AM3042">
            <v>88.084629000000007</v>
          </cell>
        </row>
        <row r="3043">
          <cell r="A3043">
            <v>3035</v>
          </cell>
          <cell r="AJ3043">
            <v>58.771999999999998</v>
          </cell>
          <cell r="AM3043">
            <v>29.35</v>
          </cell>
        </row>
        <row r="3044">
          <cell r="A3044">
            <v>3036</v>
          </cell>
          <cell r="AJ3044">
            <v>6.0947500000000003</v>
          </cell>
          <cell r="AM3044">
            <v>0</v>
          </cell>
        </row>
        <row r="3045">
          <cell r="A3045">
            <v>3037</v>
          </cell>
          <cell r="AJ3045">
            <v>0</v>
          </cell>
          <cell r="AM3045">
            <v>0</v>
          </cell>
        </row>
        <row r="3046">
          <cell r="A3046">
            <v>3038</v>
          </cell>
          <cell r="AJ3046">
            <v>62.320999999999998</v>
          </cell>
          <cell r="AM3046">
            <v>0</v>
          </cell>
        </row>
        <row r="3047">
          <cell r="A3047">
            <v>3039</v>
          </cell>
          <cell r="AJ3047">
            <v>17.050999999999998</v>
          </cell>
          <cell r="AM3047">
            <v>17.017140000000001</v>
          </cell>
        </row>
        <row r="3048">
          <cell r="A3048">
            <v>3040</v>
          </cell>
          <cell r="AJ3048">
            <v>40.496000000000002</v>
          </cell>
          <cell r="AM3048">
            <v>40.486130000000003</v>
          </cell>
        </row>
        <row r="3049">
          <cell r="A3049">
            <v>3041</v>
          </cell>
          <cell r="AJ3049">
            <v>27.462</v>
          </cell>
          <cell r="AM3049">
            <v>27.436608</v>
          </cell>
        </row>
        <row r="3050">
          <cell r="A3050">
            <v>3042</v>
          </cell>
          <cell r="AJ3050">
            <v>1.236</v>
          </cell>
          <cell r="AM3050">
            <v>0</v>
          </cell>
        </row>
        <row r="3051">
          <cell r="A3051">
            <v>3043</v>
          </cell>
          <cell r="AJ3051">
            <v>25.33</v>
          </cell>
          <cell r="AM3051">
            <v>25.218931000000001</v>
          </cell>
        </row>
        <row r="3052">
          <cell r="A3052">
            <v>3044</v>
          </cell>
          <cell r="AJ3052">
            <v>0</v>
          </cell>
          <cell r="AM3052">
            <v>0</v>
          </cell>
        </row>
        <row r="3053">
          <cell r="A3053">
            <v>3045</v>
          </cell>
          <cell r="AJ3053">
            <v>43.454000000000001</v>
          </cell>
          <cell r="AM3053">
            <v>43.446648000000003</v>
          </cell>
        </row>
        <row r="3054">
          <cell r="A3054">
            <v>3046</v>
          </cell>
          <cell r="AJ3054">
            <v>0</v>
          </cell>
          <cell r="AM3054">
            <v>0</v>
          </cell>
        </row>
        <row r="3055">
          <cell r="A3055">
            <v>3047</v>
          </cell>
          <cell r="AJ3055">
            <v>46.18</v>
          </cell>
          <cell r="AM3055">
            <v>44.912328000000002</v>
          </cell>
        </row>
        <row r="3056">
          <cell r="A3056">
            <v>3048</v>
          </cell>
          <cell r="AJ3056">
            <v>31.076000000000001</v>
          </cell>
          <cell r="AM3056">
            <v>29.637498999999998</v>
          </cell>
        </row>
        <row r="3057">
          <cell r="A3057">
            <v>3049</v>
          </cell>
          <cell r="AJ3057">
            <v>16.585999999999999</v>
          </cell>
          <cell r="AM3057">
            <v>16.585605000000001</v>
          </cell>
        </row>
        <row r="3058">
          <cell r="A3058">
            <v>3050</v>
          </cell>
          <cell r="AJ3058">
            <v>0</v>
          </cell>
          <cell r="AM3058">
            <v>0</v>
          </cell>
        </row>
        <row r="3059">
          <cell r="A3059">
            <v>3051</v>
          </cell>
          <cell r="AJ3059">
            <v>0</v>
          </cell>
          <cell r="AM3059">
            <v>0</v>
          </cell>
        </row>
        <row r="3060">
          <cell r="A3060">
            <v>3052</v>
          </cell>
          <cell r="AJ3060">
            <v>8.7460000000000022</v>
          </cell>
          <cell r="AM3060">
            <v>6.7004339999999996</v>
          </cell>
        </row>
        <row r="3061">
          <cell r="A3061">
            <v>3053</v>
          </cell>
          <cell r="AJ3061">
            <v>0</v>
          </cell>
          <cell r="AM3061">
            <v>0</v>
          </cell>
        </row>
        <row r="3062">
          <cell r="A3062">
            <v>3054</v>
          </cell>
          <cell r="AJ3062">
            <v>0.74199999999999999</v>
          </cell>
          <cell r="AM3062">
            <v>0</v>
          </cell>
        </row>
        <row r="3063">
          <cell r="A3063">
            <v>3055</v>
          </cell>
          <cell r="AJ3063">
            <v>115.05200000000001</v>
          </cell>
          <cell r="AM3063">
            <v>82.474637999999999</v>
          </cell>
        </row>
        <row r="3064">
          <cell r="A3064">
            <v>3056</v>
          </cell>
          <cell r="AJ3064">
            <v>30.692</v>
          </cell>
          <cell r="AM3064">
            <v>30.230664999999998</v>
          </cell>
        </row>
        <row r="3065">
          <cell r="A3065">
            <v>3057</v>
          </cell>
          <cell r="AJ3065">
            <v>16.830749999999998</v>
          </cell>
          <cell r="AM3065">
            <v>16.813882</v>
          </cell>
        </row>
        <row r="3066">
          <cell r="A3066">
            <v>3058</v>
          </cell>
          <cell r="AJ3066">
            <v>32.167999999999999</v>
          </cell>
          <cell r="AM3066">
            <v>32.167960000000001</v>
          </cell>
        </row>
        <row r="3067">
          <cell r="A3067">
            <v>3059</v>
          </cell>
          <cell r="AJ3067">
            <v>177.226</v>
          </cell>
          <cell r="AM3067">
            <v>174.91259199999999</v>
          </cell>
        </row>
        <row r="3068">
          <cell r="A3068">
            <v>3060</v>
          </cell>
          <cell r="AJ3068">
            <v>100.67475</v>
          </cell>
          <cell r="AM3068">
            <v>100.666814</v>
          </cell>
        </row>
        <row r="3069">
          <cell r="A3069">
            <v>3061</v>
          </cell>
          <cell r="AJ3069">
            <v>45.173999999999999</v>
          </cell>
          <cell r="AM3069">
            <v>22.409134000000002</v>
          </cell>
        </row>
        <row r="3070">
          <cell r="A3070">
            <v>3062</v>
          </cell>
          <cell r="AJ3070">
            <v>0</v>
          </cell>
          <cell r="AM3070">
            <v>0</v>
          </cell>
        </row>
        <row r="3071">
          <cell r="A3071">
            <v>3063</v>
          </cell>
          <cell r="AJ3071">
            <v>0</v>
          </cell>
          <cell r="AM3071">
            <v>0</v>
          </cell>
        </row>
        <row r="3072">
          <cell r="A3072">
            <v>3064</v>
          </cell>
          <cell r="AJ3072">
            <v>0</v>
          </cell>
          <cell r="AM3072">
            <v>0</v>
          </cell>
        </row>
        <row r="3073">
          <cell r="A3073">
            <v>3065</v>
          </cell>
          <cell r="AJ3073">
            <v>0</v>
          </cell>
          <cell r="AM3073">
            <v>0</v>
          </cell>
        </row>
        <row r="3074">
          <cell r="A3074">
            <v>3066</v>
          </cell>
          <cell r="AJ3074">
            <v>55.576499999999996</v>
          </cell>
          <cell r="AM3074">
            <v>55.575569999999999</v>
          </cell>
        </row>
        <row r="3075">
          <cell r="A3075">
            <v>3067</v>
          </cell>
          <cell r="AJ3075">
            <v>15.84675</v>
          </cell>
          <cell r="AM3075">
            <v>15.845522000000001</v>
          </cell>
        </row>
        <row r="3076">
          <cell r="A3076">
            <v>3068</v>
          </cell>
          <cell r="AJ3076">
            <v>73.378</v>
          </cell>
          <cell r="AM3076">
            <v>73.376407999999998</v>
          </cell>
        </row>
        <row r="3077">
          <cell r="A3077">
            <v>3069</v>
          </cell>
          <cell r="AJ3077">
            <v>0</v>
          </cell>
          <cell r="AM3077">
            <v>0</v>
          </cell>
        </row>
        <row r="3078">
          <cell r="A3078">
            <v>3070</v>
          </cell>
          <cell r="AJ3078">
            <v>50.084000000000003</v>
          </cell>
          <cell r="AM3078">
            <v>50.083117000000001</v>
          </cell>
        </row>
        <row r="3079">
          <cell r="A3079">
            <v>3071</v>
          </cell>
          <cell r="AJ3079">
            <v>0</v>
          </cell>
          <cell r="AM3079">
            <v>0</v>
          </cell>
        </row>
        <row r="3080">
          <cell r="A3080">
            <v>3072</v>
          </cell>
          <cell r="AJ3080">
            <v>0</v>
          </cell>
          <cell r="AM3080">
            <v>0</v>
          </cell>
        </row>
        <row r="3081">
          <cell r="A3081">
            <v>3073</v>
          </cell>
          <cell r="AJ3081">
            <v>0</v>
          </cell>
          <cell r="AM3081">
            <v>0</v>
          </cell>
        </row>
        <row r="3082">
          <cell r="A3082">
            <v>3074</v>
          </cell>
          <cell r="AJ3082">
            <v>45.838000000000001</v>
          </cell>
          <cell r="AM3082">
            <v>44.581437000000001</v>
          </cell>
        </row>
        <row r="3083">
          <cell r="A3083">
            <v>3075</v>
          </cell>
          <cell r="AJ3083">
            <v>39.497</v>
          </cell>
          <cell r="AM3083">
            <v>37.436684999999997</v>
          </cell>
        </row>
        <row r="3084">
          <cell r="A3084">
            <v>3076</v>
          </cell>
          <cell r="AJ3084">
            <v>43.432000000000002</v>
          </cell>
          <cell r="AM3084">
            <v>42.233327000000003</v>
          </cell>
        </row>
        <row r="3085">
          <cell r="A3085">
            <v>3077</v>
          </cell>
          <cell r="AJ3085">
            <v>0</v>
          </cell>
          <cell r="AM3085">
            <v>0</v>
          </cell>
        </row>
        <row r="3086">
          <cell r="A3086">
            <v>3078</v>
          </cell>
          <cell r="AJ3086">
            <v>27.805250000000001</v>
          </cell>
          <cell r="AM3086">
            <v>27.804438999999999</v>
          </cell>
        </row>
        <row r="3087">
          <cell r="A3087">
            <v>3079</v>
          </cell>
          <cell r="AJ3087">
            <v>36.479999999999997</v>
          </cell>
          <cell r="AM3087">
            <v>36.475217999999998</v>
          </cell>
        </row>
        <row r="3088">
          <cell r="A3088">
            <v>3080</v>
          </cell>
          <cell r="AJ3088">
            <v>44.821249999999992</v>
          </cell>
          <cell r="AM3088">
            <v>44.807493000000001</v>
          </cell>
        </row>
        <row r="3089">
          <cell r="A3089">
            <v>3081</v>
          </cell>
          <cell r="AJ3089">
            <v>51.622749999999996</v>
          </cell>
          <cell r="AM3089">
            <v>51.617936999999998</v>
          </cell>
        </row>
        <row r="3090">
          <cell r="A3090">
            <v>3082</v>
          </cell>
          <cell r="AJ3090">
            <v>7.7215000000000007</v>
          </cell>
          <cell r="AM3090">
            <v>7.7214999999999998</v>
          </cell>
        </row>
        <row r="3091">
          <cell r="A3091">
            <v>3083</v>
          </cell>
          <cell r="AJ3091">
            <v>0</v>
          </cell>
          <cell r="AM3091">
            <v>0</v>
          </cell>
        </row>
        <row r="3092">
          <cell r="A3092">
            <v>3084</v>
          </cell>
          <cell r="AJ3092">
            <v>44.948999999999998</v>
          </cell>
          <cell r="AM3092">
            <v>0</v>
          </cell>
        </row>
        <row r="3093">
          <cell r="A3093">
            <v>3085</v>
          </cell>
          <cell r="AJ3093">
            <v>26.956</v>
          </cell>
          <cell r="AM3093">
            <v>26.954839</v>
          </cell>
        </row>
        <row r="3094">
          <cell r="A3094">
            <v>3086</v>
          </cell>
          <cell r="AJ3094">
            <v>47.649000000000001</v>
          </cell>
          <cell r="AM3094">
            <v>43.826526000000001</v>
          </cell>
        </row>
        <row r="3095">
          <cell r="A3095">
            <v>3087</v>
          </cell>
          <cell r="AJ3095">
            <v>49.914999999999999</v>
          </cell>
          <cell r="AM3095">
            <v>49.913442000000003</v>
          </cell>
        </row>
        <row r="3096">
          <cell r="A3096">
            <v>3088</v>
          </cell>
          <cell r="AJ3096">
            <v>26.948</v>
          </cell>
          <cell r="AM3096">
            <v>26.945509999999999</v>
          </cell>
        </row>
        <row r="3097">
          <cell r="A3097">
            <v>3089</v>
          </cell>
          <cell r="AJ3097">
            <v>69.543000000000006</v>
          </cell>
          <cell r="AM3097">
            <v>69.537825999999995</v>
          </cell>
        </row>
        <row r="3098">
          <cell r="A3098">
            <v>3090</v>
          </cell>
          <cell r="AJ3098">
            <v>85.936000000000007</v>
          </cell>
          <cell r="AM3098">
            <v>85.400116999999995</v>
          </cell>
        </row>
        <row r="3099">
          <cell r="A3099">
            <v>3091</v>
          </cell>
          <cell r="AJ3099">
            <v>89.34</v>
          </cell>
          <cell r="AM3099">
            <v>89.34</v>
          </cell>
        </row>
        <row r="3100">
          <cell r="A3100">
            <v>3092</v>
          </cell>
          <cell r="AJ3100">
            <v>29.1</v>
          </cell>
          <cell r="AM3100">
            <v>29.097988000000001</v>
          </cell>
        </row>
        <row r="3101">
          <cell r="A3101">
            <v>3093</v>
          </cell>
          <cell r="AJ3101">
            <v>26.69</v>
          </cell>
          <cell r="AM3101">
            <v>25.598102000000001</v>
          </cell>
        </row>
        <row r="3102">
          <cell r="A3102">
            <v>3094</v>
          </cell>
          <cell r="AJ3102">
            <v>138.36325000000002</v>
          </cell>
          <cell r="AM3102">
            <v>138.36320000000001</v>
          </cell>
        </row>
        <row r="3103">
          <cell r="A3103">
            <v>3095</v>
          </cell>
          <cell r="AJ3103">
            <v>0</v>
          </cell>
          <cell r="AM3103">
            <v>0</v>
          </cell>
        </row>
        <row r="3104">
          <cell r="A3104">
            <v>3096</v>
          </cell>
          <cell r="AJ3104">
            <v>38.311</v>
          </cell>
          <cell r="AM3104">
            <v>38.304096000000001</v>
          </cell>
        </row>
        <row r="3105">
          <cell r="A3105">
            <v>3097</v>
          </cell>
          <cell r="AJ3105">
            <v>52.297249999999998</v>
          </cell>
          <cell r="AM3105">
            <v>52.296303000000002</v>
          </cell>
        </row>
        <row r="3106">
          <cell r="A3106">
            <v>3098</v>
          </cell>
          <cell r="AJ3106">
            <v>33.985500000000002</v>
          </cell>
          <cell r="AM3106">
            <v>33.953586999999999</v>
          </cell>
        </row>
        <row r="3107">
          <cell r="A3107">
            <v>3099</v>
          </cell>
          <cell r="AJ3107">
            <v>78.63</v>
          </cell>
          <cell r="AM3107">
            <v>78.629948999999996</v>
          </cell>
        </row>
        <row r="3108">
          <cell r="A3108">
            <v>3100</v>
          </cell>
          <cell r="AJ3108">
            <v>82.344499999999996</v>
          </cell>
          <cell r="AM3108">
            <v>82.344999999999999</v>
          </cell>
        </row>
        <row r="3109">
          <cell r="A3109">
            <v>3101</v>
          </cell>
          <cell r="AJ3109">
            <v>41.058</v>
          </cell>
          <cell r="AM3109">
            <v>41.058</v>
          </cell>
        </row>
        <row r="3110">
          <cell r="A3110">
            <v>3102</v>
          </cell>
          <cell r="AJ3110">
            <v>83.014499999999998</v>
          </cell>
          <cell r="AM3110">
            <v>83.014066999999997</v>
          </cell>
        </row>
        <row r="3111">
          <cell r="A3111">
            <v>3103</v>
          </cell>
          <cell r="AJ3111">
            <v>54.186</v>
          </cell>
          <cell r="AM3111">
            <v>54.184148999999998</v>
          </cell>
        </row>
        <row r="3112">
          <cell r="A3112">
            <v>3104</v>
          </cell>
          <cell r="AJ3112">
            <v>49.908000000000001</v>
          </cell>
          <cell r="AM3112">
            <v>49.905392999999997</v>
          </cell>
        </row>
        <row r="3113">
          <cell r="A3113">
            <v>3105</v>
          </cell>
          <cell r="AJ3113">
            <v>49.765999999999998</v>
          </cell>
          <cell r="AM3113">
            <v>49.765670999999998</v>
          </cell>
        </row>
        <row r="3114">
          <cell r="A3114">
            <v>3106</v>
          </cell>
          <cell r="AJ3114">
            <v>24.536000000000001</v>
          </cell>
          <cell r="AM3114">
            <v>24.535692000000001</v>
          </cell>
        </row>
        <row r="3115">
          <cell r="A3115">
            <v>3107</v>
          </cell>
          <cell r="AJ3115">
            <v>24.437000000000001</v>
          </cell>
          <cell r="AM3115">
            <v>24.436211</v>
          </cell>
        </row>
        <row r="3116">
          <cell r="A3116">
            <v>3108</v>
          </cell>
          <cell r="AJ3116">
            <v>99.134500000000003</v>
          </cell>
          <cell r="AM3116">
            <v>99.133735000000001</v>
          </cell>
        </row>
        <row r="3117">
          <cell r="A3117">
            <v>3109</v>
          </cell>
          <cell r="AJ3117">
            <v>99.034000000000006</v>
          </cell>
          <cell r="AM3117">
            <v>99.026022999999995</v>
          </cell>
        </row>
        <row r="3118">
          <cell r="A3118">
            <v>3110</v>
          </cell>
          <cell r="AJ3118">
            <v>93.013999999999996</v>
          </cell>
          <cell r="AM3118">
            <v>92.999236999999994</v>
          </cell>
        </row>
        <row r="3119">
          <cell r="A3119">
            <v>3111</v>
          </cell>
          <cell r="AJ3119">
            <v>51.3185</v>
          </cell>
          <cell r="AM3119">
            <v>51.317793999999999</v>
          </cell>
        </row>
        <row r="3120">
          <cell r="A3120">
            <v>3112</v>
          </cell>
          <cell r="AJ3120">
            <v>94.998000000000005</v>
          </cell>
          <cell r="AM3120">
            <v>94.980624000000006</v>
          </cell>
        </row>
        <row r="3121">
          <cell r="A3121">
            <v>3113</v>
          </cell>
          <cell r="AJ3121">
            <v>241.52249999999998</v>
          </cell>
          <cell r="AM3121">
            <v>241.52074200000001</v>
          </cell>
        </row>
        <row r="3122">
          <cell r="A3122">
            <v>3114</v>
          </cell>
          <cell r="AJ3122">
            <v>49.911000000000001</v>
          </cell>
          <cell r="AM3122">
            <v>49.862755</v>
          </cell>
        </row>
        <row r="3123">
          <cell r="A3123">
            <v>3115</v>
          </cell>
          <cell r="AJ3123">
            <v>76.38</v>
          </cell>
          <cell r="AM3123">
            <v>76.378144000000006</v>
          </cell>
        </row>
        <row r="3124">
          <cell r="A3124">
            <v>3116</v>
          </cell>
          <cell r="AJ3124">
            <v>93.048500000000004</v>
          </cell>
          <cell r="AM3124">
            <v>92.870307999999994</v>
          </cell>
        </row>
        <row r="3125">
          <cell r="A3125">
            <v>3117</v>
          </cell>
          <cell r="AJ3125">
            <v>36.353000000000002</v>
          </cell>
          <cell r="AM3125">
            <v>36.349049000000001</v>
          </cell>
        </row>
        <row r="3126">
          <cell r="A3126">
            <v>3118</v>
          </cell>
          <cell r="AJ3126">
            <v>31.422999999999998</v>
          </cell>
          <cell r="AM3126">
            <v>31.318463999999999</v>
          </cell>
        </row>
        <row r="3127">
          <cell r="A3127">
            <v>3119</v>
          </cell>
          <cell r="AJ3127">
            <v>49.993000000000002</v>
          </cell>
          <cell r="AM3127">
            <v>49.991366999999997</v>
          </cell>
        </row>
        <row r="3128">
          <cell r="A3128">
            <v>3120</v>
          </cell>
          <cell r="AJ3128">
            <v>49.813000000000002</v>
          </cell>
          <cell r="AM3128">
            <v>49.812474999999999</v>
          </cell>
        </row>
        <row r="3129">
          <cell r="A3129">
            <v>3121</v>
          </cell>
          <cell r="AJ3129">
            <v>197.268</v>
          </cell>
          <cell r="AM3129">
            <v>197.26645199999999</v>
          </cell>
        </row>
        <row r="3130">
          <cell r="A3130">
            <v>3122</v>
          </cell>
          <cell r="AJ3130">
            <v>54.9925</v>
          </cell>
          <cell r="AM3130">
            <v>46.033759000000003</v>
          </cell>
        </row>
        <row r="3131">
          <cell r="A3131">
            <v>3123</v>
          </cell>
          <cell r="AJ3131">
            <v>49.987000000000002</v>
          </cell>
          <cell r="AM3131">
            <v>38.486167000000002</v>
          </cell>
        </row>
        <row r="3132">
          <cell r="A3132">
            <v>3124</v>
          </cell>
          <cell r="AJ3132">
            <v>0</v>
          </cell>
          <cell r="AM3132">
            <v>0</v>
          </cell>
        </row>
        <row r="3133">
          <cell r="A3133">
            <v>3125</v>
          </cell>
          <cell r="AJ3133">
            <v>24.401</v>
          </cell>
          <cell r="AM3133">
            <v>22.825443</v>
          </cell>
        </row>
        <row r="3134">
          <cell r="A3134">
            <v>3126</v>
          </cell>
          <cell r="AJ3134">
            <v>37.012</v>
          </cell>
          <cell r="AM3134">
            <v>6.9806739999999996</v>
          </cell>
        </row>
        <row r="3135">
          <cell r="A3135">
            <v>3127</v>
          </cell>
          <cell r="AJ3135">
            <v>42.463999999999999</v>
          </cell>
          <cell r="AM3135">
            <v>36.450602000000003</v>
          </cell>
        </row>
        <row r="3136">
          <cell r="A3136">
            <v>3128</v>
          </cell>
          <cell r="AJ3136">
            <v>29.890999999999998</v>
          </cell>
          <cell r="AM3136">
            <v>29.889544999999998</v>
          </cell>
        </row>
        <row r="3137">
          <cell r="A3137">
            <v>3129</v>
          </cell>
          <cell r="AJ3137">
            <v>49.991</v>
          </cell>
          <cell r="AM3137">
            <v>49.988418000000003</v>
          </cell>
        </row>
        <row r="3138">
          <cell r="A3138">
            <v>3130</v>
          </cell>
          <cell r="AJ3138">
            <v>99.780500000000004</v>
          </cell>
          <cell r="AM3138">
            <v>99.714429999999993</v>
          </cell>
        </row>
        <row r="3139">
          <cell r="A3139">
            <v>3131</v>
          </cell>
          <cell r="AJ3139">
            <v>34.886000000000003</v>
          </cell>
          <cell r="AM3139">
            <v>34.874456000000002</v>
          </cell>
        </row>
        <row r="3140">
          <cell r="A3140">
            <v>3132</v>
          </cell>
          <cell r="AJ3140">
            <v>24.835999999999999</v>
          </cell>
          <cell r="AM3140">
            <v>24.824065999999998</v>
          </cell>
        </row>
        <row r="3141">
          <cell r="A3141">
            <v>3133</v>
          </cell>
          <cell r="AJ3141">
            <v>99.98</v>
          </cell>
          <cell r="AM3141">
            <v>99.976802000000006</v>
          </cell>
        </row>
        <row r="3142">
          <cell r="A3142">
            <v>3134</v>
          </cell>
          <cell r="AJ3142">
            <v>64.936000000000007</v>
          </cell>
          <cell r="AM3142">
            <v>64.910066</v>
          </cell>
        </row>
        <row r="3143">
          <cell r="A3143">
            <v>3135</v>
          </cell>
          <cell r="AJ3143">
            <v>49.936</v>
          </cell>
          <cell r="AM3143">
            <v>49.929000000000002</v>
          </cell>
        </row>
        <row r="3144">
          <cell r="A3144">
            <v>3136</v>
          </cell>
          <cell r="AJ3144">
            <v>25</v>
          </cell>
          <cell r="AM3144">
            <v>24.990411000000002</v>
          </cell>
        </row>
        <row r="3145">
          <cell r="A3145">
            <v>3137</v>
          </cell>
          <cell r="AJ3145">
            <v>24.988</v>
          </cell>
          <cell r="AM3145">
            <v>24.982423000000001</v>
          </cell>
        </row>
        <row r="3146">
          <cell r="A3146">
            <v>3138</v>
          </cell>
          <cell r="AJ3146">
            <v>49.947000000000003</v>
          </cell>
          <cell r="AM3146">
            <v>49.945141</v>
          </cell>
        </row>
        <row r="3147">
          <cell r="A3147">
            <v>3139</v>
          </cell>
          <cell r="AJ3147">
            <v>59.93</v>
          </cell>
          <cell r="AM3147">
            <v>59.914054</v>
          </cell>
        </row>
        <row r="3148">
          <cell r="A3148">
            <v>3140</v>
          </cell>
          <cell r="AJ3148">
            <v>49.963000000000001</v>
          </cell>
          <cell r="AM3148">
            <v>49.933816999999998</v>
          </cell>
        </row>
        <row r="3149">
          <cell r="A3149">
            <v>3141</v>
          </cell>
          <cell r="AJ3149">
            <v>49.99</v>
          </cell>
          <cell r="AM3149">
            <v>49.974145</v>
          </cell>
        </row>
        <row r="3150">
          <cell r="A3150">
            <v>3142</v>
          </cell>
          <cell r="AJ3150">
            <v>49.978999999999999</v>
          </cell>
          <cell r="AM3150">
            <v>49.9773</v>
          </cell>
        </row>
        <row r="3151">
          <cell r="A3151">
            <v>3143</v>
          </cell>
          <cell r="AJ3151">
            <v>49.875</v>
          </cell>
          <cell r="AM3151">
            <v>49.861744000000002</v>
          </cell>
        </row>
        <row r="3152">
          <cell r="A3152">
            <v>3144</v>
          </cell>
          <cell r="AJ3152">
            <v>49.972999999999999</v>
          </cell>
          <cell r="AM3152">
            <v>49.972802000000001</v>
          </cell>
        </row>
        <row r="3153">
          <cell r="A3153">
            <v>3145</v>
          </cell>
          <cell r="AJ3153">
            <v>11.750999999999999</v>
          </cell>
          <cell r="AM3153">
            <v>11.746791</v>
          </cell>
        </row>
        <row r="3154">
          <cell r="A3154">
            <v>3146</v>
          </cell>
          <cell r="AJ3154">
            <v>49.963000000000001</v>
          </cell>
          <cell r="AM3154">
            <v>49.961399999999998</v>
          </cell>
        </row>
        <row r="3155">
          <cell r="A3155">
            <v>3147</v>
          </cell>
          <cell r="AJ3155">
            <v>55.972000000000001</v>
          </cell>
          <cell r="AM3155">
            <v>55.971988000000003</v>
          </cell>
        </row>
        <row r="3156">
          <cell r="A3156">
            <v>3148</v>
          </cell>
          <cell r="AJ3156">
            <v>55.853999999999999</v>
          </cell>
          <cell r="AM3156">
            <v>55.852832999999997</v>
          </cell>
        </row>
        <row r="3157">
          <cell r="A3157">
            <v>3149</v>
          </cell>
          <cell r="AJ3157">
            <v>49.999000000000002</v>
          </cell>
          <cell r="AM3157">
            <v>0</v>
          </cell>
        </row>
        <row r="3158">
          <cell r="A3158">
            <v>3150</v>
          </cell>
          <cell r="AJ3158">
            <v>46</v>
          </cell>
          <cell r="AM3158">
            <v>45.996912000000002</v>
          </cell>
        </row>
        <row r="3159">
          <cell r="A3159">
            <v>3151</v>
          </cell>
          <cell r="AJ3159">
            <v>31.346</v>
          </cell>
          <cell r="AM3159">
            <v>31.343707999999999</v>
          </cell>
        </row>
        <row r="3160">
          <cell r="A3160">
            <v>3152</v>
          </cell>
          <cell r="AJ3160">
            <v>14.999000000000001</v>
          </cell>
          <cell r="AM3160">
            <v>0</v>
          </cell>
        </row>
        <row r="3161">
          <cell r="A3161">
            <v>3153</v>
          </cell>
          <cell r="AJ3161">
            <v>9.9979999999999993</v>
          </cell>
          <cell r="AM3161">
            <v>9.9916230000000006</v>
          </cell>
        </row>
        <row r="3162">
          <cell r="A3162">
            <v>3154</v>
          </cell>
          <cell r="AJ3162">
            <v>7.25</v>
          </cell>
          <cell r="AM3162">
            <v>6.4240459999999997</v>
          </cell>
        </row>
        <row r="3163">
          <cell r="A3163">
            <v>3155</v>
          </cell>
          <cell r="AJ3163">
            <v>49.94</v>
          </cell>
          <cell r="AM3163">
            <v>49.918700999999999</v>
          </cell>
        </row>
        <row r="3164">
          <cell r="A3164">
            <v>3156</v>
          </cell>
          <cell r="AJ3164">
            <v>49.182000000000002</v>
          </cell>
          <cell r="AM3164">
            <v>49.111319000000002</v>
          </cell>
        </row>
        <row r="3165">
          <cell r="A3165">
            <v>3157</v>
          </cell>
          <cell r="AJ3165">
            <v>49.912999999999997</v>
          </cell>
          <cell r="AM3165">
            <v>49.782279000000003</v>
          </cell>
        </row>
        <row r="3166">
          <cell r="A3166">
            <v>3158</v>
          </cell>
          <cell r="AJ3166">
            <v>48.252000000000002</v>
          </cell>
          <cell r="AM3166">
            <v>46.932384999999996</v>
          </cell>
        </row>
        <row r="3167">
          <cell r="A3167">
            <v>3159</v>
          </cell>
          <cell r="AJ3167">
            <v>49.991999999999997</v>
          </cell>
          <cell r="AM3167">
            <v>49.504759</v>
          </cell>
        </row>
        <row r="3168">
          <cell r="A3168">
            <v>3160</v>
          </cell>
          <cell r="AJ3168">
            <v>49.898000000000003</v>
          </cell>
          <cell r="AM3168">
            <v>49.760539999999999</v>
          </cell>
        </row>
        <row r="3169">
          <cell r="A3169">
            <v>3161</v>
          </cell>
          <cell r="AJ3169">
            <v>49.923000000000002</v>
          </cell>
          <cell r="AM3169">
            <v>49.913203000000003</v>
          </cell>
        </row>
        <row r="3170">
          <cell r="A3170">
            <v>3162</v>
          </cell>
          <cell r="AJ3170">
            <v>49.930999999999997</v>
          </cell>
          <cell r="AM3170">
            <v>49.811086000000003</v>
          </cell>
        </row>
        <row r="3171">
          <cell r="A3171">
            <v>3163</v>
          </cell>
          <cell r="AJ3171">
            <v>49.994999999999997</v>
          </cell>
          <cell r="AM3171">
            <v>49.986961999999998</v>
          </cell>
        </row>
        <row r="3172">
          <cell r="A3172">
            <v>3164</v>
          </cell>
          <cell r="AJ3172">
            <v>49.994999999999997</v>
          </cell>
          <cell r="AM3172">
            <v>49.994855000000001</v>
          </cell>
        </row>
        <row r="3173">
          <cell r="A3173">
            <v>3165</v>
          </cell>
          <cell r="AJ3173">
            <v>49.954999999999998</v>
          </cell>
          <cell r="AM3173">
            <v>49.954909000000001</v>
          </cell>
        </row>
        <row r="3174">
          <cell r="A3174">
            <v>3166</v>
          </cell>
          <cell r="AJ3174">
            <v>83.918000000000006</v>
          </cell>
          <cell r="AM3174">
            <v>83.913567</v>
          </cell>
        </row>
        <row r="3175">
          <cell r="A3175">
            <v>3167</v>
          </cell>
          <cell r="AJ3175">
            <v>43.701000000000001</v>
          </cell>
          <cell r="AM3175">
            <v>35.178550999999999</v>
          </cell>
        </row>
        <row r="3176">
          <cell r="A3176">
            <v>3168</v>
          </cell>
          <cell r="AJ3176">
            <v>128.30600000000001</v>
          </cell>
          <cell r="AM3176">
            <v>128.13719499999999</v>
          </cell>
        </row>
        <row r="3177">
          <cell r="A3177">
            <v>3169</v>
          </cell>
          <cell r="AJ3177">
            <v>324.81700000000001</v>
          </cell>
          <cell r="AM3177">
            <v>279.225798</v>
          </cell>
        </row>
        <row r="3178">
          <cell r="A3178">
            <v>3170</v>
          </cell>
          <cell r="AJ3178">
            <v>69.984499999999997</v>
          </cell>
          <cell r="AM3178">
            <v>69.984162999999995</v>
          </cell>
        </row>
        <row r="3179">
          <cell r="A3179">
            <v>3171</v>
          </cell>
          <cell r="AJ3179">
            <v>89.982500000000002</v>
          </cell>
          <cell r="AM3179">
            <v>89.977833000000004</v>
          </cell>
        </row>
        <row r="3180">
          <cell r="A3180">
            <v>3172</v>
          </cell>
          <cell r="AJ3180">
            <v>44.945</v>
          </cell>
          <cell r="AM3180">
            <v>44.935110999999999</v>
          </cell>
        </row>
        <row r="3181">
          <cell r="A3181">
            <v>3173</v>
          </cell>
          <cell r="AJ3181">
            <v>69.998999999999995</v>
          </cell>
          <cell r="AM3181">
            <v>69.998999999999995</v>
          </cell>
        </row>
        <row r="3182">
          <cell r="A3182">
            <v>3174</v>
          </cell>
          <cell r="AJ3182">
            <v>64.998999999999995</v>
          </cell>
          <cell r="AM3182">
            <v>64.998999999999995</v>
          </cell>
        </row>
        <row r="3183">
          <cell r="A3183">
            <v>3175</v>
          </cell>
          <cell r="AJ3183">
            <v>85.153999999999996</v>
          </cell>
          <cell r="AM3183">
            <v>78.426378</v>
          </cell>
        </row>
        <row r="3184">
          <cell r="A3184">
            <v>3176</v>
          </cell>
          <cell r="AJ3184">
            <v>149.786</v>
          </cell>
          <cell r="AM3184">
            <v>149.719416</v>
          </cell>
        </row>
        <row r="3185">
          <cell r="A3185">
            <v>3177</v>
          </cell>
          <cell r="AJ3185">
            <v>55.520499999999998</v>
          </cell>
          <cell r="AM3185">
            <v>50.106752999999998</v>
          </cell>
        </row>
        <row r="3186">
          <cell r="A3186">
            <v>3178</v>
          </cell>
          <cell r="AJ3186">
            <v>109.9705</v>
          </cell>
          <cell r="AM3186">
            <v>109.95112899999999</v>
          </cell>
        </row>
        <row r="3187">
          <cell r="A3187">
            <v>3179</v>
          </cell>
          <cell r="AJ3187">
            <v>42.942999999999998</v>
          </cell>
          <cell r="AM3187">
            <v>41.742071000000003</v>
          </cell>
        </row>
        <row r="3188">
          <cell r="A3188">
            <v>3180</v>
          </cell>
          <cell r="AJ3188">
            <v>139.26049999999998</v>
          </cell>
          <cell r="AM3188">
            <v>101.497609</v>
          </cell>
        </row>
        <row r="3189">
          <cell r="A3189">
            <v>3181</v>
          </cell>
          <cell r="AJ3189">
            <v>44.866999999999997</v>
          </cell>
          <cell r="AM3189">
            <v>44.866214999999997</v>
          </cell>
        </row>
        <row r="3190">
          <cell r="A3190">
            <v>3182</v>
          </cell>
          <cell r="AJ3190">
            <v>111.77200000000001</v>
          </cell>
          <cell r="AM3190">
            <v>111.77200000000001</v>
          </cell>
        </row>
        <row r="3191">
          <cell r="A3191">
            <v>3183</v>
          </cell>
          <cell r="AJ3191">
            <v>74.959999999999994</v>
          </cell>
          <cell r="AM3191">
            <v>74.958141999999995</v>
          </cell>
        </row>
        <row r="3192">
          <cell r="A3192">
            <v>3184</v>
          </cell>
          <cell r="AJ3192">
            <v>93.418499999999995</v>
          </cell>
          <cell r="AM3192">
            <v>93.418627000000001</v>
          </cell>
        </row>
        <row r="3193">
          <cell r="A3193">
            <v>3185</v>
          </cell>
          <cell r="AJ3193">
            <v>74.926500000000004</v>
          </cell>
          <cell r="AM3193">
            <v>74.926100000000005</v>
          </cell>
        </row>
        <row r="3194">
          <cell r="A3194">
            <v>3186</v>
          </cell>
          <cell r="AJ3194">
            <v>51.238500000000002</v>
          </cell>
          <cell r="AM3194">
            <v>51.238104</v>
          </cell>
        </row>
        <row r="3195">
          <cell r="A3195">
            <v>3187</v>
          </cell>
          <cell r="AJ3195">
            <v>43.646999999999998</v>
          </cell>
          <cell r="AM3195">
            <v>43.645038</v>
          </cell>
        </row>
        <row r="3196">
          <cell r="A3196">
            <v>3188</v>
          </cell>
          <cell r="AJ3196">
            <v>61.241999999999997</v>
          </cell>
          <cell r="AM3196">
            <v>61.238039000000001</v>
          </cell>
        </row>
        <row r="3197">
          <cell r="A3197">
            <v>3189</v>
          </cell>
          <cell r="AJ3197">
            <v>58.9</v>
          </cell>
          <cell r="AM3197">
            <v>58.894195000000003</v>
          </cell>
        </row>
        <row r="3198">
          <cell r="A3198">
            <v>3190</v>
          </cell>
          <cell r="AJ3198">
            <v>74.912000000000006</v>
          </cell>
          <cell r="AM3198">
            <v>74.910651999999999</v>
          </cell>
        </row>
        <row r="3199">
          <cell r="A3199">
            <v>3191</v>
          </cell>
          <cell r="AJ3199">
            <v>38.466999999999999</v>
          </cell>
          <cell r="AM3199">
            <v>38.463946</v>
          </cell>
        </row>
        <row r="3200">
          <cell r="A3200">
            <v>3192</v>
          </cell>
          <cell r="AJ3200">
            <v>49.908999999999999</v>
          </cell>
          <cell r="AM3200">
            <v>49.904527000000002</v>
          </cell>
        </row>
        <row r="3201">
          <cell r="A3201">
            <v>3193</v>
          </cell>
          <cell r="AJ3201">
            <v>35.066000000000003</v>
          </cell>
          <cell r="AM3201">
            <v>35.061880000000002</v>
          </cell>
        </row>
        <row r="3202">
          <cell r="A3202">
            <v>3194</v>
          </cell>
          <cell r="AJ3202">
            <v>50.314499999999995</v>
          </cell>
          <cell r="AM3202">
            <v>50.314498</v>
          </cell>
        </row>
        <row r="3203">
          <cell r="A3203">
            <v>3195</v>
          </cell>
          <cell r="AJ3203">
            <v>49.731999999999999</v>
          </cell>
          <cell r="AM3203">
            <v>49.729053</v>
          </cell>
        </row>
        <row r="3204">
          <cell r="A3204">
            <v>3196</v>
          </cell>
          <cell r="AJ3204">
            <v>110.6165</v>
          </cell>
          <cell r="AM3204">
            <v>110.58596199999999</v>
          </cell>
        </row>
        <row r="3205">
          <cell r="A3205">
            <v>3197</v>
          </cell>
          <cell r="AJ3205">
            <v>64.492000000000004</v>
          </cell>
          <cell r="AM3205">
            <v>64.464841000000007</v>
          </cell>
        </row>
        <row r="3206">
          <cell r="A3206">
            <v>3198</v>
          </cell>
          <cell r="AJ3206">
            <v>37.652999999999999</v>
          </cell>
          <cell r="AM3206">
            <v>37.650967999999999</v>
          </cell>
        </row>
        <row r="3207">
          <cell r="A3207">
            <v>3199</v>
          </cell>
          <cell r="AJ3207">
            <v>39.246000000000002</v>
          </cell>
          <cell r="AM3207">
            <v>39.180225999999998</v>
          </cell>
        </row>
        <row r="3208">
          <cell r="A3208">
            <v>3200</v>
          </cell>
          <cell r="AJ3208">
            <v>96.998000000000005</v>
          </cell>
          <cell r="AM3208">
            <v>96.971869999999996</v>
          </cell>
        </row>
        <row r="3209">
          <cell r="A3209">
            <v>3201</v>
          </cell>
          <cell r="AJ3209">
            <v>84.496499999999997</v>
          </cell>
          <cell r="AM3209">
            <v>84.484539999999996</v>
          </cell>
        </row>
        <row r="3210">
          <cell r="A3210">
            <v>3202</v>
          </cell>
          <cell r="AJ3210">
            <v>41.892000000000003</v>
          </cell>
          <cell r="AM3210">
            <v>41.890047000000003</v>
          </cell>
        </row>
        <row r="3211">
          <cell r="A3211">
            <v>3203</v>
          </cell>
          <cell r="AJ3211">
            <v>44.828000000000003</v>
          </cell>
          <cell r="AM3211">
            <v>44.455793</v>
          </cell>
        </row>
        <row r="3212">
          <cell r="A3212">
            <v>3204</v>
          </cell>
          <cell r="AJ3212">
            <v>57.073999999999998</v>
          </cell>
          <cell r="AM3212">
            <v>57.071182</v>
          </cell>
        </row>
        <row r="3213">
          <cell r="A3213">
            <v>3205</v>
          </cell>
          <cell r="AJ3213">
            <v>49.981000000000002</v>
          </cell>
          <cell r="AM3213">
            <v>49.360117000000002</v>
          </cell>
        </row>
        <row r="3214">
          <cell r="A3214">
            <v>3206</v>
          </cell>
          <cell r="AJ3214">
            <v>49.954000000000001</v>
          </cell>
          <cell r="AM3214">
            <v>49.684603000000003</v>
          </cell>
        </row>
        <row r="3215">
          <cell r="A3215">
            <v>3207</v>
          </cell>
          <cell r="AJ3215">
            <v>42.475000000000001</v>
          </cell>
          <cell r="AM3215">
            <v>32.285514999999997</v>
          </cell>
        </row>
        <row r="3216">
          <cell r="A3216">
            <v>3208</v>
          </cell>
          <cell r="AJ3216">
            <v>16.622</v>
          </cell>
          <cell r="AM3216">
            <v>0</v>
          </cell>
        </row>
        <row r="3217">
          <cell r="A3217">
            <v>3209</v>
          </cell>
          <cell r="AJ3217">
            <v>46.875999999999998</v>
          </cell>
          <cell r="AM3217">
            <v>46.872607000000002</v>
          </cell>
        </row>
        <row r="3218">
          <cell r="A3218">
            <v>3210</v>
          </cell>
          <cell r="AJ3218">
            <v>275</v>
          </cell>
          <cell r="AM3218">
            <v>275</v>
          </cell>
        </row>
        <row r="3219">
          <cell r="A3219">
            <v>3211</v>
          </cell>
          <cell r="AJ3219">
            <v>93.613249999999994</v>
          </cell>
          <cell r="AM3219">
            <v>93.613</v>
          </cell>
        </row>
        <row r="3220">
          <cell r="A3220">
            <v>3212</v>
          </cell>
          <cell r="AJ3220">
            <v>1181.1732500000001</v>
          </cell>
          <cell r="AM3220">
            <v>1181.173</v>
          </cell>
        </row>
        <row r="3221">
          <cell r="A3221">
            <v>3213</v>
          </cell>
          <cell r="AJ3221">
            <v>611.36675000000002</v>
          </cell>
          <cell r="AM3221">
            <v>610.18224999999995</v>
          </cell>
        </row>
        <row r="3222">
          <cell r="A3222">
            <v>3214</v>
          </cell>
          <cell r="AJ3222">
            <v>132.577</v>
          </cell>
          <cell r="AM3222">
            <v>130.54742200000001</v>
          </cell>
        </row>
        <row r="3223">
          <cell r="A3223">
            <v>3215</v>
          </cell>
          <cell r="AJ3223">
            <v>-2.4999999999941735E-4</v>
          </cell>
          <cell r="AM3223">
            <v>0</v>
          </cell>
        </row>
        <row r="3224">
          <cell r="A3224">
            <v>3216</v>
          </cell>
          <cell r="AJ3224">
            <v>0</v>
          </cell>
          <cell r="AM3224">
            <v>0</v>
          </cell>
        </row>
        <row r="3225">
          <cell r="A3225">
            <v>3217</v>
          </cell>
          <cell r="AJ3225">
            <v>51.08</v>
          </cell>
          <cell r="AM3225">
            <v>45.926926999999999</v>
          </cell>
        </row>
        <row r="3226">
          <cell r="A3226">
            <v>3218</v>
          </cell>
          <cell r="AJ3226">
            <v>42.094000000000001</v>
          </cell>
          <cell r="AM3226">
            <v>42.089758000000003</v>
          </cell>
        </row>
        <row r="3227">
          <cell r="A3227">
            <v>3219</v>
          </cell>
          <cell r="AJ3227">
            <v>102.34925000000001</v>
          </cell>
          <cell r="AM3227">
            <v>102.33251300000001</v>
          </cell>
        </row>
        <row r="3228">
          <cell r="A3228">
            <v>3220</v>
          </cell>
          <cell r="AJ3228">
            <v>57.749500000000005</v>
          </cell>
          <cell r="AM3228">
            <v>57.749707999999998</v>
          </cell>
        </row>
        <row r="3229">
          <cell r="A3229">
            <v>3221</v>
          </cell>
          <cell r="AJ3229">
            <v>162.34800000000001</v>
          </cell>
          <cell r="AM3229">
            <v>162.32110499999999</v>
          </cell>
        </row>
        <row r="3230">
          <cell r="A3230">
            <v>3222</v>
          </cell>
          <cell r="AJ3230">
            <v>511.7765</v>
          </cell>
          <cell r="AM3230">
            <v>511.76674000000003</v>
          </cell>
        </row>
        <row r="3231">
          <cell r="A3231">
            <v>3223</v>
          </cell>
          <cell r="AJ3231">
            <v>204.60050000000001</v>
          </cell>
          <cell r="AM3231">
            <v>204.375224</v>
          </cell>
        </row>
        <row r="3232">
          <cell r="A3232">
            <v>3224</v>
          </cell>
          <cell r="AJ3232">
            <v>538.02850000000001</v>
          </cell>
          <cell r="AM3232">
            <v>537.97970699999996</v>
          </cell>
        </row>
        <row r="3233">
          <cell r="A3233">
            <v>3225</v>
          </cell>
          <cell r="AJ3233">
            <v>620.197</v>
          </cell>
          <cell r="AM3233">
            <v>620.19026799999995</v>
          </cell>
        </row>
        <row r="3234">
          <cell r="A3234">
            <v>3226</v>
          </cell>
          <cell r="AJ3234">
            <v>42.24</v>
          </cell>
          <cell r="AM3234">
            <v>42.222599000000002</v>
          </cell>
        </row>
        <row r="3235">
          <cell r="A3235">
            <v>3227</v>
          </cell>
          <cell r="AJ3235">
            <v>49.278750000000002</v>
          </cell>
          <cell r="AM3235">
            <v>49.274599000000002</v>
          </cell>
        </row>
        <row r="3236">
          <cell r="A3236">
            <v>3228</v>
          </cell>
          <cell r="AJ3236">
            <v>49.250749999999996</v>
          </cell>
          <cell r="AM3236">
            <v>49.247931000000001</v>
          </cell>
        </row>
        <row r="3237">
          <cell r="A3237">
            <v>3229</v>
          </cell>
          <cell r="AJ3237">
            <v>33.659750000000003</v>
          </cell>
          <cell r="AM3237">
            <v>17.953959000000001</v>
          </cell>
        </row>
        <row r="3238">
          <cell r="A3238">
            <v>3230</v>
          </cell>
          <cell r="AJ3238">
            <v>42.24</v>
          </cell>
          <cell r="AM3238">
            <v>42.236604999999997</v>
          </cell>
        </row>
        <row r="3239">
          <cell r="A3239">
            <v>3231</v>
          </cell>
          <cell r="AJ3239">
            <v>0</v>
          </cell>
          <cell r="AM3239">
            <v>0</v>
          </cell>
        </row>
        <row r="3240">
          <cell r="A3240">
            <v>3232</v>
          </cell>
          <cell r="AJ3240">
            <v>39.482749999999996</v>
          </cell>
          <cell r="AM3240">
            <v>39.481999999999999</v>
          </cell>
        </row>
        <row r="3241">
          <cell r="A3241">
            <v>3233</v>
          </cell>
          <cell r="AJ3241">
            <v>35.776000000000003</v>
          </cell>
          <cell r="AM3241">
            <v>35.774327999999997</v>
          </cell>
        </row>
        <row r="3242">
          <cell r="A3242">
            <v>3234</v>
          </cell>
          <cell r="AJ3242">
            <v>79.278750000000002</v>
          </cell>
          <cell r="AM3242">
            <v>39.610225</v>
          </cell>
        </row>
        <row r="3243">
          <cell r="A3243">
            <v>3235</v>
          </cell>
          <cell r="AJ3243">
            <v>0</v>
          </cell>
          <cell r="AM3243">
            <v>0</v>
          </cell>
        </row>
        <row r="3244">
          <cell r="A3244">
            <v>3236</v>
          </cell>
          <cell r="AJ3244">
            <v>30.091999999999999</v>
          </cell>
          <cell r="AM3244">
            <v>30.089846999999999</v>
          </cell>
        </row>
        <row r="3245">
          <cell r="A3245">
            <v>3237</v>
          </cell>
          <cell r="AJ3245">
            <v>27.456</v>
          </cell>
          <cell r="AM3245">
            <v>27.455002</v>
          </cell>
        </row>
        <row r="3246">
          <cell r="A3246">
            <v>3238</v>
          </cell>
          <cell r="AJ3246">
            <v>22.669249999999998</v>
          </cell>
          <cell r="AM3246">
            <v>22.667551</v>
          </cell>
        </row>
        <row r="3247">
          <cell r="A3247">
            <v>3239</v>
          </cell>
          <cell r="AJ3247">
            <v>91.8</v>
          </cell>
          <cell r="AM3247">
            <v>91.794940999999994</v>
          </cell>
        </row>
        <row r="3248">
          <cell r="A3248">
            <v>3240</v>
          </cell>
          <cell r="AJ3248">
            <v>150.328</v>
          </cell>
          <cell r="AM3248">
            <v>150.32645400000001</v>
          </cell>
        </row>
        <row r="3249">
          <cell r="A3249">
            <v>3241</v>
          </cell>
          <cell r="AJ3249">
            <v>73.44</v>
          </cell>
          <cell r="AM3249">
            <v>73.439501000000007</v>
          </cell>
        </row>
        <row r="3250">
          <cell r="A3250">
            <v>3242</v>
          </cell>
          <cell r="AJ3250">
            <v>202.68374999999997</v>
          </cell>
          <cell r="AM3250">
            <v>202.682725</v>
          </cell>
        </row>
        <row r="3251">
          <cell r="A3251">
            <v>3243</v>
          </cell>
          <cell r="AJ3251">
            <v>57.472000000000001</v>
          </cell>
          <cell r="AM3251">
            <v>57.430556000000003</v>
          </cell>
        </row>
        <row r="3252">
          <cell r="A3252">
            <v>3244</v>
          </cell>
          <cell r="AJ3252">
            <v>55.018000000000001</v>
          </cell>
          <cell r="AM3252">
            <v>53.982391</v>
          </cell>
        </row>
        <row r="3253">
          <cell r="A3253">
            <v>3245</v>
          </cell>
          <cell r="AJ3253">
            <v>1999.4782500000001</v>
          </cell>
          <cell r="AM3253">
            <v>1999.4780000000001</v>
          </cell>
        </row>
        <row r="3254">
          <cell r="A3254">
            <v>3246</v>
          </cell>
          <cell r="AJ3254">
            <v>100</v>
          </cell>
          <cell r="AM3254">
            <v>100</v>
          </cell>
        </row>
        <row r="3255">
          <cell r="A3255">
            <v>3247</v>
          </cell>
          <cell r="AJ3255">
            <v>65.057500000000005</v>
          </cell>
          <cell r="AM3255">
            <v>65.058000000000007</v>
          </cell>
        </row>
        <row r="3256">
          <cell r="A3256">
            <v>3248</v>
          </cell>
          <cell r="AJ3256">
            <v>0</v>
          </cell>
          <cell r="AM3256">
            <v>0</v>
          </cell>
        </row>
        <row r="3257">
          <cell r="A3257">
            <v>3249</v>
          </cell>
          <cell r="AJ3257">
            <v>127.6005</v>
          </cell>
          <cell r="AM3257">
            <v>127.59993799999999</v>
          </cell>
        </row>
        <row r="3258">
          <cell r="A3258">
            <v>3250</v>
          </cell>
          <cell r="AJ3258">
            <v>94.064499999999995</v>
          </cell>
          <cell r="AM3258">
            <v>94.057789</v>
          </cell>
        </row>
        <row r="3259">
          <cell r="A3259">
            <v>3251</v>
          </cell>
          <cell r="AJ3259">
            <v>34.279000000000003</v>
          </cell>
          <cell r="AM3259">
            <v>34.27561</v>
          </cell>
        </row>
        <row r="3260">
          <cell r="A3260">
            <v>3252</v>
          </cell>
          <cell r="AJ3260">
            <v>33.597999999999999</v>
          </cell>
          <cell r="AM3260">
            <v>33.585455000000003</v>
          </cell>
        </row>
        <row r="3261">
          <cell r="A3261">
            <v>3253</v>
          </cell>
          <cell r="AJ3261">
            <v>20</v>
          </cell>
          <cell r="AM3261">
            <v>20</v>
          </cell>
        </row>
        <row r="3262">
          <cell r="A3262">
            <v>3254</v>
          </cell>
          <cell r="AJ3262">
            <v>37.651000000000003</v>
          </cell>
          <cell r="AM3262">
            <v>37.581758999999998</v>
          </cell>
        </row>
        <row r="3263">
          <cell r="A3263">
            <v>3255</v>
          </cell>
          <cell r="AJ3263">
            <v>76.610749999999996</v>
          </cell>
          <cell r="AM3263">
            <v>74.746357000000003</v>
          </cell>
        </row>
        <row r="3264">
          <cell r="A3264">
            <v>3256</v>
          </cell>
          <cell r="AJ3264">
            <v>1242.2584999999999</v>
          </cell>
          <cell r="AM3264">
            <v>1237.151713</v>
          </cell>
        </row>
        <row r="3265">
          <cell r="A3265">
            <v>3257</v>
          </cell>
          <cell r="AJ3265">
            <v>12.031000000000001</v>
          </cell>
          <cell r="AM3265">
            <v>12.027583999999999</v>
          </cell>
        </row>
        <row r="3266">
          <cell r="A3266">
            <v>3258</v>
          </cell>
          <cell r="AJ3266">
            <v>870.24425000000008</v>
          </cell>
          <cell r="AM3266">
            <v>870.231044</v>
          </cell>
        </row>
        <row r="3267">
          <cell r="A3267">
            <v>3259</v>
          </cell>
          <cell r="AJ3267">
            <v>23.92</v>
          </cell>
          <cell r="AM3267">
            <v>23.92</v>
          </cell>
        </row>
        <row r="3268">
          <cell r="A3268">
            <v>3260</v>
          </cell>
          <cell r="AJ3268">
            <v>26.584</v>
          </cell>
          <cell r="AM3268">
            <v>26.583269000000001</v>
          </cell>
        </row>
        <row r="3269">
          <cell r="A3269">
            <v>3261</v>
          </cell>
          <cell r="AJ3269">
            <v>268.37725</v>
          </cell>
          <cell r="AM3269">
            <v>268.314797</v>
          </cell>
        </row>
        <row r="3270">
          <cell r="A3270">
            <v>3262</v>
          </cell>
          <cell r="AJ3270">
            <v>56.109749999999998</v>
          </cell>
          <cell r="AM3270">
            <v>55.976475000000001</v>
          </cell>
        </row>
        <row r="3271">
          <cell r="A3271">
            <v>3263</v>
          </cell>
          <cell r="AJ3271">
            <v>26.728000000000002</v>
          </cell>
          <cell r="AM3271">
            <v>26.728000000000002</v>
          </cell>
        </row>
        <row r="3272">
          <cell r="A3272">
            <v>3264</v>
          </cell>
          <cell r="AJ3272">
            <v>191.54675</v>
          </cell>
          <cell r="AM3272">
            <v>191.515308</v>
          </cell>
        </row>
        <row r="3273">
          <cell r="A3273">
            <v>3265</v>
          </cell>
          <cell r="AJ3273">
            <v>10.393750000000001</v>
          </cell>
          <cell r="AM3273">
            <v>10.393750000000001</v>
          </cell>
        </row>
        <row r="3274">
          <cell r="A3274">
            <v>3266</v>
          </cell>
          <cell r="AJ3274">
            <v>29.753500000000003</v>
          </cell>
          <cell r="AM3274">
            <v>29.753509999999999</v>
          </cell>
        </row>
        <row r="3275">
          <cell r="A3275">
            <v>3267</v>
          </cell>
          <cell r="AJ3275">
            <v>10.974</v>
          </cell>
          <cell r="AM3275">
            <v>10.974</v>
          </cell>
        </row>
        <row r="3276">
          <cell r="A3276">
            <v>3268</v>
          </cell>
          <cell r="AJ3276">
            <v>1044.74675</v>
          </cell>
          <cell r="AM3276">
            <v>1044.7470000000001</v>
          </cell>
        </row>
        <row r="3277">
          <cell r="A3277">
            <v>3269</v>
          </cell>
          <cell r="AJ3277">
            <v>54.16</v>
          </cell>
          <cell r="AM3277">
            <v>54.106650999999999</v>
          </cell>
        </row>
        <row r="3278">
          <cell r="A3278">
            <v>3270</v>
          </cell>
          <cell r="AJ3278">
            <v>27.65325</v>
          </cell>
          <cell r="AM3278">
            <v>27.642889</v>
          </cell>
        </row>
        <row r="3279">
          <cell r="A3279">
            <v>3271</v>
          </cell>
          <cell r="AJ3279">
            <v>21.913250000000001</v>
          </cell>
          <cell r="AM3279">
            <v>21.91151</v>
          </cell>
        </row>
        <row r="3280">
          <cell r="A3280">
            <v>3272</v>
          </cell>
          <cell r="AJ3280">
            <v>16.130749999999999</v>
          </cell>
          <cell r="AM3280">
            <v>16.130499</v>
          </cell>
        </row>
        <row r="3281">
          <cell r="A3281">
            <v>3273</v>
          </cell>
          <cell r="AJ3281">
            <v>15.648</v>
          </cell>
          <cell r="AM3281">
            <v>15.645099999999999</v>
          </cell>
        </row>
        <row r="3282">
          <cell r="A3282">
            <v>3274</v>
          </cell>
          <cell r="AJ3282">
            <v>19.861250000000002</v>
          </cell>
          <cell r="AM3282">
            <v>19.849584</v>
          </cell>
        </row>
        <row r="3283">
          <cell r="A3283">
            <v>3275</v>
          </cell>
          <cell r="AJ3283">
            <v>618.41750000000002</v>
          </cell>
          <cell r="AM3283">
            <v>618.40054599999996</v>
          </cell>
        </row>
        <row r="3284">
          <cell r="A3284">
            <v>3276</v>
          </cell>
          <cell r="AJ3284">
            <v>72.164000000000001</v>
          </cell>
          <cell r="AM3284">
            <v>72.163398999999998</v>
          </cell>
        </row>
        <row r="3285">
          <cell r="A3285">
            <v>3277</v>
          </cell>
          <cell r="AJ3285">
            <v>23.69725</v>
          </cell>
          <cell r="AM3285">
            <v>23.696999999999999</v>
          </cell>
        </row>
        <row r="3286">
          <cell r="A3286">
            <v>3278</v>
          </cell>
          <cell r="AJ3286">
            <v>20.646749999999997</v>
          </cell>
          <cell r="AM3286">
            <v>20.644591999999999</v>
          </cell>
        </row>
        <row r="3287">
          <cell r="A3287">
            <v>3279</v>
          </cell>
          <cell r="AJ3287">
            <v>100.97749999999999</v>
          </cell>
          <cell r="AM3287">
            <v>100.97799999999999</v>
          </cell>
        </row>
        <row r="3288">
          <cell r="A3288">
            <v>3280</v>
          </cell>
          <cell r="AJ3288">
            <v>598.80399999999997</v>
          </cell>
          <cell r="AM3288">
            <v>596.40284399999996</v>
          </cell>
        </row>
        <row r="3289">
          <cell r="A3289">
            <v>3281</v>
          </cell>
          <cell r="AJ3289">
            <v>117.096</v>
          </cell>
          <cell r="AM3289">
            <v>117.03346500000001</v>
          </cell>
        </row>
        <row r="3290">
          <cell r="A3290">
            <v>3282</v>
          </cell>
          <cell r="AJ3290">
            <v>123.6495</v>
          </cell>
          <cell r="AM3290">
            <v>123.164496</v>
          </cell>
        </row>
        <row r="3291">
          <cell r="A3291">
            <v>3283</v>
          </cell>
          <cell r="AJ3291">
            <v>35.204000000000001</v>
          </cell>
          <cell r="AM3291">
            <v>35.200586999999999</v>
          </cell>
        </row>
        <row r="3292">
          <cell r="A3292">
            <v>3284</v>
          </cell>
          <cell r="AJ3292">
            <v>31.826750000000001</v>
          </cell>
          <cell r="AM3292">
            <v>31.826062</v>
          </cell>
        </row>
        <row r="3293">
          <cell r="A3293">
            <v>3285</v>
          </cell>
          <cell r="AJ3293">
            <v>66.482749999999996</v>
          </cell>
          <cell r="AM3293">
            <v>66.480948999999995</v>
          </cell>
        </row>
        <row r="3294">
          <cell r="A3294">
            <v>3286</v>
          </cell>
          <cell r="AJ3294">
            <v>166.24400000000003</v>
          </cell>
          <cell r="AM3294">
            <v>166.22663499999999</v>
          </cell>
        </row>
        <row r="3295">
          <cell r="A3295">
            <v>3287</v>
          </cell>
          <cell r="AJ3295">
            <v>10.249500000000001</v>
          </cell>
          <cell r="AM3295">
            <v>10.249502</v>
          </cell>
        </row>
        <row r="3296">
          <cell r="A3296">
            <v>3288</v>
          </cell>
          <cell r="AJ3296">
            <v>181.52950000000001</v>
          </cell>
          <cell r="AM3296">
            <v>181.52915300000001</v>
          </cell>
        </row>
        <row r="3297">
          <cell r="A3297">
            <v>3289</v>
          </cell>
          <cell r="AJ3297">
            <v>700</v>
          </cell>
          <cell r="AM3297">
            <v>699.67018199999995</v>
          </cell>
        </row>
        <row r="3298">
          <cell r="A3298">
            <v>3290</v>
          </cell>
          <cell r="AJ3298">
            <v>123.6495</v>
          </cell>
          <cell r="AM3298">
            <v>123.642633</v>
          </cell>
        </row>
        <row r="3299">
          <cell r="A3299">
            <v>3291</v>
          </cell>
          <cell r="AJ3299">
            <v>429.43799999999999</v>
          </cell>
          <cell r="AM3299">
            <v>428.70875899999999</v>
          </cell>
        </row>
        <row r="3300">
          <cell r="A3300">
            <v>3292</v>
          </cell>
          <cell r="AJ3300">
            <v>1388.4360000000001</v>
          </cell>
          <cell r="AM3300">
            <v>1388.4330259999999</v>
          </cell>
        </row>
        <row r="3301">
          <cell r="A3301">
            <v>3293</v>
          </cell>
          <cell r="AJ3301">
            <v>64.581500000000005</v>
          </cell>
          <cell r="AM3301">
            <v>64.580056999999996</v>
          </cell>
        </row>
        <row r="3302">
          <cell r="A3302">
            <v>3294</v>
          </cell>
          <cell r="AJ3302">
            <v>46.145499999999998</v>
          </cell>
          <cell r="AM3302">
            <v>46.143977999999997</v>
          </cell>
        </row>
        <row r="3303">
          <cell r="A3303">
            <v>3295</v>
          </cell>
          <cell r="AJ3303">
            <v>63.790499999999994</v>
          </cell>
          <cell r="AM3303">
            <v>63.789000000000001</v>
          </cell>
        </row>
        <row r="3304">
          <cell r="A3304">
            <v>3296</v>
          </cell>
          <cell r="AJ3304">
            <v>17.28125</v>
          </cell>
          <cell r="AM3304">
            <v>17.279472999999999</v>
          </cell>
        </row>
        <row r="3305">
          <cell r="A3305">
            <v>3297</v>
          </cell>
          <cell r="AJ3305">
            <v>81.432000000000002</v>
          </cell>
          <cell r="AM3305">
            <v>81.431994000000003</v>
          </cell>
        </row>
        <row r="3306">
          <cell r="A3306">
            <v>3298</v>
          </cell>
          <cell r="AJ3306">
            <v>100</v>
          </cell>
          <cell r="AM3306">
            <v>99.999967999999996</v>
          </cell>
        </row>
        <row r="3307">
          <cell r="A3307">
            <v>3299</v>
          </cell>
          <cell r="AJ3307">
            <v>77.933250000000015</v>
          </cell>
          <cell r="AM3307">
            <v>77.932500000000005</v>
          </cell>
        </row>
        <row r="3308">
          <cell r="A3308">
            <v>3300</v>
          </cell>
          <cell r="AJ3308">
            <v>1708.53</v>
          </cell>
          <cell r="AM3308">
            <v>1708.523725</v>
          </cell>
        </row>
        <row r="3309">
          <cell r="A3309">
            <v>3301</v>
          </cell>
          <cell r="AJ3309">
            <v>61.633250000000004</v>
          </cell>
          <cell r="AM3309">
            <v>61.633000000000003</v>
          </cell>
        </row>
        <row r="3310">
          <cell r="A3310">
            <v>3302</v>
          </cell>
          <cell r="AJ3310">
            <v>60.497249999999994</v>
          </cell>
          <cell r="AM3310">
            <v>60.496088999999998</v>
          </cell>
        </row>
        <row r="3311">
          <cell r="A3311">
            <v>3303</v>
          </cell>
          <cell r="AJ3311">
            <v>325.80674999999997</v>
          </cell>
          <cell r="AM3311">
            <v>325.804937</v>
          </cell>
        </row>
        <row r="3312">
          <cell r="A3312">
            <v>3304</v>
          </cell>
          <cell r="AJ3312">
            <v>9064.7017500000002</v>
          </cell>
          <cell r="AM3312">
            <v>9064.6467530000009</v>
          </cell>
        </row>
        <row r="3313">
          <cell r="A3313">
            <v>3305</v>
          </cell>
          <cell r="AJ3313">
            <v>78.617249999999999</v>
          </cell>
          <cell r="AM3313">
            <v>78.616996999999998</v>
          </cell>
        </row>
        <row r="3314">
          <cell r="A3314">
            <v>3306</v>
          </cell>
          <cell r="AJ3314">
            <v>80.549499999999995</v>
          </cell>
          <cell r="AM3314">
            <v>80.547758000000002</v>
          </cell>
        </row>
        <row r="3315">
          <cell r="A3315">
            <v>3307</v>
          </cell>
          <cell r="AJ3315">
            <v>53.053249999999991</v>
          </cell>
          <cell r="AM3315">
            <v>52.920735000000001</v>
          </cell>
        </row>
        <row r="3316">
          <cell r="A3316">
            <v>3308</v>
          </cell>
          <cell r="AJ3316">
            <v>145.21924999999999</v>
          </cell>
          <cell r="AM3316">
            <v>145.19002</v>
          </cell>
        </row>
        <row r="3317">
          <cell r="A3317">
            <v>3309</v>
          </cell>
          <cell r="AJ3317">
            <v>591.09799999999996</v>
          </cell>
          <cell r="AM3317">
            <v>591.04301099999998</v>
          </cell>
        </row>
        <row r="3318">
          <cell r="A3318">
            <v>3310</v>
          </cell>
          <cell r="AJ3318">
            <v>161.86600000000001</v>
          </cell>
          <cell r="AM3318">
            <v>161.865848</v>
          </cell>
        </row>
        <row r="3319">
          <cell r="A3319">
            <v>3311</v>
          </cell>
          <cell r="AJ3319">
            <v>565.20275000000004</v>
          </cell>
          <cell r="AM3319">
            <v>565.19495300000005</v>
          </cell>
        </row>
        <row r="3320">
          <cell r="A3320">
            <v>3312</v>
          </cell>
          <cell r="AJ3320">
            <v>20.671749999999999</v>
          </cell>
          <cell r="AM3320">
            <v>20.666543000000001</v>
          </cell>
        </row>
        <row r="3321">
          <cell r="A3321">
            <v>3313</v>
          </cell>
          <cell r="AJ3321">
            <v>59.510750000000002</v>
          </cell>
          <cell r="AM3321">
            <v>59.510108000000002</v>
          </cell>
        </row>
        <row r="3322">
          <cell r="A3322">
            <v>3314</v>
          </cell>
          <cell r="AJ3322">
            <v>62.654750000000007</v>
          </cell>
          <cell r="AM3322">
            <v>62.648169000000003</v>
          </cell>
        </row>
        <row r="3323">
          <cell r="A3323">
            <v>3315</v>
          </cell>
          <cell r="AJ3323">
            <v>156.92275000000001</v>
          </cell>
          <cell r="AM3323">
            <v>156.921458</v>
          </cell>
        </row>
        <row r="3324">
          <cell r="A3324">
            <v>3316</v>
          </cell>
          <cell r="AJ3324">
            <v>7.8562499999999993</v>
          </cell>
          <cell r="AM3324">
            <v>7.8548590000000003</v>
          </cell>
        </row>
        <row r="3325">
          <cell r="A3325">
            <v>3317</v>
          </cell>
          <cell r="AJ3325">
            <v>62.685249999999996</v>
          </cell>
          <cell r="AM3325">
            <v>62.678733000000001</v>
          </cell>
        </row>
        <row r="3326">
          <cell r="A3326">
            <v>3318</v>
          </cell>
          <cell r="AJ3326">
            <v>58.370750000000001</v>
          </cell>
          <cell r="AM3326">
            <v>58.369852000000002</v>
          </cell>
        </row>
        <row r="3327">
          <cell r="A3327">
            <v>3319</v>
          </cell>
          <cell r="AJ3327">
            <v>105.28925000000001</v>
          </cell>
          <cell r="AM3327">
            <v>105</v>
          </cell>
        </row>
        <row r="3328">
          <cell r="A3328">
            <v>3320</v>
          </cell>
          <cell r="AJ3328">
            <v>25</v>
          </cell>
          <cell r="AM3328">
            <v>24.999828000000001</v>
          </cell>
        </row>
        <row r="3329">
          <cell r="A3329">
            <v>3321</v>
          </cell>
          <cell r="AJ3329">
            <v>28.187999999999999</v>
          </cell>
          <cell r="AM3329">
            <v>28.187463999999999</v>
          </cell>
        </row>
        <row r="3330">
          <cell r="A3330">
            <v>3322</v>
          </cell>
          <cell r="AJ3330">
            <v>131.16550000000001</v>
          </cell>
          <cell r="AM3330">
            <v>131.111988</v>
          </cell>
        </row>
        <row r="3331">
          <cell r="A3331">
            <v>3323</v>
          </cell>
          <cell r="AJ3331">
            <v>0</v>
          </cell>
          <cell r="AM3331">
            <v>0</v>
          </cell>
        </row>
        <row r="3332">
          <cell r="A3332">
            <v>3324</v>
          </cell>
          <cell r="AJ3332">
            <v>34</v>
          </cell>
          <cell r="AM3332">
            <v>34</v>
          </cell>
        </row>
        <row r="3333">
          <cell r="A3333">
            <v>3325</v>
          </cell>
          <cell r="AJ3333">
            <v>57.75</v>
          </cell>
          <cell r="AM3333">
            <v>57.749935999999998</v>
          </cell>
        </row>
        <row r="3334">
          <cell r="A3334">
            <v>3326</v>
          </cell>
          <cell r="AJ3334">
            <v>37.5</v>
          </cell>
          <cell r="AM3334">
            <v>37.494858999999998</v>
          </cell>
        </row>
        <row r="3335">
          <cell r="A3335">
            <v>3327</v>
          </cell>
          <cell r="AJ3335">
            <v>321.5</v>
          </cell>
          <cell r="AM3335">
            <v>321.49364400000002</v>
          </cell>
        </row>
        <row r="3336">
          <cell r="A3336">
            <v>3328</v>
          </cell>
          <cell r="AJ3336">
            <v>28.125</v>
          </cell>
          <cell r="AM3336">
            <v>37.5</v>
          </cell>
        </row>
        <row r="3337">
          <cell r="A3337">
            <v>3329</v>
          </cell>
          <cell r="AJ3337">
            <v>271.5</v>
          </cell>
          <cell r="AM3337">
            <v>271.46104300000002</v>
          </cell>
        </row>
        <row r="3338">
          <cell r="A3338">
            <v>3330</v>
          </cell>
          <cell r="AJ3338">
            <v>319.16800000000001</v>
          </cell>
          <cell r="AM3338">
            <v>319.14904999999999</v>
          </cell>
        </row>
        <row r="3339">
          <cell r="A3339">
            <v>3331</v>
          </cell>
          <cell r="AJ3339">
            <v>91.5</v>
          </cell>
          <cell r="AM3339">
            <v>91.5</v>
          </cell>
        </row>
        <row r="3340">
          <cell r="A3340">
            <v>3332</v>
          </cell>
          <cell r="AJ3340">
            <v>4343.9639999999999</v>
          </cell>
          <cell r="AM3340">
            <v>4343.9636030000001</v>
          </cell>
        </row>
        <row r="3341">
          <cell r="A3341">
            <v>3333</v>
          </cell>
          <cell r="AJ3341">
            <v>370</v>
          </cell>
          <cell r="AM3341">
            <v>369.962692</v>
          </cell>
        </row>
        <row r="3342">
          <cell r="A3342">
            <v>3334</v>
          </cell>
          <cell r="AJ3342">
            <v>44</v>
          </cell>
          <cell r="AM3342">
            <v>43.992573999999998</v>
          </cell>
        </row>
        <row r="3343">
          <cell r="A3343">
            <v>3335</v>
          </cell>
          <cell r="AJ3343">
            <v>76</v>
          </cell>
          <cell r="AM3343">
            <v>75.999416999999994</v>
          </cell>
        </row>
        <row r="3344">
          <cell r="A3344">
            <v>3336</v>
          </cell>
          <cell r="AJ3344">
            <v>100</v>
          </cell>
          <cell r="AM3344">
            <v>99.999992000000006</v>
          </cell>
        </row>
        <row r="3345">
          <cell r="A3345">
            <v>3337</v>
          </cell>
          <cell r="AJ3345">
            <v>335</v>
          </cell>
          <cell r="AM3345">
            <v>335</v>
          </cell>
        </row>
        <row r="3346">
          <cell r="A3346">
            <v>3338</v>
          </cell>
          <cell r="AJ3346">
            <v>259.5</v>
          </cell>
          <cell r="AM3346">
            <v>259.49970000000002</v>
          </cell>
        </row>
        <row r="3347">
          <cell r="A3347">
            <v>3339</v>
          </cell>
          <cell r="AJ3347">
            <v>225</v>
          </cell>
          <cell r="AM3347">
            <v>224.98390000000001</v>
          </cell>
        </row>
        <row r="3348">
          <cell r="A3348">
            <v>3340</v>
          </cell>
          <cell r="AJ3348">
            <v>250</v>
          </cell>
          <cell r="AM3348">
            <v>249.99889999999999</v>
          </cell>
        </row>
        <row r="3349">
          <cell r="A3349">
            <v>3341</v>
          </cell>
          <cell r="AJ3349">
            <v>314.5</v>
          </cell>
          <cell r="AM3349">
            <v>314.40275300000002</v>
          </cell>
        </row>
        <row r="3350">
          <cell r="A3350">
            <v>3342</v>
          </cell>
          <cell r="AJ3350">
            <v>60</v>
          </cell>
          <cell r="AM3350">
            <v>59.906633999999997</v>
          </cell>
        </row>
        <row r="3351">
          <cell r="A3351">
            <v>3343</v>
          </cell>
          <cell r="AJ3351">
            <v>35.375</v>
          </cell>
          <cell r="AM3351">
            <v>35.333666000000001</v>
          </cell>
        </row>
        <row r="3352">
          <cell r="A3352">
            <v>3344</v>
          </cell>
          <cell r="AJ3352">
            <v>770</v>
          </cell>
          <cell r="AM3352">
            <v>769.99458900000002</v>
          </cell>
        </row>
        <row r="3353">
          <cell r="A3353">
            <v>3345</v>
          </cell>
          <cell r="AJ3353">
            <v>0</v>
          </cell>
          <cell r="AM3353">
            <v>0</v>
          </cell>
        </row>
        <row r="3354">
          <cell r="A3354">
            <v>3346</v>
          </cell>
          <cell r="AJ3354">
            <v>109.56100000000001</v>
          </cell>
          <cell r="AM3354">
            <v>109.553445</v>
          </cell>
        </row>
        <row r="3355">
          <cell r="A3355">
            <v>3347</v>
          </cell>
          <cell r="AJ3355">
            <v>22.588000000000001</v>
          </cell>
          <cell r="AM3355">
            <v>22.58</v>
          </cell>
        </row>
        <row r="3356">
          <cell r="A3356">
            <v>3348</v>
          </cell>
          <cell r="AJ3356">
            <v>50</v>
          </cell>
          <cell r="AM3356">
            <v>49.991349999999997</v>
          </cell>
        </row>
        <row r="3357">
          <cell r="A3357">
            <v>3349</v>
          </cell>
          <cell r="AJ3357">
            <v>100</v>
          </cell>
          <cell r="AM3357">
            <v>99.999975000000006</v>
          </cell>
        </row>
        <row r="3358">
          <cell r="A3358">
            <v>3350</v>
          </cell>
          <cell r="AJ3358">
            <v>50</v>
          </cell>
          <cell r="AM3358">
            <v>49.999989999999997</v>
          </cell>
        </row>
        <row r="3359">
          <cell r="A3359">
            <v>3351</v>
          </cell>
          <cell r="AJ3359">
            <v>100</v>
          </cell>
          <cell r="AM3359">
            <v>99.999989999999997</v>
          </cell>
        </row>
        <row r="3360">
          <cell r="A3360">
            <v>3352</v>
          </cell>
          <cell r="AJ3360">
            <v>8.8619999999999983</v>
          </cell>
          <cell r="AM3360">
            <v>0</v>
          </cell>
        </row>
        <row r="3361">
          <cell r="A3361">
            <v>3353</v>
          </cell>
          <cell r="AJ3361">
            <v>0</v>
          </cell>
          <cell r="AM3361">
            <v>0</v>
          </cell>
        </row>
        <row r="3362">
          <cell r="A3362">
            <v>3354</v>
          </cell>
          <cell r="AJ3362">
            <v>57.795999999999999</v>
          </cell>
          <cell r="AM3362">
            <v>57.795999999999999</v>
          </cell>
        </row>
        <row r="3363">
          <cell r="A3363">
            <v>3355</v>
          </cell>
          <cell r="AJ3363">
            <v>4.9999999999883471E-4</v>
          </cell>
          <cell r="AM3363">
            <v>0</v>
          </cell>
        </row>
        <row r="3364">
          <cell r="A3364">
            <v>3356</v>
          </cell>
          <cell r="AJ3364">
            <v>0</v>
          </cell>
          <cell r="AM3364">
            <v>0</v>
          </cell>
        </row>
        <row r="3365">
          <cell r="A3365">
            <v>3357</v>
          </cell>
          <cell r="AJ3365">
            <v>200</v>
          </cell>
          <cell r="AM3365">
            <v>199.99969899999999</v>
          </cell>
        </row>
        <row r="3366">
          <cell r="A3366">
            <v>3358</v>
          </cell>
          <cell r="AJ3366">
            <v>404.1</v>
          </cell>
          <cell r="AM3366">
            <v>404.084945</v>
          </cell>
        </row>
        <row r="3367">
          <cell r="A3367">
            <v>3359</v>
          </cell>
          <cell r="AJ3367">
            <v>8.8407499999999999</v>
          </cell>
          <cell r="AM3367">
            <v>8.8407499999999999</v>
          </cell>
        </row>
        <row r="3368">
          <cell r="A3368">
            <v>3360</v>
          </cell>
          <cell r="AJ3368">
            <v>0</v>
          </cell>
          <cell r="AM3368">
            <v>0</v>
          </cell>
        </row>
        <row r="3369">
          <cell r="A3369">
            <v>3361</v>
          </cell>
          <cell r="AJ3369">
            <v>0</v>
          </cell>
          <cell r="AM3369">
            <v>0</v>
          </cell>
        </row>
        <row r="3370">
          <cell r="A3370">
            <v>3362</v>
          </cell>
          <cell r="AJ3370">
            <v>0</v>
          </cell>
          <cell r="AM3370">
            <v>0</v>
          </cell>
        </row>
        <row r="3371">
          <cell r="A3371">
            <v>3363</v>
          </cell>
          <cell r="AJ3371">
            <v>706.43600000000004</v>
          </cell>
          <cell r="AM3371">
            <v>704.28149800000006</v>
          </cell>
        </row>
        <row r="3372">
          <cell r="A3372">
            <v>3364</v>
          </cell>
          <cell r="AJ3372">
            <v>113.63849999999999</v>
          </cell>
          <cell r="AM3372">
            <v>108.38915299999999</v>
          </cell>
        </row>
        <row r="3373">
          <cell r="A3373">
            <v>3365</v>
          </cell>
          <cell r="AJ3373">
            <v>0</v>
          </cell>
          <cell r="AM3373">
            <v>0</v>
          </cell>
        </row>
        <row r="3374">
          <cell r="A3374">
            <v>3366</v>
          </cell>
          <cell r="AJ3374">
            <v>28.024999999999999</v>
          </cell>
          <cell r="AM3374">
            <v>27.8751</v>
          </cell>
        </row>
        <row r="3375">
          <cell r="A3375">
            <v>3367</v>
          </cell>
          <cell r="AJ3375">
            <v>0</v>
          </cell>
          <cell r="AM3375">
            <v>0</v>
          </cell>
        </row>
        <row r="3376">
          <cell r="A3376">
            <v>3368</v>
          </cell>
          <cell r="AJ3376">
            <v>29.704000000000001</v>
          </cell>
          <cell r="AM3376">
            <v>29.491873999999999</v>
          </cell>
        </row>
        <row r="3377">
          <cell r="A3377">
            <v>3369</v>
          </cell>
          <cell r="AJ3377">
            <v>1.095</v>
          </cell>
          <cell r="AM3377">
            <v>0</v>
          </cell>
        </row>
        <row r="3378">
          <cell r="A3378">
            <v>3370</v>
          </cell>
          <cell r="AJ3378">
            <v>0</v>
          </cell>
          <cell r="AM3378">
            <v>0</v>
          </cell>
        </row>
        <row r="3379">
          <cell r="A3379">
            <v>3371</v>
          </cell>
          <cell r="AJ3379">
            <v>28.141999999999999</v>
          </cell>
          <cell r="AM3379">
            <v>28.098527000000001</v>
          </cell>
        </row>
        <row r="3380">
          <cell r="A3380">
            <v>3372</v>
          </cell>
          <cell r="AJ3380">
            <v>6.5529999999999999</v>
          </cell>
          <cell r="AM3380">
            <v>0</v>
          </cell>
        </row>
        <row r="3381">
          <cell r="A3381">
            <v>3373</v>
          </cell>
          <cell r="AJ3381">
            <v>0</v>
          </cell>
          <cell r="AM3381">
            <v>0</v>
          </cell>
        </row>
        <row r="3382">
          <cell r="A3382">
            <v>3374</v>
          </cell>
          <cell r="AJ3382">
            <v>1.1419999999999999</v>
          </cell>
          <cell r="AM3382">
            <v>0</v>
          </cell>
        </row>
        <row r="3383">
          <cell r="A3383">
            <v>3375</v>
          </cell>
          <cell r="AJ3383">
            <v>10.385</v>
          </cell>
          <cell r="AM3383">
            <v>0</v>
          </cell>
        </row>
        <row r="3384">
          <cell r="A3384">
            <v>3376</v>
          </cell>
          <cell r="AJ3384">
            <v>4.3029999999999999</v>
          </cell>
          <cell r="AM3384">
            <v>0</v>
          </cell>
        </row>
        <row r="3385">
          <cell r="A3385">
            <v>3377</v>
          </cell>
          <cell r="AJ3385">
            <v>0</v>
          </cell>
          <cell r="AM3385">
            <v>0</v>
          </cell>
        </row>
        <row r="3386">
          <cell r="A3386">
            <v>3378</v>
          </cell>
          <cell r="AJ3386">
            <v>0</v>
          </cell>
          <cell r="AM3386">
            <v>0</v>
          </cell>
        </row>
        <row r="3387">
          <cell r="A3387">
            <v>3379</v>
          </cell>
          <cell r="AJ3387">
            <v>33.832999999999998</v>
          </cell>
          <cell r="AM3387">
            <v>33.821162000000001</v>
          </cell>
        </row>
        <row r="3388">
          <cell r="A3388">
            <v>3380</v>
          </cell>
          <cell r="AJ3388">
            <v>0</v>
          </cell>
          <cell r="AM3388">
            <v>0</v>
          </cell>
        </row>
        <row r="3389">
          <cell r="A3389">
            <v>3381</v>
          </cell>
          <cell r="AJ3389">
            <v>0</v>
          </cell>
          <cell r="AM3389">
            <v>0</v>
          </cell>
        </row>
        <row r="3390">
          <cell r="A3390">
            <v>3382</v>
          </cell>
          <cell r="AJ3390">
            <v>0</v>
          </cell>
          <cell r="AM3390">
            <v>0</v>
          </cell>
        </row>
        <row r="3391">
          <cell r="A3391">
            <v>3383</v>
          </cell>
          <cell r="AJ3391">
            <v>0.85799999999999998</v>
          </cell>
          <cell r="AM3391">
            <v>0.85380100000000003</v>
          </cell>
        </row>
        <row r="3392">
          <cell r="A3392">
            <v>3384</v>
          </cell>
          <cell r="AJ3392">
            <v>60.194500000000005</v>
          </cell>
          <cell r="AM3392">
            <v>55.179532000000002</v>
          </cell>
        </row>
        <row r="3393">
          <cell r="A3393">
            <v>3385</v>
          </cell>
          <cell r="AJ3393">
            <v>1.425</v>
          </cell>
          <cell r="AM3393">
            <v>0</v>
          </cell>
        </row>
        <row r="3394">
          <cell r="A3394">
            <v>3386</v>
          </cell>
          <cell r="AJ3394">
            <v>74.891999999999996</v>
          </cell>
          <cell r="AM3394">
            <v>74.891999999999996</v>
          </cell>
        </row>
        <row r="3395">
          <cell r="A3395">
            <v>3387</v>
          </cell>
          <cell r="AJ3395">
            <v>300.66800000000001</v>
          </cell>
          <cell r="AM3395">
            <v>300.66706799999997</v>
          </cell>
        </row>
        <row r="3396">
          <cell r="A3396">
            <v>3388</v>
          </cell>
          <cell r="AJ3396">
            <v>44.061999999999998</v>
          </cell>
          <cell r="AM3396">
            <v>22.027999999999999</v>
          </cell>
        </row>
        <row r="3397">
          <cell r="A3397">
            <v>3389</v>
          </cell>
          <cell r="AJ3397">
            <v>0</v>
          </cell>
          <cell r="AM3397">
            <v>0</v>
          </cell>
        </row>
        <row r="3398">
          <cell r="A3398">
            <v>3390</v>
          </cell>
          <cell r="AJ3398">
            <v>39.97</v>
          </cell>
          <cell r="AM3398">
            <v>0.28332400000000002</v>
          </cell>
        </row>
        <row r="3399">
          <cell r="A3399">
            <v>3391</v>
          </cell>
          <cell r="AJ3399">
            <v>5.5842499999999999</v>
          </cell>
          <cell r="AM3399">
            <v>0.40298899999999999</v>
          </cell>
        </row>
        <row r="3400">
          <cell r="A3400">
            <v>3392</v>
          </cell>
          <cell r="AJ3400">
            <v>63.060500000000005</v>
          </cell>
          <cell r="AM3400">
            <v>53.753622999999997</v>
          </cell>
        </row>
        <row r="3401">
          <cell r="A3401">
            <v>3393</v>
          </cell>
          <cell r="AJ3401">
            <v>0</v>
          </cell>
          <cell r="AM3401">
            <v>0</v>
          </cell>
        </row>
        <row r="3402">
          <cell r="A3402">
            <v>3394</v>
          </cell>
          <cell r="AJ3402">
            <v>45.091999999999999</v>
          </cell>
          <cell r="AM3402">
            <v>45.091591000000001</v>
          </cell>
        </row>
        <row r="3403">
          <cell r="A3403">
            <v>3395</v>
          </cell>
          <cell r="AJ3403">
            <v>37.301000000000002</v>
          </cell>
          <cell r="AM3403">
            <v>37.300379999999997</v>
          </cell>
        </row>
        <row r="3404">
          <cell r="A3404">
            <v>3396</v>
          </cell>
          <cell r="AJ3404">
            <v>0</v>
          </cell>
          <cell r="AM3404">
            <v>0</v>
          </cell>
        </row>
        <row r="3405">
          <cell r="A3405">
            <v>3397</v>
          </cell>
          <cell r="AJ3405">
            <v>0</v>
          </cell>
          <cell r="AM3405">
            <v>0</v>
          </cell>
        </row>
        <row r="3406">
          <cell r="A3406">
            <v>3398</v>
          </cell>
          <cell r="AJ3406">
            <v>0</v>
          </cell>
          <cell r="AM3406">
            <v>0</v>
          </cell>
        </row>
        <row r="3407">
          <cell r="A3407">
            <v>3399</v>
          </cell>
          <cell r="AJ3407">
            <v>0</v>
          </cell>
          <cell r="AM3407">
            <v>0</v>
          </cell>
        </row>
        <row r="3408">
          <cell r="A3408">
            <v>3400</v>
          </cell>
          <cell r="AJ3408">
            <v>0</v>
          </cell>
          <cell r="AM3408">
            <v>0</v>
          </cell>
        </row>
        <row r="3409">
          <cell r="A3409">
            <v>3401</v>
          </cell>
          <cell r="AJ3409">
            <v>27.827999999999999</v>
          </cell>
          <cell r="AM3409">
            <v>0</v>
          </cell>
        </row>
        <row r="3410">
          <cell r="A3410">
            <v>3402</v>
          </cell>
          <cell r="AJ3410">
            <v>65.566499999999991</v>
          </cell>
          <cell r="AM3410">
            <v>65.516845000000004</v>
          </cell>
        </row>
        <row r="3411">
          <cell r="A3411">
            <v>3403</v>
          </cell>
          <cell r="AJ3411">
            <v>74.776499999999999</v>
          </cell>
          <cell r="AM3411">
            <v>74.768197000000001</v>
          </cell>
        </row>
        <row r="3412">
          <cell r="A3412">
            <v>3404</v>
          </cell>
          <cell r="AJ3412">
            <v>163.87</v>
          </cell>
          <cell r="AM3412">
            <v>163.808156</v>
          </cell>
        </row>
        <row r="3413">
          <cell r="A3413">
            <v>3405</v>
          </cell>
          <cell r="AJ3413">
            <v>12.656000000000001</v>
          </cell>
          <cell r="AM3413">
            <v>11.722</v>
          </cell>
        </row>
        <row r="3414">
          <cell r="A3414">
            <v>3406</v>
          </cell>
          <cell r="AJ3414">
            <v>0</v>
          </cell>
          <cell r="AM3414">
            <v>0</v>
          </cell>
        </row>
        <row r="3415">
          <cell r="A3415">
            <v>3407</v>
          </cell>
          <cell r="AJ3415">
            <v>9.9994999999999976</v>
          </cell>
          <cell r="AM3415">
            <v>9.2366530000000004</v>
          </cell>
        </row>
        <row r="3416">
          <cell r="A3416">
            <v>3408</v>
          </cell>
          <cell r="AJ3416">
            <v>49.813000000000002</v>
          </cell>
          <cell r="AM3416">
            <v>49.8125</v>
          </cell>
        </row>
        <row r="3417">
          <cell r="A3417">
            <v>3409</v>
          </cell>
          <cell r="AJ3417">
            <v>6.7869999999999999</v>
          </cell>
          <cell r="AM3417">
            <v>0</v>
          </cell>
        </row>
        <row r="3418">
          <cell r="A3418">
            <v>3410</v>
          </cell>
          <cell r="AJ3418">
            <v>34.630000000000003</v>
          </cell>
          <cell r="AM3418">
            <v>34.629686</v>
          </cell>
        </row>
        <row r="3419">
          <cell r="A3419">
            <v>3411</v>
          </cell>
          <cell r="AJ3419">
            <v>57.548000000000002</v>
          </cell>
          <cell r="AM3419">
            <v>57.545337000000004</v>
          </cell>
        </row>
        <row r="3420">
          <cell r="A3420">
            <v>3412</v>
          </cell>
          <cell r="AJ3420">
            <v>67.578499999999991</v>
          </cell>
          <cell r="AM3420">
            <v>67.578999999999994</v>
          </cell>
        </row>
        <row r="3421">
          <cell r="A3421">
            <v>3413</v>
          </cell>
          <cell r="AJ3421">
            <v>52.104500000000002</v>
          </cell>
          <cell r="AM3421">
            <v>52.103696999999997</v>
          </cell>
        </row>
        <row r="3422">
          <cell r="A3422">
            <v>3414</v>
          </cell>
          <cell r="AJ3422">
            <v>66.868499999999997</v>
          </cell>
          <cell r="AM3422">
            <v>66.869</v>
          </cell>
        </row>
        <row r="3423">
          <cell r="A3423">
            <v>3415</v>
          </cell>
          <cell r="AJ3423">
            <v>69.73</v>
          </cell>
          <cell r="AM3423">
            <v>69.728318000000002</v>
          </cell>
        </row>
        <row r="3424">
          <cell r="A3424">
            <v>3416</v>
          </cell>
          <cell r="AJ3424">
            <v>92.442999999999998</v>
          </cell>
          <cell r="AM3424">
            <v>92.442999999999998</v>
          </cell>
        </row>
        <row r="3425">
          <cell r="A3425">
            <v>3417</v>
          </cell>
          <cell r="AJ3425">
            <v>0</v>
          </cell>
          <cell r="AM3425">
            <v>0</v>
          </cell>
        </row>
        <row r="3426">
          <cell r="A3426">
            <v>3418</v>
          </cell>
          <cell r="AJ3426">
            <v>0</v>
          </cell>
          <cell r="AM3426">
            <v>0</v>
          </cell>
        </row>
        <row r="3427">
          <cell r="A3427">
            <v>3419</v>
          </cell>
          <cell r="AJ3427">
            <v>0</v>
          </cell>
          <cell r="AM3427">
            <v>0</v>
          </cell>
        </row>
        <row r="3428">
          <cell r="A3428">
            <v>3420</v>
          </cell>
          <cell r="AJ3428">
            <v>50.085999999999999</v>
          </cell>
          <cell r="AM3428">
            <v>49.848112999999998</v>
          </cell>
        </row>
        <row r="3429">
          <cell r="A3429">
            <v>3421</v>
          </cell>
          <cell r="AJ3429">
            <v>38.188000000000002</v>
          </cell>
          <cell r="AM3429">
            <v>38.141181000000003</v>
          </cell>
        </row>
        <row r="3430">
          <cell r="A3430">
            <v>3422</v>
          </cell>
          <cell r="AJ3430">
            <v>0</v>
          </cell>
          <cell r="AM3430">
            <v>0</v>
          </cell>
        </row>
        <row r="3431">
          <cell r="A3431">
            <v>3423</v>
          </cell>
          <cell r="AJ3431">
            <v>45.216000000000001</v>
          </cell>
          <cell r="AM3431">
            <v>44.369466000000003</v>
          </cell>
        </row>
        <row r="3432">
          <cell r="A3432">
            <v>3424</v>
          </cell>
          <cell r="AJ3432">
            <v>0</v>
          </cell>
          <cell r="AM3432">
            <v>0</v>
          </cell>
        </row>
        <row r="3433">
          <cell r="A3433">
            <v>3425</v>
          </cell>
          <cell r="AJ3433">
            <v>70.496499999999997</v>
          </cell>
          <cell r="AM3433">
            <v>70.496115000000003</v>
          </cell>
        </row>
        <row r="3434">
          <cell r="A3434">
            <v>3426</v>
          </cell>
          <cell r="AJ3434">
            <v>161.88124999999999</v>
          </cell>
          <cell r="AM3434">
            <v>161.87866600000001</v>
          </cell>
        </row>
        <row r="3435">
          <cell r="A3435">
            <v>3427</v>
          </cell>
          <cell r="AJ3435">
            <v>47.5</v>
          </cell>
          <cell r="AM3435">
            <v>44.304927999999997</v>
          </cell>
        </row>
        <row r="3436">
          <cell r="A3436">
            <v>3428</v>
          </cell>
          <cell r="AJ3436">
            <v>80.152500000000003</v>
          </cell>
          <cell r="AM3436">
            <v>79.161922000000004</v>
          </cell>
        </row>
        <row r="3437">
          <cell r="A3437">
            <v>3429</v>
          </cell>
          <cell r="AJ3437">
            <v>0</v>
          </cell>
          <cell r="AM3437">
            <v>0</v>
          </cell>
        </row>
        <row r="3438">
          <cell r="A3438">
            <v>3430</v>
          </cell>
          <cell r="AJ3438">
            <v>18.059999999999999</v>
          </cell>
          <cell r="AM3438">
            <v>5.3866100000000001</v>
          </cell>
        </row>
        <row r="3439">
          <cell r="A3439">
            <v>3431</v>
          </cell>
          <cell r="AJ3439">
            <v>32.627499999999998</v>
          </cell>
          <cell r="AM3439">
            <v>0</v>
          </cell>
        </row>
        <row r="3440">
          <cell r="A3440">
            <v>3432</v>
          </cell>
          <cell r="AJ3440">
            <v>4.7904999999999998</v>
          </cell>
          <cell r="AM3440">
            <v>4.7904999999999998</v>
          </cell>
        </row>
        <row r="3441">
          <cell r="A3441">
            <v>3433</v>
          </cell>
          <cell r="AJ3441">
            <v>63.90025</v>
          </cell>
          <cell r="AM3441">
            <v>47.924484999999997</v>
          </cell>
        </row>
        <row r="3442">
          <cell r="A3442">
            <v>3434</v>
          </cell>
          <cell r="AJ3442">
            <v>32.308999999999997</v>
          </cell>
          <cell r="AM3442">
            <v>0</v>
          </cell>
        </row>
        <row r="3443">
          <cell r="A3443">
            <v>3435</v>
          </cell>
          <cell r="AJ3443">
            <v>48.78</v>
          </cell>
          <cell r="AM3443">
            <v>48.779499999999999</v>
          </cell>
        </row>
        <row r="3444">
          <cell r="A3444">
            <v>3436</v>
          </cell>
          <cell r="AJ3444">
            <v>96.977999999999994</v>
          </cell>
          <cell r="AM3444">
            <v>96.977767999999998</v>
          </cell>
        </row>
        <row r="3445">
          <cell r="A3445">
            <v>3437</v>
          </cell>
          <cell r="AJ3445">
            <v>88.701999999999998</v>
          </cell>
          <cell r="AM3445">
            <v>88.701509999999999</v>
          </cell>
        </row>
        <row r="3446">
          <cell r="A3446">
            <v>3438</v>
          </cell>
          <cell r="AJ3446">
            <v>37.491</v>
          </cell>
          <cell r="AM3446">
            <v>37.49053</v>
          </cell>
        </row>
        <row r="3447">
          <cell r="A3447">
            <v>3439</v>
          </cell>
          <cell r="AJ3447">
            <v>49.994</v>
          </cell>
          <cell r="AM3447">
            <v>49.992530000000002</v>
          </cell>
        </row>
        <row r="3448">
          <cell r="A3448">
            <v>3440</v>
          </cell>
          <cell r="AJ3448">
            <v>24.998999999999999</v>
          </cell>
          <cell r="AM3448">
            <v>24.998318999999999</v>
          </cell>
        </row>
        <row r="3449">
          <cell r="A3449">
            <v>3441</v>
          </cell>
          <cell r="AJ3449">
            <v>24.911999999999999</v>
          </cell>
          <cell r="AM3449">
            <v>24.911263999999999</v>
          </cell>
        </row>
        <row r="3450">
          <cell r="A3450">
            <v>3442</v>
          </cell>
          <cell r="AJ3450">
            <v>48.905999999999999</v>
          </cell>
          <cell r="AM3450">
            <v>48.90549</v>
          </cell>
        </row>
        <row r="3451">
          <cell r="A3451">
            <v>3443</v>
          </cell>
          <cell r="AJ3451">
            <v>49.24</v>
          </cell>
          <cell r="AM3451">
            <v>49.239778000000001</v>
          </cell>
        </row>
        <row r="3452">
          <cell r="A3452">
            <v>3444</v>
          </cell>
          <cell r="AJ3452">
            <v>49.610999999999997</v>
          </cell>
          <cell r="AM3452">
            <v>49.609098000000003</v>
          </cell>
        </row>
        <row r="3453">
          <cell r="A3453">
            <v>3445</v>
          </cell>
          <cell r="AJ3453">
            <v>71.072499999999991</v>
          </cell>
          <cell r="AM3453">
            <v>71.064790000000002</v>
          </cell>
        </row>
        <row r="3454">
          <cell r="A3454">
            <v>3446</v>
          </cell>
          <cell r="AJ3454">
            <v>141.97999999999999</v>
          </cell>
          <cell r="AM3454">
            <v>141.97591</v>
          </cell>
        </row>
        <row r="3455">
          <cell r="A3455">
            <v>3447</v>
          </cell>
          <cell r="AJ3455">
            <v>22.940999999999999</v>
          </cell>
          <cell r="AM3455">
            <v>22.937503</v>
          </cell>
        </row>
        <row r="3456">
          <cell r="A3456">
            <v>3448</v>
          </cell>
          <cell r="AJ3456">
            <v>74.695999999999998</v>
          </cell>
          <cell r="AM3456">
            <v>74.690819000000005</v>
          </cell>
        </row>
        <row r="3457">
          <cell r="A3457">
            <v>3449</v>
          </cell>
          <cell r="AJ3457">
            <v>99.304500000000004</v>
          </cell>
          <cell r="AM3457">
            <v>96.194063999999997</v>
          </cell>
        </row>
        <row r="3458">
          <cell r="A3458">
            <v>3450</v>
          </cell>
          <cell r="AJ3458">
            <v>40.030999999999999</v>
          </cell>
          <cell r="AM3458">
            <v>40.029228000000003</v>
          </cell>
        </row>
        <row r="3459">
          <cell r="A3459">
            <v>3451</v>
          </cell>
          <cell r="AJ3459">
            <v>24.864000000000001</v>
          </cell>
          <cell r="AM3459">
            <v>24.847625000000001</v>
          </cell>
        </row>
        <row r="3460">
          <cell r="A3460">
            <v>3452</v>
          </cell>
          <cell r="AJ3460">
            <v>24.25</v>
          </cell>
          <cell r="AM3460">
            <v>24.249068999999999</v>
          </cell>
        </row>
        <row r="3461">
          <cell r="A3461">
            <v>3453</v>
          </cell>
          <cell r="AJ3461">
            <v>28.99</v>
          </cell>
          <cell r="AM3461">
            <v>28.984259000000002</v>
          </cell>
        </row>
        <row r="3462">
          <cell r="A3462">
            <v>3454</v>
          </cell>
          <cell r="AJ3462">
            <v>22.768000000000001</v>
          </cell>
          <cell r="AM3462">
            <v>22.767606000000001</v>
          </cell>
        </row>
        <row r="3463">
          <cell r="A3463">
            <v>3455</v>
          </cell>
          <cell r="AJ3463">
            <v>44.868000000000002</v>
          </cell>
          <cell r="AM3463">
            <v>44.866810000000001</v>
          </cell>
        </row>
        <row r="3464">
          <cell r="A3464">
            <v>3456</v>
          </cell>
          <cell r="AJ3464">
            <v>58.496000000000002</v>
          </cell>
          <cell r="AM3464">
            <v>58.496000000000002</v>
          </cell>
        </row>
        <row r="3465">
          <cell r="A3465">
            <v>3457</v>
          </cell>
          <cell r="AJ3465">
            <v>31.887</v>
          </cell>
          <cell r="AM3465">
            <v>31.887</v>
          </cell>
        </row>
        <row r="3466">
          <cell r="A3466">
            <v>3458</v>
          </cell>
          <cell r="AJ3466">
            <v>49.911000000000001</v>
          </cell>
          <cell r="AM3466">
            <v>49.911000000000001</v>
          </cell>
        </row>
        <row r="3467">
          <cell r="A3467">
            <v>3459</v>
          </cell>
          <cell r="AJ3467">
            <v>39.939</v>
          </cell>
          <cell r="AM3467">
            <v>39.939</v>
          </cell>
        </row>
        <row r="3468">
          <cell r="A3468">
            <v>3460</v>
          </cell>
          <cell r="AJ3468">
            <v>74.014499999999998</v>
          </cell>
          <cell r="AM3468">
            <v>74.015000000000001</v>
          </cell>
        </row>
        <row r="3469">
          <cell r="A3469">
            <v>3461</v>
          </cell>
          <cell r="AJ3469">
            <v>117.8745</v>
          </cell>
          <cell r="AM3469">
            <v>117.864464</v>
          </cell>
        </row>
        <row r="3470">
          <cell r="A3470">
            <v>3462</v>
          </cell>
          <cell r="AJ3470">
            <v>49.954000000000001</v>
          </cell>
          <cell r="AM3470">
            <v>49.913879999999999</v>
          </cell>
        </row>
        <row r="3471">
          <cell r="A3471">
            <v>3463</v>
          </cell>
          <cell r="AJ3471">
            <v>48.804000000000002</v>
          </cell>
          <cell r="AM3471">
            <v>48.355899999999998</v>
          </cell>
        </row>
        <row r="3472">
          <cell r="A3472">
            <v>3464</v>
          </cell>
          <cell r="AJ3472">
            <v>99.874499999999998</v>
          </cell>
          <cell r="AM3472">
            <v>97.353750000000005</v>
          </cell>
        </row>
        <row r="3473">
          <cell r="A3473">
            <v>3465</v>
          </cell>
          <cell r="AJ3473">
            <v>64.73</v>
          </cell>
          <cell r="AM3473">
            <v>57.015807000000002</v>
          </cell>
        </row>
        <row r="3474">
          <cell r="A3474">
            <v>3466</v>
          </cell>
          <cell r="AJ3474">
            <v>34.777000000000001</v>
          </cell>
          <cell r="AM3474">
            <v>29.429407000000001</v>
          </cell>
        </row>
        <row r="3475">
          <cell r="A3475">
            <v>3467</v>
          </cell>
          <cell r="AJ3475">
            <v>37.001000000000005</v>
          </cell>
          <cell r="AM3475">
            <v>36.014175000000002</v>
          </cell>
        </row>
        <row r="3476">
          <cell r="A3476">
            <v>3468</v>
          </cell>
          <cell r="AJ3476">
            <v>64.064499999999995</v>
          </cell>
          <cell r="AM3476">
            <v>75.370041999999998</v>
          </cell>
        </row>
        <row r="3477">
          <cell r="A3477">
            <v>3469</v>
          </cell>
          <cell r="AJ3477">
            <v>79.378</v>
          </cell>
          <cell r="AM3477">
            <v>79.376328000000001</v>
          </cell>
        </row>
        <row r="3478">
          <cell r="A3478">
            <v>3470</v>
          </cell>
          <cell r="AJ3478">
            <v>37.499000000000002</v>
          </cell>
          <cell r="AM3478">
            <v>0</v>
          </cell>
        </row>
        <row r="3479">
          <cell r="A3479">
            <v>3471</v>
          </cell>
          <cell r="AJ3479">
            <v>49.981000000000002</v>
          </cell>
          <cell r="AM3479">
            <v>42.814438000000003</v>
          </cell>
        </row>
        <row r="3480">
          <cell r="A3480">
            <v>3472</v>
          </cell>
          <cell r="AJ3480">
            <v>99.950500000000005</v>
          </cell>
          <cell r="AM3480">
            <v>91.529352000000003</v>
          </cell>
        </row>
        <row r="3481">
          <cell r="A3481">
            <v>3473</v>
          </cell>
          <cell r="AJ3481">
            <v>115.48399999999999</v>
          </cell>
          <cell r="AM3481">
            <v>114.104536</v>
          </cell>
        </row>
        <row r="3482">
          <cell r="A3482">
            <v>3474</v>
          </cell>
          <cell r="AJ3482">
            <v>37.497999999999998</v>
          </cell>
          <cell r="AM3482">
            <v>35.313707999999998</v>
          </cell>
        </row>
        <row r="3483">
          <cell r="A3483">
            <v>3475</v>
          </cell>
          <cell r="AJ3483">
            <v>99.9465</v>
          </cell>
          <cell r="AM3483">
            <v>96.371584999999996</v>
          </cell>
        </row>
        <row r="3484">
          <cell r="A3484">
            <v>3476</v>
          </cell>
          <cell r="AJ3484">
            <v>69.970500000000001</v>
          </cell>
          <cell r="AM3484">
            <v>34.981613000000003</v>
          </cell>
        </row>
        <row r="3485">
          <cell r="A3485">
            <v>3477</v>
          </cell>
          <cell r="AJ3485">
            <v>34.982999999999997</v>
          </cell>
          <cell r="AM3485">
            <v>34.207909000000001</v>
          </cell>
        </row>
        <row r="3486">
          <cell r="A3486">
            <v>3478</v>
          </cell>
          <cell r="AJ3486">
            <v>62.46</v>
          </cell>
          <cell r="AM3486">
            <v>61.838299999999997</v>
          </cell>
        </row>
        <row r="3487">
          <cell r="A3487">
            <v>3479</v>
          </cell>
          <cell r="AJ3487">
            <v>39.965000000000003</v>
          </cell>
          <cell r="AM3487">
            <v>29.631095999999999</v>
          </cell>
        </row>
        <row r="3488">
          <cell r="A3488">
            <v>3480</v>
          </cell>
          <cell r="AJ3488">
            <v>64.983999999999995</v>
          </cell>
          <cell r="AM3488">
            <v>64.980877000000007</v>
          </cell>
        </row>
        <row r="3489">
          <cell r="A3489">
            <v>3481</v>
          </cell>
          <cell r="AJ3489">
            <v>37.47</v>
          </cell>
          <cell r="AM3489">
            <v>37.466723999999999</v>
          </cell>
        </row>
        <row r="3490">
          <cell r="A3490">
            <v>3482</v>
          </cell>
          <cell r="AJ3490">
            <v>49.722000000000001</v>
          </cell>
          <cell r="AM3490">
            <v>49.721378999999999</v>
          </cell>
        </row>
        <row r="3491">
          <cell r="A3491">
            <v>3483</v>
          </cell>
          <cell r="AJ3491">
            <v>24.98</v>
          </cell>
          <cell r="AM3491">
            <v>24.977322999999998</v>
          </cell>
        </row>
        <row r="3492">
          <cell r="A3492">
            <v>3484</v>
          </cell>
          <cell r="AJ3492">
            <v>124.998</v>
          </cell>
          <cell r="AM3492">
            <v>124.996477</v>
          </cell>
        </row>
        <row r="3493">
          <cell r="A3493">
            <v>3485</v>
          </cell>
          <cell r="AJ3493">
            <v>64.962500000000006</v>
          </cell>
          <cell r="AM3493">
            <v>64.962031999999994</v>
          </cell>
        </row>
        <row r="3494">
          <cell r="A3494">
            <v>3486</v>
          </cell>
          <cell r="AJ3494">
            <v>59.972000000000001</v>
          </cell>
          <cell r="AM3494">
            <v>59.964410999999998</v>
          </cell>
        </row>
        <row r="3495">
          <cell r="A3495">
            <v>3487</v>
          </cell>
          <cell r="AJ3495">
            <v>50.000500000000002</v>
          </cell>
          <cell r="AM3495">
            <v>49.991470999999997</v>
          </cell>
        </row>
        <row r="3496">
          <cell r="A3496">
            <v>3488</v>
          </cell>
          <cell r="AJ3496">
            <v>49.978999999999999</v>
          </cell>
          <cell r="AM3496">
            <v>49.969403999999997</v>
          </cell>
        </row>
        <row r="3497">
          <cell r="A3497">
            <v>3489</v>
          </cell>
          <cell r="AJ3497">
            <v>49.985999999999997</v>
          </cell>
          <cell r="AM3497">
            <v>49.982875999999997</v>
          </cell>
        </row>
        <row r="3498">
          <cell r="A3498">
            <v>3490</v>
          </cell>
          <cell r="AJ3498">
            <v>49.991999999999997</v>
          </cell>
          <cell r="AM3498">
            <v>49.991689000000001</v>
          </cell>
        </row>
        <row r="3499">
          <cell r="A3499">
            <v>3491</v>
          </cell>
          <cell r="AJ3499">
            <v>25</v>
          </cell>
          <cell r="AM3499">
            <v>24.998553000000001</v>
          </cell>
        </row>
        <row r="3500">
          <cell r="A3500">
            <v>3492</v>
          </cell>
          <cell r="AJ3500">
            <v>24.997</v>
          </cell>
          <cell r="AM3500">
            <v>24.971603999999999</v>
          </cell>
        </row>
        <row r="3501">
          <cell r="A3501">
            <v>3493</v>
          </cell>
          <cell r="AJ3501">
            <v>49.877000000000002</v>
          </cell>
          <cell r="AM3501">
            <v>49.675136999999999</v>
          </cell>
        </row>
        <row r="3502">
          <cell r="A3502">
            <v>3494</v>
          </cell>
          <cell r="AJ3502">
            <v>49.923999999999999</v>
          </cell>
          <cell r="AM3502">
            <v>49.922021000000001</v>
          </cell>
        </row>
        <row r="3503">
          <cell r="A3503">
            <v>3495</v>
          </cell>
          <cell r="AJ3503">
            <v>39.987000000000002</v>
          </cell>
          <cell r="AM3503">
            <v>39.986173999999998</v>
          </cell>
        </row>
        <row r="3504">
          <cell r="A3504">
            <v>3496</v>
          </cell>
          <cell r="AJ3504">
            <v>48.994</v>
          </cell>
          <cell r="AM3504">
            <v>48.991723</v>
          </cell>
        </row>
        <row r="3505">
          <cell r="A3505">
            <v>3497</v>
          </cell>
          <cell r="AJ3505">
            <v>126.6865</v>
          </cell>
          <cell r="AM3505">
            <v>126.148703</v>
          </cell>
        </row>
        <row r="3506">
          <cell r="A3506">
            <v>3498</v>
          </cell>
          <cell r="AJ3506">
            <v>92.6905</v>
          </cell>
          <cell r="AM3506">
            <v>89.977628999999993</v>
          </cell>
        </row>
        <row r="3507">
          <cell r="A3507">
            <v>3499</v>
          </cell>
          <cell r="AJ3507">
            <v>45</v>
          </cell>
          <cell r="AM3507">
            <v>0</v>
          </cell>
        </row>
        <row r="3508">
          <cell r="A3508">
            <v>3500</v>
          </cell>
          <cell r="AJ3508">
            <v>40</v>
          </cell>
          <cell r="AM3508">
            <v>36.936273999999997</v>
          </cell>
        </row>
        <row r="3509">
          <cell r="A3509">
            <v>3501</v>
          </cell>
          <cell r="AJ3509">
            <v>149.99650000000003</v>
          </cell>
          <cell r="AM3509">
            <v>74.996945999999994</v>
          </cell>
        </row>
        <row r="3510">
          <cell r="A3510">
            <v>3502</v>
          </cell>
          <cell r="AJ3510">
            <v>99.9345</v>
          </cell>
          <cell r="AM3510">
            <v>98.247260999999995</v>
          </cell>
        </row>
        <row r="3511">
          <cell r="A3511">
            <v>3503</v>
          </cell>
          <cell r="AJ3511">
            <v>74.989999999999995</v>
          </cell>
          <cell r="AM3511">
            <v>66.539057</v>
          </cell>
        </row>
        <row r="3512">
          <cell r="A3512">
            <v>3504</v>
          </cell>
          <cell r="AJ3512">
            <v>50</v>
          </cell>
          <cell r="AM3512">
            <v>43.006920000000001</v>
          </cell>
        </row>
        <row r="3513">
          <cell r="A3513">
            <v>3505</v>
          </cell>
          <cell r="AJ3513">
            <v>29.998999999999999</v>
          </cell>
          <cell r="AM3513">
            <v>29.994871</v>
          </cell>
        </row>
        <row r="3514">
          <cell r="A3514">
            <v>3506</v>
          </cell>
          <cell r="AJ3514">
            <v>44.9</v>
          </cell>
          <cell r="AM3514">
            <v>44.9</v>
          </cell>
        </row>
        <row r="3515">
          <cell r="A3515">
            <v>3507</v>
          </cell>
          <cell r="AJ3515">
            <v>64.994500000000002</v>
          </cell>
          <cell r="AM3515">
            <v>64.995000000000005</v>
          </cell>
        </row>
        <row r="3516">
          <cell r="A3516">
            <v>3508</v>
          </cell>
          <cell r="AJ3516">
            <v>49.997999999999998</v>
          </cell>
          <cell r="AM3516">
            <v>49.997999999999998</v>
          </cell>
        </row>
        <row r="3517">
          <cell r="A3517">
            <v>3509</v>
          </cell>
          <cell r="AJ3517">
            <v>99.914500000000004</v>
          </cell>
          <cell r="AM3517">
            <v>99.915000000000006</v>
          </cell>
        </row>
        <row r="3518">
          <cell r="A3518">
            <v>3510</v>
          </cell>
          <cell r="AJ3518">
            <v>54.034499999999994</v>
          </cell>
          <cell r="AM3518">
            <v>51.247999999999998</v>
          </cell>
        </row>
        <row r="3519">
          <cell r="A3519">
            <v>3511</v>
          </cell>
          <cell r="AJ3519">
            <v>49.865000000000002</v>
          </cell>
          <cell r="AM3519">
            <v>49.864328</v>
          </cell>
        </row>
        <row r="3520">
          <cell r="A3520">
            <v>3512</v>
          </cell>
          <cell r="AJ3520">
            <v>44.996000000000002</v>
          </cell>
          <cell r="AM3520">
            <v>44.988011999999998</v>
          </cell>
        </row>
        <row r="3521">
          <cell r="A3521">
            <v>3513</v>
          </cell>
          <cell r="AJ3521">
            <v>65.754000000000005</v>
          </cell>
          <cell r="AM3521">
            <v>62.901499999999999</v>
          </cell>
        </row>
        <row r="3522">
          <cell r="A3522">
            <v>3514</v>
          </cell>
          <cell r="AJ3522">
            <v>99.451999999999998</v>
          </cell>
          <cell r="AM3522">
            <v>99.450575000000001</v>
          </cell>
        </row>
        <row r="3523">
          <cell r="A3523">
            <v>3515</v>
          </cell>
          <cell r="AJ3523">
            <v>99.805999999999997</v>
          </cell>
          <cell r="AM3523">
            <v>99.802599000000001</v>
          </cell>
        </row>
        <row r="3524">
          <cell r="A3524">
            <v>3516</v>
          </cell>
          <cell r="AJ3524">
            <v>49.970999999999997</v>
          </cell>
          <cell r="AM3524">
            <v>49.970999999999997</v>
          </cell>
        </row>
        <row r="3525">
          <cell r="A3525">
            <v>3517</v>
          </cell>
          <cell r="AJ3525">
            <v>35.542000000000002</v>
          </cell>
          <cell r="AM3525">
            <v>35.193573000000001</v>
          </cell>
        </row>
        <row r="3526">
          <cell r="A3526">
            <v>3518</v>
          </cell>
          <cell r="AJ3526">
            <v>56.387999999999998</v>
          </cell>
          <cell r="AM3526">
            <v>56.386071999999999</v>
          </cell>
        </row>
        <row r="3527">
          <cell r="A3527">
            <v>3519</v>
          </cell>
          <cell r="AJ3527">
            <v>49.877000000000002</v>
          </cell>
          <cell r="AM3527">
            <v>49.875512000000001</v>
          </cell>
        </row>
        <row r="3528">
          <cell r="A3528">
            <v>3520</v>
          </cell>
          <cell r="AJ3528">
            <v>49.487000000000002</v>
          </cell>
          <cell r="AM3528">
            <v>49.482734000000001</v>
          </cell>
        </row>
        <row r="3529">
          <cell r="A3529">
            <v>3521</v>
          </cell>
          <cell r="AJ3529">
            <v>50.740499999999997</v>
          </cell>
          <cell r="AM3529">
            <v>50.723891000000002</v>
          </cell>
        </row>
        <row r="3530">
          <cell r="A3530">
            <v>3522</v>
          </cell>
          <cell r="AJ3530">
            <v>53.718000000000004</v>
          </cell>
          <cell r="AM3530">
            <v>53.707780999999997</v>
          </cell>
        </row>
        <row r="3531">
          <cell r="A3531">
            <v>3523</v>
          </cell>
          <cell r="AJ3531">
            <v>26.331</v>
          </cell>
          <cell r="AM3531">
            <v>26.330808999999999</v>
          </cell>
        </row>
        <row r="3532">
          <cell r="A3532">
            <v>3524</v>
          </cell>
          <cell r="AJ3532">
            <v>40.393999999999998</v>
          </cell>
          <cell r="AM3532">
            <v>40.393774000000001</v>
          </cell>
        </row>
        <row r="3533">
          <cell r="A3533">
            <v>3525</v>
          </cell>
          <cell r="AJ3533">
            <v>49.95</v>
          </cell>
          <cell r="AM3533">
            <v>49.364297000000001</v>
          </cell>
        </row>
        <row r="3534">
          <cell r="A3534">
            <v>3526</v>
          </cell>
          <cell r="AJ3534">
            <v>49.997</v>
          </cell>
          <cell r="AM3534">
            <v>49.524507999999997</v>
          </cell>
        </row>
        <row r="3535">
          <cell r="A3535">
            <v>3527</v>
          </cell>
          <cell r="AJ3535">
            <v>49.95</v>
          </cell>
          <cell r="AM3535">
            <v>48.349519999999998</v>
          </cell>
        </row>
        <row r="3536">
          <cell r="A3536">
            <v>3528</v>
          </cell>
          <cell r="AJ3536">
            <v>49.991999999999997</v>
          </cell>
          <cell r="AM3536">
            <v>49.980141000000003</v>
          </cell>
        </row>
        <row r="3537">
          <cell r="A3537">
            <v>3529</v>
          </cell>
          <cell r="AJ3537">
            <v>49.912999999999997</v>
          </cell>
          <cell r="AM3537">
            <v>49.582310999999997</v>
          </cell>
        </row>
        <row r="3538">
          <cell r="A3538">
            <v>3530</v>
          </cell>
          <cell r="AJ3538">
            <v>49.993000000000002</v>
          </cell>
          <cell r="AM3538">
            <v>37.329655000000002</v>
          </cell>
        </row>
        <row r="3539">
          <cell r="A3539">
            <v>3531</v>
          </cell>
          <cell r="AJ3539">
            <v>99.998500000000007</v>
          </cell>
          <cell r="AM3539">
            <v>99.902900000000002</v>
          </cell>
        </row>
        <row r="3540">
          <cell r="A3540">
            <v>3532</v>
          </cell>
          <cell r="AJ3540">
            <v>19.971</v>
          </cell>
          <cell r="AM3540">
            <v>17.874058000000002</v>
          </cell>
        </row>
        <row r="3541">
          <cell r="A3541">
            <v>3533</v>
          </cell>
          <cell r="AJ3541">
            <v>94.986500000000007</v>
          </cell>
          <cell r="AM3541">
            <v>94.220200000000006</v>
          </cell>
        </row>
        <row r="3542">
          <cell r="A3542">
            <v>3534</v>
          </cell>
          <cell r="AJ3542">
            <v>59.990499999999997</v>
          </cell>
          <cell r="AM3542">
            <v>59.990056000000003</v>
          </cell>
        </row>
        <row r="3543">
          <cell r="A3543">
            <v>3535</v>
          </cell>
          <cell r="AJ3543">
            <v>54.997999999999998</v>
          </cell>
          <cell r="AM3543">
            <v>53.982621999999999</v>
          </cell>
        </row>
        <row r="3544">
          <cell r="A3544">
            <v>3536</v>
          </cell>
          <cell r="AJ3544">
            <v>24.582999999999998</v>
          </cell>
          <cell r="AM3544">
            <v>0</v>
          </cell>
        </row>
        <row r="3545">
          <cell r="A3545">
            <v>3537</v>
          </cell>
          <cell r="AJ3545">
            <v>30.446000000000002</v>
          </cell>
          <cell r="AM3545">
            <v>30.367954000000001</v>
          </cell>
        </row>
        <row r="3546">
          <cell r="A3546">
            <v>3538</v>
          </cell>
          <cell r="AJ3546">
            <v>56.758499999999998</v>
          </cell>
          <cell r="AM3546">
            <v>54.852057000000002</v>
          </cell>
        </row>
        <row r="3547">
          <cell r="A3547">
            <v>3539</v>
          </cell>
          <cell r="AJ3547">
            <v>49.5</v>
          </cell>
          <cell r="AM3547">
            <v>49.495330000000003</v>
          </cell>
        </row>
        <row r="3548">
          <cell r="A3548">
            <v>3540</v>
          </cell>
          <cell r="AJ3548">
            <v>35.506999999999998</v>
          </cell>
          <cell r="AM3548">
            <v>35.500677000000003</v>
          </cell>
        </row>
        <row r="3549">
          <cell r="A3549">
            <v>3541</v>
          </cell>
          <cell r="AJ3549">
            <v>50</v>
          </cell>
          <cell r="AM3549">
            <v>49.999786</v>
          </cell>
        </row>
        <row r="3550">
          <cell r="A3550">
            <v>3542</v>
          </cell>
          <cell r="AJ3550">
            <v>99.86</v>
          </cell>
          <cell r="AM3550">
            <v>99.858181000000002</v>
          </cell>
        </row>
        <row r="3551">
          <cell r="A3551">
            <v>3543</v>
          </cell>
          <cell r="AJ3551">
            <v>50</v>
          </cell>
          <cell r="AM3551">
            <v>49.996738999999998</v>
          </cell>
        </row>
        <row r="3552">
          <cell r="A3552">
            <v>3544</v>
          </cell>
          <cell r="AJ3552">
            <v>50</v>
          </cell>
          <cell r="AM3552">
            <v>49.999541000000001</v>
          </cell>
        </row>
        <row r="3553">
          <cell r="A3553">
            <v>3545</v>
          </cell>
          <cell r="AJ3553">
            <v>56.850499999999997</v>
          </cell>
          <cell r="AM3553">
            <v>56.850904999999997</v>
          </cell>
        </row>
        <row r="3554">
          <cell r="A3554">
            <v>3546</v>
          </cell>
          <cell r="AJ3554">
            <v>75</v>
          </cell>
          <cell r="AM3554">
            <v>74.999682000000007</v>
          </cell>
        </row>
        <row r="3555">
          <cell r="A3555">
            <v>3547</v>
          </cell>
          <cell r="AJ3555">
            <v>55</v>
          </cell>
          <cell r="AM3555">
            <v>54.999961999999996</v>
          </cell>
        </row>
        <row r="3556">
          <cell r="A3556">
            <v>3548</v>
          </cell>
          <cell r="AJ3556">
            <v>50</v>
          </cell>
          <cell r="AM3556">
            <v>49.995936999999998</v>
          </cell>
        </row>
        <row r="3557">
          <cell r="A3557">
            <v>3549</v>
          </cell>
          <cell r="AJ3557">
            <v>90</v>
          </cell>
          <cell r="AM3557">
            <v>89.993945999999994</v>
          </cell>
        </row>
        <row r="3558">
          <cell r="A3558">
            <v>3550</v>
          </cell>
          <cell r="AJ3558">
            <v>75</v>
          </cell>
          <cell r="AM3558">
            <v>74.999403000000001</v>
          </cell>
        </row>
        <row r="3559">
          <cell r="A3559">
            <v>3551</v>
          </cell>
          <cell r="AJ3559">
            <v>45</v>
          </cell>
          <cell r="AM3559">
            <v>44.999772999999998</v>
          </cell>
        </row>
        <row r="3560">
          <cell r="A3560">
            <v>3552</v>
          </cell>
          <cell r="AJ3560">
            <v>75</v>
          </cell>
          <cell r="AM3560">
            <v>74.999825000000001</v>
          </cell>
        </row>
        <row r="3561">
          <cell r="A3561">
            <v>3553</v>
          </cell>
          <cell r="AJ3561">
            <v>50</v>
          </cell>
          <cell r="AM3561">
            <v>49.999163000000003</v>
          </cell>
        </row>
        <row r="3562">
          <cell r="A3562">
            <v>3554</v>
          </cell>
          <cell r="AJ3562">
            <v>50</v>
          </cell>
          <cell r="AM3562">
            <v>49.993834</v>
          </cell>
        </row>
        <row r="3563">
          <cell r="A3563">
            <v>3555</v>
          </cell>
          <cell r="AJ3563">
            <v>75</v>
          </cell>
          <cell r="AM3563">
            <v>74.999499999999998</v>
          </cell>
        </row>
        <row r="3564">
          <cell r="A3564">
            <v>3556</v>
          </cell>
          <cell r="AJ3564">
            <v>50</v>
          </cell>
          <cell r="AM3564">
            <v>49.999670999999999</v>
          </cell>
        </row>
        <row r="3565">
          <cell r="A3565">
            <v>3557</v>
          </cell>
          <cell r="AJ3565">
            <v>70</v>
          </cell>
          <cell r="AM3565">
            <v>69.999486000000005</v>
          </cell>
        </row>
        <row r="3566">
          <cell r="A3566">
            <v>3558</v>
          </cell>
          <cell r="AJ3566">
            <v>60</v>
          </cell>
          <cell r="AM3566">
            <v>59.999693000000001</v>
          </cell>
        </row>
        <row r="3567">
          <cell r="A3567">
            <v>3559</v>
          </cell>
          <cell r="AJ3567">
            <v>20</v>
          </cell>
          <cell r="AM3567">
            <v>19.998618</v>
          </cell>
        </row>
        <row r="3568">
          <cell r="A3568">
            <v>3560</v>
          </cell>
          <cell r="AJ3568">
            <v>50</v>
          </cell>
          <cell r="AM3568">
            <v>49.996983999999998</v>
          </cell>
        </row>
        <row r="3569">
          <cell r="A3569">
            <v>3561</v>
          </cell>
          <cell r="AJ3569">
            <v>39.68</v>
          </cell>
          <cell r="AM3569">
            <v>39.645127000000002</v>
          </cell>
        </row>
        <row r="3570">
          <cell r="A3570">
            <v>3562</v>
          </cell>
          <cell r="AJ3570">
            <v>29.971</v>
          </cell>
          <cell r="AM3570">
            <v>29.811979000000001</v>
          </cell>
        </row>
        <row r="3571">
          <cell r="A3571">
            <v>3563</v>
          </cell>
          <cell r="AJ3571">
            <v>99.91</v>
          </cell>
          <cell r="AM3571">
            <v>99.205544000000003</v>
          </cell>
        </row>
        <row r="3572">
          <cell r="A3572">
            <v>3564</v>
          </cell>
          <cell r="AJ3572">
            <v>99.918499999999995</v>
          </cell>
          <cell r="AM3572">
            <v>99.430978999999994</v>
          </cell>
        </row>
        <row r="3573">
          <cell r="A3573">
            <v>3565</v>
          </cell>
          <cell r="AJ3573">
            <v>37.444000000000003</v>
          </cell>
          <cell r="AM3573">
            <v>37.440981999999998</v>
          </cell>
        </row>
        <row r="3574">
          <cell r="A3574">
            <v>3566</v>
          </cell>
          <cell r="AJ3574">
            <v>64.920500000000004</v>
          </cell>
          <cell r="AM3574">
            <v>64.70008</v>
          </cell>
        </row>
        <row r="3575">
          <cell r="A3575">
            <v>3567</v>
          </cell>
          <cell r="AJ3575">
            <v>49.945999999999998</v>
          </cell>
          <cell r="AM3575">
            <v>49.753644999999999</v>
          </cell>
        </row>
        <row r="3576">
          <cell r="A3576">
            <v>3568</v>
          </cell>
          <cell r="AJ3576">
            <v>32.414000000000001</v>
          </cell>
          <cell r="AM3576">
            <v>32.411890999999997</v>
          </cell>
        </row>
        <row r="3577">
          <cell r="A3577">
            <v>3569</v>
          </cell>
          <cell r="AJ3577">
            <v>24.22</v>
          </cell>
          <cell r="AM3577">
            <v>24.213284999999999</v>
          </cell>
        </row>
        <row r="3578">
          <cell r="A3578">
            <v>3570</v>
          </cell>
          <cell r="AJ3578">
            <v>62.512</v>
          </cell>
          <cell r="AM3578">
            <v>62.506521999999997</v>
          </cell>
        </row>
        <row r="3579">
          <cell r="A3579">
            <v>3571</v>
          </cell>
          <cell r="AJ3579">
            <v>26.152000000000001</v>
          </cell>
          <cell r="AM3579">
            <v>25.861212999999999</v>
          </cell>
        </row>
        <row r="3580">
          <cell r="A3580">
            <v>3572</v>
          </cell>
          <cell r="AJ3580">
            <v>15.946249999999999</v>
          </cell>
          <cell r="AM3580">
            <v>15.945247999999999</v>
          </cell>
        </row>
        <row r="3581">
          <cell r="A3581">
            <v>3573</v>
          </cell>
          <cell r="AJ3581">
            <v>21.965499999999999</v>
          </cell>
          <cell r="AM3581">
            <v>21.961054000000001</v>
          </cell>
        </row>
        <row r="3582">
          <cell r="A3582">
            <v>3574</v>
          </cell>
          <cell r="AJ3582">
            <v>81.861999999999995</v>
          </cell>
          <cell r="AM3582">
            <v>53.733500999999997</v>
          </cell>
        </row>
        <row r="3583">
          <cell r="A3583">
            <v>3575</v>
          </cell>
          <cell r="AJ3583">
            <v>83.134749999999997</v>
          </cell>
          <cell r="AM3583">
            <v>83.042176999999995</v>
          </cell>
        </row>
        <row r="3584">
          <cell r="A3584">
            <v>3576</v>
          </cell>
          <cell r="AJ3584">
            <v>40.392000000000003</v>
          </cell>
          <cell r="AM3584">
            <v>40.390217</v>
          </cell>
        </row>
        <row r="3585">
          <cell r="A3585">
            <v>3577</v>
          </cell>
          <cell r="AJ3585">
            <v>20.436</v>
          </cell>
          <cell r="AM3585">
            <v>20.428788999999998</v>
          </cell>
        </row>
        <row r="3586">
          <cell r="A3586">
            <v>3578</v>
          </cell>
          <cell r="AJ3586">
            <v>40.790999999999997</v>
          </cell>
          <cell r="AM3586">
            <v>40.790523999999998</v>
          </cell>
        </row>
        <row r="3587">
          <cell r="A3587">
            <v>3579</v>
          </cell>
          <cell r="AJ3587">
            <v>112.04525000000001</v>
          </cell>
          <cell r="AM3587">
            <v>112.037459</v>
          </cell>
        </row>
        <row r="3588">
          <cell r="A3588">
            <v>3580</v>
          </cell>
          <cell r="AJ3588">
            <v>48.192</v>
          </cell>
          <cell r="AM3588">
            <v>48.192</v>
          </cell>
        </row>
        <row r="3589">
          <cell r="A3589">
            <v>3581</v>
          </cell>
          <cell r="AJ3589">
            <v>35.124000000000002</v>
          </cell>
          <cell r="AM3589">
            <v>35.124000000000002</v>
          </cell>
        </row>
        <row r="3590">
          <cell r="A3590">
            <v>3582</v>
          </cell>
          <cell r="AJ3590">
            <v>49.442750000000004</v>
          </cell>
          <cell r="AM3590">
            <v>49.441253000000003</v>
          </cell>
        </row>
        <row r="3591">
          <cell r="A3591">
            <v>3583</v>
          </cell>
          <cell r="AJ3591">
            <v>97.456000000000003</v>
          </cell>
          <cell r="AM3591">
            <v>97.415965999999997</v>
          </cell>
        </row>
        <row r="3592">
          <cell r="A3592">
            <v>3584</v>
          </cell>
          <cell r="AJ3592">
            <v>8.9292499999999997</v>
          </cell>
          <cell r="AM3592">
            <v>8.9288399999999992</v>
          </cell>
        </row>
        <row r="3593">
          <cell r="A3593">
            <v>3585</v>
          </cell>
          <cell r="AJ3593">
            <v>13.73325</v>
          </cell>
          <cell r="AM3593">
            <v>13.731441</v>
          </cell>
        </row>
        <row r="3594">
          <cell r="A3594">
            <v>3586</v>
          </cell>
          <cell r="AJ3594">
            <v>26.60275</v>
          </cell>
          <cell r="AM3594">
            <v>26.594805000000001</v>
          </cell>
        </row>
        <row r="3595">
          <cell r="A3595">
            <v>3587</v>
          </cell>
          <cell r="AJ3595">
            <v>351.8895</v>
          </cell>
          <cell r="AM3595">
            <v>351.889951</v>
          </cell>
        </row>
        <row r="3596">
          <cell r="A3596">
            <v>3588</v>
          </cell>
          <cell r="AJ3596">
            <v>4.5305</v>
          </cell>
          <cell r="AM3596">
            <v>0</v>
          </cell>
        </row>
        <row r="3597">
          <cell r="A3597">
            <v>3589</v>
          </cell>
          <cell r="AJ3597">
            <v>48.158749999999998</v>
          </cell>
          <cell r="AM3597">
            <v>48.158520000000003</v>
          </cell>
        </row>
        <row r="3598">
          <cell r="A3598">
            <v>3590</v>
          </cell>
          <cell r="AJ3598">
            <v>15.816000000000001</v>
          </cell>
          <cell r="AM3598">
            <v>15.815343</v>
          </cell>
        </row>
        <row r="3599">
          <cell r="A3599">
            <v>3591</v>
          </cell>
          <cell r="AJ3599">
            <v>29.426749999999998</v>
          </cell>
          <cell r="AM3599">
            <v>29.423196000000001</v>
          </cell>
        </row>
        <row r="3600">
          <cell r="A3600">
            <v>3592</v>
          </cell>
          <cell r="AJ3600">
            <v>29.522749999999998</v>
          </cell>
          <cell r="AM3600">
            <v>29.520683999999999</v>
          </cell>
        </row>
        <row r="3601">
          <cell r="A3601">
            <v>3593</v>
          </cell>
          <cell r="AJ3601">
            <v>49.314750000000004</v>
          </cell>
          <cell r="AM3601">
            <v>49.314999999999998</v>
          </cell>
        </row>
        <row r="3602">
          <cell r="A3602">
            <v>3594</v>
          </cell>
          <cell r="AJ3602">
            <v>60.825500000000005</v>
          </cell>
          <cell r="AM3602">
            <v>60.825221999999997</v>
          </cell>
        </row>
        <row r="3603">
          <cell r="A3603">
            <v>3595</v>
          </cell>
          <cell r="AJ3603">
            <v>39.624000000000002</v>
          </cell>
          <cell r="AM3603">
            <v>39.624000000000002</v>
          </cell>
        </row>
        <row r="3604">
          <cell r="A3604">
            <v>3596</v>
          </cell>
          <cell r="AJ3604">
            <v>154.584</v>
          </cell>
          <cell r="AM3604">
            <v>154.58230900000001</v>
          </cell>
        </row>
        <row r="3605">
          <cell r="A3605">
            <v>3597</v>
          </cell>
          <cell r="AJ3605">
            <v>18.739999999999998</v>
          </cell>
          <cell r="AM3605">
            <v>18.739726999999998</v>
          </cell>
        </row>
        <row r="3606">
          <cell r="A3606">
            <v>3598</v>
          </cell>
          <cell r="AJ3606">
            <v>19.701500000000003</v>
          </cell>
          <cell r="AM3606">
            <v>19.700824000000001</v>
          </cell>
        </row>
        <row r="3607">
          <cell r="A3607">
            <v>3599</v>
          </cell>
          <cell r="AJ3607">
            <v>193.828</v>
          </cell>
          <cell r="AM3607">
            <v>193.788917</v>
          </cell>
        </row>
        <row r="3608">
          <cell r="A3608">
            <v>3600</v>
          </cell>
          <cell r="AJ3608">
            <v>100.10675000000001</v>
          </cell>
          <cell r="AM3608">
            <v>100.036834</v>
          </cell>
        </row>
        <row r="3609">
          <cell r="A3609">
            <v>3601</v>
          </cell>
          <cell r="AJ3609">
            <v>16.152000000000001</v>
          </cell>
          <cell r="AM3609">
            <v>16.144653000000002</v>
          </cell>
        </row>
        <row r="3610">
          <cell r="A3610">
            <v>3602</v>
          </cell>
          <cell r="AJ3610">
            <v>128.67750000000001</v>
          </cell>
          <cell r="AM3610">
            <v>126.074116</v>
          </cell>
        </row>
        <row r="3611">
          <cell r="A3611">
            <v>3603</v>
          </cell>
          <cell r="AJ3611">
            <v>37.31</v>
          </cell>
          <cell r="AM3611">
            <v>37.309432000000001</v>
          </cell>
        </row>
        <row r="3612">
          <cell r="A3612">
            <v>3604</v>
          </cell>
          <cell r="AJ3612">
            <v>32.905499999999996</v>
          </cell>
          <cell r="AM3612">
            <v>32.890999999999998</v>
          </cell>
        </row>
        <row r="3613">
          <cell r="A3613">
            <v>3605</v>
          </cell>
          <cell r="AJ3613">
            <v>70.101500000000001</v>
          </cell>
          <cell r="AM3613">
            <v>69.654458000000005</v>
          </cell>
        </row>
        <row r="3614">
          <cell r="A3614">
            <v>3606</v>
          </cell>
          <cell r="AJ3614">
            <v>61.152000000000001</v>
          </cell>
          <cell r="AM3614">
            <v>61.147616999999997</v>
          </cell>
        </row>
        <row r="3615">
          <cell r="A3615">
            <v>3607</v>
          </cell>
          <cell r="AJ3615">
            <v>34.113749999999996</v>
          </cell>
          <cell r="AM3615">
            <v>34.110039999999998</v>
          </cell>
        </row>
        <row r="3616">
          <cell r="A3616">
            <v>3608</v>
          </cell>
          <cell r="AJ3616">
            <v>36.192</v>
          </cell>
          <cell r="AM3616">
            <v>36.187117999999998</v>
          </cell>
        </row>
        <row r="3617">
          <cell r="A3617">
            <v>3609</v>
          </cell>
          <cell r="AJ3617">
            <v>12.369250000000001</v>
          </cell>
          <cell r="AM3617">
            <v>12.368</v>
          </cell>
        </row>
        <row r="3618">
          <cell r="A3618">
            <v>3610</v>
          </cell>
          <cell r="AJ3618">
            <v>4.391</v>
          </cell>
          <cell r="AM3618">
            <v>1.908131</v>
          </cell>
        </row>
        <row r="3619">
          <cell r="A3619">
            <v>3611</v>
          </cell>
          <cell r="AJ3619">
            <v>10.225750000000001</v>
          </cell>
          <cell r="AM3619">
            <v>10.225992</v>
          </cell>
        </row>
        <row r="3620">
          <cell r="A3620">
            <v>3612</v>
          </cell>
          <cell r="AJ3620">
            <v>73.373500000000007</v>
          </cell>
          <cell r="AM3620">
            <v>73.373846</v>
          </cell>
        </row>
        <row r="3621">
          <cell r="A3621">
            <v>3613</v>
          </cell>
          <cell r="AJ3621">
            <v>58.25</v>
          </cell>
          <cell r="AM3621">
            <v>58.27825</v>
          </cell>
        </row>
        <row r="3622">
          <cell r="A3622">
            <v>3614</v>
          </cell>
          <cell r="AJ3622">
            <v>412.5</v>
          </cell>
          <cell r="AM3622">
            <v>412.38547999999997</v>
          </cell>
        </row>
        <row r="3623">
          <cell r="A3623">
            <v>3615</v>
          </cell>
          <cell r="AJ3623">
            <v>500</v>
          </cell>
          <cell r="AM3623">
            <v>499.86198400000001</v>
          </cell>
        </row>
        <row r="3624">
          <cell r="A3624">
            <v>3616</v>
          </cell>
          <cell r="AJ3624">
            <v>0</v>
          </cell>
          <cell r="AM3624">
            <v>0</v>
          </cell>
        </row>
        <row r="3625">
          <cell r="A3625">
            <v>3617</v>
          </cell>
          <cell r="AJ3625">
            <v>55</v>
          </cell>
          <cell r="AM3625">
            <v>54.964571999999997</v>
          </cell>
        </row>
        <row r="3626">
          <cell r="A3626">
            <v>3618</v>
          </cell>
          <cell r="AJ3626">
            <v>101.846</v>
          </cell>
          <cell r="AM3626">
            <v>101.845</v>
          </cell>
        </row>
        <row r="3627">
          <cell r="A3627">
            <v>3619</v>
          </cell>
          <cell r="AJ3627">
            <v>1875</v>
          </cell>
          <cell r="AM3627">
            <v>1874.9489369999999</v>
          </cell>
        </row>
        <row r="3628">
          <cell r="A3628">
            <v>3620</v>
          </cell>
          <cell r="AJ3628">
            <v>80</v>
          </cell>
          <cell r="AM3628">
            <v>79.981452000000004</v>
          </cell>
        </row>
        <row r="3629">
          <cell r="A3629">
            <v>3621</v>
          </cell>
          <cell r="AJ3629">
            <v>516</v>
          </cell>
          <cell r="AM3629">
            <v>515.14441799999997</v>
          </cell>
        </row>
        <row r="3630">
          <cell r="A3630">
            <v>3622</v>
          </cell>
          <cell r="AJ3630">
            <v>625</v>
          </cell>
          <cell r="AM3630">
            <v>624.98612600000001</v>
          </cell>
        </row>
        <row r="3631">
          <cell r="A3631">
            <v>3623</v>
          </cell>
          <cell r="AJ3631">
            <v>75</v>
          </cell>
          <cell r="AM3631">
            <v>74.848489000000001</v>
          </cell>
        </row>
        <row r="3632">
          <cell r="A3632">
            <v>3624</v>
          </cell>
          <cell r="AJ3632">
            <v>35.621000000000002</v>
          </cell>
          <cell r="AM3632">
            <v>35.6</v>
          </cell>
        </row>
        <row r="3633">
          <cell r="A3633">
            <v>3625</v>
          </cell>
          <cell r="AJ3633">
            <v>30.257000000000001</v>
          </cell>
          <cell r="AM3633">
            <v>30.252896</v>
          </cell>
        </row>
        <row r="3634">
          <cell r="A3634">
            <v>3626</v>
          </cell>
          <cell r="AJ3634">
            <v>682.05500000000006</v>
          </cell>
          <cell r="AM3634">
            <v>682.05282499999998</v>
          </cell>
        </row>
        <row r="3635">
          <cell r="A3635">
            <v>3627</v>
          </cell>
          <cell r="AJ3635">
            <v>32.5</v>
          </cell>
          <cell r="AM3635">
            <v>32.486297999999998</v>
          </cell>
        </row>
        <row r="3636">
          <cell r="A3636">
            <v>3628</v>
          </cell>
          <cell r="AJ3636">
            <v>37.5</v>
          </cell>
          <cell r="AM3636">
            <v>37.451177000000001</v>
          </cell>
        </row>
        <row r="3637">
          <cell r="A3637">
            <v>3629</v>
          </cell>
          <cell r="AJ3637">
            <v>150</v>
          </cell>
          <cell r="AM3637">
            <v>149.8313</v>
          </cell>
        </row>
        <row r="3638">
          <cell r="A3638">
            <v>3630</v>
          </cell>
          <cell r="AJ3638">
            <v>64.5</v>
          </cell>
          <cell r="AM3638">
            <v>64.499984999999995</v>
          </cell>
        </row>
        <row r="3639">
          <cell r="A3639">
            <v>3631</v>
          </cell>
          <cell r="AJ3639">
            <v>325</v>
          </cell>
          <cell r="AM3639">
            <v>325</v>
          </cell>
        </row>
        <row r="3640">
          <cell r="A3640">
            <v>3632</v>
          </cell>
          <cell r="AJ3640">
            <v>0</v>
          </cell>
          <cell r="AM3640">
            <v>0</v>
          </cell>
        </row>
        <row r="3641">
          <cell r="A3641">
            <v>3633</v>
          </cell>
          <cell r="AJ3641">
            <v>0</v>
          </cell>
          <cell r="AM3641">
            <v>0</v>
          </cell>
        </row>
        <row r="3642">
          <cell r="A3642">
            <v>3634</v>
          </cell>
          <cell r="AJ3642">
            <v>0</v>
          </cell>
          <cell r="AM3642">
            <v>0</v>
          </cell>
        </row>
        <row r="3643">
          <cell r="A3643">
            <v>3635</v>
          </cell>
          <cell r="AJ3643">
            <v>1271.154</v>
          </cell>
          <cell r="AM3643">
            <v>1265.9352590000001</v>
          </cell>
        </row>
        <row r="3644">
          <cell r="A3644">
            <v>3636</v>
          </cell>
          <cell r="AJ3644">
            <v>0</v>
          </cell>
          <cell r="AM3644">
            <v>0</v>
          </cell>
        </row>
        <row r="3645">
          <cell r="A3645">
            <v>3637</v>
          </cell>
          <cell r="AJ3645">
            <v>20.297999999999998</v>
          </cell>
          <cell r="AM3645">
            <v>20.297976999999999</v>
          </cell>
        </row>
        <row r="3646">
          <cell r="A3646">
            <v>3638</v>
          </cell>
          <cell r="AJ3646">
            <v>0</v>
          </cell>
          <cell r="AM3646">
            <v>0</v>
          </cell>
        </row>
        <row r="3647">
          <cell r="A3647">
            <v>3639</v>
          </cell>
          <cell r="AJ3647">
            <v>726.90925000000004</v>
          </cell>
          <cell r="AM3647">
            <v>726.79209400000002</v>
          </cell>
        </row>
        <row r="3648">
          <cell r="A3648">
            <v>3640</v>
          </cell>
          <cell r="AJ3648">
            <v>0</v>
          </cell>
          <cell r="AM3648">
            <v>0</v>
          </cell>
        </row>
        <row r="3649">
          <cell r="A3649">
            <v>3641</v>
          </cell>
          <cell r="AJ3649">
            <v>0</v>
          </cell>
          <cell r="AM3649">
            <v>0</v>
          </cell>
        </row>
        <row r="3650">
          <cell r="A3650">
            <v>3642</v>
          </cell>
          <cell r="AJ3650">
            <v>0</v>
          </cell>
          <cell r="AM3650">
            <v>0</v>
          </cell>
        </row>
        <row r="3651">
          <cell r="A3651">
            <v>3642</v>
          </cell>
          <cell r="AJ3651">
            <v>391571.16794999986</v>
          </cell>
          <cell r="AM3651">
            <v>327839.66236900009</v>
          </cell>
        </row>
      </sheetData>
      <sheetData sheetId="1">
        <row r="1">
          <cell r="E1">
            <v>264290.05774899997</v>
          </cell>
        </row>
        <row r="3">
          <cell r="B3">
            <v>13</v>
          </cell>
          <cell r="E3">
            <v>2499.177079</v>
          </cell>
          <cell r="G3">
            <v>1543.5948000000008</v>
          </cell>
          <cell r="H3">
            <v>8699.374656</v>
          </cell>
        </row>
        <row r="4">
          <cell r="B4">
            <v>156</v>
          </cell>
          <cell r="E4">
            <v>18312.776300000001</v>
          </cell>
          <cell r="G4">
            <v>17951.135859000002</v>
          </cell>
          <cell r="H4">
            <v>8692.6984059999995</v>
          </cell>
        </row>
        <row r="5">
          <cell r="B5">
            <v>291</v>
          </cell>
          <cell r="E5">
            <v>0</v>
          </cell>
          <cell r="G5">
            <v>0</v>
          </cell>
          <cell r="H5">
            <v>0</v>
          </cell>
        </row>
        <row r="6">
          <cell r="B6">
            <v>308</v>
          </cell>
          <cell r="E6">
            <v>3709.338013</v>
          </cell>
          <cell r="G6">
            <v>367.12993200000028</v>
          </cell>
          <cell r="H6">
            <v>3689.7744539999999</v>
          </cell>
        </row>
        <row r="7">
          <cell r="B7">
            <v>474</v>
          </cell>
          <cell r="E7">
            <v>10476.312569</v>
          </cell>
          <cell r="G7">
            <v>8804.0256910000007</v>
          </cell>
          <cell r="H7">
            <v>2346.787014</v>
          </cell>
        </row>
        <row r="8">
          <cell r="B8">
            <v>526</v>
          </cell>
          <cell r="E8">
            <v>0</v>
          </cell>
          <cell r="G8">
            <v>0</v>
          </cell>
          <cell r="H8">
            <v>0</v>
          </cell>
        </row>
        <row r="9">
          <cell r="B9">
            <v>846</v>
          </cell>
          <cell r="E9">
            <v>3024.3388759999998</v>
          </cell>
          <cell r="G9">
            <v>1139.7116000000001</v>
          </cell>
          <cell r="H9">
            <v>2239.324177</v>
          </cell>
        </row>
        <row r="10">
          <cell r="B10">
            <v>887</v>
          </cell>
          <cell r="E10">
            <v>4002.842858</v>
          </cell>
          <cell r="G10">
            <v>4296.5177949999998</v>
          </cell>
          <cell r="H10">
            <v>1905.5309219999999</v>
          </cell>
        </row>
        <row r="11">
          <cell r="B11">
            <v>1076</v>
          </cell>
          <cell r="E11">
            <v>0</v>
          </cell>
          <cell r="G11">
            <v>0</v>
          </cell>
          <cell r="H11">
            <v>0</v>
          </cell>
        </row>
        <row r="12">
          <cell r="B12">
            <v>1077</v>
          </cell>
          <cell r="E12">
            <v>8232.7604979999996</v>
          </cell>
          <cell r="G12">
            <v>4630.8191899999993</v>
          </cell>
          <cell r="H12">
            <v>4014.7795329999999</v>
          </cell>
        </row>
        <row r="13">
          <cell r="B13">
            <v>1078</v>
          </cell>
          <cell r="E13">
            <v>143.27600799999999</v>
          </cell>
          <cell r="G13">
            <v>0</v>
          </cell>
          <cell r="H13">
            <v>256.99960199999998</v>
          </cell>
        </row>
        <row r="14">
          <cell r="B14">
            <v>1226</v>
          </cell>
          <cell r="E14">
            <v>2205.5045970000001</v>
          </cell>
          <cell r="G14">
            <v>1821.215899</v>
          </cell>
          <cell r="H14">
            <v>1416.053009</v>
          </cell>
        </row>
        <row r="15">
          <cell r="B15">
            <v>1316</v>
          </cell>
          <cell r="E15">
            <v>378.05127700000003</v>
          </cell>
          <cell r="G15">
            <v>3209.9109039999998</v>
          </cell>
          <cell r="H15">
            <v>222.11894599999999</v>
          </cell>
        </row>
        <row r="16">
          <cell r="B16">
            <v>1331</v>
          </cell>
          <cell r="E16">
            <v>968.20265300000005</v>
          </cell>
          <cell r="G16">
            <v>463.58891600000004</v>
          </cell>
          <cell r="H16">
            <v>504.61374599999999</v>
          </cell>
        </row>
        <row r="17">
          <cell r="B17">
            <v>1361</v>
          </cell>
          <cell r="E17">
            <v>21838.341162000001</v>
          </cell>
          <cell r="G17">
            <v>18487.804294000001</v>
          </cell>
          <cell r="H17">
            <v>5698.1763819999996</v>
          </cell>
        </row>
        <row r="18">
          <cell r="B18">
            <v>1508</v>
          </cell>
          <cell r="E18">
            <v>1013.870606</v>
          </cell>
          <cell r="G18">
            <v>4204.2889999999998</v>
          </cell>
          <cell r="H18">
            <v>0</v>
          </cell>
        </row>
        <row r="19">
          <cell r="B19">
            <v>1548</v>
          </cell>
          <cell r="E19">
            <v>1451.411417</v>
          </cell>
          <cell r="G19">
            <v>223.110725</v>
          </cell>
          <cell r="H19">
            <v>1547.064736</v>
          </cell>
        </row>
        <row r="20">
          <cell r="B20">
            <v>1561</v>
          </cell>
          <cell r="E20">
            <v>24570.615695</v>
          </cell>
          <cell r="G20">
            <v>22065.448125000003</v>
          </cell>
          <cell r="H20">
            <v>12754.769898</v>
          </cell>
        </row>
        <row r="21">
          <cell r="B21">
            <v>1741</v>
          </cell>
          <cell r="E21">
            <v>118.74</v>
          </cell>
          <cell r="G21">
            <v>715.02895799999999</v>
          </cell>
          <cell r="H21">
            <v>0</v>
          </cell>
        </row>
        <row r="22">
          <cell r="B22">
            <v>2016</v>
          </cell>
          <cell r="E22">
            <v>5531.7434430000003</v>
          </cell>
          <cell r="G22">
            <v>3969.1782920000001</v>
          </cell>
          <cell r="H22">
            <v>3969.1782920000001</v>
          </cell>
        </row>
        <row r="23">
          <cell r="B23">
            <v>2299</v>
          </cell>
          <cell r="E23">
            <v>10746.200333999999</v>
          </cell>
          <cell r="G23">
            <v>10574.710215000001</v>
          </cell>
          <cell r="H23">
            <v>3032.1530509999998</v>
          </cell>
        </row>
        <row r="24">
          <cell r="B24">
            <v>2404</v>
          </cell>
          <cell r="E24">
            <v>1223.983508</v>
          </cell>
          <cell r="G24">
            <v>0</v>
          </cell>
          <cell r="H24">
            <v>1281.0365959999999</v>
          </cell>
        </row>
        <row r="25">
          <cell r="B25">
            <v>2405</v>
          </cell>
          <cell r="E25">
            <v>128.66514799999999</v>
          </cell>
          <cell r="G25">
            <v>223.83648000000002</v>
          </cell>
          <cell r="H25">
            <v>181.58671899999999</v>
          </cell>
        </row>
        <row r="26">
          <cell r="B26">
            <v>2408</v>
          </cell>
          <cell r="E26">
            <v>8408.4305349999995</v>
          </cell>
          <cell r="G26">
            <v>8409.7075000000004</v>
          </cell>
          <cell r="H26">
            <v>0</v>
          </cell>
        </row>
        <row r="27">
          <cell r="B27">
            <v>2409</v>
          </cell>
          <cell r="E27">
            <v>0</v>
          </cell>
          <cell r="G27">
            <v>0</v>
          </cell>
          <cell r="H27">
            <v>0</v>
          </cell>
        </row>
        <row r="28">
          <cell r="B28">
            <v>2829</v>
          </cell>
          <cell r="E28">
            <v>82082.572333000004</v>
          </cell>
          <cell r="G28">
            <v>75171.102771999998</v>
          </cell>
          <cell r="H28">
            <v>31674.904490000001</v>
          </cell>
        </row>
        <row r="29">
          <cell r="B29">
            <v>2830</v>
          </cell>
          <cell r="E29">
            <v>22168.314880000002</v>
          </cell>
          <cell r="G29">
            <v>33973.533651000005</v>
          </cell>
          <cell r="H29">
            <v>6337.8970419999996</v>
          </cell>
        </row>
        <row r="30">
          <cell r="B30">
            <v>2844</v>
          </cell>
          <cell r="E30">
            <v>0</v>
          </cell>
          <cell r="G30">
            <v>-28495.305071999999</v>
          </cell>
          <cell r="H30">
            <v>28495.305071999999</v>
          </cell>
        </row>
        <row r="31">
          <cell r="B31">
            <v>2854</v>
          </cell>
          <cell r="E31">
            <v>8616.1815879999995</v>
          </cell>
          <cell r="G31">
            <v>7071.0999999999995</v>
          </cell>
          <cell r="H31">
            <v>2877.460806</v>
          </cell>
        </row>
        <row r="32">
          <cell r="B32">
            <v>2983</v>
          </cell>
          <cell r="E32">
            <v>7959.4575199999999</v>
          </cell>
          <cell r="G32">
            <v>9218.5024730000005</v>
          </cell>
          <cell r="H32">
            <v>1630.1572120000001</v>
          </cell>
        </row>
        <row r="33">
          <cell r="B33">
            <v>2984</v>
          </cell>
          <cell r="E33">
            <v>8722.6262229999993</v>
          </cell>
          <cell r="G33">
            <v>8270.2993069999993</v>
          </cell>
          <cell r="H33">
            <v>4568.735713</v>
          </cell>
        </row>
        <row r="34">
          <cell r="B34">
            <v>3632</v>
          </cell>
          <cell r="E34">
            <v>0</v>
          </cell>
          <cell r="G34">
            <v>0</v>
          </cell>
          <cell r="H34">
            <v>0</v>
          </cell>
        </row>
        <row r="35">
          <cell r="B35">
            <v>3635</v>
          </cell>
          <cell r="E35">
            <v>5756.3226290000002</v>
          </cell>
          <cell r="G35">
            <v>1803.5363820000002</v>
          </cell>
          <cell r="H35">
            <v>5220.6376780000001</v>
          </cell>
        </row>
      </sheetData>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printerSettings" Target="../printerSettings/printerSettings4.bin"/><Relationship Id="rId2" Type="http://schemas.openxmlformats.org/officeDocument/2006/relationships/hyperlink" Target="mailto:Qamber@%20Shahdadkot" TargetMode="External"/><Relationship Id="rId1" Type="http://schemas.openxmlformats.org/officeDocument/2006/relationships/hyperlink" Target="mailto:Qamber@%20Shahdadkot" TargetMode="Externa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0.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44.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_rels/sheet48.xml.rels><?xml version="1.0" encoding="UTF-8" standalone="yes"?>
<Relationships xmlns="http://schemas.openxmlformats.org/package/2006/relationships"><Relationship Id="rId1" Type="http://schemas.openxmlformats.org/officeDocument/2006/relationships/printerSettings" Target="../printerSettings/printerSettings48.bin"/></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50.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51.bin"/></Relationships>
</file>

<file path=xl/worksheets/_rels/sheet52.xml.rels><?xml version="1.0" encoding="UTF-8" standalone="yes"?>
<Relationships xmlns="http://schemas.openxmlformats.org/package/2006/relationships"><Relationship Id="rId1" Type="http://schemas.openxmlformats.org/officeDocument/2006/relationships/printerSettings" Target="../printerSettings/printerSettings52.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53.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54.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55.bin"/></Relationships>
</file>

<file path=xl/worksheets/_rels/sheet56.xml.rels><?xml version="1.0" encoding="UTF-8" standalone="yes"?>
<Relationships xmlns="http://schemas.openxmlformats.org/package/2006/relationships"><Relationship Id="rId1" Type="http://schemas.openxmlformats.org/officeDocument/2006/relationships/printerSettings" Target="../printerSettings/printerSettings56.bin"/></Relationships>
</file>

<file path=xl/worksheets/_rels/sheet57.xml.rels><?xml version="1.0" encoding="UTF-8" standalone="yes"?>
<Relationships xmlns="http://schemas.openxmlformats.org/package/2006/relationships"><Relationship Id="rId1" Type="http://schemas.openxmlformats.org/officeDocument/2006/relationships/printerSettings" Target="../printerSettings/printerSettings57.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58.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59.bin"/></Relationships>
</file>

<file path=xl/worksheets/_rels/sheet60.xml.rels><?xml version="1.0" encoding="UTF-8" standalone="yes"?>
<Relationships xmlns="http://schemas.openxmlformats.org/package/2006/relationships"><Relationship Id="rId1" Type="http://schemas.openxmlformats.org/officeDocument/2006/relationships/printerSettings" Target="../printerSettings/printerSettings60.bin"/></Relationships>
</file>

<file path=xl/worksheets/_rels/sheet61.xml.rels><?xml version="1.0" encoding="UTF-8" standalone="yes"?>
<Relationships xmlns="http://schemas.openxmlformats.org/package/2006/relationships"><Relationship Id="rId1" Type="http://schemas.openxmlformats.org/officeDocument/2006/relationships/printerSettings" Target="../printerSettings/printerSettings61.bin"/></Relationships>
</file>

<file path=xl/worksheets/_rels/sheet62.xml.rels><?xml version="1.0" encoding="UTF-8" standalone="yes"?>
<Relationships xmlns="http://schemas.openxmlformats.org/package/2006/relationships"><Relationship Id="rId1" Type="http://schemas.openxmlformats.org/officeDocument/2006/relationships/printerSettings" Target="../printerSettings/printerSettings6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5">
    <tabColor theme="5" tint="-0.249977111117893"/>
  </sheetPr>
  <dimension ref="A1:U45"/>
  <sheetViews>
    <sheetView showGridLines="0" view="pageBreakPreview" topLeftCell="A28" zoomScale="55" zoomScaleNormal="55" zoomScaleSheetLayoutView="55" workbookViewId="0">
      <selection activeCell="K37" sqref="K37"/>
    </sheetView>
  </sheetViews>
  <sheetFormatPr defaultColWidth="9" defaultRowHeight="15.75"/>
  <cols>
    <col min="1" max="1" width="41.375" style="2385" customWidth="1"/>
    <col min="2" max="2" width="14.125" style="2385" customWidth="1"/>
    <col min="3" max="3" width="16.125" style="2385" bestFit="1" customWidth="1"/>
    <col min="4" max="4" width="16.125" style="2385" customWidth="1"/>
    <col min="5" max="6" width="19.25" style="2487" customWidth="1"/>
    <col min="7" max="7" width="18.625" style="2487" customWidth="1"/>
    <col min="8" max="8" width="11.75" style="2487" bestFit="1" customWidth="1"/>
    <col min="9" max="9" width="16" style="2487" customWidth="1"/>
    <col min="10" max="10" width="11.875" style="2487" customWidth="1"/>
    <col min="11" max="11" width="20" style="2488" customWidth="1"/>
    <col min="12" max="12" width="14.875" style="2488" customWidth="1"/>
    <col min="13" max="13" width="18.25" style="2385" customWidth="1"/>
    <col min="14" max="14" width="21.5" style="2385" bestFit="1" customWidth="1"/>
    <col min="15" max="15" width="14.625" style="2385" customWidth="1"/>
    <col min="16" max="16" width="12.375" style="2385" bestFit="1" customWidth="1"/>
    <col min="17" max="17" width="20.625" style="2388" bestFit="1" customWidth="1"/>
    <col min="18" max="16384" width="9" style="2385"/>
  </cols>
  <sheetData>
    <row r="1" spans="1:21" ht="20.25">
      <c r="A1" s="2377"/>
      <c r="B1" s="2378"/>
      <c r="C1" s="2379"/>
      <c r="D1" s="2380"/>
      <c r="E1" s="2381"/>
      <c r="F1" s="2381"/>
      <c r="G1" s="2382"/>
      <c r="H1" s="2382"/>
      <c r="I1" s="2382"/>
      <c r="J1" s="2382"/>
      <c r="K1" s="2382"/>
      <c r="L1" s="2382"/>
      <c r="M1" s="2382"/>
      <c r="N1" s="2981" t="s">
        <v>9177</v>
      </c>
      <c r="O1" s="2981"/>
      <c r="P1" s="2383"/>
      <c r="Q1" s="2384"/>
      <c r="R1" s="2383"/>
    </row>
    <row r="2" spans="1:21" ht="34.5">
      <c r="A2" s="2982" t="s">
        <v>9178</v>
      </c>
      <c r="B2" s="2982"/>
      <c r="C2" s="2982"/>
      <c r="D2" s="2982"/>
      <c r="E2" s="2982"/>
      <c r="F2" s="2982"/>
      <c r="G2" s="2982"/>
      <c r="H2" s="2982"/>
      <c r="I2" s="2982"/>
      <c r="J2" s="2982"/>
      <c r="K2" s="2982"/>
      <c r="L2" s="2982"/>
      <c r="M2" s="2982"/>
      <c r="N2" s="2982"/>
      <c r="O2" s="2982"/>
      <c r="P2" s="2386"/>
      <c r="Q2" s="2387"/>
      <c r="R2" s="2386"/>
      <c r="S2" s="2386"/>
      <c r="T2" s="2386"/>
      <c r="U2" s="2386"/>
    </row>
    <row r="3" spans="1:21" ht="30" customHeight="1">
      <c r="A3" s="2983" t="s">
        <v>9179</v>
      </c>
      <c r="B3" s="2983"/>
      <c r="C3" s="2983"/>
      <c r="D3" s="2983"/>
      <c r="E3" s="2983"/>
      <c r="F3" s="2983"/>
      <c r="G3" s="2983"/>
      <c r="H3" s="2983"/>
      <c r="I3" s="2983"/>
      <c r="J3" s="2983"/>
      <c r="K3" s="2983"/>
      <c r="L3" s="2983"/>
      <c r="M3" s="2983"/>
      <c r="N3" s="2983"/>
      <c r="O3" s="2983"/>
    </row>
    <row r="4" spans="1:21" ht="6" customHeight="1">
      <c r="A4" s="2983"/>
      <c r="B4" s="2983"/>
      <c r="C4" s="2983"/>
      <c r="D4" s="2983"/>
      <c r="E4" s="2983"/>
      <c r="F4" s="2983"/>
      <c r="G4" s="2983"/>
      <c r="H4" s="2983"/>
      <c r="I4" s="2983"/>
      <c r="J4" s="2983"/>
      <c r="K4" s="2983"/>
      <c r="L4" s="2983"/>
      <c r="M4" s="2983"/>
      <c r="N4" s="2983"/>
      <c r="O4" s="2983"/>
      <c r="P4" s="2389"/>
    </row>
    <row r="5" spans="1:21" ht="33.75" customHeight="1">
      <c r="A5" s="2983" t="s">
        <v>9223</v>
      </c>
      <c r="B5" s="2983"/>
      <c r="C5" s="2983"/>
      <c r="D5" s="2983"/>
      <c r="E5" s="2983"/>
      <c r="F5" s="2983"/>
      <c r="G5" s="2983"/>
      <c r="H5" s="2983"/>
      <c r="I5" s="2983"/>
      <c r="J5" s="2983"/>
      <c r="K5" s="2983"/>
      <c r="L5" s="2983"/>
      <c r="M5" s="2983"/>
      <c r="N5" s="2983"/>
      <c r="O5" s="2983"/>
      <c r="P5" s="2389"/>
    </row>
    <row r="6" spans="1:21" ht="32.25" customHeight="1">
      <c r="A6" s="2390"/>
      <c r="B6" s="2390"/>
      <c r="C6" s="2390"/>
      <c r="D6" s="2390"/>
      <c r="E6" s="2984" t="s">
        <v>13009</v>
      </c>
      <c r="F6" s="2984"/>
      <c r="G6" s="2983"/>
      <c r="H6" s="2983"/>
      <c r="I6" s="2983"/>
      <c r="J6" s="2390"/>
      <c r="K6" s="2390"/>
      <c r="L6" s="2390"/>
      <c r="M6" s="2390"/>
      <c r="N6" s="2390"/>
      <c r="O6" s="2390"/>
      <c r="P6" s="2389"/>
    </row>
    <row r="7" spans="1:21" ht="20.25" customHeight="1" thickBot="1">
      <c r="B7" s="2391"/>
      <c r="C7" s="2391"/>
      <c r="D7" s="2391"/>
      <c r="E7" s="2391" t="s">
        <v>10414</v>
      </c>
      <c r="F7" s="2391"/>
      <c r="G7" s="2391"/>
      <c r="H7" s="2391"/>
      <c r="I7" s="2391"/>
      <c r="J7" s="2391"/>
      <c r="K7" s="2391"/>
      <c r="L7" s="2391"/>
      <c r="M7" s="2980" t="s">
        <v>9180</v>
      </c>
      <c r="N7" s="2980"/>
      <c r="O7" s="2980"/>
    </row>
    <row r="8" spans="1:21" s="2392" customFormat="1" ht="66.75" customHeight="1" thickTop="1" thickBot="1">
      <c r="A8" s="2987" t="s">
        <v>9181</v>
      </c>
      <c r="B8" s="2989" t="s">
        <v>9182</v>
      </c>
      <c r="C8" s="2991" t="s">
        <v>9226</v>
      </c>
      <c r="D8" s="2992"/>
      <c r="E8" s="2993"/>
      <c r="F8" s="3004" t="s">
        <v>12424</v>
      </c>
      <c r="G8" s="2994" t="s">
        <v>9183</v>
      </c>
      <c r="H8" s="2995"/>
      <c r="I8" s="2995"/>
      <c r="J8" s="2995"/>
      <c r="K8" s="2996"/>
      <c r="L8" s="2997" t="s">
        <v>9184</v>
      </c>
      <c r="M8" s="2999" t="s">
        <v>9185</v>
      </c>
      <c r="N8" s="3001" t="s">
        <v>9186</v>
      </c>
      <c r="O8" s="2999" t="s">
        <v>9187</v>
      </c>
      <c r="Q8" s="2393"/>
    </row>
    <row r="9" spans="1:21" s="2392" customFormat="1" ht="81" customHeight="1" thickTop="1" thickBot="1">
      <c r="A9" s="2988"/>
      <c r="B9" s="2990"/>
      <c r="C9" s="2394" t="s">
        <v>2</v>
      </c>
      <c r="D9" s="2394" t="s">
        <v>3</v>
      </c>
      <c r="E9" s="2395" t="s">
        <v>1</v>
      </c>
      <c r="F9" s="3005"/>
      <c r="G9" s="2396" t="s">
        <v>2</v>
      </c>
      <c r="H9" s="2396" t="s">
        <v>9184</v>
      </c>
      <c r="I9" s="2396" t="s">
        <v>3</v>
      </c>
      <c r="J9" s="2396" t="s">
        <v>9184</v>
      </c>
      <c r="K9" s="2397" t="s">
        <v>1</v>
      </c>
      <c r="L9" s="2998"/>
      <c r="M9" s="3000"/>
      <c r="N9" s="3002"/>
      <c r="O9" s="3000"/>
      <c r="Q9" s="2393"/>
    </row>
    <row r="10" spans="1:21" ht="19.5" customHeight="1" thickTop="1">
      <c r="C10" s="2398"/>
      <c r="D10" s="2398"/>
      <c r="E10" s="2399"/>
      <c r="F10" s="2399"/>
      <c r="G10" s="2400"/>
      <c r="H10" s="2400"/>
      <c r="I10" s="2400"/>
      <c r="J10" s="2400"/>
      <c r="K10" s="2401"/>
      <c r="L10" s="2402"/>
      <c r="M10" s="2403"/>
      <c r="N10" s="2404" t="s">
        <v>9188</v>
      </c>
      <c r="O10" s="2403"/>
    </row>
    <row r="11" spans="1:21" ht="35.25" customHeight="1">
      <c r="A11" s="2405" t="s">
        <v>9189</v>
      </c>
      <c r="B11" s="2406">
        <v>3162</v>
      </c>
      <c r="C11" s="2407">
        <v>278.14711800000003</v>
      </c>
      <c r="D11" s="2407">
        <v>55.095518000000006</v>
      </c>
      <c r="E11" s="2408">
        <v>333.24263600000006</v>
      </c>
      <c r="F11" s="2444">
        <v>0</v>
      </c>
      <c r="G11" s="2407">
        <v>308.15626419999995</v>
      </c>
      <c r="H11" s="2409">
        <v>1.1078894737999763</v>
      </c>
      <c r="I11" s="2407">
        <v>38.51846175</v>
      </c>
      <c r="J11" s="2409">
        <v>0.69912151021068536</v>
      </c>
      <c r="K11" s="2410">
        <v>346.67472594999992</v>
      </c>
      <c r="L11" s="2411">
        <v>1.0403072371267639</v>
      </c>
      <c r="M11" s="2412">
        <v>-13.432089949999863</v>
      </c>
      <c r="N11" s="2407">
        <v>289.73836003899993</v>
      </c>
      <c r="O11" s="2409">
        <v>0.83576430108951238</v>
      </c>
      <c r="R11" s="2642"/>
    </row>
    <row r="12" spans="1:21" ht="46.5" customHeight="1" thickBot="1">
      <c r="A12" s="2413" t="s">
        <v>9224</v>
      </c>
      <c r="B12" s="2406">
        <v>480</v>
      </c>
      <c r="C12" s="2407">
        <v>163.02426699999998</v>
      </c>
      <c r="D12" s="2407">
        <v>23.733097000000001</v>
      </c>
      <c r="E12" s="2408">
        <v>186.757364</v>
      </c>
      <c r="F12" s="2444">
        <v>0</v>
      </c>
      <c r="G12" s="2407">
        <v>41.256456</v>
      </c>
      <c r="H12" s="2409">
        <v>0.25306941573305775</v>
      </c>
      <c r="I12" s="2407">
        <v>3.6399859999999999</v>
      </c>
      <c r="J12" s="2409">
        <v>0.15337172388416059</v>
      </c>
      <c r="K12" s="2410">
        <v>44.896442</v>
      </c>
      <c r="L12" s="2411">
        <v>0.24039984843649861</v>
      </c>
      <c r="M12" s="2412">
        <v>141.86092199999999</v>
      </c>
      <c r="N12" s="2407">
        <v>40.117283801999989</v>
      </c>
      <c r="O12" s="2409">
        <v>0.89355151577490233</v>
      </c>
    </row>
    <row r="13" spans="1:21" ht="33.75" customHeight="1" thickBot="1">
      <c r="A13" s="2405" t="s">
        <v>9190</v>
      </c>
      <c r="B13" s="2414">
        <v>3642</v>
      </c>
      <c r="C13" s="2415">
        <v>441.17138499999999</v>
      </c>
      <c r="D13" s="2415">
        <v>78.828615000000013</v>
      </c>
      <c r="E13" s="2416">
        <v>520</v>
      </c>
      <c r="F13" s="2899">
        <v>0</v>
      </c>
      <c r="G13" s="2415">
        <v>349.41272019999997</v>
      </c>
      <c r="H13" s="2417">
        <v>0.79201129556487437</v>
      </c>
      <c r="I13" s="2415">
        <v>42.158447750000001</v>
      </c>
      <c r="J13" s="2417">
        <v>0.53481147360003711</v>
      </c>
      <c r="K13" s="2415">
        <v>391.5711679499999</v>
      </c>
      <c r="L13" s="2418">
        <v>0.75302147682692289</v>
      </c>
      <c r="M13" s="2415">
        <v>128.42883205000012</v>
      </c>
      <c r="N13" s="2415">
        <v>329.8556438409999</v>
      </c>
      <c r="O13" s="2417">
        <v>0.84239001959183957</v>
      </c>
      <c r="Q13" s="2419"/>
      <c r="R13" s="2420"/>
    </row>
    <row r="14" spans="1:21" ht="14.25" customHeight="1" thickTop="1">
      <c r="A14" s="2421"/>
      <c r="B14" s="2422"/>
      <c r="C14" s="2422"/>
      <c r="D14" s="2422"/>
      <c r="E14" s="2423"/>
      <c r="F14" s="2423"/>
      <c r="G14" s="2424"/>
      <c r="H14" s="2422"/>
      <c r="I14" s="2424"/>
      <c r="J14" s="2422"/>
      <c r="K14" s="2425"/>
      <c r="L14" s="2426"/>
      <c r="M14" s="2422"/>
      <c r="N14" s="2427"/>
      <c r="O14" s="2392"/>
      <c r="P14" s="2451"/>
    </row>
    <row r="15" spans="1:21" ht="22.5" hidden="1">
      <c r="A15" s="2421" t="s">
        <v>9095</v>
      </c>
      <c r="B15" s="2421"/>
      <c r="C15" s="2422"/>
      <c r="D15" s="2422"/>
      <c r="E15" s="2423"/>
      <c r="F15" s="2423"/>
      <c r="G15" s="2424"/>
      <c r="H15" s="2422"/>
      <c r="I15" s="2424"/>
      <c r="J15" s="2422"/>
      <c r="K15" s="2425"/>
      <c r="L15" s="2426"/>
      <c r="M15" s="2422"/>
      <c r="N15" s="2428"/>
      <c r="O15" s="2392"/>
    </row>
    <row r="16" spans="1:21" ht="12.75" hidden="1" customHeight="1" thickBot="1">
      <c r="A16" s="2421"/>
      <c r="B16" s="2422"/>
      <c r="C16" s="2422"/>
      <c r="D16" s="2422"/>
      <c r="E16" s="2423"/>
      <c r="F16" s="2423"/>
      <c r="G16" s="2424"/>
      <c r="H16" s="2422"/>
      <c r="I16" s="2424"/>
      <c r="J16" s="2422"/>
      <c r="K16" s="2425"/>
      <c r="L16" s="2426"/>
      <c r="M16" s="2422"/>
      <c r="N16" s="2427"/>
      <c r="O16" s="2392"/>
    </row>
    <row r="17" spans="1:19" ht="45" hidden="1">
      <c r="A17" s="2429" t="s">
        <v>9191</v>
      </c>
      <c r="B17" s="2429"/>
      <c r="C17" s="2430">
        <v>0</v>
      </c>
      <c r="D17" s="2430">
        <v>0</v>
      </c>
      <c r="E17" s="2431">
        <v>0</v>
      </c>
      <c r="F17" s="2431"/>
      <c r="G17" s="2432"/>
      <c r="H17" s="2430">
        <v>0</v>
      </c>
      <c r="I17" s="2430">
        <v>0</v>
      </c>
      <c r="J17" s="2433"/>
      <c r="K17" s="2434">
        <v>0</v>
      </c>
      <c r="L17" s="2435" t="s">
        <v>9192</v>
      </c>
      <c r="M17" s="2430"/>
      <c r="N17" s="2436"/>
      <c r="O17" s="2392"/>
    </row>
    <row r="18" spans="1:19" ht="30" hidden="1" customHeight="1" thickBot="1">
      <c r="A18" s="2437" t="s">
        <v>9193</v>
      </c>
      <c r="B18" s="2392"/>
      <c r="C18" s="2438"/>
      <c r="D18" s="2439"/>
      <c r="E18" s="2440"/>
      <c r="F18" s="2440"/>
      <c r="G18" s="2438">
        <v>0</v>
      </c>
      <c r="H18" s="2441"/>
      <c r="I18" s="2442"/>
      <c r="J18" s="2443"/>
      <c r="K18" s="2444">
        <v>0</v>
      </c>
      <c r="L18" s="2445"/>
      <c r="M18" s="2441"/>
      <c r="N18" s="2446">
        <v>0</v>
      </c>
      <c r="O18" s="2392"/>
    </row>
    <row r="19" spans="1:19" ht="43.5" customHeight="1">
      <c r="A19" s="2413" t="s">
        <v>9194</v>
      </c>
      <c r="B19" s="2447" t="s">
        <v>9195</v>
      </c>
      <c r="C19" s="2442">
        <v>0</v>
      </c>
      <c r="D19" s="2442">
        <v>0</v>
      </c>
      <c r="E19" s="2448">
        <v>0</v>
      </c>
      <c r="F19" s="2900">
        <v>0</v>
      </c>
      <c r="G19" s="2422">
        <v>15.359721999999998</v>
      </c>
      <c r="H19" s="2409"/>
      <c r="I19" s="2407">
        <v>0.56224724999999998</v>
      </c>
      <c r="J19" s="2443"/>
      <c r="K19" s="2410">
        <v>15.921969249999998</v>
      </c>
      <c r="L19" s="2449"/>
      <c r="M19" s="2450" t="s">
        <v>9195</v>
      </c>
      <c r="N19" s="2446">
        <v>15.481296999999996</v>
      </c>
      <c r="O19" s="2409">
        <v>0.97232300583673081</v>
      </c>
      <c r="P19" s="2451"/>
      <c r="R19" s="2451"/>
    </row>
    <row r="20" spans="1:19" ht="21.75" customHeight="1" thickBot="1">
      <c r="A20" s="2413" t="s">
        <v>11790</v>
      </c>
      <c r="B20" s="2447"/>
      <c r="C20" s="2442"/>
      <c r="D20" s="2442"/>
      <c r="E20" s="2448"/>
      <c r="F20" s="2900">
        <v>0</v>
      </c>
      <c r="G20" s="2422">
        <v>29.134217625000002</v>
      </c>
      <c r="H20" s="2409"/>
      <c r="I20" s="2407">
        <v>0</v>
      </c>
      <c r="J20" s="2443"/>
      <c r="K20" s="2410">
        <v>29.134217625000002</v>
      </c>
      <c r="L20" s="2449"/>
      <c r="M20" s="2450"/>
      <c r="N20" s="2446">
        <v>28.091196636000017</v>
      </c>
      <c r="O20" s="2409">
        <v>0.96419945088537506</v>
      </c>
      <c r="P20" s="2451"/>
      <c r="R20" s="2451"/>
    </row>
    <row r="21" spans="1:19" s="2392" customFormat="1" ht="52.5" customHeight="1" thickBot="1">
      <c r="A21" s="2452" t="s">
        <v>9196</v>
      </c>
      <c r="B21" s="2453">
        <v>3642</v>
      </c>
      <c r="C21" s="2454">
        <v>441.17138499999999</v>
      </c>
      <c r="D21" s="2454">
        <v>78.828615000000013</v>
      </c>
      <c r="E21" s="2454">
        <v>520</v>
      </c>
      <c r="F21" s="2901">
        <v>0</v>
      </c>
      <c r="G21" s="2454">
        <v>393.90665982499996</v>
      </c>
      <c r="H21" s="2417">
        <v>0.89286538796028214</v>
      </c>
      <c r="I21" s="2454">
        <v>42.720694999999999</v>
      </c>
      <c r="J21" s="2417">
        <v>0.54194400091895556</v>
      </c>
      <c r="K21" s="2454">
        <v>436.62735482499988</v>
      </c>
      <c r="L21" s="2418">
        <v>0.83966799004807668</v>
      </c>
      <c r="M21" s="2454">
        <v>128.42883205000012</v>
      </c>
      <c r="N21" s="2454">
        <v>373.42813747699989</v>
      </c>
      <c r="O21" s="2417">
        <v>0.8552559370144589</v>
      </c>
      <c r="Q21" s="2393"/>
      <c r="R21" s="2455"/>
      <c r="S21" s="2455"/>
    </row>
    <row r="22" spans="1:19" s="2392" customFormat="1" ht="5.25" customHeight="1" thickTop="1">
      <c r="A22" s="2456"/>
      <c r="B22" s="2456"/>
      <c r="C22" s="2457"/>
      <c r="D22" s="2457"/>
      <c r="E22" s="2458" t="s">
        <v>9197</v>
      </c>
      <c r="F22" s="2458"/>
      <c r="G22" s="2457"/>
      <c r="H22" s="2424"/>
      <c r="I22" s="2457"/>
      <c r="J22" s="2459"/>
      <c r="K22" s="2458"/>
      <c r="L22" s="2460"/>
      <c r="M22" s="2457"/>
      <c r="N22" s="2461"/>
      <c r="O22" s="2424"/>
      <c r="Q22" s="2393"/>
    </row>
    <row r="23" spans="1:19" s="2392" customFormat="1" ht="39.75" customHeight="1">
      <c r="A23" s="2462" t="s">
        <v>9198</v>
      </c>
      <c r="B23" s="2456"/>
      <c r="C23" s="2457"/>
      <c r="D23" s="2457"/>
      <c r="E23" s="2458"/>
      <c r="F23" s="2458"/>
      <c r="G23" s="2457"/>
      <c r="H23" s="2424"/>
      <c r="I23" s="2457"/>
      <c r="J23" s="2459"/>
      <c r="K23" s="2458"/>
      <c r="L23" s="2460"/>
      <c r="M23" s="2457"/>
      <c r="N23" s="2461"/>
      <c r="O23" s="2424"/>
      <c r="Q23" s="2393"/>
    </row>
    <row r="24" spans="1:19" ht="27.75">
      <c r="A24" s="2405" t="s">
        <v>9199</v>
      </c>
      <c r="B24" s="2437"/>
      <c r="C24" s="2438">
        <v>35</v>
      </c>
      <c r="D24" s="2441">
        <v>0</v>
      </c>
      <c r="E24" s="2463">
        <v>35</v>
      </c>
      <c r="F24" s="2471">
        <v>0</v>
      </c>
      <c r="G24" s="2438">
        <v>27.499763000000005</v>
      </c>
      <c r="H24" s="2409">
        <v>0.78570751428571439</v>
      </c>
      <c r="I24" s="2441">
        <v>0</v>
      </c>
      <c r="J24" s="2441" t="s">
        <v>9195</v>
      </c>
      <c r="K24" s="2444">
        <v>27.499763000000005</v>
      </c>
      <c r="L24" s="2411">
        <v>0.78570751428571439</v>
      </c>
      <c r="M24" s="2412">
        <v>7.5002369999999949</v>
      </c>
      <c r="N24" s="2464">
        <v>26.017134692999999</v>
      </c>
      <c r="O24" s="2409">
        <v>0.94608577873925659</v>
      </c>
    </row>
    <row r="25" spans="1:19" ht="27.75">
      <c r="A25" s="2405" t="s">
        <v>9079</v>
      </c>
      <c r="B25" s="2437"/>
      <c r="C25" s="2438">
        <v>20</v>
      </c>
      <c r="D25" s="2441"/>
      <c r="E25" s="2463">
        <v>20</v>
      </c>
      <c r="F25" s="2471">
        <v>0</v>
      </c>
      <c r="G25" s="2438">
        <v>12.052650000000002</v>
      </c>
      <c r="H25" s="2409">
        <v>0</v>
      </c>
      <c r="I25" s="2441"/>
      <c r="J25" s="2441"/>
      <c r="K25" s="2444">
        <v>12.052650000000002</v>
      </c>
      <c r="L25" s="2411">
        <v>0.60263250000000013</v>
      </c>
      <c r="M25" s="2412">
        <v>7.9473499999999984</v>
      </c>
      <c r="N25" s="2464">
        <v>10.138051857000001</v>
      </c>
      <c r="O25" s="2409">
        <v>0.8411471217533073</v>
      </c>
    </row>
    <row r="26" spans="1:19" ht="9.75" customHeight="1" thickBot="1">
      <c r="A26" s="2413"/>
      <c r="B26" s="2413"/>
      <c r="C26" s="2432"/>
      <c r="D26" s="2430"/>
      <c r="E26" s="2423"/>
      <c r="F26" s="2423"/>
      <c r="G26" s="2432"/>
      <c r="H26" s="2424"/>
      <c r="I26" s="2430"/>
      <c r="J26" s="2465"/>
      <c r="K26" s="2466"/>
      <c r="L26" s="2460"/>
      <c r="M26" s="2467"/>
      <c r="N26" s="2464"/>
      <c r="O26" s="2424"/>
    </row>
    <row r="27" spans="1:19" ht="35.25" customHeight="1" thickBot="1">
      <c r="A27" s="2452" t="s">
        <v>9200</v>
      </c>
      <c r="B27" s="2453"/>
      <c r="C27" s="2454">
        <v>55</v>
      </c>
      <c r="D27" s="2454"/>
      <c r="E27" s="2454">
        <v>55</v>
      </c>
      <c r="F27" s="2454">
        <v>0</v>
      </c>
      <c r="G27" s="2454">
        <v>39.552413000000008</v>
      </c>
      <c r="H27" s="2417">
        <v>0.71913478181818202</v>
      </c>
      <c r="I27" s="2454"/>
      <c r="J27" s="2468" t="s">
        <v>9195</v>
      </c>
      <c r="K27" s="2454">
        <v>39.552413000000008</v>
      </c>
      <c r="L27" s="2418">
        <v>0.71913478181818202</v>
      </c>
      <c r="M27" s="2454">
        <v>15.447586999999993</v>
      </c>
      <c r="N27" s="2454">
        <v>36.155186549999996</v>
      </c>
      <c r="O27" s="2417">
        <v>0.91410823784632278</v>
      </c>
    </row>
    <row r="28" spans="1:19" s="2392" customFormat="1" ht="45" customHeight="1" thickTop="1" thickBot="1">
      <c r="A28" s="2452" t="s">
        <v>9201</v>
      </c>
      <c r="B28" s="2453">
        <v>3642</v>
      </c>
      <c r="C28" s="2454">
        <v>496.17138499999999</v>
      </c>
      <c r="D28" s="2454">
        <v>78.828615000000013</v>
      </c>
      <c r="E28" s="2454">
        <v>575</v>
      </c>
      <c r="F28" s="2454">
        <v>0</v>
      </c>
      <c r="G28" s="2454">
        <v>433.45907282499996</v>
      </c>
      <c r="H28" s="2417">
        <v>0.87360755966408654</v>
      </c>
      <c r="I28" s="2454">
        <v>42.720694999999999</v>
      </c>
      <c r="J28" s="2468">
        <v>0.54194400091895556</v>
      </c>
      <c r="K28" s="2454">
        <v>476.17976782499989</v>
      </c>
      <c r="L28" s="2418">
        <v>0.8281387266521737</v>
      </c>
      <c r="M28" s="2454">
        <v>143.87641905000012</v>
      </c>
      <c r="N28" s="2454">
        <v>409.58332402699989</v>
      </c>
      <c r="O28" s="2417">
        <v>0.86014432301022337</v>
      </c>
      <c r="Q28" s="2393"/>
    </row>
    <row r="29" spans="1:19" s="2392" customFormat="1" ht="17.25" customHeight="1" thickTop="1">
      <c r="A29" s="2456"/>
      <c r="B29" s="2456"/>
      <c r="C29" s="2457"/>
      <c r="D29" s="2457"/>
      <c r="E29" s="2458"/>
      <c r="F29" s="2458"/>
      <c r="G29" s="2457"/>
      <c r="H29" s="2424"/>
      <c r="I29" s="2457"/>
      <c r="J29" s="2459"/>
      <c r="K29" s="2458"/>
      <c r="L29" s="2460"/>
      <c r="M29" s="2457"/>
      <c r="N29" s="2461"/>
      <c r="O29" s="2424"/>
      <c r="Q29" s="2393"/>
    </row>
    <row r="30" spans="1:19" s="2392" customFormat="1" ht="56.25" customHeight="1">
      <c r="A30" s="2469" t="s">
        <v>9251</v>
      </c>
      <c r="B30" s="2437">
        <v>11</v>
      </c>
      <c r="C30" s="2470">
        <v>76.582058000000004</v>
      </c>
      <c r="D30" s="2470" t="s">
        <v>9195</v>
      </c>
      <c r="E30" s="2471">
        <v>76.582058000000004</v>
      </c>
      <c r="F30" s="2471">
        <v>50.392249999999997</v>
      </c>
      <c r="G30" s="2472">
        <v>24.248061</v>
      </c>
      <c r="H30" s="2409">
        <v>0.31662848496445473</v>
      </c>
      <c r="I30" s="2473"/>
      <c r="J30" s="2474"/>
      <c r="K30" s="2471">
        <v>24.248061</v>
      </c>
      <c r="L30" s="2411">
        <v>0.31662848496445473</v>
      </c>
      <c r="M30" s="2412">
        <v>52.333997000000004</v>
      </c>
      <c r="N30" s="3003">
        <v>34.988567000000003</v>
      </c>
      <c r="O30" s="2409"/>
      <c r="Q30" s="2393"/>
    </row>
    <row r="31" spans="1:19" s="2392" customFormat="1" ht="47.25" customHeight="1">
      <c r="A31" s="2469" t="s">
        <v>12986</v>
      </c>
      <c r="B31" s="2437"/>
      <c r="C31" s="2470"/>
      <c r="D31" s="2470"/>
      <c r="E31" s="2471"/>
      <c r="F31" s="2471"/>
      <c r="G31" s="2472">
        <v>26.236850999999998</v>
      </c>
      <c r="H31" s="2409"/>
      <c r="I31" s="2473"/>
      <c r="J31" s="2474"/>
      <c r="K31" s="2471">
        <v>26.236850999999998</v>
      </c>
      <c r="L31" s="2411"/>
      <c r="M31" s="2412"/>
      <c r="N31" s="3003"/>
      <c r="O31" s="2409"/>
      <c r="Q31" s="2475"/>
    </row>
    <row r="32" spans="1:19" s="2392" customFormat="1" ht="90.75" customHeight="1">
      <c r="A32" s="2469" t="s">
        <v>12987</v>
      </c>
      <c r="B32" s="2437"/>
      <c r="C32" s="2470"/>
      <c r="D32" s="2470"/>
      <c r="E32" s="2471"/>
      <c r="F32" s="2471">
        <v>10.865</v>
      </c>
      <c r="G32" s="2472">
        <v>13.473183999999998</v>
      </c>
      <c r="H32" s="2409"/>
      <c r="I32" s="2473"/>
      <c r="J32" s="2474"/>
      <c r="K32" s="2471">
        <v>13.473183999999998</v>
      </c>
      <c r="L32" s="2411"/>
      <c r="M32" s="2412"/>
      <c r="N32" s="2695">
        <v>12.366616</v>
      </c>
      <c r="O32" s="2409"/>
      <c r="Q32" s="2393"/>
    </row>
    <row r="33" spans="1:17" s="2392" customFormat="1" ht="42.75" customHeight="1" thickBot="1">
      <c r="A33" s="2476" t="s">
        <v>9203</v>
      </c>
      <c r="B33" s="2696"/>
      <c r="C33" s="2697">
        <v>76.582058000000004</v>
      </c>
      <c r="D33" s="2697">
        <v>0</v>
      </c>
      <c r="E33" s="2698">
        <v>76.582058000000004</v>
      </c>
      <c r="F33" s="2698">
        <v>61.257249999999999</v>
      </c>
      <c r="G33" s="2697">
        <v>63.958095999999991</v>
      </c>
      <c r="H33" s="2699"/>
      <c r="I33" s="2697">
        <v>0</v>
      </c>
      <c r="J33" s="2700"/>
      <c r="K33" s="2698">
        <v>63.958095999999991</v>
      </c>
      <c r="L33" s="2701">
        <v>0.83515770756643792</v>
      </c>
      <c r="M33" s="2697">
        <v>52.333997000000004</v>
      </c>
      <c r="N33" s="2702">
        <v>47.355183000000004</v>
      </c>
      <c r="O33" s="2699">
        <v>0.74040951750658757</v>
      </c>
      <c r="Q33" s="2477"/>
    </row>
    <row r="34" spans="1:17" s="2392" customFormat="1" ht="67.5" customHeight="1" thickTop="1" thickBot="1">
      <c r="A34" s="2456" t="s">
        <v>9204</v>
      </c>
      <c r="B34" s="2478">
        <v>3642</v>
      </c>
      <c r="C34" s="2479">
        <v>572.75344299999995</v>
      </c>
      <c r="D34" s="2479">
        <v>78.828615000000013</v>
      </c>
      <c r="E34" s="2479">
        <v>651.58205799999996</v>
      </c>
      <c r="F34" s="2479">
        <v>61.257249999999999</v>
      </c>
      <c r="G34" s="2479">
        <v>497.41716882499998</v>
      </c>
      <c r="H34" s="2480">
        <v>0.86846648397188253</v>
      </c>
      <c r="I34" s="2479">
        <v>42.720694999999999</v>
      </c>
      <c r="J34" s="2481">
        <v>0.54194400091895556</v>
      </c>
      <c r="K34" s="2479">
        <v>540.13786382499984</v>
      </c>
      <c r="L34" s="2482">
        <v>0.82896368491625938</v>
      </c>
      <c r="M34" s="2479">
        <v>196.21041605000013</v>
      </c>
      <c r="N34" s="2479">
        <v>456.9385070269999</v>
      </c>
      <c r="O34" s="2480">
        <v>0.84596644232859064</v>
      </c>
      <c r="Q34" s="2477"/>
    </row>
    <row r="35" spans="1:17" ht="32.25" customHeight="1">
      <c r="A35" s="2413" t="s">
        <v>9225</v>
      </c>
      <c r="D35" s="2483"/>
      <c r="E35" s="2471">
        <v>366.745</v>
      </c>
      <c r="F35" s="2471">
        <v>265.11500000000001</v>
      </c>
      <c r="G35" s="2444">
        <v>228.35499999999999</v>
      </c>
      <c r="H35" s="2438"/>
      <c r="I35" s="2438"/>
      <c r="J35" s="2438"/>
      <c r="K35" s="2444">
        <v>228.35499999999999</v>
      </c>
      <c r="L35" s="2411"/>
      <c r="M35" s="2412">
        <v>138.39000000000001</v>
      </c>
      <c r="N35" s="2985">
        <v>265.17</v>
      </c>
      <c r="O35" s="2986"/>
      <c r="Q35" s="2484"/>
    </row>
    <row r="36" spans="1:17" ht="35.25" customHeight="1">
      <c r="A36" s="2413" t="s">
        <v>9205</v>
      </c>
      <c r="D36" s="2483"/>
      <c r="E36" s="2471">
        <v>0</v>
      </c>
      <c r="F36" s="2471">
        <v>0</v>
      </c>
      <c r="G36" s="2444">
        <v>121.627</v>
      </c>
      <c r="H36" s="2438"/>
      <c r="I36" s="2438"/>
      <c r="J36" s="2438"/>
      <c r="K36" s="2444">
        <v>121.627</v>
      </c>
      <c r="L36" s="2411"/>
      <c r="M36" s="2412">
        <v>0</v>
      </c>
      <c r="N36" s="2985"/>
      <c r="O36" s="2986"/>
    </row>
    <row r="37" spans="1:17" ht="35.25" customHeight="1">
      <c r="A37" s="2413" t="s">
        <v>9206</v>
      </c>
      <c r="B37" s="2894"/>
      <c r="C37" s="2894"/>
      <c r="D37" s="2895"/>
      <c r="E37" s="2896">
        <v>366.745</v>
      </c>
      <c r="F37" s="2896">
        <v>265.11500000000001</v>
      </c>
      <c r="G37" s="2896">
        <v>349.98199999999997</v>
      </c>
      <c r="H37" s="2896">
        <v>0</v>
      </c>
      <c r="I37" s="2896">
        <v>0</v>
      </c>
      <c r="J37" s="2896">
        <v>0</v>
      </c>
      <c r="K37" s="2896">
        <v>349.98199999999997</v>
      </c>
      <c r="L37" s="2897">
        <v>0.95429249205851463</v>
      </c>
      <c r="M37" s="2896">
        <v>138.39000000000001</v>
      </c>
      <c r="N37" s="2896">
        <v>265.17</v>
      </c>
      <c r="O37" s="2898">
        <v>0.75766753718762692</v>
      </c>
    </row>
    <row r="38" spans="1:17" ht="39" customHeight="1" thickBot="1">
      <c r="A38" s="2405" t="s">
        <v>9207</v>
      </c>
      <c r="B38" s="2889">
        <v>3642</v>
      </c>
      <c r="C38" s="2890">
        <v>572.75344299999995</v>
      </c>
      <c r="D38" s="2890">
        <v>78.828615000000013</v>
      </c>
      <c r="E38" s="2890">
        <v>1018.327058</v>
      </c>
      <c r="F38" s="2890">
        <v>326.37225000000001</v>
      </c>
      <c r="G38" s="2890">
        <v>847.39916882499995</v>
      </c>
      <c r="H38" s="2891">
        <v>1.4795182450348012</v>
      </c>
      <c r="I38" s="2890">
        <v>42.720694999999999</v>
      </c>
      <c r="J38" s="2892">
        <v>0.54194400091895556</v>
      </c>
      <c r="K38" s="2890">
        <v>890.11986382499981</v>
      </c>
      <c r="L38" s="2893">
        <v>0.87410017914401705</v>
      </c>
      <c r="M38" s="2890">
        <v>334.60041605000015</v>
      </c>
      <c r="N38" s="2890">
        <v>722.10850702699986</v>
      </c>
      <c r="O38" s="2891">
        <v>0.81124861535386261</v>
      </c>
    </row>
    <row r="39" spans="1:17" ht="26.25" hidden="1" customHeight="1" thickTop="1" thickBot="1">
      <c r="B39" s="2485" t="s">
        <v>9208</v>
      </c>
      <c r="C39" s="2486"/>
      <c r="D39" s="2486"/>
      <c r="E39" s="2486"/>
      <c r="F39" s="2486"/>
      <c r="G39" s="2486"/>
      <c r="H39" s="2486"/>
      <c r="I39" s="2486"/>
      <c r="J39" s="2486"/>
      <c r="K39" s="2486"/>
      <c r="L39" s="2486"/>
      <c r="M39" s="2486"/>
      <c r="N39" s="2486"/>
      <c r="O39" s="2486"/>
    </row>
    <row r="40" spans="1:17" ht="42.75" customHeight="1" thickTop="1">
      <c r="A40" s="2385" t="s">
        <v>10970</v>
      </c>
      <c r="E40" s="2487" t="s">
        <v>9209</v>
      </c>
      <c r="N40" s="2420"/>
    </row>
    <row r="41" spans="1:17">
      <c r="K41" s="2489"/>
    </row>
    <row r="42" spans="1:17">
      <c r="N42" s="2451"/>
    </row>
    <row r="43" spans="1:17">
      <c r="N43" s="2420"/>
    </row>
    <row r="44" spans="1:17">
      <c r="N44" s="2420"/>
    </row>
    <row r="45" spans="1:17">
      <c r="N45" s="2420"/>
    </row>
  </sheetData>
  <mergeCells count="18">
    <mergeCell ref="N35:N36"/>
    <mergeCell ref="O35:O36"/>
    <mergeCell ref="A8:A9"/>
    <mergeCell ref="B8:B9"/>
    <mergeCell ref="C8:E8"/>
    <mergeCell ref="G8:K8"/>
    <mergeCell ref="L8:L9"/>
    <mergeCell ref="M8:M9"/>
    <mergeCell ref="N8:N9"/>
    <mergeCell ref="O8:O9"/>
    <mergeCell ref="N30:N31"/>
    <mergeCell ref="F8:F9"/>
    <mergeCell ref="M7:O7"/>
    <mergeCell ref="N1:O1"/>
    <mergeCell ref="A2:O2"/>
    <mergeCell ref="A3:O4"/>
    <mergeCell ref="A5:O5"/>
    <mergeCell ref="E6:I6"/>
  </mergeCells>
  <conditionalFormatting sqref="A27">
    <cfRule type="colorScale" priority="1">
      <colorScale>
        <cfvo type="min"/>
        <cfvo type="percentile" val="50"/>
        <cfvo type="max"/>
        <color rgb="FF63BE7B"/>
        <color rgb="FFFFEB84"/>
        <color rgb="FFF8696B"/>
      </colorScale>
    </cfRule>
  </conditionalFormatting>
  <conditionalFormatting sqref="A28">
    <cfRule type="colorScale" priority="2">
      <colorScale>
        <cfvo type="min"/>
        <cfvo type="percentile" val="50"/>
        <cfvo type="max"/>
        <color rgb="FF63BE7B"/>
        <color rgb="FFFFEB84"/>
        <color rgb="FFF8696B"/>
      </colorScale>
    </cfRule>
  </conditionalFormatting>
  <printOptions horizontalCentered="1"/>
  <pageMargins left="0.25" right="0.2" top="0" bottom="0" header="0.3" footer="0.3"/>
  <pageSetup paperSize="9" scale="43" orientation="landscape" r:id="rId1"/>
  <headerFooter>
    <oddFooter>&amp;CPage &amp;P of &amp;N</oddFooter>
  </headerFooter>
  <rowBreaks count="1" manualBreakCount="1">
    <brk id="40" max="13"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9">
    <tabColor theme="6" tint="-0.249977111117893"/>
  </sheetPr>
  <dimension ref="A1:HA330"/>
  <sheetViews>
    <sheetView view="pageBreakPreview" zoomScale="85" zoomScaleNormal="93" zoomScaleSheetLayoutView="85" workbookViewId="0">
      <pane xSplit="2" ySplit="7" topLeftCell="C36" activePane="bottomRight" state="frozen"/>
      <selection activeCell="B13" sqref="B13"/>
      <selection pane="topRight" activeCell="B13" sqref="B13"/>
      <selection pane="bottomLeft" activeCell="B13" sqref="B13"/>
      <selection pane="bottomRight" activeCell="B13" sqref="B13"/>
    </sheetView>
  </sheetViews>
  <sheetFormatPr defaultColWidth="9" defaultRowHeight="15.75"/>
  <cols>
    <col min="1" max="1" width="4.5" style="2492" customWidth="1"/>
    <col min="2" max="2" width="39.625" style="2491" customWidth="1"/>
    <col min="3" max="3" width="13.875" style="2490" customWidth="1"/>
    <col min="4" max="4" width="5.375" style="2490" customWidth="1"/>
    <col min="5" max="5" width="11.375" style="2490" customWidth="1"/>
    <col min="6" max="6" width="10.625" style="2490" customWidth="1"/>
    <col min="7" max="7" width="11.5" style="2490" customWidth="1"/>
    <col min="8" max="8" width="5.125" style="2493" customWidth="1"/>
    <col min="9" max="10" width="11.25" style="2490" customWidth="1"/>
    <col min="11" max="11" width="11.75" style="2490" customWidth="1"/>
    <col min="12" max="12" width="9.125" style="2491" bestFit="1" customWidth="1"/>
    <col min="13" max="13" width="12.875" style="2491" customWidth="1"/>
    <col min="14" max="14" width="11.5" style="2491" hidden="1" customWidth="1"/>
    <col min="15" max="15" width="11.5" style="2491" customWidth="1"/>
    <col min="16" max="16" width="9.125" style="2491" bestFit="1" customWidth="1"/>
    <col min="17" max="17" width="12.5" style="2491" customWidth="1"/>
    <col min="18" max="18" width="10.75" style="2491" customWidth="1"/>
    <col min="19" max="19" width="11.25" style="2491" customWidth="1"/>
    <col min="20" max="20" width="12.125" style="2491" customWidth="1"/>
    <col min="21" max="21" width="13.25" style="2491" customWidth="1"/>
    <col min="22" max="16384" width="9" style="2491"/>
  </cols>
  <sheetData>
    <row r="1" spans="1:209" ht="22.5">
      <c r="A1" s="3008" t="s">
        <v>9123</v>
      </c>
      <c r="B1" s="3008"/>
      <c r="C1" s="3008"/>
      <c r="D1" s="3008"/>
      <c r="E1" s="3008"/>
      <c r="F1" s="3008"/>
      <c r="G1" s="3008"/>
      <c r="H1" s="3008"/>
      <c r="I1" s="3008"/>
      <c r="J1" s="3008"/>
      <c r="K1" s="3008"/>
      <c r="L1" s="3008"/>
      <c r="M1" s="3008"/>
      <c r="N1" s="3008"/>
      <c r="O1" s="3008"/>
      <c r="P1" s="3008"/>
      <c r="Q1" s="3008"/>
      <c r="R1" s="3008"/>
      <c r="S1" s="3008"/>
    </row>
    <row r="2" spans="1:209" ht="20.25">
      <c r="A2" s="3009" t="s">
        <v>9210</v>
      </c>
      <c r="B2" s="3009"/>
      <c r="C2" s="3009"/>
      <c r="D2" s="3009"/>
      <c r="E2" s="3009"/>
      <c r="F2" s="3009"/>
      <c r="G2" s="3009"/>
      <c r="H2" s="3009"/>
      <c r="I2" s="3009"/>
      <c r="J2" s="3009"/>
      <c r="K2" s="3009"/>
      <c r="L2" s="3009"/>
      <c r="M2" s="3009"/>
      <c r="N2" s="3009"/>
      <c r="O2" s="3009"/>
      <c r="P2" s="3009"/>
      <c r="Q2" s="3009"/>
      <c r="R2" s="3009"/>
      <c r="S2" s="3009"/>
    </row>
    <row r="3" spans="1:209" ht="15.75" customHeight="1">
      <c r="A3" s="3009"/>
      <c r="B3" s="3009"/>
      <c r="C3" s="3009"/>
      <c r="D3" s="3009"/>
      <c r="E3" s="3009"/>
      <c r="F3" s="3009"/>
      <c r="G3" s="3009"/>
      <c r="H3" s="3009"/>
      <c r="I3" s="3009"/>
      <c r="J3" s="3009"/>
      <c r="K3" s="3009"/>
    </row>
    <row r="4" spans="1:209">
      <c r="R4" s="3010" t="s">
        <v>9121</v>
      </c>
      <c r="S4" s="3010"/>
    </row>
    <row r="5" spans="1:209" s="2495" customFormat="1" ht="25.5" customHeight="1">
      <c r="A5" s="3016" t="s">
        <v>9124</v>
      </c>
      <c r="B5" s="3018" t="s">
        <v>9162</v>
      </c>
      <c r="C5" s="3020" t="s">
        <v>9163</v>
      </c>
      <c r="D5" s="3021" t="s">
        <v>9125</v>
      </c>
      <c r="E5" s="3020"/>
      <c r="F5" s="3020"/>
      <c r="G5" s="3022"/>
      <c r="H5" s="3023" t="s">
        <v>9211</v>
      </c>
      <c r="I5" s="3023"/>
      <c r="J5" s="3023"/>
      <c r="K5" s="3023"/>
      <c r="L5" s="3011" t="s">
        <v>9164</v>
      </c>
      <c r="M5" s="3012"/>
      <c r="N5" s="3012"/>
      <c r="O5" s="3012"/>
      <c r="P5" s="3012"/>
      <c r="Q5" s="3013"/>
      <c r="R5" s="3014" t="s">
        <v>9165</v>
      </c>
      <c r="S5" s="3015"/>
      <c r="T5" s="3006" t="s">
        <v>12422</v>
      </c>
      <c r="U5" s="3006" t="s">
        <v>12423</v>
      </c>
    </row>
    <row r="6" spans="1:209" s="2495" customFormat="1" ht="50.25" customHeight="1">
      <c r="A6" s="3017"/>
      <c r="B6" s="3019"/>
      <c r="C6" s="3020"/>
      <c r="D6" s="2496" t="s">
        <v>9126</v>
      </c>
      <c r="E6" s="2497" t="s">
        <v>2</v>
      </c>
      <c r="F6" s="2497" t="s">
        <v>3</v>
      </c>
      <c r="G6" s="2498" t="s">
        <v>1</v>
      </c>
      <c r="H6" s="2499" t="s">
        <v>9126</v>
      </c>
      <c r="I6" s="2500" t="s">
        <v>2</v>
      </c>
      <c r="J6" s="2501" t="s">
        <v>3</v>
      </c>
      <c r="K6" s="2500" t="s">
        <v>1</v>
      </c>
      <c r="L6" s="2372" t="s">
        <v>9126</v>
      </c>
      <c r="M6" s="2371" t="s">
        <v>9166</v>
      </c>
      <c r="N6" s="2371" t="s">
        <v>9222</v>
      </c>
      <c r="O6" s="2371" t="s">
        <v>9167</v>
      </c>
      <c r="P6" s="2373" t="s">
        <v>9168</v>
      </c>
      <c r="Q6" s="2374" t="s">
        <v>9169</v>
      </c>
      <c r="R6" s="2375" t="s">
        <v>9170</v>
      </c>
      <c r="S6" s="2375" t="s">
        <v>9171</v>
      </c>
      <c r="T6" s="3007"/>
      <c r="U6" s="3007"/>
    </row>
    <row r="7" spans="1:209">
      <c r="A7" s="2502">
        <v>1</v>
      </c>
      <c r="B7" s="2503">
        <v>2</v>
      </c>
      <c r="C7" s="2503">
        <v>3</v>
      </c>
      <c r="D7" s="2503">
        <v>4</v>
      </c>
      <c r="E7" s="2503">
        <v>5</v>
      </c>
      <c r="F7" s="2503">
        <v>6</v>
      </c>
      <c r="G7" s="2503">
        <v>7</v>
      </c>
      <c r="H7" s="2504">
        <v>8</v>
      </c>
      <c r="I7" s="2503">
        <v>9</v>
      </c>
      <c r="J7" s="2503">
        <v>10</v>
      </c>
      <c r="K7" s="2503">
        <v>11</v>
      </c>
      <c r="L7" s="2376">
        <v>16</v>
      </c>
      <c r="M7" s="2376">
        <v>17</v>
      </c>
      <c r="N7" s="2376">
        <v>18</v>
      </c>
      <c r="O7" s="2376">
        <v>19</v>
      </c>
      <c r="P7" s="2376">
        <v>20</v>
      </c>
      <c r="Q7" s="2376">
        <v>21</v>
      </c>
      <c r="R7" s="2376">
        <v>22</v>
      </c>
      <c r="S7" s="2376">
        <v>23</v>
      </c>
      <c r="T7" s="2376">
        <v>24</v>
      </c>
      <c r="U7" s="2376">
        <v>25</v>
      </c>
    </row>
    <row r="8" spans="1:209">
      <c r="B8" s="2490"/>
    </row>
    <row r="9" spans="1:209">
      <c r="A9" s="2505" t="s">
        <v>9127</v>
      </c>
      <c r="B9" s="2506" t="s">
        <v>9172</v>
      </c>
    </row>
    <row r="10" spans="1:209" s="2510" customFormat="1">
      <c r="A10" s="2505"/>
      <c r="B10" s="2508"/>
      <c r="C10" s="2507"/>
      <c r="D10" s="2490"/>
      <c r="E10" s="2490"/>
      <c r="F10" s="2490"/>
      <c r="G10" s="2507"/>
      <c r="H10" s="2493"/>
      <c r="I10" s="2507"/>
      <c r="J10" s="2507"/>
      <c r="K10" s="2507"/>
      <c r="L10" s="2491"/>
      <c r="M10" s="2491"/>
      <c r="N10" s="2491"/>
      <c r="O10" s="2491"/>
      <c r="P10" s="2491"/>
      <c r="Q10" s="2491"/>
      <c r="R10" s="2491"/>
      <c r="S10" s="2491"/>
    </row>
    <row r="11" spans="1:209" ht="18.75" customHeight="1">
      <c r="A11" s="2511">
        <v>1</v>
      </c>
      <c r="B11" s="2512" t="s">
        <v>9212</v>
      </c>
      <c r="C11" s="2513">
        <v>17370.448</v>
      </c>
      <c r="D11" s="2514">
        <v>35</v>
      </c>
      <c r="E11" s="2513">
        <v>160.339</v>
      </c>
      <c r="F11" s="2513">
        <v>5867.1970000000001</v>
      </c>
      <c r="G11" s="2515">
        <v>6027.5360000000001</v>
      </c>
      <c r="H11" s="2514">
        <v>8</v>
      </c>
      <c r="I11" s="2513">
        <v>198.464</v>
      </c>
      <c r="J11" s="2513">
        <v>1309</v>
      </c>
      <c r="K11" s="2515">
        <v>1507.4639999999999</v>
      </c>
      <c r="L11" s="2549">
        <v>43</v>
      </c>
      <c r="M11" s="2550">
        <v>7535</v>
      </c>
      <c r="N11" s="2551">
        <v>7367.9390000000003</v>
      </c>
      <c r="O11" s="2551">
        <v>4681.5262499999999</v>
      </c>
      <c r="P11" s="2553">
        <v>0.63539155929493984</v>
      </c>
      <c r="Q11" s="2551">
        <v>4159.4612820000002</v>
      </c>
      <c r="R11" s="2553">
        <v>0.56453524954536138</v>
      </c>
      <c r="S11" s="2553">
        <v>0.88848402420044115</v>
      </c>
      <c r="T11" s="2887">
        <v>4681.5262499999999</v>
      </c>
      <c r="U11" s="2887">
        <v>12688.921750000001</v>
      </c>
    </row>
    <row r="12" spans="1:209" s="2510" customFormat="1">
      <c r="A12" s="2511"/>
      <c r="B12" s="2516"/>
      <c r="C12" s="2517"/>
      <c r="D12" s="2509"/>
      <c r="E12" s="2517"/>
      <c r="F12" s="2517"/>
      <c r="G12" s="2507"/>
      <c r="H12" s="2509"/>
      <c r="I12" s="2517"/>
      <c r="J12" s="2517"/>
      <c r="K12" s="2507"/>
      <c r="L12" s="2491"/>
      <c r="M12" s="2491"/>
      <c r="N12" s="2551"/>
      <c r="O12" s="2551"/>
      <c r="P12" s="2491"/>
      <c r="Q12" s="2551"/>
      <c r="R12" s="2491"/>
      <c r="S12" s="2491"/>
    </row>
    <row r="13" spans="1:209">
      <c r="A13" s="2511">
        <v>2</v>
      </c>
      <c r="B13" s="2512" t="s">
        <v>9173</v>
      </c>
      <c r="C13" s="2513">
        <v>775.66975000000002</v>
      </c>
      <c r="D13" s="2514">
        <v>30</v>
      </c>
      <c r="E13" s="2513">
        <v>501.59999999999997</v>
      </c>
      <c r="F13" s="2513">
        <v>0</v>
      </c>
      <c r="G13" s="2515">
        <v>501.59999999999997</v>
      </c>
      <c r="H13" s="2514">
        <v>5</v>
      </c>
      <c r="I13" s="2513">
        <v>125.4</v>
      </c>
      <c r="J13" s="2513">
        <v>0</v>
      </c>
      <c r="K13" s="2515">
        <v>125.4</v>
      </c>
      <c r="L13" s="2549">
        <v>35</v>
      </c>
      <c r="M13" s="2550">
        <v>627</v>
      </c>
      <c r="N13" s="2551">
        <v>627</v>
      </c>
      <c r="O13" s="2551">
        <v>447.56699999999995</v>
      </c>
      <c r="P13" s="2553">
        <v>0.71382296650717691</v>
      </c>
      <c r="Q13" s="2551">
        <v>313.969514</v>
      </c>
      <c r="R13" s="2553">
        <v>0.5007488261562999</v>
      </c>
      <c r="S13" s="2553">
        <v>0.70150282304101963</v>
      </c>
      <c r="T13" s="2887">
        <v>447.56699999999995</v>
      </c>
      <c r="U13" s="2887">
        <v>328.10275000000007</v>
      </c>
    </row>
    <row r="14" spans="1:209" s="2510" customFormat="1">
      <c r="A14" s="2511"/>
      <c r="B14" s="2518"/>
      <c r="C14" s="2514"/>
      <c r="D14" s="2514"/>
      <c r="E14" s="2514"/>
      <c r="F14" s="2514"/>
      <c r="G14" s="2507"/>
      <c r="H14" s="2514"/>
      <c r="I14" s="2514"/>
      <c r="J14" s="2514"/>
      <c r="K14" s="2507"/>
      <c r="L14" s="2491"/>
      <c r="M14" s="2491"/>
      <c r="N14" s="2551"/>
      <c r="O14" s="2551"/>
      <c r="P14" s="2491"/>
      <c r="Q14" s="2551"/>
      <c r="R14" s="2491"/>
      <c r="S14" s="2491"/>
    </row>
    <row r="15" spans="1:209">
      <c r="A15" s="2511">
        <v>3</v>
      </c>
      <c r="B15" s="2512" t="s">
        <v>301</v>
      </c>
      <c r="C15" s="2513">
        <v>949.37599999999998</v>
      </c>
      <c r="D15" s="2514">
        <v>1</v>
      </c>
      <c r="E15" s="2513">
        <v>50.773000000000003</v>
      </c>
      <c r="F15" s="2513">
        <v>0</v>
      </c>
      <c r="G15" s="2515">
        <v>50.773000000000003</v>
      </c>
      <c r="H15" s="2514">
        <v>1</v>
      </c>
      <c r="I15" s="2513">
        <v>0</v>
      </c>
      <c r="J15" s="2513">
        <v>270.22699999999998</v>
      </c>
      <c r="K15" s="2515">
        <v>270.22699999999998</v>
      </c>
      <c r="L15" s="2549">
        <v>2</v>
      </c>
      <c r="M15" s="2550">
        <v>321</v>
      </c>
      <c r="N15" s="2551">
        <v>321</v>
      </c>
      <c r="O15" s="2551">
        <v>0</v>
      </c>
      <c r="P15" s="2553">
        <v>0</v>
      </c>
      <c r="Q15" s="2551">
        <v>0</v>
      </c>
      <c r="R15" s="2553">
        <v>0</v>
      </c>
      <c r="S15" s="2553" t="e">
        <v>#DIV/0!</v>
      </c>
      <c r="T15" s="2887">
        <v>0</v>
      </c>
      <c r="U15" s="2887">
        <v>949.37599999999998</v>
      </c>
    </row>
    <row r="16" spans="1:209" s="2520" customFormat="1">
      <c r="A16" s="2511"/>
      <c r="B16" s="2512"/>
      <c r="C16" s="2517"/>
      <c r="D16" s="2509"/>
      <c r="E16" s="2517"/>
      <c r="F16" s="2517"/>
      <c r="G16" s="2507"/>
      <c r="H16" s="2509"/>
      <c r="I16" s="2517"/>
      <c r="J16" s="2517"/>
      <c r="K16" s="2507"/>
      <c r="N16" s="2551"/>
      <c r="O16" s="2551"/>
      <c r="Q16" s="2551"/>
      <c r="T16" s="2519"/>
      <c r="U16" s="2519"/>
      <c r="V16" s="2519"/>
      <c r="W16" s="2519"/>
      <c r="X16" s="2519"/>
      <c r="Y16" s="2519"/>
      <c r="Z16" s="2519"/>
      <c r="AA16" s="2519"/>
      <c r="AB16" s="2519"/>
      <c r="AC16" s="2519"/>
      <c r="AD16" s="2519"/>
      <c r="AE16" s="2519"/>
      <c r="AF16" s="2519"/>
      <c r="AG16" s="2519"/>
      <c r="AH16" s="2519"/>
      <c r="AI16" s="2519"/>
      <c r="AJ16" s="2519"/>
      <c r="AK16" s="2519"/>
      <c r="AL16" s="2519"/>
      <c r="AM16" s="2519"/>
      <c r="AN16" s="2519"/>
      <c r="AO16" s="2519"/>
      <c r="AP16" s="2519"/>
      <c r="AQ16" s="2519"/>
      <c r="AR16" s="2519"/>
      <c r="AS16" s="2519"/>
      <c r="AT16" s="2519"/>
      <c r="AU16" s="2519"/>
      <c r="AV16" s="2519"/>
      <c r="AW16" s="2519"/>
      <c r="AX16" s="2519"/>
      <c r="AY16" s="2519"/>
      <c r="AZ16" s="2519"/>
      <c r="BA16" s="2519"/>
      <c r="BB16" s="2519"/>
      <c r="BC16" s="2519"/>
      <c r="BD16" s="2519"/>
      <c r="BE16" s="2519"/>
      <c r="BF16" s="2519"/>
      <c r="BG16" s="2519"/>
      <c r="BH16" s="2519"/>
      <c r="BI16" s="2519"/>
      <c r="BJ16" s="2519"/>
      <c r="BK16" s="2519"/>
      <c r="BL16" s="2519"/>
      <c r="BM16" s="2519"/>
      <c r="BN16" s="2519"/>
      <c r="BO16" s="2519"/>
      <c r="BP16" s="2519"/>
      <c r="BQ16" s="2519"/>
      <c r="BR16" s="2519"/>
      <c r="BS16" s="2519"/>
      <c r="BT16" s="2519"/>
      <c r="BU16" s="2519"/>
      <c r="BV16" s="2519"/>
      <c r="BW16" s="2519"/>
      <c r="BX16" s="2519"/>
      <c r="BY16" s="2519"/>
      <c r="BZ16" s="2519"/>
      <c r="CA16" s="2519"/>
      <c r="CB16" s="2519"/>
      <c r="CC16" s="2519"/>
      <c r="CD16" s="2519"/>
      <c r="CE16" s="2519"/>
      <c r="CF16" s="2519"/>
      <c r="CG16" s="2519"/>
      <c r="CH16" s="2519"/>
      <c r="CI16" s="2519"/>
      <c r="CJ16" s="2519"/>
      <c r="CK16" s="2519"/>
      <c r="CL16" s="2519"/>
      <c r="CM16" s="2519"/>
      <c r="CN16" s="2519"/>
      <c r="CO16" s="2519"/>
      <c r="CP16" s="2519"/>
      <c r="CQ16" s="2519"/>
      <c r="CR16" s="2519"/>
      <c r="CS16" s="2519"/>
      <c r="CT16" s="2519"/>
      <c r="CU16" s="2519"/>
      <c r="CV16" s="2519"/>
      <c r="CW16" s="2519"/>
      <c r="CX16" s="2519"/>
      <c r="CY16" s="2519"/>
      <c r="CZ16" s="2519"/>
      <c r="DA16" s="2519"/>
      <c r="DB16" s="2519"/>
      <c r="DC16" s="2519"/>
      <c r="DD16" s="2519"/>
      <c r="DE16" s="2519"/>
      <c r="DF16" s="2519"/>
      <c r="DG16" s="2519"/>
      <c r="DH16" s="2519"/>
      <c r="DI16" s="2519"/>
      <c r="DJ16" s="2519"/>
      <c r="DK16" s="2519"/>
      <c r="DL16" s="2519"/>
      <c r="DM16" s="2519"/>
      <c r="DN16" s="2519"/>
      <c r="DO16" s="2519"/>
      <c r="DP16" s="2519"/>
      <c r="DQ16" s="2519"/>
      <c r="DR16" s="2519"/>
      <c r="DS16" s="2519"/>
      <c r="DT16" s="2519"/>
      <c r="DU16" s="2519"/>
      <c r="DV16" s="2519"/>
      <c r="DW16" s="2519"/>
      <c r="DX16" s="2519"/>
      <c r="DY16" s="2519"/>
      <c r="DZ16" s="2519"/>
      <c r="EA16" s="2519"/>
      <c r="EB16" s="2519"/>
      <c r="EC16" s="2519"/>
      <c r="ED16" s="2519"/>
      <c r="EE16" s="2519"/>
      <c r="EF16" s="2519"/>
      <c r="EG16" s="2519"/>
      <c r="EH16" s="2519"/>
      <c r="EI16" s="2519"/>
      <c r="EJ16" s="2519"/>
      <c r="EK16" s="2519"/>
      <c r="EL16" s="2519"/>
      <c r="EM16" s="2519"/>
      <c r="EN16" s="2519"/>
      <c r="EO16" s="2519"/>
      <c r="EP16" s="2519"/>
      <c r="EQ16" s="2519"/>
      <c r="ER16" s="2519"/>
      <c r="ES16" s="2519"/>
      <c r="ET16" s="2519"/>
      <c r="EU16" s="2519"/>
      <c r="EV16" s="2519"/>
      <c r="EW16" s="2519"/>
      <c r="EX16" s="2519"/>
      <c r="EY16" s="2519"/>
      <c r="EZ16" s="2519"/>
      <c r="FA16" s="2519"/>
      <c r="FB16" s="2519"/>
      <c r="FC16" s="2519"/>
      <c r="FD16" s="2519"/>
      <c r="FE16" s="2519"/>
      <c r="FF16" s="2519"/>
      <c r="FG16" s="2519"/>
      <c r="FH16" s="2519"/>
      <c r="FI16" s="2519"/>
      <c r="FJ16" s="2519"/>
      <c r="FK16" s="2519"/>
      <c r="FL16" s="2519"/>
      <c r="FM16" s="2519"/>
      <c r="FN16" s="2519"/>
      <c r="FO16" s="2519"/>
      <c r="FP16" s="2519"/>
      <c r="FQ16" s="2519"/>
      <c r="FR16" s="2519"/>
      <c r="FS16" s="2519"/>
      <c r="FT16" s="2519"/>
      <c r="FU16" s="2519"/>
      <c r="FV16" s="2519"/>
      <c r="FW16" s="2519"/>
      <c r="FX16" s="2519"/>
      <c r="FY16" s="2519"/>
      <c r="FZ16" s="2519"/>
      <c r="GA16" s="2519"/>
      <c r="GB16" s="2519"/>
      <c r="GC16" s="2519"/>
      <c r="GD16" s="2519"/>
      <c r="GE16" s="2519"/>
      <c r="GF16" s="2519"/>
      <c r="GG16" s="2519"/>
      <c r="GH16" s="2519"/>
      <c r="GI16" s="2519"/>
      <c r="GJ16" s="2519"/>
      <c r="GK16" s="2519"/>
      <c r="GL16" s="2519"/>
      <c r="GM16" s="2519"/>
      <c r="GN16" s="2519"/>
      <c r="GO16" s="2519"/>
      <c r="GP16" s="2519"/>
      <c r="GQ16" s="2519"/>
      <c r="GR16" s="2519"/>
      <c r="GS16" s="2519"/>
      <c r="GT16" s="2519"/>
      <c r="GU16" s="2519"/>
      <c r="GV16" s="2519"/>
      <c r="GW16" s="2519"/>
      <c r="GX16" s="2519"/>
      <c r="GY16" s="2519"/>
      <c r="GZ16" s="2519"/>
      <c r="HA16" s="2519"/>
    </row>
    <row r="17" spans="1:209" s="2520" customFormat="1" ht="17.25" customHeight="1">
      <c r="A17" s="2511">
        <v>4</v>
      </c>
      <c r="B17" s="2512" t="s">
        <v>9128</v>
      </c>
      <c r="C17" s="2513">
        <v>9402.6797499999993</v>
      </c>
      <c r="D17" s="2514">
        <v>44</v>
      </c>
      <c r="E17" s="2513">
        <v>1940.8040000000001</v>
      </c>
      <c r="F17" s="2513">
        <v>123.99600000000001</v>
      </c>
      <c r="G17" s="2515">
        <v>2064.8000000000002</v>
      </c>
      <c r="H17" s="2514">
        <v>2</v>
      </c>
      <c r="I17" s="2513">
        <v>516.20000000000005</v>
      </c>
      <c r="J17" s="2513">
        <v>0</v>
      </c>
      <c r="K17" s="2515">
        <v>516.20000000000005</v>
      </c>
      <c r="L17" s="2549">
        <v>46</v>
      </c>
      <c r="M17" s="2550">
        <v>2581</v>
      </c>
      <c r="N17" s="2551">
        <v>2581</v>
      </c>
      <c r="O17" s="2912">
        <v>1971.0484999999999</v>
      </c>
      <c r="P17" s="2553">
        <v>0.76367628826036416</v>
      </c>
      <c r="Q17" s="2551">
        <v>1861.2427619999999</v>
      </c>
      <c r="R17" s="2553">
        <v>0.72113241456799682</v>
      </c>
      <c r="S17" s="2553">
        <v>0.94429069705793645</v>
      </c>
      <c r="T17" s="2887">
        <v>1971.0484999999999</v>
      </c>
      <c r="U17" s="2887">
        <v>7431.6312499999995</v>
      </c>
    </row>
    <row r="18" spans="1:209" s="2522" customFormat="1">
      <c r="A18" s="2511"/>
      <c r="B18" s="2512"/>
      <c r="C18" s="2517"/>
      <c r="D18" s="2509"/>
      <c r="E18" s="2521"/>
      <c r="F18" s="2521"/>
      <c r="G18" s="2517"/>
      <c r="H18" s="2509"/>
      <c r="I18" s="2521"/>
      <c r="J18" s="2521"/>
      <c r="K18" s="2517"/>
      <c r="L18" s="2520"/>
      <c r="M18" s="2520"/>
      <c r="N18" s="2551"/>
      <c r="O18" s="2551"/>
      <c r="P18" s="2520"/>
      <c r="Q18" s="2551"/>
      <c r="R18" s="2520"/>
      <c r="S18" s="2520"/>
    </row>
    <row r="19" spans="1:209" s="2522" customFormat="1">
      <c r="A19" s="2511">
        <v>5</v>
      </c>
      <c r="B19" s="2523" t="s">
        <v>461</v>
      </c>
      <c r="C19" s="2524">
        <v>104388.41914099999</v>
      </c>
      <c r="D19" s="2525">
        <v>676</v>
      </c>
      <c r="E19" s="2524">
        <v>27675.837</v>
      </c>
      <c r="F19" s="2524">
        <v>5629.9820000000009</v>
      </c>
      <c r="G19" s="2524">
        <v>33305.819000000003</v>
      </c>
      <c r="H19" s="2525">
        <v>43</v>
      </c>
      <c r="I19" s="2524">
        <v>4729.1810000000005</v>
      </c>
      <c r="J19" s="2524">
        <v>170</v>
      </c>
      <c r="K19" s="2524">
        <v>4899.1810000000005</v>
      </c>
      <c r="L19" s="2525">
        <v>719</v>
      </c>
      <c r="M19" s="2524">
        <v>38205</v>
      </c>
      <c r="N19" s="2524">
        <v>38432.5</v>
      </c>
      <c r="O19" s="2524">
        <v>26748.933250000002</v>
      </c>
      <c r="P19" s="2554">
        <v>0.69599774279581084</v>
      </c>
      <c r="Q19" s="2524">
        <v>24514.109409000001</v>
      </c>
      <c r="R19" s="2554">
        <v>0.63784842019124444</v>
      </c>
      <c r="S19" s="2554">
        <v>0.91645185173879784</v>
      </c>
      <c r="T19" s="2888">
        <v>26748.933250000002</v>
      </c>
      <c r="U19" s="2888">
        <v>77639.485890999989</v>
      </c>
    </row>
    <row r="20" spans="1:209" s="2522" customFormat="1" ht="19.899999999999999" customHeight="1">
      <c r="A20" s="2511"/>
      <c r="B20" s="2526" t="s">
        <v>9129</v>
      </c>
      <c r="C20" s="2513">
        <v>49678.464999999997</v>
      </c>
      <c r="D20" s="2514">
        <v>443</v>
      </c>
      <c r="E20" s="2513">
        <v>13335.811000000002</v>
      </c>
      <c r="F20" s="2513">
        <v>2460.1890000000003</v>
      </c>
      <c r="G20" s="2515">
        <v>15796.000000000002</v>
      </c>
      <c r="H20" s="2514">
        <v>8</v>
      </c>
      <c r="I20" s="2513">
        <v>2024</v>
      </c>
      <c r="J20" s="2513">
        <v>0</v>
      </c>
      <c r="K20" s="2515">
        <v>2024</v>
      </c>
      <c r="L20" s="2549">
        <v>451</v>
      </c>
      <c r="M20" s="2550">
        <v>17820</v>
      </c>
      <c r="N20" s="2551">
        <v>17867.673000000003</v>
      </c>
      <c r="O20" s="2551">
        <v>13403.08675</v>
      </c>
      <c r="P20" s="2553">
        <v>0.75013051503684891</v>
      </c>
      <c r="Q20" s="2551">
        <v>12853.60643</v>
      </c>
      <c r="R20" s="2553">
        <v>0.71937775165238349</v>
      </c>
      <c r="S20" s="2553">
        <v>0.95900344970907536</v>
      </c>
      <c r="T20" s="2887">
        <v>13403.08675</v>
      </c>
      <c r="U20" s="2887">
        <v>36275.378249999994</v>
      </c>
    </row>
    <row r="21" spans="1:209" s="2522" customFormat="1" ht="19.899999999999999" customHeight="1">
      <c r="A21" s="2511"/>
      <c r="B21" s="2526" t="s">
        <v>9130</v>
      </c>
      <c r="C21" s="2513">
        <v>17386.828750000001</v>
      </c>
      <c r="D21" s="2514">
        <v>95</v>
      </c>
      <c r="E21" s="2513">
        <v>5088.3060000000005</v>
      </c>
      <c r="F21" s="2513">
        <v>596.69400000000019</v>
      </c>
      <c r="G21" s="2515">
        <v>5685.0000000000009</v>
      </c>
      <c r="H21" s="2514">
        <v>17</v>
      </c>
      <c r="I21" s="2513">
        <v>1301</v>
      </c>
      <c r="J21" s="2513">
        <v>120</v>
      </c>
      <c r="K21" s="2515">
        <v>1421</v>
      </c>
      <c r="L21" s="2549">
        <v>112</v>
      </c>
      <c r="M21" s="2550">
        <v>7106.0000000000009</v>
      </c>
      <c r="N21" s="2551">
        <v>7122.7569999999987</v>
      </c>
      <c r="O21" s="2551">
        <v>4945.258499999999</v>
      </c>
      <c r="P21" s="2553">
        <v>0.6942899357650415</v>
      </c>
      <c r="Q21" s="2551">
        <v>4087.5973429999999</v>
      </c>
      <c r="R21" s="2553">
        <v>0.57387853369137831</v>
      </c>
      <c r="S21" s="2553">
        <v>0.82656899391609173</v>
      </c>
      <c r="T21" s="2887">
        <v>4945.258499999999</v>
      </c>
      <c r="U21" s="2887">
        <v>12441.570250000001</v>
      </c>
    </row>
    <row r="22" spans="1:209" s="2522" customFormat="1" ht="19.899999999999999" customHeight="1">
      <c r="A22" s="2511"/>
      <c r="B22" s="2526" t="s">
        <v>9131</v>
      </c>
      <c r="C22" s="2513">
        <v>10252.473249999999</v>
      </c>
      <c r="D22" s="2514">
        <v>54</v>
      </c>
      <c r="E22" s="2513">
        <v>2565.8040000000001</v>
      </c>
      <c r="F22" s="2513">
        <v>692.01499999999999</v>
      </c>
      <c r="G22" s="2515">
        <v>3257.819</v>
      </c>
      <c r="H22" s="2514">
        <v>17</v>
      </c>
      <c r="I22" s="2513">
        <v>1154.181</v>
      </c>
      <c r="J22" s="2513">
        <v>0</v>
      </c>
      <c r="K22" s="2515">
        <v>1154.181</v>
      </c>
      <c r="L22" s="2549">
        <v>71</v>
      </c>
      <c r="M22" s="2550">
        <v>4412</v>
      </c>
      <c r="N22" s="2551">
        <v>4575.07</v>
      </c>
      <c r="O22" s="2551">
        <v>3070.7305000000006</v>
      </c>
      <c r="P22" s="2553">
        <v>0.67118765395939317</v>
      </c>
      <c r="Q22" s="2551">
        <v>2849.6275230000001</v>
      </c>
      <c r="R22" s="2553">
        <v>0.62285987383799601</v>
      </c>
      <c r="S22" s="2553">
        <v>0.9279966193711886</v>
      </c>
      <c r="T22" s="2887">
        <v>3070.7305000000006</v>
      </c>
      <c r="U22" s="2887">
        <v>7181.7427499999985</v>
      </c>
    </row>
    <row r="23" spans="1:209" s="2522" customFormat="1" ht="19.899999999999999" customHeight="1">
      <c r="A23" s="2511"/>
      <c r="B23" s="2526" t="s">
        <v>9132</v>
      </c>
      <c r="C23" s="2513">
        <v>5403.6555389999994</v>
      </c>
      <c r="D23" s="2514">
        <v>44</v>
      </c>
      <c r="E23" s="2513">
        <v>1535.5150000000003</v>
      </c>
      <c r="F23" s="2513">
        <v>84.484999999999985</v>
      </c>
      <c r="G23" s="2515">
        <v>1620.0000000000002</v>
      </c>
      <c r="H23" s="2514">
        <v>0</v>
      </c>
      <c r="I23" s="2513">
        <v>0</v>
      </c>
      <c r="J23" s="2513">
        <v>0</v>
      </c>
      <c r="K23" s="2515">
        <v>0</v>
      </c>
      <c r="L23" s="2549">
        <v>44</v>
      </c>
      <c r="M23" s="2550">
        <v>1620.0000000000002</v>
      </c>
      <c r="N23" s="2551">
        <v>1620</v>
      </c>
      <c r="O23" s="2551">
        <v>1161.3610000000001</v>
      </c>
      <c r="P23" s="2553">
        <v>0.71688950617283953</v>
      </c>
      <c r="Q23" s="2551">
        <v>798.68839500000001</v>
      </c>
      <c r="R23" s="2553">
        <v>0.4930175277777778</v>
      </c>
      <c r="S23" s="2553">
        <v>0.6877175959929771</v>
      </c>
      <c r="T23" s="2887">
        <v>1161.3610000000001</v>
      </c>
      <c r="U23" s="2887">
        <v>4242.2945389999995</v>
      </c>
    </row>
    <row r="24" spans="1:209" s="2522" customFormat="1" ht="19.899999999999999" customHeight="1">
      <c r="A24" s="2511"/>
      <c r="B24" s="2526" t="s">
        <v>9133</v>
      </c>
      <c r="C24" s="2513">
        <v>21666.996601999999</v>
      </c>
      <c r="D24" s="2514">
        <v>40</v>
      </c>
      <c r="E24" s="2513">
        <v>5150.4009999999998</v>
      </c>
      <c r="F24" s="2513">
        <v>1796.5990000000002</v>
      </c>
      <c r="G24" s="2515">
        <v>6947</v>
      </c>
      <c r="H24" s="2514">
        <v>1</v>
      </c>
      <c r="I24" s="2513">
        <v>250</v>
      </c>
      <c r="J24" s="2513">
        <v>50</v>
      </c>
      <c r="K24" s="2515">
        <v>300</v>
      </c>
      <c r="L24" s="2549">
        <v>41</v>
      </c>
      <c r="M24" s="2550">
        <v>7247</v>
      </c>
      <c r="N24" s="2551">
        <v>7246.9999999999991</v>
      </c>
      <c r="O24" s="2551">
        <v>4168.4964999999993</v>
      </c>
      <c r="P24" s="2553">
        <v>0.57520304953773971</v>
      </c>
      <c r="Q24" s="2551">
        <v>3924.5897180000002</v>
      </c>
      <c r="R24" s="2553">
        <v>0.54154680805850708</v>
      </c>
      <c r="S24" s="2553">
        <v>0.94148806841987298</v>
      </c>
      <c r="T24" s="2887">
        <v>4168.4964999999993</v>
      </c>
      <c r="U24" s="2887">
        <v>17498.500101999998</v>
      </c>
    </row>
    <row r="25" spans="1:209">
      <c r="A25" s="2527"/>
      <c r="B25" s="2528"/>
      <c r="C25" s="2517"/>
      <c r="D25" s="2509"/>
      <c r="E25" s="2517"/>
      <c r="F25" s="2517"/>
      <c r="G25" s="2515"/>
      <c r="H25" s="2509"/>
      <c r="I25" s="2517"/>
      <c r="J25" s="2517"/>
      <c r="K25" s="2515"/>
      <c r="N25" s="2551"/>
      <c r="O25" s="2551"/>
      <c r="Q25" s="2551"/>
      <c r="T25" s="2640"/>
    </row>
    <row r="26" spans="1:209">
      <c r="A26" s="2511">
        <v>6</v>
      </c>
      <c r="B26" s="2512" t="s">
        <v>9134</v>
      </c>
      <c r="C26" s="2513">
        <v>2875.145</v>
      </c>
      <c r="D26" s="2514">
        <v>8</v>
      </c>
      <c r="E26" s="2513">
        <v>1309.1480000000001</v>
      </c>
      <c r="F26" s="2513">
        <v>529.85900000000004</v>
      </c>
      <c r="G26" s="2515">
        <v>1839.0070000000001</v>
      </c>
      <c r="H26" s="2514">
        <v>4</v>
      </c>
      <c r="I26" s="2513">
        <v>0</v>
      </c>
      <c r="J26" s="2513">
        <v>459.99299999999999</v>
      </c>
      <c r="K26" s="2515">
        <v>459.99299999999999</v>
      </c>
      <c r="L26" s="2549">
        <v>12</v>
      </c>
      <c r="M26" s="2550">
        <v>2299</v>
      </c>
      <c r="N26" s="2551">
        <v>2279.5949999999998</v>
      </c>
      <c r="O26" s="2551">
        <v>1232.6005</v>
      </c>
      <c r="P26" s="2553">
        <v>0.54071030161059319</v>
      </c>
      <c r="Q26" s="2551">
        <v>873.57754599999998</v>
      </c>
      <c r="R26" s="2553">
        <v>0.38321611777530662</v>
      </c>
      <c r="S26" s="2553">
        <v>0.70872723644035518</v>
      </c>
      <c r="T26" s="2887">
        <v>1232.6005</v>
      </c>
      <c r="U26" s="2887">
        <v>1642.5445</v>
      </c>
    </row>
    <row r="27" spans="1:209">
      <c r="A27" s="2511"/>
      <c r="B27" s="2512"/>
      <c r="C27" s="2517"/>
      <c r="D27" s="2509"/>
      <c r="E27" s="2517"/>
      <c r="F27" s="2517"/>
      <c r="G27" s="2515"/>
      <c r="H27" s="2509"/>
      <c r="I27" s="2517"/>
      <c r="J27" s="2517"/>
      <c r="K27" s="2515"/>
      <c r="N27" s="2551"/>
      <c r="O27" s="2551"/>
      <c r="Q27" s="2551"/>
    </row>
    <row r="28" spans="1:209">
      <c r="A28" s="2511">
        <v>7</v>
      </c>
      <c r="B28" s="2512" t="s">
        <v>9135</v>
      </c>
      <c r="C28" s="2513">
        <v>2617.5219999999999</v>
      </c>
      <c r="D28" s="2514">
        <v>15</v>
      </c>
      <c r="E28" s="2513">
        <v>874.92600000000004</v>
      </c>
      <c r="F28" s="2513">
        <v>52.073999999999998</v>
      </c>
      <c r="G28" s="2515">
        <v>927</v>
      </c>
      <c r="H28" s="2514">
        <v>2</v>
      </c>
      <c r="I28" s="2513">
        <v>79.5</v>
      </c>
      <c r="J28" s="2513">
        <v>75.5</v>
      </c>
      <c r="K28" s="2515">
        <v>155</v>
      </c>
      <c r="L28" s="2549">
        <v>17</v>
      </c>
      <c r="M28" s="2550">
        <v>1082</v>
      </c>
      <c r="N28" s="2551">
        <v>1243.193</v>
      </c>
      <c r="O28" s="2551">
        <v>984.40150000000006</v>
      </c>
      <c r="P28" s="2553">
        <v>0.79183320691155767</v>
      </c>
      <c r="Q28" s="2551">
        <v>930.45662800000002</v>
      </c>
      <c r="R28" s="2553">
        <v>0.7484410127791904</v>
      </c>
      <c r="S28" s="2553">
        <v>0.9452003354322398</v>
      </c>
      <c r="T28" s="2887">
        <v>984.40150000000006</v>
      </c>
      <c r="U28" s="2887">
        <v>1633.1205</v>
      </c>
    </row>
    <row r="29" spans="1:209">
      <c r="A29" s="2511"/>
      <c r="B29" s="2512"/>
      <c r="C29" s="2513"/>
      <c r="D29" s="2514"/>
      <c r="E29" s="2513"/>
      <c r="F29" s="2513"/>
      <c r="G29" s="2515"/>
      <c r="H29" s="2514"/>
      <c r="I29" s="2513"/>
      <c r="J29" s="2513"/>
      <c r="K29" s="2515"/>
      <c r="N29" s="2551"/>
      <c r="O29" s="2551"/>
      <c r="Q29" s="2551"/>
    </row>
    <row r="30" spans="1:209" s="2520" customFormat="1">
      <c r="A30" s="2511">
        <v>8</v>
      </c>
      <c r="B30" s="2512" t="s">
        <v>9136</v>
      </c>
      <c r="C30" s="2513">
        <v>432.2</v>
      </c>
      <c r="D30" s="2514">
        <v>7</v>
      </c>
      <c r="E30" s="2513">
        <v>77.347000000000008</v>
      </c>
      <c r="F30" s="2513">
        <v>48.652999999999999</v>
      </c>
      <c r="G30" s="2515">
        <v>126</v>
      </c>
      <c r="H30" s="2514">
        <v>0</v>
      </c>
      <c r="I30" s="2513">
        <v>0</v>
      </c>
      <c r="J30" s="2513">
        <v>0</v>
      </c>
      <c r="K30" s="2515">
        <v>0</v>
      </c>
      <c r="L30" s="2549">
        <v>7</v>
      </c>
      <c r="M30" s="2550">
        <v>126</v>
      </c>
      <c r="N30" s="2551">
        <v>126</v>
      </c>
      <c r="O30" s="2551">
        <v>114.35575000000001</v>
      </c>
      <c r="P30" s="2553">
        <v>0.90758531746031756</v>
      </c>
      <c r="Q30" s="2551">
        <v>98.344941000000006</v>
      </c>
      <c r="R30" s="2553">
        <v>0.78051540476190484</v>
      </c>
      <c r="S30" s="2553">
        <v>0.85999122038026066</v>
      </c>
      <c r="T30" s="2887">
        <v>114.35575000000001</v>
      </c>
      <c r="U30" s="2887">
        <v>317.84424999999999</v>
      </c>
      <c r="V30" s="2519"/>
      <c r="W30" s="2519"/>
      <c r="X30" s="2519"/>
      <c r="Y30" s="2519"/>
      <c r="Z30" s="2519"/>
      <c r="AA30" s="2519"/>
      <c r="AB30" s="2519"/>
      <c r="AC30" s="2519"/>
      <c r="AD30" s="2519"/>
      <c r="AE30" s="2519"/>
      <c r="AF30" s="2519"/>
      <c r="AG30" s="2519"/>
      <c r="AH30" s="2519"/>
      <c r="AI30" s="2519"/>
      <c r="AJ30" s="2519"/>
      <c r="AK30" s="2519"/>
      <c r="AL30" s="2519"/>
      <c r="AM30" s="2519"/>
      <c r="AN30" s="2519"/>
      <c r="AO30" s="2519"/>
      <c r="AP30" s="2519"/>
      <c r="AQ30" s="2519"/>
      <c r="AR30" s="2519"/>
      <c r="AS30" s="2519"/>
      <c r="AT30" s="2519"/>
      <c r="AU30" s="2519"/>
      <c r="AV30" s="2519"/>
      <c r="AW30" s="2519"/>
      <c r="AX30" s="2519"/>
      <c r="AY30" s="2519"/>
      <c r="AZ30" s="2519"/>
      <c r="BA30" s="2519"/>
      <c r="BB30" s="2519"/>
      <c r="BC30" s="2519"/>
      <c r="BD30" s="2519"/>
      <c r="BE30" s="2519"/>
      <c r="BF30" s="2519"/>
      <c r="BG30" s="2519"/>
      <c r="BH30" s="2519"/>
      <c r="BI30" s="2519"/>
      <c r="BJ30" s="2519"/>
      <c r="BK30" s="2519"/>
      <c r="BL30" s="2519"/>
      <c r="BM30" s="2519"/>
      <c r="BN30" s="2519"/>
      <c r="BO30" s="2519"/>
      <c r="BP30" s="2519"/>
      <c r="BQ30" s="2519"/>
      <c r="BR30" s="2519"/>
      <c r="BS30" s="2519"/>
      <c r="BT30" s="2519"/>
      <c r="BU30" s="2519"/>
      <c r="BV30" s="2519"/>
      <c r="BW30" s="2519"/>
      <c r="BX30" s="2519"/>
      <c r="BY30" s="2519"/>
      <c r="BZ30" s="2519"/>
      <c r="CA30" s="2519"/>
      <c r="CB30" s="2519"/>
      <c r="CC30" s="2519"/>
      <c r="CD30" s="2519"/>
      <c r="CE30" s="2519"/>
      <c r="CF30" s="2519"/>
      <c r="CG30" s="2519"/>
      <c r="CH30" s="2519"/>
      <c r="CI30" s="2519"/>
      <c r="CJ30" s="2519"/>
      <c r="CK30" s="2519"/>
      <c r="CL30" s="2519"/>
      <c r="CM30" s="2519"/>
      <c r="CN30" s="2519"/>
      <c r="CO30" s="2519"/>
      <c r="CP30" s="2519"/>
      <c r="CQ30" s="2519"/>
      <c r="CR30" s="2519"/>
      <c r="CS30" s="2519"/>
      <c r="CT30" s="2519"/>
      <c r="CU30" s="2519"/>
      <c r="CV30" s="2519"/>
      <c r="CW30" s="2519"/>
      <c r="CX30" s="2519"/>
      <c r="CY30" s="2519"/>
      <c r="CZ30" s="2519"/>
      <c r="DA30" s="2519"/>
      <c r="DB30" s="2519"/>
      <c r="DC30" s="2519"/>
      <c r="DD30" s="2519"/>
      <c r="DE30" s="2519"/>
      <c r="DF30" s="2519"/>
      <c r="DG30" s="2519"/>
      <c r="DH30" s="2519"/>
      <c r="DI30" s="2519"/>
      <c r="DJ30" s="2519"/>
      <c r="DK30" s="2519"/>
      <c r="DL30" s="2519"/>
      <c r="DM30" s="2519"/>
      <c r="DN30" s="2519"/>
      <c r="DO30" s="2519"/>
      <c r="DP30" s="2519"/>
      <c r="DQ30" s="2519"/>
      <c r="DR30" s="2519"/>
      <c r="DS30" s="2519"/>
      <c r="DT30" s="2519"/>
      <c r="DU30" s="2519"/>
      <c r="DV30" s="2519"/>
      <c r="DW30" s="2519"/>
      <c r="DX30" s="2519"/>
      <c r="DY30" s="2519"/>
      <c r="DZ30" s="2519"/>
      <c r="EA30" s="2519"/>
      <c r="EB30" s="2519"/>
      <c r="EC30" s="2519"/>
      <c r="ED30" s="2519"/>
      <c r="EE30" s="2519"/>
      <c r="EF30" s="2519"/>
      <c r="EG30" s="2519"/>
      <c r="EH30" s="2519"/>
      <c r="EI30" s="2519"/>
      <c r="EJ30" s="2519"/>
      <c r="EK30" s="2519"/>
      <c r="EL30" s="2519"/>
      <c r="EM30" s="2519"/>
      <c r="EN30" s="2519"/>
      <c r="EO30" s="2519"/>
      <c r="EP30" s="2519"/>
      <c r="EQ30" s="2519"/>
      <c r="ER30" s="2519"/>
      <c r="ES30" s="2519"/>
      <c r="ET30" s="2519"/>
      <c r="EU30" s="2519"/>
      <c r="EV30" s="2519"/>
      <c r="EW30" s="2519"/>
      <c r="EX30" s="2519"/>
      <c r="EY30" s="2519"/>
      <c r="EZ30" s="2519"/>
      <c r="FA30" s="2519"/>
      <c r="FB30" s="2519"/>
      <c r="FC30" s="2519"/>
      <c r="FD30" s="2519"/>
      <c r="FE30" s="2519"/>
      <c r="FF30" s="2519"/>
      <c r="FG30" s="2519"/>
      <c r="FH30" s="2519"/>
      <c r="FI30" s="2519"/>
      <c r="FJ30" s="2519"/>
      <c r="FK30" s="2519"/>
      <c r="FL30" s="2519"/>
      <c r="FM30" s="2519"/>
      <c r="FN30" s="2519"/>
      <c r="FO30" s="2519"/>
      <c r="FP30" s="2519"/>
      <c r="FQ30" s="2519"/>
      <c r="FR30" s="2519"/>
      <c r="FS30" s="2519"/>
      <c r="FT30" s="2519"/>
      <c r="FU30" s="2519"/>
      <c r="FV30" s="2519"/>
      <c r="FW30" s="2519"/>
      <c r="FX30" s="2519"/>
      <c r="FY30" s="2519"/>
      <c r="FZ30" s="2519"/>
      <c r="GA30" s="2519"/>
      <c r="GB30" s="2519"/>
      <c r="GC30" s="2519"/>
      <c r="GD30" s="2519"/>
      <c r="GE30" s="2519"/>
      <c r="GF30" s="2519"/>
      <c r="GG30" s="2519"/>
      <c r="GH30" s="2519"/>
      <c r="GI30" s="2519"/>
      <c r="GJ30" s="2519"/>
      <c r="GK30" s="2519"/>
      <c r="GL30" s="2519"/>
      <c r="GM30" s="2519"/>
      <c r="GN30" s="2519"/>
      <c r="GO30" s="2519"/>
      <c r="GP30" s="2519"/>
      <c r="GQ30" s="2519"/>
      <c r="GR30" s="2519"/>
      <c r="GS30" s="2519"/>
      <c r="GT30" s="2519"/>
      <c r="GU30" s="2519"/>
      <c r="GV30" s="2519"/>
      <c r="GW30" s="2519"/>
      <c r="GX30" s="2519"/>
      <c r="GY30" s="2519"/>
      <c r="GZ30" s="2519"/>
      <c r="HA30" s="2519"/>
    </row>
    <row r="31" spans="1:209" s="2520" customFormat="1">
      <c r="A31" s="2511"/>
      <c r="B31" s="2512"/>
      <c r="C31" s="2513"/>
      <c r="D31" s="2514"/>
      <c r="E31" s="2513"/>
      <c r="F31" s="2513"/>
      <c r="G31" s="2515"/>
      <c r="H31" s="2514"/>
      <c r="I31" s="2513"/>
      <c r="J31" s="2513"/>
      <c r="K31" s="2515"/>
      <c r="N31" s="2551"/>
      <c r="O31" s="2551"/>
      <c r="Q31" s="2551"/>
      <c r="T31" s="2519"/>
      <c r="U31" s="2519"/>
      <c r="V31" s="2519"/>
      <c r="W31" s="2519"/>
      <c r="X31" s="2519"/>
      <c r="Y31" s="2519"/>
      <c r="Z31" s="2519"/>
      <c r="AA31" s="2519"/>
      <c r="AB31" s="2519"/>
      <c r="AC31" s="2519"/>
      <c r="AD31" s="2519"/>
      <c r="AE31" s="2519"/>
      <c r="AF31" s="2519"/>
      <c r="AG31" s="2519"/>
      <c r="AH31" s="2519"/>
      <c r="AI31" s="2519"/>
      <c r="AJ31" s="2519"/>
      <c r="AK31" s="2519"/>
      <c r="AL31" s="2519"/>
      <c r="AM31" s="2519"/>
      <c r="AN31" s="2519"/>
      <c r="AO31" s="2519"/>
      <c r="AP31" s="2519"/>
      <c r="AQ31" s="2519"/>
      <c r="AR31" s="2519"/>
      <c r="AS31" s="2519"/>
      <c r="AT31" s="2519"/>
      <c r="AU31" s="2519"/>
      <c r="AV31" s="2519"/>
      <c r="AW31" s="2519"/>
      <c r="AX31" s="2519"/>
      <c r="AY31" s="2519"/>
      <c r="AZ31" s="2519"/>
      <c r="BA31" s="2519"/>
      <c r="BB31" s="2519"/>
      <c r="BC31" s="2519"/>
      <c r="BD31" s="2519"/>
      <c r="BE31" s="2519"/>
      <c r="BF31" s="2519"/>
      <c r="BG31" s="2519"/>
      <c r="BH31" s="2519"/>
      <c r="BI31" s="2519"/>
      <c r="BJ31" s="2519"/>
      <c r="BK31" s="2519"/>
      <c r="BL31" s="2519"/>
      <c r="BM31" s="2519"/>
      <c r="BN31" s="2519"/>
      <c r="BO31" s="2519"/>
      <c r="BP31" s="2519"/>
      <c r="BQ31" s="2519"/>
      <c r="BR31" s="2519"/>
      <c r="BS31" s="2519"/>
      <c r="BT31" s="2519"/>
      <c r="BU31" s="2519"/>
      <c r="BV31" s="2519"/>
      <c r="BW31" s="2519"/>
      <c r="BX31" s="2519"/>
      <c r="BY31" s="2519"/>
      <c r="BZ31" s="2519"/>
      <c r="CA31" s="2519"/>
      <c r="CB31" s="2519"/>
      <c r="CC31" s="2519"/>
      <c r="CD31" s="2519"/>
      <c r="CE31" s="2519"/>
      <c r="CF31" s="2519"/>
      <c r="CG31" s="2519"/>
      <c r="CH31" s="2519"/>
      <c r="CI31" s="2519"/>
      <c r="CJ31" s="2519"/>
      <c r="CK31" s="2519"/>
      <c r="CL31" s="2519"/>
      <c r="CM31" s="2519"/>
      <c r="CN31" s="2519"/>
      <c r="CO31" s="2519"/>
      <c r="CP31" s="2519"/>
      <c r="CQ31" s="2519"/>
      <c r="CR31" s="2519"/>
      <c r="CS31" s="2519"/>
      <c r="CT31" s="2519"/>
      <c r="CU31" s="2519"/>
      <c r="CV31" s="2519"/>
      <c r="CW31" s="2519"/>
      <c r="CX31" s="2519"/>
      <c r="CY31" s="2519"/>
      <c r="CZ31" s="2519"/>
      <c r="DA31" s="2519"/>
      <c r="DB31" s="2519"/>
      <c r="DC31" s="2519"/>
      <c r="DD31" s="2519"/>
      <c r="DE31" s="2519"/>
      <c r="DF31" s="2519"/>
      <c r="DG31" s="2519"/>
      <c r="DH31" s="2519"/>
      <c r="DI31" s="2519"/>
      <c r="DJ31" s="2519"/>
      <c r="DK31" s="2519"/>
      <c r="DL31" s="2519"/>
      <c r="DM31" s="2519"/>
      <c r="DN31" s="2519"/>
      <c r="DO31" s="2519"/>
      <c r="DP31" s="2519"/>
      <c r="DQ31" s="2519"/>
      <c r="DR31" s="2519"/>
      <c r="DS31" s="2519"/>
      <c r="DT31" s="2519"/>
      <c r="DU31" s="2519"/>
      <c r="DV31" s="2519"/>
      <c r="DW31" s="2519"/>
      <c r="DX31" s="2519"/>
      <c r="DY31" s="2519"/>
      <c r="DZ31" s="2519"/>
      <c r="EA31" s="2519"/>
      <c r="EB31" s="2519"/>
      <c r="EC31" s="2519"/>
      <c r="ED31" s="2519"/>
      <c r="EE31" s="2519"/>
      <c r="EF31" s="2519"/>
      <c r="EG31" s="2519"/>
      <c r="EH31" s="2519"/>
      <c r="EI31" s="2519"/>
      <c r="EJ31" s="2519"/>
      <c r="EK31" s="2519"/>
      <c r="EL31" s="2519"/>
      <c r="EM31" s="2519"/>
      <c r="EN31" s="2519"/>
      <c r="EO31" s="2519"/>
      <c r="EP31" s="2519"/>
      <c r="EQ31" s="2519"/>
      <c r="ER31" s="2519"/>
      <c r="ES31" s="2519"/>
      <c r="ET31" s="2519"/>
      <c r="EU31" s="2519"/>
      <c r="EV31" s="2519"/>
      <c r="EW31" s="2519"/>
      <c r="EX31" s="2519"/>
      <c r="EY31" s="2519"/>
      <c r="EZ31" s="2519"/>
      <c r="FA31" s="2519"/>
      <c r="FB31" s="2519"/>
      <c r="FC31" s="2519"/>
      <c r="FD31" s="2519"/>
      <c r="FE31" s="2519"/>
      <c r="FF31" s="2519"/>
      <c r="FG31" s="2519"/>
      <c r="FH31" s="2519"/>
      <c r="FI31" s="2519"/>
      <c r="FJ31" s="2519"/>
      <c r="FK31" s="2519"/>
      <c r="FL31" s="2519"/>
      <c r="FM31" s="2519"/>
      <c r="FN31" s="2519"/>
      <c r="FO31" s="2519"/>
      <c r="FP31" s="2519"/>
      <c r="FQ31" s="2519"/>
      <c r="FR31" s="2519"/>
      <c r="FS31" s="2519"/>
      <c r="FT31" s="2519"/>
      <c r="FU31" s="2519"/>
      <c r="FV31" s="2519"/>
      <c r="FW31" s="2519"/>
      <c r="FX31" s="2519"/>
      <c r="FY31" s="2519"/>
      <c r="FZ31" s="2519"/>
      <c r="GA31" s="2519"/>
      <c r="GB31" s="2519"/>
      <c r="GC31" s="2519"/>
      <c r="GD31" s="2519"/>
      <c r="GE31" s="2519"/>
      <c r="GF31" s="2519"/>
      <c r="GG31" s="2519"/>
      <c r="GH31" s="2519"/>
      <c r="GI31" s="2519"/>
      <c r="GJ31" s="2519"/>
      <c r="GK31" s="2519"/>
      <c r="GL31" s="2519"/>
      <c r="GM31" s="2519"/>
      <c r="GN31" s="2519"/>
      <c r="GO31" s="2519"/>
      <c r="GP31" s="2519"/>
      <c r="GQ31" s="2519"/>
      <c r="GR31" s="2519"/>
      <c r="GS31" s="2519"/>
      <c r="GT31" s="2519"/>
      <c r="GU31" s="2519"/>
      <c r="GV31" s="2519"/>
      <c r="GW31" s="2519"/>
      <c r="GX31" s="2519"/>
      <c r="GY31" s="2519"/>
      <c r="GZ31" s="2519"/>
      <c r="HA31" s="2519"/>
    </row>
    <row r="32" spans="1:209" s="2520" customFormat="1">
      <c r="A32" s="2511">
        <v>9</v>
      </c>
      <c r="B32" s="2512" t="s">
        <v>9137</v>
      </c>
      <c r="C32" s="2513">
        <v>5540.5989999999993</v>
      </c>
      <c r="D32" s="2514">
        <v>7</v>
      </c>
      <c r="E32" s="2513">
        <v>130.619</v>
      </c>
      <c r="F32" s="2513">
        <v>1552.3810000000001</v>
      </c>
      <c r="G32" s="2515">
        <v>1683</v>
      </c>
      <c r="H32" s="2514">
        <v>1</v>
      </c>
      <c r="I32" s="2513">
        <v>50</v>
      </c>
      <c r="J32" s="2513">
        <v>0</v>
      </c>
      <c r="K32" s="2515">
        <v>50</v>
      </c>
      <c r="L32" s="2549">
        <v>8</v>
      </c>
      <c r="M32" s="2550">
        <v>1733</v>
      </c>
      <c r="N32" s="2551">
        <v>1733</v>
      </c>
      <c r="O32" s="2551">
        <v>516.81074999999998</v>
      </c>
      <c r="P32" s="2553">
        <v>0.29821739757645699</v>
      </c>
      <c r="Q32" s="2551">
        <v>310.97530599999999</v>
      </c>
      <c r="R32" s="2553">
        <v>0.17944333871898441</v>
      </c>
      <c r="S32" s="2553">
        <v>0.60171988682510957</v>
      </c>
      <c r="T32" s="2887">
        <v>516.81074999999998</v>
      </c>
      <c r="U32" s="2887">
        <v>5023.7882499999996</v>
      </c>
      <c r="V32" s="2519"/>
      <c r="W32" s="2519"/>
      <c r="X32" s="2519"/>
      <c r="Y32" s="2519"/>
      <c r="Z32" s="2519"/>
      <c r="AA32" s="2519"/>
      <c r="AB32" s="2519"/>
      <c r="AC32" s="2519"/>
      <c r="AD32" s="2519"/>
      <c r="AE32" s="2519"/>
      <c r="AF32" s="2519"/>
      <c r="AG32" s="2519"/>
      <c r="AH32" s="2519"/>
      <c r="AI32" s="2519"/>
      <c r="AJ32" s="2519"/>
      <c r="AK32" s="2519"/>
      <c r="AL32" s="2519"/>
      <c r="AM32" s="2519"/>
      <c r="AN32" s="2519"/>
      <c r="AO32" s="2519"/>
      <c r="AP32" s="2519"/>
      <c r="AQ32" s="2519"/>
      <c r="AR32" s="2519"/>
      <c r="AS32" s="2519"/>
      <c r="AT32" s="2519"/>
      <c r="AU32" s="2519"/>
      <c r="AV32" s="2519"/>
      <c r="AW32" s="2519"/>
      <c r="AX32" s="2519"/>
      <c r="AY32" s="2519"/>
      <c r="AZ32" s="2519"/>
      <c r="BA32" s="2519"/>
      <c r="BB32" s="2519"/>
      <c r="BC32" s="2519"/>
      <c r="BD32" s="2519"/>
      <c r="BE32" s="2519"/>
      <c r="BF32" s="2519"/>
      <c r="BG32" s="2519"/>
      <c r="BH32" s="2519"/>
      <c r="BI32" s="2519"/>
      <c r="BJ32" s="2519"/>
      <c r="BK32" s="2519"/>
      <c r="BL32" s="2519"/>
      <c r="BM32" s="2519"/>
      <c r="BN32" s="2519"/>
      <c r="BO32" s="2519"/>
      <c r="BP32" s="2519"/>
      <c r="BQ32" s="2519"/>
      <c r="BR32" s="2519"/>
      <c r="BS32" s="2519"/>
      <c r="BT32" s="2519"/>
      <c r="BU32" s="2519"/>
      <c r="BV32" s="2519"/>
      <c r="BW32" s="2519"/>
      <c r="BX32" s="2519"/>
      <c r="BY32" s="2519"/>
      <c r="BZ32" s="2519"/>
      <c r="CA32" s="2519"/>
      <c r="CB32" s="2519"/>
      <c r="CC32" s="2519"/>
      <c r="CD32" s="2519"/>
      <c r="CE32" s="2519"/>
      <c r="CF32" s="2519"/>
      <c r="CG32" s="2519"/>
      <c r="CH32" s="2519"/>
      <c r="CI32" s="2519"/>
      <c r="CJ32" s="2519"/>
      <c r="CK32" s="2519"/>
      <c r="CL32" s="2519"/>
      <c r="CM32" s="2519"/>
      <c r="CN32" s="2519"/>
      <c r="CO32" s="2519"/>
      <c r="CP32" s="2519"/>
      <c r="CQ32" s="2519"/>
      <c r="CR32" s="2519"/>
      <c r="CS32" s="2519"/>
      <c r="CT32" s="2519"/>
      <c r="CU32" s="2519"/>
      <c r="CV32" s="2519"/>
      <c r="CW32" s="2519"/>
      <c r="CX32" s="2519"/>
      <c r="CY32" s="2519"/>
      <c r="CZ32" s="2519"/>
      <c r="DA32" s="2519"/>
      <c r="DB32" s="2519"/>
      <c r="DC32" s="2519"/>
      <c r="DD32" s="2519"/>
      <c r="DE32" s="2519"/>
      <c r="DF32" s="2519"/>
      <c r="DG32" s="2519"/>
      <c r="DH32" s="2519"/>
      <c r="DI32" s="2519"/>
      <c r="DJ32" s="2519"/>
      <c r="DK32" s="2519"/>
      <c r="DL32" s="2519"/>
      <c r="DM32" s="2519"/>
      <c r="DN32" s="2519"/>
      <c r="DO32" s="2519"/>
      <c r="DP32" s="2519"/>
      <c r="DQ32" s="2519"/>
      <c r="DR32" s="2519"/>
      <c r="DS32" s="2519"/>
      <c r="DT32" s="2519"/>
      <c r="DU32" s="2519"/>
      <c r="DV32" s="2519"/>
      <c r="DW32" s="2519"/>
      <c r="DX32" s="2519"/>
      <c r="DY32" s="2519"/>
      <c r="DZ32" s="2519"/>
      <c r="EA32" s="2519"/>
      <c r="EB32" s="2519"/>
      <c r="EC32" s="2519"/>
      <c r="ED32" s="2519"/>
      <c r="EE32" s="2519"/>
      <c r="EF32" s="2519"/>
      <c r="EG32" s="2519"/>
      <c r="EH32" s="2519"/>
      <c r="EI32" s="2519"/>
      <c r="EJ32" s="2519"/>
      <c r="EK32" s="2519"/>
      <c r="EL32" s="2519"/>
      <c r="EM32" s="2519"/>
      <c r="EN32" s="2519"/>
      <c r="EO32" s="2519"/>
      <c r="EP32" s="2519"/>
      <c r="EQ32" s="2519"/>
      <c r="ER32" s="2519"/>
      <c r="ES32" s="2519"/>
      <c r="ET32" s="2519"/>
      <c r="EU32" s="2519"/>
      <c r="EV32" s="2519"/>
      <c r="EW32" s="2519"/>
      <c r="EX32" s="2519"/>
      <c r="EY32" s="2519"/>
      <c r="EZ32" s="2519"/>
      <c r="FA32" s="2519"/>
      <c r="FB32" s="2519"/>
      <c r="FC32" s="2519"/>
      <c r="FD32" s="2519"/>
      <c r="FE32" s="2519"/>
      <c r="FF32" s="2519"/>
      <c r="FG32" s="2519"/>
      <c r="FH32" s="2519"/>
      <c r="FI32" s="2519"/>
      <c r="FJ32" s="2519"/>
      <c r="FK32" s="2519"/>
      <c r="FL32" s="2519"/>
      <c r="FM32" s="2519"/>
      <c r="FN32" s="2519"/>
      <c r="FO32" s="2519"/>
      <c r="FP32" s="2519"/>
      <c r="FQ32" s="2519"/>
      <c r="FR32" s="2519"/>
      <c r="FS32" s="2519"/>
      <c r="FT32" s="2519"/>
      <c r="FU32" s="2519"/>
      <c r="FV32" s="2519"/>
      <c r="FW32" s="2519"/>
      <c r="FX32" s="2519"/>
      <c r="FY32" s="2519"/>
      <c r="FZ32" s="2519"/>
      <c r="GA32" s="2519"/>
      <c r="GB32" s="2519"/>
      <c r="GC32" s="2519"/>
      <c r="GD32" s="2519"/>
      <c r="GE32" s="2519"/>
      <c r="GF32" s="2519"/>
      <c r="GG32" s="2519"/>
      <c r="GH32" s="2519"/>
      <c r="GI32" s="2519"/>
      <c r="GJ32" s="2519"/>
      <c r="GK32" s="2519"/>
      <c r="GL32" s="2519"/>
      <c r="GM32" s="2519"/>
      <c r="GN32" s="2519"/>
      <c r="GO32" s="2519"/>
      <c r="GP32" s="2519"/>
      <c r="GQ32" s="2519"/>
      <c r="GR32" s="2519"/>
      <c r="GS32" s="2519"/>
      <c r="GT32" s="2519"/>
      <c r="GU32" s="2519"/>
      <c r="GV32" s="2519"/>
      <c r="GW32" s="2519"/>
      <c r="GX32" s="2519"/>
      <c r="GY32" s="2519"/>
      <c r="GZ32" s="2519"/>
      <c r="HA32" s="2519"/>
    </row>
    <row r="33" spans="1:209" s="2520" customFormat="1">
      <c r="A33" s="2511"/>
      <c r="B33" s="2512"/>
      <c r="C33" s="2517"/>
      <c r="D33" s="2509"/>
      <c r="E33" s="2517"/>
      <c r="F33" s="2517"/>
      <c r="G33" s="2515"/>
      <c r="H33" s="2509"/>
      <c r="I33" s="2517"/>
      <c r="J33" s="2517"/>
      <c r="K33" s="2515"/>
      <c r="N33" s="2551"/>
      <c r="O33" s="2551"/>
      <c r="Q33" s="2551"/>
      <c r="T33" s="2519"/>
      <c r="U33" s="2519"/>
      <c r="V33" s="2519"/>
      <c r="W33" s="2519"/>
      <c r="X33" s="2519"/>
      <c r="Y33" s="2519"/>
      <c r="Z33" s="2519"/>
      <c r="AA33" s="2519"/>
      <c r="AB33" s="2519"/>
      <c r="AC33" s="2519"/>
      <c r="AD33" s="2519"/>
      <c r="AE33" s="2519"/>
      <c r="AF33" s="2519"/>
      <c r="AG33" s="2519"/>
      <c r="AH33" s="2519"/>
      <c r="AI33" s="2519"/>
      <c r="AJ33" s="2519"/>
      <c r="AK33" s="2519"/>
      <c r="AL33" s="2519"/>
      <c r="AM33" s="2519"/>
      <c r="AN33" s="2519"/>
      <c r="AO33" s="2519"/>
      <c r="AP33" s="2519"/>
      <c r="AQ33" s="2519"/>
      <c r="AR33" s="2519"/>
      <c r="AS33" s="2519"/>
      <c r="AT33" s="2519"/>
      <c r="AU33" s="2519"/>
      <c r="AV33" s="2519"/>
      <c r="AW33" s="2519"/>
      <c r="AX33" s="2519"/>
      <c r="AY33" s="2519"/>
      <c r="AZ33" s="2519"/>
      <c r="BA33" s="2519"/>
      <c r="BB33" s="2519"/>
      <c r="BC33" s="2519"/>
      <c r="BD33" s="2519"/>
      <c r="BE33" s="2519"/>
      <c r="BF33" s="2519"/>
      <c r="BG33" s="2519"/>
      <c r="BH33" s="2519"/>
      <c r="BI33" s="2519"/>
      <c r="BJ33" s="2519"/>
      <c r="BK33" s="2519"/>
      <c r="BL33" s="2519"/>
      <c r="BM33" s="2519"/>
      <c r="BN33" s="2519"/>
      <c r="BO33" s="2519"/>
      <c r="BP33" s="2519"/>
      <c r="BQ33" s="2519"/>
      <c r="BR33" s="2519"/>
      <c r="BS33" s="2519"/>
      <c r="BT33" s="2519"/>
      <c r="BU33" s="2519"/>
      <c r="BV33" s="2519"/>
      <c r="BW33" s="2519"/>
      <c r="BX33" s="2519"/>
      <c r="BY33" s="2519"/>
      <c r="BZ33" s="2519"/>
      <c r="CA33" s="2519"/>
      <c r="CB33" s="2519"/>
      <c r="CC33" s="2519"/>
      <c r="CD33" s="2519"/>
      <c r="CE33" s="2519"/>
      <c r="CF33" s="2519"/>
      <c r="CG33" s="2519"/>
      <c r="CH33" s="2519"/>
      <c r="CI33" s="2519"/>
      <c r="CJ33" s="2519"/>
      <c r="CK33" s="2519"/>
      <c r="CL33" s="2519"/>
      <c r="CM33" s="2519"/>
      <c r="CN33" s="2519"/>
      <c r="CO33" s="2519"/>
      <c r="CP33" s="2519"/>
      <c r="CQ33" s="2519"/>
      <c r="CR33" s="2519"/>
      <c r="CS33" s="2519"/>
      <c r="CT33" s="2519"/>
      <c r="CU33" s="2519"/>
      <c r="CV33" s="2519"/>
      <c r="CW33" s="2519"/>
      <c r="CX33" s="2519"/>
      <c r="CY33" s="2519"/>
      <c r="CZ33" s="2519"/>
      <c r="DA33" s="2519"/>
      <c r="DB33" s="2519"/>
      <c r="DC33" s="2519"/>
      <c r="DD33" s="2519"/>
      <c r="DE33" s="2519"/>
      <c r="DF33" s="2519"/>
      <c r="DG33" s="2519"/>
      <c r="DH33" s="2519"/>
      <c r="DI33" s="2519"/>
      <c r="DJ33" s="2519"/>
      <c r="DK33" s="2519"/>
      <c r="DL33" s="2519"/>
      <c r="DM33" s="2519"/>
      <c r="DN33" s="2519"/>
      <c r="DO33" s="2519"/>
      <c r="DP33" s="2519"/>
      <c r="DQ33" s="2519"/>
      <c r="DR33" s="2519"/>
      <c r="DS33" s="2519"/>
      <c r="DT33" s="2519"/>
      <c r="DU33" s="2519"/>
      <c r="DV33" s="2519"/>
      <c r="DW33" s="2519"/>
      <c r="DX33" s="2519"/>
      <c r="DY33" s="2519"/>
      <c r="DZ33" s="2519"/>
      <c r="EA33" s="2519"/>
      <c r="EB33" s="2519"/>
      <c r="EC33" s="2519"/>
      <c r="ED33" s="2519"/>
      <c r="EE33" s="2519"/>
      <c r="EF33" s="2519"/>
      <c r="EG33" s="2519"/>
      <c r="EH33" s="2519"/>
      <c r="EI33" s="2519"/>
      <c r="EJ33" s="2519"/>
      <c r="EK33" s="2519"/>
      <c r="EL33" s="2519"/>
      <c r="EM33" s="2519"/>
      <c r="EN33" s="2519"/>
      <c r="EO33" s="2519"/>
      <c r="EP33" s="2519"/>
      <c r="EQ33" s="2519"/>
      <c r="ER33" s="2519"/>
      <c r="ES33" s="2519"/>
      <c r="ET33" s="2519"/>
      <c r="EU33" s="2519"/>
      <c r="EV33" s="2519"/>
      <c r="EW33" s="2519"/>
      <c r="EX33" s="2519"/>
      <c r="EY33" s="2519"/>
      <c r="EZ33" s="2519"/>
      <c r="FA33" s="2519"/>
      <c r="FB33" s="2519"/>
      <c r="FC33" s="2519"/>
      <c r="FD33" s="2519"/>
      <c r="FE33" s="2519"/>
      <c r="FF33" s="2519"/>
      <c r="FG33" s="2519"/>
      <c r="FH33" s="2519"/>
      <c r="FI33" s="2519"/>
      <c r="FJ33" s="2519"/>
      <c r="FK33" s="2519"/>
      <c r="FL33" s="2519"/>
      <c r="FM33" s="2519"/>
      <c r="FN33" s="2519"/>
      <c r="FO33" s="2519"/>
      <c r="FP33" s="2519"/>
      <c r="FQ33" s="2519"/>
      <c r="FR33" s="2519"/>
      <c r="FS33" s="2519"/>
      <c r="FT33" s="2519"/>
      <c r="FU33" s="2519"/>
      <c r="FV33" s="2519"/>
      <c r="FW33" s="2519"/>
      <c r="FX33" s="2519"/>
      <c r="FY33" s="2519"/>
      <c r="FZ33" s="2519"/>
      <c r="GA33" s="2519"/>
      <c r="GB33" s="2519"/>
      <c r="GC33" s="2519"/>
      <c r="GD33" s="2519"/>
      <c r="GE33" s="2519"/>
      <c r="GF33" s="2519"/>
      <c r="GG33" s="2519"/>
      <c r="GH33" s="2519"/>
      <c r="GI33" s="2519"/>
      <c r="GJ33" s="2519"/>
      <c r="GK33" s="2519"/>
      <c r="GL33" s="2519"/>
      <c r="GM33" s="2519"/>
      <c r="GN33" s="2519"/>
      <c r="GO33" s="2519"/>
      <c r="GP33" s="2519"/>
      <c r="GQ33" s="2519"/>
      <c r="GR33" s="2519"/>
      <c r="GS33" s="2519"/>
      <c r="GT33" s="2519"/>
      <c r="GU33" s="2519"/>
      <c r="GV33" s="2519"/>
      <c r="GW33" s="2519"/>
      <c r="GX33" s="2519"/>
      <c r="GY33" s="2519"/>
      <c r="GZ33" s="2519"/>
      <c r="HA33" s="2519"/>
    </row>
    <row r="34" spans="1:209" s="2520" customFormat="1">
      <c r="A34" s="2511">
        <v>10</v>
      </c>
      <c r="B34" s="2512" t="s">
        <v>9138</v>
      </c>
      <c r="C34" s="2513">
        <v>638.7879999999999</v>
      </c>
      <c r="D34" s="2514">
        <v>3</v>
      </c>
      <c r="E34" s="2513">
        <v>316</v>
      </c>
      <c r="F34" s="2513">
        <v>0</v>
      </c>
      <c r="G34" s="2515">
        <v>316</v>
      </c>
      <c r="H34" s="2514">
        <v>0</v>
      </c>
      <c r="I34" s="2513">
        <v>0</v>
      </c>
      <c r="J34" s="2513">
        <v>0</v>
      </c>
      <c r="K34" s="2515">
        <v>0</v>
      </c>
      <c r="L34" s="2549">
        <v>3</v>
      </c>
      <c r="M34" s="2550">
        <v>316</v>
      </c>
      <c r="N34" s="2551">
        <v>316</v>
      </c>
      <c r="O34" s="2551">
        <v>78.999750000000006</v>
      </c>
      <c r="P34" s="2553">
        <v>0.24999920886075952</v>
      </c>
      <c r="Q34" s="2551">
        <v>0</v>
      </c>
      <c r="R34" s="2553">
        <v>0</v>
      </c>
      <c r="S34" s="2553">
        <v>0</v>
      </c>
      <c r="T34" s="2887">
        <v>78.999750000000006</v>
      </c>
      <c r="U34" s="2887">
        <v>559.78824999999983</v>
      </c>
      <c r="V34" s="2519"/>
      <c r="W34" s="2519"/>
      <c r="X34" s="2519"/>
      <c r="Y34" s="2519"/>
      <c r="Z34" s="2519"/>
      <c r="AA34" s="2519"/>
      <c r="AB34" s="2519"/>
      <c r="AC34" s="2519"/>
      <c r="AD34" s="2519"/>
      <c r="AE34" s="2519"/>
      <c r="AF34" s="2519"/>
      <c r="AG34" s="2519"/>
      <c r="AH34" s="2519"/>
      <c r="AI34" s="2519"/>
      <c r="AJ34" s="2519"/>
      <c r="AK34" s="2519"/>
      <c r="AL34" s="2519"/>
      <c r="AM34" s="2519"/>
      <c r="AN34" s="2519"/>
      <c r="AO34" s="2519"/>
      <c r="AP34" s="2519"/>
      <c r="AQ34" s="2519"/>
      <c r="AR34" s="2519"/>
      <c r="AS34" s="2519"/>
      <c r="AT34" s="2519"/>
      <c r="AU34" s="2519"/>
      <c r="AV34" s="2519"/>
      <c r="AW34" s="2519"/>
      <c r="AX34" s="2519"/>
      <c r="AY34" s="2519"/>
      <c r="AZ34" s="2519"/>
      <c r="BA34" s="2519"/>
      <c r="BB34" s="2519"/>
      <c r="BC34" s="2519"/>
      <c r="BD34" s="2519"/>
      <c r="BE34" s="2519"/>
      <c r="BF34" s="2519"/>
      <c r="BG34" s="2519"/>
      <c r="BH34" s="2519"/>
      <c r="BI34" s="2519"/>
      <c r="BJ34" s="2519"/>
      <c r="BK34" s="2519"/>
      <c r="BL34" s="2519"/>
      <c r="BM34" s="2519"/>
      <c r="BN34" s="2519"/>
      <c r="BO34" s="2519"/>
      <c r="BP34" s="2519"/>
      <c r="BQ34" s="2519"/>
      <c r="BR34" s="2519"/>
      <c r="BS34" s="2519"/>
      <c r="BT34" s="2519"/>
      <c r="BU34" s="2519"/>
      <c r="BV34" s="2519"/>
      <c r="BW34" s="2519"/>
      <c r="BX34" s="2519"/>
      <c r="BY34" s="2519"/>
      <c r="BZ34" s="2519"/>
      <c r="CA34" s="2519"/>
      <c r="CB34" s="2519"/>
      <c r="CC34" s="2519"/>
      <c r="CD34" s="2519"/>
      <c r="CE34" s="2519"/>
      <c r="CF34" s="2519"/>
      <c r="CG34" s="2519"/>
      <c r="CH34" s="2519"/>
      <c r="CI34" s="2519"/>
      <c r="CJ34" s="2519"/>
      <c r="CK34" s="2519"/>
      <c r="CL34" s="2519"/>
      <c r="CM34" s="2519"/>
      <c r="CN34" s="2519"/>
      <c r="CO34" s="2519"/>
      <c r="CP34" s="2519"/>
      <c r="CQ34" s="2519"/>
      <c r="CR34" s="2519"/>
      <c r="CS34" s="2519"/>
      <c r="CT34" s="2519"/>
      <c r="CU34" s="2519"/>
      <c r="CV34" s="2519"/>
      <c r="CW34" s="2519"/>
      <c r="CX34" s="2519"/>
      <c r="CY34" s="2519"/>
      <c r="CZ34" s="2519"/>
      <c r="DA34" s="2519"/>
      <c r="DB34" s="2519"/>
      <c r="DC34" s="2519"/>
      <c r="DD34" s="2519"/>
      <c r="DE34" s="2519"/>
      <c r="DF34" s="2519"/>
      <c r="DG34" s="2519"/>
      <c r="DH34" s="2519"/>
      <c r="DI34" s="2519"/>
      <c r="DJ34" s="2519"/>
      <c r="DK34" s="2519"/>
      <c r="DL34" s="2519"/>
      <c r="DM34" s="2519"/>
      <c r="DN34" s="2519"/>
      <c r="DO34" s="2519"/>
      <c r="DP34" s="2519"/>
      <c r="DQ34" s="2519"/>
      <c r="DR34" s="2519"/>
      <c r="DS34" s="2519"/>
      <c r="DT34" s="2519"/>
      <c r="DU34" s="2519"/>
      <c r="DV34" s="2519"/>
      <c r="DW34" s="2519"/>
      <c r="DX34" s="2519"/>
      <c r="DY34" s="2519"/>
      <c r="DZ34" s="2519"/>
      <c r="EA34" s="2519"/>
      <c r="EB34" s="2519"/>
      <c r="EC34" s="2519"/>
      <c r="ED34" s="2519"/>
      <c r="EE34" s="2519"/>
      <c r="EF34" s="2519"/>
      <c r="EG34" s="2519"/>
      <c r="EH34" s="2519"/>
      <c r="EI34" s="2519"/>
      <c r="EJ34" s="2519"/>
      <c r="EK34" s="2519"/>
      <c r="EL34" s="2519"/>
      <c r="EM34" s="2519"/>
      <c r="EN34" s="2519"/>
      <c r="EO34" s="2519"/>
      <c r="EP34" s="2519"/>
      <c r="EQ34" s="2519"/>
      <c r="ER34" s="2519"/>
      <c r="ES34" s="2519"/>
      <c r="ET34" s="2519"/>
      <c r="EU34" s="2519"/>
      <c r="EV34" s="2519"/>
      <c r="EW34" s="2519"/>
      <c r="EX34" s="2519"/>
      <c r="EY34" s="2519"/>
      <c r="EZ34" s="2519"/>
      <c r="FA34" s="2519"/>
      <c r="FB34" s="2519"/>
      <c r="FC34" s="2519"/>
      <c r="FD34" s="2519"/>
      <c r="FE34" s="2519"/>
      <c r="FF34" s="2519"/>
      <c r="FG34" s="2519"/>
      <c r="FH34" s="2519"/>
      <c r="FI34" s="2519"/>
      <c r="FJ34" s="2519"/>
      <c r="FK34" s="2519"/>
      <c r="FL34" s="2519"/>
      <c r="FM34" s="2519"/>
      <c r="FN34" s="2519"/>
      <c r="FO34" s="2519"/>
      <c r="FP34" s="2519"/>
      <c r="FQ34" s="2519"/>
      <c r="FR34" s="2519"/>
      <c r="FS34" s="2519"/>
      <c r="FT34" s="2519"/>
      <c r="FU34" s="2519"/>
      <c r="FV34" s="2519"/>
      <c r="FW34" s="2519"/>
      <c r="FX34" s="2519"/>
      <c r="FY34" s="2519"/>
      <c r="FZ34" s="2519"/>
      <c r="GA34" s="2519"/>
      <c r="GB34" s="2519"/>
      <c r="GC34" s="2519"/>
      <c r="GD34" s="2519"/>
      <c r="GE34" s="2519"/>
      <c r="GF34" s="2519"/>
      <c r="GG34" s="2519"/>
      <c r="GH34" s="2519"/>
      <c r="GI34" s="2519"/>
      <c r="GJ34" s="2519"/>
      <c r="GK34" s="2519"/>
      <c r="GL34" s="2519"/>
      <c r="GM34" s="2519"/>
      <c r="GN34" s="2519"/>
      <c r="GO34" s="2519"/>
      <c r="GP34" s="2519"/>
      <c r="GQ34" s="2519"/>
      <c r="GR34" s="2519"/>
      <c r="GS34" s="2519"/>
      <c r="GT34" s="2519"/>
      <c r="GU34" s="2519"/>
      <c r="GV34" s="2519"/>
      <c r="GW34" s="2519"/>
      <c r="GX34" s="2519"/>
      <c r="GY34" s="2519"/>
      <c r="GZ34" s="2519"/>
      <c r="HA34" s="2519"/>
    </row>
    <row r="35" spans="1:209" s="2522" customFormat="1">
      <c r="A35" s="2511"/>
      <c r="B35" s="2512"/>
      <c r="C35" s="2517"/>
      <c r="D35" s="2509"/>
      <c r="E35" s="2517"/>
      <c r="F35" s="2517"/>
      <c r="G35" s="2515"/>
      <c r="H35" s="2509"/>
      <c r="I35" s="2517"/>
      <c r="J35" s="2517"/>
      <c r="K35" s="2515"/>
      <c r="L35" s="2520"/>
      <c r="M35" s="2520"/>
      <c r="N35" s="2551"/>
      <c r="O35" s="2551"/>
      <c r="P35" s="2520"/>
      <c r="Q35" s="2551"/>
      <c r="R35" s="2520"/>
      <c r="S35" s="2520"/>
    </row>
    <row r="36" spans="1:209" s="2520" customFormat="1">
      <c r="A36" s="2511">
        <v>11</v>
      </c>
      <c r="B36" s="2512" t="s">
        <v>9139</v>
      </c>
      <c r="C36" s="2513">
        <v>3981.1299999999997</v>
      </c>
      <c r="D36" s="2514">
        <v>3</v>
      </c>
      <c r="E36" s="2513">
        <v>225</v>
      </c>
      <c r="F36" s="2513">
        <v>1545.3999999999999</v>
      </c>
      <c r="G36" s="2515">
        <v>1770.3999999999999</v>
      </c>
      <c r="H36" s="2514">
        <v>4</v>
      </c>
      <c r="I36" s="2513">
        <v>0</v>
      </c>
      <c r="J36" s="2513">
        <v>442.6</v>
      </c>
      <c r="K36" s="2515">
        <v>442.6</v>
      </c>
      <c r="L36" s="2549">
        <v>7</v>
      </c>
      <c r="M36" s="2550">
        <v>2213</v>
      </c>
      <c r="N36" s="2551">
        <v>2213</v>
      </c>
      <c r="O36" s="2551">
        <v>1530.0400000000002</v>
      </c>
      <c r="P36" s="2553">
        <v>0.69138725711703575</v>
      </c>
      <c r="Q36" s="2551">
        <v>1448.1233050000001</v>
      </c>
      <c r="R36" s="2553">
        <v>0.65437112742882964</v>
      </c>
      <c r="S36" s="2553">
        <v>0.94646107618101483</v>
      </c>
      <c r="T36" s="2887">
        <v>1530.0400000000002</v>
      </c>
      <c r="U36" s="2887">
        <v>2451.0899999999992</v>
      </c>
    </row>
    <row r="37" spans="1:209" s="2520" customFormat="1">
      <c r="A37" s="2511"/>
      <c r="B37" s="2516"/>
      <c r="C37" s="2517"/>
      <c r="D37" s="2509"/>
      <c r="E37" s="2517"/>
      <c r="F37" s="2517"/>
      <c r="G37" s="2515"/>
      <c r="H37" s="2509"/>
      <c r="I37" s="2517"/>
      <c r="J37" s="2517"/>
      <c r="K37" s="2515"/>
      <c r="N37" s="2551"/>
      <c r="O37" s="2551"/>
      <c r="Q37" s="2551"/>
    </row>
    <row r="38" spans="1:209" s="2520" customFormat="1">
      <c r="A38" s="2511">
        <v>12</v>
      </c>
      <c r="B38" s="2512" t="s">
        <v>9140</v>
      </c>
      <c r="C38" s="2513">
        <v>390.00000000000006</v>
      </c>
      <c r="D38" s="2514">
        <v>1</v>
      </c>
      <c r="E38" s="2513">
        <v>390</v>
      </c>
      <c r="F38" s="2513">
        <v>0</v>
      </c>
      <c r="G38" s="2515">
        <v>390</v>
      </c>
      <c r="H38" s="2514">
        <v>0</v>
      </c>
      <c r="I38" s="2513">
        <v>0</v>
      </c>
      <c r="J38" s="2513">
        <v>0</v>
      </c>
      <c r="K38" s="2515">
        <v>0</v>
      </c>
      <c r="L38" s="2549">
        <v>1</v>
      </c>
      <c r="M38" s="2550">
        <v>390</v>
      </c>
      <c r="N38" s="2551">
        <v>389.65299999999996</v>
      </c>
      <c r="O38" s="2551">
        <v>389.65300000000002</v>
      </c>
      <c r="P38" s="2553">
        <v>1.0000000000000002</v>
      </c>
      <c r="Q38" s="2551">
        <v>358.582224</v>
      </c>
      <c r="R38" s="2553">
        <v>0.92026039578804741</v>
      </c>
      <c r="S38" s="2553">
        <v>0.9202603957880473</v>
      </c>
      <c r="T38" s="2887">
        <v>389.65300000000002</v>
      </c>
      <c r="U38" s="2887">
        <v>0.34700000000003683</v>
      </c>
    </row>
    <row r="39" spans="1:209" s="2522" customFormat="1">
      <c r="A39" s="2511"/>
      <c r="B39" s="2512"/>
      <c r="C39" s="2517"/>
      <c r="D39" s="2509"/>
      <c r="E39" s="2517"/>
      <c r="F39" s="2517"/>
      <c r="G39" s="2515"/>
      <c r="H39" s="2509"/>
      <c r="I39" s="2517"/>
      <c r="J39" s="2517"/>
      <c r="K39" s="2515"/>
      <c r="L39" s="2520"/>
      <c r="M39" s="2520"/>
      <c r="N39" s="2551"/>
      <c r="O39" s="2551"/>
      <c r="P39" s="2520"/>
      <c r="Q39" s="2551"/>
      <c r="R39" s="2520"/>
      <c r="S39" s="2520"/>
    </row>
    <row r="40" spans="1:209" s="2520" customFormat="1">
      <c r="A40" s="2511">
        <v>13</v>
      </c>
      <c r="B40" s="2512" t="s">
        <v>2332</v>
      </c>
      <c r="C40" s="2515">
        <v>45735.597000000016</v>
      </c>
      <c r="D40" s="2514">
        <v>140</v>
      </c>
      <c r="E40" s="2515">
        <v>6780.4220000000005</v>
      </c>
      <c r="F40" s="2515">
        <v>10273.914000000001</v>
      </c>
      <c r="G40" s="2515">
        <v>17054.336000000003</v>
      </c>
      <c r="H40" s="2514">
        <v>38</v>
      </c>
      <c r="I40" s="2515">
        <v>3638.6639999999998</v>
      </c>
      <c r="J40" s="2515">
        <v>625</v>
      </c>
      <c r="K40" s="2515">
        <v>4263.6639999999998</v>
      </c>
      <c r="L40" s="2549">
        <v>178</v>
      </c>
      <c r="M40" s="2550">
        <v>21318.000000000004</v>
      </c>
      <c r="N40" s="2551">
        <v>25588.174999999996</v>
      </c>
      <c r="O40" s="2551">
        <v>17117.823250000001</v>
      </c>
      <c r="P40" s="2553">
        <v>0.66897397919156032</v>
      </c>
      <c r="Q40" s="2551">
        <v>14258.843826999997</v>
      </c>
      <c r="R40" s="2553">
        <v>0.55724348559442005</v>
      </c>
      <c r="S40" s="2553">
        <v>0.83298230264177986</v>
      </c>
      <c r="T40" s="2887">
        <v>17117.823250000001</v>
      </c>
      <c r="U40" s="2887">
        <v>28617.773750000015</v>
      </c>
    </row>
    <row r="41" spans="1:209">
      <c r="A41" s="2511"/>
      <c r="B41" s="2512"/>
      <c r="C41" s="2517"/>
      <c r="D41" s="2509"/>
      <c r="E41" s="2517"/>
      <c r="F41" s="2517"/>
      <c r="G41" s="2515"/>
      <c r="H41" s="2509"/>
      <c r="I41" s="2517"/>
      <c r="J41" s="2517"/>
      <c r="K41" s="2515"/>
      <c r="N41" s="2551"/>
      <c r="O41" s="2551"/>
      <c r="Q41" s="2551"/>
    </row>
    <row r="42" spans="1:209">
      <c r="A42" s="2511">
        <v>14</v>
      </c>
      <c r="B42" s="2370" t="s">
        <v>9141</v>
      </c>
      <c r="C42" s="2513">
        <v>30530.084999999999</v>
      </c>
      <c r="D42" s="2514">
        <v>88</v>
      </c>
      <c r="E42" s="2513">
        <v>8430.8960000000006</v>
      </c>
      <c r="F42" s="2513">
        <v>684.10400000000004</v>
      </c>
      <c r="G42" s="2515">
        <v>9115</v>
      </c>
      <c r="H42" s="2514">
        <v>19</v>
      </c>
      <c r="I42" s="2513">
        <v>960</v>
      </c>
      <c r="J42" s="2513">
        <v>3290</v>
      </c>
      <c r="K42" s="2515">
        <v>4250</v>
      </c>
      <c r="L42" s="2549">
        <v>107</v>
      </c>
      <c r="M42" s="2550">
        <v>13365</v>
      </c>
      <c r="N42" s="2551">
        <v>13438.915999999999</v>
      </c>
      <c r="O42" s="2551">
        <v>7284.52675</v>
      </c>
      <c r="P42" s="2553">
        <v>0.54204719711024318</v>
      </c>
      <c r="Q42" s="2551">
        <v>5705.5410929999989</v>
      </c>
      <c r="R42" s="2553">
        <v>0.42455366883757584</v>
      </c>
      <c r="S42" s="2553">
        <v>0.78324114782061838</v>
      </c>
      <c r="T42" s="2887">
        <v>7284.52675</v>
      </c>
      <c r="U42" s="2887">
        <v>23245.558249999998</v>
      </c>
    </row>
    <row r="43" spans="1:209">
      <c r="A43" s="2511"/>
      <c r="B43" s="2370"/>
      <c r="C43" s="2513"/>
      <c r="D43" s="2514"/>
      <c r="E43" s="2513"/>
      <c r="F43" s="2513"/>
      <c r="G43" s="2515"/>
      <c r="H43" s="2514"/>
      <c r="I43" s="2513"/>
      <c r="J43" s="2513"/>
      <c r="K43" s="2515"/>
      <c r="N43" s="2551"/>
      <c r="O43" s="2551"/>
      <c r="Q43" s="2551"/>
    </row>
    <row r="44" spans="1:209">
      <c r="A44" s="2511">
        <v>15</v>
      </c>
      <c r="B44" s="2370" t="s">
        <v>9142</v>
      </c>
      <c r="C44" s="2513">
        <v>271.20600000000002</v>
      </c>
      <c r="D44" s="2514">
        <v>2</v>
      </c>
      <c r="E44" s="2513">
        <v>0</v>
      </c>
      <c r="F44" s="2513">
        <v>79</v>
      </c>
      <c r="G44" s="2515">
        <v>79</v>
      </c>
      <c r="H44" s="2514">
        <v>1</v>
      </c>
      <c r="I44" s="2513">
        <v>45</v>
      </c>
      <c r="J44" s="2513">
        <v>0</v>
      </c>
      <c r="K44" s="2515">
        <v>45</v>
      </c>
      <c r="L44" s="2549">
        <v>3</v>
      </c>
      <c r="M44" s="2550">
        <v>124</v>
      </c>
      <c r="N44" s="2551">
        <v>124</v>
      </c>
      <c r="O44" s="2551">
        <v>16.385999999999999</v>
      </c>
      <c r="P44" s="2553">
        <v>0.13214516129032258</v>
      </c>
      <c r="Q44" s="2551">
        <v>10.758542</v>
      </c>
      <c r="R44" s="2553">
        <v>8.676243548387097E-2</v>
      </c>
      <c r="S44" s="2553">
        <v>0.65656914439155378</v>
      </c>
      <c r="T44" s="2887">
        <v>16.385999999999999</v>
      </c>
      <c r="U44" s="2887">
        <v>254.82000000000002</v>
      </c>
    </row>
    <row r="45" spans="1:209">
      <c r="A45" s="2511"/>
      <c r="B45" s="2528"/>
      <c r="C45" s="2517"/>
      <c r="D45" s="2509"/>
      <c r="E45" s="2517"/>
      <c r="F45" s="2517"/>
      <c r="G45" s="2515"/>
      <c r="H45" s="2509"/>
      <c r="I45" s="2517"/>
      <c r="J45" s="2517"/>
      <c r="K45" s="2515"/>
      <c r="N45" s="2551"/>
      <c r="O45" s="2551"/>
      <c r="Q45" s="2551"/>
    </row>
    <row r="46" spans="1:209">
      <c r="A46" s="2511">
        <v>16</v>
      </c>
      <c r="B46" s="2512" t="s">
        <v>9143</v>
      </c>
      <c r="C46" s="2513">
        <v>217</v>
      </c>
      <c r="D46" s="2514">
        <v>0</v>
      </c>
      <c r="E46" s="2513">
        <v>0</v>
      </c>
      <c r="F46" s="2513">
        <v>0</v>
      </c>
      <c r="G46" s="2515">
        <v>0</v>
      </c>
      <c r="H46" s="2514">
        <v>6</v>
      </c>
      <c r="I46" s="2513">
        <v>108</v>
      </c>
      <c r="J46" s="2513">
        <v>0</v>
      </c>
      <c r="K46" s="2515">
        <v>108</v>
      </c>
      <c r="L46" s="2549">
        <v>6</v>
      </c>
      <c r="M46" s="2550">
        <v>108</v>
      </c>
      <c r="N46" s="2551">
        <v>108</v>
      </c>
      <c r="O46" s="2551">
        <v>108</v>
      </c>
      <c r="P46" s="2553">
        <v>1</v>
      </c>
      <c r="Q46" s="2551">
        <v>107.812945</v>
      </c>
      <c r="R46" s="2553">
        <v>0.99826800925925929</v>
      </c>
      <c r="S46" s="2553">
        <v>0.99826800925925929</v>
      </c>
      <c r="T46" s="2887">
        <v>108</v>
      </c>
      <c r="U46" s="2887">
        <v>109</v>
      </c>
    </row>
    <row r="47" spans="1:209" ht="9" customHeight="1">
      <c r="A47" s="2511"/>
      <c r="B47" s="2528"/>
      <c r="C47" s="2517"/>
      <c r="D47" s="2509"/>
      <c r="E47" s="2517"/>
      <c r="F47" s="2517"/>
      <c r="G47" s="2515"/>
      <c r="H47" s="2509"/>
      <c r="I47" s="2517"/>
      <c r="J47" s="2517"/>
      <c r="K47" s="2515"/>
      <c r="N47" s="2551"/>
      <c r="O47" s="2551"/>
      <c r="Q47" s="2551"/>
    </row>
    <row r="48" spans="1:209">
      <c r="A48" s="2511">
        <v>17</v>
      </c>
      <c r="B48" s="2512" t="s">
        <v>9144</v>
      </c>
      <c r="C48" s="2530">
        <v>4463.5663999999997</v>
      </c>
      <c r="D48" s="2531">
        <v>15</v>
      </c>
      <c r="E48" s="2530">
        <v>1298.4979999999998</v>
      </c>
      <c r="F48" s="2532">
        <v>1</v>
      </c>
      <c r="G48" s="2515">
        <v>1299.4979999999998</v>
      </c>
      <c r="H48" s="2531">
        <v>8</v>
      </c>
      <c r="I48" s="2530">
        <v>323.50200000000001</v>
      </c>
      <c r="J48" s="2532">
        <v>0</v>
      </c>
      <c r="K48" s="2515">
        <v>323.50200000000001</v>
      </c>
      <c r="L48" s="2549">
        <v>23</v>
      </c>
      <c r="M48" s="2550">
        <v>1622.9999999999998</v>
      </c>
      <c r="N48" s="2551">
        <v>1622.9999999999998</v>
      </c>
      <c r="O48" s="2551">
        <v>1380.4624999999999</v>
      </c>
      <c r="P48" s="2553">
        <v>0.85056223043746149</v>
      </c>
      <c r="Q48" s="2551">
        <v>1286.5517690000001</v>
      </c>
      <c r="R48" s="2553">
        <v>0.79269979605668539</v>
      </c>
      <c r="S48" s="2553">
        <v>0.93197154504378077</v>
      </c>
      <c r="T48" s="2887">
        <v>1380.4624999999999</v>
      </c>
      <c r="U48" s="2887">
        <v>3083.1039000000001</v>
      </c>
    </row>
    <row r="49" spans="1:21" s="2533" customFormat="1" ht="18.75">
      <c r="A49" s="2511"/>
      <c r="B49" s="2512"/>
      <c r="C49" s="2517"/>
      <c r="D49" s="2509"/>
      <c r="E49" s="2517"/>
      <c r="F49" s="2517"/>
      <c r="G49" s="2515"/>
      <c r="H49" s="2509"/>
      <c r="I49" s="2517"/>
      <c r="J49" s="2517"/>
      <c r="K49" s="2515"/>
      <c r="L49" s="2491"/>
      <c r="M49" s="2491"/>
      <c r="N49" s="2551"/>
      <c r="O49" s="2551"/>
      <c r="P49" s="2491"/>
      <c r="Q49" s="2551"/>
      <c r="R49" s="2491"/>
      <c r="S49" s="2491"/>
    </row>
    <row r="50" spans="1:21">
      <c r="A50" s="2511">
        <v>18</v>
      </c>
      <c r="B50" s="2518" t="s">
        <v>9145</v>
      </c>
      <c r="C50" s="2513">
        <v>247.07999999999998</v>
      </c>
      <c r="D50" s="2514">
        <v>7</v>
      </c>
      <c r="E50" s="2513">
        <v>157.21199999999999</v>
      </c>
      <c r="F50" s="2513">
        <v>16.22</v>
      </c>
      <c r="G50" s="2515">
        <v>173.43199999999999</v>
      </c>
      <c r="H50" s="2514">
        <v>1</v>
      </c>
      <c r="I50" s="2513">
        <v>34.567999999999998</v>
      </c>
      <c r="J50" s="2513">
        <v>0</v>
      </c>
      <c r="K50" s="2515">
        <v>34.567999999999998</v>
      </c>
      <c r="L50" s="2549">
        <v>8</v>
      </c>
      <c r="M50" s="2550">
        <v>208</v>
      </c>
      <c r="N50" s="2551">
        <v>218.33499999999998</v>
      </c>
      <c r="O50" s="2551">
        <v>123.50450000000001</v>
      </c>
      <c r="P50" s="2553">
        <v>0.56566514759429321</v>
      </c>
      <c r="Q50" s="2551">
        <v>104.390074</v>
      </c>
      <c r="R50" s="2553">
        <v>0.47811882657384297</v>
      </c>
      <c r="S50" s="2553">
        <v>0.84523295912294683</v>
      </c>
      <c r="T50" s="2887">
        <v>123.50450000000001</v>
      </c>
      <c r="U50" s="2887">
        <v>123.57549999999998</v>
      </c>
    </row>
    <row r="51" spans="1:21" s="2533" customFormat="1" ht="18.75">
      <c r="A51" s="2511"/>
      <c r="B51" s="2534"/>
      <c r="C51" s="2517"/>
      <c r="D51" s="2509"/>
      <c r="E51" s="2517"/>
      <c r="F51" s="2517"/>
      <c r="G51" s="2515"/>
      <c r="H51" s="2509"/>
      <c r="I51" s="2517"/>
      <c r="J51" s="2517"/>
      <c r="K51" s="2515"/>
      <c r="L51" s="2491"/>
      <c r="M51" s="2491"/>
      <c r="N51" s="2551"/>
      <c r="O51" s="2551"/>
      <c r="P51" s="2491"/>
      <c r="Q51" s="2551"/>
      <c r="R51" s="2491"/>
      <c r="S51" s="2491"/>
    </row>
    <row r="52" spans="1:21">
      <c r="A52" s="2511">
        <v>19</v>
      </c>
      <c r="B52" s="2526" t="s">
        <v>3290</v>
      </c>
      <c r="C52" s="2513">
        <v>456.71800000000007</v>
      </c>
      <c r="D52" s="2514">
        <v>2</v>
      </c>
      <c r="E52" s="2513">
        <v>346.01</v>
      </c>
      <c r="F52" s="2513">
        <v>25.99</v>
      </c>
      <c r="G52" s="2515">
        <v>372</v>
      </c>
      <c r="H52" s="2514">
        <v>0</v>
      </c>
      <c r="I52" s="2513">
        <v>0</v>
      </c>
      <c r="J52" s="2513">
        <v>0</v>
      </c>
      <c r="K52" s="2515">
        <v>0</v>
      </c>
      <c r="L52" s="2549">
        <v>2</v>
      </c>
      <c r="M52" s="2550">
        <v>372</v>
      </c>
      <c r="N52" s="2551">
        <v>372</v>
      </c>
      <c r="O52" s="2551">
        <v>346.0095</v>
      </c>
      <c r="P52" s="2553">
        <v>0.93013306451612909</v>
      </c>
      <c r="Q52" s="2551">
        <v>140.883747</v>
      </c>
      <c r="R52" s="2553">
        <v>0.37871975000000002</v>
      </c>
      <c r="S52" s="2553">
        <v>0.4071672800891305</v>
      </c>
      <c r="T52" s="2887">
        <v>346.0095</v>
      </c>
      <c r="U52" s="2887">
        <v>110.70850000000007</v>
      </c>
    </row>
    <row r="53" spans="1:21" s="2533" customFormat="1" ht="18.75">
      <c r="A53" s="2511"/>
      <c r="B53" s="2534"/>
      <c r="C53" s="2517"/>
      <c r="D53" s="2509"/>
      <c r="E53" s="2517"/>
      <c r="F53" s="2517"/>
      <c r="G53" s="2515"/>
      <c r="H53" s="2509"/>
      <c r="I53" s="2517"/>
      <c r="J53" s="2517"/>
      <c r="K53" s="2515"/>
      <c r="L53" s="2491"/>
      <c r="M53" s="2491"/>
      <c r="N53" s="2551"/>
      <c r="O53" s="2551"/>
      <c r="P53" s="2491"/>
      <c r="Q53" s="2551"/>
      <c r="R53" s="2491"/>
      <c r="S53" s="2491"/>
    </row>
    <row r="54" spans="1:21">
      <c r="A54" s="2511">
        <v>20</v>
      </c>
      <c r="B54" s="2512" t="s">
        <v>9146</v>
      </c>
      <c r="C54" s="2513">
        <v>169634.84700000004</v>
      </c>
      <c r="D54" s="2514">
        <v>161</v>
      </c>
      <c r="E54" s="2513">
        <v>26183.465000000004</v>
      </c>
      <c r="F54" s="2513">
        <v>425</v>
      </c>
      <c r="G54" s="2515">
        <v>26608.465000000004</v>
      </c>
      <c r="H54" s="2514">
        <v>59</v>
      </c>
      <c r="I54" s="2513">
        <v>4891.5349999999999</v>
      </c>
      <c r="J54" s="2513">
        <v>0</v>
      </c>
      <c r="K54" s="2515">
        <v>4891.5349999999999</v>
      </c>
      <c r="L54" s="2549">
        <v>220</v>
      </c>
      <c r="M54" s="2550">
        <v>31500.000000000004</v>
      </c>
      <c r="N54" s="2551">
        <v>45274.476999999999</v>
      </c>
      <c r="O54" s="2551">
        <v>43691.258999999998</v>
      </c>
      <c r="P54" s="2553">
        <v>0.96503067280048316</v>
      </c>
      <c r="Q54" s="2551">
        <v>42951.971775000005</v>
      </c>
      <c r="R54" s="2553">
        <v>0.94870166639362852</v>
      </c>
      <c r="S54" s="2553">
        <v>0.98307928766712827</v>
      </c>
      <c r="T54" s="2887">
        <v>43691.258999999998</v>
      </c>
      <c r="U54" s="2887">
        <v>125943.58800000005</v>
      </c>
    </row>
    <row r="55" spans="1:21">
      <c r="A55" s="2511"/>
      <c r="B55" s="2534"/>
      <c r="C55" s="2517"/>
      <c r="D55" s="2509"/>
      <c r="E55" s="2517"/>
      <c r="F55" s="2517"/>
      <c r="G55" s="2515"/>
      <c r="H55" s="2509"/>
      <c r="I55" s="2517"/>
      <c r="J55" s="2517"/>
      <c r="K55" s="2515"/>
      <c r="N55" s="2551"/>
      <c r="O55" s="2551"/>
      <c r="Q55" s="2551"/>
    </row>
    <row r="56" spans="1:21">
      <c r="A56" s="2511">
        <v>21</v>
      </c>
      <c r="B56" s="2518" t="s">
        <v>9174</v>
      </c>
      <c r="C56" s="2513">
        <v>144.77399999999997</v>
      </c>
      <c r="D56" s="2514">
        <v>6</v>
      </c>
      <c r="E56" s="2513">
        <v>49.817</v>
      </c>
      <c r="F56" s="2513">
        <v>80.183000000000007</v>
      </c>
      <c r="G56" s="2515">
        <v>130</v>
      </c>
      <c r="H56" s="2514">
        <v>0</v>
      </c>
      <c r="I56" s="2513">
        <v>0</v>
      </c>
      <c r="J56" s="2513">
        <v>0</v>
      </c>
      <c r="K56" s="2515">
        <v>0</v>
      </c>
      <c r="L56" s="2549">
        <v>6</v>
      </c>
      <c r="M56" s="2550">
        <v>130</v>
      </c>
      <c r="N56" s="2551">
        <v>130</v>
      </c>
      <c r="O56" s="2551">
        <v>79.260000000000005</v>
      </c>
      <c r="P56" s="2553">
        <v>0.60969230769230776</v>
      </c>
      <c r="Q56" s="2551">
        <v>77.148823000000007</v>
      </c>
      <c r="R56" s="2553">
        <v>0.59345248461538469</v>
      </c>
      <c r="S56" s="2553">
        <v>0.97336390360837755</v>
      </c>
      <c r="T56" s="2887">
        <v>79.260000000000005</v>
      </c>
      <c r="U56" s="2887">
        <v>65.513999999999967</v>
      </c>
    </row>
    <row r="57" spans="1:21" s="2533" customFormat="1" ht="18.75">
      <c r="A57" s="2511"/>
      <c r="B57" s="2518"/>
      <c r="C57" s="2517"/>
      <c r="D57" s="2509"/>
      <c r="E57" s="2517"/>
      <c r="F57" s="2517"/>
      <c r="G57" s="2515"/>
      <c r="H57" s="2509"/>
      <c r="I57" s="2517"/>
      <c r="J57" s="2517"/>
      <c r="K57" s="2515"/>
      <c r="L57" s="2491"/>
      <c r="M57" s="2491"/>
      <c r="N57" s="2551"/>
      <c r="O57" s="2551"/>
      <c r="P57" s="2491"/>
      <c r="Q57" s="2551"/>
      <c r="R57" s="2491"/>
      <c r="S57" s="2491"/>
    </row>
    <row r="58" spans="1:21">
      <c r="A58" s="2511">
        <v>22</v>
      </c>
      <c r="B58" s="2512" t="s">
        <v>9147</v>
      </c>
      <c r="C58" s="2513">
        <v>5762.1479999999992</v>
      </c>
      <c r="D58" s="2514">
        <v>34</v>
      </c>
      <c r="E58" s="2513">
        <v>1554.9129999999998</v>
      </c>
      <c r="F58" s="2513">
        <v>103.587</v>
      </c>
      <c r="G58" s="2515">
        <v>1658.4999999999998</v>
      </c>
      <c r="H58" s="2514">
        <v>1</v>
      </c>
      <c r="I58" s="2513">
        <v>98.5</v>
      </c>
      <c r="J58" s="2513">
        <v>0</v>
      </c>
      <c r="K58" s="2515">
        <v>98.5</v>
      </c>
      <c r="L58" s="2549">
        <v>35</v>
      </c>
      <c r="M58" s="2550">
        <v>1756.9999999999998</v>
      </c>
      <c r="N58" s="2551">
        <v>1756.9999999999998</v>
      </c>
      <c r="O58" s="2551">
        <v>1488.386</v>
      </c>
      <c r="P58" s="2553">
        <v>0.84711781445645995</v>
      </c>
      <c r="Q58" s="2551">
        <v>1332.4984770000001</v>
      </c>
      <c r="R58" s="2553">
        <v>0.75839412464428013</v>
      </c>
      <c r="S58" s="2553">
        <v>0.89526404911091617</v>
      </c>
      <c r="T58" s="2887">
        <v>1488.386</v>
      </c>
      <c r="U58" s="2887">
        <v>4273.7619999999988</v>
      </c>
    </row>
    <row r="59" spans="1:21">
      <c r="A59" s="2511"/>
      <c r="B59" s="2512"/>
      <c r="C59" s="2513"/>
      <c r="D59" s="2514"/>
      <c r="E59" s="2513"/>
      <c r="F59" s="2513"/>
      <c r="G59" s="2515"/>
      <c r="H59" s="2514"/>
      <c r="I59" s="2513"/>
      <c r="J59" s="2513"/>
      <c r="K59" s="2515"/>
      <c r="N59" s="2551"/>
      <c r="O59" s="2551"/>
      <c r="Q59" s="2551"/>
    </row>
    <row r="60" spans="1:21">
      <c r="A60" s="2511">
        <v>23</v>
      </c>
      <c r="B60" s="2512" t="s">
        <v>5078</v>
      </c>
      <c r="C60" s="2513">
        <v>9124.3389999999999</v>
      </c>
      <c r="D60" s="2514">
        <v>35</v>
      </c>
      <c r="E60" s="2513">
        <v>808.47300000000007</v>
      </c>
      <c r="F60" s="2513">
        <v>1307.527</v>
      </c>
      <c r="G60" s="2515">
        <v>2116</v>
      </c>
      <c r="H60" s="2514">
        <v>14</v>
      </c>
      <c r="I60" s="2513">
        <v>145</v>
      </c>
      <c r="J60" s="2513">
        <v>380</v>
      </c>
      <c r="K60" s="2515">
        <v>525</v>
      </c>
      <c r="L60" s="2549">
        <v>49</v>
      </c>
      <c r="M60" s="2550">
        <v>2641</v>
      </c>
      <c r="N60" s="2551">
        <v>2641.0000000000005</v>
      </c>
      <c r="O60" s="2551">
        <v>1882.336</v>
      </c>
      <c r="P60" s="2553">
        <v>0.71273608481635731</v>
      </c>
      <c r="Q60" s="2551">
        <v>1733.3780809999998</v>
      </c>
      <c r="R60" s="2553">
        <v>0.65633399507762191</v>
      </c>
      <c r="S60" s="2553">
        <v>0.92086539331978978</v>
      </c>
      <c r="T60" s="2887">
        <v>1882.336</v>
      </c>
      <c r="U60" s="2887">
        <v>7242.0029999999997</v>
      </c>
    </row>
    <row r="61" spans="1:21">
      <c r="A61" s="2511"/>
      <c r="B61" s="2512"/>
      <c r="C61" s="2517"/>
      <c r="D61" s="2509"/>
      <c r="E61" s="2517"/>
      <c r="F61" s="2517"/>
      <c r="G61" s="2515"/>
      <c r="H61" s="2509"/>
      <c r="I61" s="2517"/>
      <c r="J61" s="2517"/>
      <c r="K61" s="2515"/>
      <c r="N61" s="2551"/>
      <c r="O61" s="2551"/>
      <c r="Q61" s="2551"/>
    </row>
    <row r="62" spans="1:21">
      <c r="A62" s="2511">
        <v>24</v>
      </c>
      <c r="B62" s="2512" t="s">
        <v>9148</v>
      </c>
      <c r="C62" s="2513">
        <v>216228.293385</v>
      </c>
      <c r="D62" s="2514">
        <v>696</v>
      </c>
      <c r="E62" s="2513">
        <v>51873.784999999996</v>
      </c>
      <c r="F62" s="2513">
        <v>1792.002</v>
      </c>
      <c r="G62" s="2515">
        <v>53665.786999999997</v>
      </c>
      <c r="H62" s="2514">
        <v>60</v>
      </c>
      <c r="I62" s="2513">
        <v>24421.213</v>
      </c>
      <c r="J62" s="2513">
        <v>0</v>
      </c>
      <c r="K62" s="2515">
        <v>24421.213</v>
      </c>
      <c r="L62" s="2549">
        <v>756</v>
      </c>
      <c r="M62" s="2550">
        <v>78087</v>
      </c>
      <c r="N62" s="2551">
        <v>85728.918038000003</v>
      </c>
      <c r="O62" s="2551">
        <v>69778.061699999991</v>
      </c>
      <c r="P62" s="2553">
        <v>0.81393843870828197</v>
      </c>
      <c r="Q62" s="2551">
        <v>59238.437761999987</v>
      </c>
      <c r="R62" s="2553">
        <v>0.69099714679406188</v>
      </c>
      <c r="S62" s="2553">
        <v>0.84895504860376469</v>
      </c>
      <c r="T62" s="2887">
        <v>69778.061699999991</v>
      </c>
      <c r="U62" s="2887">
        <v>146450.23168500001</v>
      </c>
    </row>
    <row r="63" spans="1:21">
      <c r="A63" s="2511"/>
      <c r="B63" s="2512"/>
      <c r="C63" s="2517"/>
      <c r="D63" s="2509"/>
      <c r="E63" s="2517"/>
      <c r="F63" s="2517"/>
      <c r="G63" s="2515"/>
      <c r="H63" s="2509"/>
      <c r="I63" s="2517"/>
      <c r="J63" s="2517"/>
      <c r="K63" s="2515"/>
      <c r="N63" s="2551"/>
      <c r="O63" s="2551"/>
      <c r="Q63" s="2551"/>
    </row>
    <row r="64" spans="1:21">
      <c r="A64" s="2511">
        <v>25</v>
      </c>
      <c r="B64" s="2512" t="s">
        <v>5800</v>
      </c>
      <c r="C64" s="2513">
        <v>88296.703999999998</v>
      </c>
      <c r="D64" s="2514">
        <v>13</v>
      </c>
      <c r="E64" s="2513">
        <v>38018.823000000004</v>
      </c>
      <c r="F64" s="2513">
        <v>1246.4970000000001</v>
      </c>
      <c r="G64" s="2515">
        <v>39265.320000000007</v>
      </c>
      <c r="H64" s="2514">
        <v>1</v>
      </c>
      <c r="I64" s="2513">
        <v>0</v>
      </c>
      <c r="J64" s="2513">
        <v>150</v>
      </c>
      <c r="K64" s="2515">
        <v>150</v>
      </c>
      <c r="L64" s="2549">
        <v>14</v>
      </c>
      <c r="M64" s="2550">
        <v>39415.320000000007</v>
      </c>
      <c r="N64" s="2551">
        <v>39415.320000000007</v>
      </c>
      <c r="O64" s="2551">
        <v>26964.749</v>
      </c>
      <c r="P64" s="2553">
        <v>0.68411848489369098</v>
      </c>
      <c r="Q64" s="2551">
        <v>24087.183035000002</v>
      </c>
      <c r="R64" s="2553">
        <v>0.61111220294545365</v>
      </c>
      <c r="S64" s="2553">
        <v>0.89328415536150563</v>
      </c>
      <c r="T64" s="2887">
        <v>26964.749</v>
      </c>
      <c r="U64" s="2887">
        <v>61331.955000000002</v>
      </c>
    </row>
    <row r="65" spans="1:21" s="2522" customFormat="1">
      <c r="A65" s="2511"/>
      <c r="B65" s="2512"/>
      <c r="C65" s="2517"/>
      <c r="D65" s="2509"/>
      <c r="E65" s="2517"/>
      <c r="F65" s="2517"/>
      <c r="G65" s="2515"/>
      <c r="H65" s="2509"/>
      <c r="I65" s="2517"/>
      <c r="J65" s="2517"/>
      <c r="K65" s="2515"/>
      <c r="L65" s="2520"/>
      <c r="M65" s="2520"/>
      <c r="N65" s="2551"/>
      <c r="O65" s="2551"/>
      <c r="P65" s="2520"/>
      <c r="Q65" s="2551"/>
      <c r="R65" s="2520"/>
      <c r="S65" s="2520"/>
    </row>
    <row r="66" spans="1:21" s="2522" customFormat="1">
      <c r="A66" s="2511">
        <v>26</v>
      </c>
      <c r="B66" s="2512" t="s">
        <v>5850</v>
      </c>
      <c r="C66" s="2513">
        <v>8288.6804670000001</v>
      </c>
      <c r="D66" s="2514">
        <v>9</v>
      </c>
      <c r="E66" s="2513">
        <v>8288.6799999999985</v>
      </c>
      <c r="F66" s="2513">
        <v>0</v>
      </c>
      <c r="G66" s="2515">
        <v>8288.6799999999985</v>
      </c>
      <c r="H66" s="2514">
        <v>0</v>
      </c>
      <c r="I66" s="2513">
        <v>0</v>
      </c>
      <c r="J66" s="2513">
        <v>0</v>
      </c>
      <c r="K66" s="2515">
        <v>0</v>
      </c>
      <c r="L66" s="2549">
        <v>9</v>
      </c>
      <c r="M66" s="2550">
        <v>8288.6799999999985</v>
      </c>
      <c r="N66" s="2551">
        <v>7051.4049999999997</v>
      </c>
      <c r="O66" s="2551">
        <v>6498.0259999999998</v>
      </c>
      <c r="P66" s="2553">
        <v>0.92152216473170956</v>
      </c>
      <c r="Q66" s="2551">
        <v>6211.6353299999992</v>
      </c>
      <c r="R66" s="2553">
        <v>0.88090746879522586</v>
      </c>
      <c r="S66" s="2553">
        <v>0.95592651214384172</v>
      </c>
      <c r="T66" s="2887">
        <v>6498.0259999999998</v>
      </c>
      <c r="U66" s="2887">
        <v>1790.6544670000003</v>
      </c>
    </row>
    <row r="67" spans="1:21" s="2522" customFormat="1">
      <c r="A67" s="2511"/>
      <c r="B67" s="2512"/>
      <c r="C67" s="2517"/>
      <c r="D67" s="2509"/>
      <c r="E67" s="2517"/>
      <c r="F67" s="2517"/>
      <c r="G67" s="2515"/>
      <c r="H67" s="2509"/>
      <c r="I67" s="2517"/>
      <c r="J67" s="2517"/>
      <c r="K67" s="2515"/>
      <c r="L67" s="2520"/>
      <c r="M67" s="2520"/>
      <c r="N67" s="2551"/>
      <c r="O67" s="2551"/>
      <c r="P67" s="2520"/>
      <c r="Q67" s="2551"/>
      <c r="R67" s="2520"/>
      <c r="S67" s="2520"/>
    </row>
    <row r="68" spans="1:21" s="2520" customFormat="1">
      <c r="A68" s="2511">
        <v>27</v>
      </c>
      <c r="B68" s="2535" t="s">
        <v>9213</v>
      </c>
      <c r="C68" s="2513">
        <v>176.68</v>
      </c>
      <c r="D68" s="2514">
        <v>1</v>
      </c>
      <c r="E68" s="2513">
        <v>4.7279999999999998</v>
      </c>
      <c r="F68" s="2513">
        <v>38.591999999999999</v>
      </c>
      <c r="G68" s="2515">
        <v>43.32</v>
      </c>
      <c r="H68" s="2514">
        <v>1</v>
      </c>
      <c r="I68" s="2513">
        <v>0</v>
      </c>
      <c r="J68" s="2513">
        <v>66.680000000000007</v>
      </c>
      <c r="K68" s="2515">
        <v>66.680000000000007</v>
      </c>
      <c r="L68" s="2549">
        <v>2</v>
      </c>
      <c r="M68" s="2550">
        <v>110</v>
      </c>
      <c r="N68" s="2551">
        <v>110</v>
      </c>
      <c r="O68" s="2551">
        <v>4.7279999999999998</v>
      </c>
      <c r="P68" s="2553">
        <v>4.2981818181818177E-2</v>
      </c>
      <c r="Q68" s="2551">
        <v>0</v>
      </c>
      <c r="R68" s="2553">
        <v>0</v>
      </c>
      <c r="S68" s="2553">
        <v>0</v>
      </c>
      <c r="T68" s="2887">
        <v>4.7279999999999998</v>
      </c>
      <c r="U68" s="2887">
        <v>171.952</v>
      </c>
    </row>
    <row r="69" spans="1:21" s="2522" customFormat="1">
      <c r="A69" s="2511"/>
      <c r="B69" s="2512"/>
      <c r="C69" s="2517"/>
      <c r="D69" s="2509"/>
      <c r="E69" s="2517"/>
      <c r="F69" s="2517"/>
      <c r="G69" s="2515"/>
      <c r="H69" s="2509"/>
      <c r="I69" s="2517"/>
      <c r="J69" s="2517"/>
      <c r="K69" s="2515"/>
      <c r="L69" s="2520"/>
      <c r="M69" s="2520"/>
      <c r="N69" s="2551"/>
      <c r="O69" s="2551"/>
      <c r="P69" s="2520"/>
      <c r="Q69" s="2551"/>
      <c r="R69" s="2520"/>
      <c r="S69" s="2520"/>
    </row>
    <row r="70" spans="1:21" s="2520" customFormat="1">
      <c r="A70" s="2511">
        <v>28</v>
      </c>
      <c r="B70" s="2518" t="s">
        <v>9149</v>
      </c>
      <c r="C70" s="2513">
        <v>1879.7312499999998</v>
      </c>
      <c r="D70" s="2514">
        <v>56</v>
      </c>
      <c r="E70" s="2513">
        <v>1224.9999999999998</v>
      </c>
      <c r="F70" s="2513">
        <v>0</v>
      </c>
      <c r="G70" s="2515">
        <v>1224.9999999999998</v>
      </c>
      <c r="H70" s="2514">
        <v>24</v>
      </c>
      <c r="I70" s="2513">
        <v>215</v>
      </c>
      <c r="J70" s="2513">
        <v>0</v>
      </c>
      <c r="K70" s="2515">
        <v>215</v>
      </c>
      <c r="L70" s="2549">
        <v>80</v>
      </c>
      <c r="M70" s="2550">
        <v>1439.9999999999998</v>
      </c>
      <c r="N70" s="2551">
        <v>1438.5069999999998</v>
      </c>
      <c r="O70" s="2551">
        <v>1255.4139999999998</v>
      </c>
      <c r="P70" s="2553">
        <v>0.87272011884544176</v>
      </c>
      <c r="Q70" s="2551">
        <v>1229.6510619999999</v>
      </c>
      <c r="R70" s="2553">
        <v>0.85481062101192418</v>
      </c>
      <c r="S70" s="2553">
        <v>0.97947853218141601</v>
      </c>
      <c r="T70" s="2887">
        <v>1255.4139999999998</v>
      </c>
      <c r="U70" s="2887">
        <v>624.31725000000006</v>
      </c>
    </row>
    <row r="71" spans="1:21" s="2520" customFormat="1" ht="10.5" customHeight="1">
      <c r="A71" s="2511"/>
      <c r="B71" s="2518"/>
      <c r="C71" s="2513"/>
      <c r="D71" s="2514"/>
      <c r="E71" s="2513"/>
      <c r="F71" s="2513"/>
      <c r="G71" s="2515"/>
      <c r="H71" s="2514"/>
      <c r="I71" s="2513"/>
      <c r="J71" s="2513"/>
      <c r="K71" s="2515"/>
      <c r="N71" s="2551"/>
      <c r="O71" s="2551"/>
      <c r="Q71" s="2551"/>
    </row>
    <row r="72" spans="1:21" s="2520" customFormat="1" ht="18" customHeight="1">
      <c r="A72" s="2511">
        <v>29</v>
      </c>
      <c r="B72" s="2518" t="s">
        <v>6076</v>
      </c>
      <c r="C72" s="2513">
        <v>15000</v>
      </c>
      <c r="D72" s="2514">
        <v>0</v>
      </c>
      <c r="E72" s="2513">
        <v>0</v>
      </c>
      <c r="F72" s="2513">
        <v>0</v>
      </c>
      <c r="G72" s="2515">
        <v>0</v>
      </c>
      <c r="H72" s="2514">
        <v>1</v>
      </c>
      <c r="I72" s="2513">
        <v>15000</v>
      </c>
      <c r="J72" s="2513">
        <v>0</v>
      </c>
      <c r="K72" s="2515">
        <v>15000</v>
      </c>
      <c r="L72" s="2549">
        <v>1</v>
      </c>
      <c r="M72" s="2550">
        <v>15000</v>
      </c>
      <c r="N72" s="2551">
        <v>409.89899999999943</v>
      </c>
      <c r="O72" s="2551">
        <v>0</v>
      </c>
      <c r="P72" s="2553">
        <v>0</v>
      </c>
      <c r="Q72" s="2551">
        <v>0</v>
      </c>
      <c r="R72" s="2553">
        <v>0</v>
      </c>
      <c r="S72" s="2553" t="e">
        <v>#DIV/0!</v>
      </c>
      <c r="T72" s="2887">
        <v>0</v>
      </c>
      <c r="U72" s="2887">
        <v>15000</v>
      </c>
    </row>
    <row r="73" spans="1:21" s="2520" customFormat="1" ht="10.5" customHeight="1">
      <c r="A73" s="2511"/>
      <c r="B73" s="2518"/>
      <c r="C73" s="2513"/>
      <c r="D73" s="2514"/>
      <c r="E73" s="2513"/>
      <c r="F73" s="2513"/>
      <c r="G73" s="2515"/>
      <c r="H73" s="2514"/>
      <c r="I73" s="2513"/>
      <c r="J73" s="2513"/>
      <c r="K73" s="2515"/>
      <c r="N73" s="2551"/>
      <c r="O73" s="2551"/>
      <c r="Q73" s="2551"/>
    </row>
    <row r="74" spans="1:21" s="2520" customFormat="1">
      <c r="A74" s="2511">
        <v>30</v>
      </c>
      <c r="B74" s="2516" t="s">
        <v>9150</v>
      </c>
      <c r="C74" s="2513">
        <v>28181.353999999999</v>
      </c>
      <c r="D74" s="2514">
        <v>21</v>
      </c>
      <c r="E74" s="2513">
        <v>7588.8360000000002</v>
      </c>
      <c r="F74" s="2513">
        <v>3960.6640000000002</v>
      </c>
      <c r="G74" s="2515">
        <v>11549.5</v>
      </c>
      <c r="H74" s="2514">
        <v>5</v>
      </c>
      <c r="I74" s="2513">
        <v>810</v>
      </c>
      <c r="J74" s="2513">
        <v>358.5</v>
      </c>
      <c r="K74" s="2515">
        <v>1168.5</v>
      </c>
      <c r="L74" s="2549">
        <v>26</v>
      </c>
      <c r="M74" s="2550">
        <v>12718</v>
      </c>
      <c r="N74" s="2551">
        <v>12682.240750000001</v>
      </c>
      <c r="O74" s="2912">
        <v>8061.0325000000003</v>
      </c>
      <c r="P74" s="2553">
        <v>0.63561579210676944</v>
      </c>
      <c r="Q74" s="2551">
        <v>6788.2189580000004</v>
      </c>
      <c r="R74" s="2553">
        <v>0.53525391070974582</v>
      </c>
      <c r="S74" s="2553">
        <v>0.84210291398775527</v>
      </c>
      <c r="T74" s="2887">
        <v>8061.0325000000003</v>
      </c>
      <c r="U74" s="2887">
        <v>20120.321499999998</v>
      </c>
    </row>
    <row r="75" spans="1:21" s="2520" customFormat="1">
      <c r="A75" s="2511"/>
      <c r="B75" s="2516"/>
      <c r="C75" s="2513"/>
      <c r="D75" s="2514"/>
      <c r="E75" s="2513"/>
      <c r="F75" s="2513"/>
      <c r="G75" s="2515"/>
      <c r="H75" s="2514"/>
      <c r="I75" s="2513"/>
      <c r="J75" s="2513"/>
      <c r="K75" s="2515"/>
      <c r="N75" s="2551"/>
      <c r="O75" s="2551"/>
      <c r="Q75" s="2551"/>
    </row>
    <row r="76" spans="1:21" s="2520" customFormat="1">
      <c r="A76" s="2511">
        <v>31</v>
      </c>
      <c r="B76" s="2512" t="s">
        <v>6177</v>
      </c>
      <c r="C76" s="2513">
        <v>1529.383</v>
      </c>
      <c r="D76" s="2514">
        <v>2</v>
      </c>
      <c r="E76" s="2513">
        <v>18.771999999999998</v>
      </c>
      <c r="F76" s="2513">
        <v>235.62799999999999</v>
      </c>
      <c r="G76" s="2515">
        <v>254.39999999999998</v>
      </c>
      <c r="H76" s="2514">
        <v>1</v>
      </c>
      <c r="I76" s="2513">
        <v>63.6</v>
      </c>
      <c r="J76" s="2513">
        <v>0</v>
      </c>
      <c r="K76" s="2515">
        <v>63.6</v>
      </c>
      <c r="L76" s="2549">
        <v>3</v>
      </c>
      <c r="M76" s="2550">
        <v>318</v>
      </c>
      <c r="N76" s="2551">
        <v>318</v>
      </c>
      <c r="O76" s="2912">
        <v>66.206999999999994</v>
      </c>
      <c r="P76" s="2553">
        <v>0.20819811320754714</v>
      </c>
      <c r="Q76" s="2551">
        <v>60.475588000000002</v>
      </c>
      <c r="R76" s="2553">
        <v>0.19017480503144654</v>
      </c>
      <c r="S76" s="2553">
        <v>0.91343193317927118</v>
      </c>
      <c r="T76" s="2887">
        <v>66.206999999999994</v>
      </c>
      <c r="U76" s="2887">
        <v>1463.1759999999999</v>
      </c>
    </row>
    <row r="77" spans="1:21" s="2520" customFormat="1" ht="11.25" customHeight="1">
      <c r="A77" s="2511"/>
      <c r="B77" s="2512"/>
      <c r="C77" s="2517"/>
      <c r="D77" s="2509"/>
      <c r="E77" s="2517"/>
      <c r="F77" s="2517"/>
      <c r="G77" s="2515"/>
      <c r="H77" s="2509"/>
      <c r="I77" s="2517"/>
      <c r="J77" s="2517"/>
      <c r="K77" s="2515"/>
      <c r="N77" s="2551"/>
      <c r="O77" s="2551"/>
      <c r="Q77" s="2551"/>
    </row>
    <row r="78" spans="1:21">
      <c r="A78" s="2511">
        <v>32</v>
      </c>
      <c r="B78" s="2512" t="s">
        <v>6189</v>
      </c>
      <c r="C78" s="2513">
        <v>110</v>
      </c>
      <c r="D78" s="2514">
        <v>1</v>
      </c>
      <c r="E78" s="2513">
        <v>110</v>
      </c>
      <c r="F78" s="2513">
        <v>0</v>
      </c>
      <c r="G78" s="2515">
        <v>110</v>
      </c>
      <c r="H78" s="2514">
        <v>0</v>
      </c>
      <c r="I78" s="2513">
        <v>0</v>
      </c>
      <c r="J78" s="2513">
        <v>0</v>
      </c>
      <c r="K78" s="2515">
        <v>0</v>
      </c>
      <c r="L78" s="2549">
        <v>1</v>
      </c>
      <c r="M78" s="2550">
        <v>110</v>
      </c>
      <c r="N78" s="2551">
        <v>110</v>
      </c>
      <c r="O78" s="2551">
        <v>110</v>
      </c>
      <c r="P78" s="2553">
        <v>1</v>
      </c>
      <c r="Q78" s="2551">
        <v>109.883459</v>
      </c>
      <c r="R78" s="2553">
        <v>0.99894053636363633</v>
      </c>
      <c r="S78" s="2553">
        <v>0.99894053636363633</v>
      </c>
      <c r="T78" s="2887">
        <v>110</v>
      </c>
      <c r="U78" s="2887">
        <v>0</v>
      </c>
    </row>
    <row r="79" spans="1:21" ht="12" customHeight="1">
      <c r="A79" s="2511"/>
      <c r="B79" s="2512"/>
      <c r="C79" s="2513"/>
      <c r="D79" s="2514"/>
      <c r="E79" s="2513"/>
      <c r="F79" s="2513"/>
      <c r="G79" s="2515"/>
      <c r="H79" s="2514"/>
      <c r="I79" s="2513"/>
      <c r="J79" s="2513"/>
      <c r="K79" s="2515"/>
      <c r="L79" s="2549"/>
      <c r="M79" s="2550"/>
      <c r="N79" s="2551"/>
      <c r="O79" s="2551"/>
      <c r="Q79" s="2551"/>
    </row>
    <row r="80" spans="1:21">
      <c r="A80" s="2511">
        <v>33</v>
      </c>
      <c r="B80" s="2512" t="s">
        <v>6194</v>
      </c>
      <c r="C80" s="2513">
        <v>139.15899999999999</v>
      </c>
      <c r="D80" s="2514">
        <v>3</v>
      </c>
      <c r="E80" s="2513">
        <v>51.158999999999999</v>
      </c>
      <c r="F80" s="2513">
        <v>0</v>
      </c>
      <c r="G80" s="2515">
        <v>51.158999999999999</v>
      </c>
      <c r="H80" s="2514">
        <v>1</v>
      </c>
      <c r="I80" s="2513">
        <v>63.841000000000001</v>
      </c>
      <c r="J80" s="2513">
        <v>0</v>
      </c>
      <c r="K80" s="2515">
        <v>63.841000000000001</v>
      </c>
      <c r="L80" s="2549">
        <v>4</v>
      </c>
      <c r="M80" s="2550">
        <v>115</v>
      </c>
      <c r="N80" s="2551">
        <v>115</v>
      </c>
      <c r="O80" s="2551">
        <v>0</v>
      </c>
      <c r="P80" s="2553">
        <v>0</v>
      </c>
      <c r="Q80" s="2551">
        <v>0</v>
      </c>
      <c r="R80" s="2553">
        <v>0</v>
      </c>
      <c r="S80" s="2553" t="e">
        <v>#DIV/0!</v>
      </c>
      <c r="T80" s="2887">
        <v>0</v>
      </c>
      <c r="U80" s="2887">
        <v>139.15899999999999</v>
      </c>
    </row>
    <row r="81" spans="1:209" s="2510" customFormat="1" ht="12.75" customHeight="1">
      <c r="A81" s="2511"/>
      <c r="B81" s="2512"/>
      <c r="C81" s="2513"/>
      <c r="D81" s="2514"/>
      <c r="E81" s="2513"/>
      <c r="F81" s="2513"/>
      <c r="G81" s="2517"/>
      <c r="H81" s="2514"/>
      <c r="I81" s="2513"/>
      <c r="J81" s="2513"/>
      <c r="K81" s="2517"/>
      <c r="L81" s="2491"/>
      <c r="M81" s="2491"/>
      <c r="N81" s="2551"/>
      <c r="O81" s="2551"/>
      <c r="P81" s="2491"/>
      <c r="Q81" s="2551"/>
      <c r="R81" s="2491"/>
      <c r="S81" s="2491"/>
    </row>
    <row r="82" spans="1:209" s="2510" customFormat="1">
      <c r="A82" s="2511">
        <v>34</v>
      </c>
      <c r="B82" s="2523" t="s">
        <v>9151</v>
      </c>
      <c r="C82" s="2524">
        <v>53873.32232900001</v>
      </c>
      <c r="D82" s="2525">
        <v>289</v>
      </c>
      <c r="E82" s="2524">
        <v>17103.773000000001</v>
      </c>
      <c r="F82" s="2524">
        <v>383.27600000000001</v>
      </c>
      <c r="G82" s="2524">
        <v>17487.049000000003</v>
      </c>
      <c r="H82" s="2525">
        <v>66</v>
      </c>
      <c r="I82" s="2524">
        <v>9387.9510000000009</v>
      </c>
      <c r="J82" s="2524">
        <v>248</v>
      </c>
      <c r="K82" s="2524">
        <v>9635.9510000000009</v>
      </c>
      <c r="L82" s="2525">
        <v>355</v>
      </c>
      <c r="M82" s="2524">
        <v>27123.000000000004</v>
      </c>
      <c r="N82" s="2524">
        <v>27330.651223000001</v>
      </c>
      <c r="O82" s="2524">
        <v>21166.263500000001</v>
      </c>
      <c r="P82" s="2554">
        <v>0.77445148771967853</v>
      </c>
      <c r="Q82" s="2524">
        <v>19407.760575</v>
      </c>
      <c r="R82" s="2554">
        <v>0.71010970125247053</v>
      </c>
      <c r="S82" s="2554">
        <v>0.91691953919972691</v>
      </c>
      <c r="T82" s="2888">
        <v>21166.263500000001</v>
      </c>
      <c r="U82" s="2888">
        <v>32707.058829000009</v>
      </c>
    </row>
    <row r="83" spans="1:209" s="2510" customFormat="1">
      <c r="A83" s="2511"/>
      <c r="B83" s="2512" t="s">
        <v>9152</v>
      </c>
      <c r="C83" s="2513">
        <v>49395.938079000007</v>
      </c>
      <c r="D83" s="2514">
        <v>250</v>
      </c>
      <c r="E83" s="2513">
        <v>15642.090000000002</v>
      </c>
      <c r="F83" s="2513">
        <v>382.976</v>
      </c>
      <c r="G83" s="2515">
        <v>16025.066000000003</v>
      </c>
      <c r="H83" s="2514">
        <v>43</v>
      </c>
      <c r="I83" s="2513">
        <v>8638.9340000000011</v>
      </c>
      <c r="J83" s="2513">
        <v>0</v>
      </c>
      <c r="K83" s="2515">
        <v>8638.9340000000011</v>
      </c>
      <c r="L83" s="2549">
        <v>293</v>
      </c>
      <c r="M83" s="2550">
        <v>24664.000000000004</v>
      </c>
      <c r="N83" s="2551">
        <v>24856.518223000003</v>
      </c>
      <c r="O83" s="2551">
        <v>19651.80975</v>
      </c>
      <c r="P83" s="2553">
        <v>0.79060991461853136</v>
      </c>
      <c r="Q83" s="2551">
        <v>18042.782867000002</v>
      </c>
      <c r="R83" s="2553">
        <v>0.72587732139832928</v>
      </c>
      <c r="S83" s="2553">
        <v>0.91812322104329358</v>
      </c>
      <c r="T83" s="2887">
        <v>19651.80975</v>
      </c>
      <c r="U83" s="2887">
        <v>29744.128329000006</v>
      </c>
    </row>
    <row r="84" spans="1:209">
      <c r="A84" s="2511"/>
      <c r="B84" s="2518" t="s">
        <v>9153</v>
      </c>
      <c r="C84" s="2513">
        <v>4477.3842500000001</v>
      </c>
      <c r="D84" s="2514">
        <v>39</v>
      </c>
      <c r="E84" s="2513">
        <v>1461.683</v>
      </c>
      <c r="F84" s="2513">
        <v>0.30000000000000004</v>
      </c>
      <c r="G84" s="2515">
        <v>1461.9829999999999</v>
      </c>
      <c r="H84" s="2514">
        <v>23</v>
      </c>
      <c r="I84" s="2513">
        <v>749.01700000000005</v>
      </c>
      <c r="J84" s="2513">
        <v>248</v>
      </c>
      <c r="K84" s="2515">
        <v>997.01700000000005</v>
      </c>
      <c r="L84" s="2549">
        <v>62</v>
      </c>
      <c r="M84" s="2550">
        <v>2459</v>
      </c>
      <c r="N84" s="2551">
        <v>2474.1329999999998</v>
      </c>
      <c r="O84" s="2551">
        <v>1514.4537500000001</v>
      </c>
      <c r="P84" s="2553">
        <v>0.61211493076564605</v>
      </c>
      <c r="Q84" s="2551">
        <v>1364.9777079999999</v>
      </c>
      <c r="R84" s="2553">
        <v>0.55169940662042016</v>
      </c>
      <c r="S84" s="2553">
        <v>0.90130035862765689</v>
      </c>
      <c r="T84" s="2887">
        <v>1514.4537500000001</v>
      </c>
      <c r="U84" s="2887">
        <v>2962.9304999999999</v>
      </c>
    </row>
    <row r="85" spans="1:209" ht="7.5" customHeight="1">
      <c r="A85" s="2511"/>
      <c r="B85" s="2518"/>
      <c r="C85" s="2517"/>
      <c r="D85" s="2509"/>
      <c r="E85" s="2517"/>
      <c r="F85" s="2517"/>
      <c r="G85" s="2517"/>
      <c r="H85" s="2509"/>
      <c r="I85" s="2517"/>
      <c r="J85" s="2517"/>
      <c r="K85" s="2517"/>
      <c r="N85" s="2551"/>
      <c r="O85" s="2551"/>
      <c r="Q85" s="2551"/>
    </row>
    <row r="86" spans="1:209" s="2522" customFormat="1">
      <c r="A86" s="2511">
        <v>35</v>
      </c>
      <c r="B86" s="2512" t="s">
        <v>9154</v>
      </c>
      <c r="C86" s="2513">
        <v>1505.1850000000002</v>
      </c>
      <c r="D86" s="2514">
        <v>3</v>
      </c>
      <c r="E86" s="2513">
        <v>396</v>
      </c>
      <c r="F86" s="2513">
        <v>241</v>
      </c>
      <c r="G86" s="2515">
        <v>637</v>
      </c>
      <c r="H86" s="2514">
        <v>0</v>
      </c>
      <c r="I86" s="2513">
        <v>0</v>
      </c>
      <c r="J86" s="2513">
        <v>0</v>
      </c>
      <c r="K86" s="2515">
        <v>0</v>
      </c>
      <c r="L86" s="2549">
        <v>3</v>
      </c>
      <c r="M86" s="2550">
        <v>637</v>
      </c>
      <c r="N86" s="2551">
        <v>1014.54</v>
      </c>
      <c r="O86" s="2551">
        <v>812.54</v>
      </c>
      <c r="P86" s="2553">
        <v>0.80089498689061056</v>
      </c>
      <c r="Q86" s="2551">
        <v>793.08777200000009</v>
      </c>
      <c r="R86" s="2553">
        <v>0.78172154079681444</v>
      </c>
      <c r="S86" s="2553">
        <v>0.9760599748935439</v>
      </c>
      <c r="T86" s="2887">
        <v>812.54</v>
      </c>
      <c r="U86" s="2887">
        <v>692.64500000000021</v>
      </c>
    </row>
    <row r="87" spans="1:209" s="2522" customFormat="1" ht="11.25" customHeight="1">
      <c r="A87" s="2511"/>
      <c r="B87" s="2512"/>
      <c r="C87" s="2513"/>
      <c r="D87" s="2514"/>
      <c r="E87" s="2513"/>
      <c r="F87" s="2513"/>
      <c r="G87" s="2515"/>
      <c r="H87" s="2514"/>
      <c r="I87" s="2513"/>
      <c r="J87" s="2513"/>
      <c r="K87" s="2515"/>
      <c r="L87" s="2520"/>
      <c r="M87" s="2520"/>
      <c r="N87" s="2551"/>
      <c r="O87" s="2551"/>
      <c r="P87" s="2520"/>
      <c r="Q87" s="2551"/>
      <c r="R87" s="2520"/>
      <c r="S87" s="2520"/>
    </row>
    <row r="88" spans="1:209" s="2522" customFormat="1" ht="31.5">
      <c r="A88" s="2511">
        <v>36</v>
      </c>
      <c r="B88" s="2512" t="s">
        <v>9175</v>
      </c>
      <c r="C88" s="2513">
        <v>12000</v>
      </c>
      <c r="D88" s="2514">
        <v>0</v>
      </c>
      <c r="E88" s="2513">
        <v>0</v>
      </c>
      <c r="F88" s="2513">
        <v>0</v>
      </c>
      <c r="G88" s="2515">
        <v>0</v>
      </c>
      <c r="H88" s="2514">
        <v>1</v>
      </c>
      <c r="I88" s="2513">
        <v>12000</v>
      </c>
      <c r="J88" s="2513">
        <v>0</v>
      </c>
      <c r="K88" s="2515">
        <v>12000</v>
      </c>
      <c r="L88" s="2549">
        <v>1</v>
      </c>
      <c r="M88" s="2550">
        <v>12000</v>
      </c>
      <c r="N88" s="2551">
        <v>5102.9615000000003</v>
      </c>
      <c r="O88" s="2551">
        <v>0</v>
      </c>
      <c r="P88" s="2553">
        <v>0</v>
      </c>
      <c r="Q88" s="2551">
        <v>0</v>
      </c>
      <c r="R88" s="2553">
        <v>0</v>
      </c>
      <c r="S88" s="2553" t="e">
        <v>#DIV/0!</v>
      </c>
      <c r="T88" s="2887">
        <v>0</v>
      </c>
      <c r="U88" s="2887">
        <v>12000</v>
      </c>
    </row>
    <row r="89" spans="1:209" s="2522" customFormat="1">
      <c r="A89" s="2511"/>
      <c r="B89" s="2512"/>
      <c r="C89" s="2513"/>
      <c r="D89" s="2514"/>
      <c r="E89" s="2513"/>
      <c r="F89" s="2513"/>
      <c r="G89" s="2515"/>
      <c r="H89" s="2514"/>
      <c r="I89" s="2513"/>
      <c r="J89" s="2513"/>
      <c r="K89" s="2515"/>
      <c r="L89" s="2520"/>
      <c r="M89" s="2520"/>
      <c r="N89" s="2551"/>
      <c r="O89" s="2551"/>
      <c r="P89" s="2520"/>
      <c r="Q89" s="2551"/>
      <c r="R89" s="2520"/>
      <c r="S89" s="2520"/>
    </row>
    <row r="90" spans="1:209" s="2522" customFormat="1" ht="31.5">
      <c r="A90" s="2511">
        <v>37</v>
      </c>
      <c r="B90" s="2512" t="s">
        <v>9214</v>
      </c>
      <c r="C90" s="2513">
        <v>1603.027</v>
      </c>
      <c r="D90" s="2514">
        <v>3</v>
      </c>
      <c r="E90" s="2513">
        <v>0</v>
      </c>
      <c r="F90" s="2513">
        <v>301</v>
      </c>
      <c r="G90" s="2515">
        <v>301</v>
      </c>
      <c r="H90" s="2514">
        <v>1</v>
      </c>
      <c r="I90" s="2513">
        <v>0</v>
      </c>
      <c r="J90" s="2513">
        <v>500</v>
      </c>
      <c r="K90" s="2515">
        <v>500</v>
      </c>
      <c r="L90" s="2549">
        <v>4</v>
      </c>
      <c r="M90" s="2550">
        <v>801</v>
      </c>
      <c r="N90" s="2551">
        <v>801</v>
      </c>
      <c r="O90" s="2551">
        <v>264.32</v>
      </c>
      <c r="P90" s="2553">
        <v>0.32998751560549311</v>
      </c>
      <c r="Q90" s="2551">
        <v>171.761134</v>
      </c>
      <c r="R90" s="2553">
        <v>0.21443337578027466</v>
      </c>
      <c r="S90" s="2553">
        <v>0.6498226921912833</v>
      </c>
      <c r="T90" s="2887">
        <v>264.32</v>
      </c>
      <c r="U90" s="2887">
        <v>1338.7070000000001</v>
      </c>
    </row>
    <row r="91" spans="1:209" s="2522" customFormat="1">
      <c r="A91" s="2511"/>
      <c r="B91" s="2512"/>
      <c r="C91" s="2513"/>
      <c r="D91" s="2514"/>
      <c r="E91" s="2513"/>
      <c r="F91" s="2513"/>
      <c r="G91" s="2517"/>
      <c r="H91" s="2514"/>
      <c r="I91" s="2513"/>
      <c r="J91" s="2513"/>
      <c r="K91" s="2517"/>
      <c r="L91" s="2520"/>
      <c r="M91" s="2520"/>
      <c r="N91" s="2551"/>
      <c r="O91" s="2551"/>
      <c r="P91" s="2520"/>
      <c r="Q91" s="2551"/>
      <c r="R91" s="2520"/>
      <c r="S91" s="2520"/>
    </row>
    <row r="92" spans="1:209" s="2522" customFormat="1">
      <c r="A92" s="2511">
        <v>38</v>
      </c>
      <c r="B92" s="2512" t="s">
        <v>9155</v>
      </c>
      <c r="C92" s="2513">
        <v>89724.479999999996</v>
      </c>
      <c r="D92" s="2514">
        <v>37</v>
      </c>
      <c r="E92" s="2513">
        <v>11567</v>
      </c>
      <c r="F92" s="2513">
        <v>2996.0350000000003</v>
      </c>
      <c r="G92" s="2515">
        <v>14563.035</v>
      </c>
      <c r="H92" s="2514">
        <v>16</v>
      </c>
      <c r="I92" s="2513">
        <v>1231.9650000000001</v>
      </c>
      <c r="J92" s="2513">
        <v>355</v>
      </c>
      <c r="K92" s="2515">
        <v>1586.9650000000001</v>
      </c>
      <c r="L92" s="2549">
        <v>53</v>
      </c>
      <c r="M92" s="2550">
        <v>16150</v>
      </c>
      <c r="N92" s="2551">
        <v>16109.545</v>
      </c>
      <c r="O92" s="2551">
        <v>13670.511</v>
      </c>
      <c r="P92" s="2553">
        <v>0.8485969653394928</v>
      </c>
      <c r="Q92" s="2551">
        <v>12117.832940999999</v>
      </c>
      <c r="R92" s="2553">
        <v>0.75221447539331487</v>
      </c>
      <c r="S92" s="2553">
        <v>0.88642135915767872</v>
      </c>
      <c r="T92" s="2887">
        <v>13670.511</v>
      </c>
      <c r="U92" s="2887">
        <v>76053.968999999997</v>
      </c>
    </row>
    <row r="93" spans="1:209" s="2522" customFormat="1" ht="11.25" customHeight="1">
      <c r="A93" s="2511"/>
      <c r="B93" s="2512"/>
      <c r="C93" s="2513"/>
      <c r="D93" s="2514"/>
      <c r="E93" s="2513"/>
      <c r="F93" s="2513"/>
      <c r="G93" s="2515"/>
      <c r="H93" s="2514"/>
      <c r="I93" s="2513"/>
      <c r="J93" s="2513"/>
      <c r="K93" s="2515"/>
      <c r="L93" s="2520"/>
      <c r="M93" s="2520"/>
      <c r="N93" s="2551"/>
      <c r="O93" s="2551"/>
      <c r="P93" s="2520"/>
      <c r="Q93" s="2551"/>
      <c r="R93" s="2520"/>
      <c r="S93" s="2520"/>
    </row>
    <row r="94" spans="1:209" s="2522" customFormat="1">
      <c r="A94" s="2511">
        <v>39</v>
      </c>
      <c r="B94" s="2512" t="s">
        <v>7222</v>
      </c>
      <c r="C94" s="2513">
        <v>503.07200000000012</v>
      </c>
      <c r="D94" s="2514">
        <v>2</v>
      </c>
      <c r="E94" s="2513">
        <v>64.994</v>
      </c>
      <c r="F94" s="2513">
        <v>288.00599999999997</v>
      </c>
      <c r="G94" s="2515">
        <v>353</v>
      </c>
      <c r="H94" s="2514">
        <v>1</v>
      </c>
      <c r="I94" s="2513">
        <v>0</v>
      </c>
      <c r="J94" s="2513">
        <v>150</v>
      </c>
      <c r="K94" s="2515">
        <v>150</v>
      </c>
      <c r="L94" s="2549">
        <v>3</v>
      </c>
      <c r="M94" s="2550">
        <v>503</v>
      </c>
      <c r="N94" s="2551">
        <v>503</v>
      </c>
      <c r="O94" s="2912">
        <v>464.37199999999996</v>
      </c>
      <c r="P94" s="2553">
        <v>0.92320477137176926</v>
      </c>
      <c r="Q94" s="2551">
        <v>414.95816100000002</v>
      </c>
      <c r="R94" s="2553">
        <v>0.82496652286282313</v>
      </c>
      <c r="S94" s="2553">
        <v>0.89358996881810282</v>
      </c>
      <c r="T94" s="2887">
        <v>464.37199999999996</v>
      </c>
      <c r="U94" s="2887">
        <v>38.700000000000159</v>
      </c>
    </row>
    <row r="95" spans="1:209" ht="11.25" customHeight="1">
      <c r="A95" s="2511"/>
      <c r="B95" s="2512"/>
      <c r="C95" s="2517"/>
      <c r="D95" s="2509"/>
      <c r="E95" s="2517"/>
      <c r="F95" s="2517"/>
      <c r="G95" s="2517"/>
      <c r="H95" s="2509"/>
      <c r="I95" s="2517"/>
      <c r="J95" s="2517"/>
      <c r="K95" s="2517"/>
      <c r="N95" s="2551"/>
      <c r="O95" s="2551"/>
      <c r="Q95" s="2551"/>
      <c r="T95" s="2536"/>
      <c r="U95" s="2536"/>
      <c r="V95" s="2536"/>
      <c r="W95" s="2536"/>
      <c r="X95" s="2536"/>
      <c r="Y95" s="2536"/>
      <c r="Z95" s="2536"/>
      <c r="AA95" s="2536"/>
      <c r="AB95" s="2536"/>
      <c r="AC95" s="2536"/>
      <c r="AD95" s="2536"/>
      <c r="AE95" s="2536"/>
      <c r="AF95" s="2536"/>
      <c r="AG95" s="2536"/>
      <c r="AH95" s="2536"/>
      <c r="AI95" s="2536"/>
      <c r="AJ95" s="2536"/>
      <c r="AK95" s="2536"/>
      <c r="AL95" s="2536"/>
      <c r="AM95" s="2536"/>
      <c r="AN95" s="2536"/>
      <c r="AO95" s="2536"/>
      <c r="AP95" s="2536"/>
      <c r="AQ95" s="2536"/>
      <c r="AR95" s="2536"/>
      <c r="AS95" s="2536"/>
      <c r="AT95" s="2536"/>
      <c r="AU95" s="2536"/>
      <c r="AV95" s="2536"/>
      <c r="AW95" s="2536"/>
      <c r="AX95" s="2536"/>
      <c r="AY95" s="2536"/>
      <c r="AZ95" s="2536"/>
      <c r="BA95" s="2536"/>
      <c r="BB95" s="2536"/>
      <c r="BC95" s="2536"/>
      <c r="BD95" s="2536"/>
      <c r="BE95" s="2536"/>
      <c r="BF95" s="2536"/>
      <c r="BG95" s="2536"/>
      <c r="BH95" s="2536"/>
      <c r="BI95" s="2536"/>
      <c r="BJ95" s="2536"/>
      <c r="BK95" s="2536"/>
      <c r="BL95" s="2536"/>
      <c r="BM95" s="2536"/>
      <c r="BN95" s="2536"/>
      <c r="BO95" s="2536"/>
      <c r="BP95" s="2536"/>
      <c r="BQ95" s="2536"/>
      <c r="BR95" s="2536"/>
      <c r="BS95" s="2536"/>
      <c r="BT95" s="2536"/>
      <c r="BU95" s="2536"/>
      <c r="BV95" s="2536"/>
      <c r="BW95" s="2536"/>
      <c r="BX95" s="2536"/>
      <c r="BY95" s="2536"/>
      <c r="BZ95" s="2536"/>
      <c r="CA95" s="2536"/>
      <c r="CB95" s="2536"/>
      <c r="CC95" s="2536"/>
      <c r="CD95" s="2536"/>
      <c r="CE95" s="2536"/>
      <c r="CF95" s="2536"/>
      <c r="CG95" s="2536"/>
      <c r="CH95" s="2536"/>
      <c r="CI95" s="2536"/>
      <c r="CJ95" s="2536"/>
      <c r="CK95" s="2536"/>
      <c r="CL95" s="2536"/>
      <c r="CM95" s="2536"/>
      <c r="CN95" s="2536"/>
      <c r="CO95" s="2536"/>
      <c r="CP95" s="2536"/>
      <c r="CQ95" s="2536"/>
      <c r="CR95" s="2536"/>
      <c r="CS95" s="2536"/>
      <c r="CT95" s="2536"/>
      <c r="CU95" s="2536"/>
      <c r="CV95" s="2536"/>
      <c r="CW95" s="2536"/>
      <c r="CX95" s="2536"/>
      <c r="CY95" s="2536"/>
      <c r="CZ95" s="2536"/>
      <c r="DA95" s="2536"/>
      <c r="DB95" s="2536"/>
      <c r="DC95" s="2536"/>
      <c r="DD95" s="2536"/>
      <c r="DE95" s="2536"/>
      <c r="DF95" s="2536"/>
      <c r="DG95" s="2536"/>
      <c r="DH95" s="2536"/>
      <c r="DI95" s="2536"/>
      <c r="DJ95" s="2536"/>
      <c r="DK95" s="2536"/>
      <c r="DL95" s="2536"/>
      <c r="DM95" s="2536"/>
      <c r="DN95" s="2536"/>
      <c r="DO95" s="2536"/>
      <c r="DP95" s="2536"/>
      <c r="DQ95" s="2536"/>
      <c r="DR95" s="2536"/>
      <c r="DS95" s="2536"/>
      <c r="DT95" s="2536"/>
      <c r="DU95" s="2536"/>
      <c r="DV95" s="2536"/>
      <c r="DW95" s="2536"/>
      <c r="DX95" s="2536"/>
      <c r="DY95" s="2536"/>
      <c r="DZ95" s="2536"/>
      <c r="EA95" s="2536"/>
      <c r="EB95" s="2536"/>
      <c r="EC95" s="2536"/>
      <c r="ED95" s="2536"/>
      <c r="EE95" s="2536"/>
      <c r="EF95" s="2536"/>
      <c r="EG95" s="2536"/>
      <c r="EH95" s="2536"/>
      <c r="EI95" s="2536"/>
      <c r="EJ95" s="2536"/>
      <c r="EK95" s="2536"/>
      <c r="EL95" s="2536"/>
      <c r="EM95" s="2536"/>
      <c r="EN95" s="2536"/>
      <c r="EO95" s="2536"/>
      <c r="EP95" s="2536"/>
      <c r="EQ95" s="2536"/>
      <c r="ER95" s="2536"/>
      <c r="ES95" s="2536"/>
      <c r="ET95" s="2536"/>
      <c r="EU95" s="2536"/>
      <c r="EV95" s="2536"/>
      <c r="EW95" s="2536"/>
      <c r="EX95" s="2536"/>
      <c r="EY95" s="2536"/>
      <c r="EZ95" s="2536"/>
      <c r="FA95" s="2536"/>
      <c r="FB95" s="2536"/>
      <c r="FC95" s="2536"/>
      <c r="FD95" s="2536"/>
      <c r="FE95" s="2536"/>
      <c r="FF95" s="2536"/>
      <c r="FG95" s="2536"/>
      <c r="FH95" s="2536"/>
      <c r="FI95" s="2536"/>
      <c r="FJ95" s="2536"/>
      <c r="FK95" s="2536"/>
      <c r="FL95" s="2536"/>
      <c r="FM95" s="2536"/>
      <c r="FN95" s="2536"/>
      <c r="FO95" s="2536"/>
      <c r="FP95" s="2536"/>
      <c r="FQ95" s="2536"/>
      <c r="FR95" s="2536"/>
      <c r="FS95" s="2536"/>
      <c r="FT95" s="2536"/>
      <c r="FU95" s="2536"/>
      <c r="FV95" s="2536"/>
      <c r="FW95" s="2536"/>
      <c r="FX95" s="2536"/>
      <c r="FY95" s="2536"/>
      <c r="FZ95" s="2536"/>
      <c r="GA95" s="2536"/>
      <c r="GB95" s="2536"/>
      <c r="GC95" s="2536"/>
      <c r="GD95" s="2536"/>
      <c r="GE95" s="2536"/>
      <c r="GF95" s="2536"/>
      <c r="GG95" s="2536"/>
      <c r="GH95" s="2536"/>
      <c r="GI95" s="2536"/>
      <c r="GJ95" s="2536"/>
      <c r="GK95" s="2536"/>
      <c r="GL95" s="2536"/>
      <c r="GM95" s="2536"/>
      <c r="GN95" s="2536"/>
      <c r="GO95" s="2536"/>
      <c r="GP95" s="2536"/>
      <c r="GQ95" s="2536"/>
      <c r="GR95" s="2536"/>
      <c r="GS95" s="2536"/>
      <c r="GT95" s="2536"/>
      <c r="GU95" s="2536"/>
      <c r="GV95" s="2536"/>
      <c r="GW95" s="2536"/>
      <c r="GX95" s="2536"/>
      <c r="GY95" s="2536"/>
      <c r="GZ95" s="2536"/>
      <c r="HA95" s="2536"/>
    </row>
    <row r="96" spans="1:209" s="2520" customFormat="1">
      <c r="A96" s="2511">
        <v>40</v>
      </c>
      <c r="B96" s="2512" t="s">
        <v>7233</v>
      </c>
      <c r="C96" s="2513">
        <v>1803.68</v>
      </c>
      <c r="D96" s="2514">
        <v>1</v>
      </c>
      <c r="E96" s="2513">
        <v>5</v>
      </c>
      <c r="F96" s="2513">
        <v>0</v>
      </c>
      <c r="G96" s="2515">
        <v>5</v>
      </c>
      <c r="H96" s="2514">
        <v>0</v>
      </c>
      <c r="I96" s="2513">
        <v>0</v>
      </c>
      <c r="J96" s="2513">
        <v>0</v>
      </c>
      <c r="K96" s="2515">
        <v>0</v>
      </c>
      <c r="L96" s="2549">
        <v>1</v>
      </c>
      <c r="M96" s="2550">
        <v>5</v>
      </c>
      <c r="N96" s="2551">
        <v>5</v>
      </c>
      <c r="O96" s="2551">
        <v>0</v>
      </c>
      <c r="P96" s="2553">
        <v>0</v>
      </c>
      <c r="Q96" s="2551">
        <v>0</v>
      </c>
      <c r="R96" s="2553">
        <v>0</v>
      </c>
      <c r="S96" s="2553" t="e">
        <v>#DIV/0!</v>
      </c>
      <c r="T96" s="2887">
        <v>0</v>
      </c>
      <c r="U96" s="2887">
        <v>1803.68</v>
      </c>
    </row>
    <row r="97" spans="1:209" s="2520" customFormat="1" ht="11.25" customHeight="1">
      <c r="A97" s="2511"/>
      <c r="B97" s="2512"/>
      <c r="C97" s="2517"/>
      <c r="D97" s="2509"/>
      <c r="E97" s="2517"/>
      <c r="F97" s="2517"/>
      <c r="G97" s="2517"/>
      <c r="H97" s="2509"/>
      <c r="I97" s="2517"/>
      <c r="J97" s="2517"/>
      <c r="K97" s="2517"/>
      <c r="N97" s="2551"/>
      <c r="O97" s="2551"/>
      <c r="Q97" s="2551"/>
    </row>
    <row r="98" spans="1:209" s="2520" customFormat="1">
      <c r="A98" s="2511">
        <v>41</v>
      </c>
      <c r="B98" s="2518" t="s">
        <v>7244</v>
      </c>
      <c r="C98" s="2513">
        <v>6256</v>
      </c>
      <c r="D98" s="2514">
        <v>1</v>
      </c>
      <c r="E98" s="2513">
        <v>130</v>
      </c>
      <c r="F98" s="2513">
        <v>100</v>
      </c>
      <c r="G98" s="2515">
        <v>230</v>
      </c>
      <c r="H98" s="2514">
        <v>0</v>
      </c>
      <c r="I98" s="2513">
        <v>0</v>
      </c>
      <c r="J98" s="2513">
        <v>0</v>
      </c>
      <c r="K98" s="2515">
        <v>0</v>
      </c>
      <c r="L98" s="2549">
        <v>1</v>
      </c>
      <c r="M98" s="2550">
        <v>230</v>
      </c>
      <c r="N98" s="2551">
        <v>230</v>
      </c>
      <c r="O98" s="2551">
        <v>57.5</v>
      </c>
      <c r="P98" s="2553">
        <v>0.25</v>
      </c>
      <c r="Q98" s="2551">
        <v>2</v>
      </c>
      <c r="R98" s="2553">
        <v>8.6956521739130436E-3</v>
      </c>
      <c r="S98" s="2553">
        <v>3.4782608695652174E-2</v>
      </c>
      <c r="T98" s="2887">
        <v>57.5</v>
      </c>
      <c r="U98" s="2887">
        <v>6198.5</v>
      </c>
    </row>
    <row r="99" spans="1:209" s="2520" customFormat="1">
      <c r="A99" s="2511"/>
      <c r="B99" s="2518"/>
      <c r="C99" s="2517"/>
      <c r="D99" s="2509"/>
      <c r="E99" s="2517"/>
      <c r="F99" s="2517"/>
      <c r="G99" s="2517"/>
      <c r="H99" s="2509"/>
      <c r="I99" s="2517"/>
      <c r="J99" s="2517"/>
      <c r="K99" s="2517"/>
      <c r="N99" s="2551"/>
      <c r="O99" s="2551"/>
      <c r="Q99" s="2551"/>
    </row>
    <row r="100" spans="1:209" s="2522" customFormat="1">
      <c r="A100" s="2511">
        <v>42</v>
      </c>
      <c r="B100" s="2512" t="s">
        <v>7251</v>
      </c>
      <c r="C100" s="2513">
        <v>972.04799999999989</v>
      </c>
      <c r="D100" s="2514">
        <v>17</v>
      </c>
      <c r="E100" s="2513">
        <v>324.98500000000001</v>
      </c>
      <c r="F100" s="2513">
        <v>246.83100000000002</v>
      </c>
      <c r="G100" s="2515">
        <v>571.81600000000003</v>
      </c>
      <c r="H100" s="2514">
        <v>2</v>
      </c>
      <c r="I100" s="2513">
        <v>114.184</v>
      </c>
      <c r="J100" s="2513">
        <v>0</v>
      </c>
      <c r="K100" s="2515">
        <v>114.184</v>
      </c>
      <c r="L100" s="2549">
        <v>19</v>
      </c>
      <c r="M100" s="2550">
        <v>686</v>
      </c>
      <c r="N100" s="2551">
        <v>685.99999999999989</v>
      </c>
      <c r="O100" s="2551">
        <v>238.3955</v>
      </c>
      <c r="P100" s="2553">
        <v>0.34751530612244902</v>
      </c>
      <c r="Q100" s="2551">
        <v>147.212998</v>
      </c>
      <c r="R100" s="2553">
        <v>0.21459620699708459</v>
      </c>
      <c r="S100" s="2553">
        <v>0.61751584237118573</v>
      </c>
      <c r="T100" s="2887">
        <v>238.3955</v>
      </c>
      <c r="U100" s="2887">
        <v>733.65249999999992</v>
      </c>
    </row>
    <row r="101" spans="1:209">
      <c r="A101" s="2511"/>
      <c r="B101" s="2512"/>
      <c r="C101" s="2517"/>
      <c r="D101" s="2509"/>
      <c r="E101" s="2517"/>
      <c r="F101" s="2517"/>
      <c r="G101" s="2517"/>
      <c r="H101" s="2509"/>
      <c r="I101" s="2517"/>
      <c r="J101" s="2517"/>
      <c r="K101" s="2517"/>
      <c r="N101" s="2551"/>
      <c r="O101" s="2551"/>
      <c r="Q101" s="2551"/>
      <c r="T101" s="2536"/>
      <c r="U101" s="2536"/>
      <c r="V101" s="2536"/>
      <c r="W101" s="2536"/>
      <c r="X101" s="2536"/>
      <c r="Y101" s="2536"/>
      <c r="Z101" s="2536"/>
      <c r="AA101" s="2536"/>
      <c r="AB101" s="2536"/>
      <c r="AC101" s="2536"/>
      <c r="AD101" s="2536"/>
      <c r="AE101" s="2536"/>
      <c r="AF101" s="2536"/>
      <c r="AG101" s="2536"/>
      <c r="AH101" s="2536"/>
      <c r="AI101" s="2536"/>
      <c r="AJ101" s="2536"/>
      <c r="AK101" s="2536"/>
      <c r="AL101" s="2536"/>
      <c r="AM101" s="2536"/>
      <c r="AN101" s="2536"/>
      <c r="AO101" s="2536"/>
      <c r="AP101" s="2536"/>
      <c r="AQ101" s="2536"/>
      <c r="AR101" s="2536"/>
      <c r="AS101" s="2536"/>
      <c r="AT101" s="2536"/>
      <c r="AU101" s="2536"/>
      <c r="AV101" s="2536"/>
      <c r="AW101" s="2536"/>
      <c r="AX101" s="2536"/>
      <c r="AY101" s="2536"/>
      <c r="AZ101" s="2536"/>
      <c r="BA101" s="2536"/>
      <c r="BB101" s="2536"/>
      <c r="BC101" s="2536"/>
      <c r="BD101" s="2536"/>
      <c r="BE101" s="2536"/>
      <c r="BF101" s="2536"/>
      <c r="BG101" s="2536"/>
      <c r="BH101" s="2536"/>
      <c r="BI101" s="2536"/>
      <c r="BJ101" s="2536"/>
      <c r="BK101" s="2536"/>
      <c r="BL101" s="2536"/>
      <c r="BM101" s="2536"/>
      <c r="BN101" s="2536"/>
      <c r="BO101" s="2536"/>
      <c r="BP101" s="2536"/>
      <c r="BQ101" s="2536"/>
      <c r="BR101" s="2536"/>
      <c r="BS101" s="2536"/>
      <c r="BT101" s="2536"/>
      <c r="BU101" s="2536"/>
      <c r="BV101" s="2536"/>
      <c r="BW101" s="2536"/>
      <c r="BX101" s="2536"/>
      <c r="BY101" s="2536"/>
      <c r="BZ101" s="2536"/>
      <c r="CA101" s="2536"/>
      <c r="CB101" s="2536"/>
      <c r="CC101" s="2536"/>
      <c r="CD101" s="2536"/>
      <c r="CE101" s="2536"/>
      <c r="CF101" s="2536"/>
      <c r="CG101" s="2536"/>
      <c r="CH101" s="2536"/>
      <c r="CI101" s="2536"/>
      <c r="CJ101" s="2536"/>
      <c r="CK101" s="2536"/>
      <c r="CL101" s="2536"/>
      <c r="CM101" s="2536"/>
      <c r="CN101" s="2536"/>
      <c r="CO101" s="2536"/>
      <c r="CP101" s="2536"/>
      <c r="CQ101" s="2536"/>
      <c r="CR101" s="2536"/>
      <c r="CS101" s="2536"/>
      <c r="CT101" s="2536"/>
      <c r="CU101" s="2536"/>
      <c r="CV101" s="2536"/>
      <c r="CW101" s="2536"/>
      <c r="CX101" s="2536"/>
      <c r="CY101" s="2536"/>
      <c r="CZ101" s="2536"/>
      <c r="DA101" s="2536"/>
      <c r="DB101" s="2536"/>
      <c r="DC101" s="2536"/>
      <c r="DD101" s="2536"/>
      <c r="DE101" s="2536"/>
      <c r="DF101" s="2536"/>
      <c r="DG101" s="2536"/>
      <c r="DH101" s="2536"/>
      <c r="DI101" s="2536"/>
      <c r="DJ101" s="2536"/>
      <c r="DK101" s="2536"/>
      <c r="DL101" s="2536"/>
      <c r="DM101" s="2536"/>
      <c r="DN101" s="2536"/>
      <c r="DO101" s="2536"/>
      <c r="DP101" s="2536"/>
      <c r="DQ101" s="2536"/>
      <c r="DR101" s="2536"/>
      <c r="DS101" s="2536"/>
      <c r="DT101" s="2536"/>
      <c r="DU101" s="2536"/>
      <c r="DV101" s="2536"/>
      <c r="DW101" s="2536"/>
      <c r="DX101" s="2536"/>
      <c r="DY101" s="2536"/>
      <c r="DZ101" s="2536"/>
      <c r="EA101" s="2536"/>
      <c r="EB101" s="2536"/>
      <c r="EC101" s="2536"/>
      <c r="ED101" s="2536"/>
      <c r="EE101" s="2536"/>
      <c r="EF101" s="2536"/>
      <c r="EG101" s="2536"/>
      <c r="EH101" s="2536"/>
      <c r="EI101" s="2536"/>
      <c r="EJ101" s="2536"/>
      <c r="EK101" s="2536"/>
      <c r="EL101" s="2536"/>
      <c r="EM101" s="2536"/>
      <c r="EN101" s="2536"/>
      <c r="EO101" s="2536"/>
      <c r="EP101" s="2536"/>
      <c r="EQ101" s="2536"/>
      <c r="ER101" s="2536"/>
      <c r="ES101" s="2536"/>
      <c r="ET101" s="2536"/>
      <c r="EU101" s="2536"/>
      <c r="EV101" s="2536"/>
      <c r="EW101" s="2536"/>
      <c r="EX101" s="2536"/>
      <c r="EY101" s="2536"/>
      <c r="EZ101" s="2536"/>
      <c r="FA101" s="2536"/>
      <c r="FB101" s="2536"/>
      <c r="FC101" s="2536"/>
      <c r="FD101" s="2536"/>
      <c r="FE101" s="2536"/>
      <c r="FF101" s="2536"/>
      <c r="FG101" s="2536"/>
      <c r="FH101" s="2536"/>
      <c r="FI101" s="2536"/>
      <c r="FJ101" s="2536"/>
      <c r="FK101" s="2536"/>
      <c r="FL101" s="2536"/>
      <c r="FM101" s="2536"/>
      <c r="FN101" s="2536"/>
      <c r="FO101" s="2536"/>
      <c r="FP101" s="2536"/>
      <c r="FQ101" s="2536"/>
      <c r="FR101" s="2536"/>
      <c r="FS101" s="2536"/>
      <c r="FT101" s="2536"/>
      <c r="FU101" s="2536"/>
      <c r="FV101" s="2536"/>
      <c r="FW101" s="2536"/>
      <c r="FX101" s="2536"/>
      <c r="FY101" s="2536"/>
      <c r="FZ101" s="2536"/>
      <c r="GA101" s="2536"/>
      <c r="GB101" s="2536"/>
      <c r="GC101" s="2536"/>
      <c r="GD101" s="2536"/>
      <c r="GE101" s="2536"/>
      <c r="GF101" s="2536"/>
      <c r="GG101" s="2536"/>
      <c r="GH101" s="2536"/>
      <c r="GI101" s="2536"/>
      <c r="GJ101" s="2536"/>
      <c r="GK101" s="2536"/>
      <c r="GL101" s="2536"/>
      <c r="GM101" s="2536"/>
      <c r="GN101" s="2536"/>
      <c r="GO101" s="2536"/>
      <c r="GP101" s="2536"/>
      <c r="GQ101" s="2536"/>
      <c r="GR101" s="2536"/>
      <c r="GS101" s="2536"/>
      <c r="GT101" s="2536"/>
      <c r="GU101" s="2536"/>
      <c r="GV101" s="2536"/>
      <c r="GW101" s="2536"/>
      <c r="GX101" s="2536"/>
      <c r="GY101" s="2536"/>
      <c r="GZ101" s="2536"/>
      <c r="HA101" s="2536"/>
    </row>
    <row r="102" spans="1:209" s="2520" customFormat="1">
      <c r="A102" s="2511">
        <v>43</v>
      </c>
      <c r="B102" s="2512" t="s">
        <v>9176</v>
      </c>
      <c r="C102" s="2513">
        <v>5000</v>
      </c>
      <c r="D102" s="2514">
        <v>0</v>
      </c>
      <c r="E102" s="2513">
        <v>0</v>
      </c>
      <c r="F102" s="2513">
        <v>0</v>
      </c>
      <c r="G102" s="2515">
        <v>0</v>
      </c>
      <c r="H102" s="2514">
        <v>1</v>
      </c>
      <c r="I102" s="2513">
        <v>500</v>
      </c>
      <c r="J102" s="2513">
        <v>0</v>
      </c>
      <c r="K102" s="2515">
        <v>500</v>
      </c>
      <c r="L102" s="2549">
        <v>1</v>
      </c>
      <c r="M102" s="2550">
        <v>500</v>
      </c>
      <c r="N102" s="2551">
        <v>500</v>
      </c>
      <c r="O102" s="2551">
        <v>0</v>
      </c>
      <c r="P102" s="2553">
        <v>0</v>
      </c>
      <c r="Q102" s="2551">
        <v>0</v>
      </c>
      <c r="R102" s="2553">
        <v>0</v>
      </c>
      <c r="S102" s="2553" t="e">
        <v>#DIV/0!</v>
      </c>
      <c r="T102" s="2887">
        <v>0</v>
      </c>
      <c r="U102" s="2887">
        <v>5000</v>
      </c>
    </row>
    <row r="103" spans="1:209" s="2520" customFormat="1">
      <c r="A103" s="2511"/>
      <c r="B103" s="2512"/>
      <c r="C103" s="2517"/>
      <c r="D103" s="2509"/>
      <c r="E103" s="2517"/>
      <c r="F103" s="2517"/>
      <c r="G103" s="2517"/>
      <c r="H103" s="2509"/>
      <c r="I103" s="2517"/>
      <c r="J103" s="2517"/>
      <c r="K103" s="2517"/>
      <c r="N103" s="2551"/>
      <c r="O103" s="2551"/>
      <c r="Q103" s="2551"/>
    </row>
    <row r="104" spans="1:209" s="2520" customFormat="1" ht="31.5">
      <c r="A104" s="2511">
        <v>44</v>
      </c>
      <c r="B104" s="2512" t="s">
        <v>9215</v>
      </c>
      <c r="C104" s="2537">
        <v>36997.9</v>
      </c>
      <c r="D104" s="2509">
        <v>2</v>
      </c>
      <c r="E104" s="2537">
        <v>0</v>
      </c>
      <c r="F104" s="2537">
        <v>11997.903</v>
      </c>
      <c r="G104" s="2515">
        <v>11997.903</v>
      </c>
      <c r="H104" s="2538">
        <v>1</v>
      </c>
      <c r="I104" s="2537">
        <v>0</v>
      </c>
      <c r="J104" s="2537">
        <v>13002.097</v>
      </c>
      <c r="K104" s="2513">
        <v>13002.097</v>
      </c>
      <c r="L104" s="2549">
        <v>3</v>
      </c>
      <c r="M104" s="2550">
        <v>25000</v>
      </c>
      <c r="N104" s="2551">
        <v>14856.703</v>
      </c>
      <c r="O104" s="2551">
        <v>11799.608</v>
      </c>
      <c r="P104" s="2553">
        <v>0.79422789834325969</v>
      </c>
      <c r="Q104" s="2551">
        <v>8972.0253589999993</v>
      </c>
      <c r="R104" s="2553">
        <v>0.6039042012888054</v>
      </c>
      <c r="S104" s="2553">
        <v>0.76036639174792919</v>
      </c>
      <c r="T104" s="2887">
        <v>11799.608</v>
      </c>
      <c r="U104" s="2887">
        <v>25198.292000000001</v>
      </c>
    </row>
    <row r="105" spans="1:209" s="2520" customFormat="1" ht="12" customHeight="1">
      <c r="A105" s="2511"/>
      <c r="B105" s="2512"/>
      <c r="C105" s="2517"/>
      <c r="D105" s="2509"/>
      <c r="E105" s="2517"/>
      <c r="F105" s="2517"/>
      <c r="G105" s="2517"/>
      <c r="H105" s="2538"/>
      <c r="I105" s="2517"/>
      <c r="J105" s="2517"/>
      <c r="K105" s="2517"/>
      <c r="N105" s="2551"/>
      <c r="O105" s="2551"/>
      <c r="Q105" s="2551"/>
    </row>
    <row r="106" spans="1:209" s="2520" customFormat="1">
      <c r="A106" s="2511">
        <v>45</v>
      </c>
      <c r="B106" s="2518" t="s">
        <v>9156</v>
      </c>
      <c r="C106" s="2513">
        <v>6170.1710000000012</v>
      </c>
      <c r="D106" s="2514">
        <v>70</v>
      </c>
      <c r="E106" s="2513">
        <v>2911.9109999999996</v>
      </c>
      <c r="F106" s="2513">
        <v>89.588999999999999</v>
      </c>
      <c r="G106" s="2515">
        <v>3001.4999999999995</v>
      </c>
      <c r="H106" s="2511">
        <v>22</v>
      </c>
      <c r="I106" s="2513">
        <v>725</v>
      </c>
      <c r="J106" s="2513">
        <v>25.5</v>
      </c>
      <c r="K106" s="2515">
        <v>750.5</v>
      </c>
      <c r="L106" s="2549">
        <v>92</v>
      </c>
      <c r="M106" s="2550">
        <v>3751.9999999999995</v>
      </c>
      <c r="N106" s="2551">
        <v>3748.9999999999995</v>
      </c>
      <c r="O106" s="2551">
        <v>3094.1469999999999</v>
      </c>
      <c r="P106" s="2553">
        <v>0.8253259535876234</v>
      </c>
      <c r="Q106" s="2551">
        <v>3010.8639999999996</v>
      </c>
      <c r="R106" s="2553">
        <v>0.80311122966124293</v>
      </c>
      <c r="S106" s="2553">
        <v>0.97308369641132098</v>
      </c>
      <c r="T106" s="2887">
        <v>3094.1469999999999</v>
      </c>
      <c r="U106" s="2887">
        <v>3076.0240000000013</v>
      </c>
    </row>
    <row r="107" spans="1:209" s="2522" customFormat="1">
      <c r="A107" s="2511"/>
      <c r="B107" s="2512"/>
      <c r="C107" s="2513"/>
      <c r="D107" s="2514"/>
      <c r="E107" s="2513"/>
      <c r="F107" s="2513"/>
      <c r="G107" s="2515"/>
      <c r="H107" s="2511"/>
      <c r="I107" s="2513"/>
      <c r="J107" s="2513"/>
      <c r="K107" s="2515"/>
      <c r="L107" s="2520"/>
      <c r="M107" s="2520"/>
      <c r="N107" s="2551"/>
      <c r="O107" s="2551"/>
      <c r="P107" s="2520"/>
      <c r="Q107" s="2551"/>
      <c r="R107" s="2520"/>
      <c r="S107" s="2520"/>
    </row>
    <row r="108" spans="1:209">
      <c r="A108" s="2511">
        <v>46</v>
      </c>
      <c r="B108" s="2512" t="s">
        <v>9216</v>
      </c>
      <c r="C108" s="2513">
        <v>30213.802</v>
      </c>
      <c r="D108" s="2514">
        <v>5</v>
      </c>
      <c r="E108" s="2513">
        <v>7165.7690000000002</v>
      </c>
      <c r="F108" s="2513">
        <v>284.23099999999999</v>
      </c>
      <c r="G108" s="2515">
        <v>7450</v>
      </c>
      <c r="H108" s="2511">
        <v>3</v>
      </c>
      <c r="I108" s="2513">
        <v>340</v>
      </c>
      <c r="J108" s="2513">
        <v>10</v>
      </c>
      <c r="K108" s="2515">
        <v>350</v>
      </c>
      <c r="L108" s="2549">
        <v>8</v>
      </c>
      <c r="M108" s="2550">
        <v>7800</v>
      </c>
      <c r="N108" s="2551">
        <v>17110</v>
      </c>
      <c r="O108" s="2551">
        <v>16686.60225</v>
      </c>
      <c r="P108" s="2553">
        <v>0.97525436879018113</v>
      </c>
      <c r="Q108" s="2551">
        <v>6610</v>
      </c>
      <c r="R108" s="2553">
        <v>0.38632378725891292</v>
      </c>
      <c r="S108" s="2553">
        <v>0.39612617961214963</v>
      </c>
      <c r="T108" s="2887">
        <v>16686.60225</v>
      </c>
      <c r="U108" s="2887">
        <v>13527.19975</v>
      </c>
      <c r="V108" s="2536"/>
      <c r="W108" s="2536"/>
      <c r="X108" s="2536"/>
      <c r="Y108" s="2536"/>
      <c r="Z108" s="2536"/>
      <c r="AA108" s="2536"/>
      <c r="AB108" s="2536"/>
      <c r="AC108" s="2536"/>
      <c r="AD108" s="2536"/>
      <c r="AE108" s="2536"/>
      <c r="AF108" s="2536"/>
      <c r="AG108" s="2536"/>
      <c r="AH108" s="2536"/>
      <c r="AI108" s="2536"/>
      <c r="AJ108" s="2536"/>
      <c r="AK108" s="2536"/>
      <c r="AL108" s="2536"/>
      <c r="AM108" s="2536"/>
      <c r="AN108" s="2536"/>
      <c r="AO108" s="2536"/>
      <c r="AP108" s="2536"/>
      <c r="AQ108" s="2536"/>
      <c r="AR108" s="2536"/>
      <c r="AS108" s="2536"/>
      <c r="AT108" s="2536"/>
      <c r="AU108" s="2536"/>
      <c r="AV108" s="2536"/>
      <c r="AW108" s="2536"/>
      <c r="AX108" s="2536"/>
      <c r="AY108" s="2536"/>
      <c r="AZ108" s="2536"/>
      <c r="BA108" s="2536"/>
      <c r="BB108" s="2536"/>
      <c r="BC108" s="2536"/>
      <c r="BD108" s="2536"/>
      <c r="BE108" s="2536"/>
      <c r="BF108" s="2536"/>
      <c r="BG108" s="2536"/>
      <c r="BH108" s="2536"/>
      <c r="BI108" s="2536"/>
      <c r="BJ108" s="2536"/>
      <c r="BK108" s="2536"/>
      <c r="BL108" s="2536"/>
      <c r="BM108" s="2536"/>
      <c r="BN108" s="2536"/>
      <c r="BO108" s="2536"/>
      <c r="BP108" s="2536"/>
      <c r="BQ108" s="2536"/>
      <c r="BR108" s="2536"/>
      <c r="BS108" s="2536"/>
      <c r="BT108" s="2536"/>
      <c r="BU108" s="2536"/>
      <c r="BV108" s="2536"/>
      <c r="BW108" s="2536"/>
      <c r="BX108" s="2536"/>
      <c r="BY108" s="2536"/>
      <c r="BZ108" s="2536"/>
      <c r="CA108" s="2536"/>
      <c r="CB108" s="2536"/>
      <c r="CC108" s="2536"/>
      <c r="CD108" s="2536"/>
      <c r="CE108" s="2536"/>
      <c r="CF108" s="2536"/>
      <c r="CG108" s="2536"/>
      <c r="CH108" s="2536"/>
      <c r="CI108" s="2536"/>
      <c r="CJ108" s="2536"/>
      <c r="CK108" s="2536"/>
      <c r="CL108" s="2536"/>
      <c r="CM108" s="2536"/>
      <c r="CN108" s="2536"/>
      <c r="CO108" s="2536"/>
      <c r="CP108" s="2536"/>
      <c r="CQ108" s="2536"/>
      <c r="CR108" s="2536"/>
      <c r="CS108" s="2536"/>
      <c r="CT108" s="2536"/>
      <c r="CU108" s="2536"/>
      <c r="CV108" s="2536"/>
      <c r="CW108" s="2536"/>
      <c r="CX108" s="2536"/>
      <c r="CY108" s="2536"/>
      <c r="CZ108" s="2536"/>
      <c r="DA108" s="2536"/>
      <c r="DB108" s="2536"/>
      <c r="DC108" s="2536"/>
      <c r="DD108" s="2536"/>
      <c r="DE108" s="2536"/>
      <c r="DF108" s="2536"/>
      <c r="DG108" s="2536"/>
      <c r="DH108" s="2536"/>
      <c r="DI108" s="2536"/>
      <c r="DJ108" s="2536"/>
      <c r="DK108" s="2536"/>
      <c r="DL108" s="2536"/>
      <c r="DM108" s="2536"/>
      <c r="DN108" s="2536"/>
      <c r="DO108" s="2536"/>
      <c r="DP108" s="2536"/>
      <c r="DQ108" s="2536"/>
      <c r="DR108" s="2536"/>
      <c r="DS108" s="2536"/>
      <c r="DT108" s="2536"/>
      <c r="DU108" s="2536"/>
      <c r="DV108" s="2536"/>
      <c r="DW108" s="2536"/>
      <c r="DX108" s="2536"/>
      <c r="DY108" s="2536"/>
      <c r="DZ108" s="2536"/>
      <c r="EA108" s="2536"/>
      <c r="EB108" s="2536"/>
      <c r="EC108" s="2536"/>
      <c r="ED108" s="2536"/>
      <c r="EE108" s="2536"/>
      <c r="EF108" s="2536"/>
      <c r="EG108" s="2536"/>
      <c r="EH108" s="2536"/>
      <c r="EI108" s="2536"/>
      <c r="EJ108" s="2536"/>
      <c r="EK108" s="2536"/>
      <c r="EL108" s="2536"/>
      <c r="EM108" s="2536"/>
      <c r="EN108" s="2536"/>
      <c r="EO108" s="2536"/>
      <c r="EP108" s="2536"/>
      <c r="EQ108" s="2536"/>
      <c r="ER108" s="2536"/>
      <c r="ES108" s="2536"/>
      <c r="ET108" s="2536"/>
      <c r="EU108" s="2536"/>
      <c r="EV108" s="2536"/>
      <c r="EW108" s="2536"/>
      <c r="EX108" s="2536"/>
      <c r="EY108" s="2536"/>
      <c r="EZ108" s="2536"/>
      <c r="FA108" s="2536"/>
      <c r="FB108" s="2536"/>
      <c r="FC108" s="2536"/>
      <c r="FD108" s="2536"/>
      <c r="FE108" s="2536"/>
      <c r="FF108" s="2536"/>
      <c r="FG108" s="2536"/>
      <c r="FH108" s="2536"/>
      <c r="FI108" s="2536"/>
      <c r="FJ108" s="2536"/>
      <c r="FK108" s="2536"/>
      <c r="FL108" s="2536"/>
      <c r="FM108" s="2536"/>
      <c r="FN108" s="2536"/>
      <c r="FO108" s="2536"/>
      <c r="FP108" s="2536"/>
      <c r="FQ108" s="2536"/>
      <c r="FR108" s="2536"/>
      <c r="FS108" s="2536"/>
      <c r="FT108" s="2536"/>
      <c r="FU108" s="2536"/>
      <c r="FV108" s="2536"/>
      <c r="FW108" s="2536"/>
      <c r="FX108" s="2536"/>
      <c r="FY108" s="2536"/>
      <c r="FZ108" s="2536"/>
      <c r="GA108" s="2536"/>
      <c r="GB108" s="2536"/>
      <c r="GC108" s="2536"/>
      <c r="GD108" s="2536"/>
      <c r="GE108" s="2536"/>
      <c r="GF108" s="2536"/>
      <c r="GG108" s="2536"/>
      <c r="GH108" s="2536"/>
      <c r="GI108" s="2536"/>
      <c r="GJ108" s="2536"/>
      <c r="GK108" s="2536"/>
      <c r="GL108" s="2536"/>
      <c r="GM108" s="2536"/>
      <c r="GN108" s="2536"/>
      <c r="GO108" s="2536"/>
      <c r="GP108" s="2536"/>
      <c r="GQ108" s="2536"/>
      <c r="GR108" s="2536"/>
      <c r="GS108" s="2536"/>
      <c r="GT108" s="2536"/>
      <c r="GU108" s="2536"/>
      <c r="GV108" s="2536"/>
      <c r="GW108" s="2536"/>
      <c r="GX108" s="2536"/>
      <c r="GY108" s="2536"/>
      <c r="GZ108" s="2536"/>
      <c r="HA108" s="2536"/>
    </row>
    <row r="109" spans="1:209" s="2520" customFormat="1">
      <c r="A109" s="2511"/>
      <c r="B109" s="2512"/>
      <c r="C109" s="2513"/>
      <c r="D109" s="2514"/>
      <c r="E109" s="2513"/>
      <c r="F109" s="2513"/>
      <c r="G109" s="2515"/>
      <c r="H109" s="2511"/>
      <c r="I109" s="2513"/>
      <c r="J109" s="2513"/>
      <c r="K109" s="2515"/>
      <c r="N109" s="2551"/>
      <c r="O109" s="2551"/>
      <c r="Q109" s="2551"/>
    </row>
    <row r="110" spans="1:209" s="2520" customFormat="1">
      <c r="A110" s="2511">
        <v>47</v>
      </c>
      <c r="B110" s="2512" t="s">
        <v>9157</v>
      </c>
      <c r="C110" s="2513">
        <v>1000</v>
      </c>
      <c r="D110" s="2514">
        <v>0</v>
      </c>
      <c r="E110" s="2513">
        <v>0</v>
      </c>
      <c r="F110" s="2513">
        <v>0</v>
      </c>
      <c r="G110" s="2515">
        <v>0</v>
      </c>
      <c r="H110" s="2511">
        <v>1</v>
      </c>
      <c r="I110" s="2513">
        <v>180</v>
      </c>
      <c r="J110" s="2513">
        <v>0</v>
      </c>
      <c r="K110" s="2515">
        <v>180</v>
      </c>
      <c r="L110" s="2549">
        <v>1</v>
      </c>
      <c r="M110" s="2550">
        <v>180</v>
      </c>
      <c r="N110" s="2551">
        <v>180</v>
      </c>
      <c r="O110" s="2551">
        <v>0</v>
      </c>
      <c r="P110" s="2553">
        <v>0</v>
      </c>
      <c r="Q110" s="2551">
        <v>0</v>
      </c>
      <c r="R110" s="2553">
        <v>0</v>
      </c>
      <c r="S110" s="2553" t="e">
        <v>#DIV/0!</v>
      </c>
      <c r="T110" s="2887">
        <v>0</v>
      </c>
      <c r="U110" s="2887">
        <v>1000</v>
      </c>
    </row>
    <row r="111" spans="1:209" s="2520" customFormat="1">
      <c r="A111" s="2511"/>
      <c r="B111" s="2518"/>
      <c r="C111" s="2513"/>
      <c r="D111" s="2514"/>
      <c r="E111" s="2513"/>
      <c r="F111" s="2513"/>
      <c r="G111" s="2515"/>
      <c r="H111" s="2514"/>
      <c r="I111" s="2513"/>
      <c r="J111" s="2513"/>
      <c r="K111" s="2515"/>
      <c r="N111" s="2551"/>
      <c r="O111" s="2551"/>
      <c r="Q111" s="2551"/>
    </row>
    <row r="112" spans="1:209" s="2522" customFormat="1">
      <c r="A112" s="2511">
        <v>48</v>
      </c>
      <c r="B112" s="2512" t="s">
        <v>9158</v>
      </c>
      <c r="C112" s="2513">
        <v>18766.839650000002</v>
      </c>
      <c r="D112" s="2514">
        <v>31</v>
      </c>
      <c r="E112" s="2513">
        <v>5635.6080000000002</v>
      </c>
      <c r="F112" s="2513">
        <v>2319.3920000000007</v>
      </c>
      <c r="G112" s="2515">
        <v>7955.0000000000009</v>
      </c>
      <c r="H112" s="2514">
        <v>3</v>
      </c>
      <c r="I112" s="2513">
        <v>450</v>
      </c>
      <c r="J112" s="2513">
        <v>1845</v>
      </c>
      <c r="K112" s="2515">
        <v>2295</v>
      </c>
      <c r="L112" s="2549">
        <v>34</v>
      </c>
      <c r="M112" s="2550">
        <v>10250</v>
      </c>
      <c r="N112" s="2551">
        <v>27970.615999999995</v>
      </c>
      <c r="O112" s="2551">
        <v>27183.934999999998</v>
      </c>
      <c r="P112" s="2553">
        <v>0.97187473454285034</v>
      </c>
      <c r="Q112" s="2551">
        <v>7971.0898179999995</v>
      </c>
      <c r="R112" s="2553">
        <v>0.28498084625665737</v>
      </c>
      <c r="S112" s="2553">
        <v>0.29322796048474953</v>
      </c>
      <c r="T112" s="2887">
        <v>27183.934999999998</v>
      </c>
      <c r="U112" s="2887">
        <v>-8417.095349999996</v>
      </c>
    </row>
    <row r="113" spans="1:209">
      <c r="A113" s="2511"/>
      <c r="B113" s="2512"/>
      <c r="C113" s="2517"/>
      <c r="D113" s="2509"/>
      <c r="E113" s="2517"/>
      <c r="F113" s="2517"/>
      <c r="G113" s="2517"/>
      <c r="H113" s="2509"/>
      <c r="I113" s="2517"/>
      <c r="J113" s="2517"/>
      <c r="K113" s="2517"/>
      <c r="N113" s="2551"/>
      <c r="O113" s="2551"/>
      <c r="Q113" s="2551"/>
      <c r="T113" s="2536"/>
      <c r="U113" s="2536"/>
      <c r="V113" s="2536"/>
      <c r="W113" s="2536"/>
      <c r="X113" s="2536"/>
      <c r="Y113" s="2536"/>
      <c r="Z113" s="2536"/>
      <c r="AA113" s="2536"/>
      <c r="AB113" s="2536"/>
      <c r="AC113" s="2536"/>
      <c r="AD113" s="2536"/>
      <c r="AE113" s="2536"/>
      <c r="AF113" s="2536"/>
      <c r="AG113" s="2536"/>
      <c r="AH113" s="2536"/>
      <c r="AI113" s="2536"/>
      <c r="AJ113" s="2536"/>
      <c r="AK113" s="2536"/>
      <c r="AL113" s="2536"/>
      <c r="AM113" s="2536"/>
      <c r="AN113" s="2536"/>
      <c r="AO113" s="2536"/>
      <c r="AP113" s="2536"/>
      <c r="AQ113" s="2536"/>
      <c r="AR113" s="2536"/>
      <c r="AS113" s="2536"/>
      <c r="AT113" s="2536"/>
      <c r="AU113" s="2536"/>
      <c r="AV113" s="2536"/>
      <c r="AW113" s="2536"/>
      <c r="AX113" s="2536"/>
      <c r="AY113" s="2536"/>
      <c r="AZ113" s="2536"/>
      <c r="BA113" s="2536"/>
      <c r="BB113" s="2536"/>
      <c r="BC113" s="2536"/>
      <c r="BD113" s="2536"/>
      <c r="BE113" s="2536"/>
      <c r="BF113" s="2536"/>
      <c r="BG113" s="2536"/>
      <c r="BH113" s="2536"/>
      <c r="BI113" s="2536"/>
      <c r="BJ113" s="2536"/>
      <c r="BK113" s="2536"/>
      <c r="BL113" s="2536"/>
      <c r="BM113" s="2536"/>
      <c r="BN113" s="2536"/>
      <c r="BO113" s="2536"/>
      <c r="BP113" s="2536"/>
      <c r="BQ113" s="2536"/>
      <c r="BR113" s="2536"/>
      <c r="BS113" s="2536"/>
      <c r="BT113" s="2536"/>
      <c r="BU113" s="2536"/>
      <c r="BV113" s="2536"/>
      <c r="BW113" s="2536"/>
      <c r="BX113" s="2536"/>
      <c r="BY113" s="2536"/>
      <c r="BZ113" s="2536"/>
      <c r="CA113" s="2536"/>
      <c r="CB113" s="2536"/>
      <c r="CC113" s="2536"/>
      <c r="CD113" s="2536"/>
      <c r="CE113" s="2536"/>
      <c r="CF113" s="2536"/>
      <c r="CG113" s="2536"/>
      <c r="CH113" s="2536"/>
      <c r="CI113" s="2536"/>
      <c r="CJ113" s="2536"/>
      <c r="CK113" s="2536"/>
      <c r="CL113" s="2536"/>
      <c r="CM113" s="2536"/>
      <c r="CN113" s="2536"/>
      <c r="CO113" s="2536"/>
      <c r="CP113" s="2536"/>
      <c r="CQ113" s="2536"/>
      <c r="CR113" s="2536"/>
      <c r="CS113" s="2536"/>
      <c r="CT113" s="2536"/>
      <c r="CU113" s="2536"/>
      <c r="CV113" s="2536"/>
      <c r="CW113" s="2536"/>
      <c r="CX113" s="2536"/>
      <c r="CY113" s="2536"/>
      <c r="CZ113" s="2536"/>
      <c r="DA113" s="2536"/>
      <c r="DB113" s="2536"/>
      <c r="DC113" s="2536"/>
      <c r="DD113" s="2536"/>
      <c r="DE113" s="2536"/>
      <c r="DF113" s="2536"/>
      <c r="DG113" s="2536"/>
      <c r="DH113" s="2536"/>
      <c r="DI113" s="2536"/>
      <c r="DJ113" s="2536"/>
      <c r="DK113" s="2536"/>
      <c r="DL113" s="2536"/>
      <c r="DM113" s="2536"/>
      <c r="DN113" s="2536"/>
      <c r="DO113" s="2536"/>
      <c r="DP113" s="2536"/>
      <c r="DQ113" s="2536"/>
      <c r="DR113" s="2536"/>
      <c r="DS113" s="2536"/>
      <c r="DT113" s="2536"/>
      <c r="DU113" s="2536"/>
      <c r="DV113" s="2536"/>
      <c r="DW113" s="2536"/>
      <c r="DX113" s="2536"/>
      <c r="DY113" s="2536"/>
      <c r="DZ113" s="2536"/>
      <c r="EA113" s="2536"/>
      <c r="EB113" s="2536"/>
      <c r="EC113" s="2536"/>
      <c r="ED113" s="2536"/>
      <c r="EE113" s="2536"/>
      <c r="EF113" s="2536"/>
      <c r="EG113" s="2536"/>
      <c r="EH113" s="2536"/>
      <c r="EI113" s="2536"/>
      <c r="EJ113" s="2536"/>
      <c r="EK113" s="2536"/>
      <c r="EL113" s="2536"/>
      <c r="EM113" s="2536"/>
      <c r="EN113" s="2536"/>
      <c r="EO113" s="2536"/>
      <c r="EP113" s="2536"/>
      <c r="EQ113" s="2536"/>
      <c r="ER113" s="2536"/>
      <c r="ES113" s="2536"/>
      <c r="ET113" s="2536"/>
      <c r="EU113" s="2536"/>
      <c r="EV113" s="2536"/>
      <c r="EW113" s="2536"/>
      <c r="EX113" s="2536"/>
      <c r="EY113" s="2536"/>
      <c r="EZ113" s="2536"/>
      <c r="FA113" s="2536"/>
      <c r="FB113" s="2536"/>
      <c r="FC113" s="2536"/>
      <c r="FD113" s="2536"/>
      <c r="FE113" s="2536"/>
      <c r="FF113" s="2536"/>
      <c r="FG113" s="2536"/>
      <c r="FH113" s="2536"/>
      <c r="FI113" s="2536"/>
      <c r="FJ113" s="2536"/>
      <c r="FK113" s="2536"/>
      <c r="FL113" s="2536"/>
      <c r="FM113" s="2536"/>
      <c r="FN113" s="2536"/>
      <c r="FO113" s="2536"/>
      <c r="FP113" s="2536"/>
      <c r="FQ113" s="2536"/>
      <c r="FR113" s="2536"/>
      <c r="FS113" s="2536"/>
      <c r="FT113" s="2536"/>
      <c r="FU113" s="2536"/>
      <c r="FV113" s="2536"/>
      <c r="FW113" s="2536"/>
      <c r="FX113" s="2536"/>
      <c r="FY113" s="2536"/>
      <c r="FZ113" s="2536"/>
      <c r="GA113" s="2536"/>
      <c r="GB113" s="2536"/>
      <c r="GC113" s="2536"/>
      <c r="GD113" s="2536"/>
      <c r="GE113" s="2536"/>
      <c r="GF113" s="2536"/>
      <c r="GG113" s="2536"/>
      <c r="GH113" s="2536"/>
      <c r="GI113" s="2536"/>
      <c r="GJ113" s="2536"/>
      <c r="GK113" s="2536"/>
      <c r="GL113" s="2536"/>
      <c r="GM113" s="2536"/>
      <c r="GN113" s="2536"/>
      <c r="GO113" s="2536"/>
      <c r="GP113" s="2536"/>
      <c r="GQ113" s="2536"/>
      <c r="GR113" s="2536"/>
      <c r="GS113" s="2536"/>
      <c r="GT113" s="2536"/>
      <c r="GU113" s="2536"/>
      <c r="GV113" s="2536"/>
      <c r="GW113" s="2536"/>
      <c r="GX113" s="2536"/>
      <c r="GY113" s="2536"/>
      <c r="GZ113" s="2536"/>
      <c r="HA113" s="2536"/>
    </row>
    <row r="114" spans="1:209" s="2520" customFormat="1">
      <c r="A114" s="2511">
        <v>49</v>
      </c>
      <c r="B114" s="2512" t="s">
        <v>7669</v>
      </c>
      <c r="C114" s="2513">
        <v>512.38799999999992</v>
      </c>
      <c r="D114" s="2514">
        <v>7</v>
      </c>
      <c r="E114" s="2513">
        <v>41.195</v>
      </c>
      <c r="F114" s="2513">
        <v>228.80500000000001</v>
      </c>
      <c r="G114" s="2515">
        <v>270</v>
      </c>
      <c r="H114" s="2514">
        <v>0</v>
      </c>
      <c r="I114" s="2513">
        <v>0</v>
      </c>
      <c r="J114" s="2513">
        <v>0</v>
      </c>
      <c r="K114" s="2515">
        <v>0</v>
      </c>
      <c r="L114" s="2549">
        <v>7</v>
      </c>
      <c r="M114" s="2550">
        <v>270</v>
      </c>
      <c r="N114" s="2551">
        <v>236.25</v>
      </c>
      <c r="O114" s="2551">
        <v>139.75400000000002</v>
      </c>
      <c r="P114" s="2553">
        <v>0.59155132275132283</v>
      </c>
      <c r="Q114" s="2551">
        <v>56.042001999999997</v>
      </c>
      <c r="R114" s="2553">
        <v>0.23721482328042326</v>
      </c>
      <c r="S114" s="2553">
        <v>0.40100463671880582</v>
      </c>
      <c r="T114" s="2887">
        <v>139.75400000000002</v>
      </c>
      <c r="U114" s="2887">
        <v>372.6339999999999</v>
      </c>
    </row>
    <row r="115" spans="1:209" s="2520" customFormat="1">
      <c r="A115" s="2511"/>
      <c r="B115" s="2512"/>
      <c r="C115" s="2517"/>
      <c r="D115" s="2509"/>
      <c r="E115" s="2517"/>
      <c r="F115" s="2517"/>
      <c r="G115" s="2517"/>
      <c r="H115" s="2509"/>
      <c r="I115" s="2517"/>
      <c r="J115" s="2517"/>
      <c r="K115" s="2517"/>
      <c r="N115" s="2551"/>
      <c r="O115" s="2551"/>
      <c r="Q115" s="2551"/>
    </row>
    <row r="116" spans="1:209" s="2520" customFormat="1">
      <c r="A116" s="2511">
        <v>50</v>
      </c>
      <c r="B116" s="2518" t="s">
        <v>7692</v>
      </c>
      <c r="C116" s="2513">
        <v>143921.89616100007</v>
      </c>
      <c r="D116" s="2514">
        <v>572</v>
      </c>
      <c r="E116" s="2513">
        <v>46359.001000000011</v>
      </c>
      <c r="F116" s="2513">
        <v>0</v>
      </c>
      <c r="G116" s="2515">
        <v>46359.001000000011</v>
      </c>
      <c r="H116" s="2514">
        <v>48</v>
      </c>
      <c r="I116" s="2513">
        <v>14077.999</v>
      </c>
      <c r="J116" s="2513">
        <v>0</v>
      </c>
      <c r="K116" s="2515">
        <v>14077.999</v>
      </c>
      <c r="L116" s="2549">
        <v>620</v>
      </c>
      <c r="M116" s="2550">
        <v>60437.000000000015</v>
      </c>
      <c r="N116" s="2551">
        <v>74406.930925999986</v>
      </c>
      <c r="O116" s="2551">
        <v>71041.111749999996</v>
      </c>
      <c r="P116" s="2553">
        <v>0.95476470895772592</v>
      </c>
      <c r="Q116" s="2551">
        <v>69876.901816999991</v>
      </c>
      <c r="R116" s="2553">
        <v>0.93911818358016608</v>
      </c>
      <c r="S116" s="2553">
        <v>0.98361216619051561</v>
      </c>
      <c r="T116" s="2887">
        <v>71041.111749999996</v>
      </c>
      <c r="U116" s="2887">
        <v>72880.784411000073</v>
      </c>
    </row>
    <row r="117" spans="1:209" s="2522" customFormat="1">
      <c r="A117" s="2511"/>
      <c r="B117" s="2512"/>
      <c r="C117" s="2513"/>
      <c r="D117" s="2514"/>
      <c r="E117" s="2513"/>
      <c r="F117" s="2513"/>
      <c r="G117" s="2515"/>
      <c r="H117" s="2514"/>
      <c r="I117" s="2513"/>
      <c r="J117" s="2513"/>
      <c r="K117" s="2515"/>
      <c r="L117" s="2520"/>
      <c r="M117" s="2520"/>
      <c r="N117" s="2551"/>
      <c r="O117" s="2551"/>
      <c r="P117" s="2520"/>
      <c r="Q117" s="2551"/>
      <c r="R117" s="2520"/>
      <c r="S117" s="2520"/>
    </row>
    <row r="118" spans="1:209" ht="31.5">
      <c r="A118" s="2511">
        <v>51</v>
      </c>
      <c r="B118" s="2512" t="s">
        <v>9078</v>
      </c>
      <c r="C118" s="2513">
        <v>15000</v>
      </c>
      <c r="D118" s="2514">
        <v>0</v>
      </c>
      <c r="E118" s="2513">
        <v>0</v>
      </c>
      <c r="F118" s="2513">
        <v>0</v>
      </c>
      <c r="G118" s="2515">
        <v>0</v>
      </c>
      <c r="H118" s="2514">
        <v>1</v>
      </c>
      <c r="I118" s="2513">
        <v>15000</v>
      </c>
      <c r="J118" s="2513">
        <v>0</v>
      </c>
      <c r="K118" s="2515">
        <v>15000</v>
      </c>
      <c r="L118" s="2549">
        <v>1</v>
      </c>
      <c r="M118" s="2550">
        <v>15000</v>
      </c>
      <c r="N118" s="2551">
        <v>7530.5564000000013</v>
      </c>
      <c r="O118" s="2551">
        <v>0</v>
      </c>
      <c r="P118" s="2553">
        <v>0</v>
      </c>
      <c r="Q118" s="2551">
        <v>0</v>
      </c>
      <c r="R118" s="2553">
        <v>0</v>
      </c>
      <c r="S118" s="2553" t="e">
        <v>#DIV/0!</v>
      </c>
      <c r="T118" s="2887">
        <v>0</v>
      </c>
      <c r="U118" s="2887">
        <v>15000</v>
      </c>
      <c r="V118" s="2536"/>
      <c r="W118" s="2536"/>
      <c r="X118" s="2536"/>
      <c r="Y118" s="2536"/>
      <c r="Z118" s="2536"/>
      <c r="AA118" s="2536"/>
      <c r="AB118" s="2536"/>
      <c r="AC118" s="2536"/>
      <c r="AD118" s="2536"/>
      <c r="AE118" s="2536"/>
      <c r="AF118" s="2536"/>
      <c r="AG118" s="2536"/>
      <c r="AH118" s="2536"/>
      <c r="AI118" s="2536"/>
      <c r="AJ118" s="2536"/>
      <c r="AK118" s="2536"/>
      <c r="AL118" s="2536"/>
      <c r="AM118" s="2536"/>
      <c r="AN118" s="2536"/>
      <c r="AO118" s="2536"/>
      <c r="AP118" s="2536"/>
      <c r="AQ118" s="2536"/>
      <c r="AR118" s="2536"/>
      <c r="AS118" s="2536"/>
      <c r="AT118" s="2536"/>
      <c r="AU118" s="2536"/>
      <c r="AV118" s="2536"/>
      <c r="AW118" s="2536"/>
      <c r="AX118" s="2536"/>
      <c r="AY118" s="2536"/>
      <c r="AZ118" s="2536"/>
      <c r="BA118" s="2536"/>
      <c r="BB118" s="2536"/>
      <c r="BC118" s="2536"/>
      <c r="BD118" s="2536"/>
      <c r="BE118" s="2536"/>
      <c r="BF118" s="2536"/>
      <c r="BG118" s="2536"/>
      <c r="BH118" s="2536"/>
      <c r="BI118" s="2536"/>
      <c r="BJ118" s="2536"/>
      <c r="BK118" s="2536"/>
      <c r="BL118" s="2536"/>
      <c r="BM118" s="2536"/>
      <c r="BN118" s="2536"/>
      <c r="BO118" s="2536"/>
      <c r="BP118" s="2536"/>
      <c r="BQ118" s="2536"/>
      <c r="BR118" s="2536"/>
      <c r="BS118" s="2536"/>
      <c r="BT118" s="2536"/>
      <c r="BU118" s="2536"/>
      <c r="BV118" s="2536"/>
      <c r="BW118" s="2536"/>
      <c r="BX118" s="2536"/>
      <c r="BY118" s="2536"/>
      <c r="BZ118" s="2536"/>
      <c r="CA118" s="2536"/>
      <c r="CB118" s="2536"/>
      <c r="CC118" s="2536"/>
      <c r="CD118" s="2536"/>
      <c r="CE118" s="2536"/>
      <c r="CF118" s="2536"/>
      <c r="CG118" s="2536"/>
      <c r="CH118" s="2536"/>
      <c r="CI118" s="2536"/>
      <c r="CJ118" s="2536"/>
      <c r="CK118" s="2536"/>
      <c r="CL118" s="2536"/>
      <c r="CM118" s="2536"/>
      <c r="CN118" s="2536"/>
      <c r="CO118" s="2536"/>
      <c r="CP118" s="2536"/>
      <c r="CQ118" s="2536"/>
      <c r="CR118" s="2536"/>
      <c r="CS118" s="2536"/>
      <c r="CT118" s="2536"/>
      <c r="CU118" s="2536"/>
      <c r="CV118" s="2536"/>
      <c r="CW118" s="2536"/>
      <c r="CX118" s="2536"/>
      <c r="CY118" s="2536"/>
      <c r="CZ118" s="2536"/>
      <c r="DA118" s="2536"/>
      <c r="DB118" s="2536"/>
      <c r="DC118" s="2536"/>
      <c r="DD118" s="2536"/>
      <c r="DE118" s="2536"/>
      <c r="DF118" s="2536"/>
      <c r="DG118" s="2536"/>
      <c r="DH118" s="2536"/>
      <c r="DI118" s="2536"/>
      <c r="DJ118" s="2536"/>
      <c r="DK118" s="2536"/>
      <c r="DL118" s="2536"/>
      <c r="DM118" s="2536"/>
      <c r="DN118" s="2536"/>
      <c r="DO118" s="2536"/>
      <c r="DP118" s="2536"/>
      <c r="DQ118" s="2536"/>
      <c r="DR118" s="2536"/>
      <c r="DS118" s="2536"/>
      <c r="DT118" s="2536"/>
      <c r="DU118" s="2536"/>
      <c r="DV118" s="2536"/>
      <c r="DW118" s="2536"/>
      <c r="DX118" s="2536"/>
      <c r="DY118" s="2536"/>
      <c r="DZ118" s="2536"/>
      <c r="EA118" s="2536"/>
      <c r="EB118" s="2536"/>
      <c r="EC118" s="2536"/>
      <c r="ED118" s="2536"/>
      <c r="EE118" s="2536"/>
      <c r="EF118" s="2536"/>
      <c r="EG118" s="2536"/>
      <c r="EH118" s="2536"/>
      <c r="EI118" s="2536"/>
      <c r="EJ118" s="2536"/>
      <c r="EK118" s="2536"/>
      <c r="EL118" s="2536"/>
      <c r="EM118" s="2536"/>
      <c r="EN118" s="2536"/>
      <c r="EO118" s="2536"/>
      <c r="EP118" s="2536"/>
      <c r="EQ118" s="2536"/>
      <c r="ER118" s="2536"/>
      <c r="ES118" s="2536"/>
      <c r="ET118" s="2536"/>
      <c r="EU118" s="2536"/>
      <c r="EV118" s="2536"/>
      <c r="EW118" s="2536"/>
      <c r="EX118" s="2536"/>
      <c r="EY118" s="2536"/>
      <c r="EZ118" s="2536"/>
      <c r="FA118" s="2536"/>
      <c r="FB118" s="2536"/>
      <c r="FC118" s="2536"/>
      <c r="FD118" s="2536"/>
      <c r="FE118" s="2536"/>
      <c r="FF118" s="2536"/>
      <c r="FG118" s="2536"/>
      <c r="FH118" s="2536"/>
      <c r="FI118" s="2536"/>
      <c r="FJ118" s="2536"/>
      <c r="FK118" s="2536"/>
      <c r="FL118" s="2536"/>
      <c r="FM118" s="2536"/>
      <c r="FN118" s="2536"/>
      <c r="FO118" s="2536"/>
      <c r="FP118" s="2536"/>
      <c r="FQ118" s="2536"/>
      <c r="FR118" s="2536"/>
      <c r="FS118" s="2536"/>
      <c r="FT118" s="2536"/>
      <c r="FU118" s="2536"/>
      <c r="FV118" s="2536"/>
      <c r="FW118" s="2536"/>
      <c r="FX118" s="2536"/>
      <c r="FY118" s="2536"/>
      <c r="FZ118" s="2536"/>
      <c r="GA118" s="2536"/>
      <c r="GB118" s="2536"/>
      <c r="GC118" s="2536"/>
      <c r="GD118" s="2536"/>
      <c r="GE118" s="2536"/>
      <c r="GF118" s="2536"/>
      <c r="GG118" s="2536"/>
      <c r="GH118" s="2536"/>
      <c r="GI118" s="2536"/>
      <c r="GJ118" s="2536"/>
      <c r="GK118" s="2536"/>
      <c r="GL118" s="2536"/>
      <c r="GM118" s="2536"/>
      <c r="GN118" s="2536"/>
      <c r="GO118" s="2536"/>
      <c r="GP118" s="2536"/>
      <c r="GQ118" s="2536"/>
      <c r="GR118" s="2536"/>
      <c r="GS118" s="2536"/>
      <c r="GT118" s="2536"/>
      <c r="GU118" s="2536"/>
      <c r="GV118" s="2536"/>
      <c r="GW118" s="2536"/>
      <c r="GX118" s="2536"/>
      <c r="GY118" s="2536"/>
      <c r="GZ118" s="2536"/>
      <c r="HA118" s="2536"/>
    </row>
    <row r="119" spans="1:209" ht="12" customHeight="1">
      <c r="A119" s="2511"/>
      <c r="B119" s="2512"/>
      <c r="C119" s="2513"/>
      <c r="D119" s="2514"/>
      <c r="E119" s="2513"/>
      <c r="F119" s="2513"/>
      <c r="G119" s="2515"/>
      <c r="H119" s="2514"/>
      <c r="I119" s="2513"/>
      <c r="J119" s="2513"/>
      <c r="K119" s="2515"/>
      <c r="N119" s="2551"/>
      <c r="O119" s="2551"/>
      <c r="Q119" s="2551"/>
      <c r="T119" s="2536"/>
      <c r="U119" s="2536"/>
      <c r="V119" s="2536"/>
      <c r="W119" s="2536"/>
      <c r="X119" s="2536"/>
      <c r="Y119" s="2536"/>
      <c r="Z119" s="2536"/>
      <c r="AA119" s="2536"/>
      <c r="AB119" s="2536"/>
      <c r="AC119" s="2536"/>
      <c r="AD119" s="2536"/>
      <c r="AE119" s="2536"/>
      <c r="AF119" s="2536"/>
      <c r="AG119" s="2536"/>
      <c r="AH119" s="2536"/>
      <c r="AI119" s="2536"/>
      <c r="AJ119" s="2536"/>
      <c r="AK119" s="2536"/>
      <c r="AL119" s="2536"/>
      <c r="AM119" s="2536"/>
      <c r="AN119" s="2536"/>
      <c r="AO119" s="2536"/>
      <c r="AP119" s="2536"/>
      <c r="AQ119" s="2536"/>
      <c r="AR119" s="2536"/>
      <c r="AS119" s="2536"/>
      <c r="AT119" s="2536"/>
      <c r="AU119" s="2536"/>
      <c r="AV119" s="2536"/>
      <c r="AW119" s="2536"/>
      <c r="AX119" s="2536"/>
      <c r="AY119" s="2536"/>
      <c r="AZ119" s="2536"/>
      <c r="BA119" s="2536"/>
      <c r="BB119" s="2536"/>
      <c r="BC119" s="2536"/>
      <c r="BD119" s="2536"/>
      <c r="BE119" s="2536"/>
      <c r="BF119" s="2536"/>
      <c r="BG119" s="2536"/>
      <c r="BH119" s="2536"/>
      <c r="BI119" s="2536"/>
      <c r="BJ119" s="2536"/>
      <c r="BK119" s="2536"/>
      <c r="BL119" s="2536"/>
      <c r="BM119" s="2536"/>
      <c r="BN119" s="2536"/>
      <c r="BO119" s="2536"/>
      <c r="BP119" s="2536"/>
      <c r="BQ119" s="2536"/>
      <c r="BR119" s="2536"/>
      <c r="BS119" s="2536"/>
      <c r="BT119" s="2536"/>
      <c r="BU119" s="2536"/>
      <c r="BV119" s="2536"/>
      <c r="BW119" s="2536"/>
      <c r="BX119" s="2536"/>
      <c r="BY119" s="2536"/>
      <c r="BZ119" s="2536"/>
      <c r="CA119" s="2536"/>
      <c r="CB119" s="2536"/>
      <c r="CC119" s="2536"/>
      <c r="CD119" s="2536"/>
      <c r="CE119" s="2536"/>
      <c r="CF119" s="2536"/>
      <c r="CG119" s="2536"/>
      <c r="CH119" s="2536"/>
      <c r="CI119" s="2536"/>
      <c r="CJ119" s="2536"/>
      <c r="CK119" s="2536"/>
      <c r="CL119" s="2536"/>
      <c r="CM119" s="2536"/>
      <c r="CN119" s="2536"/>
      <c r="CO119" s="2536"/>
      <c r="CP119" s="2536"/>
      <c r="CQ119" s="2536"/>
      <c r="CR119" s="2536"/>
      <c r="CS119" s="2536"/>
      <c r="CT119" s="2536"/>
      <c r="CU119" s="2536"/>
      <c r="CV119" s="2536"/>
      <c r="CW119" s="2536"/>
      <c r="CX119" s="2536"/>
      <c r="CY119" s="2536"/>
      <c r="CZ119" s="2536"/>
      <c r="DA119" s="2536"/>
      <c r="DB119" s="2536"/>
      <c r="DC119" s="2536"/>
      <c r="DD119" s="2536"/>
      <c r="DE119" s="2536"/>
      <c r="DF119" s="2536"/>
      <c r="DG119" s="2536"/>
      <c r="DH119" s="2536"/>
      <c r="DI119" s="2536"/>
      <c r="DJ119" s="2536"/>
      <c r="DK119" s="2536"/>
      <c r="DL119" s="2536"/>
      <c r="DM119" s="2536"/>
      <c r="DN119" s="2536"/>
      <c r="DO119" s="2536"/>
      <c r="DP119" s="2536"/>
      <c r="DQ119" s="2536"/>
      <c r="DR119" s="2536"/>
      <c r="DS119" s="2536"/>
      <c r="DT119" s="2536"/>
      <c r="DU119" s="2536"/>
      <c r="DV119" s="2536"/>
      <c r="DW119" s="2536"/>
      <c r="DX119" s="2536"/>
      <c r="DY119" s="2536"/>
      <c r="DZ119" s="2536"/>
      <c r="EA119" s="2536"/>
      <c r="EB119" s="2536"/>
      <c r="EC119" s="2536"/>
      <c r="ED119" s="2536"/>
      <c r="EE119" s="2536"/>
      <c r="EF119" s="2536"/>
      <c r="EG119" s="2536"/>
      <c r="EH119" s="2536"/>
      <c r="EI119" s="2536"/>
      <c r="EJ119" s="2536"/>
      <c r="EK119" s="2536"/>
      <c r="EL119" s="2536"/>
      <c r="EM119" s="2536"/>
      <c r="EN119" s="2536"/>
      <c r="EO119" s="2536"/>
      <c r="EP119" s="2536"/>
      <c r="EQ119" s="2536"/>
      <c r="ER119" s="2536"/>
      <c r="ES119" s="2536"/>
      <c r="ET119" s="2536"/>
      <c r="EU119" s="2536"/>
      <c r="EV119" s="2536"/>
      <c r="EW119" s="2536"/>
      <c r="EX119" s="2536"/>
      <c r="EY119" s="2536"/>
      <c r="EZ119" s="2536"/>
      <c r="FA119" s="2536"/>
      <c r="FB119" s="2536"/>
      <c r="FC119" s="2536"/>
      <c r="FD119" s="2536"/>
      <c r="FE119" s="2536"/>
      <c r="FF119" s="2536"/>
      <c r="FG119" s="2536"/>
      <c r="FH119" s="2536"/>
      <c r="FI119" s="2536"/>
      <c r="FJ119" s="2536"/>
      <c r="FK119" s="2536"/>
      <c r="FL119" s="2536"/>
      <c r="FM119" s="2536"/>
      <c r="FN119" s="2536"/>
      <c r="FO119" s="2536"/>
      <c r="FP119" s="2536"/>
      <c r="FQ119" s="2536"/>
      <c r="FR119" s="2536"/>
      <c r="FS119" s="2536"/>
      <c r="FT119" s="2536"/>
      <c r="FU119" s="2536"/>
      <c r="FV119" s="2536"/>
      <c r="FW119" s="2536"/>
      <c r="FX119" s="2536"/>
      <c r="FY119" s="2536"/>
      <c r="FZ119" s="2536"/>
      <c r="GA119" s="2536"/>
      <c r="GB119" s="2536"/>
      <c r="GC119" s="2536"/>
      <c r="GD119" s="2536"/>
      <c r="GE119" s="2536"/>
      <c r="GF119" s="2536"/>
      <c r="GG119" s="2536"/>
      <c r="GH119" s="2536"/>
      <c r="GI119" s="2536"/>
      <c r="GJ119" s="2536"/>
      <c r="GK119" s="2536"/>
      <c r="GL119" s="2536"/>
      <c r="GM119" s="2536"/>
      <c r="GN119" s="2536"/>
      <c r="GO119" s="2536"/>
      <c r="GP119" s="2536"/>
      <c r="GQ119" s="2536"/>
      <c r="GR119" s="2536"/>
      <c r="GS119" s="2536"/>
      <c r="GT119" s="2536"/>
      <c r="GU119" s="2536"/>
      <c r="GV119" s="2536"/>
      <c r="GW119" s="2536"/>
      <c r="GX119" s="2536"/>
      <c r="GY119" s="2536"/>
      <c r="GZ119" s="2536"/>
      <c r="HA119" s="2536"/>
    </row>
    <row r="120" spans="1:209" ht="31.5">
      <c r="A120" s="2511">
        <v>52</v>
      </c>
      <c r="B120" s="2512" t="s">
        <v>9083</v>
      </c>
      <c r="C120" s="2513">
        <v>45000</v>
      </c>
      <c r="D120" s="2514">
        <v>0</v>
      </c>
      <c r="E120" s="2513">
        <v>0</v>
      </c>
      <c r="F120" s="2513">
        <v>0</v>
      </c>
      <c r="G120" s="2515">
        <v>0</v>
      </c>
      <c r="H120" s="2514">
        <v>1</v>
      </c>
      <c r="I120" s="2513">
        <v>45000</v>
      </c>
      <c r="J120" s="2513">
        <v>0</v>
      </c>
      <c r="K120" s="2515">
        <v>45000</v>
      </c>
      <c r="L120" s="2549">
        <v>1</v>
      </c>
      <c r="M120" s="2550">
        <v>45000</v>
      </c>
      <c r="N120" s="2551">
        <v>6745.811500000018</v>
      </c>
      <c r="O120" s="2551">
        <v>0</v>
      </c>
      <c r="P120" s="2553">
        <v>0</v>
      </c>
      <c r="Q120" s="2551">
        <v>0</v>
      </c>
      <c r="R120" s="2553">
        <v>0</v>
      </c>
      <c r="S120" s="2553" t="e">
        <v>#DIV/0!</v>
      </c>
      <c r="T120" s="2887">
        <v>0</v>
      </c>
      <c r="U120" s="2887">
        <v>45000</v>
      </c>
      <c r="V120" s="2536"/>
      <c r="W120" s="2536"/>
      <c r="X120" s="2536"/>
      <c r="Y120" s="2536"/>
      <c r="Z120" s="2536"/>
      <c r="AA120" s="2536"/>
      <c r="AB120" s="2536"/>
      <c r="AC120" s="2536"/>
      <c r="AD120" s="2536"/>
      <c r="AE120" s="2536"/>
      <c r="AF120" s="2536"/>
      <c r="AG120" s="2536"/>
      <c r="AH120" s="2536"/>
      <c r="AI120" s="2536"/>
      <c r="AJ120" s="2536"/>
      <c r="AK120" s="2536"/>
      <c r="AL120" s="2536"/>
      <c r="AM120" s="2536"/>
      <c r="AN120" s="2536"/>
      <c r="AO120" s="2536"/>
      <c r="AP120" s="2536"/>
      <c r="AQ120" s="2536"/>
      <c r="AR120" s="2536"/>
      <c r="AS120" s="2536"/>
      <c r="AT120" s="2536"/>
      <c r="AU120" s="2536"/>
      <c r="AV120" s="2536"/>
      <c r="AW120" s="2536"/>
      <c r="AX120" s="2536"/>
      <c r="AY120" s="2536"/>
      <c r="AZ120" s="2536"/>
      <c r="BA120" s="2536"/>
      <c r="BB120" s="2536"/>
      <c r="BC120" s="2536"/>
      <c r="BD120" s="2536"/>
      <c r="BE120" s="2536"/>
      <c r="BF120" s="2536"/>
      <c r="BG120" s="2536"/>
      <c r="BH120" s="2536"/>
      <c r="BI120" s="2536"/>
      <c r="BJ120" s="2536"/>
      <c r="BK120" s="2536"/>
      <c r="BL120" s="2536"/>
      <c r="BM120" s="2536"/>
      <c r="BN120" s="2536"/>
      <c r="BO120" s="2536"/>
      <c r="BP120" s="2536"/>
      <c r="BQ120" s="2536"/>
      <c r="BR120" s="2536"/>
      <c r="BS120" s="2536"/>
      <c r="BT120" s="2536"/>
      <c r="BU120" s="2536"/>
      <c r="BV120" s="2536"/>
      <c r="BW120" s="2536"/>
      <c r="BX120" s="2536"/>
      <c r="BY120" s="2536"/>
      <c r="BZ120" s="2536"/>
      <c r="CA120" s="2536"/>
      <c r="CB120" s="2536"/>
      <c r="CC120" s="2536"/>
      <c r="CD120" s="2536"/>
      <c r="CE120" s="2536"/>
      <c r="CF120" s="2536"/>
      <c r="CG120" s="2536"/>
      <c r="CH120" s="2536"/>
      <c r="CI120" s="2536"/>
      <c r="CJ120" s="2536"/>
      <c r="CK120" s="2536"/>
      <c r="CL120" s="2536"/>
      <c r="CM120" s="2536"/>
      <c r="CN120" s="2536"/>
      <c r="CO120" s="2536"/>
      <c r="CP120" s="2536"/>
      <c r="CQ120" s="2536"/>
      <c r="CR120" s="2536"/>
      <c r="CS120" s="2536"/>
      <c r="CT120" s="2536"/>
      <c r="CU120" s="2536"/>
      <c r="CV120" s="2536"/>
      <c r="CW120" s="2536"/>
      <c r="CX120" s="2536"/>
      <c r="CY120" s="2536"/>
      <c r="CZ120" s="2536"/>
      <c r="DA120" s="2536"/>
      <c r="DB120" s="2536"/>
      <c r="DC120" s="2536"/>
      <c r="DD120" s="2536"/>
      <c r="DE120" s="2536"/>
      <c r="DF120" s="2536"/>
      <c r="DG120" s="2536"/>
      <c r="DH120" s="2536"/>
      <c r="DI120" s="2536"/>
      <c r="DJ120" s="2536"/>
      <c r="DK120" s="2536"/>
      <c r="DL120" s="2536"/>
      <c r="DM120" s="2536"/>
      <c r="DN120" s="2536"/>
      <c r="DO120" s="2536"/>
      <c r="DP120" s="2536"/>
      <c r="DQ120" s="2536"/>
      <c r="DR120" s="2536"/>
      <c r="DS120" s="2536"/>
      <c r="DT120" s="2536"/>
      <c r="DU120" s="2536"/>
      <c r="DV120" s="2536"/>
      <c r="DW120" s="2536"/>
      <c r="DX120" s="2536"/>
      <c r="DY120" s="2536"/>
      <c r="DZ120" s="2536"/>
      <c r="EA120" s="2536"/>
      <c r="EB120" s="2536"/>
      <c r="EC120" s="2536"/>
      <c r="ED120" s="2536"/>
      <c r="EE120" s="2536"/>
      <c r="EF120" s="2536"/>
      <c r="EG120" s="2536"/>
      <c r="EH120" s="2536"/>
      <c r="EI120" s="2536"/>
      <c r="EJ120" s="2536"/>
      <c r="EK120" s="2536"/>
      <c r="EL120" s="2536"/>
      <c r="EM120" s="2536"/>
      <c r="EN120" s="2536"/>
      <c r="EO120" s="2536"/>
      <c r="EP120" s="2536"/>
      <c r="EQ120" s="2536"/>
      <c r="ER120" s="2536"/>
      <c r="ES120" s="2536"/>
      <c r="ET120" s="2536"/>
      <c r="EU120" s="2536"/>
      <c r="EV120" s="2536"/>
      <c r="EW120" s="2536"/>
      <c r="EX120" s="2536"/>
      <c r="EY120" s="2536"/>
      <c r="EZ120" s="2536"/>
      <c r="FA120" s="2536"/>
      <c r="FB120" s="2536"/>
      <c r="FC120" s="2536"/>
      <c r="FD120" s="2536"/>
      <c r="FE120" s="2536"/>
      <c r="FF120" s="2536"/>
      <c r="FG120" s="2536"/>
      <c r="FH120" s="2536"/>
      <c r="FI120" s="2536"/>
      <c r="FJ120" s="2536"/>
      <c r="FK120" s="2536"/>
      <c r="FL120" s="2536"/>
      <c r="FM120" s="2536"/>
      <c r="FN120" s="2536"/>
      <c r="FO120" s="2536"/>
      <c r="FP120" s="2536"/>
      <c r="FQ120" s="2536"/>
      <c r="FR120" s="2536"/>
      <c r="FS120" s="2536"/>
      <c r="FT120" s="2536"/>
      <c r="FU120" s="2536"/>
      <c r="FV120" s="2536"/>
      <c r="FW120" s="2536"/>
      <c r="FX120" s="2536"/>
      <c r="FY120" s="2536"/>
      <c r="FZ120" s="2536"/>
      <c r="GA120" s="2536"/>
      <c r="GB120" s="2536"/>
      <c r="GC120" s="2536"/>
      <c r="GD120" s="2536"/>
      <c r="GE120" s="2536"/>
      <c r="GF120" s="2536"/>
      <c r="GG120" s="2536"/>
      <c r="GH120" s="2536"/>
      <c r="GI120" s="2536"/>
      <c r="GJ120" s="2536"/>
      <c r="GK120" s="2536"/>
      <c r="GL120" s="2536"/>
      <c r="GM120" s="2536"/>
      <c r="GN120" s="2536"/>
      <c r="GO120" s="2536"/>
      <c r="GP120" s="2536"/>
      <c r="GQ120" s="2536"/>
      <c r="GR120" s="2536"/>
      <c r="GS120" s="2536"/>
      <c r="GT120" s="2536"/>
      <c r="GU120" s="2536"/>
      <c r="GV120" s="2536"/>
      <c r="GW120" s="2536"/>
      <c r="GX120" s="2536"/>
      <c r="GY120" s="2536"/>
      <c r="GZ120" s="2536"/>
      <c r="HA120" s="2536"/>
    </row>
    <row r="121" spans="1:209">
      <c r="A121" s="2511"/>
      <c r="B121" s="2512"/>
      <c r="C121" s="2513"/>
      <c r="D121" s="2514"/>
      <c r="E121" s="2513"/>
      <c r="F121" s="2513"/>
      <c r="G121" s="2515"/>
      <c r="H121" s="2514"/>
      <c r="I121" s="2513"/>
      <c r="J121" s="2513"/>
      <c r="K121" s="2515"/>
      <c r="N121" s="2551"/>
      <c r="O121" s="2551"/>
      <c r="Q121" s="2551"/>
      <c r="T121" s="2536"/>
      <c r="U121" s="2536"/>
      <c r="V121" s="2536"/>
      <c r="W121" s="2536"/>
      <c r="X121" s="2536"/>
      <c r="Y121" s="2536"/>
      <c r="Z121" s="2536"/>
      <c r="AA121" s="2536"/>
      <c r="AB121" s="2536"/>
      <c r="AC121" s="2536"/>
      <c r="AD121" s="2536"/>
      <c r="AE121" s="2536"/>
      <c r="AF121" s="2536"/>
      <c r="AG121" s="2536"/>
      <c r="AH121" s="2536"/>
      <c r="AI121" s="2536"/>
      <c r="AJ121" s="2536"/>
      <c r="AK121" s="2536"/>
      <c r="AL121" s="2536"/>
      <c r="AM121" s="2536"/>
      <c r="AN121" s="2536"/>
      <c r="AO121" s="2536"/>
      <c r="AP121" s="2536"/>
      <c r="AQ121" s="2536"/>
      <c r="AR121" s="2536"/>
      <c r="AS121" s="2536"/>
      <c r="AT121" s="2536"/>
      <c r="AU121" s="2536"/>
      <c r="AV121" s="2536"/>
      <c r="AW121" s="2536"/>
      <c r="AX121" s="2536"/>
      <c r="AY121" s="2536"/>
      <c r="AZ121" s="2536"/>
      <c r="BA121" s="2536"/>
      <c r="BB121" s="2536"/>
      <c r="BC121" s="2536"/>
      <c r="BD121" s="2536"/>
      <c r="BE121" s="2536"/>
      <c r="BF121" s="2536"/>
      <c r="BG121" s="2536"/>
      <c r="BH121" s="2536"/>
      <c r="BI121" s="2536"/>
      <c r="BJ121" s="2536"/>
      <c r="BK121" s="2536"/>
      <c r="BL121" s="2536"/>
      <c r="BM121" s="2536"/>
      <c r="BN121" s="2536"/>
      <c r="BO121" s="2536"/>
      <c r="BP121" s="2536"/>
      <c r="BQ121" s="2536"/>
      <c r="BR121" s="2536"/>
      <c r="BS121" s="2536"/>
      <c r="BT121" s="2536"/>
      <c r="BU121" s="2536"/>
      <c r="BV121" s="2536"/>
      <c r="BW121" s="2536"/>
      <c r="BX121" s="2536"/>
      <c r="BY121" s="2536"/>
      <c r="BZ121" s="2536"/>
      <c r="CA121" s="2536"/>
      <c r="CB121" s="2536"/>
      <c r="CC121" s="2536"/>
      <c r="CD121" s="2536"/>
      <c r="CE121" s="2536"/>
      <c r="CF121" s="2536"/>
      <c r="CG121" s="2536"/>
      <c r="CH121" s="2536"/>
      <c r="CI121" s="2536"/>
      <c r="CJ121" s="2536"/>
      <c r="CK121" s="2536"/>
      <c r="CL121" s="2536"/>
      <c r="CM121" s="2536"/>
      <c r="CN121" s="2536"/>
      <c r="CO121" s="2536"/>
      <c r="CP121" s="2536"/>
      <c r="CQ121" s="2536"/>
      <c r="CR121" s="2536"/>
      <c r="CS121" s="2536"/>
      <c r="CT121" s="2536"/>
      <c r="CU121" s="2536"/>
      <c r="CV121" s="2536"/>
      <c r="CW121" s="2536"/>
      <c r="CX121" s="2536"/>
      <c r="CY121" s="2536"/>
      <c r="CZ121" s="2536"/>
      <c r="DA121" s="2536"/>
      <c r="DB121" s="2536"/>
      <c r="DC121" s="2536"/>
      <c r="DD121" s="2536"/>
      <c r="DE121" s="2536"/>
      <c r="DF121" s="2536"/>
      <c r="DG121" s="2536"/>
      <c r="DH121" s="2536"/>
      <c r="DI121" s="2536"/>
      <c r="DJ121" s="2536"/>
      <c r="DK121" s="2536"/>
      <c r="DL121" s="2536"/>
      <c r="DM121" s="2536"/>
      <c r="DN121" s="2536"/>
      <c r="DO121" s="2536"/>
      <c r="DP121" s="2536"/>
      <c r="DQ121" s="2536"/>
      <c r="DR121" s="2536"/>
      <c r="DS121" s="2536"/>
      <c r="DT121" s="2536"/>
      <c r="DU121" s="2536"/>
      <c r="DV121" s="2536"/>
      <c r="DW121" s="2536"/>
      <c r="DX121" s="2536"/>
      <c r="DY121" s="2536"/>
      <c r="DZ121" s="2536"/>
      <c r="EA121" s="2536"/>
      <c r="EB121" s="2536"/>
      <c r="EC121" s="2536"/>
      <c r="ED121" s="2536"/>
      <c r="EE121" s="2536"/>
      <c r="EF121" s="2536"/>
      <c r="EG121" s="2536"/>
      <c r="EH121" s="2536"/>
      <c r="EI121" s="2536"/>
      <c r="EJ121" s="2536"/>
      <c r="EK121" s="2536"/>
      <c r="EL121" s="2536"/>
      <c r="EM121" s="2536"/>
      <c r="EN121" s="2536"/>
      <c r="EO121" s="2536"/>
      <c r="EP121" s="2536"/>
      <c r="EQ121" s="2536"/>
      <c r="ER121" s="2536"/>
      <c r="ES121" s="2536"/>
      <c r="ET121" s="2536"/>
      <c r="EU121" s="2536"/>
      <c r="EV121" s="2536"/>
      <c r="EW121" s="2536"/>
      <c r="EX121" s="2536"/>
      <c r="EY121" s="2536"/>
      <c r="EZ121" s="2536"/>
      <c r="FA121" s="2536"/>
      <c r="FB121" s="2536"/>
      <c r="FC121" s="2536"/>
      <c r="FD121" s="2536"/>
      <c r="FE121" s="2536"/>
      <c r="FF121" s="2536"/>
      <c r="FG121" s="2536"/>
      <c r="FH121" s="2536"/>
      <c r="FI121" s="2536"/>
      <c r="FJ121" s="2536"/>
      <c r="FK121" s="2536"/>
      <c r="FL121" s="2536"/>
      <c r="FM121" s="2536"/>
      <c r="FN121" s="2536"/>
      <c r="FO121" s="2536"/>
      <c r="FP121" s="2536"/>
      <c r="FQ121" s="2536"/>
      <c r="FR121" s="2536"/>
      <c r="FS121" s="2536"/>
      <c r="FT121" s="2536"/>
      <c r="FU121" s="2536"/>
      <c r="FV121" s="2536"/>
      <c r="FW121" s="2536"/>
      <c r="FX121" s="2536"/>
      <c r="FY121" s="2536"/>
      <c r="FZ121" s="2536"/>
      <c r="GA121" s="2536"/>
      <c r="GB121" s="2536"/>
      <c r="GC121" s="2536"/>
      <c r="GD121" s="2536"/>
      <c r="GE121" s="2536"/>
      <c r="GF121" s="2536"/>
      <c r="GG121" s="2536"/>
      <c r="GH121" s="2536"/>
      <c r="GI121" s="2536"/>
      <c r="GJ121" s="2536"/>
      <c r="GK121" s="2536"/>
      <c r="GL121" s="2536"/>
      <c r="GM121" s="2536"/>
      <c r="GN121" s="2536"/>
      <c r="GO121" s="2536"/>
      <c r="GP121" s="2536"/>
      <c r="GQ121" s="2536"/>
      <c r="GR121" s="2536"/>
      <c r="GS121" s="2536"/>
      <c r="GT121" s="2536"/>
      <c r="GU121" s="2536"/>
      <c r="GV121" s="2536"/>
      <c r="GW121" s="2536"/>
      <c r="GX121" s="2536"/>
      <c r="GY121" s="2536"/>
      <c r="GZ121" s="2536"/>
      <c r="HA121" s="2536"/>
    </row>
    <row r="122" spans="1:209">
      <c r="A122" s="2511">
        <v>53</v>
      </c>
      <c r="B122" s="2512" t="s">
        <v>9217</v>
      </c>
      <c r="C122" s="2513">
        <v>7500</v>
      </c>
      <c r="D122" s="2514">
        <v>0</v>
      </c>
      <c r="E122" s="2513">
        <v>0</v>
      </c>
      <c r="F122" s="2513">
        <v>0</v>
      </c>
      <c r="G122" s="2515">
        <v>0</v>
      </c>
      <c r="H122" s="2514">
        <v>1</v>
      </c>
      <c r="I122" s="2513">
        <v>7500</v>
      </c>
      <c r="J122" s="2513">
        <v>0</v>
      </c>
      <c r="K122" s="2515">
        <v>7500</v>
      </c>
      <c r="L122" s="2549">
        <v>1</v>
      </c>
      <c r="M122" s="2550">
        <v>7500</v>
      </c>
      <c r="N122" s="2551">
        <v>7167.3559999999998</v>
      </c>
      <c r="O122" s="2551">
        <v>0</v>
      </c>
      <c r="P122" s="2553">
        <v>0</v>
      </c>
      <c r="Q122" s="2551">
        <v>0</v>
      </c>
      <c r="R122" s="2553">
        <v>0</v>
      </c>
      <c r="S122" s="2553">
        <v>0</v>
      </c>
      <c r="T122" s="2887">
        <v>0</v>
      </c>
      <c r="U122" s="2887">
        <v>7500</v>
      </c>
      <c r="V122" s="2536"/>
      <c r="W122" s="2536"/>
      <c r="X122" s="2536"/>
      <c r="Y122" s="2536"/>
      <c r="Z122" s="2536"/>
      <c r="AA122" s="2536"/>
      <c r="AB122" s="2536"/>
      <c r="AC122" s="2536"/>
      <c r="AD122" s="2536"/>
      <c r="AE122" s="2536"/>
      <c r="AF122" s="2536"/>
      <c r="AG122" s="2536"/>
      <c r="AH122" s="2536"/>
      <c r="AI122" s="2536"/>
      <c r="AJ122" s="2536"/>
      <c r="AK122" s="2536"/>
      <c r="AL122" s="2536"/>
      <c r="AM122" s="2536"/>
      <c r="AN122" s="2536"/>
      <c r="AO122" s="2536"/>
      <c r="AP122" s="2536"/>
      <c r="AQ122" s="2536"/>
      <c r="AR122" s="2536"/>
      <c r="AS122" s="2536"/>
      <c r="AT122" s="2536"/>
      <c r="AU122" s="2536"/>
      <c r="AV122" s="2536"/>
      <c r="AW122" s="2536"/>
      <c r="AX122" s="2536"/>
      <c r="AY122" s="2536"/>
      <c r="AZ122" s="2536"/>
      <c r="BA122" s="2536"/>
      <c r="BB122" s="2536"/>
      <c r="BC122" s="2536"/>
      <c r="BD122" s="2536"/>
      <c r="BE122" s="2536"/>
      <c r="BF122" s="2536"/>
      <c r="BG122" s="2536"/>
      <c r="BH122" s="2536"/>
      <c r="BI122" s="2536"/>
      <c r="BJ122" s="2536"/>
      <c r="BK122" s="2536"/>
      <c r="BL122" s="2536"/>
      <c r="BM122" s="2536"/>
      <c r="BN122" s="2536"/>
      <c r="BO122" s="2536"/>
      <c r="BP122" s="2536"/>
      <c r="BQ122" s="2536"/>
      <c r="BR122" s="2536"/>
      <c r="BS122" s="2536"/>
      <c r="BT122" s="2536"/>
      <c r="BU122" s="2536"/>
      <c r="BV122" s="2536"/>
      <c r="BW122" s="2536"/>
      <c r="BX122" s="2536"/>
      <c r="BY122" s="2536"/>
      <c r="BZ122" s="2536"/>
      <c r="CA122" s="2536"/>
      <c r="CB122" s="2536"/>
      <c r="CC122" s="2536"/>
      <c r="CD122" s="2536"/>
      <c r="CE122" s="2536"/>
      <c r="CF122" s="2536"/>
      <c r="CG122" s="2536"/>
      <c r="CH122" s="2536"/>
      <c r="CI122" s="2536"/>
      <c r="CJ122" s="2536"/>
      <c r="CK122" s="2536"/>
      <c r="CL122" s="2536"/>
      <c r="CM122" s="2536"/>
      <c r="CN122" s="2536"/>
      <c r="CO122" s="2536"/>
      <c r="CP122" s="2536"/>
      <c r="CQ122" s="2536"/>
      <c r="CR122" s="2536"/>
      <c r="CS122" s="2536"/>
      <c r="CT122" s="2536"/>
      <c r="CU122" s="2536"/>
      <c r="CV122" s="2536"/>
      <c r="CW122" s="2536"/>
      <c r="CX122" s="2536"/>
      <c r="CY122" s="2536"/>
      <c r="CZ122" s="2536"/>
      <c r="DA122" s="2536"/>
      <c r="DB122" s="2536"/>
      <c r="DC122" s="2536"/>
      <c r="DD122" s="2536"/>
      <c r="DE122" s="2536"/>
      <c r="DF122" s="2536"/>
      <c r="DG122" s="2536"/>
      <c r="DH122" s="2536"/>
      <c r="DI122" s="2536"/>
      <c r="DJ122" s="2536"/>
      <c r="DK122" s="2536"/>
      <c r="DL122" s="2536"/>
      <c r="DM122" s="2536"/>
      <c r="DN122" s="2536"/>
      <c r="DO122" s="2536"/>
      <c r="DP122" s="2536"/>
      <c r="DQ122" s="2536"/>
      <c r="DR122" s="2536"/>
      <c r="DS122" s="2536"/>
      <c r="DT122" s="2536"/>
      <c r="DU122" s="2536"/>
      <c r="DV122" s="2536"/>
      <c r="DW122" s="2536"/>
      <c r="DX122" s="2536"/>
      <c r="DY122" s="2536"/>
      <c r="DZ122" s="2536"/>
      <c r="EA122" s="2536"/>
      <c r="EB122" s="2536"/>
      <c r="EC122" s="2536"/>
      <c r="ED122" s="2536"/>
      <c r="EE122" s="2536"/>
      <c r="EF122" s="2536"/>
      <c r="EG122" s="2536"/>
      <c r="EH122" s="2536"/>
      <c r="EI122" s="2536"/>
      <c r="EJ122" s="2536"/>
      <c r="EK122" s="2536"/>
      <c r="EL122" s="2536"/>
      <c r="EM122" s="2536"/>
      <c r="EN122" s="2536"/>
      <c r="EO122" s="2536"/>
      <c r="EP122" s="2536"/>
      <c r="EQ122" s="2536"/>
      <c r="ER122" s="2536"/>
      <c r="ES122" s="2536"/>
      <c r="ET122" s="2536"/>
      <c r="EU122" s="2536"/>
      <c r="EV122" s="2536"/>
      <c r="EW122" s="2536"/>
      <c r="EX122" s="2536"/>
      <c r="EY122" s="2536"/>
      <c r="EZ122" s="2536"/>
      <c r="FA122" s="2536"/>
      <c r="FB122" s="2536"/>
      <c r="FC122" s="2536"/>
      <c r="FD122" s="2536"/>
      <c r="FE122" s="2536"/>
      <c r="FF122" s="2536"/>
      <c r="FG122" s="2536"/>
      <c r="FH122" s="2536"/>
      <c r="FI122" s="2536"/>
      <c r="FJ122" s="2536"/>
      <c r="FK122" s="2536"/>
      <c r="FL122" s="2536"/>
      <c r="FM122" s="2536"/>
      <c r="FN122" s="2536"/>
      <c r="FO122" s="2536"/>
      <c r="FP122" s="2536"/>
      <c r="FQ122" s="2536"/>
      <c r="FR122" s="2536"/>
      <c r="FS122" s="2536"/>
      <c r="FT122" s="2536"/>
      <c r="FU122" s="2536"/>
      <c r="FV122" s="2536"/>
      <c r="FW122" s="2536"/>
      <c r="FX122" s="2536"/>
      <c r="FY122" s="2536"/>
      <c r="FZ122" s="2536"/>
      <c r="GA122" s="2536"/>
      <c r="GB122" s="2536"/>
      <c r="GC122" s="2536"/>
      <c r="GD122" s="2536"/>
      <c r="GE122" s="2536"/>
      <c r="GF122" s="2536"/>
      <c r="GG122" s="2536"/>
      <c r="GH122" s="2536"/>
      <c r="GI122" s="2536"/>
      <c r="GJ122" s="2536"/>
      <c r="GK122" s="2536"/>
      <c r="GL122" s="2536"/>
      <c r="GM122" s="2536"/>
      <c r="GN122" s="2536"/>
      <c r="GO122" s="2536"/>
      <c r="GP122" s="2536"/>
      <c r="GQ122" s="2536"/>
      <c r="GR122" s="2536"/>
      <c r="GS122" s="2536"/>
      <c r="GT122" s="2536"/>
      <c r="GU122" s="2536"/>
      <c r="GV122" s="2536"/>
      <c r="GW122" s="2536"/>
      <c r="GX122" s="2536"/>
      <c r="GY122" s="2536"/>
      <c r="GZ122" s="2536"/>
      <c r="HA122" s="2536"/>
    </row>
    <row r="123" spans="1:209">
      <c r="A123" s="2511"/>
      <c r="B123" s="2512"/>
      <c r="C123" s="2513"/>
      <c r="D123" s="2514"/>
      <c r="E123" s="2513"/>
      <c r="F123" s="2513"/>
      <c r="G123" s="2515"/>
      <c r="H123" s="2514"/>
      <c r="I123" s="2513"/>
      <c r="J123" s="2513"/>
      <c r="K123" s="2515"/>
      <c r="T123" s="2536"/>
      <c r="U123" s="2536"/>
      <c r="V123" s="2536"/>
      <c r="W123" s="2536"/>
      <c r="X123" s="2536"/>
      <c r="Y123" s="2536"/>
      <c r="Z123" s="2536"/>
      <c r="AA123" s="2536"/>
      <c r="AB123" s="2536"/>
      <c r="AC123" s="2536"/>
      <c r="AD123" s="2536"/>
      <c r="AE123" s="2536"/>
      <c r="AF123" s="2536"/>
      <c r="AG123" s="2536"/>
      <c r="AH123" s="2536"/>
      <c r="AI123" s="2536"/>
      <c r="AJ123" s="2536"/>
      <c r="AK123" s="2536"/>
      <c r="AL123" s="2536"/>
      <c r="AM123" s="2536"/>
      <c r="AN123" s="2536"/>
      <c r="AO123" s="2536"/>
      <c r="AP123" s="2536"/>
      <c r="AQ123" s="2536"/>
      <c r="AR123" s="2536"/>
      <c r="AS123" s="2536"/>
      <c r="AT123" s="2536"/>
      <c r="AU123" s="2536"/>
      <c r="AV123" s="2536"/>
      <c r="AW123" s="2536"/>
      <c r="AX123" s="2536"/>
      <c r="AY123" s="2536"/>
      <c r="AZ123" s="2536"/>
      <c r="BA123" s="2536"/>
      <c r="BB123" s="2536"/>
      <c r="BC123" s="2536"/>
      <c r="BD123" s="2536"/>
      <c r="BE123" s="2536"/>
      <c r="BF123" s="2536"/>
      <c r="BG123" s="2536"/>
      <c r="BH123" s="2536"/>
      <c r="BI123" s="2536"/>
      <c r="BJ123" s="2536"/>
      <c r="BK123" s="2536"/>
      <c r="BL123" s="2536"/>
      <c r="BM123" s="2536"/>
      <c r="BN123" s="2536"/>
      <c r="BO123" s="2536"/>
      <c r="BP123" s="2536"/>
      <c r="BQ123" s="2536"/>
      <c r="BR123" s="2536"/>
      <c r="BS123" s="2536"/>
      <c r="BT123" s="2536"/>
      <c r="BU123" s="2536"/>
      <c r="BV123" s="2536"/>
      <c r="BW123" s="2536"/>
      <c r="BX123" s="2536"/>
      <c r="BY123" s="2536"/>
      <c r="BZ123" s="2536"/>
      <c r="CA123" s="2536"/>
      <c r="CB123" s="2536"/>
      <c r="CC123" s="2536"/>
      <c r="CD123" s="2536"/>
      <c r="CE123" s="2536"/>
      <c r="CF123" s="2536"/>
      <c r="CG123" s="2536"/>
      <c r="CH123" s="2536"/>
      <c r="CI123" s="2536"/>
      <c r="CJ123" s="2536"/>
      <c r="CK123" s="2536"/>
      <c r="CL123" s="2536"/>
      <c r="CM123" s="2536"/>
      <c r="CN123" s="2536"/>
      <c r="CO123" s="2536"/>
      <c r="CP123" s="2536"/>
      <c r="CQ123" s="2536"/>
      <c r="CR123" s="2536"/>
      <c r="CS123" s="2536"/>
      <c r="CT123" s="2536"/>
      <c r="CU123" s="2536"/>
      <c r="CV123" s="2536"/>
      <c r="CW123" s="2536"/>
      <c r="CX123" s="2536"/>
      <c r="CY123" s="2536"/>
      <c r="CZ123" s="2536"/>
      <c r="DA123" s="2536"/>
      <c r="DB123" s="2536"/>
      <c r="DC123" s="2536"/>
      <c r="DD123" s="2536"/>
      <c r="DE123" s="2536"/>
      <c r="DF123" s="2536"/>
      <c r="DG123" s="2536"/>
      <c r="DH123" s="2536"/>
      <c r="DI123" s="2536"/>
      <c r="DJ123" s="2536"/>
      <c r="DK123" s="2536"/>
      <c r="DL123" s="2536"/>
      <c r="DM123" s="2536"/>
      <c r="DN123" s="2536"/>
      <c r="DO123" s="2536"/>
      <c r="DP123" s="2536"/>
      <c r="DQ123" s="2536"/>
      <c r="DR123" s="2536"/>
      <c r="DS123" s="2536"/>
      <c r="DT123" s="2536"/>
      <c r="DU123" s="2536"/>
      <c r="DV123" s="2536"/>
      <c r="DW123" s="2536"/>
      <c r="DX123" s="2536"/>
      <c r="DY123" s="2536"/>
      <c r="DZ123" s="2536"/>
      <c r="EA123" s="2536"/>
      <c r="EB123" s="2536"/>
      <c r="EC123" s="2536"/>
      <c r="ED123" s="2536"/>
      <c r="EE123" s="2536"/>
      <c r="EF123" s="2536"/>
      <c r="EG123" s="2536"/>
      <c r="EH123" s="2536"/>
      <c r="EI123" s="2536"/>
      <c r="EJ123" s="2536"/>
      <c r="EK123" s="2536"/>
      <c r="EL123" s="2536"/>
      <c r="EM123" s="2536"/>
      <c r="EN123" s="2536"/>
      <c r="EO123" s="2536"/>
      <c r="EP123" s="2536"/>
      <c r="EQ123" s="2536"/>
      <c r="ER123" s="2536"/>
      <c r="ES123" s="2536"/>
      <c r="ET123" s="2536"/>
      <c r="EU123" s="2536"/>
      <c r="EV123" s="2536"/>
      <c r="EW123" s="2536"/>
      <c r="EX123" s="2536"/>
      <c r="EY123" s="2536"/>
      <c r="EZ123" s="2536"/>
      <c r="FA123" s="2536"/>
      <c r="FB123" s="2536"/>
      <c r="FC123" s="2536"/>
      <c r="FD123" s="2536"/>
      <c r="FE123" s="2536"/>
      <c r="FF123" s="2536"/>
      <c r="FG123" s="2536"/>
      <c r="FH123" s="2536"/>
      <c r="FI123" s="2536"/>
      <c r="FJ123" s="2536"/>
      <c r="FK123" s="2536"/>
      <c r="FL123" s="2536"/>
      <c r="FM123" s="2536"/>
      <c r="FN123" s="2536"/>
      <c r="FO123" s="2536"/>
      <c r="FP123" s="2536"/>
      <c r="FQ123" s="2536"/>
      <c r="FR123" s="2536"/>
      <c r="FS123" s="2536"/>
      <c r="FT123" s="2536"/>
      <c r="FU123" s="2536"/>
      <c r="FV123" s="2536"/>
      <c r="FW123" s="2536"/>
      <c r="FX123" s="2536"/>
      <c r="FY123" s="2536"/>
      <c r="FZ123" s="2536"/>
      <c r="GA123" s="2536"/>
      <c r="GB123" s="2536"/>
      <c r="GC123" s="2536"/>
      <c r="GD123" s="2536"/>
      <c r="GE123" s="2536"/>
      <c r="GF123" s="2536"/>
      <c r="GG123" s="2536"/>
      <c r="GH123" s="2536"/>
      <c r="GI123" s="2536"/>
      <c r="GJ123" s="2536"/>
      <c r="GK123" s="2536"/>
      <c r="GL123" s="2536"/>
      <c r="GM123" s="2536"/>
      <c r="GN123" s="2536"/>
      <c r="GO123" s="2536"/>
      <c r="GP123" s="2536"/>
      <c r="GQ123" s="2536"/>
      <c r="GR123" s="2536"/>
      <c r="GS123" s="2536"/>
      <c r="GT123" s="2536"/>
      <c r="GU123" s="2536"/>
      <c r="GV123" s="2536"/>
      <c r="GW123" s="2536"/>
      <c r="GX123" s="2536"/>
      <c r="GY123" s="2536"/>
      <c r="GZ123" s="2536"/>
      <c r="HA123" s="2536"/>
    </row>
    <row r="124" spans="1:209" s="2520" customFormat="1" ht="26.25" customHeight="1">
      <c r="A124" s="2539" t="s">
        <v>12993</v>
      </c>
      <c r="B124" s="2970" t="s">
        <v>9159</v>
      </c>
      <c r="C124" s="2972">
        <v>1254103.1332829997</v>
      </c>
      <c r="D124" s="2543">
        <v>3162</v>
      </c>
      <c r="E124" s="2972">
        <v>278147.11800000002</v>
      </c>
      <c r="F124" s="2972">
        <v>55095.518000000004</v>
      </c>
      <c r="G124" s="2972">
        <v>333242.63600000006</v>
      </c>
      <c r="H124" s="2543">
        <v>480</v>
      </c>
      <c r="I124" s="2972">
        <v>163024.26699999999</v>
      </c>
      <c r="J124" s="2971">
        <v>23733.097000000002</v>
      </c>
      <c r="K124" s="2972">
        <v>186757.364</v>
      </c>
      <c r="L124" s="2543">
        <v>3642</v>
      </c>
      <c r="M124" s="2972">
        <v>520000</v>
      </c>
      <c r="N124" s="2971">
        <v>508519.99433699984</v>
      </c>
      <c r="O124" s="2972">
        <v>391571.16794999986</v>
      </c>
      <c r="P124" s="2973">
        <v>0.7700211836518327</v>
      </c>
      <c r="Q124" s="2972">
        <v>329855.64384099998</v>
      </c>
      <c r="R124" s="2973">
        <v>0.64865815998259901</v>
      </c>
      <c r="S124" s="2973">
        <v>0.84239001959183979</v>
      </c>
      <c r="T124" s="2971">
        <v>391571.16794999986</v>
      </c>
      <c r="U124" s="2972">
        <v>862531.96533300006</v>
      </c>
    </row>
    <row r="125" spans="1:209" s="2520" customFormat="1" ht="26.25" customHeight="1">
      <c r="A125" s="2539" t="s">
        <v>9160</v>
      </c>
      <c r="B125" s="2970" t="s">
        <v>12988</v>
      </c>
      <c r="C125" s="2971"/>
      <c r="D125" s="2543"/>
      <c r="E125" s="2971"/>
      <c r="F125" s="2971"/>
      <c r="G125" s="2971"/>
      <c r="H125" s="2543"/>
      <c r="I125" s="2971"/>
      <c r="J125" s="2971"/>
      <c r="K125" s="2971"/>
      <c r="L125" s="2543"/>
      <c r="M125" s="2971"/>
      <c r="N125" s="2971"/>
      <c r="O125" s="2972">
        <v>15921.969249999996</v>
      </c>
      <c r="P125" s="2973"/>
      <c r="Q125" s="2972">
        <v>15481.296999999997</v>
      </c>
      <c r="R125" s="2973"/>
      <c r="S125" s="2973"/>
      <c r="T125" s="2971"/>
      <c r="U125" s="2972"/>
    </row>
    <row r="126" spans="1:209" s="2520" customFormat="1" ht="26.25" customHeight="1">
      <c r="A126" s="2539" t="s">
        <v>12989</v>
      </c>
      <c r="B126" s="2970" t="s">
        <v>12990</v>
      </c>
      <c r="C126" s="2971"/>
      <c r="D126" s="2543"/>
      <c r="E126" s="2971"/>
      <c r="F126" s="2971"/>
      <c r="G126" s="2971"/>
      <c r="H126" s="2543"/>
      <c r="I126" s="2971"/>
      <c r="J126" s="2971"/>
      <c r="K126" s="2971"/>
      <c r="L126" s="2543"/>
      <c r="M126" s="2971"/>
      <c r="N126" s="2971"/>
      <c r="O126" s="2972">
        <v>29134.217625000001</v>
      </c>
      <c r="P126" s="2973"/>
      <c r="Q126" s="2972">
        <v>28091.196636000019</v>
      </c>
      <c r="R126" s="2973"/>
      <c r="S126" s="2973"/>
      <c r="T126" s="2971"/>
      <c r="U126" s="2972"/>
    </row>
    <row r="127" spans="1:209" s="2545" customFormat="1" ht="31.5" customHeight="1">
      <c r="A127" s="2539" t="s">
        <v>12991</v>
      </c>
      <c r="B127" s="2540" t="s">
        <v>9161</v>
      </c>
      <c r="C127" s="2541">
        <v>58158.578999999998</v>
      </c>
      <c r="D127" s="2541"/>
      <c r="E127" s="2541"/>
      <c r="F127" s="2541"/>
      <c r="G127" s="2542">
        <v>35960</v>
      </c>
      <c r="H127" s="2543"/>
      <c r="I127" s="2541"/>
      <c r="J127" s="2541"/>
      <c r="K127" s="2542">
        <v>19040</v>
      </c>
      <c r="L127" s="2544"/>
      <c r="M127" s="2853">
        <v>55000</v>
      </c>
      <c r="N127" s="2854"/>
      <c r="O127" s="2854">
        <v>39552.413</v>
      </c>
      <c r="P127" s="2852">
        <v>0.7191347818181818</v>
      </c>
      <c r="Q127" s="2854">
        <v>36155.186550000006</v>
      </c>
      <c r="R127" s="2852">
        <v>0.65736702818181825</v>
      </c>
      <c r="S127" s="2852">
        <v>0.91410823784632322</v>
      </c>
      <c r="T127" s="2974">
        <v>39552.413</v>
      </c>
      <c r="U127" s="2974">
        <v>18606.165999999997</v>
      </c>
    </row>
    <row r="128" spans="1:209" ht="27.75" customHeight="1">
      <c r="A128" s="2546"/>
      <c r="B128" s="2540" t="s">
        <v>12992</v>
      </c>
      <c r="C128" s="2971">
        <v>1312261.7122829997</v>
      </c>
      <c r="D128" s="2975"/>
      <c r="E128" s="2975"/>
      <c r="F128" s="2975"/>
      <c r="G128" s="2971">
        <v>369202.63600000006</v>
      </c>
      <c r="H128" s="2975"/>
      <c r="I128" s="2975"/>
      <c r="J128" s="2975"/>
      <c r="K128" s="2971">
        <v>205797.364</v>
      </c>
      <c r="L128" s="2976"/>
      <c r="M128" s="2972">
        <v>575000</v>
      </c>
      <c r="N128" s="2972">
        <v>508519.99433699984</v>
      </c>
      <c r="O128" s="2972">
        <v>476179.76782499987</v>
      </c>
      <c r="P128" s="2977">
        <v>0.8281387266521737</v>
      </c>
      <c r="Q128" s="2972">
        <v>409583.324027</v>
      </c>
      <c r="R128" s="2977">
        <v>0.8601443230102237</v>
      </c>
      <c r="S128" s="2977">
        <v>0.8601443230102237</v>
      </c>
      <c r="T128" s="2972">
        <v>431123.58094999986</v>
      </c>
      <c r="U128" s="2972">
        <v>881138.13133300003</v>
      </c>
    </row>
    <row r="129" spans="1:17">
      <c r="A129" s="2546"/>
      <c r="B129" s="2547"/>
      <c r="C129" s="2548"/>
      <c r="D129" s="2548"/>
      <c r="E129" s="2548"/>
      <c r="F129" s="2548"/>
      <c r="G129" s="2548"/>
      <c r="H129" s="2529"/>
      <c r="I129" s="2548"/>
      <c r="J129" s="2548"/>
      <c r="K129" s="2548"/>
      <c r="L129" s="2494"/>
    </row>
    <row r="130" spans="1:17">
      <c r="A130" s="2546"/>
      <c r="N130" s="2552"/>
      <c r="Q130" s="2552"/>
    </row>
    <row r="131" spans="1:17">
      <c r="A131" s="2546"/>
    </row>
    <row r="132" spans="1:17">
      <c r="A132" s="2531"/>
    </row>
    <row r="133" spans="1:17">
      <c r="A133" s="2531"/>
    </row>
    <row r="134" spans="1:17">
      <c r="A134" s="2531"/>
      <c r="M134" s="2640"/>
      <c r="N134" s="2640"/>
      <c r="O134" s="2640"/>
    </row>
    <row r="135" spans="1:17">
      <c r="A135" s="2531"/>
      <c r="O135" s="2640"/>
    </row>
    <row r="136" spans="1:17">
      <c r="A136" s="2531"/>
    </row>
    <row r="137" spans="1:17">
      <c r="A137" s="2531"/>
      <c r="O137" s="2552"/>
    </row>
    <row r="138" spans="1:17">
      <c r="A138" s="2531"/>
    </row>
    <row r="139" spans="1:17">
      <c r="A139" s="2531"/>
    </row>
    <row r="140" spans="1:17">
      <c r="A140" s="2531"/>
    </row>
    <row r="141" spans="1:17">
      <c r="A141" s="2531"/>
    </row>
    <row r="142" spans="1:17">
      <c r="A142" s="2531"/>
    </row>
    <row r="143" spans="1:17">
      <c r="A143" s="2531"/>
    </row>
    <row r="144" spans="1:17">
      <c r="A144" s="2531"/>
    </row>
    <row r="145" spans="1:1">
      <c r="A145" s="2531"/>
    </row>
    <row r="146" spans="1:1">
      <c r="A146" s="2531"/>
    </row>
    <row r="147" spans="1:1">
      <c r="A147" s="2531"/>
    </row>
    <row r="148" spans="1:1">
      <c r="A148" s="2531"/>
    </row>
    <row r="149" spans="1:1">
      <c r="A149" s="2531"/>
    </row>
    <row r="150" spans="1:1">
      <c r="A150" s="2531"/>
    </row>
    <row r="151" spans="1:1">
      <c r="A151" s="2531"/>
    </row>
    <row r="152" spans="1:1">
      <c r="A152" s="2531"/>
    </row>
    <row r="153" spans="1:1">
      <c r="A153" s="2531"/>
    </row>
    <row r="154" spans="1:1">
      <c r="A154" s="2531"/>
    </row>
    <row r="155" spans="1:1">
      <c r="A155" s="2531"/>
    </row>
    <row r="156" spans="1:1">
      <c r="A156" s="2531"/>
    </row>
    <row r="157" spans="1:1">
      <c r="A157" s="2531"/>
    </row>
    <row r="158" spans="1:1">
      <c r="A158" s="2531"/>
    </row>
    <row r="159" spans="1:1">
      <c r="A159" s="2531"/>
    </row>
    <row r="160" spans="1:1">
      <c r="A160" s="2531"/>
    </row>
    <row r="161" spans="1:1">
      <c r="A161" s="2531"/>
    </row>
    <row r="162" spans="1:1">
      <c r="A162" s="2531"/>
    </row>
    <row r="163" spans="1:1">
      <c r="A163" s="2531"/>
    </row>
    <row r="164" spans="1:1">
      <c r="A164" s="2531"/>
    </row>
    <row r="165" spans="1:1">
      <c r="A165" s="2531"/>
    </row>
    <row r="166" spans="1:1">
      <c r="A166" s="2531"/>
    </row>
    <row r="167" spans="1:1">
      <c r="A167" s="2531"/>
    </row>
    <row r="168" spans="1:1">
      <c r="A168" s="2531"/>
    </row>
    <row r="169" spans="1:1">
      <c r="A169" s="2531"/>
    </row>
    <row r="170" spans="1:1">
      <c r="A170" s="2531"/>
    </row>
    <row r="171" spans="1:1">
      <c r="A171" s="2531"/>
    </row>
    <row r="172" spans="1:1">
      <c r="A172" s="2531"/>
    </row>
    <row r="173" spans="1:1">
      <c r="A173" s="2531"/>
    </row>
    <row r="174" spans="1:1">
      <c r="A174" s="2531"/>
    </row>
    <row r="175" spans="1:1">
      <c r="A175" s="2531"/>
    </row>
    <row r="176" spans="1:1">
      <c r="A176" s="2531"/>
    </row>
    <row r="177" spans="1:1">
      <c r="A177" s="2531"/>
    </row>
    <row r="178" spans="1:1">
      <c r="A178" s="2531"/>
    </row>
    <row r="179" spans="1:1">
      <c r="A179" s="2531"/>
    </row>
    <row r="180" spans="1:1">
      <c r="A180" s="2531"/>
    </row>
    <row r="181" spans="1:1">
      <c r="A181" s="2531"/>
    </row>
    <row r="182" spans="1:1">
      <c r="A182" s="2531"/>
    </row>
    <row r="183" spans="1:1">
      <c r="A183" s="2531"/>
    </row>
    <row r="184" spans="1:1">
      <c r="A184" s="2531"/>
    </row>
    <row r="185" spans="1:1">
      <c r="A185" s="2531"/>
    </row>
    <row r="186" spans="1:1">
      <c r="A186" s="2531"/>
    </row>
    <row r="187" spans="1:1">
      <c r="A187" s="2531"/>
    </row>
    <row r="188" spans="1:1">
      <c r="A188" s="2531"/>
    </row>
    <row r="189" spans="1:1">
      <c r="A189" s="2531"/>
    </row>
    <row r="190" spans="1:1">
      <c r="A190" s="2531"/>
    </row>
    <row r="191" spans="1:1">
      <c r="A191" s="2531"/>
    </row>
    <row r="192" spans="1:1">
      <c r="A192" s="2531"/>
    </row>
    <row r="193" spans="1:1">
      <c r="A193" s="2531"/>
    </row>
    <row r="194" spans="1:1">
      <c r="A194" s="2531"/>
    </row>
    <row r="195" spans="1:1">
      <c r="A195" s="2531"/>
    </row>
    <row r="196" spans="1:1">
      <c r="A196" s="2531"/>
    </row>
    <row r="197" spans="1:1">
      <c r="A197" s="2531"/>
    </row>
    <row r="198" spans="1:1">
      <c r="A198" s="2531"/>
    </row>
    <row r="199" spans="1:1">
      <c r="A199" s="2531"/>
    </row>
    <row r="200" spans="1:1">
      <c r="A200" s="2531"/>
    </row>
    <row r="201" spans="1:1">
      <c r="A201" s="2531"/>
    </row>
    <row r="202" spans="1:1">
      <c r="A202" s="2531"/>
    </row>
    <row r="203" spans="1:1">
      <c r="A203" s="2531"/>
    </row>
    <row r="204" spans="1:1">
      <c r="A204" s="2531"/>
    </row>
    <row r="205" spans="1:1">
      <c r="A205" s="2531"/>
    </row>
    <row r="206" spans="1:1">
      <c r="A206" s="2531"/>
    </row>
    <row r="207" spans="1:1">
      <c r="A207" s="2531"/>
    </row>
    <row r="208" spans="1:1">
      <c r="A208" s="2531"/>
    </row>
    <row r="209" spans="1:1">
      <c r="A209" s="2531"/>
    </row>
    <row r="210" spans="1:1">
      <c r="A210" s="2531"/>
    </row>
    <row r="211" spans="1:1">
      <c r="A211" s="2531"/>
    </row>
    <row r="212" spans="1:1">
      <c r="A212" s="2531"/>
    </row>
    <row r="213" spans="1:1">
      <c r="A213" s="2531"/>
    </row>
    <row r="214" spans="1:1">
      <c r="A214" s="2531"/>
    </row>
    <row r="215" spans="1:1">
      <c r="A215" s="2531"/>
    </row>
    <row r="216" spans="1:1">
      <c r="A216" s="2531"/>
    </row>
    <row r="217" spans="1:1">
      <c r="A217" s="2531"/>
    </row>
    <row r="218" spans="1:1">
      <c r="A218" s="2531"/>
    </row>
    <row r="219" spans="1:1">
      <c r="A219" s="2531"/>
    </row>
    <row r="220" spans="1:1">
      <c r="A220" s="2531"/>
    </row>
    <row r="221" spans="1:1">
      <c r="A221" s="2531"/>
    </row>
    <row r="222" spans="1:1">
      <c r="A222" s="2531"/>
    </row>
    <row r="223" spans="1:1">
      <c r="A223" s="2531"/>
    </row>
    <row r="224" spans="1:1">
      <c r="A224" s="2531"/>
    </row>
    <row r="225" spans="1:1">
      <c r="A225" s="2531"/>
    </row>
    <row r="226" spans="1:1">
      <c r="A226" s="2531"/>
    </row>
    <row r="227" spans="1:1">
      <c r="A227" s="2531"/>
    </row>
    <row r="228" spans="1:1">
      <c r="A228" s="2531"/>
    </row>
    <row r="229" spans="1:1">
      <c r="A229" s="2531"/>
    </row>
    <row r="230" spans="1:1">
      <c r="A230" s="2531"/>
    </row>
    <row r="231" spans="1:1">
      <c r="A231" s="2531"/>
    </row>
    <row r="232" spans="1:1">
      <c r="A232" s="2531"/>
    </row>
    <row r="233" spans="1:1">
      <c r="A233" s="2531"/>
    </row>
    <row r="234" spans="1:1">
      <c r="A234" s="2531"/>
    </row>
    <row r="235" spans="1:1">
      <c r="A235" s="2531"/>
    </row>
    <row r="236" spans="1:1">
      <c r="A236" s="2531"/>
    </row>
    <row r="237" spans="1:1">
      <c r="A237" s="2531"/>
    </row>
    <row r="238" spans="1:1">
      <c r="A238" s="2531"/>
    </row>
    <row r="239" spans="1:1">
      <c r="A239" s="2531"/>
    </row>
    <row r="240" spans="1:1">
      <c r="A240" s="2531"/>
    </row>
    <row r="241" spans="1:1">
      <c r="A241" s="2531"/>
    </row>
    <row r="242" spans="1:1">
      <c r="A242" s="2531"/>
    </row>
    <row r="243" spans="1:1">
      <c r="A243" s="2531"/>
    </row>
    <row r="244" spans="1:1">
      <c r="A244" s="2531"/>
    </row>
    <row r="245" spans="1:1">
      <c r="A245" s="2531"/>
    </row>
    <row r="246" spans="1:1">
      <c r="A246" s="2531"/>
    </row>
    <row r="247" spans="1:1">
      <c r="A247" s="2531"/>
    </row>
    <row r="248" spans="1:1">
      <c r="A248" s="2531"/>
    </row>
    <row r="249" spans="1:1">
      <c r="A249" s="2531"/>
    </row>
    <row r="250" spans="1:1">
      <c r="A250" s="2531"/>
    </row>
    <row r="251" spans="1:1">
      <c r="A251" s="2531"/>
    </row>
    <row r="252" spans="1:1">
      <c r="A252" s="2531"/>
    </row>
    <row r="253" spans="1:1">
      <c r="A253" s="2531"/>
    </row>
    <row r="254" spans="1:1">
      <c r="A254" s="2531"/>
    </row>
    <row r="255" spans="1:1">
      <c r="A255" s="2531"/>
    </row>
    <row r="256" spans="1:1">
      <c r="A256" s="2531"/>
    </row>
    <row r="257" spans="1:1">
      <c r="A257" s="2531"/>
    </row>
    <row r="258" spans="1:1">
      <c r="A258" s="2531"/>
    </row>
    <row r="259" spans="1:1">
      <c r="A259" s="2531"/>
    </row>
    <row r="260" spans="1:1">
      <c r="A260" s="2531"/>
    </row>
    <row r="261" spans="1:1">
      <c r="A261" s="2531"/>
    </row>
    <row r="262" spans="1:1">
      <c r="A262" s="2531"/>
    </row>
    <row r="263" spans="1:1">
      <c r="A263" s="2531"/>
    </row>
    <row r="264" spans="1:1">
      <c r="A264" s="2531"/>
    </row>
    <row r="265" spans="1:1">
      <c r="A265" s="2531"/>
    </row>
    <row r="266" spans="1:1">
      <c r="A266" s="2531"/>
    </row>
    <row r="267" spans="1:1">
      <c r="A267" s="2531"/>
    </row>
    <row r="268" spans="1:1">
      <c r="A268" s="2531"/>
    </row>
    <row r="269" spans="1:1">
      <c r="A269" s="2531"/>
    </row>
    <row r="270" spans="1:1">
      <c r="A270" s="2531"/>
    </row>
    <row r="271" spans="1:1">
      <c r="A271" s="2531"/>
    </row>
    <row r="272" spans="1:1">
      <c r="A272" s="2531"/>
    </row>
    <row r="273" spans="1:1">
      <c r="A273" s="2531"/>
    </row>
    <row r="274" spans="1:1">
      <c r="A274" s="2531"/>
    </row>
    <row r="275" spans="1:1">
      <c r="A275" s="2531"/>
    </row>
    <row r="276" spans="1:1">
      <c r="A276" s="2531"/>
    </row>
    <row r="277" spans="1:1">
      <c r="A277" s="2531"/>
    </row>
    <row r="278" spans="1:1">
      <c r="A278" s="2531"/>
    </row>
    <row r="279" spans="1:1">
      <c r="A279" s="2531"/>
    </row>
    <row r="280" spans="1:1">
      <c r="A280" s="2531"/>
    </row>
    <row r="281" spans="1:1">
      <c r="A281" s="2531"/>
    </row>
    <row r="282" spans="1:1">
      <c r="A282" s="2531"/>
    </row>
    <row r="283" spans="1:1">
      <c r="A283" s="2531"/>
    </row>
    <row r="284" spans="1:1">
      <c r="A284" s="2531"/>
    </row>
    <row r="285" spans="1:1">
      <c r="A285" s="2531"/>
    </row>
    <row r="286" spans="1:1">
      <c r="A286" s="2531"/>
    </row>
    <row r="287" spans="1:1">
      <c r="A287" s="2531"/>
    </row>
    <row r="288" spans="1:1">
      <c r="A288" s="2531"/>
    </row>
    <row r="289" spans="1:1">
      <c r="A289" s="2531"/>
    </row>
    <row r="290" spans="1:1">
      <c r="A290" s="2531"/>
    </row>
    <row r="291" spans="1:1">
      <c r="A291" s="2531"/>
    </row>
    <row r="292" spans="1:1">
      <c r="A292" s="2531"/>
    </row>
    <row r="293" spans="1:1">
      <c r="A293" s="2531"/>
    </row>
    <row r="294" spans="1:1">
      <c r="A294" s="2531"/>
    </row>
    <row r="295" spans="1:1">
      <c r="A295" s="2531"/>
    </row>
    <row r="296" spans="1:1">
      <c r="A296" s="2531"/>
    </row>
    <row r="297" spans="1:1">
      <c r="A297" s="2531"/>
    </row>
    <row r="298" spans="1:1">
      <c r="A298" s="2531"/>
    </row>
    <row r="299" spans="1:1">
      <c r="A299" s="2531"/>
    </row>
    <row r="300" spans="1:1">
      <c r="A300" s="2531"/>
    </row>
    <row r="301" spans="1:1">
      <c r="A301" s="2531"/>
    </row>
    <row r="302" spans="1:1">
      <c r="A302" s="2531"/>
    </row>
    <row r="303" spans="1:1">
      <c r="A303" s="2531"/>
    </row>
    <row r="304" spans="1:1">
      <c r="A304" s="2531"/>
    </row>
    <row r="305" spans="1:1">
      <c r="A305" s="2531"/>
    </row>
    <row r="306" spans="1:1">
      <c r="A306" s="2531"/>
    </row>
    <row r="307" spans="1:1">
      <c r="A307" s="2531"/>
    </row>
    <row r="308" spans="1:1">
      <c r="A308" s="2531"/>
    </row>
    <row r="309" spans="1:1">
      <c r="A309" s="2531"/>
    </row>
    <row r="310" spans="1:1">
      <c r="A310" s="2531"/>
    </row>
    <row r="311" spans="1:1">
      <c r="A311" s="2531"/>
    </row>
    <row r="312" spans="1:1">
      <c r="A312" s="2531"/>
    </row>
    <row r="313" spans="1:1">
      <c r="A313" s="2531"/>
    </row>
    <row r="314" spans="1:1">
      <c r="A314" s="2531"/>
    </row>
    <row r="315" spans="1:1">
      <c r="A315" s="2531"/>
    </row>
    <row r="316" spans="1:1">
      <c r="A316" s="2531"/>
    </row>
    <row r="317" spans="1:1">
      <c r="A317" s="2531"/>
    </row>
    <row r="318" spans="1:1">
      <c r="A318" s="2531"/>
    </row>
    <row r="319" spans="1:1">
      <c r="A319" s="2531"/>
    </row>
    <row r="320" spans="1:1">
      <c r="A320" s="2531"/>
    </row>
    <row r="321" spans="1:1">
      <c r="A321" s="2531"/>
    </row>
    <row r="322" spans="1:1">
      <c r="A322" s="2531"/>
    </row>
    <row r="323" spans="1:1">
      <c r="A323" s="2531"/>
    </row>
    <row r="324" spans="1:1">
      <c r="A324" s="2531"/>
    </row>
    <row r="325" spans="1:1">
      <c r="A325" s="2531"/>
    </row>
    <row r="326" spans="1:1">
      <c r="A326" s="2531"/>
    </row>
    <row r="327" spans="1:1">
      <c r="A327" s="2531"/>
    </row>
    <row r="328" spans="1:1">
      <c r="A328" s="2531"/>
    </row>
    <row r="329" spans="1:1">
      <c r="A329" s="2531"/>
    </row>
    <row r="330" spans="1:1">
      <c r="A330" s="2531"/>
    </row>
  </sheetData>
  <mergeCells count="13">
    <mergeCell ref="T5:T6"/>
    <mergeCell ref="U5:U6"/>
    <mergeCell ref="A1:S1"/>
    <mergeCell ref="A2:S2"/>
    <mergeCell ref="R4:S4"/>
    <mergeCell ref="L5:Q5"/>
    <mergeCell ref="R5:S5"/>
    <mergeCell ref="A3:K3"/>
    <mergeCell ref="A5:A6"/>
    <mergeCell ref="B5:B6"/>
    <mergeCell ref="C5:C6"/>
    <mergeCell ref="D5:G5"/>
    <mergeCell ref="H5:K5"/>
  </mergeCells>
  <printOptions horizontalCentered="1"/>
  <pageMargins left="0.5" right="0.5" top="0.5" bottom="0.5" header="0.31496062992126" footer="0.25"/>
  <pageSetup paperSize="9" scale="53" fitToWidth="0" fitToHeight="0" orientation="landscape" useFirstPageNumber="1" r:id="rId1"/>
  <headerFooter>
    <oddHeader>&amp;C{&amp;P}</oddHead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tabColor rgb="FFFFFF00"/>
  </sheetPr>
  <dimension ref="A1:IV124"/>
  <sheetViews>
    <sheetView view="pageBreakPreview" zoomScale="70" zoomScaleNormal="85" zoomScaleSheetLayoutView="70" workbookViewId="0">
      <pane xSplit="3" ySplit="7" topLeftCell="D89" activePane="bottomRight" state="frozen"/>
      <selection activeCell="B13" sqref="B13"/>
      <selection pane="topRight" activeCell="B13" sqref="B13"/>
      <selection pane="bottomLeft" activeCell="B13" sqref="B13"/>
      <selection pane="bottomRight" activeCell="B13" sqref="B13"/>
    </sheetView>
  </sheetViews>
  <sheetFormatPr defaultColWidth="8.75" defaultRowHeight="15.75"/>
  <cols>
    <col min="1" max="1" width="5.25" style="5" customWidth="1"/>
    <col min="2" max="2" width="11.5" style="5" hidden="1" customWidth="1"/>
    <col min="3" max="3" width="36.5" style="108" customWidth="1"/>
    <col min="4" max="4" width="11.625" style="5" customWidth="1"/>
    <col min="5" max="5" width="10.25" style="5" hidden="1" customWidth="1"/>
    <col min="6" max="6" width="8.5" style="11" hidden="1" customWidth="1"/>
    <col min="7" max="7" width="10" style="3" customWidth="1"/>
    <col min="8" max="9" width="8.875" style="3" hidden="1" customWidth="1"/>
    <col min="10" max="10" width="6.25" style="3" hidden="1" customWidth="1"/>
    <col min="11" max="11" width="10.5" style="3" customWidth="1"/>
    <col min="12" max="12" width="10" style="3" customWidth="1"/>
    <col min="13" max="13" width="8.75" style="3" customWidth="1"/>
    <col min="14" max="14" width="9.875" style="3" bestFit="1" customWidth="1"/>
    <col min="15" max="15" width="9.25" style="3" bestFit="1" customWidth="1"/>
    <col min="16" max="16" width="9.25" style="3" hidden="1" customWidth="1"/>
    <col min="17" max="17" width="10.625" style="3" hidden="1" customWidth="1"/>
    <col min="18" max="18" width="9.25" style="3" bestFit="1" customWidth="1"/>
    <col min="19" max="19" width="10.625" style="3" bestFit="1" customWidth="1"/>
    <col min="20" max="20" width="8.125" style="3" bestFit="1" customWidth="1"/>
    <col min="21" max="21" width="9.25" style="3" bestFit="1" customWidth="1"/>
    <col min="22" max="22" width="8.125" style="3" bestFit="1" customWidth="1"/>
    <col min="23" max="23" width="9.25" style="3" bestFit="1" customWidth="1"/>
    <col min="24" max="24" width="8.125" style="3" bestFit="1" customWidth="1"/>
    <col min="25" max="25" width="9.25" style="3" bestFit="1" customWidth="1"/>
    <col min="26" max="26" width="8.125" style="3" bestFit="1" customWidth="1"/>
    <col min="27" max="28" width="9.25" style="3" bestFit="1" customWidth="1"/>
    <col min="29" max="34" width="9.875" style="3" customWidth="1"/>
    <col min="35" max="35" width="9.875" style="3" hidden="1" customWidth="1"/>
    <col min="36" max="36" width="25" style="3" bestFit="1" customWidth="1"/>
    <col min="37" max="37" width="9.875" style="3" customWidth="1"/>
    <col min="38" max="38" width="9.875" style="11" customWidth="1"/>
    <col min="39" max="39" width="8.625" style="3" customWidth="1"/>
    <col min="40" max="256" width="8.125" style="3" customWidth="1"/>
  </cols>
  <sheetData>
    <row r="1" spans="1:39" ht="27">
      <c r="A1" s="3052" t="s">
        <v>8</v>
      </c>
      <c r="B1" s="3052"/>
      <c r="C1" s="3052"/>
      <c r="D1" s="3052"/>
      <c r="E1" s="3052"/>
      <c r="F1" s="3052"/>
      <c r="G1" s="3052"/>
      <c r="H1" s="3052"/>
      <c r="I1" s="3052"/>
      <c r="J1" s="3052"/>
      <c r="K1" s="3052"/>
      <c r="L1" s="3052"/>
      <c r="M1" s="3052"/>
      <c r="N1" s="3052"/>
      <c r="O1" s="3052"/>
      <c r="P1" s="3052"/>
      <c r="Q1" s="3052"/>
      <c r="R1" s="3052"/>
      <c r="S1" s="3052"/>
      <c r="T1" s="3052"/>
      <c r="U1" s="3052"/>
      <c r="V1" s="3052"/>
      <c r="W1" s="3052"/>
      <c r="X1" s="3052"/>
      <c r="Y1" s="3052"/>
      <c r="Z1" s="3052"/>
      <c r="AA1" s="3052"/>
      <c r="AB1" s="3052"/>
      <c r="AC1" s="3052"/>
      <c r="AD1" s="3052"/>
      <c r="AE1" s="3052"/>
      <c r="AF1" s="3052"/>
      <c r="AG1" s="3052"/>
      <c r="AH1" s="3052"/>
      <c r="AI1" s="3052"/>
      <c r="AJ1" s="3052"/>
      <c r="AK1" s="3052"/>
      <c r="AL1" s="3052"/>
      <c r="AM1" s="3052"/>
    </row>
    <row r="2" spans="1:39" ht="25.5">
      <c r="A2" s="3053" t="s">
        <v>0</v>
      </c>
      <c r="B2" s="3053"/>
      <c r="C2" s="3053"/>
      <c r="D2" s="3053"/>
      <c r="E2" s="3053"/>
      <c r="F2" s="3053"/>
      <c r="G2" s="3053"/>
      <c r="H2" s="3053"/>
      <c r="I2" s="3053"/>
      <c r="J2" s="3053"/>
      <c r="K2" s="3053"/>
      <c r="L2" s="3053"/>
      <c r="M2" s="3053"/>
      <c r="N2" s="3053"/>
      <c r="O2" s="3053"/>
      <c r="P2" s="3053"/>
      <c r="Q2" s="3053"/>
      <c r="R2" s="3053"/>
      <c r="S2" s="3053"/>
      <c r="T2" s="3053"/>
      <c r="U2" s="3053"/>
      <c r="V2" s="3053"/>
      <c r="W2" s="3053"/>
      <c r="X2" s="3053"/>
      <c r="Y2" s="3053"/>
      <c r="Z2" s="3053"/>
      <c r="AA2" s="3053"/>
      <c r="AB2" s="3053"/>
      <c r="AC2" s="3053"/>
      <c r="AD2" s="3053"/>
      <c r="AE2" s="3053"/>
      <c r="AF2" s="3053"/>
      <c r="AG2" s="3053"/>
      <c r="AH2" s="3053"/>
      <c r="AI2" s="3053"/>
      <c r="AJ2" s="3053"/>
      <c r="AK2" s="3053"/>
      <c r="AL2" s="3053"/>
      <c r="AM2" s="3053"/>
    </row>
    <row r="3" spans="1:39">
      <c r="A3" s="4"/>
      <c r="B3" s="4"/>
      <c r="C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3024" t="s">
        <v>9121</v>
      </c>
      <c r="AL3" s="3024"/>
      <c r="AM3" s="4"/>
    </row>
    <row r="4" spans="1:39" s="6" customFormat="1" ht="26.25" customHeight="1">
      <c r="A4" s="3054" t="s">
        <v>10</v>
      </c>
      <c r="B4" s="3054" t="s">
        <v>11</v>
      </c>
      <c r="C4" s="3054" t="s">
        <v>12</v>
      </c>
      <c r="D4" s="3054" t="s">
        <v>13</v>
      </c>
      <c r="E4" s="3057" t="s">
        <v>84</v>
      </c>
      <c r="F4" s="3054" t="s">
        <v>14</v>
      </c>
      <c r="G4" s="3054" t="s">
        <v>15</v>
      </c>
      <c r="H4" s="3054" t="s">
        <v>117</v>
      </c>
      <c r="I4" s="3058" t="s">
        <v>118</v>
      </c>
      <c r="J4" s="3062"/>
      <c r="K4" s="3058" t="s">
        <v>119</v>
      </c>
      <c r="L4" s="3054" t="s">
        <v>120</v>
      </c>
      <c r="M4" s="3047" t="s">
        <v>116</v>
      </c>
      <c r="N4" s="3047"/>
      <c r="O4" s="3048"/>
      <c r="P4" s="3028" t="s">
        <v>9118</v>
      </c>
      <c r="Q4" s="3029"/>
      <c r="R4" s="3029"/>
      <c r="S4" s="3030"/>
      <c r="T4" s="3031" t="s">
        <v>9107</v>
      </c>
      <c r="U4" s="3032"/>
      <c r="V4" s="3031" t="s">
        <v>9108</v>
      </c>
      <c r="W4" s="3032"/>
      <c r="X4" s="3031" t="s">
        <v>9109</v>
      </c>
      <c r="Y4" s="3032"/>
      <c r="Z4" s="3035" t="s">
        <v>9119</v>
      </c>
      <c r="AA4" s="3036"/>
      <c r="AB4" s="3037"/>
      <c r="AC4" s="3035" t="s">
        <v>9120</v>
      </c>
      <c r="AD4" s="3036"/>
      <c r="AE4" s="3037"/>
      <c r="AF4" s="3041" t="s">
        <v>9110</v>
      </c>
      <c r="AG4" s="3042"/>
      <c r="AH4" s="3043"/>
      <c r="AI4" s="3025" t="s">
        <v>9111</v>
      </c>
      <c r="AJ4" s="3025" t="s">
        <v>9112</v>
      </c>
      <c r="AK4" s="3025" t="s">
        <v>9113</v>
      </c>
      <c r="AL4" s="3025" t="s">
        <v>9114</v>
      </c>
      <c r="AM4" s="3061" t="s">
        <v>16</v>
      </c>
    </row>
    <row r="5" spans="1:39" s="6" customFormat="1" ht="21.75" customHeight="1">
      <c r="A5" s="3055"/>
      <c r="B5" s="3055"/>
      <c r="C5" s="3055"/>
      <c r="D5" s="3055"/>
      <c r="E5" s="3055"/>
      <c r="F5" s="3055"/>
      <c r="G5" s="3055"/>
      <c r="H5" s="3055"/>
      <c r="I5" s="3060"/>
      <c r="J5" s="3063"/>
      <c r="K5" s="3059"/>
      <c r="L5" s="3055"/>
      <c r="M5" s="3049"/>
      <c r="N5" s="3049"/>
      <c r="O5" s="3050"/>
      <c r="P5" s="2289" t="s">
        <v>2</v>
      </c>
      <c r="Q5" s="2289" t="s">
        <v>2</v>
      </c>
      <c r="R5" s="2290" t="s">
        <v>3</v>
      </c>
      <c r="S5" s="2290" t="s">
        <v>3</v>
      </c>
      <c r="T5" s="3033"/>
      <c r="U5" s="3034"/>
      <c r="V5" s="3033"/>
      <c r="W5" s="3034"/>
      <c r="X5" s="3033"/>
      <c r="Y5" s="3034"/>
      <c r="Z5" s="3038"/>
      <c r="AA5" s="3039"/>
      <c r="AB5" s="3040"/>
      <c r="AC5" s="3038"/>
      <c r="AD5" s="3039"/>
      <c r="AE5" s="3040"/>
      <c r="AF5" s="3044"/>
      <c r="AG5" s="3045"/>
      <c r="AH5" s="3046"/>
      <c r="AI5" s="3026"/>
      <c r="AJ5" s="3026"/>
      <c r="AK5" s="3026"/>
      <c r="AL5" s="3026"/>
      <c r="AM5" s="3055"/>
    </row>
    <row r="6" spans="1:39" s="11" customFormat="1" ht="34.5" customHeight="1">
      <c r="A6" s="3056"/>
      <c r="B6" s="3056"/>
      <c r="C6" s="3056"/>
      <c r="D6" s="3056"/>
      <c r="E6" s="3056"/>
      <c r="F6" s="3056"/>
      <c r="G6" s="3056"/>
      <c r="H6" s="3056"/>
      <c r="I6" s="7" t="s">
        <v>1</v>
      </c>
      <c r="J6" s="8" t="s">
        <v>17</v>
      </c>
      <c r="K6" s="3060"/>
      <c r="L6" s="3056"/>
      <c r="M6" s="9" t="s">
        <v>2</v>
      </c>
      <c r="N6" s="10" t="s">
        <v>3</v>
      </c>
      <c r="O6" s="10" t="s">
        <v>1</v>
      </c>
      <c r="P6" s="2289" t="s">
        <v>9115</v>
      </c>
      <c r="Q6" s="2290" t="s">
        <v>9116</v>
      </c>
      <c r="R6" s="2289" t="s">
        <v>9115</v>
      </c>
      <c r="S6" s="2290" t="s">
        <v>9116</v>
      </c>
      <c r="T6" s="2289" t="s">
        <v>2</v>
      </c>
      <c r="U6" s="2290" t="s">
        <v>3</v>
      </c>
      <c r="V6" s="2289" t="s">
        <v>2</v>
      </c>
      <c r="W6" s="2290" t="s">
        <v>3</v>
      </c>
      <c r="X6" s="2289" t="s">
        <v>2</v>
      </c>
      <c r="Y6" s="2290" t="s">
        <v>3</v>
      </c>
      <c r="Z6" s="2289" t="s">
        <v>2</v>
      </c>
      <c r="AA6" s="2290" t="s">
        <v>3</v>
      </c>
      <c r="AB6" s="2290" t="s">
        <v>1</v>
      </c>
      <c r="AC6" s="2289" t="s">
        <v>2</v>
      </c>
      <c r="AD6" s="2290" t="s">
        <v>3</v>
      </c>
      <c r="AE6" s="2290" t="s">
        <v>1</v>
      </c>
      <c r="AF6" s="2291" t="s">
        <v>9117</v>
      </c>
      <c r="AG6" s="2291" t="s">
        <v>3</v>
      </c>
      <c r="AH6" s="2291" t="s">
        <v>1</v>
      </c>
      <c r="AI6" s="3027"/>
      <c r="AJ6" s="3027"/>
      <c r="AK6" s="3027"/>
      <c r="AL6" s="3027"/>
      <c r="AM6" s="3056"/>
    </row>
    <row r="7" spans="1:39" s="11" customFormat="1">
      <c r="A7" s="10">
        <v>1</v>
      </c>
      <c r="B7" s="111">
        <v>2</v>
      </c>
      <c r="C7" s="12">
        <v>3</v>
      </c>
      <c r="D7" s="13">
        <v>4</v>
      </c>
      <c r="E7" s="9">
        <v>5</v>
      </c>
      <c r="F7" s="9">
        <v>6</v>
      </c>
      <c r="G7" s="9">
        <v>7</v>
      </c>
      <c r="H7" s="13">
        <v>8</v>
      </c>
      <c r="I7" s="10">
        <v>9</v>
      </c>
      <c r="J7" s="9">
        <v>10</v>
      </c>
      <c r="K7" s="10">
        <v>11</v>
      </c>
      <c r="L7" s="10">
        <v>12</v>
      </c>
      <c r="M7" s="10">
        <v>13</v>
      </c>
      <c r="N7" s="10">
        <v>14</v>
      </c>
      <c r="O7" s="10">
        <v>15</v>
      </c>
      <c r="P7" s="2292">
        <v>16</v>
      </c>
      <c r="Q7" s="2292">
        <v>17</v>
      </c>
      <c r="R7" s="2292">
        <v>18</v>
      </c>
      <c r="S7" s="2292">
        <v>19</v>
      </c>
      <c r="T7" s="2292">
        <v>20</v>
      </c>
      <c r="U7" s="2292">
        <v>21</v>
      </c>
      <c r="V7" s="2292">
        <v>22</v>
      </c>
      <c r="W7" s="2292">
        <v>23</v>
      </c>
      <c r="X7" s="2292">
        <v>24</v>
      </c>
      <c r="Y7" s="2292">
        <v>25</v>
      </c>
      <c r="Z7" s="2292">
        <v>10</v>
      </c>
      <c r="AA7" s="2292">
        <v>11</v>
      </c>
      <c r="AB7" s="2292">
        <v>12</v>
      </c>
      <c r="AC7" s="2292">
        <v>9</v>
      </c>
      <c r="AD7" s="2292">
        <v>10</v>
      </c>
      <c r="AE7" s="2292">
        <v>11</v>
      </c>
      <c r="AF7" s="2292">
        <v>12</v>
      </c>
      <c r="AG7" s="2292">
        <v>13</v>
      </c>
      <c r="AH7" s="2292">
        <v>14</v>
      </c>
      <c r="AI7" s="2292">
        <v>15</v>
      </c>
      <c r="AJ7" s="2292">
        <v>15</v>
      </c>
      <c r="AK7" s="2292">
        <v>16</v>
      </c>
      <c r="AL7" s="2292">
        <v>17</v>
      </c>
      <c r="AM7" s="10">
        <v>16</v>
      </c>
    </row>
    <row r="8" spans="1:39" s="11" customFormat="1">
      <c r="A8" s="14"/>
      <c r="B8" s="15"/>
      <c r="C8" s="16"/>
      <c r="D8" s="14"/>
      <c r="E8" s="14"/>
      <c r="F8" s="14"/>
      <c r="G8" s="14"/>
      <c r="H8" s="14"/>
      <c r="I8" s="14"/>
      <c r="J8" s="14"/>
      <c r="K8" s="14"/>
      <c r="L8" s="14"/>
      <c r="M8" s="14"/>
      <c r="N8" s="14"/>
      <c r="O8" s="14"/>
      <c r="P8" s="14"/>
      <c r="Q8" s="14"/>
      <c r="R8" s="14"/>
      <c r="S8" s="14"/>
      <c r="T8" s="14"/>
      <c r="U8" s="14"/>
      <c r="V8" s="14"/>
      <c r="W8" s="14"/>
      <c r="X8" s="14"/>
      <c r="Y8" s="14"/>
      <c r="Z8" s="14"/>
      <c r="AA8" s="14"/>
      <c r="AB8" s="14"/>
      <c r="AC8" s="14"/>
      <c r="AD8" s="14"/>
      <c r="AE8" s="14"/>
      <c r="AF8" s="14"/>
      <c r="AG8" s="14"/>
      <c r="AH8" s="14"/>
      <c r="AI8" s="14"/>
      <c r="AJ8" s="14"/>
      <c r="AK8" s="14"/>
      <c r="AL8" s="14"/>
      <c r="AM8" s="14"/>
    </row>
    <row r="9" spans="1:39">
      <c r="A9" s="17"/>
      <c r="B9" s="17"/>
      <c r="C9" s="18" t="s">
        <v>4</v>
      </c>
      <c r="D9" s="19"/>
      <c r="E9" s="19"/>
      <c r="F9" s="20"/>
      <c r="G9" s="21"/>
      <c r="H9" s="21"/>
      <c r="I9" s="21"/>
      <c r="J9" s="21"/>
      <c r="K9" s="21"/>
      <c r="L9" s="21"/>
      <c r="M9" s="21"/>
      <c r="N9" s="21"/>
      <c r="O9" s="21"/>
      <c r="P9" s="21"/>
      <c r="Q9" s="21"/>
      <c r="R9" s="21"/>
      <c r="S9" s="21"/>
      <c r="T9" s="21"/>
      <c r="U9" s="21"/>
      <c r="V9" s="21"/>
      <c r="W9" s="21"/>
      <c r="X9" s="21"/>
      <c r="Y9" s="21"/>
      <c r="Z9" s="21"/>
      <c r="AA9" s="21"/>
      <c r="AB9" s="21"/>
      <c r="AC9" s="21"/>
      <c r="AD9" s="21"/>
      <c r="AE9" s="21"/>
      <c r="AF9" s="21"/>
      <c r="AG9" s="21"/>
      <c r="AH9" s="21"/>
      <c r="AI9" s="21"/>
      <c r="AJ9" s="21"/>
      <c r="AK9" s="21"/>
      <c r="AL9" s="17"/>
      <c r="AM9" s="21"/>
    </row>
    <row r="10" spans="1:39">
      <c r="A10" s="17"/>
      <c r="B10" s="17"/>
      <c r="C10" s="18" t="s">
        <v>18</v>
      </c>
      <c r="D10" s="19"/>
      <c r="E10" s="19"/>
      <c r="F10" s="20"/>
      <c r="G10" s="21"/>
      <c r="H10" s="21"/>
      <c r="I10" s="21"/>
      <c r="J10" s="21"/>
      <c r="K10" s="21"/>
      <c r="L10" s="21"/>
      <c r="M10" s="21"/>
      <c r="N10" s="21"/>
      <c r="O10" s="21"/>
      <c r="P10" s="21"/>
      <c r="Q10" s="21"/>
      <c r="R10" s="21"/>
      <c r="S10" s="21"/>
      <c r="T10" s="21"/>
      <c r="U10" s="21"/>
      <c r="V10" s="21"/>
      <c r="W10" s="21"/>
      <c r="X10" s="21"/>
      <c r="Y10" s="21"/>
      <c r="Z10" s="21"/>
      <c r="AA10" s="21"/>
      <c r="AB10" s="21"/>
      <c r="AC10" s="21"/>
      <c r="AD10" s="21"/>
      <c r="AE10" s="21"/>
      <c r="AF10" s="21"/>
      <c r="AG10" s="21"/>
      <c r="AH10" s="21"/>
      <c r="AI10" s="21"/>
      <c r="AJ10" s="21"/>
      <c r="AK10" s="21"/>
      <c r="AL10" s="17"/>
      <c r="AM10" s="21"/>
    </row>
    <row r="11" spans="1:39">
      <c r="A11" s="17"/>
      <c r="B11" s="17"/>
      <c r="C11" s="18"/>
      <c r="D11" s="19"/>
      <c r="E11" s="19"/>
      <c r="F11" s="20"/>
      <c r="G11" s="21"/>
      <c r="H11" s="21"/>
      <c r="I11" s="21"/>
      <c r="J11" s="21"/>
      <c r="K11" s="21"/>
      <c r="L11" s="21"/>
      <c r="M11" s="21"/>
      <c r="N11" s="21"/>
      <c r="O11" s="21"/>
      <c r="P11" s="21"/>
      <c r="Q11" s="21"/>
      <c r="R11" s="21"/>
      <c r="S11" s="21"/>
      <c r="T11" s="21"/>
      <c r="U11" s="21"/>
      <c r="V11" s="21"/>
      <c r="W11" s="21"/>
      <c r="X11" s="21"/>
      <c r="Y11" s="21"/>
      <c r="Z11" s="21"/>
      <c r="AA11" s="21"/>
      <c r="AB11" s="21"/>
      <c r="AC11" s="21"/>
      <c r="AD11" s="21"/>
      <c r="AE11" s="21"/>
      <c r="AF11" s="21"/>
      <c r="AG11" s="21"/>
      <c r="AH11" s="21"/>
      <c r="AI11" s="21"/>
      <c r="AJ11" s="21"/>
      <c r="AK11" s="21"/>
      <c r="AL11" s="17"/>
      <c r="AM11" s="21"/>
    </row>
    <row r="12" spans="1:39" ht="47.25">
      <c r="A12" s="22">
        <v>1</v>
      </c>
      <c r="B12" s="23" t="s">
        <v>19</v>
      </c>
      <c r="C12" s="25" t="s">
        <v>85</v>
      </c>
      <c r="D12" s="26" t="s">
        <v>20</v>
      </c>
      <c r="E12" s="19" t="s">
        <v>21</v>
      </c>
      <c r="F12" s="27" t="s">
        <v>26</v>
      </c>
      <c r="G12" s="21">
        <v>199.99700000000001</v>
      </c>
      <c r="H12" s="21">
        <v>90.2</v>
      </c>
      <c r="I12" s="21">
        <v>20</v>
      </c>
      <c r="J12" s="21">
        <v>0</v>
      </c>
      <c r="K12" s="21">
        <v>110.2</v>
      </c>
      <c r="L12" s="21">
        <v>89.797000000000011</v>
      </c>
      <c r="M12" s="21">
        <v>0</v>
      </c>
      <c r="N12" s="21">
        <v>89.797000000000011</v>
      </c>
      <c r="O12" s="21">
        <v>89.797000000000011</v>
      </c>
      <c r="P12" s="21"/>
      <c r="Q12" s="21"/>
      <c r="R12" s="21"/>
      <c r="S12" s="21"/>
      <c r="T12" s="21"/>
      <c r="U12" s="21"/>
      <c r="V12" s="21"/>
      <c r="W12" s="21"/>
      <c r="X12" s="21"/>
      <c r="Y12" s="21"/>
      <c r="Z12" s="466">
        <v>0</v>
      </c>
      <c r="AA12" s="466">
        <v>89.797000000000011</v>
      </c>
      <c r="AB12" s="21">
        <v>89.797000000000011</v>
      </c>
      <c r="AC12" s="21"/>
      <c r="AD12" s="21">
        <v>41.947000000000003</v>
      </c>
      <c r="AE12" s="21">
        <v>41.947000000000003</v>
      </c>
      <c r="AF12" s="21">
        <v>0</v>
      </c>
      <c r="AG12" s="21">
        <v>34.387656999999997</v>
      </c>
      <c r="AH12" s="21">
        <v>34.387656999999997</v>
      </c>
      <c r="AI12" s="21"/>
      <c r="AJ12" s="25"/>
      <c r="AK12" s="25" t="s">
        <v>9359</v>
      </c>
      <c r="AL12" s="2596">
        <v>0.5</v>
      </c>
      <c r="AM12" s="21">
        <v>0</v>
      </c>
    </row>
    <row r="13" spans="1:39" ht="141.75">
      <c r="A13" s="22">
        <v>2</v>
      </c>
      <c r="B13" s="28" t="s">
        <v>22</v>
      </c>
      <c r="C13" s="25" t="s">
        <v>180</v>
      </c>
      <c r="D13" s="26" t="s">
        <v>23</v>
      </c>
      <c r="E13" s="19" t="s">
        <v>110</v>
      </c>
      <c r="F13" s="27" t="s">
        <v>26</v>
      </c>
      <c r="G13" s="21">
        <v>355.51100000000002</v>
      </c>
      <c r="H13" s="21">
        <v>93.75</v>
      </c>
      <c r="I13" s="21">
        <v>50.210999999999999</v>
      </c>
      <c r="J13" s="21">
        <v>0</v>
      </c>
      <c r="K13" s="21">
        <v>143.96100000000001</v>
      </c>
      <c r="L13" s="21">
        <v>211.55</v>
      </c>
      <c r="M13" s="21">
        <v>38.1</v>
      </c>
      <c r="N13" s="21">
        <v>61.9</v>
      </c>
      <c r="O13" s="21">
        <v>100</v>
      </c>
      <c r="P13" s="21"/>
      <c r="Q13" s="21"/>
      <c r="R13" s="21"/>
      <c r="S13" s="21"/>
      <c r="T13" s="21"/>
      <c r="U13" s="21"/>
      <c r="V13" s="21"/>
      <c r="W13" s="21"/>
      <c r="X13" s="21"/>
      <c r="Y13" s="21"/>
      <c r="Z13" s="466">
        <v>38.1</v>
      </c>
      <c r="AA13" s="466">
        <v>61.9</v>
      </c>
      <c r="AB13" s="21">
        <v>100</v>
      </c>
      <c r="AC13" s="21">
        <v>19.05</v>
      </c>
      <c r="AD13" s="21">
        <v>61.9</v>
      </c>
      <c r="AE13" s="21">
        <v>80.95</v>
      </c>
      <c r="AF13" s="21">
        <v>18.502597000000002</v>
      </c>
      <c r="AG13" s="21">
        <v>54.653694000000002</v>
      </c>
      <c r="AH13" s="21">
        <v>73.15629100000001</v>
      </c>
      <c r="AI13" s="21"/>
      <c r="AJ13" s="21"/>
      <c r="AK13" s="25" t="s">
        <v>12147</v>
      </c>
      <c r="AL13" s="2618">
        <v>0.25</v>
      </c>
      <c r="AM13" s="21">
        <v>0</v>
      </c>
    </row>
    <row r="14" spans="1:39" ht="47.25">
      <c r="A14" s="22">
        <v>3</v>
      </c>
      <c r="B14" s="28" t="s">
        <v>24</v>
      </c>
      <c r="C14" s="25" t="s">
        <v>126</v>
      </c>
      <c r="D14" s="17" t="s">
        <v>107</v>
      </c>
      <c r="E14" s="19" t="s">
        <v>110</v>
      </c>
      <c r="F14" s="27" t="s">
        <v>26</v>
      </c>
      <c r="G14" s="21">
        <v>220</v>
      </c>
      <c r="H14" s="21">
        <v>75</v>
      </c>
      <c r="I14" s="21">
        <v>20</v>
      </c>
      <c r="J14" s="21">
        <v>0</v>
      </c>
      <c r="K14" s="21">
        <v>95</v>
      </c>
      <c r="L14" s="21">
        <v>125</v>
      </c>
      <c r="M14" s="21">
        <v>0</v>
      </c>
      <c r="N14" s="21">
        <v>125</v>
      </c>
      <c r="O14" s="21">
        <v>125</v>
      </c>
      <c r="P14" s="21"/>
      <c r="Q14" s="21"/>
      <c r="R14" s="21"/>
      <c r="S14" s="21"/>
      <c r="T14" s="21"/>
      <c r="U14" s="21"/>
      <c r="V14" s="21"/>
      <c r="W14" s="21"/>
      <c r="X14" s="21"/>
      <c r="Y14" s="21"/>
      <c r="Z14" s="466">
        <v>0</v>
      </c>
      <c r="AA14" s="466">
        <v>125</v>
      </c>
      <c r="AB14" s="21">
        <v>125</v>
      </c>
      <c r="AC14" s="21"/>
      <c r="AD14" s="21">
        <v>110.75399999999999</v>
      </c>
      <c r="AE14" s="21">
        <v>110.75399999999999</v>
      </c>
      <c r="AF14" s="21">
        <v>0</v>
      </c>
      <c r="AG14" s="21">
        <v>100.67438900000001</v>
      </c>
      <c r="AH14" s="21">
        <v>100.67438900000001</v>
      </c>
      <c r="AI14" s="21"/>
      <c r="AJ14" s="21"/>
      <c r="AK14" s="25" t="s">
        <v>9784</v>
      </c>
      <c r="AL14" s="2596">
        <v>0.5</v>
      </c>
      <c r="AM14" s="21">
        <v>0</v>
      </c>
    </row>
    <row r="15" spans="1:39" ht="47.25">
      <c r="A15" s="22">
        <v>4</v>
      </c>
      <c r="B15" s="23" t="s">
        <v>27</v>
      </c>
      <c r="C15" s="25" t="s">
        <v>86</v>
      </c>
      <c r="D15" s="26" t="s">
        <v>113</v>
      </c>
      <c r="E15" s="24" t="s">
        <v>121</v>
      </c>
      <c r="F15" s="27" t="s">
        <v>26</v>
      </c>
      <c r="G15" s="21">
        <v>100</v>
      </c>
      <c r="H15" s="21">
        <v>0</v>
      </c>
      <c r="I15" s="21">
        <v>37.5</v>
      </c>
      <c r="J15" s="21">
        <v>0</v>
      </c>
      <c r="K15" s="21">
        <v>37.5</v>
      </c>
      <c r="L15" s="21">
        <v>62.5</v>
      </c>
      <c r="M15" s="21">
        <v>0</v>
      </c>
      <c r="N15" s="21">
        <v>62.5</v>
      </c>
      <c r="O15" s="21">
        <v>62.5</v>
      </c>
      <c r="P15" s="21"/>
      <c r="Q15" s="21"/>
      <c r="R15" s="21"/>
      <c r="S15" s="21"/>
      <c r="T15" s="21"/>
      <c r="U15" s="21"/>
      <c r="V15" s="21"/>
      <c r="W15" s="21"/>
      <c r="X15" s="21"/>
      <c r="Y15" s="21"/>
      <c r="Z15" s="466">
        <v>0</v>
      </c>
      <c r="AA15" s="466">
        <v>62.5</v>
      </c>
      <c r="AB15" s="21">
        <v>62.5</v>
      </c>
      <c r="AC15" s="21"/>
      <c r="AD15" s="21">
        <v>61</v>
      </c>
      <c r="AE15" s="21">
        <v>61</v>
      </c>
      <c r="AF15" s="21">
        <v>0</v>
      </c>
      <c r="AG15" s="21">
        <v>58.781157999999998</v>
      </c>
      <c r="AH15" s="21">
        <v>58.781157999999998</v>
      </c>
      <c r="AI15" s="21"/>
      <c r="AJ15" s="21"/>
      <c r="AK15" s="25" t="s">
        <v>10473</v>
      </c>
      <c r="AL15" s="2596">
        <v>0.5</v>
      </c>
      <c r="AM15" s="21">
        <v>0</v>
      </c>
    </row>
    <row r="16" spans="1:39" ht="47.25">
      <c r="A16" s="22">
        <v>5</v>
      </c>
      <c r="B16" s="23" t="s">
        <v>25</v>
      </c>
      <c r="C16" s="25" t="s">
        <v>125</v>
      </c>
      <c r="D16" s="26" t="s">
        <v>147</v>
      </c>
      <c r="E16" s="24" t="s">
        <v>121</v>
      </c>
      <c r="F16" s="27" t="s">
        <v>26</v>
      </c>
      <c r="G16" s="21">
        <v>149.83500000000001</v>
      </c>
      <c r="H16" s="21">
        <v>0</v>
      </c>
      <c r="I16" s="21">
        <v>10</v>
      </c>
      <c r="J16" s="21">
        <v>0</v>
      </c>
      <c r="K16" s="21">
        <v>10</v>
      </c>
      <c r="L16" s="21">
        <v>139.83500000000001</v>
      </c>
      <c r="M16" s="21">
        <v>0</v>
      </c>
      <c r="N16" s="21">
        <v>139.83500000000001</v>
      </c>
      <c r="O16" s="21">
        <v>139.83500000000001</v>
      </c>
      <c r="P16" s="21"/>
      <c r="Q16" s="21"/>
      <c r="R16" s="21"/>
      <c r="S16" s="21"/>
      <c r="T16" s="21"/>
      <c r="U16" s="21"/>
      <c r="V16" s="21"/>
      <c r="W16" s="21"/>
      <c r="X16" s="21"/>
      <c r="Y16" s="21"/>
      <c r="Z16" s="466">
        <v>0</v>
      </c>
      <c r="AA16" s="466">
        <v>139.83500000000001</v>
      </c>
      <c r="AB16" s="21">
        <v>139.83500000000001</v>
      </c>
      <c r="AC16" s="21"/>
      <c r="AD16" s="21">
        <v>139.83500000000001</v>
      </c>
      <c r="AE16" s="21">
        <v>139.83500000000001</v>
      </c>
      <c r="AF16" s="21">
        <v>0</v>
      </c>
      <c r="AG16" s="21">
        <v>132.95983200000001</v>
      </c>
      <c r="AH16" s="21">
        <v>132.95983200000001</v>
      </c>
      <c r="AI16" s="21"/>
      <c r="AJ16" s="21"/>
      <c r="AK16" s="25" t="s">
        <v>10683</v>
      </c>
      <c r="AL16" s="2596">
        <v>0.5</v>
      </c>
      <c r="AM16" s="21">
        <v>0</v>
      </c>
    </row>
    <row r="17" spans="1:256" ht="28.5" customHeight="1">
      <c r="A17" s="22" t="s">
        <v>300</v>
      </c>
      <c r="B17" s="29"/>
      <c r="C17" s="30" t="s">
        <v>87</v>
      </c>
      <c r="D17" s="30"/>
      <c r="E17" s="30"/>
      <c r="F17" s="30"/>
      <c r="G17" s="30">
        <v>1025.3430000000001</v>
      </c>
      <c r="H17" s="30">
        <v>258.95</v>
      </c>
      <c r="I17" s="30">
        <v>137.71100000000001</v>
      </c>
      <c r="J17" s="30">
        <v>0</v>
      </c>
      <c r="K17" s="30">
        <v>396.661</v>
      </c>
      <c r="L17" s="30">
        <v>628.68200000000002</v>
      </c>
      <c r="M17" s="30">
        <v>38.1</v>
      </c>
      <c r="N17" s="30">
        <v>479.03200000000004</v>
      </c>
      <c r="O17" s="30">
        <v>517.13200000000006</v>
      </c>
      <c r="P17" s="30">
        <v>0</v>
      </c>
      <c r="Q17" s="30">
        <v>0</v>
      </c>
      <c r="R17" s="30">
        <v>0</v>
      </c>
      <c r="S17" s="30">
        <v>0</v>
      </c>
      <c r="T17" s="30">
        <v>0</v>
      </c>
      <c r="U17" s="30">
        <v>0</v>
      </c>
      <c r="V17" s="30">
        <v>0</v>
      </c>
      <c r="W17" s="30">
        <v>0</v>
      </c>
      <c r="X17" s="30">
        <v>0</v>
      </c>
      <c r="Y17" s="30">
        <v>0</v>
      </c>
      <c r="Z17" s="30">
        <v>38.1</v>
      </c>
      <c r="AA17" s="30">
        <v>479.03200000000004</v>
      </c>
      <c r="AB17" s="30">
        <v>517.13200000000006</v>
      </c>
      <c r="AC17" s="30">
        <v>19.05</v>
      </c>
      <c r="AD17" s="30">
        <v>415.43600000000004</v>
      </c>
      <c r="AE17" s="30">
        <v>434.48599999999999</v>
      </c>
      <c r="AF17" s="30">
        <v>18.502597000000002</v>
      </c>
      <c r="AG17" s="30">
        <v>381.45672999999999</v>
      </c>
      <c r="AH17" s="30">
        <v>399.95932700000003</v>
      </c>
      <c r="AI17" s="30">
        <v>0</v>
      </c>
      <c r="AJ17" s="38"/>
      <c r="AK17" s="38"/>
      <c r="AL17" s="36"/>
      <c r="AM17" s="30">
        <v>0</v>
      </c>
    </row>
    <row r="18" spans="1:256">
      <c r="A18" s="22" t="s">
        <v>300</v>
      </c>
      <c r="B18" s="29"/>
      <c r="C18" s="29"/>
      <c r="D18" s="29"/>
      <c r="E18" s="29"/>
      <c r="F18" s="29"/>
      <c r="G18" s="29"/>
      <c r="H18" s="29"/>
      <c r="I18" s="29"/>
      <c r="J18" s="29"/>
      <c r="K18" s="29"/>
      <c r="L18" s="29"/>
      <c r="M18" s="29"/>
      <c r="N18" s="29"/>
      <c r="O18" s="29"/>
      <c r="P18" s="29"/>
      <c r="Q18" s="29"/>
      <c r="R18" s="29"/>
      <c r="S18" s="29"/>
      <c r="T18" s="29"/>
      <c r="U18" s="29"/>
      <c r="V18" s="29"/>
      <c r="W18" s="29"/>
      <c r="X18" s="29"/>
      <c r="Y18" s="29"/>
      <c r="Z18" s="29"/>
      <c r="AA18" s="29"/>
      <c r="AB18" s="29"/>
      <c r="AC18" s="29"/>
      <c r="AD18" s="29"/>
      <c r="AE18" s="29"/>
      <c r="AF18" s="29"/>
      <c r="AG18" s="29"/>
      <c r="AH18" s="29"/>
      <c r="AI18" s="29"/>
      <c r="AJ18" s="29"/>
      <c r="AK18" s="29"/>
      <c r="AL18" s="1"/>
      <c r="AM18" s="29"/>
    </row>
    <row r="19" spans="1:256">
      <c r="A19" s="22" t="s">
        <v>300</v>
      </c>
      <c r="B19" s="31"/>
      <c r="C19" s="18" t="s">
        <v>144</v>
      </c>
      <c r="D19" s="32"/>
      <c r="E19" s="1"/>
      <c r="F19" s="5"/>
      <c r="G19" s="33"/>
      <c r="H19" s="33"/>
      <c r="I19" s="33"/>
      <c r="J19" s="33"/>
      <c r="K19" s="33"/>
      <c r="L19" s="33"/>
      <c r="M19" s="33"/>
      <c r="N19" s="33"/>
      <c r="O19" s="33"/>
      <c r="P19" s="33"/>
      <c r="Q19" s="33"/>
      <c r="R19" s="33"/>
      <c r="S19" s="33"/>
      <c r="T19" s="33"/>
      <c r="U19" s="33"/>
      <c r="V19" s="33"/>
      <c r="W19" s="33"/>
      <c r="X19" s="33"/>
      <c r="Y19" s="33"/>
      <c r="Z19" s="33"/>
      <c r="AA19" s="33"/>
      <c r="AB19" s="33"/>
      <c r="AC19" s="33"/>
      <c r="AD19" s="33"/>
      <c r="AE19" s="33"/>
      <c r="AF19" s="33"/>
      <c r="AG19" s="33"/>
      <c r="AH19" s="33"/>
      <c r="AI19" s="33"/>
      <c r="AJ19" s="33"/>
      <c r="AK19" s="33"/>
      <c r="AL19" s="5"/>
      <c r="AM19" s="33"/>
    </row>
    <row r="20" spans="1:256" ht="20.25" customHeight="1">
      <c r="A20" s="22" t="s">
        <v>300</v>
      </c>
      <c r="B20" s="31"/>
      <c r="C20" s="18"/>
      <c r="D20" s="32"/>
      <c r="E20" s="1"/>
      <c r="F20" s="5"/>
      <c r="G20" s="33"/>
      <c r="H20" s="33"/>
      <c r="I20" s="33"/>
      <c r="J20" s="33"/>
      <c r="K20" s="33"/>
      <c r="L20" s="33"/>
      <c r="M20" s="33"/>
      <c r="N20" s="33"/>
      <c r="O20" s="33"/>
      <c r="P20" s="33"/>
      <c r="Q20" s="33"/>
      <c r="R20" s="33"/>
      <c r="S20" s="33"/>
      <c r="T20" s="33"/>
      <c r="U20" s="33"/>
      <c r="V20" s="33"/>
      <c r="W20" s="33"/>
      <c r="X20" s="33"/>
      <c r="Y20" s="33"/>
      <c r="Z20" s="33"/>
      <c r="AA20" s="33"/>
      <c r="AB20" s="33"/>
      <c r="AC20" s="33"/>
      <c r="AD20" s="33"/>
      <c r="AE20" s="33"/>
      <c r="AF20" s="33"/>
      <c r="AG20" s="33"/>
      <c r="AH20" s="33"/>
      <c r="AI20" s="33"/>
      <c r="AJ20" s="33"/>
      <c r="AK20" s="33"/>
      <c r="AL20" s="5"/>
      <c r="AM20" s="33"/>
    </row>
    <row r="21" spans="1:256" ht="90" customHeight="1">
      <c r="A21" s="22">
        <v>6</v>
      </c>
      <c r="B21" s="23" t="s">
        <v>186</v>
      </c>
      <c r="C21" s="25" t="s">
        <v>127</v>
      </c>
      <c r="D21" s="26" t="s">
        <v>174</v>
      </c>
      <c r="E21" s="24" t="s">
        <v>145</v>
      </c>
      <c r="F21" s="27" t="s">
        <v>115</v>
      </c>
      <c r="G21" s="21">
        <v>100</v>
      </c>
      <c r="H21" s="21">
        <v>0</v>
      </c>
      <c r="I21" s="21">
        <v>0</v>
      </c>
      <c r="J21" s="21">
        <v>0</v>
      </c>
      <c r="K21" s="21">
        <v>0</v>
      </c>
      <c r="L21" s="21">
        <v>100</v>
      </c>
      <c r="M21" s="21">
        <v>0</v>
      </c>
      <c r="N21" s="21">
        <v>50</v>
      </c>
      <c r="O21" s="21">
        <v>50</v>
      </c>
      <c r="P21" s="21"/>
      <c r="Q21" s="21"/>
      <c r="R21" s="21"/>
      <c r="S21" s="21"/>
      <c r="T21" s="21"/>
      <c r="U21" s="21"/>
      <c r="V21" s="21"/>
      <c r="W21" s="21"/>
      <c r="X21" s="21"/>
      <c r="Y21" s="21"/>
      <c r="Z21" s="466">
        <v>0</v>
      </c>
      <c r="AA21" s="466">
        <v>50</v>
      </c>
      <c r="AB21" s="21">
        <v>50</v>
      </c>
      <c r="AC21" s="21"/>
      <c r="AD21" s="21">
        <v>50</v>
      </c>
      <c r="AE21" s="21">
        <v>50</v>
      </c>
      <c r="AF21" s="21">
        <v>0</v>
      </c>
      <c r="AG21" s="21">
        <v>46.085261000000003</v>
      </c>
      <c r="AH21" s="21">
        <v>46.085261000000003</v>
      </c>
      <c r="AI21" s="21"/>
      <c r="AJ21" s="25"/>
      <c r="AK21" s="25" t="s">
        <v>12790</v>
      </c>
      <c r="AL21" s="2596">
        <v>0.25</v>
      </c>
      <c r="AM21" s="21">
        <v>0</v>
      </c>
    </row>
    <row r="22" spans="1:256" ht="94.5">
      <c r="A22" s="22">
        <v>7</v>
      </c>
      <c r="B22" s="23" t="s">
        <v>187</v>
      </c>
      <c r="C22" s="25" t="s">
        <v>128</v>
      </c>
      <c r="D22" s="26" t="s">
        <v>175</v>
      </c>
      <c r="E22" s="24" t="s">
        <v>145</v>
      </c>
      <c r="F22" s="27" t="s">
        <v>115</v>
      </c>
      <c r="G22" s="21">
        <v>50</v>
      </c>
      <c r="H22" s="21">
        <v>0</v>
      </c>
      <c r="I22" s="21">
        <v>0</v>
      </c>
      <c r="J22" s="21">
        <v>0</v>
      </c>
      <c r="K22" s="21">
        <v>0</v>
      </c>
      <c r="L22" s="21">
        <v>50</v>
      </c>
      <c r="M22" s="21">
        <v>0</v>
      </c>
      <c r="N22" s="21">
        <v>25</v>
      </c>
      <c r="O22" s="21">
        <v>25</v>
      </c>
      <c r="P22" s="21"/>
      <c r="Q22" s="21"/>
      <c r="R22" s="21"/>
      <c r="S22" s="21"/>
      <c r="T22" s="21"/>
      <c r="U22" s="21"/>
      <c r="V22" s="21"/>
      <c r="W22" s="21"/>
      <c r="X22" s="21"/>
      <c r="Y22" s="21"/>
      <c r="Z22" s="466">
        <v>0</v>
      </c>
      <c r="AA22" s="466">
        <v>25</v>
      </c>
      <c r="AB22" s="21">
        <v>25</v>
      </c>
      <c r="AC22" s="21"/>
      <c r="AD22" s="21">
        <v>24.7</v>
      </c>
      <c r="AE22" s="21">
        <v>24.7</v>
      </c>
      <c r="AF22" s="21">
        <v>0</v>
      </c>
      <c r="AG22" s="21">
        <v>23.291564999999999</v>
      </c>
      <c r="AH22" s="21">
        <v>23.291564999999999</v>
      </c>
      <c r="AI22" s="21"/>
      <c r="AJ22" s="25"/>
      <c r="AK22" s="25" t="s">
        <v>12771</v>
      </c>
      <c r="AL22" s="2596">
        <v>0.25</v>
      </c>
      <c r="AM22" s="21">
        <v>0</v>
      </c>
    </row>
    <row r="23" spans="1:256" ht="21.75" customHeight="1">
      <c r="A23" s="22" t="s">
        <v>300</v>
      </c>
      <c r="B23" s="31"/>
      <c r="C23" s="34" t="s">
        <v>146</v>
      </c>
      <c r="D23" s="35"/>
      <c r="E23" s="36"/>
      <c r="F23" s="37"/>
      <c r="G23" s="34">
        <v>150</v>
      </c>
      <c r="H23" s="34">
        <v>0</v>
      </c>
      <c r="I23" s="34">
        <v>0</v>
      </c>
      <c r="J23" s="34">
        <v>0</v>
      </c>
      <c r="K23" s="34">
        <v>0</v>
      </c>
      <c r="L23" s="34">
        <v>150</v>
      </c>
      <c r="M23" s="34">
        <v>0</v>
      </c>
      <c r="N23" s="34">
        <v>75</v>
      </c>
      <c r="O23" s="34">
        <v>75</v>
      </c>
      <c r="P23" s="34">
        <v>0</v>
      </c>
      <c r="Q23" s="34">
        <v>0</v>
      </c>
      <c r="R23" s="34">
        <v>0</v>
      </c>
      <c r="S23" s="34">
        <v>0</v>
      </c>
      <c r="T23" s="34">
        <v>0</v>
      </c>
      <c r="U23" s="34">
        <v>0</v>
      </c>
      <c r="V23" s="34">
        <v>0</v>
      </c>
      <c r="W23" s="34">
        <v>0</v>
      </c>
      <c r="X23" s="34">
        <v>0</v>
      </c>
      <c r="Y23" s="34">
        <v>0</v>
      </c>
      <c r="Z23" s="34">
        <v>0</v>
      </c>
      <c r="AA23" s="34">
        <v>75</v>
      </c>
      <c r="AB23" s="34">
        <v>75</v>
      </c>
      <c r="AC23" s="34">
        <v>0</v>
      </c>
      <c r="AD23" s="34">
        <v>74.7</v>
      </c>
      <c r="AE23" s="34">
        <v>74.7</v>
      </c>
      <c r="AF23" s="34">
        <v>0</v>
      </c>
      <c r="AG23" s="34">
        <v>69.376825999999994</v>
      </c>
      <c r="AH23" s="34">
        <v>69.376825999999994</v>
      </c>
      <c r="AI23" s="34">
        <v>0</v>
      </c>
      <c r="AJ23" s="34"/>
      <c r="AK23" s="34"/>
      <c r="AL23" s="37"/>
      <c r="AM23" s="34">
        <v>0</v>
      </c>
      <c r="AN23" s="4"/>
      <c r="AO23" s="4"/>
      <c r="AP23" s="4"/>
      <c r="AQ23" s="4"/>
      <c r="AR23" s="4"/>
      <c r="AS23" s="4"/>
      <c r="AT23" s="4"/>
      <c r="AU23" s="4"/>
      <c r="AV23" s="4"/>
      <c r="AW23" s="4"/>
      <c r="AX23" s="4"/>
      <c r="AY23" s="4"/>
      <c r="AZ23" s="4"/>
      <c r="BA23" s="4"/>
      <c r="BB23" s="4"/>
      <c r="BC23" s="4"/>
      <c r="BD23" s="4"/>
      <c r="BE23" s="4"/>
      <c r="BF23" s="4"/>
      <c r="BG23" s="4"/>
      <c r="BH23" s="4"/>
      <c r="BI23" s="4"/>
      <c r="BJ23" s="4"/>
      <c r="BK23" s="4"/>
      <c r="BL23" s="4"/>
      <c r="BM23" s="4"/>
      <c r="BN23" s="4"/>
      <c r="BO23" s="4"/>
      <c r="BP23" s="4"/>
      <c r="BQ23" s="4"/>
      <c r="BR23" s="4"/>
      <c r="BS23" s="4"/>
      <c r="BT23" s="4"/>
      <c r="BU23" s="4"/>
      <c r="BV23" s="4"/>
      <c r="BW23" s="4"/>
      <c r="BX23" s="4"/>
      <c r="BY23" s="4"/>
      <c r="BZ23" s="4"/>
      <c r="CA23" s="4"/>
      <c r="CB23" s="4"/>
      <c r="CC23" s="4"/>
      <c r="CD23" s="4"/>
      <c r="CE23" s="4"/>
      <c r="CF23" s="4"/>
      <c r="CG23" s="4"/>
      <c r="CH23" s="4"/>
      <c r="CI23" s="4"/>
      <c r="CJ23" s="4"/>
      <c r="CK23" s="4"/>
      <c r="CL23" s="4"/>
      <c r="CM23" s="4"/>
      <c r="CN23" s="4"/>
      <c r="CO23" s="4"/>
      <c r="CP23" s="4"/>
      <c r="CQ23" s="4"/>
      <c r="CR23" s="4"/>
      <c r="CS23" s="4"/>
      <c r="CT23" s="4"/>
      <c r="CU23" s="4"/>
      <c r="CV23" s="4"/>
      <c r="CW23" s="4"/>
      <c r="CX23" s="4"/>
      <c r="CY23" s="4"/>
      <c r="CZ23" s="4"/>
      <c r="DA23" s="4"/>
      <c r="DB23" s="4"/>
      <c r="DC23" s="4"/>
      <c r="DD23" s="4"/>
      <c r="DE23" s="4"/>
      <c r="DF23" s="4"/>
      <c r="DG23" s="4"/>
      <c r="DH23" s="4"/>
      <c r="DI23" s="4"/>
      <c r="DJ23" s="4"/>
      <c r="DK23" s="4"/>
      <c r="DL23" s="4"/>
      <c r="DM23" s="4"/>
      <c r="DN23" s="4"/>
      <c r="DO23" s="4"/>
      <c r="DP23" s="4"/>
      <c r="DQ23" s="4"/>
      <c r="DR23" s="4"/>
      <c r="DS23" s="4"/>
      <c r="DT23" s="4"/>
      <c r="DU23" s="4"/>
      <c r="DV23" s="4"/>
      <c r="DW23" s="4"/>
      <c r="DX23" s="4"/>
      <c r="DY23" s="4"/>
      <c r="DZ23" s="4"/>
      <c r="EA23" s="4"/>
      <c r="EB23" s="4"/>
      <c r="EC23" s="4"/>
      <c r="ED23" s="4"/>
      <c r="EE23" s="4"/>
      <c r="EF23" s="4"/>
      <c r="EG23" s="4"/>
      <c r="EH23" s="4"/>
      <c r="EI23" s="4"/>
      <c r="EJ23" s="4"/>
      <c r="EK23" s="4"/>
      <c r="EL23" s="4"/>
      <c r="EM23" s="4"/>
      <c r="EN23" s="4"/>
      <c r="EO23" s="4"/>
      <c r="EP23" s="4"/>
      <c r="EQ23" s="4"/>
      <c r="ER23" s="4"/>
      <c r="ES23" s="4"/>
      <c r="ET23" s="4"/>
      <c r="EU23" s="4"/>
      <c r="EV23" s="4"/>
      <c r="EW23" s="4"/>
      <c r="EX23" s="4"/>
      <c r="EY23" s="4"/>
      <c r="EZ23" s="4"/>
      <c r="FA23" s="4"/>
      <c r="FB23" s="4"/>
      <c r="FC23" s="4"/>
      <c r="FD23" s="4"/>
      <c r="FE23" s="4"/>
      <c r="FF23" s="4"/>
      <c r="FG23" s="4"/>
      <c r="FH23" s="4"/>
      <c r="FI23" s="4"/>
      <c r="FJ23" s="4"/>
      <c r="FK23" s="4"/>
      <c r="FL23" s="4"/>
      <c r="FM23" s="4"/>
      <c r="FN23" s="4"/>
      <c r="FO23" s="4"/>
      <c r="FP23" s="4"/>
      <c r="FQ23" s="4"/>
      <c r="FR23" s="4"/>
      <c r="FS23" s="4"/>
      <c r="FT23" s="4"/>
      <c r="FU23" s="4"/>
      <c r="FV23" s="4"/>
      <c r="FW23" s="4"/>
      <c r="FX23" s="4"/>
      <c r="FY23" s="4"/>
      <c r="FZ23" s="4"/>
      <c r="GA23" s="4"/>
      <c r="GB23" s="4"/>
      <c r="GC23" s="4"/>
      <c r="GD23" s="4"/>
      <c r="GE23" s="4"/>
      <c r="GF23" s="4"/>
      <c r="GG23" s="4"/>
      <c r="GH23" s="4"/>
      <c r="GI23" s="4"/>
      <c r="GJ23" s="4"/>
      <c r="GK23" s="4"/>
      <c r="GL23" s="4"/>
      <c r="GM23" s="4"/>
      <c r="GN23" s="4"/>
      <c r="GO23" s="4"/>
      <c r="GP23" s="4"/>
      <c r="GQ23" s="4"/>
      <c r="GR23" s="4"/>
      <c r="GS23" s="4"/>
      <c r="GT23" s="4"/>
      <c r="GU23" s="4"/>
      <c r="GV23" s="4"/>
      <c r="GW23" s="4"/>
      <c r="GX23" s="4"/>
      <c r="GY23" s="4"/>
      <c r="GZ23" s="4"/>
      <c r="HA23" s="4"/>
      <c r="HB23" s="4"/>
      <c r="HC23" s="4"/>
      <c r="HD23" s="4"/>
      <c r="HE23" s="4"/>
      <c r="HF23" s="4"/>
      <c r="HG23" s="4"/>
      <c r="HH23" s="4"/>
      <c r="HI23" s="4"/>
      <c r="HJ23" s="4"/>
      <c r="HK23" s="4"/>
      <c r="HL23" s="4"/>
      <c r="HM23" s="4"/>
      <c r="HN23" s="4"/>
      <c r="HO23" s="4"/>
      <c r="HP23" s="4"/>
      <c r="HQ23" s="4"/>
      <c r="HR23" s="4"/>
      <c r="HS23" s="4"/>
      <c r="HT23" s="4"/>
      <c r="HU23" s="4"/>
      <c r="HV23" s="4"/>
      <c r="HW23" s="4"/>
      <c r="HX23" s="4"/>
      <c r="HY23" s="4"/>
      <c r="HZ23" s="4"/>
      <c r="IA23" s="4"/>
      <c r="IB23" s="4"/>
      <c r="IC23" s="4"/>
      <c r="ID23" s="4"/>
      <c r="IE23" s="4"/>
      <c r="IF23" s="4"/>
      <c r="IG23" s="4"/>
      <c r="IH23" s="4"/>
      <c r="II23" s="4"/>
      <c r="IJ23" s="4"/>
      <c r="IK23" s="4"/>
      <c r="IL23" s="4"/>
      <c r="IM23" s="4"/>
      <c r="IN23" s="4"/>
      <c r="IO23" s="4"/>
      <c r="IP23" s="4"/>
      <c r="IQ23" s="4"/>
      <c r="IR23" s="4"/>
      <c r="IS23" s="4"/>
      <c r="IT23" s="4"/>
      <c r="IU23" s="4"/>
      <c r="IV23" s="4"/>
    </row>
    <row r="24" spans="1:256" ht="21.75" customHeight="1">
      <c r="A24" s="22" t="s">
        <v>300</v>
      </c>
      <c r="B24" s="31"/>
      <c r="C24" s="38" t="s">
        <v>104</v>
      </c>
      <c r="D24" s="35"/>
      <c r="E24" s="36"/>
      <c r="F24" s="37"/>
      <c r="G24" s="34">
        <v>1175.3430000000001</v>
      </c>
      <c r="H24" s="34">
        <v>258.95</v>
      </c>
      <c r="I24" s="34">
        <v>137.71100000000001</v>
      </c>
      <c r="J24" s="34">
        <v>0</v>
      </c>
      <c r="K24" s="34">
        <v>396.661</v>
      </c>
      <c r="L24" s="34">
        <v>778.68200000000002</v>
      </c>
      <c r="M24" s="34">
        <v>38.1</v>
      </c>
      <c r="N24" s="34">
        <v>554.03200000000004</v>
      </c>
      <c r="O24" s="34">
        <v>592.13200000000006</v>
      </c>
      <c r="P24" s="34">
        <v>0</v>
      </c>
      <c r="Q24" s="34">
        <v>0</v>
      </c>
      <c r="R24" s="34">
        <v>0</v>
      </c>
      <c r="S24" s="34">
        <v>0</v>
      </c>
      <c r="T24" s="34">
        <v>0</v>
      </c>
      <c r="U24" s="34">
        <v>0</v>
      </c>
      <c r="V24" s="34">
        <v>0</v>
      </c>
      <c r="W24" s="34">
        <v>0</v>
      </c>
      <c r="X24" s="34">
        <v>0</v>
      </c>
      <c r="Y24" s="34">
        <v>0</v>
      </c>
      <c r="Z24" s="34">
        <v>38.1</v>
      </c>
      <c r="AA24" s="34">
        <v>554.03200000000004</v>
      </c>
      <c r="AB24" s="34">
        <v>592.13200000000006</v>
      </c>
      <c r="AC24" s="34">
        <v>19.05</v>
      </c>
      <c r="AD24" s="34">
        <v>490.13600000000002</v>
      </c>
      <c r="AE24" s="34">
        <v>509.18599999999998</v>
      </c>
      <c r="AF24" s="34">
        <v>18.502597000000002</v>
      </c>
      <c r="AG24" s="34">
        <v>450.83355599999999</v>
      </c>
      <c r="AH24" s="34">
        <v>469.33615300000002</v>
      </c>
      <c r="AI24" s="34">
        <v>0</v>
      </c>
      <c r="AJ24" s="34"/>
      <c r="AK24" s="34"/>
      <c r="AL24" s="37"/>
      <c r="AM24" s="34">
        <v>0</v>
      </c>
    </row>
    <row r="25" spans="1:256">
      <c r="A25" s="22" t="s">
        <v>300</v>
      </c>
      <c r="B25" s="29"/>
      <c r="C25" s="29"/>
      <c r="D25" s="29"/>
      <c r="E25" s="29"/>
      <c r="F25" s="29"/>
      <c r="G25" s="29"/>
      <c r="H25" s="29"/>
      <c r="I25" s="29"/>
      <c r="J25" s="29"/>
      <c r="K25" s="29"/>
      <c r="L25" s="29"/>
      <c r="M25" s="29"/>
      <c r="N25" s="29"/>
      <c r="O25" s="29"/>
      <c r="P25" s="29"/>
      <c r="Q25" s="29"/>
      <c r="R25" s="29"/>
      <c r="S25" s="29"/>
      <c r="T25" s="29"/>
      <c r="U25" s="29"/>
      <c r="V25" s="29"/>
      <c r="W25" s="29"/>
      <c r="X25" s="29"/>
      <c r="Y25" s="29"/>
      <c r="Z25" s="29"/>
      <c r="AA25" s="29"/>
      <c r="AB25" s="29"/>
      <c r="AC25" s="29"/>
      <c r="AD25" s="29"/>
      <c r="AE25" s="29"/>
      <c r="AF25" s="29"/>
      <c r="AG25" s="29"/>
      <c r="AH25" s="29"/>
      <c r="AI25" s="29"/>
      <c r="AJ25" s="29"/>
      <c r="AK25" s="29"/>
      <c r="AL25" s="1"/>
      <c r="AM25" s="29"/>
    </row>
    <row r="26" spans="1:256">
      <c r="A26" s="22" t="s">
        <v>300</v>
      </c>
      <c r="B26" s="39"/>
      <c r="C26" s="40" t="s">
        <v>28</v>
      </c>
      <c r="D26" s="26"/>
      <c r="E26" s="19"/>
      <c r="F26" s="17"/>
      <c r="G26" s="21"/>
      <c r="H26" s="21"/>
      <c r="I26" s="21"/>
      <c r="J26" s="21"/>
      <c r="K26" s="21"/>
      <c r="L26" s="21"/>
      <c r="M26" s="21"/>
      <c r="N26" s="21"/>
      <c r="O26" s="21"/>
      <c r="P26" s="21"/>
      <c r="Q26" s="21"/>
      <c r="R26" s="21"/>
      <c r="S26" s="21"/>
      <c r="T26" s="21"/>
      <c r="U26" s="21"/>
      <c r="V26" s="21"/>
      <c r="W26" s="21"/>
      <c r="X26" s="21"/>
      <c r="Y26" s="21"/>
      <c r="Z26" s="21"/>
      <c r="AA26" s="21"/>
      <c r="AB26" s="21"/>
      <c r="AC26" s="21"/>
      <c r="AD26" s="21"/>
      <c r="AE26" s="21"/>
      <c r="AF26" s="21"/>
      <c r="AG26" s="21"/>
      <c r="AH26" s="21"/>
      <c r="AI26" s="21"/>
      <c r="AJ26" s="21"/>
      <c r="AK26" s="21"/>
      <c r="AL26" s="17"/>
      <c r="AM26" s="21"/>
    </row>
    <row r="27" spans="1:256">
      <c r="A27" s="22" t="s">
        <v>300</v>
      </c>
      <c r="B27" s="39"/>
      <c r="C27" s="40" t="s">
        <v>18</v>
      </c>
      <c r="D27" s="26"/>
      <c r="E27" s="19"/>
      <c r="F27" s="17"/>
      <c r="G27" s="21"/>
      <c r="H27" s="21"/>
      <c r="I27" s="21"/>
      <c r="J27" s="21"/>
      <c r="K27" s="21"/>
      <c r="L27" s="21"/>
      <c r="M27" s="21"/>
      <c r="N27" s="21"/>
      <c r="O27" s="21"/>
      <c r="P27" s="21"/>
      <c r="Q27" s="21"/>
      <c r="R27" s="21"/>
      <c r="S27" s="21"/>
      <c r="T27" s="21"/>
      <c r="U27" s="21"/>
      <c r="V27" s="21"/>
      <c r="W27" s="21"/>
      <c r="X27" s="21"/>
      <c r="Y27" s="21"/>
      <c r="Z27" s="21"/>
      <c r="AA27" s="21"/>
      <c r="AB27" s="21"/>
      <c r="AC27" s="21"/>
      <c r="AD27" s="21"/>
      <c r="AE27" s="21"/>
      <c r="AF27" s="21"/>
      <c r="AG27" s="21"/>
      <c r="AH27" s="21"/>
      <c r="AI27" s="21"/>
      <c r="AJ27" s="21"/>
      <c r="AK27" s="21"/>
      <c r="AL27" s="17"/>
      <c r="AM27" s="21"/>
    </row>
    <row r="28" spans="1:256">
      <c r="A28" s="22" t="s">
        <v>300</v>
      </c>
      <c r="B28" s="39"/>
      <c r="C28" s="40"/>
      <c r="D28" s="26"/>
      <c r="E28" s="19"/>
      <c r="F28" s="17"/>
      <c r="G28" s="21"/>
      <c r="H28" s="21"/>
      <c r="I28" s="21"/>
      <c r="J28" s="21"/>
      <c r="K28" s="21"/>
      <c r="L28" s="21"/>
      <c r="M28" s="21"/>
      <c r="N28" s="21"/>
      <c r="O28" s="21"/>
      <c r="P28" s="21"/>
      <c r="Q28" s="21"/>
      <c r="R28" s="21"/>
      <c r="S28" s="21"/>
      <c r="T28" s="21"/>
      <c r="U28" s="21"/>
      <c r="V28" s="21"/>
      <c r="W28" s="21"/>
      <c r="X28" s="21"/>
      <c r="Y28" s="21"/>
      <c r="Z28" s="21"/>
      <c r="AA28" s="21"/>
      <c r="AB28" s="21"/>
      <c r="AC28" s="21"/>
      <c r="AD28" s="21"/>
      <c r="AE28" s="21"/>
      <c r="AF28" s="21"/>
      <c r="AG28" s="21"/>
      <c r="AH28" s="21"/>
      <c r="AI28" s="21"/>
      <c r="AJ28" s="21"/>
      <c r="AK28" s="21"/>
      <c r="AL28" s="17"/>
      <c r="AM28" s="21"/>
    </row>
    <row r="29" spans="1:256" ht="47.25">
      <c r="A29" s="22">
        <v>8</v>
      </c>
      <c r="B29" s="23" t="s">
        <v>30</v>
      </c>
      <c r="C29" s="25" t="s">
        <v>142</v>
      </c>
      <c r="D29" s="26" t="s">
        <v>31</v>
      </c>
      <c r="E29" s="19" t="s">
        <v>32</v>
      </c>
      <c r="F29" s="27" t="s">
        <v>26</v>
      </c>
      <c r="G29" s="25">
        <v>99.938999999999993</v>
      </c>
      <c r="H29" s="21">
        <v>99.938999999999993</v>
      </c>
      <c r="I29" s="21">
        <v>0</v>
      </c>
      <c r="J29" s="21">
        <v>0</v>
      </c>
      <c r="K29" s="21">
        <v>99.938999999999993</v>
      </c>
      <c r="L29" s="21">
        <v>0</v>
      </c>
      <c r="M29" s="25">
        <v>0.1</v>
      </c>
      <c r="N29" s="25">
        <v>0</v>
      </c>
      <c r="O29" s="25">
        <v>0.1</v>
      </c>
      <c r="P29" s="25"/>
      <c r="Q29" s="25"/>
      <c r="R29" s="25"/>
      <c r="S29" s="25"/>
      <c r="T29" s="25"/>
      <c r="U29" s="25"/>
      <c r="V29" s="25"/>
      <c r="W29" s="25"/>
      <c r="X29" s="25"/>
      <c r="Y29" s="25"/>
      <c r="Z29" s="466">
        <v>0.1</v>
      </c>
      <c r="AA29" s="466">
        <v>0</v>
      </c>
      <c r="AB29" s="21">
        <v>0.1</v>
      </c>
      <c r="AC29" s="21"/>
      <c r="AD29" s="21"/>
      <c r="AE29" s="21">
        <v>0</v>
      </c>
      <c r="AF29" s="21">
        <v>0</v>
      </c>
      <c r="AG29" s="21">
        <v>0</v>
      </c>
      <c r="AH29" s="21">
        <v>0</v>
      </c>
      <c r="AI29" s="25"/>
      <c r="AJ29" s="25" t="s">
        <v>10417</v>
      </c>
      <c r="AK29" s="25"/>
      <c r="AL29" s="2596">
        <v>0.25</v>
      </c>
      <c r="AM29" s="25">
        <v>0</v>
      </c>
    </row>
    <row r="30" spans="1:256" ht="47.25">
      <c r="A30" s="22">
        <v>9</v>
      </c>
      <c r="B30" s="23" t="s">
        <v>33</v>
      </c>
      <c r="C30" s="25" t="s">
        <v>132</v>
      </c>
      <c r="D30" s="26" t="s">
        <v>34</v>
      </c>
      <c r="E30" s="19" t="s">
        <v>129</v>
      </c>
      <c r="F30" s="27" t="s">
        <v>26</v>
      </c>
      <c r="G30" s="25">
        <v>439.149</v>
      </c>
      <c r="H30" s="21">
        <v>252.04499999999999</v>
      </c>
      <c r="I30" s="21">
        <v>9.3550000000000004</v>
      </c>
      <c r="J30" s="21">
        <v>0</v>
      </c>
      <c r="K30" s="21">
        <v>261.39999999999998</v>
      </c>
      <c r="L30" s="21">
        <v>177.74900000000002</v>
      </c>
      <c r="M30" s="25">
        <v>60.094000000000001</v>
      </c>
      <c r="N30" s="25">
        <v>0</v>
      </c>
      <c r="O30" s="25">
        <v>60.094000000000001</v>
      </c>
      <c r="P30" s="25"/>
      <c r="Q30" s="25"/>
      <c r="R30" s="25"/>
      <c r="S30" s="25"/>
      <c r="T30" s="25"/>
      <c r="U30" s="25"/>
      <c r="V30" s="25"/>
      <c r="W30" s="25"/>
      <c r="X30" s="25"/>
      <c r="Y30" s="25"/>
      <c r="Z30" s="466">
        <v>60.094000000000001</v>
      </c>
      <c r="AA30" s="466">
        <v>0</v>
      </c>
      <c r="AB30" s="21">
        <v>60.094000000000001</v>
      </c>
      <c r="AC30" s="21"/>
      <c r="AD30" s="21"/>
      <c r="AE30" s="21">
        <v>0</v>
      </c>
      <c r="AF30" s="21">
        <v>0</v>
      </c>
      <c r="AG30" s="21">
        <v>0</v>
      </c>
      <c r="AH30" s="21">
        <v>0</v>
      </c>
      <c r="AI30" s="25"/>
      <c r="AJ30" s="25" t="s">
        <v>9818</v>
      </c>
      <c r="AK30" s="25"/>
      <c r="AL30" s="2596">
        <v>0.25</v>
      </c>
      <c r="AM30" s="25">
        <v>0</v>
      </c>
    </row>
    <row r="31" spans="1:256" ht="47.25">
      <c r="A31" s="22">
        <v>10</v>
      </c>
      <c r="B31" s="23" t="s">
        <v>35</v>
      </c>
      <c r="C31" s="25" t="s">
        <v>88</v>
      </c>
      <c r="D31" s="26" t="s">
        <v>29</v>
      </c>
      <c r="E31" s="19" t="s">
        <v>130</v>
      </c>
      <c r="F31" s="27" t="s">
        <v>26</v>
      </c>
      <c r="G31" s="41">
        <v>75</v>
      </c>
      <c r="H31" s="41">
        <v>12.852</v>
      </c>
      <c r="I31" s="41">
        <v>23.306999999999999</v>
      </c>
      <c r="J31" s="21">
        <v>0</v>
      </c>
      <c r="K31" s="21">
        <v>36.158999999999999</v>
      </c>
      <c r="L31" s="21">
        <v>38.841000000000001</v>
      </c>
      <c r="M31" s="21">
        <v>0</v>
      </c>
      <c r="N31" s="21">
        <v>31.084</v>
      </c>
      <c r="O31" s="21">
        <v>31.084</v>
      </c>
      <c r="P31" s="21"/>
      <c r="Q31" s="21"/>
      <c r="R31" s="21"/>
      <c r="S31" s="21"/>
      <c r="T31" s="21"/>
      <c r="U31" s="21"/>
      <c r="V31" s="21"/>
      <c r="W31" s="21"/>
      <c r="X31" s="21"/>
      <c r="Y31" s="21"/>
      <c r="Z31" s="466">
        <v>0</v>
      </c>
      <c r="AA31" s="466">
        <v>31.084</v>
      </c>
      <c r="AB31" s="21">
        <v>31.084</v>
      </c>
      <c r="AC31" s="21"/>
      <c r="AD31" s="21">
        <v>15.542</v>
      </c>
      <c r="AE31" s="21">
        <v>15.542</v>
      </c>
      <c r="AF31" s="21">
        <v>0</v>
      </c>
      <c r="AG31" s="21">
        <v>15.43765</v>
      </c>
      <c r="AH31" s="21">
        <v>15.43765</v>
      </c>
      <c r="AI31" s="21"/>
      <c r="AJ31" s="25"/>
      <c r="AK31" s="25" t="s">
        <v>12374</v>
      </c>
      <c r="AL31" s="2596">
        <v>0.25</v>
      </c>
      <c r="AM31" s="41">
        <v>0</v>
      </c>
    </row>
    <row r="32" spans="1:256" ht="63">
      <c r="A32" s="22">
        <v>11</v>
      </c>
      <c r="B32" s="23" t="s">
        <v>36</v>
      </c>
      <c r="C32" s="25" t="s">
        <v>89</v>
      </c>
      <c r="D32" s="26" t="s">
        <v>37</v>
      </c>
      <c r="E32" s="42" t="s">
        <v>131</v>
      </c>
      <c r="F32" s="27" t="s">
        <v>26</v>
      </c>
      <c r="G32" s="41">
        <v>100</v>
      </c>
      <c r="H32" s="43">
        <v>19.291</v>
      </c>
      <c r="I32" s="41">
        <v>10.089</v>
      </c>
      <c r="J32" s="21">
        <v>0</v>
      </c>
      <c r="K32" s="21">
        <v>29.380000000000003</v>
      </c>
      <c r="L32" s="21">
        <v>70.62</v>
      </c>
      <c r="M32" s="41">
        <v>40.354999999999997</v>
      </c>
      <c r="N32" s="41">
        <v>0</v>
      </c>
      <c r="O32" s="21">
        <v>40.354999999999997</v>
      </c>
      <c r="P32" s="21"/>
      <c r="Q32" s="21"/>
      <c r="R32" s="21"/>
      <c r="S32" s="21"/>
      <c r="T32" s="21"/>
      <c r="U32" s="21"/>
      <c r="V32" s="21"/>
      <c r="W32" s="21"/>
      <c r="X32" s="21"/>
      <c r="Y32" s="21"/>
      <c r="Z32" s="466">
        <v>40.354999999999997</v>
      </c>
      <c r="AA32" s="466">
        <v>0</v>
      </c>
      <c r="AB32" s="21">
        <v>40.354999999999997</v>
      </c>
      <c r="AC32" s="21">
        <v>20.17775</v>
      </c>
      <c r="AD32" s="21"/>
      <c r="AE32" s="21">
        <v>20.17775</v>
      </c>
      <c r="AF32" s="21">
        <v>9.9627099999999995</v>
      </c>
      <c r="AG32" s="21">
        <v>0</v>
      </c>
      <c r="AH32" s="21">
        <v>9.9627099999999995</v>
      </c>
      <c r="AI32" s="21"/>
      <c r="AJ32" s="21"/>
      <c r="AK32" s="25" t="s">
        <v>11800</v>
      </c>
      <c r="AL32" s="2596">
        <v>0.25</v>
      </c>
      <c r="AM32" s="41">
        <v>0</v>
      </c>
    </row>
    <row r="33" spans="1:44" ht="47.25">
      <c r="A33" s="22">
        <v>12</v>
      </c>
      <c r="B33" s="23" t="s">
        <v>38</v>
      </c>
      <c r="C33" s="44" t="s">
        <v>133</v>
      </c>
      <c r="D33" s="26" t="s">
        <v>39</v>
      </c>
      <c r="E33" s="42" t="s">
        <v>134</v>
      </c>
      <c r="F33" s="27" t="s">
        <v>26</v>
      </c>
      <c r="G33" s="41">
        <v>224.833</v>
      </c>
      <c r="H33" s="41">
        <v>61.878999999999998</v>
      </c>
      <c r="I33" s="41">
        <v>131.928</v>
      </c>
      <c r="J33" s="21">
        <v>0</v>
      </c>
      <c r="K33" s="21">
        <v>193.80699999999999</v>
      </c>
      <c r="L33" s="21">
        <v>31.02600000000001</v>
      </c>
      <c r="M33" s="41">
        <v>0</v>
      </c>
      <c r="N33" s="41">
        <v>31.026</v>
      </c>
      <c r="O33" s="21">
        <v>31.026</v>
      </c>
      <c r="P33" s="21"/>
      <c r="Q33" s="21"/>
      <c r="R33" s="21"/>
      <c r="S33" s="21"/>
      <c r="T33" s="21"/>
      <c r="U33" s="21"/>
      <c r="V33" s="21"/>
      <c r="W33" s="21"/>
      <c r="X33" s="21"/>
      <c r="Y33" s="21"/>
      <c r="Z33" s="466">
        <v>0</v>
      </c>
      <c r="AA33" s="466">
        <v>31.026</v>
      </c>
      <c r="AB33" s="21">
        <v>31.026</v>
      </c>
      <c r="AC33" s="21"/>
      <c r="AD33" s="21">
        <v>31.026</v>
      </c>
      <c r="AE33" s="21">
        <v>31.026</v>
      </c>
      <c r="AF33" s="21">
        <v>0</v>
      </c>
      <c r="AG33" s="21">
        <v>0</v>
      </c>
      <c r="AH33" s="21">
        <v>0</v>
      </c>
      <c r="AI33" s="21"/>
      <c r="AJ33" s="21"/>
      <c r="AK33" s="25" t="s">
        <v>9461</v>
      </c>
      <c r="AL33" s="2596">
        <v>1</v>
      </c>
      <c r="AM33" s="41">
        <v>0</v>
      </c>
      <c r="AP33" s="2644"/>
      <c r="AQ33" s="2644"/>
      <c r="AR33" s="2644"/>
    </row>
    <row r="34" spans="1:44" ht="99.75" customHeight="1">
      <c r="A34" s="22">
        <v>13</v>
      </c>
      <c r="B34" s="28" t="s">
        <v>90</v>
      </c>
      <c r="C34" s="25" t="s">
        <v>181</v>
      </c>
      <c r="D34" s="26" t="s">
        <v>29</v>
      </c>
      <c r="E34" s="19" t="s">
        <v>135</v>
      </c>
      <c r="F34" s="45" t="s">
        <v>114</v>
      </c>
      <c r="G34" s="46">
        <v>2302</v>
      </c>
      <c r="H34" s="46">
        <v>0</v>
      </c>
      <c r="I34" s="46">
        <v>50</v>
      </c>
      <c r="J34" s="21">
        <v>0</v>
      </c>
      <c r="K34" s="21">
        <v>50</v>
      </c>
      <c r="L34" s="21">
        <v>2252</v>
      </c>
      <c r="M34" s="46">
        <v>0</v>
      </c>
      <c r="N34" s="21">
        <v>400</v>
      </c>
      <c r="O34" s="21">
        <v>400</v>
      </c>
      <c r="P34" s="21"/>
      <c r="Q34" s="21"/>
      <c r="R34" s="21"/>
      <c r="S34" s="21"/>
      <c r="T34" s="21"/>
      <c r="U34" s="21"/>
      <c r="V34" s="21"/>
      <c r="W34" s="21"/>
      <c r="X34" s="21"/>
      <c r="Y34" s="21"/>
      <c r="Z34" s="466">
        <v>0</v>
      </c>
      <c r="AA34" s="466">
        <v>400</v>
      </c>
      <c r="AB34" s="21">
        <v>400</v>
      </c>
      <c r="AC34" s="21"/>
      <c r="AD34" s="21">
        <v>216.22499999999999</v>
      </c>
      <c r="AE34" s="21">
        <v>216.22499999999999</v>
      </c>
      <c r="AF34" s="21">
        <v>0</v>
      </c>
      <c r="AG34" s="21">
        <v>85.464991999999995</v>
      </c>
      <c r="AH34" s="21">
        <v>85.464991999999995</v>
      </c>
      <c r="AI34" s="21"/>
      <c r="AJ34" s="21"/>
      <c r="AK34" s="25" t="s">
        <v>12944</v>
      </c>
      <c r="AL34" s="2596">
        <v>0.25</v>
      </c>
      <c r="AM34" s="21">
        <v>3500</v>
      </c>
    </row>
    <row r="35" spans="1:44" ht="47.25">
      <c r="A35" s="22">
        <v>14</v>
      </c>
      <c r="B35" s="28" t="s">
        <v>41</v>
      </c>
      <c r="C35" s="25" t="s">
        <v>137</v>
      </c>
      <c r="D35" s="26" t="s">
        <v>29</v>
      </c>
      <c r="E35" s="42" t="s">
        <v>136</v>
      </c>
      <c r="F35" s="27" t="s">
        <v>26</v>
      </c>
      <c r="G35" s="41">
        <v>95.93</v>
      </c>
      <c r="H35" s="41">
        <v>11.881</v>
      </c>
      <c r="I35" s="41">
        <v>21.012</v>
      </c>
      <c r="J35" s="21">
        <v>0</v>
      </c>
      <c r="K35" s="21">
        <v>32.893000000000001</v>
      </c>
      <c r="L35" s="21">
        <v>63.037000000000006</v>
      </c>
      <c r="M35" s="41">
        <v>0</v>
      </c>
      <c r="N35" s="41">
        <v>63.037000000000006</v>
      </c>
      <c r="O35" s="41">
        <v>63.037000000000006</v>
      </c>
      <c r="P35" s="41"/>
      <c r="Q35" s="41"/>
      <c r="R35" s="41"/>
      <c r="S35" s="41"/>
      <c r="T35" s="41"/>
      <c r="U35" s="41"/>
      <c r="V35" s="41"/>
      <c r="W35" s="41"/>
      <c r="X35" s="41"/>
      <c r="Y35" s="41"/>
      <c r="Z35" s="466">
        <v>0</v>
      </c>
      <c r="AA35" s="466">
        <v>63.037000000000006</v>
      </c>
      <c r="AB35" s="21">
        <v>63.037000000000006</v>
      </c>
      <c r="AC35" s="21"/>
      <c r="AD35" s="21">
        <v>63.036999999999999</v>
      </c>
      <c r="AE35" s="21">
        <v>63.036999999999999</v>
      </c>
      <c r="AF35" s="21">
        <v>0</v>
      </c>
      <c r="AG35" s="21">
        <v>56.358939999999997</v>
      </c>
      <c r="AH35" s="21">
        <v>56.358939999999997</v>
      </c>
      <c r="AI35" s="41"/>
      <c r="AJ35" s="41"/>
      <c r="AK35" s="41" t="s">
        <v>9756</v>
      </c>
      <c r="AL35" s="2596">
        <v>0.5</v>
      </c>
      <c r="AM35" s="41">
        <v>0</v>
      </c>
    </row>
    <row r="36" spans="1:44" ht="90" customHeight="1">
      <c r="A36" s="22">
        <v>15</v>
      </c>
      <c r="B36" s="28" t="s">
        <v>68</v>
      </c>
      <c r="C36" s="25" t="s">
        <v>182</v>
      </c>
      <c r="D36" s="26" t="s">
        <v>69</v>
      </c>
      <c r="E36" s="42" t="s">
        <v>70</v>
      </c>
      <c r="F36" s="47" t="s">
        <v>26</v>
      </c>
      <c r="G36" s="21">
        <v>825.78399999999999</v>
      </c>
      <c r="H36" s="43">
        <v>203.26799999999997</v>
      </c>
      <c r="I36" s="21">
        <v>306.01</v>
      </c>
      <c r="J36" s="21">
        <v>0</v>
      </c>
      <c r="K36" s="21">
        <v>509.27799999999996</v>
      </c>
      <c r="L36" s="21">
        <v>316.50600000000003</v>
      </c>
      <c r="M36" s="21">
        <v>0</v>
      </c>
      <c r="N36" s="21">
        <v>316.50599999999997</v>
      </c>
      <c r="O36" s="21">
        <v>316.50599999999997</v>
      </c>
      <c r="P36" s="21"/>
      <c r="Q36" s="21"/>
      <c r="R36" s="21"/>
      <c r="S36" s="21"/>
      <c r="T36" s="21"/>
      <c r="U36" s="21"/>
      <c r="V36" s="21"/>
      <c r="W36" s="21"/>
      <c r="X36" s="21"/>
      <c r="Y36" s="21"/>
      <c r="Z36" s="466">
        <v>0</v>
      </c>
      <c r="AA36" s="466">
        <v>316.50599999999997</v>
      </c>
      <c r="AB36" s="21">
        <v>316.50599999999997</v>
      </c>
      <c r="AC36" s="21"/>
      <c r="AD36" s="21"/>
      <c r="AE36" s="21">
        <v>0</v>
      </c>
      <c r="AF36" s="21">
        <v>0</v>
      </c>
      <c r="AG36" s="21">
        <v>0</v>
      </c>
      <c r="AH36" s="21">
        <v>0</v>
      </c>
      <c r="AI36" s="21"/>
      <c r="AJ36" s="25" t="s">
        <v>10418</v>
      </c>
      <c r="AK36" s="21"/>
      <c r="AL36" s="2596">
        <v>0.5</v>
      </c>
      <c r="AM36" s="21">
        <v>0</v>
      </c>
    </row>
    <row r="37" spans="1:44" ht="25.5" customHeight="1">
      <c r="A37" s="22" t="s">
        <v>300</v>
      </c>
      <c r="B37" s="29"/>
      <c r="C37" s="30" t="s">
        <v>40</v>
      </c>
      <c r="D37" s="30"/>
      <c r="E37" s="30"/>
      <c r="F37" s="30"/>
      <c r="G37" s="30">
        <v>4162.6349999999993</v>
      </c>
      <c r="H37" s="30">
        <v>661.15499999999997</v>
      </c>
      <c r="I37" s="30">
        <v>551.70100000000002</v>
      </c>
      <c r="J37" s="30">
        <v>0</v>
      </c>
      <c r="K37" s="30">
        <v>1212.856</v>
      </c>
      <c r="L37" s="30">
        <v>2949.7789999999995</v>
      </c>
      <c r="M37" s="30">
        <v>100.54900000000001</v>
      </c>
      <c r="N37" s="30">
        <v>841.65300000000002</v>
      </c>
      <c r="O37" s="30">
        <v>942.202</v>
      </c>
      <c r="P37" s="30">
        <v>0</v>
      </c>
      <c r="Q37" s="30">
        <v>0</v>
      </c>
      <c r="R37" s="30">
        <v>0</v>
      </c>
      <c r="S37" s="30">
        <v>0</v>
      </c>
      <c r="T37" s="30">
        <v>0</v>
      </c>
      <c r="U37" s="30">
        <v>0</v>
      </c>
      <c r="V37" s="30">
        <v>0</v>
      </c>
      <c r="W37" s="30">
        <v>0</v>
      </c>
      <c r="X37" s="30">
        <v>0</v>
      </c>
      <c r="Y37" s="30">
        <v>0</v>
      </c>
      <c r="Z37" s="30">
        <v>100.54900000000001</v>
      </c>
      <c r="AA37" s="30">
        <v>841.65300000000002</v>
      </c>
      <c r="AB37" s="30">
        <v>942.202</v>
      </c>
      <c r="AC37" s="30">
        <v>20.17775</v>
      </c>
      <c r="AD37" s="30">
        <v>325.83</v>
      </c>
      <c r="AE37" s="30">
        <v>346.00774999999999</v>
      </c>
      <c r="AF37" s="30">
        <v>9.9627099999999995</v>
      </c>
      <c r="AG37" s="30">
        <v>157.261582</v>
      </c>
      <c r="AH37" s="30">
        <v>167.22429199999999</v>
      </c>
      <c r="AI37" s="30">
        <v>0</v>
      </c>
      <c r="AJ37" s="38"/>
      <c r="AK37" s="38"/>
      <c r="AL37" s="36"/>
      <c r="AM37" s="30">
        <v>3500</v>
      </c>
    </row>
    <row r="38" spans="1:44" ht="26.25" customHeight="1">
      <c r="A38" s="22" t="s">
        <v>300</v>
      </c>
      <c r="B38" s="29"/>
      <c r="C38" s="48" t="s">
        <v>143</v>
      </c>
      <c r="D38" s="29"/>
      <c r="E38" s="29"/>
      <c r="F38" s="29"/>
      <c r="G38" s="29"/>
      <c r="H38" s="29"/>
      <c r="I38" s="29"/>
      <c r="J38" s="29"/>
      <c r="K38" s="29"/>
      <c r="L38" s="29"/>
      <c r="M38" s="29"/>
      <c r="N38" s="29"/>
      <c r="O38" s="29"/>
      <c r="P38" s="29"/>
      <c r="Q38" s="29"/>
      <c r="R38" s="29"/>
      <c r="S38" s="29"/>
      <c r="T38" s="29"/>
      <c r="U38" s="29"/>
      <c r="V38" s="29"/>
      <c r="W38" s="29"/>
      <c r="X38" s="29"/>
      <c r="Y38" s="29"/>
      <c r="Z38" s="29"/>
      <c r="AA38" s="29"/>
      <c r="AB38" s="29"/>
      <c r="AC38" s="29"/>
      <c r="AD38" s="29"/>
      <c r="AE38" s="29"/>
      <c r="AF38" s="29"/>
      <c r="AG38" s="29"/>
      <c r="AH38" s="29"/>
      <c r="AI38" s="29"/>
      <c r="AJ38" s="29"/>
      <c r="AK38" s="29"/>
      <c r="AL38" s="1"/>
      <c r="AM38" s="29"/>
    </row>
    <row r="39" spans="1:44" ht="19.5" customHeight="1">
      <c r="A39" s="22" t="s">
        <v>300</v>
      </c>
      <c r="B39" s="39"/>
      <c r="C39" s="18" t="s">
        <v>144</v>
      </c>
      <c r="D39" s="26"/>
      <c r="E39" s="19"/>
      <c r="F39" s="17"/>
      <c r="G39" s="21"/>
      <c r="H39" s="21"/>
      <c r="I39" s="21"/>
      <c r="J39" s="21"/>
      <c r="K39" s="21"/>
      <c r="L39" s="21"/>
      <c r="M39" s="21"/>
      <c r="N39" s="21"/>
      <c r="O39" s="21"/>
      <c r="P39" s="21"/>
      <c r="Q39" s="21"/>
      <c r="R39" s="21"/>
      <c r="S39" s="21"/>
      <c r="T39" s="21"/>
      <c r="U39" s="21"/>
      <c r="V39" s="21"/>
      <c r="W39" s="21"/>
      <c r="X39" s="21"/>
      <c r="Y39" s="21"/>
      <c r="Z39" s="21"/>
      <c r="AA39" s="21"/>
      <c r="AB39" s="21"/>
      <c r="AC39" s="21"/>
      <c r="AD39" s="21"/>
      <c r="AE39" s="21"/>
      <c r="AF39" s="21"/>
      <c r="AG39" s="21"/>
      <c r="AH39" s="21"/>
      <c r="AI39" s="21"/>
      <c r="AJ39" s="21"/>
      <c r="AK39" s="21"/>
      <c r="AL39" s="17"/>
      <c r="AM39" s="21"/>
    </row>
    <row r="40" spans="1:44">
      <c r="A40" s="22" t="s">
        <v>300</v>
      </c>
      <c r="B40" s="39"/>
      <c r="C40" s="40"/>
      <c r="D40" s="26"/>
      <c r="E40" s="19"/>
      <c r="F40" s="17"/>
      <c r="G40" s="21"/>
      <c r="H40" s="21"/>
      <c r="I40" s="21"/>
      <c r="J40" s="21"/>
      <c r="K40" s="21"/>
      <c r="L40" s="21"/>
      <c r="M40" s="21"/>
      <c r="N40" s="21"/>
      <c r="O40" s="21"/>
      <c r="P40" s="21"/>
      <c r="Q40" s="21"/>
      <c r="R40" s="21"/>
      <c r="S40" s="21"/>
      <c r="T40" s="21"/>
      <c r="U40" s="21"/>
      <c r="V40" s="21"/>
      <c r="W40" s="21"/>
      <c r="X40" s="21"/>
      <c r="Y40" s="21"/>
      <c r="Z40" s="21"/>
      <c r="AA40" s="21"/>
      <c r="AB40" s="21"/>
      <c r="AC40" s="21"/>
      <c r="AD40" s="21"/>
      <c r="AE40" s="21"/>
      <c r="AF40" s="21"/>
      <c r="AG40" s="21"/>
      <c r="AH40" s="21"/>
      <c r="AI40" s="21"/>
      <c r="AJ40" s="21"/>
      <c r="AK40" s="21"/>
      <c r="AL40" s="17"/>
      <c r="AM40" s="21"/>
    </row>
    <row r="41" spans="1:44" ht="90" customHeight="1">
      <c r="A41" s="22">
        <v>16</v>
      </c>
      <c r="B41" s="23" t="s">
        <v>188</v>
      </c>
      <c r="C41" s="44" t="s">
        <v>138</v>
      </c>
      <c r="D41" s="49" t="s">
        <v>176</v>
      </c>
      <c r="E41" s="24" t="s">
        <v>145</v>
      </c>
      <c r="F41" s="50" t="s">
        <v>115</v>
      </c>
      <c r="G41" s="51">
        <v>200</v>
      </c>
      <c r="H41" s="51">
        <v>0</v>
      </c>
      <c r="I41" s="51">
        <v>0</v>
      </c>
      <c r="J41" s="51">
        <v>0</v>
      </c>
      <c r="K41" s="21">
        <v>0</v>
      </c>
      <c r="L41" s="21">
        <v>200</v>
      </c>
      <c r="M41" s="51">
        <v>0</v>
      </c>
      <c r="N41" s="51">
        <v>100</v>
      </c>
      <c r="O41" s="51">
        <v>100</v>
      </c>
      <c r="P41" s="51"/>
      <c r="Q41" s="51"/>
      <c r="R41" s="51"/>
      <c r="S41" s="51"/>
      <c r="T41" s="51"/>
      <c r="U41" s="51"/>
      <c r="V41" s="51"/>
      <c r="W41" s="51"/>
      <c r="X41" s="51"/>
      <c r="Y41" s="51"/>
      <c r="Z41" s="466">
        <v>0</v>
      </c>
      <c r="AA41" s="466">
        <v>100</v>
      </c>
      <c r="AB41" s="21">
        <v>100</v>
      </c>
      <c r="AC41" s="21"/>
      <c r="AD41" s="21"/>
      <c r="AE41" s="21">
        <v>0</v>
      </c>
      <c r="AF41" s="21">
        <v>0</v>
      </c>
      <c r="AG41" s="21">
        <v>0</v>
      </c>
      <c r="AH41" s="21">
        <v>0</v>
      </c>
      <c r="AI41" s="51"/>
      <c r="AJ41" s="51" t="s">
        <v>145</v>
      </c>
      <c r="AK41" s="51"/>
      <c r="AL41" s="2596">
        <v>0.25</v>
      </c>
      <c r="AM41" s="41">
        <v>0</v>
      </c>
    </row>
    <row r="42" spans="1:44">
      <c r="A42" s="22" t="s">
        <v>300</v>
      </c>
      <c r="B42" s="29"/>
      <c r="C42" s="52" t="s">
        <v>148</v>
      </c>
      <c r="D42" s="30"/>
      <c r="E42" s="30"/>
      <c r="F42" s="30"/>
      <c r="G42" s="30">
        <v>200</v>
      </c>
      <c r="H42" s="30">
        <v>0</v>
      </c>
      <c r="I42" s="30">
        <v>0</v>
      </c>
      <c r="J42" s="30">
        <v>0</v>
      </c>
      <c r="K42" s="30">
        <v>0</v>
      </c>
      <c r="L42" s="30">
        <v>200</v>
      </c>
      <c r="M42" s="30">
        <v>0</v>
      </c>
      <c r="N42" s="30">
        <v>100</v>
      </c>
      <c r="O42" s="30">
        <v>100</v>
      </c>
      <c r="P42" s="30">
        <v>0</v>
      </c>
      <c r="Q42" s="30">
        <v>0</v>
      </c>
      <c r="R42" s="30">
        <v>0</v>
      </c>
      <c r="S42" s="30">
        <v>0</v>
      </c>
      <c r="T42" s="30">
        <v>0</v>
      </c>
      <c r="U42" s="30">
        <v>0</v>
      </c>
      <c r="V42" s="30">
        <v>0</v>
      </c>
      <c r="W42" s="30">
        <v>0</v>
      </c>
      <c r="X42" s="30">
        <v>0</v>
      </c>
      <c r="Y42" s="30">
        <v>0</v>
      </c>
      <c r="Z42" s="30">
        <v>0</v>
      </c>
      <c r="AA42" s="30">
        <v>100</v>
      </c>
      <c r="AB42" s="30">
        <v>100</v>
      </c>
      <c r="AC42" s="30">
        <v>0</v>
      </c>
      <c r="AD42" s="30">
        <v>0</v>
      </c>
      <c r="AE42" s="30">
        <v>0</v>
      </c>
      <c r="AF42" s="30">
        <v>0</v>
      </c>
      <c r="AG42" s="30">
        <v>0</v>
      </c>
      <c r="AH42" s="30">
        <v>0</v>
      </c>
      <c r="AI42" s="30">
        <v>0</v>
      </c>
      <c r="AJ42" s="38"/>
      <c r="AK42" s="38"/>
      <c r="AL42" s="36"/>
      <c r="AM42" s="30">
        <v>0</v>
      </c>
    </row>
    <row r="43" spans="1:44">
      <c r="A43" s="22" t="s">
        <v>300</v>
      </c>
      <c r="B43" s="29"/>
      <c r="C43" s="30" t="s">
        <v>42</v>
      </c>
      <c r="D43" s="30"/>
      <c r="E43" s="30"/>
      <c r="F43" s="30"/>
      <c r="G43" s="30">
        <v>4362.6349999999993</v>
      </c>
      <c r="H43" s="30">
        <v>661.15499999999997</v>
      </c>
      <c r="I43" s="30">
        <v>551.70100000000002</v>
      </c>
      <c r="J43" s="30">
        <v>0</v>
      </c>
      <c r="K43" s="30">
        <v>1212.856</v>
      </c>
      <c r="L43" s="30">
        <v>3149.7789999999995</v>
      </c>
      <c r="M43" s="30">
        <v>100.54900000000001</v>
      </c>
      <c r="N43" s="30">
        <v>941.65300000000002</v>
      </c>
      <c r="O43" s="30">
        <v>1042.202</v>
      </c>
      <c r="P43" s="30">
        <v>0</v>
      </c>
      <c r="Q43" s="30">
        <v>0</v>
      </c>
      <c r="R43" s="30">
        <v>0</v>
      </c>
      <c r="S43" s="30">
        <v>0</v>
      </c>
      <c r="T43" s="30">
        <v>0</v>
      </c>
      <c r="U43" s="30">
        <v>0</v>
      </c>
      <c r="V43" s="30">
        <v>0</v>
      </c>
      <c r="W43" s="30">
        <v>0</v>
      </c>
      <c r="X43" s="30">
        <v>0</v>
      </c>
      <c r="Y43" s="30">
        <v>0</v>
      </c>
      <c r="Z43" s="30">
        <v>100.54900000000001</v>
      </c>
      <c r="AA43" s="30">
        <v>941.65300000000002</v>
      </c>
      <c r="AB43" s="30">
        <v>1042.202</v>
      </c>
      <c r="AC43" s="30">
        <v>20.17775</v>
      </c>
      <c r="AD43" s="30">
        <v>325.83</v>
      </c>
      <c r="AE43" s="30">
        <v>346.00774999999999</v>
      </c>
      <c r="AF43" s="30">
        <v>9.9627099999999995</v>
      </c>
      <c r="AG43" s="30">
        <v>157.261582</v>
      </c>
      <c r="AH43" s="30">
        <v>167.22429199999999</v>
      </c>
      <c r="AI43" s="30">
        <v>0</v>
      </c>
      <c r="AJ43" s="38"/>
      <c r="AK43" s="38"/>
      <c r="AL43" s="36"/>
      <c r="AM43" s="30">
        <v>3500</v>
      </c>
    </row>
    <row r="44" spans="1:44" ht="9.75" customHeight="1">
      <c r="A44" s="22" t="s">
        <v>300</v>
      </c>
      <c r="B44" s="29"/>
      <c r="C44" s="29"/>
      <c r="D44" s="29"/>
      <c r="E44" s="29"/>
      <c r="F44" s="29"/>
      <c r="G44" s="29"/>
      <c r="H44" s="29"/>
      <c r="I44" s="29"/>
      <c r="J44" s="29"/>
      <c r="K44" s="29"/>
      <c r="L44" s="29"/>
      <c r="M44" s="29"/>
      <c r="N44" s="29"/>
      <c r="O44" s="29"/>
      <c r="P44" s="29"/>
      <c r="Q44" s="29"/>
      <c r="R44" s="29"/>
      <c r="S44" s="29"/>
      <c r="T44" s="29"/>
      <c r="U44" s="29"/>
      <c r="V44" s="29"/>
      <c r="W44" s="29"/>
      <c r="X44" s="29"/>
      <c r="Y44" s="29"/>
      <c r="Z44" s="29"/>
      <c r="AA44" s="29"/>
      <c r="AB44" s="29"/>
      <c r="AC44" s="29"/>
      <c r="AD44" s="29"/>
      <c r="AE44" s="29"/>
      <c r="AF44" s="29"/>
      <c r="AG44" s="29"/>
      <c r="AH44" s="29"/>
      <c r="AI44" s="29"/>
      <c r="AJ44" s="29"/>
      <c r="AK44" s="29"/>
      <c r="AL44" s="1"/>
      <c r="AM44" s="29"/>
    </row>
    <row r="45" spans="1:44">
      <c r="A45" s="22" t="s">
        <v>300</v>
      </c>
      <c r="B45" s="39"/>
      <c r="C45" s="40" t="s">
        <v>43</v>
      </c>
      <c r="D45" s="26"/>
      <c r="E45" s="20"/>
      <c r="F45" s="17"/>
      <c r="G45" s="20"/>
      <c r="H45" s="20"/>
      <c r="I45" s="20"/>
      <c r="J45" s="20"/>
      <c r="K45" s="20"/>
      <c r="L45" s="20"/>
      <c r="M45" s="20"/>
      <c r="N45" s="20"/>
      <c r="O45" s="20"/>
      <c r="P45" s="20"/>
      <c r="Q45" s="20"/>
      <c r="R45" s="20"/>
      <c r="S45" s="20"/>
      <c r="T45" s="20"/>
      <c r="U45" s="20"/>
      <c r="V45" s="20"/>
      <c r="W45" s="20"/>
      <c r="X45" s="20"/>
      <c r="Y45" s="20"/>
      <c r="Z45" s="20"/>
      <c r="AA45" s="20"/>
      <c r="AB45" s="20"/>
      <c r="AC45" s="20"/>
      <c r="AD45" s="20"/>
      <c r="AE45" s="20"/>
      <c r="AF45" s="20"/>
      <c r="AG45" s="20"/>
      <c r="AH45" s="20"/>
      <c r="AI45" s="20"/>
      <c r="AJ45" s="20"/>
      <c r="AK45" s="20"/>
      <c r="AL45" s="17"/>
      <c r="AM45" s="20"/>
    </row>
    <row r="46" spans="1:44">
      <c r="A46" s="22" t="s">
        <v>300</v>
      </c>
      <c r="B46" s="39"/>
      <c r="C46" s="40" t="s">
        <v>44</v>
      </c>
      <c r="D46" s="26"/>
      <c r="E46" s="20"/>
      <c r="F46" s="20"/>
      <c r="G46" s="20"/>
      <c r="H46" s="20"/>
      <c r="I46" s="20"/>
      <c r="J46" s="20"/>
      <c r="K46" s="20"/>
      <c r="L46" s="20"/>
      <c r="M46" s="20"/>
      <c r="N46" s="20"/>
      <c r="O46" s="20"/>
      <c r="P46" s="20"/>
      <c r="Q46" s="20"/>
      <c r="R46" s="20"/>
      <c r="S46" s="20"/>
      <c r="T46" s="20"/>
      <c r="U46" s="20"/>
      <c r="V46" s="20"/>
      <c r="W46" s="20"/>
      <c r="X46" s="20"/>
      <c r="Y46" s="20"/>
      <c r="Z46" s="20"/>
      <c r="AA46" s="20"/>
      <c r="AB46" s="20"/>
      <c r="AC46" s="20"/>
      <c r="AD46" s="20"/>
      <c r="AE46" s="20"/>
      <c r="AF46" s="20"/>
      <c r="AG46" s="20"/>
      <c r="AH46" s="20"/>
      <c r="AI46" s="20"/>
      <c r="AJ46" s="20"/>
      <c r="AK46" s="20"/>
      <c r="AL46" s="17"/>
      <c r="AM46" s="20"/>
    </row>
    <row r="47" spans="1:44">
      <c r="A47" s="22" t="s">
        <v>300</v>
      </c>
      <c r="B47" s="39"/>
      <c r="C47" s="40"/>
      <c r="D47" s="26"/>
      <c r="E47" s="20"/>
      <c r="F47" s="20"/>
      <c r="G47" s="20"/>
      <c r="H47" s="20"/>
      <c r="I47" s="20"/>
      <c r="J47" s="20"/>
      <c r="K47" s="20"/>
      <c r="L47" s="20"/>
      <c r="M47" s="20"/>
      <c r="N47" s="20"/>
      <c r="O47" s="20"/>
      <c r="P47" s="20"/>
      <c r="Q47" s="20"/>
      <c r="R47" s="20"/>
      <c r="S47" s="20"/>
      <c r="T47" s="20"/>
      <c r="U47" s="20"/>
      <c r="V47" s="20"/>
      <c r="W47" s="20"/>
      <c r="X47" s="20"/>
      <c r="Y47" s="20"/>
      <c r="Z47" s="20"/>
      <c r="AA47" s="20"/>
      <c r="AB47" s="20"/>
      <c r="AC47" s="20"/>
      <c r="AD47" s="20"/>
      <c r="AE47" s="20"/>
      <c r="AF47" s="20"/>
      <c r="AG47" s="20"/>
      <c r="AH47" s="20"/>
      <c r="AI47" s="20"/>
      <c r="AJ47" s="20"/>
      <c r="AK47" s="20"/>
      <c r="AL47" s="17"/>
      <c r="AM47" s="20"/>
    </row>
    <row r="48" spans="1:44" ht="47.25">
      <c r="A48" s="22">
        <v>17</v>
      </c>
      <c r="B48" s="23" t="s">
        <v>82</v>
      </c>
      <c r="C48" s="25" t="s">
        <v>139</v>
      </c>
      <c r="D48" s="26" t="s">
        <v>45</v>
      </c>
      <c r="E48" s="19" t="s">
        <v>46</v>
      </c>
      <c r="F48" s="47" t="s">
        <v>26</v>
      </c>
      <c r="G48" s="2">
        <v>195.87799999999999</v>
      </c>
      <c r="H48" s="2">
        <v>195.87799999999999</v>
      </c>
      <c r="I48" s="41">
        <v>0</v>
      </c>
      <c r="J48" s="53">
        <v>0</v>
      </c>
      <c r="K48" s="21">
        <v>195.87799999999999</v>
      </c>
      <c r="L48" s="21">
        <v>0</v>
      </c>
      <c r="M48" s="21">
        <v>0.1</v>
      </c>
      <c r="N48" s="21">
        <v>0</v>
      </c>
      <c r="O48" s="21">
        <v>0.1</v>
      </c>
      <c r="P48" s="21"/>
      <c r="Q48" s="21"/>
      <c r="R48" s="21"/>
      <c r="S48" s="21"/>
      <c r="T48" s="21"/>
      <c r="U48" s="21"/>
      <c r="V48" s="21"/>
      <c r="W48" s="21"/>
      <c r="X48" s="21"/>
      <c r="Y48" s="21"/>
      <c r="Z48" s="466">
        <v>0.1</v>
      </c>
      <c r="AA48" s="466">
        <v>0</v>
      </c>
      <c r="AB48" s="21">
        <v>0.1</v>
      </c>
      <c r="AC48" s="21"/>
      <c r="AD48" s="21"/>
      <c r="AE48" s="21">
        <v>0</v>
      </c>
      <c r="AF48" s="21">
        <v>0</v>
      </c>
      <c r="AG48" s="21">
        <v>0</v>
      </c>
      <c r="AH48" s="21">
        <v>0</v>
      </c>
      <c r="AI48" s="21"/>
      <c r="AJ48" s="21" t="s">
        <v>10419</v>
      </c>
      <c r="AK48" s="21"/>
      <c r="AL48" s="2596">
        <v>0.25</v>
      </c>
      <c r="AM48" s="21">
        <v>0</v>
      </c>
    </row>
    <row r="49" spans="1:39" ht="16.5" customHeight="1">
      <c r="A49" s="22" t="s">
        <v>300</v>
      </c>
      <c r="B49" s="23"/>
      <c r="C49" s="55"/>
      <c r="D49" s="56"/>
      <c r="E49" s="57"/>
      <c r="F49" s="58"/>
      <c r="G49" s="53"/>
      <c r="H49" s="53"/>
      <c r="I49" s="41"/>
      <c r="J49" s="53"/>
      <c r="K49" s="53"/>
      <c r="L49" s="54"/>
      <c r="M49" s="54"/>
      <c r="N49" s="54"/>
      <c r="O49" s="54"/>
      <c r="P49" s="54"/>
      <c r="Q49" s="54"/>
      <c r="R49" s="54"/>
      <c r="S49" s="54"/>
      <c r="T49" s="54"/>
      <c r="U49" s="54"/>
      <c r="V49" s="54"/>
      <c r="W49" s="54"/>
      <c r="X49" s="54"/>
      <c r="Y49" s="54"/>
      <c r="Z49" s="54"/>
      <c r="AA49" s="54"/>
      <c r="AB49" s="54"/>
      <c r="AC49" s="54"/>
      <c r="AD49" s="54"/>
      <c r="AE49" s="54"/>
      <c r="AF49" s="54"/>
      <c r="AG49" s="54"/>
      <c r="AH49" s="54"/>
      <c r="AI49" s="54"/>
      <c r="AJ49" s="54"/>
      <c r="AK49" s="54"/>
      <c r="AL49" s="2595"/>
      <c r="AM49" s="53"/>
    </row>
    <row r="50" spans="1:39">
      <c r="A50" s="22" t="s">
        <v>300</v>
      </c>
      <c r="B50" s="29"/>
      <c r="C50" s="30" t="s">
        <v>47</v>
      </c>
      <c r="D50" s="30"/>
      <c r="E50" s="30"/>
      <c r="F50" s="30"/>
      <c r="G50" s="30">
        <v>195.87799999999999</v>
      </c>
      <c r="H50" s="30">
        <v>195.87799999999999</v>
      </c>
      <c r="I50" s="30">
        <v>0</v>
      </c>
      <c r="J50" s="30">
        <v>0</v>
      </c>
      <c r="K50" s="30">
        <v>195.87799999999999</v>
      </c>
      <c r="L50" s="30">
        <v>0</v>
      </c>
      <c r="M50" s="30">
        <v>0.1</v>
      </c>
      <c r="N50" s="30">
        <v>0</v>
      </c>
      <c r="O50" s="30">
        <v>0.1</v>
      </c>
      <c r="P50" s="30">
        <v>0</v>
      </c>
      <c r="Q50" s="30">
        <v>0</v>
      </c>
      <c r="R50" s="30">
        <v>0</v>
      </c>
      <c r="S50" s="30">
        <v>0</v>
      </c>
      <c r="T50" s="30">
        <v>0</v>
      </c>
      <c r="U50" s="30">
        <v>0</v>
      </c>
      <c r="V50" s="30">
        <v>0</v>
      </c>
      <c r="W50" s="30">
        <v>0</v>
      </c>
      <c r="X50" s="30">
        <v>0</v>
      </c>
      <c r="Y50" s="30">
        <v>0</v>
      </c>
      <c r="Z50" s="30">
        <v>0.1</v>
      </c>
      <c r="AA50" s="30">
        <v>0</v>
      </c>
      <c r="AB50" s="30">
        <v>0.1</v>
      </c>
      <c r="AC50" s="30">
        <v>0</v>
      </c>
      <c r="AD50" s="30">
        <v>0</v>
      </c>
      <c r="AE50" s="30">
        <v>0</v>
      </c>
      <c r="AF50" s="30">
        <v>0</v>
      </c>
      <c r="AG50" s="30">
        <v>0</v>
      </c>
      <c r="AH50" s="30">
        <v>0</v>
      </c>
      <c r="AI50" s="30">
        <v>0</v>
      </c>
      <c r="AJ50" s="38"/>
      <c r="AK50" s="38"/>
      <c r="AL50" s="36"/>
      <c r="AM50" s="30">
        <v>0</v>
      </c>
    </row>
    <row r="51" spans="1:39" ht="11.25" customHeight="1">
      <c r="A51" s="22" t="s">
        <v>300</v>
      </c>
      <c r="B51" s="29"/>
      <c r="C51" s="29"/>
      <c r="D51" s="29"/>
      <c r="E51" s="29"/>
      <c r="F51" s="29"/>
      <c r="G51" s="29"/>
      <c r="H51" s="29"/>
      <c r="I51" s="29"/>
      <c r="J51" s="29"/>
      <c r="K51" s="29"/>
      <c r="L51" s="29"/>
      <c r="M51" s="29"/>
      <c r="N51" s="29"/>
      <c r="O51" s="29"/>
      <c r="P51" s="29"/>
      <c r="Q51" s="29"/>
      <c r="R51" s="29"/>
      <c r="S51" s="29"/>
      <c r="T51" s="29"/>
      <c r="U51" s="29"/>
      <c r="V51" s="29"/>
      <c r="W51" s="29"/>
      <c r="X51" s="29"/>
      <c r="Y51" s="29"/>
      <c r="Z51" s="29"/>
      <c r="AA51" s="29"/>
      <c r="AB51" s="29"/>
      <c r="AC51" s="29"/>
      <c r="AD51" s="29"/>
      <c r="AE51" s="29"/>
      <c r="AF51" s="29"/>
      <c r="AG51" s="29"/>
      <c r="AH51" s="29"/>
      <c r="AI51" s="29"/>
      <c r="AJ51" s="29"/>
      <c r="AK51" s="29"/>
      <c r="AL51" s="1"/>
      <c r="AM51" s="29"/>
    </row>
    <row r="52" spans="1:39">
      <c r="A52" s="22" t="s">
        <v>300</v>
      </c>
      <c r="B52" s="29"/>
      <c r="C52" s="18" t="s">
        <v>170</v>
      </c>
      <c r="D52" s="29"/>
      <c r="E52" s="29"/>
      <c r="F52" s="29"/>
      <c r="G52" s="29"/>
      <c r="H52" s="29"/>
      <c r="I52" s="29"/>
      <c r="J52" s="29"/>
      <c r="K52" s="29"/>
      <c r="L52" s="29"/>
      <c r="M52" s="29"/>
      <c r="N52" s="29"/>
      <c r="O52" s="29"/>
      <c r="P52" s="29"/>
      <c r="Q52" s="29"/>
      <c r="R52" s="29"/>
      <c r="S52" s="29"/>
      <c r="T52" s="29"/>
      <c r="U52" s="29"/>
      <c r="V52" s="29"/>
      <c r="W52" s="29"/>
      <c r="X52" s="29"/>
      <c r="Y52" s="29"/>
      <c r="Z52" s="29"/>
      <c r="AA52" s="29"/>
      <c r="AB52" s="29"/>
      <c r="AC52" s="29"/>
      <c r="AD52" s="29"/>
      <c r="AE52" s="29"/>
      <c r="AF52" s="29"/>
      <c r="AG52" s="29"/>
      <c r="AH52" s="29"/>
      <c r="AI52" s="29"/>
      <c r="AJ52" s="29"/>
      <c r="AK52" s="29"/>
      <c r="AL52" s="1"/>
      <c r="AM52" s="29"/>
    </row>
    <row r="53" spans="1:39">
      <c r="A53" s="22" t="s">
        <v>300</v>
      </c>
      <c r="B53" s="39"/>
      <c r="C53" s="18"/>
      <c r="D53" s="26"/>
      <c r="E53" s="20"/>
      <c r="F53" s="20"/>
      <c r="G53" s="20"/>
      <c r="H53" s="20"/>
      <c r="I53" s="20"/>
      <c r="J53" s="20"/>
      <c r="K53" s="20"/>
      <c r="L53" s="20"/>
      <c r="M53" s="20"/>
      <c r="N53" s="20"/>
      <c r="O53" s="20"/>
      <c r="P53" s="20"/>
      <c r="Q53" s="20"/>
      <c r="R53" s="20"/>
      <c r="S53" s="20"/>
      <c r="T53" s="20"/>
      <c r="U53" s="20"/>
      <c r="V53" s="20"/>
      <c r="W53" s="20"/>
      <c r="X53" s="20"/>
      <c r="Y53" s="20"/>
      <c r="Z53" s="20"/>
      <c r="AA53" s="20"/>
      <c r="AB53" s="20"/>
      <c r="AC53" s="20"/>
      <c r="AD53" s="20"/>
      <c r="AE53" s="20"/>
      <c r="AF53" s="20"/>
      <c r="AG53" s="20"/>
      <c r="AH53" s="20"/>
      <c r="AI53" s="20"/>
      <c r="AJ53" s="20"/>
      <c r="AK53" s="20"/>
      <c r="AL53" s="17"/>
      <c r="AM53" s="20"/>
    </row>
    <row r="54" spans="1:39" ht="31.5">
      <c r="A54" s="22">
        <v>18</v>
      </c>
      <c r="B54" s="23" t="s">
        <v>81</v>
      </c>
      <c r="C54" s="55" t="s">
        <v>140</v>
      </c>
      <c r="D54" s="56" t="s">
        <v>177</v>
      </c>
      <c r="E54" s="24" t="s">
        <v>7081</v>
      </c>
      <c r="F54" s="58" t="s">
        <v>115</v>
      </c>
      <c r="G54" s="53">
        <v>396.928</v>
      </c>
      <c r="H54" s="53">
        <v>0</v>
      </c>
      <c r="I54" s="41">
        <v>0</v>
      </c>
      <c r="J54" s="53">
        <v>0</v>
      </c>
      <c r="K54" s="21">
        <v>0</v>
      </c>
      <c r="L54" s="21">
        <v>396.928</v>
      </c>
      <c r="M54" s="54">
        <v>198.464</v>
      </c>
      <c r="N54" s="54">
        <v>0</v>
      </c>
      <c r="O54" s="54">
        <v>198.464</v>
      </c>
      <c r="P54" s="54"/>
      <c r="Q54" s="54"/>
      <c r="R54" s="54"/>
      <c r="S54" s="54"/>
      <c r="T54" s="54"/>
      <c r="U54" s="54"/>
      <c r="V54" s="54"/>
      <c r="W54" s="54"/>
      <c r="X54" s="54"/>
      <c r="Y54" s="54"/>
      <c r="Z54" s="466">
        <v>198.464</v>
      </c>
      <c r="AA54" s="466">
        <v>0</v>
      </c>
      <c r="AB54" s="21">
        <v>198.464</v>
      </c>
      <c r="AC54" s="21">
        <v>49.616</v>
      </c>
      <c r="AD54" s="21"/>
      <c r="AE54" s="21">
        <v>49.616</v>
      </c>
      <c r="AF54" s="21">
        <v>49.616</v>
      </c>
      <c r="AG54" s="21">
        <v>0</v>
      </c>
      <c r="AH54" s="21">
        <v>49.616</v>
      </c>
      <c r="AI54" s="54"/>
      <c r="AJ54" s="51"/>
      <c r="AK54" s="55" t="s">
        <v>10501</v>
      </c>
      <c r="AL54" s="2596">
        <v>0.25</v>
      </c>
      <c r="AM54" s="53">
        <v>0</v>
      </c>
    </row>
    <row r="55" spans="1:39">
      <c r="A55" s="22" t="s">
        <v>300</v>
      </c>
      <c r="B55" s="39"/>
      <c r="C55" s="18"/>
      <c r="D55" s="26"/>
      <c r="E55" s="20"/>
      <c r="F55" s="20"/>
      <c r="G55" s="20"/>
      <c r="H55" s="20"/>
      <c r="I55" s="20"/>
      <c r="J55" s="20"/>
      <c r="K55" s="20"/>
      <c r="L55" s="20"/>
      <c r="M55" s="54"/>
      <c r="N55" s="20"/>
      <c r="O55" s="20"/>
      <c r="P55" s="20"/>
      <c r="Q55" s="20"/>
      <c r="R55" s="20"/>
      <c r="S55" s="20"/>
      <c r="T55" s="20"/>
      <c r="U55" s="20"/>
      <c r="V55" s="20"/>
      <c r="W55" s="20"/>
      <c r="X55" s="20"/>
      <c r="Y55" s="20"/>
      <c r="Z55" s="20"/>
      <c r="AA55" s="20"/>
      <c r="AB55" s="20"/>
      <c r="AC55" s="20"/>
      <c r="AD55" s="20"/>
      <c r="AE55" s="20"/>
      <c r="AF55" s="20"/>
      <c r="AG55" s="20"/>
      <c r="AH55" s="20"/>
      <c r="AI55" s="20"/>
      <c r="AJ55" s="20"/>
      <c r="AK55" s="20"/>
      <c r="AL55" s="17"/>
      <c r="AM55" s="20"/>
    </row>
    <row r="56" spans="1:39">
      <c r="A56" s="22" t="s">
        <v>300</v>
      </c>
      <c r="B56" s="29"/>
      <c r="C56" s="52" t="s">
        <v>171</v>
      </c>
      <c r="D56" s="30"/>
      <c r="E56" s="30"/>
      <c r="F56" s="30"/>
      <c r="G56" s="30">
        <v>396.928</v>
      </c>
      <c r="H56" s="30">
        <v>0</v>
      </c>
      <c r="I56" s="30">
        <v>0</v>
      </c>
      <c r="J56" s="30">
        <v>0</v>
      </c>
      <c r="K56" s="30">
        <v>0</v>
      </c>
      <c r="L56" s="30">
        <v>396.928</v>
      </c>
      <c r="M56" s="30">
        <v>198.464</v>
      </c>
      <c r="N56" s="30">
        <v>0</v>
      </c>
      <c r="O56" s="30">
        <v>198.464</v>
      </c>
      <c r="P56" s="30">
        <v>0</v>
      </c>
      <c r="Q56" s="30">
        <v>0</v>
      </c>
      <c r="R56" s="30">
        <v>0</v>
      </c>
      <c r="S56" s="30">
        <v>0</v>
      </c>
      <c r="T56" s="30">
        <v>0</v>
      </c>
      <c r="U56" s="30">
        <v>0</v>
      </c>
      <c r="V56" s="30">
        <v>0</v>
      </c>
      <c r="W56" s="30">
        <v>0</v>
      </c>
      <c r="X56" s="30">
        <v>0</v>
      </c>
      <c r="Y56" s="30">
        <v>0</v>
      </c>
      <c r="Z56" s="30">
        <v>198.464</v>
      </c>
      <c r="AA56" s="30">
        <v>0</v>
      </c>
      <c r="AB56" s="30">
        <v>198.464</v>
      </c>
      <c r="AC56" s="30">
        <v>49.616</v>
      </c>
      <c r="AD56" s="30">
        <v>0</v>
      </c>
      <c r="AE56" s="30">
        <v>49.616</v>
      </c>
      <c r="AF56" s="30">
        <v>49.616</v>
      </c>
      <c r="AG56" s="30">
        <v>0</v>
      </c>
      <c r="AH56" s="30">
        <v>49.616</v>
      </c>
      <c r="AI56" s="30">
        <v>0</v>
      </c>
      <c r="AJ56" s="38"/>
      <c r="AK56" s="38"/>
      <c r="AL56" s="36"/>
      <c r="AM56" s="30">
        <v>0</v>
      </c>
    </row>
    <row r="57" spans="1:39">
      <c r="A57" s="22" t="s">
        <v>300</v>
      </c>
      <c r="B57" s="29"/>
      <c r="C57" s="30" t="s">
        <v>48</v>
      </c>
      <c r="D57" s="30"/>
      <c r="E57" s="30"/>
      <c r="F57" s="30"/>
      <c r="G57" s="30">
        <v>592.80600000000004</v>
      </c>
      <c r="H57" s="30">
        <v>195.87799999999999</v>
      </c>
      <c r="I57" s="30">
        <v>0</v>
      </c>
      <c r="J57" s="30">
        <v>0</v>
      </c>
      <c r="K57" s="30">
        <v>195.87799999999999</v>
      </c>
      <c r="L57" s="30">
        <v>396.928</v>
      </c>
      <c r="M57" s="30">
        <v>198.56399999999999</v>
      </c>
      <c r="N57" s="30">
        <v>0</v>
      </c>
      <c r="O57" s="30">
        <v>198.56399999999999</v>
      </c>
      <c r="P57" s="30">
        <v>0</v>
      </c>
      <c r="Q57" s="30">
        <v>0</v>
      </c>
      <c r="R57" s="30">
        <v>0</v>
      </c>
      <c r="S57" s="30">
        <v>0</v>
      </c>
      <c r="T57" s="30">
        <v>0</v>
      </c>
      <c r="U57" s="30">
        <v>0</v>
      </c>
      <c r="V57" s="30">
        <v>0</v>
      </c>
      <c r="W57" s="30">
        <v>0</v>
      </c>
      <c r="X57" s="30">
        <v>0</v>
      </c>
      <c r="Y57" s="30">
        <v>0</v>
      </c>
      <c r="Z57" s="30">
        <v>198.56399999999999</v>
      </c>
      <c r="AA57" s="30">
        <v>0</v>
      </c>
      <c r="AB57" s="30">
        <v>198.56399999999999</v>
      </c>
      <c r="AC57" s="30">
        <v>49.616</v>
      </c>
      <c r="AD57" s="30">
        <v>0</v>
      </c>
      <c r="AE57" s="30">
        <v>49.616</v>
      </c>
      <c r="AF57" s="30">
        <v>49.616</v>
      </c>
      <c r="AG57" s="30">
        <v>0</v>
      </c>
      <c r="AH57" s="30">
        <v>49.616</v>
      </c>
      <c r="AI57" s="30">
        <v>0</v>
      </c>
      <c r="AJ57" s="38"/>
      <c r="AK57" s="38"/>
      <c r="AL57" s="36"/>
      <c r="AM57" s="30">
        <v>0</v>
      </c>
    </row>
    <row r="58" spans="1:39">
      <c r="A58" s="22" t="s">
        <v>300</v>
      </c>
      <c r="B58" s="29"/>
      <c r="C58" s="29"/>
      <c r="D58" s="29"/>
      <c r="E58" s="29"/>
      <c r="F58" s="29"/>
      <c r="G58" s="29"/>
      <c r="H58" s="29"/>
      <c r="I58" s="29"/>
      <c r="J58" s="29"/>
      <c r="K58" s="29"/>
      <c r="L58" s="29"/>
      <c r="M58" s="29"/>
      <c r="N58" s="29"/>
      <c r="O58" s="29"/>
      <c r="P58" s="29"/>
      <c r="Q58" s="29"/>
      <c r="R58" s="29"/>
      <c r="S58" s="29"/>
      <c r="T58" s="29"/>
      <c r="U58" s="29"/>
      <c r="V58" s="29"/>
      <c r="W58" s="29"/>
      <c r="X58" s="29"/>
      <c r="Y58" s="29"/>
      <c r="Z58" s="29"/>
      <c r="AA58" s="29"/>
      <c r="AB58" s="29"/>
      <c r="AC58" s="29"/>
      <c r="AD58" s="29"/>
      <c r="AE58" s="29"/>
      <c r="AF58" s="29"/>
      <c r="AG58" s="29"/>
      <c r="AH58" s="29"/>
      <c r="AI58" s="29"/>
      <c r="AJ58" s="29"/>
      <c r="AK58" s="29"/>
      <c r="AL58" s="1"/>
      <c r="AM58" s="29"/>
    </row>
    <row r="59" spans="1:39">
      <c r="A59" s="22" t="s">
        <v>300</v>
      </c>
      <c r="B59" s="39"/>
      <c r="C59" s="40" t="s">
        <v>5</v>
      </c>
      <c r="D59" s="26"/>
      <c r="E59" s="20"/>
      <c r="F59" s="17"/>
      <c r="G59" s="20"/>
      <c r="H59" s="20"/>
      <c r="I59" s="20"/>
      <c r="J59" s="20"/>
      <c r="K59" s="20"/>
      <c r="L59" s="20"/>
      <c r="M59" s="20"/>
      <c r="N59" s="20"/>
      <c r="O59" s="20"/>
      <c r="P59" s="20"/>
      <c r="Q59" s="20"/>
      <c r="R59" s="20"/>
      <c r="S59" s="20"/>
      <c r="T59" s="20"/>
      <c r="U59" s="20"/>
      <c r="V59" s="20"/>
      <c r="W59" s="20"/>
      <c r="X59" s="20"/>
      <c r="Y59" s="20"/>
      <c r="Z59" s="20"/>
      <c r="AA59" s="20"/>
      <c r="AB59" s="20"/>
      <c r="AC59" s="20"/>
      <c r="AD59" s="20"/>
      <c r="AE59" s="20"/>
      <c r="AF59" s="20"/>
      <c r="AG59" s="20"/>
      <c r="AH59" s="20"/>
      <c r="AI59" s="20"/>
      <c r="AJ59" s="20"/>
      <c r="AK59" s="20"/>
      <c r="AL59" s="17"/>
      <c r="AM59" s="20"/>
    </row>
    <row r="60" spans="1:39">
      <c r="A60" s="22" t="s">
        <v>300</v>
      </c>
      <c r="B60" s="39"/>
      <c r="C60" s="40" t="s">
        <v>49</v>
      </c>
      <c r="D60" s="26"/>
      <c r="E60" s="20"/>
      <c r="F60" s="20"/>
      <c r="G60" s="20"/>
      <c r="H60" s="20"/>
      <c r="I60" s="20"/>
      <c r="J60" s="20"/>
      <c r="K60" s="20"/>
      <c r="L60" s="20"/>
      <c r="M60" s="20"/>
      <c r="N60" s="20"/>
      <c r="O60" s="20"/>
      <c r="P60" s="20"/>
      <c r="Q60" s="20"/>
      <c r="R60" s="20"/>
      <c r="S60" s="20"/>
      <c r="T60" s="20"/>
      <c r="U60" s="20"/>
      <c r="V60" s="20"/>
      <c r="W60" s="20"/>
      <c r="X60" s="20"/>
      <c r="Y60" s="20"/>
      <c r="Z60" s="20"/>
      <c r="AA60" s="20"/>
      <c r="AB60" s="20"/>
      <c r="AC60" s="20"/>
      <c r="AD60" s="20"/>
      <c r="AE60" s="20"/>
      <c r="AF60" s="20"/>
      <c r="AG60" s="20"/>
      <c r="AH60" s="20"/>
      <c r="AI60" s="20"/>
      <c r="AJ60" s="20"/>
      <c r="AK60" s="20"/>
      <c r="AL60" s="17"/>
      <c r="AM60" s="20"/>
    </row>
    <row r="61" spans="1:39" ht="31.5">
      <c r="A61" s="22">
        <v>19</v>
      </c>
      <c r="B61" s="23" t="s">
        <v>50</v>
      </c>
      <c r="C61" s="25" t="s">
        <v>91</v>
      </c>
      <c r="D61" s="26" t="s">
        <v>29</v>
      </c>
      <c r="E61" s="42" t="s">
        <v>51</v>
      </c>
      <c r="F61" s="27" t="s">
        <v>26</v>
      </c>
      <c r="G61" s="41">
        <v>150</v>
      </c>
      <c r="H61" s="53">
        <v>7.03</v>
      </c>
      <c r="I61" s="53">
        <v>0</v>
      </c>
      <c r="J61" s="53">
        <v>0</v>
      </c>
      <c r="K61" s="21">
        <v>7.03</v>
      </c>
      <c r="L61" s="21">
        <v>142.97</v>
      </c>
      <c r="M61" s="21">
        <v>0</v>
      </c>
      <c r="N61" s="21">
        <v>50</v>
      </c>
      <c r="O61" s="21">
        <v>50</v>
      </c>
      <c r="P61" s="21"/>
      <c r="Q61" s="21"/>
      <c r="R61" s="21"/>
      <c r="S61" s="21"/>
      <c r="T61" s="21"/>
      <c r="U61" s="21"/>
      <c r="V61" s="21"/>
      <c r="W61" s="21"/>
      <c r="X61" s="21"/>
      <c r="Y61" s="21"/>
      <c r="Z61" s="466">
        <v>0</v>
      </c>
      <c r="AA61" s="466">
        <v>50</v>
      </c>
      <c r="AB61" s="21">
        <v>50</v>
      </c>
      <c r="AC61" s="21"/>
      <c r="AD61" s="21"/>
      <c r="AE61" s="21">
        <v>0</v>
      </c>
      <c r="AF61" s="21">
        <v>0</v>
      </c>
      <c r="AG61" s="21">
        <v>0</v>
      </c>
      <c r="AH61" s="21">
        <v>0</v>
      </c>
      <c r="AI61" s="21"/>
      <c r="AJ61" s="25" t="s">
        <v>9320</v>
      </c>
      <c r="AK61" s="21"/>
      <c r="AL61" s="2596">
        <v>0.25</v>
      </c>
      <c r="AM61" s="41">
        <v>0</v>
      </c>
    </row>
    <row r="62" spans="1:39">
      <c r="A62" s="22" t="s">
        <v>300</v>
      </c>
      <c r="B62" s="29"/>
      <c r="C62" s="30" t="s">
        <v>52</v>
      </c>
      <c r="D62" s="30"/>
      <c r="E62" s="30"/>
      <c r="F62" s="30"/>
      <c r="G62" s="30">
        <v>150</v>
      </c>
      <c r="H62" s="30">
        <v>7.03</v>
      </c>
      <c r="I62" s="30">
        <v>0</v>
      </c>
      <c r="J62" s="30">
        <v>0</v>
      </c>
      <c r="K62" s="30">
        <v>7.03</v>
      </c>
      <c r="L62" s="30">
        <v>142.97</v>
      </c>
      <c r="M62" s="30">
        <v>0</v>
      </c>
      <c r="N62" s="30">
        <v>50</v>
      </c>
      <c r="O62" s="30">
        <v>50</v>
      </c>
      <c r="P62" s="30">
        <v>0</v>
      </c>
      <c r="Q62" s="30">
        <v>0</v>
      </c>
      <c r="R62" s="30">
        <v>0</v>
      </c>
      <c r="S62" s="30">
        <v>0</v>
      </c>
      <c r="T62" s="30">
        <v>0</v>
      </c>
      <c r="U62" s="30">
        <v>0</v>
      </c>
      <c r="V62" s="30">
        <v>0</v>
      </c>
      <c r="W62" s="30">
        <v>0</v>
      </c>
      <c r="X62" s="30">
        <v>0</v>
      </c>
      <c r="Y62" s="30">
        <v>0</v>
      </c>
      <c r="Z62" s="30">
        <v>0</v>
      </c>
      <c r="AA62" s="30">
        <v>50</v>
      </c>
      <c r="AB62" s="30">
        <v>50</v>
      </c>
      <c r="AC62" s="30">
        <v>0</v>
      </c>
      <c r="AD62" s="30">
        <v>0</v>
      </c>
      <c r="AE62" s="30">
        <v>0</v>
      </c>
      <c r="AF62" s="30">
        <v>0</v>
      </c>
      <c r="AG62" s="30">
        <v>0</v>
      </c>
      <c r="AH62" s="30">
        <v>0</v>
      </c>
      <c r="AI62" s="30">
        <v>0</v>
      </c>
      <c r="AJ62" s="38"/>
      <c r="AK62" s="38"/>
      <c r="AL62" s="36"/>
      <c r="AM62" s="30">
        <v>0</v>
      </c>
    </row>
    <row r="63" spans="1:39">
      <c r="A63" s="22" t="s">
        <v>300</v>
      </c>
      <c r="B63" s="29"/>
      <c r="C63" s="29"/>
      <c r="D63" s="29"/>
      <c r="E63" s="29"/>
      <c r="F63" s="29"/>
      <c r="G63" s="29"/>
      <c r="H63" s="29"/>
      <c r="I63" s="29"/>
      <c r="J63" s="29"/>
      <c r="K63" s="29"/>
      <c r="L63" s="29"/>
      <c r="M63" s="29"/>
      <c r="N63" s="29"/>
      <c r="O63" s="29"/>
      <c r="P63" s="29"/>
      <c r="Q63" s="29"/>
      <c r="R63" s="29"/>
      <c r="S63" s="29"/>
      <c r="T63" s="29"/>
      <c r="U63" s="29"/>
      <c r="V63" s="29"/>
      <c r="W63" s="29"/>
      <c r="X63" s="29"/>
      <c r="Y63" s="29"/>
      <c r="Z63" s="29"/>
      <c r="AA63" s="29"/>
      <c r="AB63" s="29"/>
      <c r="AC63" s="29"/>
      <c r="AD63" s="29"/>
      <c r="AE63" s="29"/>
      <c r="AF63" s="29"/>
      <c r="AG63" s="29"/>
      <c r="AH63" s="29"/>
      <c r="AI63" s="29"/>
      <c r="AJ63" s="29"/>
      <c r="AK63" s="29"/>
      <c r="AL63" s="1"/>
      <c r="AM63" s="29"/>
    </row>
    <row r="64" spans="1:39">
      <c r="A64" s="22" t="s">
        <v>300</v>
      </c>
      <c r="B64" s="39"/>
      <c r="C64" s="40" t="s">
        <v>95</v>
      </c>
      <c r="D64" s="26"/>
      <c r="E64" s="17"/>
      <c r="F64" s="17"/>
      <c r="G64" s="43"/>
      <c r="H64" s="43"/>
      <c r="I64" s="43"/>
      <c r="J64" s="43"/>
      <c r="K64" s="43"/>
      <c r="L64" s="43"/>
      <c r="M64" s="43"/>
      <c r="N64" s="43"/>
      <c r="O64" s="43"/>
      <c r="P64" s="43"/>
      <c r="Q64" s="43"/>
      <c r="R64" s="43"/>
      <c r="S64" s="43"/>
      <c r="T64" s="43"/>
      <c r="U64" s="43"/>
      <c r="V64" s="43"/>
      <c r="W64" s="43"/>
      <c r="X64" s="43"/>
      <c r="Y64" s="43"/>
      <c r="Z64" s="43"/>
      <c r="AA64" s="43"/>
      <c r="AB64" s="43"/>
      <c r="AC64" s="43"/>
      <c r="AD64" s="43"/>
      <c r="AE64" s="43"/>
      <c r="AF64" s="43"/>
      <c r="AG64" s="43"/>
      <c r="AH64" s="43"/>
      <c r="AI64" s="43"/>
      <c r="AJ64" s="43"/>
      <c r="AK64" s="43"/>
      <c r="AL64" s="17"/>
      <c r="AM64" s="43"/>
    </row>
    <row r="65" spans="1:39">
      <c r="A65" s="22" t="s">
        <v>300</v>
      </c>
      <c r="B65" s="39"/>
      <c r="C65" s="40" t="s">
        <v>92</v>
      </c>
      <c r="D65" s="26"/>
      <c r="E65" s="17"/>
      <c r="F65" s="17"/>
      <c r="G65" s="43"/>
      <c r="H65" s="43"/>
      <c r="I65" s="43"/>
      <c r="J65" s="43"/>
      <c r="K65" s="43"/>
      <c r="L65" s="43"/>
      <c r="M65" s="43"/>
      <c r="N65" s="43"/>
      <c r="O65" s="43"/>
      <c r="P65" s="43"/>
      <c r="Q65" s="43"/>
      <c r="R65" s="43"/>
      <c r="S65" s="43"/>
      <c r="T65" s="43"/>
      <c r="U65" s="43"/>
      <c r="V65" s="43"/>
      <c r="W65" s="43"/>
      <c r="X65" s="43"/>
      <c r="Y65" s="43"/>
      <c r="Z65" s="43"/>
      <c r="AA65" s="43"/>
      <c r="AB65" s="43"/>
      <c r="AC65" s="43"/>
      <c r="AD65" s="43"/>
      <c r="AE65" s="43"/>
      <c r="AF65" s="43"/>
      <c r="AG65" s="43"/>
      <c r="AH65" s="43"/>
      <c r="AI65" s="43"/>
      <c r="AJ65" s="43"/>
      <c r="AK65" s="43"/>
      <c r="AL65" s="17"/>
      <c r="AM65" s="43"/>
    </row>
    <row r="66" spans="1:39" ht="31.5">
      <c r="A66" s="22">
        <v>20</v>
      </c>
      <c r="B66" s="23" t="s">
        <v>53</v>
      </c>
      <c r="C66" s="25" t="s">
        <v>54</v>
      </c>
      <c r="D66" s="26" t="s">
        <v>29</v>
      </c>
      <c r="E66" s="42" t="s">
        <v>109</v>
      </c>
      <c r="F66" s="47" t="s">
        <v>26</v>
      </c>
      <c r="G66" s="41">
        <v>100</v>
      </c>
      <c r="H66" s="41">
        <v>0</v>
      </c>
      <c r="I66" s="41">
        <v>12.5</v>
      </c>
      <c r="J66" s="21">
        <v>0</v>
      </c>
      <c r="K66" s="21">
        <v>12.5</v>
      </c>
      <c r="L66" s="21">
        <v>87.5</v>
      </c>
      <c r="M66" s="41">
        <v>0</v>
      </c>
      <c r="N66" s="41">
        <v>87.016000000000005</v>
      </c>
      <c r="O66" s="41">
        <v>87.016000000000005</v>
      </c>
      <c r="P66" s="41"/>
      <c r="Q66" s="41"/>
      <c r="R66" s="41"/>
      <c r="S66" s="41"/>
      <c r="T66" s="41"/>
      <c r="U66" s="41"/>
      <c r="V66" s="41"/>
      <c r="W66" s="41"/>
      <c r="X66" s="41"/>
      <c r="Y66" s="41"/>
      <c r="Z66" s="466">
        <v>0</v>
      </c>
      <c r="AA66" s="466">
        <v>87.016000000000005</v>
      </c>
      <c r="AB66" s="21">
        <v>87.016000000000005</v>
      </c>
      <c r="AC66" s="21"/>
      <c r="AD66" s="21">
        <v>43.75</v>
      </c>
      <c r="AE66" s="21">
        <v>43.75</v>
      </c>
      <c r="AF66" s="21">
        <v>0</v>
      </c>
      <c r="AG66" s="21">
        <v>0</v>
      </c>
      <c r="AH66" s="21">
        <v>0</v>
      </c>
      <c r="AI66" s="41"/>
      <c r="AJ66" s="41"/>
      <c r="AK66" s="41" t="s">
        <v>9547</v>
      </c>
      <c r="AL66" s="2596">
        <v>0.25</v>
      </c>
      <c r="AM66" s="41">
        <v>0</v>
      </c>
    </row>
    <row r="67" spans="1:39">
      <c r="A67" s="22" t="s">
        <v>300</v>
      </c>
      <c r="B67" s="29"/>
      <c r="C67" s="30" t="s">
        <v>122</v>
      </c>
      <c r="D67" s="30"/>
      <c r="E67" s="30"/>
      <c r="F67" s="30"/>
      <c r="G67" s="30">
        <v>100</v>
      </c>
      <c r="H67" s="30">
        <v>0</v>
      </c>
      <c r="I67" s="30">
        <v>12.5</v>
      </c>
      <c r="J67" s="30">
        <v>0</v>
      </c>
      <c r="K67" s="30">
        <v>12.5</v>
      </c>
      <c r="L67" s="30">
        <v>87.5</v>
      </c>
      <c r="M67" s="30">
        <v>0</v>
      </c>
      <c r="N67" s="30">
        <v>87.016000000000005</v>
      </c>
      <c r="O67" s="30">
        <v>87.016000000000005</v>
      </c>
      <c r="P67" s="30">
        <v>0</v>
      </c>
      <c r="Q67" s="30">
        <v>0</v>
      </c>
      <c r="R67" s="30">
        <v>0</v>
      </c>
      <c r="S67" s="30">
        <v>0</v>
      </c>
      <c r="T67" s="30">
        <v>0</v>
      </c>
      <c r="U67" s="30">
        <v>0</v>
      </c>
      <c r="V67" s="30">
        <v>0</v>
      </c>
      <c r="W67" s="30">
        <v>0</v>
      </c>
      <c r="X67" s="30">
        <v>0</v>
      </c>
      <c r="Y67" s="30">
        <v>0</v>
      </c>
      <c r="Z67" s="30">
        <v>0</v>
      </c>
      <c r="AA67" s="30">
        <v>87.016000000000005</v>
      </c>
      <c r="AB67" s="30">
        <v>87.016000000000005</v>
      </c>
      <c r="AC67" s="30">
        <v>0</v>
      </c>
      <c r="AD67" s="30">
        <v>43.75</v>
      </c>
      <c r="AE67" s="30">
        <v>43.75</v>
      </c>
      <c r="AF67" s="30">
        <v>0</v>
      </c>
      <c r="AG67" s="30">
        <v>0</v>
      </c>
      <c r="AH67" s="30">
        <v>0</v>
      </c>
      <c r="AI67" s="30">
        <v>0</v>
      </c>
      <c r="AJ67" s="38"/>
      <c r="AK67" s="38"/>
      <c r="AL67" s="36"/>
      <c r="AM67" s="30">
        <v>0</v>
      </c>
    </row>
    <row r="68" spans="1:39">
      <c r="A68" s="22" t="s">
        <v>300</v>
      </c>
      <c r="B68" s="29"/>
      <c r="C68" s="29"/>
      <c r="D68" s="29"/>
      <c r="E68" s="29"/>
      <c r="F68" s="29"/>
      <c r="G68" s="29"/>
      <c r="H68" s="29"/>
      <c r="I68" s="29"/>
      <c r="J68" s="29"/>
      <c r="K68" s="29"/>
      <c r="L68" s="29"/>
      <c r="M68" s="29"/>
      <c r="N68" s="29"/>
      <c r="O68" s="29"/>
      <c r="P68" s="29"/>
      <c r="Q68" s="29"/>
      <c r="R68" s="29"/>
      <c r="S68" s="29"/>
      <c r="T68" s="29"/>
      <c r="U68" s="29"/>
      <c r="V68" s="29"/>
      <c r="W68" s="29"/>
      <c r="X68" s="29"/>
      <c r="Y68" s="29"/>
      <c r="Z68" s="29"/>
      <c r="AA68" s="29"/>
      <c r="AB68" s="29"/>
      <c r="AC68" s="29"/>
      <c r="AD68" s="29"/>
      <c r="AE68" s="29"/>
      <c r="AF68" s="29"/>
      <c r="AG68" s="29"/>
      <c r="AH68" s="29"/>
      <c r="AI68" s="29"/>
      <c r="AJ68" s="29"/>
      <c r="AK68" s="29"/>
      <c r="AL68" s="1"/>
      <c r="AM68" s="29"/>
    </row>
    <row r="69" spans="1:39">
      <c r="A69" s="22" t="s">
        <v>300</v>
      </c>
      <c r="B69" s="39"/>
      <c r="C69" s="59" t="s">
        <v>96</v>
      </c>
      <c r="D69" s="26"/>
      <c r="E69" s="17"/>
      <c r="F69" s="17"/>
      <c r="G69" s="43"/>
      <c r="H69" s="43"/>
      <c r="I69" s="43"/>
      <c r="J69" s="43"/>
      <c r="K69" s="43"/>
      <c r="L69" s="43"/>
      <c r="M69" s="43"/>
      <c r="N69" s="43"/>
      <c r="O69" s="43"/>
      <c r="P69" s="43"/>
      <c r="Q69" s="43"/>
      <c r="R69" s="43"/>
      <c r="S69" s="43"/>
      <c r="T69" s="43"/>
      <c r="U69" s="43"/>
      <c r="V69" s="43"/>
      <c r="W69" s="43"/>
      <c r="X69" s="43"/>
      <c r="Y69" s="43"/>
      <c r="Z69" s="43"/>
      <c r="AA69" s="43"/>
      <c r="AB69" s="43"/>
      <c r="AC69" s="43"/>
      <c r="AD69" s="43"/>
      <c r="AE69" s="43"/>
      <c r="AF69" s="43"/>
      <c r="AG69" s="43"/>
      <c r="AH69" s="43"/>
      <c r="AI69" s="43"/>
      <c r="AJ69" s="43"/>
      <c r="AK69" s="43"/>
      <c r="AL69" s="17"/>
      <c r="AM69" s="43"/>
    </row>
    <row r="70" spans="1:39">
      <c r="A70" s="22" t="s">
        <v>300</v>
      </c>
      <c r="B70" s="39"/>
      <c r="C70" s="18" t="s">
        <v>49</v>
      </c>
      <c r="D70" s="26"/>
      <c r="E70" s="17"/>
      <c r="F70" s="17"/>
      <c r="G70" s="43"/>
      <c r="H70" s="43"/>
      <c r="I70" s="43"/>
      <c r="J70" s="43"/>
      <c r="K70" s="43"/>
      <c r="L70" s="43"/>
      <c r="M70" s="43"/>
      <c r="N70" s="43"/>
      <c r="O70" s="43"/>
      <c r="P70" s="43"/>
      <c r="Q70" s="43"/>
      <c r="R70" s="43"/>
      <c r="S70" s="43"/>
      <c r="T70" s="43"/>
      <c r="U70" s="43"/>
      <c r="V70" s="43"/>
      <c r="W70" s="43"/>
      <c r="X70" s="43"/>
      <c r="Y70" s="43"/>
      <c r="Z70" s="43"/>
      <c r="AA70" s="43"/>
      <c r="AB70" s="43"/>
      <c r="AC70" s="43"/>
      <c r="AD70" s="43"/>
      <c r="AE70" s="43"/>
      <c r="AF70" s="43"/>
      <c r="AG70" s="43"/>
      <c r="AH70" s="43"/>
      <c r="AI70" s="43"/>
      <c r="AJ70" s="43"/>
      <c r="AK70" s="43"/>
      <c r="AL70" s="17"/>
      <c r="AM70" s="43"/>
    </row>
    <row r="71" spans="1:39">
      <c r="A71" s="22" t="s">
        <v>300</v>
      </c>
      <c r="B71" s="39"/>
      <c r="C71" s="18"/>
      <c r="D71" s="26"/>
      <c r="E71" s="17"/>
      <c r="F71" s="17"/>
      <c r="G71" s="43"/>
      <c r="H71" s="43"/>
      <c r="I71" s="43"/>
      <c r="J71" s="43"/>
      <c r="K71" s="43"/>
      <c r="L71" s="43"/>
      <c r="M71" s="43"/>
      <c r="N71" s="43"/>
      <c r="O71" s="43"/>
      <c r="P71" s="43"/>
      <c r="Q71" s="43"/>
      <c r="R71" s="43"/>
      <c r="S71" s="43"/>
      <c r="T71" s="43"/>
      <c r="U71" s="43"/>
      <c r="V71" s="43"/>
      <c r="W71" s="43"/>
      <c r="X71" s="43"/>
      <c r="Y71" s="43"/>
      <c r="Z71" s="43"/>
      <c r="AA71" s="43"/>
      <c r="AB71" s="43"/>
      <c r="AC71" s="43"/>
      <c r="AD71" s="43"/>
      <c r="AE71" s="43"/>
      <c r="AF71" s="43"/>
      <c r="AG71" s="43"/>
      <c r="AH71" s="43"/>
      <c r="AI71" s="43"/>
      <c r="AJ71" s="43"/>
      <c r="AK71" s="43"/>
      <c r="AL71" s="17"/>
      <c r="AM71" s="43"/>
    </row>
    <row r="72" spans="1:39" ht="47.25">
      <c r="A72" s="22">
        <v>21</v>
      </c>
      <c r="B72" s="23" t="s">
        <v>83</v>
      </c>
      <c r="C72" s="25" t="s">
        <v>93</v>
      </c>
      <c r="D72" s="26" t="s">
        <v>55</v>
      </c>
      <c r="E72" s="42" t="s">
        <v>121</v>
      </c>
      <c r="F72" s="47" t="s">
        <v>26</v>
      </c>
      <c r="G72" s="41">
        <v>99.96</v>
      </c>
      <c r="H72" s="41">
        <v>0</v>
      </c>
      <c r="I72" s="41">
        <v>30.68</v>
      </c>
      <c r="J72" s="21">
        <v>0</v>
      </c>
      <c r="K72" s="21">
        <v>30.68</v>
      </c>
      <c r="L72" s="21">
        <v>69.28</v>
      </c>
      <c r="M72" s="41">
        <v>0</v>
      </c>
      <c r="N72" s="21">
        <v>69.28</v>
      </c>
      <c r="O72" s="41">
        <v>69.28</v>
      </c>
      <c r="P72" s="41"/>
      <c r="Q72" s="41"/>
      <c r="R72" s="41"/>
      <c r="S72" s="41"/>
      <c r="T72" s="41"/>
      <c r="U72" s="41"/>
      <c r="V72" s="41"/>
      <c r="W72" s="41"/>
      <c r="X72" s="41"/>
      <c r="Y72" s="41"/>
      <c r="Z72" s="466">
        <v>0</v>
      </c>
      <c r="AA72" s="466">
        <v>69.28</v>
      </c>
      <c r="AB72" s="21">
        <v>69.28</v>
      </c>
      <c r="AC72" s="21"/>
      <c r="AD72" s="21">
        <v>69.28</v>
      </c>
      <c r="AE72" s="21">
        <v>69.28</v>
      </c>
      <c r="AF72" s="21">
        <v>0</v>
      </c>
      <c r="AG72" s="21">
        <v>62.708799999999997</v>
      </c>
      <c r="AH72" s="21">
        <v>62.708799999999997</v>
      </c>
      <c r="AI72" s="41"/>
      <c r="AJ72" s="41"/>
      <c r="AK72" s="41" t="s">
        <v>12455</v>
      </c>
      <c r="AL72" s="2596">
        <v>0.5</v>
      </c>
      <c r="AM72" s="41">
        <v>0</v>
      </c>
    </row>
    <row r="73" spans="1:39" ht="14.25" customHeight="1">
      <c r="A73" s="22" t="s">
        <v>300</v>
      </c>
      <c r="B73" s="29"/>
      <c r="C73" s="30" t="s">
        <v>97</v>
      </c>
      <c r="D73" s="30"/>
      <c r="E73" s="30"/>
      <c r="F73" s="30"/>
      <c r="G73" s="30">
        <v>99.96</v>
      </c>
      <c r="H73" s="30">
        <v>0</v>
      </c>
      <c r="I73" s="30">
        <v>30.68</v>
      </c>
      <c r="J73" s="30">
        <v>0</v>
      </c>
      <c r="K73" s="30">
        <v>30.68</v>
      </c>
      <c r="L73" s="30">
        <v>69.28</v>
      </c>
      <c r="M73" s="30">
        <v>0</v>
      </c>
      <c r="N73" s="30">
        <v>69.28</v>
      </c>
      <c r="O73" s="30">
        <v>69.28</v>
      </c>
      <c r="P73" s="30">
        <v>0</v>
      </c>
      <c r="Q73" s="30">
        <v>0</v>
      </c>
      <c r="R73" s="30">
        <v>0</v>
      </c>
      <c r="S73" s="30">
        <v>0</v>
      </c>
      <c r="T73" s="30">
        <v>0</v>
      </c>
      <c r="U73" s="30">
        <v>0</v>
      </c>
      <c r="V73" s="30">
        <v>0</v>
      </c>
      <c r="W73" s="30">
        <v>0</v>
      </c>
      <c r="X73" s="30">
        <v>0</v>
      </c>
      <c r="Y73" s="30">
        <v>0</v>
      </c>
      <c r="Z73" s="30">
        <v>0</v>
      </c>
      <c r="AA73" s="30">
        <v>69.28</v>
      </c>
      <c r="AB73" s="30">
        <v>69.28</v>
      </c>
      <c r="AC73" s="30">
        <v>0</v>
      </c>
      <c r="AD73" s="30">
        <v>69.28</v>
      </c>
      <c r="AE73" s="30">
        <v>69.28</v>
      </c>
      <c r="AF73" s="30">
        <v>0</v>
      </c>
      <c r="AG73" s="30">
        <v>62.708799999999997</v>
      </c>
      <c r="AH73" s="30">
        <v>62.708799999999997</v>
      </c>
      <c r="AI73" s="30">
        <v>0</v>
      </c>
      <c r="AJ73" s="38"/>
      <c r="AK73" s="38"/>
      <c r="AL73" s="36"/>
      <c r="AM73" s="30">
        <v>0</v>
      </c>
    </row>
    <row r="74" spans="1:39">
      <c r="A74" s="22" t="s">
        <v>300</v>
      </c>
      <c r="B74" s="29"/>
      <c r="C74" s="29"/>
      <c r="D74" s="29"/>
      <c r="E74" s="29"/>
      <c r="F74" s="29"/>
      <c r="G74" s="29"/>
      <c r="H74" s="29"/>
      <c r="I74" s="29"/>
      <c r="J74" s="29"/>
      <c r="K74" s="29"/>
      <c r="L74" s="29"/>
      <c r="M74" s="29"/>
      <c r="N74" s="29"/>
      <c r="O74" s="29"/>
      <c r="P74" s="29"/>
      <c r="Q74" s="29"/>
      <c r="R74" s="29"/>
      <c r="S74" s="29"/>
      <c r="T74" s="29"/>
      <c r="U74" s="29"/>
      <c r="V74" s="29"/>
      <c r="W74" s="29"/>
      <c r="X74" s="29"/>
      <c r="Y74" s="29"/>
      <c r="Z74" s="29"/>
      <c r="AA74" s="29"/>
      <c r="AB74" s="29"/>
      <c r="AC74" s="29"/>
      <c r="AD74" s="29"/>
      <c r="AE74" s="29"/>
      <c r="AF74" s="29"/>
      <c r="AG74" s="29"/>
      <c r="AH74" s="29"/>
      <c r="AI74" s="29"/>
      <c r="AJ74" s="29"/>
      <c r="AK74" s="29"/>
      <c r="AL74" s="1"/>
      <c r="AM74" s="29"/>
    </row>
    <row r="75" spans="1:39">
      <c r="A75" s="22" t="s">
        <v>300</v>
      </c>
      <c r="B75" s="39"/>
      <c r="C75" s="40" t="s">
        <v>6</v>
      </c>
      <c r="D75" s="26"/>
      <c r="E75" s="19"/>
      <c r="F75" s="17"/>
      <c r="G75" s="21"/>
      <c r="H75" s="21"/>
      <c r="I75" s="21"/>
      <c r="J75" s="21"/>
      <c r="K75" s="21"/>
      <c r="L75" s="21"/>
      <c r="M75" s="21"/>
      <c r="N75" s="21"/>
      <c r="O75" s="21"/>
      <c r="P75" s="21"/>
      <c r="Q75" s="21"/>
      <c r="R75" s="21"/>
      <c r="S75" s="21"/>
      <c r="T75" s="21"/>
      <c r="U75" s="21"/>
      <c r="V75" s="21"/>
      <c r="W75" s="21"/>
      <c r="X75" s="21"/>
      <c r="Y75" s="21"/>
      <c r="Z75" s="21"/>
      <c r="AA75" s="21"/>
      <c r="AB75" s="21"/>
      <c r="AC75" s="21"/>
      <c r="AD75" s="21"/>
      <c r="AE75" s="21"/>
      <c r="AF75" s="21"/>
      <c r="AG75" s="21"/>
      <c r="AH75" s="21"/>
      <c r="AI75" s="21"/>
      <c r="AJ75" s="21"/>
      <c r="AK75" s="21"/>
      <c r="AL75" s="17"/>
      <c r="AM75" s="21"/>
    </row>
    <row r="76" spans="1:39">
      <c r="A76" s="22" t="s">
        <v>300</v>
      </c>
      <c r="B76" s="39"/>
      <c r="C76" s="40" t="s">
        <v>18</v>
      </c>
      <c r="D76" s="26"/>
      <c r="E76" s="19"/>
      <c r="F76" s="17"/>
      <c r="G76" s="21"/>
      <c r="H76" s="21"/>
      <c r="I76" s="21"/>
      <c r="J76" s="21"/>
      <c r="K76" s="21"/>
      <c r="L76" s="21"/>
      <c r="M76" s="21"/>
      <c r="N76" s="21"/>
      <c r="O76" s="21"/>
      <c r="P76" s="21"/>
      <c r="Q76" s="21"/>
      <c r="R76" s="21"/>
      <c r="S76" s="21"/>
      <c r="T76" s="21"/>
      <c r="U76" s="21"/>
      <c r="V76" s="21"/>
      <c r="W76" s="21"/>
      <c r="X76" s="21"/>
      <c r="Y76" s="21"/>
      <c r="Z76" s="21"/>
      <c r="AA76" s="21"/>
      <c r="AB76" s="21"/>
      <c r="AC76" s="21"/>
      <c r="AD76" s="21"/>
      <c r="AE76" s="21"/>
      <c r="AF76" s="21"/>
      <c r="AG76" s="21"/>
      <c r="AH76" s="21"/>
      <c r="AI76" s="21"/>
      <c r="AJ76" s="21"/>
      <c r="AK76" s="21"/>
      <c r="AL76" s="17"/>
      <c r="AM76" s="21"/>
    </row>
    <row r="77" spans="1:39" ht="47.25">
      <c r="A77" s="22">
        <v>22</v>
      </c>
      <c r="B77" s="28" t="s">
        <v>56</v>
      </c>
      <c r="C77" s="25" t="s">
        <v>149</v>
      </c>
      <c r="D77" s="26" t="s">
        <v>29</v>
      </c>
      <c r="E77" s="19" t="s">
        <v>57</v>
      </c>
      <c r="F77" s="47" t="s">
        <v>26</v>
      </c>
      <c r="G77" s="41">
        <v>2000</v>
      </c>
      <c r="H77" s="41">
        <v>0</v>
      </c>
      <c r="I77" s="41">
        <v>0</v>
      </c>
      <c r="J77" s="21">
        <v>0</v>
      </c>
      <c r="K77" s="21">
        <v>0</v>
      </c>
      <c r="L77" s="21">
        <v>2000</v>
      </c>
      <c r="M77" s="41">
        <v>0</v>
      </c>
      <c r="N77" s="21">
        <v>0.1</v>
      </c>
      <c r="O77" s="41">
        <v>0.1</v>
      </c>
      <c r="P77" s="41"/>
      <c r="Q77" s="41"/>
      <c r="R77" s="41"/>
      <c r="S77" s="41"/>
      <c r="T77" s="41"/>
      <c r="U77" s="41"/>
      <c r="V77" s="41"/>
      <c r="W77" s="41"/>
      <c r="X77" s="41"/>
      <c r="Y77" s="41"/>
      <c r="Z77" s="466">
        <v>0</v>
      </c>
      <c r="AA77" s="466">
        <v>0.1</v>
      </c>
      <c r="AB77" s="21">
        <v>0.1</v>
      </c>
      <c r="AC77" s="21"/>
      <c r="AD77" s="21"/>
      <c r="AE77" s="21">
        <v>0</v>
      </c>
      <c r="AF77" s="21">
        <v>0</v>
      </c>
      <c r="AG77" s="21">
        <v>0</v>
      </c>
      <c r="AH77" s="21">
        <v>0</v>
      </c>
      <c r="AI77" s="41"/>
      <c r="AJ77" s="41" t="s">
        <v>10419</v>
      </c>
      <c r="AK77" s="41"/>
      <c r="AL77" s="2596">
        <v>0.25</v>
      </c>
      <c r="AM77" s="41">
        <v>0</v>
      </c>
    </row>
    <row r="78" spans="1:39" ht="78.75">
      <c r="A78" s="22">
        <v>23</v>
      </c>
      <c r="B78" s="28" t="s">
        <v>58</v>
      </c>
      <c r="C78" s="25" t="s">
        <v>150</v>
      </c>
      <c r="D78" s="26" t="s">
        <v>29</v>
      </c>
      <c r="E78" s="19" t="s">
        <v>59</v>
      </c>
      <c r="F78" s="47" t="s">
        <v>26</v>
      </c>
      <c r="G78" s="41">
        <v>400</v>
      </c>
      <c r="H78" s="21">
        <v>25</v>
      </c>
      <c r="I78" s="21">
        <v>7.431</v>
      </c>
      <c r="J78" s="21">
        <v>0</v>
      </c>
      <c r="K78" s="21">
        <v>32.430999999999997</v>
      </c>
      <c r="L78" s="21">
        <v>367.56900000000002</v>
      </c>
      <c r="M78" s="21">
        <v>0</v>
      </c>
      <c r="N78" s="21">
        <v>50</v>
      </c>
      <c r="O78" s="21">
        <v>50</v>
      </c>
      <c r="P78" s="21"/>
      <c r="Q78" s="21"/>
      <c r="R78" s="21"/>
      <c r="S78" s="21"/>
      <c r="T78" s="21"/>
      <c r="U78" s="21"/>
      <c r="V78" s="21"/>
      <c r="W78" s="21"/>
      <c r="X78" s="21"/>
      <c r="Y78" s="21"/>
      <c r="Z78" s="466">
        <v>0</v>
      </c>
      <c r="AA78" s="466">
        <v>50</v>
      </c>
      <c r="AB78" s="21">
        <v>50</v>
      </c>
      <c r="AC78" s="21"/>
      <c r="AD78" s="21">
        <v>12.5</v>
      </c>
      <c r="AE78" s="21">
        <v>12.5</v>
      </c>
      <c r="AF78" s="21">
        <v>0</v>
      </c>
      <c r="AG78" s="21">
        <v>0</v>
      </c>
      <c r="AH78" s="21">
        <v>0</v>
      </c>
      <c r="AI78" s="21"/>
      <c r="AJ78" s="21"/>
      <c r="AK78" s="25" t="s">
        <v>9416</v>
      </c>
      <c r="AL78" s="2596">
        <v>0.25</v>
      </c>
      <c r="AM78" s="21">
        <v>0</v>
      </c>
    </row>
    <row r="79" spans="1:39" ht="90" customHeight="1">
      <c r="A79" s="22">
        <v>24</v>
      </c>
      <c r="B79" s="28" t="s">
        <v>165</v>
      </c>
      <c r="C79" s="25" t="s">
        <v>166</v>
      </c>
      <c r="D79" s="26" t="s">
        <v>167</v>
      </c>
      <c r="E79" s="19" t="s">
        <v>168</v>
      </c>
      <c r="F79" s="47" t="s">
        <v>26</v>
      </c>
      <c r="G79" s="41">
        <v>200</v>
      </c>
      <c r="H79" s="21">
        <v>43.75</v>
      </c>
      <c r="I79" s="21">
        <v>7.7439999999999998</v>
      </c>
      <c r="J79" s="21">
        <v>0</v>
      </c>
      <c r="K79" s="21">
        <v>51.494</v>
      </c>
      <c r="L79" s="21">
        <v>148.506</v>
      </c>
      <c r="M79" s="21">
        <v>0</v>
      </c>
      <c r="N79" s="21">
        <v>148.506</v>
      </c>
      <c r="O79" s="21">
        <v>148.506</v>
      </c>
      <c r="P79" s="21"/>
      <c r="Q79" s="21"/>
      <c r="R79" s="21"/>
      <c r="S79" s="21"/>
      <c r="T79" s="21"/>
      <c r="U79" s="21"/>
      <c r="V79" s="21"/>
      <c r="W79" s="21"/>
      <c r="X79" s="21"/>
      <c r="Y79" s="21">
        <v>23.228999999999999</v>
      </c>
      <c r="Z79" s="466">
        <v>0</v>
      </c>
      <c r="AA79" s="466">
        <v>125.277</v>
      </c>
      <c r="AB79" s="21">
        <v>125.277</v>
      </c>
      <c r="AC79" s="21"/>
      <c r="AD79" s="21">
        <v>125.277</v>
      </c>
      <c r="AE79" s="21">
        <v>125.277</v>
      </c>
      <c r="AF79" s="21">
        <v>0</v>
      </c>
      <c r="AG79" s="21">
        <v>125.276</v>
      </c>
      <c r="AH79" s="21">
        <v>125.276</v>
      </c>
      <c r="AI79" s="21"/>
      <c r="AJ79" s="25" t="s">
        <v>10343</v>
      </c>
      <c r="AK79" s="25" t="s">
        <v>12456</v>
      </c>
      <c r="AL79" s="2596">
        <v>0.5</v>
      </c>
      <c r="AM79" s="21">
        <v>0</v>
      </c>
    </row>
    <row r="80" spans="1:39" ht="90" customHeight="1">
      <c r="A80" s="22">
        <v>25</v>
      </c>
      <c r="B80" s="60" t="s">
        <v>60</v>
      </c>
      <c r="C80" s="25" t="s">
        <v>169</v>
      </c>
      <c r="D80" s="26" t="s">
        <v>29</v>
      </c>
      <c r="E80" s="19" t="s">
        <v>61</v>
      </c>
      <c r="F80" s="47" t="s">
        <v>26</v>
      </c>
      <c r="G80" s="2">
        <v>500</v>
      </c>
      <c r="H80" s="21">
        <v>0</v>
      </c>
      <c r="I80" s="21">
        <v>12.5</v>
      </c>
      <c r="J80" s="21">
        <v>0</v>
      </c>
      <c r="K80" s="21">
        <v>12.5</v>
      </c>
      <c r="L80" s="21">
        <v>487.5</v>
      </c>
      <c r="M80" s="21">
        <v>0</v>
      </c>
      <c r="N80" s="21">
        <v>250</v>
      </c>
      <c r="O80" s="21">
        <v>250</v>
      </c>
      <c r="P80" s="21"/>
      <c r="Q80" s="21"/>
      <c r="R80" s="21">
        <v>250</v>
      </c>
      <c r="S80" s="21"/>
      <c r="T80" s="21"/>
      <c r="U80" s="21"/>
      <c r="V80" s="21"/>
      <c r="W80" s="21"/>
      <c r="X80" s="21"/>
      <c r="Y80" s="21"/>
      <c r="Z80" s="466">
        <v>0</v>
      </c>
      <c r="AA80" s="466">
        <v>500</v>
      </c>
      <c r="AB80" s="21">
        <v>500</v>
      </c>
      <c r="AC80" s="21"/>
      <c r="AD80" s="21">
        <v>499.00000000000006</v>
      </c>
      <c r="AE80" s="21">
        <v>499.00000000000006</v>
      </c>
      <c r="AF80" s="21">
        <v>0</v>
      </c>
      <c r="AG80" s="21">
        <v>499</v>
      </c>
      <c r="AH80" s="21">
        <v>499</v>
      </c>
      <c r="AI80" s="21"/>
      <c r="AJ80" s="25" t="s">
        <v>13005</v>
      </c>
      <c r="AK80" s="25" t="s">
        <v>12943</v>
      </c>
      <c r="AL80" s="2596">
        <v>0.25</v>
      </c>
      <c r="AM80" s="21">
        <v>0</v>
      </c>
    </row>
    <row r="81" spans="1:256" ht="94.5">
      <c r="A81" s="22">
        <v>26</v>
      </c>
      <c r="B81" s="28" t="s">
        <v>62</v>
      </c>
      <c r="C81" s="25" t="s">
        <v>151</v>
      </c>
      <c r="D81" s="26" t="s">
        <v>29</v>
      </c>
      <c r="E81" s="19" t="s">
        <v>110</v>
      </c>
      <c r="F81" s="47" t="s">
        <v>26</v>
      </c>
      <c r="G81" s="41">
        <v>400</v>
      </c>
      <c r="H81" s="21">
        <v>0</v>
      </c>
      <c r="I81" s="21">
        <v>0</v>
      </c>
      <c r="J81" s="21">
        <v>0</v>
      </c>
      <c r="K81" s="21">
        <v>0</v>
      </c>
      <c r="L81" s="21">
        <v>400</v>
      </c>
      <c r="M81" s="21">
        <v>0</v>
      </c>
      <c r="N81" s="21">
        <v>200</v>
      </c>
      <c r="O81" s="21">
        <v>200</v>
      </c>
      <c r="P81" s="21"/>
      <c r="Q81" s="21"/>
      <c r="R81" s="21">
        <v>200</v>
      </c>
      <c r="S81" s="21"/>
      <c r="T81" s="21"/>
      <c r="U81" s="21"/>
      <c r="V81" s="21"/>
      <c r="W81" s="21"/>
      <c r="X81" s="21"/>
      <c r="Y81" s="21"/>
      <c r="Z81" s="466">
        <v>0</v>
      </c>
      <c r="AA81" s="466">
        <v>400</v>
      </c>
      <c r="AB81" s="21">
        <v>400</v>
      </c>
      <c r="AC81" s="21"/>
      <c r="AD81" s="21">
        <v>400</v>
      </c>
      <c r="AE81" s="21">
        <v>400</v>
      </c>
      <c r="AF81" s="21">
        <v>0</v>
      </c>
      <c r="AG81" s="21">
        <v>400</v>
      </c>
      <c r="AH81" s="21">
        <v>400</v>
      </c>
      <c r="AI81" s="21"/>
      <c r="AJ81" s="25" t="s">
        <v>12729</v>
      </c>
      <c r="AK81" s="25" t="s">
        <v>12836</v>
      </c>
      <c r="AL81" s="2596">
        <v>0.25</v>
      </c>
      <c r="AM81" s="21">
        <v>0</v>
      </c>
    </row>
    <row r="82" spans="1:256" ht="78.75">
      <c r="A82" s="22">
        <v>27</v>
      </c>
      <c r="B82" s="28" t="s">
        <v>63</v>
      </c>
      <c r="C82" s="25" t="s">
        <v>152</v>
      </c>
      <c r="D82" s="61" t="s">
        <v>29</v>
      </c>
      <c r="E82" s="62" t="s">
        <v>111</v>
      </c>
      <c r="F82" s="63" t="s">
        <v>26</v>
      </c>
      <c r="G82" s="64">
        <v>200</v>
      </c>
      <c r="H82" s="65">
        <v>50</v>
      </c>
      <c r="I82" s="65">
        <v>0</v>
      </c>
      <c r="J82" s="21">
        <v>0</v>
      </c>
      <c r="K82" s="21">
        <v>50</v>
      </c>
      <c r="L82" s="21">
        <v>150</v>
      </c>
      <c r="M82" s="21">
        <v>0</v>
      </c>
      <c r="N82" s="21">
        <v>50</v>
      </c>
      <c r="O82" s="21">
        <v>50</v>
      </c>
      <c r="P82" s="21"/>
      <c r="Q82" s="21"/>
      <c r="R82" s="21"/>
      <c r="S82" s="21"/>
      <c r="T82" s="21"/>
      <c r="U82" s="21"/>
      <c r="V82" s="21"/>
      <c r="W82" s="21"/>
      <c r="X82" s="21"/>
      <c r="Y82" s="21"/>
      <c r="Z82" s="466">
        <v>0</v>
      </c>
      <c r="AA82" s="466">
        <v>50</v>
      </c>
      <c r="AB82" s="21">
        <v>50</v>
      </c>
      <c r="AC82" s="21"/>
      <c r="AD82" s="21">
        <v>12.5</v>
      </c>
      <c r="AE82" s="21">
        <v>12.5</v>
      </c>
      <c r="AF82" s="21">
        <v>0</v>
      </c>
      <c r="AG82" s="21">
        <v>0</v>
      </c>
      <c r="AH82" s="21">
        <v>0</v>
      </c>
      <c r="AI82" s="21"/>
      <c r="AJ82" s="21"/>
      <c r="AK82" s="25" t="s">
        <v>9430</v>
      </c>
      <c r="AL82" s="2596">
        <v>0.25</v>
      </c>
      <c r="AM82" s="21">
        <v>0</v>
      </c>
    </row>
    <row r="83" spans="1:256" ht="90" customHeight="1">
      <c r="A83" s="22">
        <v>28</v>
      </c>
      <c r="B83" s="28" t="s">
        <v>64</v>
      </c>
      <c r="C83" s="25" t="s">
        <v>153</v>
      </c>
      <c r="D83" s="26" t="s">
        <v>29</v>
      </c>
      <c r="E83" s="62" t="s">
        <v>112</v>
      </c>
      <c r="F83" s="47" t="s">
        <v>26</v>
      </c>
      <c r="G83" s="41">
        <v>2855</v>
      </c>
      <c r="H83" s="21">
        <v>713.75</v>
      </c>
      <c r="I83" s="21">
        <v>761.96299999999997</v>
      </c>
      <c r="J83" s="21">
        <v>0</v>
      </c>
      <c r="K83" s="21">
        <v>1475.713</v>
      </c>
      <c r="L83" s="21">
        <v>1379.287</v>
      </c>
      <c r="M83" s="21">
        <v>0</v>
      </c>
      <c r="N83" s="21">
        <v>634</v>
      </c>
      <c r="O83" s="21">
        <v>634</v>
      </c>
      <c r="P83" s="21"/>
      <c r="Q83" s="21"/>
      <c r="R83" s="21"/>
      <c r="S83" s="21"/>
      <c r="T83" s="21"/>
      <c r="U83" s="21"/>
      <c r="V83" s="21"/>
      <c r="W83" s="21"/>
      <c r="X83" s="21"/>
      <c r="Y83" s="21"/>
      <c r="Z83" s="466">
        <v>0</v>
      </c>
      <c r="AA83" s="466">
        <v>634</v>
      </c>
      <c r="AB83" s="21">
        <v>634</v>
      </c>
      <c r="AC83" s="21"/>
      <c r="AD83" s="21">
        <v>158</v>
      </c>
      <c r="AE83" s="21">
        <v>158</v>
      </c>
      <c r="AF83" s="21">
        <v>0</v>
      </c>
      <c r="AG83" s="21">
        <v>0</v>
      </c>
      <c r="AH83" s="21">
        <v>0</v>
      </c>
      <c r="AI83" s="21"/>
      <c r="AJ83" s="21" t="s">
        <v>10968</v>
      </c>
      <c r="AK83" s="25" t="s">
        <v>9416</v>
      </c>
      <c r="AL83" s="2596">
        <v>0.25</v>
      </c>
      <c r="AM83" s="21">
        <v>0</v>
      </c>
    </row>
    <row r="84" spans="1:256" ht="90" customHeight="1">
      <c r="A84" s="22">
        <v>29</v>
      </c>
      <c r="B84" s="28" t="s">
        <v>65</v>
      </c>
      <c r="C84" s="25" t="s">
        <v>184</v>
      </c>
      <c r="D84" s="26" t="s">
        <v>29</v>
      </c>
      <c r="E84" s="62" t="s">
        <v>183</v>
      </c>
      <c r="F84" s="47" t="s">
        <v>26</v>
      </c>
      <c r="G84" s="41">
        <v>3873</v>
      </c>
      <c r="H84" s="21">
        <v>2459.7640000000001</v>
      </c>
      <c r="I84" s="21">
        <v>1413.2360000000001</v>
      </c>
      <c r="J84" s="21">
        <v>0</v>
      </c>
      <c r="K84" s="21">
        <v>3873</v>
      </c>
      <c r="L84" s="21">
        <v>0</v>
      </c>
      <c r="M84" s="21">
        <v>0</v>
      </c>
      <c r="N84" s="21">
        <v>1E-3</v>
      </c>
      <c r="O84" s="21">
        <v>1E-3</v>
      </c>
      <c r="P84" s="21"/>
      <c r="Q84" s="21"/>
      <c r="R84" s="21"/>
      <c r="S84" s="21"/>
      <c r="T84" s="21"/>
      <c r="U84" s="21"/>
      <c r="V84" s="21"/>
      <c r="W84" s="21"/>
      <c r="X84" s="21"/>
      <c r="Y84" s="21"/>
      <c r="Z84" s="466">
        <v>0</v>
      </c>
      <c r="AA84" s="466">
        <v>1E-3</v>
      </c>
      <c r="AB84" s="21">
        <v>1E-3</v>
      </c>
      <c r="AC84" s="21"/>
      <c r="AD84" s="21"/>
      <c r="AE84" s="21">
        <v>0</v>
      </c>
      <c r="AF84" s="21">
        <v>0</v>
      </c>
      <c r="AG84" s="21">
        <v>0</v>
      </c>
      <c r="AH84" s="21">
        <v>0</v>
      </c>
      <c r="AI84" s="21"/>
      <c r="AJ84" s="41" t="s">
        <v>10969</v>
      </c>
      <c r="AK84" s="21"/>
      <c r="AL84" s="2596">
        <v>0.25</v>
      </c>
      <c r="AM84" s="21">
        <v>0</v>
      </c>
      <c r="AN84" s="66"/>
    </row>
    <row r="85" spans="1:256" ht="31.5">
      <c r="A85" s="22">
        <v>30</v>
      </c>
      <c r="B85" s="23" t="s">
        <v>102</v>
      </c>
      <c r="C85" s="67" t="s">
        <v>123</v>
      </c>
      <c r="D85" s="26" t="s">
        <v>29</v>
      </c>
      <c r="E85" s="19" t="s">
        <v>59</v>
      </c>
      <c r="F85" s="47" t="s">
        <v>26</v>
      </c>
      <c r="G85" s="41">
        <v>300</v>
      </c>
      <c r="H85" s="21">
        <v>74.302000000000007</v>
      </c>
      <c r="I85" s="41">
        <v>5</v>
      </c>
      <c r="J85" s="21">
        <v>0</v>
      </c>
      <c r="K85" s="21">
        <v>79.302000000000007</v>
      </c>
      <c r="L85" s="21">
        <v>220.69799999999998</v>
      </c>
      <c r="M85" s="21">
        <v>0</v>
      </c>
      <c r="N85" s="21">
        <v>220.69800000000001</v>
      </c>
      <c r="O85" s="21">
        <v>220.69800000000001</v>
      </c>
      <c r="P85" s="21"/>
      <c r="Q85" s="21"/>
      <c r="R85" s="21"/>
      <c r="S85" s="21"/>
      <c r="T85" s="21"/>
      <c r="U85" s="21"/>
      <c r="V85" s="21"/>
      <c r="W85" s="21"/>
      <c r="X85" s="21"/>
      <c r="Y85" s="21"/>
      <c r="Z85" s="466">
        <v>0</v>
      </c>
      <c r="AA85" s="466">
        <v>220.69800000000001</v>
      </c>
      <c r="AB85" s="21">
        <v>220.69800000000001</v>
      </c>
      <c r="AC85" s="21"/>
      <c r="AD85" s="21">
        <v>57.633000000000003</v>
      </c>
      <c r="AE85" s="21">
        <v>57.633000000000003</v>
      </c>
      <c r="AF85" s="21">
        <v>0</v>
      </c>
      <c r="AG85" s="21">
        <v>0.22700000000000001</v>
      </c>
      <c r="AH85" s="21">
        <v>0.22700000000000001</v>
      </c>
      <c r="AI85" s="21"/>
      <c r="AJ85" s="21"/>
      <c r="AK85" s="25" t="s">
        <v>9443</v>
      </c>
      <c r="AL85" s="2596">
        <v>0.5</v>
      </c>
      <c r="AM85" s="21">
        <v>0</v>
      </c>
      <c r="AN85" s="66">
        <v>72.432000000000002</v>
      </c>
    </row>
    <row r="86" spans="1:256" ht="90" customHeight="1">
      <c r="A86" s="22">
        <v>31</v>
      </c>
      <c r="B86" s="60" t="s">
        <v>103</v>
      </c>
      <c r="C86" s="68" t="s">
        <v>154</v>
      </c>
      <c r="D86" s="26" t="s">
        <v>29</v>
      </c>
      <c r="E86" s="19" t="s">
        <v>61</v>
      </c>
      <c r="F86" s="47" t="s">
        <v>26</v>
      </c>
      <c r="G86" s="41">
        <v>200</v>
      </c>
      <c r="H86" s="21">
        <v>31.192</v>
      </c>
      <c r="I86" s="21">
        <v>5</v>
      </c>
      <c r="J86" s="21">
        <v>0</v>
      </c>
      <c r="K86" s="21">
        <v>36.192</v>
      </c>
      <c r="L86" s="21">
        <v>163.80799999999999</v>
      </c>
      <c r="M86" s="21">
        <v>0</v>
      </c>
      <c r="N86" s="21">
        <v>163.80799999999999</v>
      </c>
      <c r="O86" s="21">
        <v>163.80799999999999</v>
      </c>
      <c r="P86" s="21"/>
      <c r="Q86" s="21"/>
      <c r="R86" s="21"/>
      <c r="S86" s="21"/>
      <c r="T86" s="21"/>
      <c r="U86" s="21"/>
      <c r="V86" s="21"/>
      <c r="W86" s="21"/>
      <c r="X86" s="21"/>
      <c r="Y86" s="21">
        <v>94.999999999999986</v>
      </c>
      <c r="Z86" s="466">
        <v>0</v>
      </c>
      <c r="AA86" s="466">
        <v>68.808000000000007</v>
      </c>
      <c r="AB86" s="21">
        <v>68.808000000000007</v>
      </c>
      <c r="AC86" s="21"/>
      <c r="AD86" s="21">
        <v>20.113</v>
      </c>
      <c r="AE86" s="21">
        <v>20.113</v>
      </c>
      <c r="AF86" s="21">
        <v>0</v>
      </c>
      <c r="AG86" s="21">
        <v>20.113</v>
      </c>
      <c r="AH86" s="21">
        <v>20.113</v>
      </c>
      <c r="AI86" s="21"/>
      <c r="AJ86" s="25" t="s">
        <v>10344</v>
      </c>
      <c r="AK86" s="25" t="s">
        <v>9565</v>
      </c>
      <c r="AL86" s="2596">
        <v>0.5</v>
      </c>
      <c r="AM86" s="21">
        <v>0</v>
      </c>
    </row>
    <row r="87" spans="1:256" ht="18.75" customHeight="1">
      <c r="A87" s="22" t="s">
        <v>300</v>
      </c>
      <c r="B87" s="69"/>
      <c r="C87" s="34" t="s">
        <v>98</v>
      </c>
      <c r="D87" s="35"/>
      <c r="E87" s="70"/>
      <c r="F87" s="71"/>
      <c r="G87" s="72">
        <v>10928</v>
      </c>
      <c r="H87" s="72">
        <v>3397.7580000000003</v>
      </c>
      <c r="I87" s="72">
        <v>2212.8739999999998</v>
      </c>
      <c r="J87" s="72">
        <v>0</v>
      </c>
      <c r="K87" s="72">
        <v>5610.6319999999996</v>
      </c>
      <c r="L87" s="72">
        <v>5317.3680000000004</v>
      </c>
      <c r="M87" s="72">
        <v>0</v>
      </c>
      <c r="N87" s="72">
        <v>1717.1130000000001</v>
      </c>
      <c r="O87" s="72">
        <v>1717.1130000000001</v>
      </c>
      <c r="P87" s="72">
        <v>0</v>
      </c>
      <c r="Q87" s="72">
        <v>0</v>
      </c>
      <c r="R87" s="72">
        <v>450</v>
      </c>
      <c r="S87" s="72">
        <v>0</v>
      </c>
      <c r="T87" s="72">
        <v>0</v>
      </c>
      <c r="U87" s="72">
        <v>0</v>
      </c>
      <c r="V87" s="72">
        <v>0</v>
      </c>
      <c r="W87" s="72">
        <v>0</v>
      </c>
      <c r="X87" s="72">
        <v>0</v>
      </c>
      <c r="Y87" s="72">
        <v>118.22899999999998</v>
      </c>
      <c r="Z87" s="72">
        <v>0</v>
      </c>
      <c r="AA87" s="72">
        <v>2048.884</v>
      </c>
      <c r="AB87" s="72">
        <v>2048.884</v>
      </c>
      <c r="AC87" s="72">
        <v>0</v>
      </c>
      <c r="AD87" s="72">
        <v>1285.0230000000001</v>
      </c>
      <c r="AE87" s="72">
        <v>1285.0230000000001</v>
      </c>
      <c r="AF87" s="72">
        <v>0</v>
      </c>
      <c r="AG87" s="72">
        <v>1044.616</v>
      </c>
      <c r="AH87" s="72">
        <v>1044.616</v>
      </c>
      <c r="AI87" s="72">
        <v>0</v>
      </c>
      <c r="AJ87" s="72"/>
      <c r="AK87" s="72"/>
      <c r="AL87" s="36"/>
      <c r="AM87" s="72">
        <v>0</v>
      </c>
      <c r="AN87" s="4"/>
      <c r="AO87" s="4"/>
      <c r="AP87" s="4"/>
      <c r="AQ87" s="4"/>
      <c r="AR87" s="4"/>
      <c r="AS87" s="4"/>
      <c r="AT87" s="4"/>
      <c r="AU87" s="4"/>
      <c r="AV87" s="4"/>
      <c r="AW87" s="4"/>
      <c r="AX87" s="4"/>
      <c r="AY87" s="4"/>
      <c r="AZ87" s="4"/>
      <c r="BA87" s="4"/>
      <c r="BB87" s="4"/>
      <c r="BC87" s="4"/>
      <c r="BD87" s="4"/>
      <c r="BE87" s="4"/>
      <c r="BF87" s="4"/>
      <c r="BG87" s="4"/>
      <c r="BH87" s="4"/>
      <c r="BI87" s="4"/>
      <c r="BJ87" s="4"/>
      <c r="BK87" s="4"/>
      <c r="BL87" s="4"/>
      <c r="BM87" s="4"/>
      <c r="BN87" s="4"/>
      <c r="BO87" s="4"/>
      <c r="BP87" s="4"/>
      <c r="BQ87" s="4"/>
      <c r="BR87" s="4"/>
      <c r="BS87" s="4"/>
      <c r="BT87" s="4"/>
      <c r="BU87" s="4"/>
      <c r="BV87" s="4"/>
      <c r="BW87" s="4"/>
      <c r="BX87" s="4"/>
      <c r="BY87" s="4"/>
      <c r="BZ87" s="4"/>
      <c r="CA87" s="4"/>
      <c r="CB87" s="4"/>
      <c r="CC87" s="4"/>
      <c r="CD87" s="4"/>
      <c r="CE87" s="4"/>
      <c r="CF87" s="4"/>
      <c r="CG87" s="4"/>
      <c r="CH87" s="4"/>
      <c r="CI87" s="4"/>
      <c r="CJ87" s="4"/>
      <c r="CK87" s="4"/>
      <c r="CL87" s="4"/>
      <c r="CM87" s="4"/>
      <c r="CN87" s="4"/>
      <c r="CO87" s="4"/>
      <c r="CP87" s="4"/>
      <c r="CQ87" s="4"/>
      <c r="CR87" s="4"/>
      <c r="CS87" s="4"/>
      <c r="CT87" s="4"/>
      <c r="CU87" s="4"/>
      <c r="CV87" s="4"/>
      <c r="CW87" s="4"/>
      <c r="CX87" s="4"/>
      <c r="CY87" s="4"/>
      <c r="CZ87" s="4"/>
      <c r="DA87" s="4"/>
      <c r="DB87" s="4"/>
      <c r="DC87" s="4"/>
      <c r="DD87" s="4"/>
      <c r="DE87" s="4"/>
      <c r="DF87" s="4"/>
      <c r="DG87" s="4"/>
      <c r="DH87" s="4"/>
      <c r="DI87" s="4"/>
      <c r="DJ87" s="4"/>
      <c r="DK87" s="4"/>
      <c r="DL87" s="4"/>
      <c r="DM87" s="4"/>
      <c r="DN87" s="4"/>
      <c r="DO87" s="4"/>
      <c r="DP87" s="4"/>
      <c r="DQ87" s="4"/>
      <c r="DR87" s="4"/>
      <c r="DS87" s="4"/>
      <c r="DT87" s="4"/>
      <c r="DU87" s="4"/>
      <c r="DV87" s="4"/>
      <c r="DW87" s="4"/>
      <c r="DX87" s="4"/>
      <c r="DY87" s="4"/>
      <c r="DZ87" s="4"/>
      <c r="EA87" s="4"/>
      <c r="EB87" s="4"/>
      <c r="EC87" s="4"/>
      <c r="ED87" s="4"/>
      <c r="EE87" s="4"/>
      <c r="EF87" s="4"/>
      <c r="EG87" s="4"/>
      <c r="EH87" s="4"/>
      <c r="EI87" s="4"/>
      <c r="EJ87" s="4"/>
      <c r="EK87" s="4"/>
      <c r="EL87" s="4"/>
      <c r="EM87" s="4"/>
      <c r="EN87" s="4"/>
      <c r="EO87" s="4"/>
      <c r="EP87" s="4"/>
      <c r="EQ87" s="4"/>
      <c r="ER87" s="4"/>
      <c r="ES87" s="4"/>
      <c r="ET87" s="4"/>
      <c r="EU87" s="4"/>
      <c r="EV87" s="4"/>
      <c r="EW87" s="4"/>
      <c r="EX87" s="4"/>
      <c r="EY87" s="4"/>
      <c r="EZ87" s="4"/>
      <c r="FA87" s="4"/>
      <c r="FB87" s="4"/>
      <c r="FC87" s="4"/>
      <c r="FD87" s="4"/>
      <c r="FE87" s="4"/>
      <c r="FF87" s="4"/>
      <c r="FG87" s="4"/>
      <c r="FH87" s="4"/>
      <c r="FI87" s="4"/>
      <c r="FJ87" s="4"/>
      <c r="FK87" s="4"/>
      <c r="FL87" s="4"/>
      <c r="FM87" s="4"/>
      <c r="FN87" s="4"/>
      <c r="FO87" s="4"/>
      <c r="FP87" s="4"/>
      <c r="FQ87" s="4"/>
      <c r="FR87" s="4"/>
      <c r="FS87" s="4"/>
      <c r="FT87" s="4"/>
      <c r="FU87" s="4"/>
      <c r="FV87" s="4"/>
      <c r="FW87" s="4"/>
      <c r="FX87" s="4"/>
      <c r="FY87" s="4"/>
      <c r="FZ87" s="4"/>
      <c r="GA87" s="4"/>
      <c r="GB87" s="4"/>
      <c r="GC87" s="4"/>
      <c r="GD87" s="4"/>
      <c r="GE87" s="4"/>
      <c r="GF87" s="4"/>
      <c r="GG87" s="4"/>
      <c r="GH87" s="4"/>
      <c r="GI87" s="4"/>
      <c r="GJ87" s="4"/>
      <c r="GK87" s="4"/>
      <c r="GL87" s="4"/>
      <c r="GM87" s="4"/>
      <c r="GN87" s="4"/>
      <c r="GO87" s="4"/>
      <c r="GP87" s="4"/>
      <c r="GQ87" s="4"/>
      <c r="GR87" s="4"/>
      <c r="GS87" s="4"/>
      <c r="GT87" s="4"/>
      <c r="GU87" s="4"/>
      <c r="GV87" s="4"/>
      <c r="GW87" s="4"/>
      <c r="GX87" s="4"/>
      <c r="GY87" s="4"/>
      <c r="GZ87" s="4"/>
      <c r="HA87" s="4"/>
      <c r="HB87" s="4"/>
      <c r="HC87" s="4"/>
      <c r="HD87" s="4"/>
      <c r="HE87" s="4"/>
      <c r="HF87" s="4"/>
      <c r="HG87" s="4"/>
      <c r="HH87" s="4"/>
      <c r="HI87" s="4"/>
      <c r="HJ87" s="4"/>
      <c r="HK87" s="4"/>
      <c r="HL87" s="4"/>
      <c r="HM87" s="4"/>
      <c r="HN87" s="4"/>
      <c r="HO87" s="4"/>
      <c r="HP87" s="4"/>
      <c r="HQ87" s="4"/>
      <c r="HR87" s="4"/>
      <c r="HS87" s="4"/>
      <c r="HT87" s="4"/>
      <c r="HU87" s="4"/>
      <c r="HV87" s="4"/>
      <c r="HW87" s="4"/>
      <c r="HX87" s="4"/>
      <c r="HY87" s="4"/>
      <c r="HZ87" s="4"/>
      <c r="IA87" s="4"/>
      <c r="IB87" s="4"/>
      <c r="IC87" s="4"/>
      <c r="ID87" s="4"/>
      <c r="IE87" s="4"/>
      <c r="IF87" s="4"/>
      <c r="IG87" s="4"/>
      <c r="IH87" s="4"/>
      <c r="II87" s="4"/>
      <c r="IJ87" s="4"/>
      <c r="IK87" s="4"/>
      <c r="IL87" s="4"/>
      <c r="IM87" s="4"/>
      <c r="IN87" s="4"/>
      <c r="IO87" s="4"/>
      <c r="IP87" s="4"/>
      <c r="IQ87" s="4"/>
      <c r="IR87" s="4"/>
      <c r="IS87" s="4"/>
      <c r="IT87" s="4"/>
      <c r="IU87" s="4"/>
      <c r="IV87" s="4"/>
    </row>
    <row r="88" spans="1:256" ht="18.75" customHeight="1">
      <c r="A88" s="22" t="s">
        <v>300</v>
      </c>
      <c r="B88" s="69"/>
      <c r="C88" s="33"/>
      <c r="D88" s="32"/>
      <c r="E88" s="73"/>
      <c r="F88" s="74"/>
      <c r="G88" s="75"/>
      <c r="H88" s="75"/>
      <c r="I88" s="75"/>
      <c r="J88" s="75"/>
      <c r="K88" s="75"/>
      <c r="L88" s="75"/>
      <c r="M88" s="75"/>
      <c r="N88" s="75"/>
      <c r="O88" s="75"/>
      <c r="P88" s="75"/>
      <c r="Q88" s="75"/>
      <c r="R88" s="75"/>
      <c r="S88" s="75"/>
      <c r="T88" s="75"/>
      <c r="U88" s="75"/>
      <c r="V88" s="75"/>
      <c r="W88" s="75"/>
      <c r="X88" s="75"/>
      <c r="Y88" s="75"/>
      <c r="Z88" s="75"/>
      <c r="AA88" s="75"/>
      <c r="AB88" s="75"/>
      <c r="AC88" s="75"/>
      <c r="AD88" s="75"/>
      <c r="AE88" s="75"/>
      <c r="AF88" s="75"/>
      <c r="AG88" s="75"/>
      <c r="AH88" s="75"/>
      <c r="AI88" s="75"/>
      <c r="AJ88" s="75"/>
      <c r="AK88" s="75"/>
      <c r="AL88" s="1"/>
      <c r="AM88" s="75"/>
      <c r="AN88" s="4"/>
      <c r="AO88" s="4"/>
      <c r="AP88" s="4"/>
      <c r="AQ88" s="4"/>
      <c r="AR88" s="4"/>
      <c r="AS88" s="4"/>
      <c r="AT88" s="4"/>
      <c r="AU88" s="4"/>
      <c r="AV88" s="4"/>
      <c r="AW88" s="4"/>
      <c r="AX88" s="4"/>
      <c r="AY88" s="4"/>
      <c r="AZ88" s="4"/>
      <c r="BA88" s="4"/>
      <c r="BB88" s="4"/>
      <c r="BC88" s="4"/>
      <c r="BD88" s="4"/>
      <c r="BE88" s="4"/>
      <c r="BF88" s="4"/>
      <c r="BG88" s="4"/>
      <c r="BH88" s="4"/>
      <c r="BI88" s="4"/>
      <c r="BJ88" s="4"/>
      <c r="BK88" s="4"/>
      <c r="BL88" s="4"/>
      <c r="BM88" s="4"/>
      <c r="BN88" s="4"/>
      <c r="BO88" s="4"/>
      <c r="BP88" s="4"/>
      <c r="BQ88" s="4"/>
      <c r="BR88" s="4"/>
      <c r="BS88" s="4"/>
      <c r="BT88" s="4"/>
      <c r="BU88" s="4"/>
      <c r="BV88" s="4"/>
      <c r="BW88" s="4"/>
      <c r="BX88" s="4"/>
      <c r="BY88" s="4"/>
      <c r="BZ88" s="4"/>
      <c r="CA88" s="4"/>
      <c r="CB88" s="4"/>
      <c r="CC88" s="4"/>
      <c r="CD88" s="4"/>
      <c r="CE88" s="4"/>
      <c r="CF88" s="4"/>
      <c r="CG88" s="4"/>
      <c r="CH88" s="4"/>
      <c r="CI88" s="4"/>
      <c r="CJ88" s="4"/>
      <c r="CK88" s="4"/>
      <c r="CL88" s="4"/>
      <c r="CM88" s="4"/>
      <c r="CN88" s="4"/>
      <c r="CO88" s="4"/>
      <c r="CP88" s="4"/>
      <c r="CQ88" s="4"/>
      <c r="CR88" s="4"/>
      <c r="CS88" s="4"/>
      <c r="CT88" s="4"/>
      <c r="CU88" s="4"/>
      <c r="CV88" s="4"/>
      <c r="CW88" s="4"/>
      <c r="CX88" s="4"/>
      <c r="CY88" s="4"/>
      <c r="CZ88" s="4"/>
      <c r="DA88" s="4"/>
      <c r="DB88" s="4"/>
      <c r="DC88" s="4"/>
      <c r="DD88" s="4"/>
      <c r="DE88" s="4"/>
      <c r="DF88" s="4"/>
      <c r="DG88" s="4"/>
      <c r="DH88" s="4"/>
      <c r="DI88" s="4"/>
      <c r="DJ88" s="4"/>
      <c r="DK88" s="4"/>
      <c r="DL88" s="4"/>
      <c r="DM88" s="4"/>
      <c r="DN88" s="4"/>
      <c r="DO88" s="4"/>
      <c r="DP88" s="4"/>
      <c r="DQ88" s="4"/>
      <c r="DR88" s="4"/>
      <c r="DS88" s="4"/>
      <c r="DT88" s="4"/>
      <c r="DU88" s="4"/>
      <c r="DV88" s="4"/>
      <c r="DW88" s="4"/>
      <c r="DX88" s="4"/>
      <c r="DY88" s="4"/>
      <c r="DZ88" s="4"/>
      <c r="EA88" s="4"/>
      <c r="EB88" s="4"/>
      <c r="EC88" s="4"/>
      <c r="ED88" s="4"/>
      <c r="EE88" s="4"/>
      <c r="EF88" s="4"/>
      <c r="EG88" s="4"/>
      <c r="EH88" s="4"/>
      <c r="EI88" s="4"/>
      <c r="EJ88" s="4"/>
      <c r="EK88" s="4"/>
      <c r="EL88" s="4"/>
      <c r="EM88" s="4"/>
      <c r="EN88" s="4"/>
      <c r="EO88" s="4"/>
      <c r="EP88" s="4"/>
      <c r="EQ88" s="4"/>
      <c r="ER88" s="4"/>
      <c r="ES88" s="4"/>
      <c r="ET88" s="4"/>
      <c r="EU88" s="4"/>
      <c r="EV88" s="4"/>
      <c r="EW88" s="4"/>
      <c r="EX88" s="4"/>
      <c r="EY88" s="4"/>
      <c r="EZ88" s="4"/>
      <c r="FA88" s="4"/>
      <c r="FB88" s="4"/>
      <c r="FC88" s="4"/>
      <c r="FD88" s="4"/>
      <c r="FE88" s="4"/>
      <c r="FF88" s="4"/>
      <c r="FG88" s="4"/>
      <c r="FH88" s="4"/>
      <c r="FI88" s="4"/>
      <c r="FJ88" s="4"/>
      <c r="FK88" s="4"/>
      <c r="FL88" s="4"/>
      <c r="FM88" s="4"/>
      <c r="FN88" s="4"/>
      <c r="FO88" s="4"/>
      <c r="FP88" s="4"/>
      <c r="FQ88" s="4"/>
      <c r="FR88" s="4"/>
      <c r="FS88" s="4"/>
      <c r="FT88" s="4"/>
      <c r="FU88" s="4"/>
      <c r="FV88" s="4"/>
      <c r="FW88" s="4"/>
      <c r="FX88" s="4"/>
      <c r="FY88" s="4"/>
      <c r="FZ88" s="4"/>
      <c r="GA88" s="4"/>
      <c r="GB88" s="4"/>
      <c r="GC88" s="4"/>
      <c r="GD88" s="4"/>
      <c r="GE88" s="4"/>
      <c r="GF88" s="4"/>
      <c r="GG88" s="4"/>
      <c r="GH88" s="4"/>
      <c r="GI88" s="4"/>
      <c r="GJ88" s="4"/>
      <c r="GK88" s="4"/>
      <c r="GL88" s="4"/>
      <c r="GM88" s="4"/>
      <c r="GN88" s="4"/>
      <c r="GO88" s="4"/>
      <c r="GP88" s="4"/>
      <c r="GQ88" s="4"/>
      <c r="GR88" s="4"/>
      <c r="GS88" s="4"/>
      <c r="GT88" s="4"/>
      <c r="GU88" s="4"/>
      <c r="GV88" s="4"/>
      <c r="GW88" s="4"/>
      <c r="GX88" s="4"/>
      <c r="GY88" s="4"/>
      <c r="GZ88" s="4"/>
      <c r="HA88" s="4"/>
      <c r="HB88" s="4"/>
      <c r="HC88" s="4"/>
      <c r="HD88" s="4"/>
      <c r="HE88" s="4"/>
      <c r="HF88" s="4"/>
      <c r="HG88" s="4"/>
      <c r="HH88" s="4"/>
      <c r="HI88" s="4"/>
      <c r="HJ88" s="4"/>
      <c r="HK88" s="4"/>
      <c r="HL88" s="4"/>
      <c r="HM88" s="4"/>
      <c r="HN88" s="4"/>
      <c r="HO88" s="4"/>
      <c r="HP88" s="4"/>
      <c r="HQ88" s="4"/>
      <c r="HR88" s="4"/>
      <c r="HS88" s="4"/>
      <c r="HT88" s="4"/>
      <c r="HU88" s="4"/>
      <c r="HV88" s="4"/>
      <c r="HW88" s="4"/>
      <c r="HX88" s="4"/>
      <c r="HY88" s="4"/>
      <c r="HZ88" s="4"/>
      <c r="IA88" s="4"/>
      <c r="IB88" s="4"/>
      <c r="IC88" s="4"/>
      <c r="ID88" s="4"/>
      <c r="IE88" s="4"/>
      <c r="IF88" s="4"/>
      <c r="IG88" s="4"/>
      <c r="IH88" s="4"/>
      <c r="II88" s="4"/>
      <c r="IJ88" s="4"/>
      <c r="IK88" s="4"/>
      <c r="IL88" s="4"/>
      <c r="IM88" s="4"/>
      <c r="IN88" s="4"/>
      <c r="IO88" s="4"/>
      <c r="IP88" s="4"/>
      <c r="IQ88" s="4"/>
      <c r="IR88" s="4"/>
      <c r="IS88" s="4"/>
      <c r="IT88" s="4"/>
      <c r="IU88" s="4"/>
      <c r="IV88" s="4"/>
    </row>
    <row r="89" spans="1:256" ht="18.75" customHeight="1">
      <c r="A89" s="22" t="s">
        <v>300</v>
      </c>
      <c r="B89" s="69"/>
      <c r="C89" s="33"/>
      <c r="D89" s="32"/>
      <c r="E89" s="73"/>
      <c r="F89" s="74"/>
      <c r="G89" s="75"/>
      <c r="H89" s="75"/>
      <c r="I89" s="75"/>
      <c r="J89" s="75"/>
      <c r="K89" s="75"/>
      <c r="L89" s="75"/>
      <c r="M89" s="75"/>
      <c r="N89" s="75"/>
      <c r="O89" s="75"/>
      <c r="P89" s="75"/>
      <c r="Q89" s="75"/>
      <c r="R89" s="75"/>
      <c r="S89" s="75"/>
      <c r="T89" s="75"/>
      <c r="U89" s="75"/>
      <c r="V89" s="75"/>
      <c r="W89" s="75"/>
      <c r="X89" s="75"/>
      <c r="Y89" s="75"/>
      <c r="Z89" s="75"/>
      <c r="AA89" s="75"/>
      <c r="AB89" s="75"/>
      <c r="AC89" s="75"/>
      <c r="AD89" s="75"/>
      <c r="AE89" s="75"/>
      <c r="AF89" s="75"/>
      <c r="AG89" s="75"/>
      <c r="AH89" s="75"/>
      <c r="AI89" s="75"/>
      <c r="AJ89" s="75"/>
      <c r="AK89" s="75"/>
      <c r="AL89" s="1"/>
      <c r="AM89" s="75"/>
      <c r="AN89" s="4"/>
      <c r="AO89" s="4"/>
      <c r="AP89" s="4"/>
      <c r="AQ89" s="4"/>
      <c r="AR89" s="4"/>
      <c r="AS89" s="4"/>
      <c r="AT89" s="4"/>
      <c r="AU89" s="4"/>
      <c r="AV89" s="4"/>
      <c r="AW89" s="4"/>
      <c r="AX89" s="4"/>
      <c r="AY89" s="4"/>
      <c r="AZ89" s="4"/>
      <c r="BA89" s="4"/>
      <c r="BB89" s="4"/>
      <c r="BC89" s="4"/>
      <c r="BD89" s="4"/>
      <c r="BE89" s="4"/>
      <c r="BF89" s="4"/>
      <c r="BG89" s="4"/>
      <c r="BH89" s="4"/>
      <c r="BI89" s="4"/>
      <c r="BJ89" s="4"/>
      <c r="BK89" s="4"/>
      <c r="BL89" s="4"/>
      <c r="BM89" s="4"/>
      <c r="BN89" s="4"/>
      <c r="BO89" s="4"/>
      <c r="BP89" s="4"/>
      <c r="BQ89" s="4"/>
      <c r="BR89" s="4"/>
      <c r="BS89" s="4"/>
      <c r="BT89" s="4"/>
      <c r="BU89" s="4"/>
      <c r="BV89" s="4"/>
      <c r="BW89" s="4"/>
      <c r="BX89" s="4"/>
      <c r="BY89" s="4"/>
      <c r="BZ89" s="4"/>
      <c r="CA89" s="4"/>
      <c r="CB89" s="4"/>
      <c r="CC89" s="4"/>
      <c r="CD89" s="4"/>
      <c r="CE89" s="4"/>
      <c r="CF89" s="4"/>
      <c r="CG89" s="4"/>
      <c r="CH89" s="4"/>
      <c r="CI89" s="4"/>
      <c r="CJ89" s="4"/>
      <c r="CK89" s="4"/>
      <c r="CL89" s="4"/>
      <c r="CM89" s="4"/>
      <c r="CN89" s="4"/>
      <c r="CO89" s="4"/>
      <c r="CP89" s="4"/>
      <c r="CQ89" s="4"/>
      <c r="CR89" s="4"/>
      <c r="CS89" s="4"/>
      <c r="CT89" s="4"/>
      <c r="CU89" s="4"/>
      <c r="CV89" s="4"/>
      <c r="CW89" s="4"/>
      <c r="CX89" s="4"/>
      <c r="CY89" s="4"/>
      <c r="CZ89" s="4"/>
      <c r="DA89" s="4"/>
      <c r="DB89" s="4"/>
      <c r="DC89" s="4"/>
      <c r="DD89" s="4"/>
      <c r="DE89" s="4"/>
      <c r="DF89" s="4"/>
      <c r="DG89" s="4"/>
      <c r="DH89" s="4"/>
      <c r="DI89" s="4"/>
      <c r="DJ89" s="4"/>
      <c r="DK89" s="4"/>
      <c r="DL89" s="4"/>
      <c r="DM89" s="4"/>
      <c r="DN89" s="4"/>
      <c r="DO89" s="4"/>
      <c r="DP89" s="4"/>
      <c r="DQ89" s="4"/>
      <c r="DR89" s="4"/>
      <c r="DS89" s="4"/>
      <c r="DT89" s="4"/>
      <c r="DU89" s="4"/>
      <c r="DV89" s="4"/>
      <c r="DW89" s="4"/>
      <c r="DX89" s="4"/>
      <c r="DY89" s="4"/>
      <c r="DZ89" s="4"/>
      <c r="EA89" s="4"/>
      <c r="EB89" s="4"/>
      <c r="EC89" s="4"/>
      <c r="ED89" s="4"/>
      <c r="EE89" s="4"/>
      <c r="EF89" s="4"/>
      <c r="EG89" s="4"/>
      <c r="EH89" s="4"/>
      <c r="EI89" s="4"/>
      <c r="EJ89" s="4"/>
      <c r="EK89" s="4"/>
      <c r="EL89" s="4"/>
      <c r="EM89" s="4"/>
      <c r="EN89" s="4"/>
      <c r="EO89" s="4"/>
      <c r="EP89" s="4"/>
      <c r="EQ89" s="4"/>
      <c r="ER89" s="4"/>
      <c r="ES89" s="4"/>
      <c r="ET89" s="4"/>
      <c r="EU89" s="4"/>
      <c r="EV89" s="4"/>
      <c r="EW89" s="4"/>
      <c r="EX89" s="4"/>
      <c r="EY89" s="4"/>
      <c r="EZ89" s="4"/>
      <c r="FA89" s="4"/>
      <c r="FB89" s="4"/>
      <c r="FC89" s="4"/>
      <c r="FD89" s="4"/>
      <c r="FE89" s="4"/>
      <c r="FF89" s="4"/>
      <c r="FG89" s="4"/>
      <c r="FH89" s="4"/>
      <c r="FI89" s="4"/>
      <c r="FJ89" s="4"/>
      <c r="FK89" s="4"/>
      <c r="FL89" s="4"/>
      <c r="FM89" s="4"/>
      <c r="FN89" s="4"/>
      <c r="FO89" s="4"/>
      <c r="FP89" s="4"/>
      <c r="FQ89" s="4"/>
      <c r="FR89" s="4"/>
      <c r="FS89" s="4"/>
      <c r="FT89" s="4"/>
      <c r="FU89" s="4"/>
      <c r="FV89" s="4"/>
      <c r="FW89" s="4"/>
      <c r="FX89" s="4"/>
      <c r="FY89" s="4"/>
      <c r="FZ89" s="4"/>
      <c r="GA89" s="4"/>
      <c r="GB89" s="4"/>
      <c r="GC89" s="4"/>
      <c r="GD89" s="4"/>
      <c r="GE89" s="4"/>
      <c r="GF89" s="4"/>
      <c r="GG89" s="4"/>
      <c r="GH89" s="4"/>
      <c r="GI89" s="4"/>
      <c r="GJ89" s="4"/>
      <c r="GK89" s="4"/>
      <c r="GL89" s="4"/>
      <c r="GM89" s="4"/>
      <c r="GN89" s="4"/>
      <c r="GO89" s="4"/>
      <c r="GP89" s="4"/>
      <c r="GQ89" s="4"/>
      <c r="GR89" s="4"/>
      <c r="GS89" s="4"/>
      <c r="GT89" s="4"/>
      <c r="GU89" s="4"/>
      <c r="GV89" s="4"/>
      <c r="GW89" s="4"/>
      <c r="GX89" s="4"/>
      <c r="GY89" s="4"/>
      <c r="GZ89" s="4"/>
      <c r="HA89" s="4"/>
      <c r="HB89" s="4"/>
      <c r="HC89" s="4"/>
      <c r="HD89" s="4"/>
      <c r="HE89" s="4"/>
      <c r="HF89" s="4"/>
      <c r="HG89" s="4"/>
      <c r="HH89" s="4"/>
      <c r="HI89" s="4"/>
      <c r="HJ89" s="4"/>
      <c r="HK89" s="4"/>
      <c r="HL89" s="4"/>
      <c r="HM89" s="4"/>
      <c r="HN89" s="4"/>
      <c r="HO89" s="4"/>
      <c r="HP89" s="4"/>
      <c r="HQ89" s="4"/>
      <c r="HR89" s="4"/>
      <c r="HS89" s="4"/>
      <c r="HT89" s="4"/>
      <c r="HU89" s="4"/>
      <c r="HV89" s="4"/>
      <c r="HW89" s="4"/>
      <c r="HX89" s="4"/>
      <c r="HY89" s="4"/>
      <c r="HZ89" s="4"/>
      <c r="IA89" s="4"/>
      <c r="IB89" s="4"/>
      <c r="IC89" s="4"/>
      <c r="ID89" s="4"/>
      <c r="IE89" s="4"/>
      <c r="IF89" s="4"/>
      <c r="IG89" s="4"/>
      <c r="IH89" s="4"/>
      <c r="II89" s="4"/>
      <c r="IJ89" s="4"/>
      <c r="IK89" s="4"/>
      <c r="IL89" s="4"/>
      <c r="IM89" s="4"/>
      <c r="IN89" s="4"/>
      <c r="IO89" s="4"/>
      <c r="IP89" s="4"/>
      <c r="IQ89" s="4"/>
      <c r="IR89" s="4"/>
      <c r="IS89" s="4"/>
      <c r="IT89" s="4"/>
      <c r="IU89" s="4"/>
      <c r="IV89" s="4"/>
    </row>
    <row r="90" spans="1:256">
      <c r="A90" s="22" t="s">
        <v>300</v>
      </c>
      <c r="B90" s="76"/>
      <c r="C90" s="18" t="s">
        <v>144</v>
      </c>
      <c r="D90" s="26"/>
      <c r="E90" s="73"/>
      <c r="F90" s="47"/>
      <c r="G90" s="41"/>
      <c r="H90" s="21"/>
      <c r="I90" s="21"/>
      <c r="J90" s="21"/>
      <c r="K90" s="43"/>
      <c r="L90" s="21"/>
      <c r="M90" s="21"/>
      <c r="N90" s="21"/>
      <c r="O90" s="21"/>
      <c r="P90" s="21"/>
      <c r="Q90" s="21"/>
      <c r="R90" s="21"/>
      <c r="S90" s="21"/>
      <c r="T90" s="21"/>
      <c r="U90" s="21"/>
      <c r="V90" s="21"/>
      <c r="W90" s="21"/>
      <c r="X90" s="21"/>
      <c r="Y90" s="21"/>
      <c r="Z90" s="21"/>
      <c r="AA90" s="21"/>
      <c r="AB90" s="21"/>
      <c r="AC90" s="21"/>
      <c r="AD90" s="21"/>
      <c r="AE90" s="21"/>
      <c r="AF90" s="21"/>
      <c r="AG90" s="21"/>
      <c r="AH90" s="21"/>
      <c r="AI90" s="21"/>
      <c r="AJ90" s="21"/>
      <c r="AK90" s="21"/>
      <c r="AL90" s="17"/>
      <c r="AM90" s="21"/>
    </row>
    <row r="91" spans="1:256">
      <c r="A91" s="22" t="s">
        <v>300</v>
      </c>
      <c r="B91" s="76"/>
      <c r="C91" s="77"/>
      <c r="D91" s="26"/>
      <c r="E91" s="73"/>
      <c r="F91" s="47"/>
      <c r="G91" s="41"/>
      <c r="H91" s="21"/>
      <c r="I91" s="21"/>
      <c r="J91" s="21"/>
      <c r="K91" s="43"/>
      <c r="L91" s="21"/>
      <c r="M91" s="21"/>
      <c r="N91" s="21"/>
      <c r="O91" s="21"/>
      <c r="P91" s="21"/>
      <c r="Q91" s="21"/>
      <c r="R91" s="21"/>
      <c r="S91" s="21"/>
      <c r="T91" s="21"/>
      <c r="U91" s="21"/>
      <c r="V91" s="21"/>
      <c r="W91" s="21"/>
      <c r="X91" s="21"/>
      <c r="Y91" s="21"/>
      <c r="Z91" s="21"/>
      <c r="AA91" s="21"/>
      <c r="AB91" s="21"/>
      <c r="AC91" s="21"/>
      <c r="AD91" s="21"/>
      <c r="AE91" s="21"/>
      <c r="AF91" s="21"/>
      <c r="AG91" s="21"/>
      <c r="AH91" s="21"/>
      <c r="AI91" s="21"/>
      <c r="AJ91" s="21"/>
      <c r="AK91" s="21"/>
      <c r="AL91" s="17"/>
      <c r="AM91" s="21"/>
    </row>
    <row r="92" spans="1:256" ht="90" customHeight="1">
      <c r="A92" s="22">
        <v>32</v>
      </c>
      <c r="B92" s="60" t="s">
        <v>189</v>
      </c>
      <c r="C92" s="25" t="s">
        <v>178</v>
      </c>
      <c r="D92" s="26" t="s">
        <v>29</v>
      </c>
      <c r="E92" s="24" t="s">
        <v>145</v>
      </c>
      <c r="F92" s="47" t="s">
        <v>115</v>
      </c>
      <c r="G92" s="41">
        <v>390</v>
      </c>
      <c r="H92" s="21">
        <v>0</v>
      </c>
      <c r="I92" s="21">
        <v>0</v>
      </c>
      <c r="J92" s="21">
        <v>0</v>
      </c>
      <c r="K92" s="21">
        <v>0</v>
      </c>
      <c r="L92" s="21">
        <v>390</v>
      </c>
      <c r="M92" s="21">
        <v>0</v>
      </c>
      <c r="N92" s="21">
        <v>195</v>
      </c>
      <c r="O92" s="21">
        <v>195</v>
      </c>
      <c r="P92" s="21"/>
      <c r="Q92" s="21"/>
      <c r="R92" s="21"/>
      <c r="S92" s="21"/>
      <c r="T92" s="21"/>
      <c r="U92" s="21"/>
      <c r="V92" s="21"/>
      <c r="W92" s="21"/>
      <c r="X92" s="21"/>
      <c r="Y92" s="21"/>
      <c r="Z92" s="466">
        <v>0</v>
      </c>
      <c r="AA92" s="466">
        <v>195</v>
      </c>
      <c r="AB92" s="21">
        <v>195</v>
      </c>
      <c r="AC92" s="21"/>
      <c r="AD92" s="21"/>
      <c r="AE92" s="21">
        <v>0</v>
      </c>
      <c r="AF92" s="21">
        <v>0</v>
      </c>
      <c r="AG92" s="21">
        <v>0</v>
      </c>
      <c r="AH92" s="21">
        <v>0</v>
      </c>
      <c r="AI92" s="21"/>
      <c r="AJ92" s="21" t="s">
        <v>145</v>
      </c>
      <c r="AK92" s="21"/>
      <c r="AL92" s="2596">
        <v>0.25</v>
      </c>
      <c r="AM92" s="21">
        <v>0</v>
      </c>
    </row>
    <row r="93" spans="1:256" ht="90" customHeight="1">
      <c r="A93" s="22">
        <v>33</v>
      </c>
      <c r="B93" s="60" t="s">
        <v>190</v>
      </c>
      <c r="C93" s="25" t="s">
        <v>172</v>
      </c>
      <c r="D93" s="26" t="s">
        <v>124</v>
      </c>
      <c r="E93" s="24" t="s">
        <v>145</v>
      </c>
      <c r="F93" s="47" t="s">
        <v>115</v>
      </c>
      <c r="G93" s="41">
        <v>508</v>
      </c>
      <c r="H93" s="21">
        <v>0</v>
      </c>
      <c r="I93" s="21">
        <v>0</v>
      </c>
      <c r="J93" s="21">
        <v>0</v>
      </c>
      <c r="K93" s="21">
        <v>0</v>
      </c>
      <c r="L93" s="21">
        <v>508</v>
      </c>
      <c r="M93" s="21">
        <v>0</v>
      </c>
      <c r="N93" s="21">
        <v>254</v>
      </c>
      <c r="O93" s="21">
        <v>254</v>
      </c>
      <c r="P93" s="21"/>
      <c r="Q93" s="21"/>
      <c r="R93" s="21"/>
      <c r="S93" s="21"/>
      <c r="T93" s="21"/>
      <c r="U93" s="21"/>
      <c r="V93" s="21"/>
      <c r="W93" s="21"/>
      <c r="X93" s="21"/>
      <c r="Y93" s="21"/>
      <c r="Z93" s="466">
        <v>0</v>
      </c>
      <c r="AA93" s="466">
        <v>254</v>
      </c>
      <c r="AB93" s="21">
        <v>254</v>
      </c>
      <c r="AC93" s="21"/>
      <c r="AD93" s="21"/>
      <c r="AE93" s="21">
        <v>0</v>
      </c>
      <c r="AF93" s="21">
        <v>0</v>
      </c>
      <c r="AG93" s="21">
        <v>0</v>
      </c>
      <c r="AH93" s="21">
        <v>0</v>
      </c>
      <c r="AI93" s="21"/>
      <c r="AJ93" s="21" t="s">
        <v>145</v>
      </c>
      <c r="AK93" s="21"/>
      <c r="AL93" s="2596">
        <v>0.25</v>
      </c>
      <c r="AM93" s="21">
        <v>0</v>
      </c>
    </row>
    <row r="94" spans="1:256">
      <c r="A94" s="22" t="s">
        <v>300</v>
      </c>
      <c r="B94" s="39"/>
      <c r="C94" s="34" t="s">
        <v>155</v>
      </c>
      <c r="D94" s="78"/>
      <c r="E94" s="79"/>
      <c r="F94" s="80"/>
      <c r="G94" s="81">
        <v>898</v>
      </c>
      <c r="H94" s="81">
        <v>0</v>
      </c>
      <c r="I94" s="81">
        <v>0</v>
      </c>
      <c r="J94" s="81">
        <v>0</v>
      </c>
      <c r="K94" s="81">
        <v>0</v>
      </c>
      <c r="L94" s="81">
        <v>898</v>
      </c>
      <c r="M94" s="81">
        <v>0</v>
      </c>
      <c r="N94" s="81">
        <v>449</v>
      </c>
      <c r="O94" s="81">
        <v>449</v>
      </c>
      <c r="P94" s="81">
        <v>0</v>
      </c>
      <c r="Q94" s="81">
        <v>0</v>
      </c>
      <c r="R94" s="81">
        <v>0</v>
      </c>
      <c r="S94" s="81">
        <v>0</v>
      </c>
      <c r="T94" s="81">
        <v>0</v>
      </c>
      <c r="U94" s="81">
        <v>0</v>
      </c>
      <c r="V94" s="81">
        <v>0</v>
      </c>
      <c r="W94" s="81">
        <v>0</v>
      </c>
      <c r="X94" s="81">
        <v>0</v>
      </c>
      <c r="Y94" s="81">
        <v>0</v>
      </c>
      <c r="Z94" s="81">
        <v>0</v>
      </c>
      <c r="AA94" s="81">
        <v>449</v>
      </c>
      <c r="AB94" s="81">
        <v>449</v>
      </c>
      <c r="AC94" s="81">
        <v>0</v>
      </c>
      <c r="AD94" s="81">
        <v>0</v>
      </c>
      <c r="AE94" s="81">
        <v>0</v>
      </c>
      <c r="AF94" s="81">
        <v>0</v>
      </c>
      <c r="AG94" s="81">
        <v>0</v>
      </c>
      <c r="AH94" s="81">
        <v>0</v>
      </c>
      <c r="AI94" s="81">
        <v>0</v>
      </c>
      <c r="AJ94" s="81"/>
      <c r="AK94" s="81"/>
      <c r="AL94" s="79"/>
      <c r="AM94" s="81">
        <v>0</v>
      </c>
    </row>
    <row r="95" spans="1:256" ht="18.75" customHeight="1">
      <c r="A95" s="22" t="s">
        <v>300</v>
      </c>
      <c r="B95" s="31"/>
      <c r="C95" s="34" t="s">
        <v>105</v>
      </c>
      <c r="D95" s="35"/>
      <c r="E95" s="37"/>
      <c r="F95" s="37"/>
      <c r="G95" s="82">
        <v>11826</v>
      </c>
      <c r="H95" s="82">
        <v>3397.7580000000003</v>
      </c>
      <c r="I95" s="82">
        <v>2212.8739999999998</v>
      </c>
      <c r="J95" s="82">
        <v>0</v>
      </c>
      <c r="K95" s="82">
        <v>5610.6319999999996</v>
      </c>
      <c r="L95" s="82">
        <v>6215.3680000000004</v>
      </c>
      <c r="M95" s="82">
        <v>0</v>
      </c>
      <c r="N95" s="82">
        <v>2166.1130000000003</v>
      </c>
      <c r="O95" s="82">
        <v>2166.1130000000003</v>
      </c>
      <c r="P95" s="82">
        <v>0</v>
      </c>
      <c r="Q95" s="82">
        <v>0</v>
      </c>
      <c r="R95" s="82">
        <v>450</v>
      </c>
      <c r="S95" s="82">
        <v>0</v>
      </c>
      <c r="T95" s="82">
        <v>0</v>
      </c>
      <c r="U95" s="82">
        <v>0</v>
      </c>
      <c r="V95" s="82">
        <v>0</v>
      </c>
      <c r="W95" s="82">
        <v>0</v>
      </c>
      <c r="X95" s="82">
        <v>0</v>
      </c>
      <c r="Y95" s="82">
        <v>118.22899999999998</v>
      </c>
      <c r="Z95" s="82">
        <v>0</v>
      </c>
      <c r="AA95" s="82">
        <v>2497.884</v>
      </c>
      <c r="AB95" s="82">
        <v>2497.884</v>
      </c>
      <c r="AC95" s="82">
        <v>0</v>
      </c>
      <c r="AD95" s="82">
        <v>1285.0230000000001</v>
      </c>
      <c r="AE95" s="82">
        <v>1285.0230000000001</v>
      </c>
      <c r="AF95" s="82">
        <v>0</v>
      </c>
      <c r="AG95" s="82">
        <v>1044.616</v>
      </c>
      <c r="AH95" s="82">
        <v>1044.616</v>
      </c>
      <c r="AI95" s="82">
        <v>0</v>
      </c>
      <c r="AJ95" s="82"/>
      <c r="AK95" s="82"/>
      <c r="AL95" s="37"/>
      <c r="AM95" s="82">
        <v>0</v>
      </c>
    </row>
    <row r="96" spans="1:256" ht="18.75" customHeight="1">
      <c r="A96" s="22" t="s">
        <v>300</v>
      </c>
      <c r="B96" s="31"/>
      <c r="C96" s="33"/>
      <c r="D96" s="32"/>
      <c r="F96" s="5"/>
      <c r="G96" s="83"/>
      <c r="H96" s="83"/>
      <c r="I96" s="83"/>
      <c r="J96" s="83"/>
      <c r="K96" s="83"/>
      <c r="L96" s="83"/>
      <c r="M96" s="83"/>
      <c r="N96" s="83"/>
      <c r="O96" s="83"/>
      <c r="P96" s="83"/>
      <c r="Q96" s="83"/>
      <c r="R96" s="83"/>
      <c r="S96" s="83"/>
      <c r="T96" s="83"/>
      <c r="U96" s="83"/>
      <c r="V96" s="83"/>
      <c r="W96" s="83"/>
      <c r="X96" s="83"/>
      <c r="Y96" s="83"/>
      <c r="Z96" s="83"/>
      <c r="AA96" s="83"/>
      <c r="AB96" s="83"/>
      <c r="AC96" s="83"/>
      <c r="AD96" s="83"/>
      <c r="AE96" s="83"/>
      <c r="AF96" s="83"/>
      <c r="AG96" s="83"/>
      <c r="AH96" s="83"/>
      <c r="AI96" s="83"/>
      <c r="AJ96" s="83"/>
      <c r="AK96" s="83"/>
      <c r="AL96" s="5"/>
      <c r="AM96" s="83"/>
    </row>
    <row r="97" spans="1:256">
      <c r="A97" s="22" t="s">
        <v>300</v>
      </c>
      <c r="B97" s="39"/>
      <c r="C97" s="40" t="s">
        <v>7</v>
      </c>
      <c r="D97" s="26"/>
      <c r="E97" s="19"/>
      <c r="F97" s="17"/>
      <c r="G97" s="21"/>
      <c r="H97" s="21"/>
      <c r="I97" s="21"/>
      <c r="J97" s="21"/>
      <c r="K97" s="21"/>
      <c r="L97" s="21"/>
      <c r="M97" s="21"/>
      <c r="N97" s="21"/>
      <c r="O97" s="21"/>
      <c r="P97" s="21"/>
      <c r="Q97" s="21"/>
      <c r="R97" s="21"/>
      <c r="S97" s="21"/>
      <c r="T97" s="21"/>
      <c r="U97" s="21"/>
      <c r="V97" s="21"/>
      <c r="W97" s="21"/>
      <c r="X97" s="21"/>
      <c r="Y97" s="21"/>
      <c r="Z97" s="21"/>
      <c r="AA97" s="21"/>
      <c r="AB97" s="21"/>
      <c r="AC97" s="21"/>
      <c r="AD97" s="21"/>
      <c r="AE97" s="21"/>
      <c r="AF97" s="21"/>
      <c r="AG97" s="21"/>
      <c r="AH97" s="21"/>
      <c r="AI97" s="21"/>
      <c r="AJ97" s="21"/>
      <c r="AK97" s="21"/>
      <c r="AL97" s="17"/>
      <c r="AM97" s="21"/>
    </row>
    <row r="98" spans="1:256">
      <c r="A98" s="22" t="s">
        <v>300</v>
      </c>
      <c r="B98" s="39"/>
      <c r="C98" s="84" t="s">
        <v>99</v>
      </c>
      <c r="D98" s="26"/>
      <c r="E98" s="19"/>
      <c r="F98" s="17"/>
      <c r="G98" s="21"/>
      <c r="H98" s="21"/>
      <c r="I98" s="21"/>
      <c r="J98" s="21"/>
      <c r="K98" s="21"/>
      <c r="L98" s="21"/>
      <c r="M98" s="21"/>
      <c r="N98" s="21"/>
      <c r="O98" s="21"/>
      <c r="P98" s="21"/>
      <c r="Q98" s="21"/>
      <c r="R98" s="21"/>
      <c r="S98" s="21"/>
      <c r="T98" s="21"/>
      <c r="U98" s="21"/>
      <c r="V98" s="21"/>
      <c r="W98" s="21"/>
      <c r="X98" s="21"/>
      <c r="Y98" s="21"/>
      <c r="Z98" s="21"/>
      <c r="AA98" s="21"/>
      <c r="AB98" s="21"/>
      <c r="AC98" s="21"/>
      <c r="AD98" s="21"/>
      <c r="AE98" s="21"/>
      <c r="AF98" s="21"/>
      <c r="AG98" s="21"/>
      <c r="AH98" s="21"/>
      <c r="AI98" s="21"/>
      <c r="AJ98" s="21"/>
      <c r="AK98" s="21"/>
      <c r="AL98" s="17"/>
      <c r="AM98" s="21"/>
    </row>
    <row r="99" spans="1:256" ht="90" customHeight="1">
      <c r="A99" s="22">
        <v>34</v>
      </c>
      <c r="B99" s="28" t="s">
        <v>66</v>
      </c>
      <c r="C99" s="25" t="s">
        <v>164</v>
      </c>
      <c r="D99" s="26" t="s">
        <v>29</v>
      </c>
      <c r="E99" s="19" t="s">
        <v>67</v>
      </c>
      <c r="F99" s="47" t="s">
        <v>26</v>
      </c>
      <c r="G99" s="21">
        <v>96.388999999999996</v>
      </c>
      <c r="H99" s="21">
        <v>74.799000000000007</v>
      </c>
      <c r="I99" s="21">
        <v>0</v>
      </c>
      <c r="J99" s="21">
        <v>0</v>
      </c>
      <c r="K99" s="21">
        <v>74.799000000000007</v>
      </c>
      <c r="L99" s="21">
        <v>21.589999999999989</v>
      </c>
      <c r="M99" s="21">
        <v>21.59</v>
      </c>
      <c r="N99" s="21">
        <v>0</v>
      </c>
      <c r="O99" s="21">
        <v>21.59</v>
      </c>
      <c r="P99" s="21"/>
      <c r="Q99" s="21"/>
      <c r="R99" s="21"/>
      <c r="S99" s="21"/>
      <c r="T99" s="21"/>
      <c r="U99" s="21"/>
      <c r="V99" s="21"/>
      <c r="W99" s="21"/>
      <c r="X99" s="21"/>
      <c r="Y99" s="21"/>
      <c r="Z99" s="466">
        <v>21.59</v>
      </c>
      <c r="AA99" s="466">
        <v>0</v>
      </c>
      <c r="AB99" s="21">
        <v>21.59</v>
      </c>
      <c r="AC99" s="21"/>
      <c r="AD99" s="21"/>
      <c r="AE99" s="21">
        <v>0</v>
      </c>
      <c r="AF99" s="21">
        <v>0</v>
      </c>
      <c r="AG99" s="21">
        <v>0</v>
      </c>
      <c r="AH99" s="21">
        <v>0</v>
      </c>
      <c r="AI99" s="21"/>
      <c r="AJ99" s="25" t="s">
        <v>9858</v>
      </c>
      <c r="AK99" s="21"/>
      <c r="AL99" s="2596">
        <v>1</v>
      </c>
      <c r="AM99" s="21">
        <v>0</v>
      </c>
    </row>
    <row r="100" spans="1:256" ht="90" customHeight="1">
      <c r="A100" s="22">
        <v>35</v>
      </c>
      <c r="B100" s="28" t="s">
        <v>71</v>
      </c>
      <c r="C100" s="25" t="s">
        <v>156</v>
      </c>
      <c r="D100" s="26" t="s">
        <v>29</v>
      </c>
      <c r="E100" s="19" t="s">
        <v>72</v>
      </c>
      <c r="F100" s="47" t="s">
        <v>26</v>
      </c>
      <c r="G100" s="21">
        <v>599.99900000000002</v>
      </c>
      <c r="H100" s="21">
        <v>80.671999999999997</v>
      </c>
      <c r="I100" s="21">
        <v>52.5</v>
      </c>
      <c r="J100" s="21">
        <v>0</v>
      </c>
      <c r="K100" s="21">
        <v>133.172</v>
      </c>
      <c r="L100" s="21">
        <v>466.827</v>
      </c>
      <c r="M100" s="21">
        <v>0</v>
      </c>
      <c r="N100" s="21">
        <v>466.81799999999998</v>
      </c>
      <c r="O100" s="21">
        <v>466.81799999999998</v>
      </c>
      <c r="P100" s="21"/>
      <c r="Q100" s="21"/>
      <c r="R100" s="21"/>
      <c r="S100" s="21"/>
      <c r="T100" s="21"/>
      <c r="U100" s="21"/>
      <c r="V100" s="21"/>
      <c r="W100" s="21"/>
      <c r="X100" s="21"/>
      <c r="Y100" s="21">
        <v>11.870000000000005</v>
      </c>
      <c r="Z100" s="466">
        <v>0</v>
      </c>
      <c r="AA100" s="466">
        <v>454.94799999999998</v>
      </c>
      <c r="AB100" s="21">
        <v>454.94799999999998</v>
      </c>
      <c r="AC100" s="21"/>
      <c r="AD100" s="21">
        <v>454.94749999999999</v>
      </c>
      <c r="AE100" s="21">
        <v>454.94749999999999</v>
      </c>
      <c r="AF100" s="21">
        <v>0</v>
      </c>
      <c r="AG100" s="21">
        <v>451.23431900000003</v>
      </c>
      <c r="AH100" s="21">
        <v>451.23431900000003</v>
      </c>
      <c r="AI100" s="21"/>
      <c r="AJ100" s="25" t="s">
        <v>11829</v>
      </c>
      <c r="AK100" s="25" t="s">
        <v>12373</v>
      </c>
      <c r="AL100" s="2596">
        <v>0.5</v>
      </c>
      <c r="AM100" s="21">
        <v>0</v>
      </c>
      <c r="AN100" s="2644"/>
    </row>
    <row r="101" spans="1:256" ht="90" customHeight="1">
      <c r="A101" s="22">
        <v>36</v>
      </c>
      <c r="B101" s="28" t="s">
        <v>73</v>
      </c>
      <c r="C101" s="6" t="s">
        <v>157</v>
      </c>
      <c r="D101" s="17" t="s">
        <v>107</v>
      </c>
      <c r="E101" s="42" t="s">
        <v>74</v>
      </c>
      <c r="F101" s="47" t="s">
        <v>26</v>
      </c>
      <c r="G101" s="46">
        <v>10.128</v>
      </c>
      <c r="H101" s="46">
        <v>0</v>
      </c>
      <c r="I101" s="46">
        <v>0</v>
      </c>
      <c r="J101" s="21">
        <v>0</v>
      </c>
      <c r="K101" s="21">
        <v>0</v>
      </c>
      <c r="L101" s="21">
        <v>10.128</v>
      </c>
      <c r="M101" s="46">
        <v>0</v>
      </c>
      <c r="N101" s="21">
        <v>10.128</v>
      </c>
      <c r="O101" s="21">
        <v>10.128</v>
      </c>
      <c r="P101" s="21"/>
      <c r="Q101" s="21"/>
      <c r="R101" s="21"/>
      <c r="S101" s="21"/>
      <c r="T101" s="21"/>
      <c r="U101" s="21"/>
      <c r="V101" s="21"/>
      <c r="W101" s="21"/>
      <c r="X101" s="21"/>
      <c r="Y101" s="21"/>
      <c r="Z101" s="466">
        <v>0</v>
      </c>
      <c r="AA101" s="466">
        <v>10.128</v>
      </c>
      <c r="AB101" s="21">
        <v>10.128</v>
      </c>
      <c r="AC101" s="21"/>
      <c r="AD101" s="21">
        <v>10.128</v>
      </c>
      <c r="AE101" s="21">
        <v>10.128</v>
      </c>
      <c r="AF101" s="21">
        <v>0</v>
      </c>
      <c r="AG101" s="21">
        <v>9.9852589999999992</v>
      </c>
      <c r="AH101" s="21">
        <v>9.9852589999999992</v>
      </c>
      <c r="AI101" s="21"/>
      <c r="AJ101" s="21"/>
      <c r="AK101" s="25" t="s">
        <v>10415</v>
      </c>
      <c r="AL101" s="2596">
        <v>1</v>
      </c>
      <c r="AM101" s="21">
        <v>0</v>
      </c>
    </row>
    <row r="102" spans="1:256" ht="94.5">
      <c r="A102" s="22">
        <v>37</v>
      </c>
      <c r="B102" s="28" t="s">
        <v>75</v>
      </c>
      <c r="C102" s="25" t="s">
        <v>163</v>
      </c>
      <c r="D102" s="26" t="s">
        <v>29</v>
      </c>
      <c r="E102" s="19" t="s">
        <v>59</v>
      </c>
      <c r="F102" s="27" t="s">
        <v>26</v>
      </c>
      <c r="G102" s="21">
        <v>2000</v>
      </c>
      <c r="H102" s="21">
        <v>199.2</v>
      </c>
      <c r="I102" s="21">
        <v>37.200000000000003</v>
      </c>
      <c r="J102" s="21">
        <v>0</v>
      </c>
      <c r="K102" s="21">
        <v>236.39999999999998</v>
      </c>
      <c r="L102" s="21">
        <v>1763.6</v>
      </c>
      <c r="M102" s="21">
        <v>0</v>
      </c>
      <c r="N102" s="21">
        <v>500</v>
      </c>
      <c r="O102" s="21">
        <v>500</v>
      </c>
      <c r="P102" s="21"/>
      <c r="Q102" s="21"/>
      <c r="R102" s="21"/>
      <c r="S102" s="21"/>
      <c r="T102" s="21"/>
      <c r="U102" s="21"/>
      <c r="V102" s="21"/>
      <c r="W102" s="21"/>
      <c r="X102" s="21"/>
      <c r="Y102" s="21"/>
      <c r="Z102" s="466">
        <v>0</v>
      </c>
      <c r="AA102" s="466">
        <v>500</v>
      </c>
      <c r="AB102" s="21">
        <v>500</v>
      </c>
      <c r="AC102" s="21"/>
      <c r="AD102" s="21">
        <v>494.39300000000003</v>
      </c>
      <c r="AE102" s="21">
        <v>494.39300000000003</v>
      </c>
      <c r="AF102" s="21">
        <v>0</v>
      </c>
      <c r="AG102" s="21">
        <v>491.95175999999998</v>
      </c>
      <c r="AH102" s="21">
        <v>491.95175999999998</v>
      </c>
      <c r="AI102" s="21"/>
      <c r="AJ102" s="21"/>
      <c r="AK102" s="25" t="s">
        <v>12791</v>
      </c>
      <c r="AL102" s="2596">
        <v>0.25</v>
      </c>
      <c r="AM102" s="85">
        <v>0</v>
      </c>
    </row>
    <row r="103" spans="1:256" ht="90" customHeight="1">
      <c r="A103" s="22">
        <v>38</v>
      </c>
      <c r="B103" s="28" t="s">
        <v>76</v>
      </c>
      <c r="C103" s="25" t="s">
        <v>162</v>
      </c>
      <c r="D103" s="26" t="s">
        <v>29</v>
      </c>
      <c r="E103" s="19" t="s">
        <v>59</v>
      </c>
      <c r="F103" s="27" t="s">
        <v>26</v>
      </c>
      <c r="G103" s="21">
        <v>999.28599999999994</v>
      </c>
      <c r="H103" s="43">
        <v>184.70500000000001</v>
      </c>
      <c r="I103" s="21">
        <v>25</v>
      </c>
      <c r="J103" s="21">
        <v>0</v>
      </c>
      <c r="K103" s="21">
        <v>209.70500000000001</v>
      </c>
      <c r="L103" s="21">
        <v>789.5809999999999</v>
      </c>
      <c r="M103" s="21">
        <v>0</v>
      </c>
      <c r="N103" s="21">
        <v>789.58100000000002</v>
      </c>
      <c r="O103" s="21">
        <v>789.58100000000002</v>
      </c>
      <c r="P103" s="21"/>
      <c r="Q103" s="21"/>
      <c r="R103" s="21"/>
      <c r="S103" s="21">
        <v>450</v>
      </c>
      <c r="T103" s="21"/>
      <c r="U103" s="21"/>
      <c r="V103" s="21"/>
      <c r="W103" s="21"/>
      <c r="X103" s="21"/>
      <c r="Y103" s="21">
        <v>24.520999999999958</v>
      </c>
      <c r="Z103" s="466">
        <v>0</v>
      </c>
      <c r="AA103" s="466">
        <v>315.06000000000006</v>
      </c>
      <c r="AB103" s="21">
        <v>315.06000000000006</v>
      </c>
      <c r="AC103" s="21"/>
      <c r="AD103" s="21">
        <v>315.06049999999999</v>
      </c>
      <c r="AE103" s="21">
        <v>315.06049999999999</v>
      </c>
      <c r="AF103" s="21">
        <v>0</v>
      </c>
      <c r="AG103" s="21">
        <v>314.86000100000001</v>
      </c>
      <c r="AH103" s="21">
        <v>314.86000100000001</v>
      </c>
      <c r="AI103" s="21"/>
      <c r="AJ103" s="25" t="s">
        <v>12728</v>
      </c>
      <c r="AK103" s="25" t="s">
        <v>9438</v>
      </c>
      <c r="AL103" s="2596">
        <v>0.5</v>
      </c>
      <c r="AM103" s="85">
        <v>0</v>
      </c>
    </row>
    <row r="104" spans="1:256" ht="90" customHeight="1">
      <c r="A104" s="22">
        <v>39</v>
      </c>
      <c r="B104" s="28" t="s">
        <v>77</v>
      </c>
      <c r="C104" s="25" t="s">
        <v>161</v>
      </c>
      <c r="D104" s="26" t="s">
        <v>29</v>
      </c>
      <c r="E104" s="19" t="s">
        <v>21</v>
      </c>
      <c r="F104" s="47" t="s">
        <v>26</v>
      </c>
      <c r="G104" s="21">
        <v>99.415000000000006</v>
      </c>
      <c r="H104" s="21">
        <v>24.146000000000001</v>
      </c>
      <c r="I104" s="21">
        <v>18.693000000000001</v>
      </c>
      <c r="J104" s="21">
        <v>0</v>
      </c>
      <c r="K104" s="21">
        <v>42.838999999999999</v>
      </c>
      <c r="L104" s="21">
        <v>56.576000000000008</v>
      </c>
      <c r="M104" s="21">
        <v>0</v>
      </c>
      <c r="N104" s="21">
        <v>56.576000000000001</v>
      </c>
      <c r="O104" s="21">
        <v>56.576000000000001</v>
      </c>
      <c r="P104" s="21"/>
      <c r="Q104" s="21"/>
      <c r="R104" s="21"/>
      <c r="S104" s="21"/>
      <c r="T104" s="21"/>
      <c r="U104" s="21"/>
      <c r="V104" s="21"/>
      <c r="W104" s="21"/>
      <c r="X104" s="21"/>
      <c r="Y104" s="21">
        <v>12.44100000000001</v>
      </c>
      <c r="Z104" s="466">
        <v>0</v>
      </c>
      <c r="AA104" s="466">
        <v>44.134999999999991</v>
      </c>
      <c r="AB104" s="21">
        <v>44.134999999999991</v>
      </c>
      <c r="AC104" s="21"/>
      <c r="AD104" s="21">
        <v>44.134999999999998</v>
      </c>
      <c r="AE104" s="21">
        <v>44.134999999999998</v>
      </c>
      <c r="AF104" s="21">
        <v>0</v>
      </c>
      <c r="AG104" s="21">
        <v>44.021118999999999</v>
      </c>
      <c r="AH104" s="21">
        <v>44.021118999999999</v>
      </c>
      <c r="AI104" s="21"/>
      <c r="AJ104" s="25" t="s">
        <v>10345</v>
      </c>
      <c r="AK104" s="25" t="s">
        <v>12371</v>
      </c>
      <c r="AL104" s="2596">
        <v>0.5</v>
      </c>
      <c r="AM104" s="21">
        <v>0</v>
      </c>
    </row>
    <row r="105" spans="1:256" ht="90" customHeight="1">
      <c r="A105" s="22">
        <v>40</v>
      </c>
      <c r="B105" s="28" t="s">
        <v>78</v>
      </c>
      <c r="C105" s="25" t="s">
        <v>160</v>
      </c>
      <c r="D105" s="26" t="s">
        <v>29</v>
      </c>
      <c r="E105" s="19" t="s">
        <v>94</v>
      </c>
      <c r="F105" s="45" t="s">
        <v>26</v>
      </c>
      <c r="G105" s="46">
        <v>1320</v>
      </c>
      <c r="H105" s="43">
        <v>69.790999999999997</v>
      </c>
      <c r="I105" s="46">
        <v>37.5</v>
      </c>
      <c r="J105" s="21">
        <v>0</v>
      </c>
      <c r="K105" s="21">
        <v>107.291</v>
      </c>
      <c r="L105" s="21">
        <v>1212.7090000000001</v>
      </c>
      <c r="M105" s="46">
        <v>0</v>
      </c>
      <c r="N105" s="21">
        <v>500</v>
      </c>
      <c r="O105" s="21">
        <v>500</v>
      </c>
      <c r="P105" s="21"/>
      <c r="Q105" s="21"/>
      <c r="R105" s="21"/>
      <c r="S105" s="21"/>
      <c r="T105" s="21"/>
      <c r="U105" s="21"/>
      <c r="V105" s="21"/>
      <c r="W105" s="21"/>
      <c r="X105" s="21"/>
      <c r="Y105" s="21"/>
      <c r="Z105" s="466">
        <v>0</v>
      </c>
      <c r="AA105" s="466">
        <v>500</v>
      </c>
      <c r="AB105" s="21">
        <v>500</v>
      </c>
      <c r="AC105" s="21"/>
      <c r="AD105" s="21">
        <v>250</v>
      </c>
      <c r="AE105" s="21">
        <v>250</v>
      </c>
      <c r="AF105" s="21">
        <v>0</v>
      </c>
      <c r="AG105" s="21">
        <v>249.893565</v>
      </c>
      <c r="AH105" s="21">
        <v>249.893565</v>
      </c>
      <c r="AI105" s="21"/>
      <c r="AJ105" s="21"/>
      <c r="AK105" s="25" t="s">
        <v>12372</v>
      </c>
      <c r="AL105" s="2596">
        <v>0.25</v>
      </c>
      <c r="AM105" s="21">
        <v>0</v>
      </c>
    </row>
    <row r="106" spans="1:256" ht="90" customHeight="1">
      <c r="A106" s="22">
        <v>41</v>
      </c>
      <c r="B106" s="23" t="s">
        <v>79</v>
      </c>
      <c r="C106" s="25" t="s">
        <v>179</v>
      </c>
      <c r="D106" s="61" t="s">
        <v>80</v>
      </c>
      <c r="E106" s="86" t="s">
        <v>108</v>
      </c>
      <c r="F106" s="87" t="s">
        <v>26</v>
      </c>
      <c r="G106" s="21">
        <v>976.25</v>
      </c>
      <c r="H106" s="46">
        <v>0</v>
      </c>
      <c r="I106" s="46">
        <v>187.32</v>
      </c>
      <c r="J106" s="21">
        <v>0</v>
      </c>
      <c r="K106" s="21">
        <v>187.32</v>
      </c>
      <c r="L106" s="21">
        <v>788.93000000000006</v>
      </c>
      <c r="M106" s="46">
        <v>0</v>
      </c>
      <c r="N106" s="21">
        <v>300</v>
      </c>
      <c r="O106" s="21">
        <v>300</v>
      </c>
      <c r="P106" s="21"/>
      <c r="Q106" s="21"/>
      <c r="R106" s="21"/>
      <c r="S106" s="21"/>
      <c r="T106" s="21"/>
      <c r="U106" s="21"/>
      <c r="V106" s="21"/>
      <c r="W106" s="21"/>
      <c r="X106" s="21"/>
      <c r="Y106" s="21"/>
      <c r="Z106" s="466">
        <v>0</v>
      </c>
      <c r="AA106" s="466">
        <v>300</v>
      </c>
      <c r="AB106" s="21">
        <v>300</v>
      </c>
      <c r="AC106" s="21"/>
      <c r="AD106" s="21">
        <v>299.99950000000001</v>
      </c>
      <c r="AE106" s="21">
        <v>299.99950000000001</v>
      </c>
      <c r="AF106" s="21">
        <v>0</v>
      </c>
      <c r="AG106" s="21">
        <v>299.94933300000002</v>
      </c>
      <c r="AH106" s="21">
        <v>299.94933300000002</v>
      </c>
      <c r="AI106" s="21"/>
      <c r="AJ106" s="21"/>
      <c r="AK106" s="25" t="s">
        <v>10474</v>
      </c>
      <c r="AL106" s="2596">
        <v>0.25</v>
      </c>
      <c r="AM106" s="21">
        <v>0</v>
      </c>
    </row>
    <row r="107" spans="1:256" ht="26.25" customHeight="1">
      <c r="A107" s="22" t="s">
        <v>300</v>
      </c>
      <c r="B107" s="31"/>
      <c r="C107" s="34" t="s">
        <v>100</v>
      </c>
      <c r="D107" s="88"/>
      <c r="E107" s="89"/>
      <c r="F107" s="90"/>
      <c r="G107" s="34">
        <v>6101.4670000000006</v>
      </c>
      <c r="H107" s="34">
        <v>633.31299999999987</v>
      </c>
      <c r="I107" s="34">
        <v>358.21299999999997</v>
      </c>
      <c r="J107" s="34">
        <v>0</v>
      </c>
      <c r="K107" s="34">
        <v>991.52599999999984</v>
      </c>
      <c r="L107" s="34">
        <v>5109.9409999999998</v>
      </c>
      <c r="M107" s="34">
        <v>21.59</v>
      </c>
      <c r="N107" s="34">
        <v>2623.1030000000001</v>
      </c>
      <c r="O107" s="34">
        <v>2644.6930000000002</v>
      </c>
      <c r="P107" s="34">
        <v>0</v>
      </c>
      <c r="Q107" s="34">
        <v>0</v>
      </c>
      <c r="R107" s="34">
        <v>0</v>
      </c>
      <c r="S107" s="34">
        <v>450</v>
      </c>
      <c r="T107" s="34">
        <v>0</v>
      </c>
      <c r="U107" s="34">
        <v>0</v>
      </c>
      <c r="V107" s="34">
        <v>0</v>
      </c>
      <c r="W107" s="34">
        <v>0</v>
      </c>
      <c r="X107" s="34">
        <v>0</v>
      </c>
      <c r="Y107" s="34">
        <v>48.831999999999972</v>
      </c>
      <c r="Z107" s="34">
        <v>21.59</v>
      </c>
      <c r="AA107" s="34">
        <v>2124.2709999999997</v>
      </c>
      <c r="AB107" s="34">
        <v>2145.8609999999999</v>
      </c>
      <c r="AC107" s="34">
        <v>0</v>
      </c>
      <c r="AD107" s="34">
        <v>1868.6635000000001</v>
      </c>
      <c r="AE107" s="34">
        <v>1868.6635000000001</v>
      </c>
      <c r="AF107" s="34">
        <v>0</v>
      </c>
      <c r="AG107" s="34">
        <v>1861.8953560000002</v>
      </c>
      <c r="AH107" s="34">
        <v>1861.8953560000002</v>
      </c>
      <c r="AI107" s="34">
        <v>0</v>
      </c>
      <c r="AJ107" s="34"/>
      <c r="AK107" s="34"/>
      <c r="AL107" s="37"/>
      <c r="AM107" s="34">
        <v>0</v>
      </c>
      <c r="AN107" s="4"/>
      <c r="AO107" s="4"/>
      <c r="AP107" s="4"/>
      <c r="AQ107" s="4"/>
      <c r="AR107" s="4"/>
      <c r="AS107" s="4"/>
      <c r="AT107" s="4"/>
      <c r="AU107" s="4"/>
      <c r="AV107" s="4"/>
      <c r="AW107" s="4"/>
      <c r="AX107" s="4"/>
      <c r="AY107" s="4"/>
      <c r="AZ107" s="4"/>
      <c r="BA107" s="4"/>
      <c r="BB107" s="4"/>
      <c r="BC107" s="4"/>
      <c r="BD107" s="4"/>
      <c r="BE107" s="4"/>
      <c r="BF107" s="4"/>
      <c r="BG107" s="4"/>
      <c r="BH107" s="4"/>
      <c r="BI107" s="4"/>
      <c r="BJ107" s="4"/>
      <c r="BK107" s="4"/>
      <c r="BL107" s="4"/>
      <c r="BM107" s="4"/>
      <c r="BN107" s="4"/>
      <c r="BO107" s="4"/>
      <c r="BP107" s="4"/>
      <c r="BQ107" s="4"/>
      <c r="BR107" s="4"/>
      <c r="BS107" s="4"/>
      <c r="BT107" s="4"/>
      <c r="BU107" s="4"/>
      <c r="BV107" s="4"/>
      <c r="BW107" s="4"/>
      <c r="BX107" s="4"/>
      <c r="BY107" s="4"/>
      <c r="BZ107" s="4"/>
      <c r="CA107" s="4"/>
      <c r="CB107" s="4"/>
      <c r="CC107" s="4"/>
      <c r="CD107" s="4"/>
      <c r="CE107" s="4"/>
      <c r="CF107" s="4"/>
      <c r="CG107" s="4"/>
      <c r="CH107" s="4"/>
      <c r="CI107" s="4"/>
      <c r="CJ107" s="4"/>
      <c r="CK107" s="4"/>
      <c r="CL107" s="4"/>
      <c r="CM107" s="4"/>
      <c r="CN107" s="4"/>
      <c r="CO107" s="4"/>
      <c r="CP107" s="4"/>
      <c r="CQ107" s="4"/>
      <c r="CR107" s="4"/>
      <c r="CS107" s="4"/>
      <c r="CT107" s="4"/>
      <c r="CU107" s="4"/>
      <c r="CV107" s="4"/>
      <c r="CW107" s="4"/>
      <c r="CX107" s="4"/>
      <c r="CY107" s="4"/>
      <c r="CZ107" s="4"/>
      <c r="DA107" s="4"/>
      <c r="DB107" s="4"/>
      <c r="DC107" s="4"/>
      <c r="DD107" s="4"/>
      <c r="DE107" s="4"/>
      <c r="DF107" s="4"/>
      <c r="DG107" s="4"/>
      <c r="DH107" s="4"/>
      <c r="DI107" s="4"/>
      <c r="DJ107" s="4"/>
      <c r="DK107" s="4"/>
      <c r="DL107" s="4"/>
      <c r="DM107" s="4"/>
      <c r="DN107" s="4"/>
      <c r="DO107" s="4"/>
      <c r="DP107" s="4"/>
      <c r="DQ107" s="4"/>
      <c r="DR107" s="4"/>
      <c r="DS107" s="4"/>
      <c r="DT107" s="4"/>
      <c r="DU107" s="4"/>
      <c r="DV107" s="4"/>
      <c r="DW107" s="4"/>
      <c r="DX107" s="4"/>
      <c r="DY107" s="4"/>
      <c r="DZ107" s="4"/>
      <c r="EA107" s="4"/>
      <c r="EB107" s="4"/>
      <c r="EC107" s="4"/>
      <c r="ED107" s="4"/>
      <c r="EE107" s="4"/>
      <c r="EF107" s="4"/>
      <c r="EG107" s="4"/>
      <c r="EH107" s="4"/>
      <c r="EI107" s="4"/>
      <c r="EJ107" s="4"/>
      <c r="EK107" s="4"/>
      <c r="EL107" s="4"/>
      <c r="EM107" s="4"/>
      <c r="EN107" s="4"/>
      <c r="EO107" s="4"/>
      <c r="EP107" s="4"/>
      <c r="EQ107" s="4"/>
      <c r="ER107" s="4"/>
      <c r="ES107" s="4"/>
      <c r="ET107" s="4"/>
      <c r="EU107" s="4"/>
      <c r="EV107" s="4"/>
      <c r="EW107" s="4"/>
      <c r="EX107" s="4"/>
      <c r="EY107" s="4"/>
      <c r="EZ107" s="4"/>
      <c r="FA107" s="4"/>
      <c r="FB107" s="4"/>
      <c r="FC107" s="4"/>
      <c r="FD107" s="4"/>
      <c r="FE107" s="4"/>
      <c r="FF107" s="4"/>
      <c r="FG107" s="4"/>
      <c r="FH107" s="4"/>
      <c r="FI107" s="4"/>
      <c r="FJ107" s="4"/>
      <c r="FK107" s="4"/>
      <c r="FL107" s="4"/>
      <c r="FM107" s="4"/>
      <c r="FN107" s="4"/>
      <c r="FO107" s="4"/>
      <c r="FP107" s="4"/>
      <c r="FQ107" s="4"/>
      <c r="FR107" s="4"/>
      <c r="FS107" s="4"/>
      <c r="FT107" s="4"/>
      <c r="FU107" s="4"/>
      <c r="FV107" s="4"/>
      <c r="FW107" s="4"/>
      <c r="FX107" s="4"/>
      <c r="FY107" s="4"/>
      <c r="FZ107" s="4"/>
      <c r="GA107" s="4"/>
      <c r="GB107" s="4"/>
      <c r="GC107" s="4"/>
      <c r="GD107" s="4"/>
      <c r="GE107" s="4"/>
      <c r="GF107" s="4"/>
      <c r="GG107" s="4"/>
      <c r="GH107" s="4"/>
      <c r="GI107" s="4"/>
      <c r="GJ107" s="4"/>
      <c r="GK107" s="4"/>
      <c r="GL107" s="4"/>
      <c r="GM107" s="4"/>
      <c r="GN107" s="4"/>
      <c r="GO107" s="4"/>
      <c r="GP107" s="4"/>
      <c r="GQ107" s="4"/>
      <c r="GR107" s="4"/>
      <c r="GS107" s="4"/>
      <c r="GT107" s="4"/>
      <c r="GU107" s="4"/>
      <c r="GV107" s="4"/>
      <c r="GW107" s="4"/>
      <c r="GX107" s="4"/>
      <c r="GY107" s="4"/>
      <c r="GZ107" s="4"/>
      <c r="HA107" s="4"/>
      <c r="HB107" s="4"/>
      <c r="HC107" s="4"/>
      <c r="HD107" s="4"/>
      <c r="HE107" s="4"/>
      <c r="HF107" s="4"/>
      <c r="HG107" s="4"/>
      <c r="HH107" s="4"/>
      <c r="HI107" s="4"/>
      <c r="HJ107" s="4"/>
      <c r="HK107" s="4"/>
      <c r="HL107" s="4"/>
      <c r="HM107" s="4"/>
      <c r="HN107" s="4"/>
      <c r="HO107" s="4"/>
      <c r="HP107" s="4"/>
      <c r="HQ107" s="4"/>
      <c r="HR107" s="4"/>
      <c r="HS107" s="4"/>
      <c r="HT107" s="4"/>
      <c r="HU107" s="4"/>
      <c r="HV107" s="4"/>
      <c r="HW107" s="4"/>
      <c r="HX107" s="4"/>
      <c r="HY107" s="4"/>
      <c r="HZ107" s="4"/>
      <c r="IA107" s="4"/>
      <c r="IB107" s="4"/>
      <c r="IC107" s="4"/>
      <c r="ID107" s="4"/>
      <c r="IE107" s="4"/>
      <c r="IF107" s="4"/>
      <c r="IG107" s="4"/>
      <c r="IH107" s="4"/>
      <c r="II107" s="4"/>
      <c r="IJ107" s="4"/>
      <c r="IK107" s="4"/>
      <c r="IL107" s="4"/>
      <c r="IM107" s="4"/>
      <c r="IN107" s="4"/>
      <c r="IO107" s="4"/>
      <c r="IP107" s="4"/>
      <c r="IQ107" s="4"/>
      <c r="IR107" s="4"/>
      <c r="IS107" s="4"/>
      <c r="IT107" s="4"/>
      <c r="IU107" s="4"/>
      <c r="IV107" s="4"/>
    </row>
    <row r="108" spans="1:256">
      <c r="A108" s="22" t="s">
        <v>300</v>
      </c>
      <c r="B108" s="31"/>
      <c r="C108" s="96"/>
      <c r="D108" s="109"/>
      <c r="E108" s="91"/>
      <c r="F108" s="110"/>
      <c r="G108" s="33"/>
      <c r="H108" s="33"/>
      <c r="I108" s="33"/>
      <c r="J108" s="33"/>
      <c r="K108" s="33"/>
      <c r="L108" s="33"/>
      <c r="M108" s="33"/>
      <c r="N108" s="33"/>
      <c r="O108" s="33"/>
      <c r="P108" s="33"/>
      <c r="Q108" s="33"/>
      <c r="R108" s="33"/>
      <c r="S108" s="33"/>
      <c r="T108" s="33"/>
      <c r="U108" s="33"/>
      <c r="V108" s="33"/>
      <c r="W108" s="33"/>
      <c r="X108" s="33"/>
      <c r="Y108" s="33"/>
      <c r="Z108" s="33"/>
      <c r="AA108" s="33"/>
      <c r="AB108" s="33"/>
      <c r="AC108" s="33"/>
      <c r="AD108" s="33"/>
      <c r="AE108" s="33"/>
      <c r="AF108" s="33"/>
      <c r="AG108" s="33"/>
      <c r="AH108" s="33"/>
      <c r="AI108" s="33"/>
      <c r="AJ108" s="33"/>
      <c r="AK108" s="33"/>
      <c r="AL108" s="5"/>
      <c r="AM108" s="33"/>
      <c r="AN108" s="4"/>
      <c r="AO108" s="4"/>
      <c r="AP108" s="4"/>
      <c r="AQ108" s="4"/>
      <c r="AR108" s="4"/>
      <c r="AS108" s="4"/>
      <c r="AT108" s="4"/>
      <c r="AU108" s="4"/>
      <c r="AV108" s="4"/>
      <c r="AW108" s="4"/>
      <c r="AX108" s="4"/>
      <c r="AY108" s="4"/>
      <c r="AZ108" s="4"/>
      <c r="BA108" s="4"/>
      <c r="BB108" s="4"/>
      <c r="BC108" s="4"/>
      <c r="BD108" s="4"/>
      <c r="BE108" s="4"/>
      <c r="BF108" s="4"/>
      <c r="BG108" s="4"/>
      <c r="BH108" s="4"/>
      <c r="BI108" s="4"/>
      <c r="BJ108" s="4"/>
      <c r="BK108" s="4"/>
      <c r="BL108" s="4"/>
      <c r="BM108" s="4"/>
      <c r="BN108" s="4"/>
      <c r="BO108" s="4"/>
      <c r="BP108" s="4"/>
      <c r="BQ108" s="4"/>
      <c r="BR108" s="4"/>
      <c r="BS108" s="4"/>
      <c r="BT108" s="4"/>
      <c r="BU108" s="4"/>
      <c r="BV108" s="4"/>
      <c r="BW108" s="4"/>
      <c r="BX108" s="4"/>
      <c r="BY108" s="4"/>
      <c r="BZ108" s="4"/>
      <c r="CA108" s="4"/>
      <c r="CB108" s="4"/>
      <c r="CC108" s="4"/>
      <c r="CD108" s="4"/>
      <c r="CE108" s="4"/>
      <c r="CF108" s="4"/>
      <c r="CG108" s="4"/>
      <c r="CH108" s="4"/>
      <c r="CI108" s="4"/>
      <c r="CJ108" s="4"/>
      <c r="CK108" s="4"/>
      <c r="CL108" s="4"/>
      <c r="CM108" s="4"/>
      <c r="CN108" s="4"/>
      <c r="CO108" s="4"/>
      <c r="CP108" s="4"/>
      <c r="CQ108" s="4"/>
      <c r="CR108" s="4"/>
      <c r="CS108" s="4"/>
      <c r="CT108" s="4"/>
      <c r="CU108" s="4"/>
      <c r="CV108" s="4"/>
      <c r="CW108" s="4"/>
      <c r="CX108" s="4"/>
      <c r="CY108" s="4"/>
      <c r="CZ108" s="4"/>
      <c r="DA108" s="4"/>
      <c r="DB108" s="4"/>
      <c r="DC108" s="4"/>
      <c r="DD108" s="4"/>
      <c r="DE108" s="4"/>
      <c r="DF108" s="4"/>
      <c r="DG108" s="4"/>
      <c r="DH108" s="4"/>
      <c r="DI108" s="4"/>
      <c r="DJ108" s="4"/>
      <c r="DK108" s="4"/>
      <c r="DL108" s="4"/>
      <c r="DM108" s="4"/>
      <c r="DN108" s="4"/>
      <c r="DO108" s="4"/>
      <c r="DP108" s="4"/>
      <c r="DQ108" s="4"/>
      <c r="DR108" s="4"/>
      <c r="DS108" s="4"/>
      <c r="DT108" s="4"/>
      <c r="DU108" s="4"/>
      <c r="DV108" s="4"/>
      <c r="DW108" s="4"/>
      <c r="DX108" s="4"/>
      <c r="DY108" s="4"/>
      <c r="DZ108" s="4"/>
      <c r="EA108" s="4"/>
      <c r="EB108" s="4"/>
      <c r="EC108" s="4"/>
      <c r="ED108" s="4"/>
      <c r="EE108" s="4"/>
      <c r="EF108" s="4"/>
      <c r="EG108" s="4"/>
      <c r="EH108" s="4"/>
      <c r="EI108" s="4"/>
      <c r="EJ108" s="4"/>
      <c r="EK108" s="4"/>
      <c r="EL108" s="4"/>
      <c r="EM108" s="4"/>
      <c r="EN108" s="4"/>
      <c r="EO108" s="4"/>
      <c r="EP108" s="4"/>
      <c r="EQ108" s="4"/>
      <c r="ER108" s="4"/>
      <c r="ES108" s="4"/>
      <c r="ET108" s="4"/>
      <c r="EU108" s="4"/>
      <c r="EV108" s="4"/>
      <c r="EW108" s="4"/>
      <c r="EX108" s="4"/>
      <c r="EY108" s="4"/>
      <c r="EZ108" s="4"/>
      <c r="FA108" s="4"/>
      <c r="FB108" s="4"/>
      <c r="FC108" s="4"/>
      <c r="FD108" s="4"/>
      <c r="FE108" s="4"/>
      <c r="FF108" s="4"/>
      <c r="FG108" s="4"/>
      <c r="FH108" s="4"/>
      <c r="FI108" s="4"/>
      <c r="FJ108" s="4"/>
      <c r="FK108" s="4"/>
      <c r="FL108" s="4"/>
      <c r="FM108" s="4"/>
      <c r="FN108" s="4"/>
      <c r="FO108" s="4"/>
      <c r="FP108" s="4"/>
      <c r="FQ108" s="4"/>
      <c r="FR108" s="4"/>
      <c r="FS108" s="4"/>
      <c r="FT108" s="4"/>
      <c r="FU108" s="4"/>
      <c r="FV108" s="4"/>
      <c r="FW108" s="4"/>
      <c r="FX108" s="4"/>
      <c r="FY108" s="4"/>
      <c r="FZ108" s="4"/>
      <c r="GA108" s="4"/>
      <c r="GB108" s="4"/>
      <c r="GC108" s="4"/>
      <c r="GD108" s="4"/>
      <c r="GE108" s="4"/>
      <c r="GF108" s="4"/>
      <c r="GG108" s="4"/>
      <c r="GH108" s="4"/>
      <c r="GI108" s="4"/>
      <c r="GJ108" s="4"/>
      <c r="GK108" s="4"/>
      <c r="GL108" s="4"/>
      <c r="GM108" s="4"/>
      <c r="GN108" s="4"/>
      <c r="GO108" s="4"/>
      <c r="GP108" s="4"/>
      <c r="GQ108" s="4"/>
      <c r="GR108" s="4"/>
      <c r="GS108" s="4"/>
      <c r="GT108" s="4"/>
      <c r="GU108" s="4"/>
      <c r="GV108" s="4"/>
      <c r="GW108" s="4"/>
      <c r="GX108" s="4"/>
      <c r="GY108" s="4"/>
      <c r="GZ108" s="4"/>
      <c r="HA108" s="4"/>
      <c r="HB108" s="4"/>
      <c r="HC108" s="4"/>
      <c r="HD108" s="4"/>
      <c r="HE108" s="4"/>
      <c r="HF108" s="4"/>
      <c r="HG108" s="4"/>
      <c r="HH108" s="4"/>
      <c r="HI108" s="4"/>
      <c r="HJ108" s="4"/>
      <c r="HK108" s="4"/>
      <c r="HL108" s="4"/>
      <c r="HM108" s="4"/>
      <c r="HN108" s="4"/>
      <c r="HO108" s="4"/>
      <c r="HP108" s="4"/>
      <c r="HQ108" s="4"/>
      <c r="HR108" s="4"/>
      <c r="HS108" s="4"/>
      <c r="HT108" s="4"/>
      <c r="HU108" s="4"/>
      <c r="HV108" s="4"/>
      <c r="HW108" s="4"/>
      <c r="HX108" s="4"/>
      <c r="HY108" s="4"/>
      <c r="HZ108" s="4"/>
      <c r="IA108" s="4"/>
      <c r="IB108" s="4"/>
      <c r="IC108" s="4"/>
      <c r="ID108" s="4"/>
      <c r="IE108" s="4"/>
      <c r="IF108" s="4"/>
      <c r="IG108" s="4"/>
      <c r="IH108" s="4"/>
      <c r="II108" s="4"/>
      <c r="IJ108" s="4"/>
      <c r="IK108" s="4"/>
      <c r="IL108" s="4"/>
      <c r="IM108" s="4"/>
      <c r="IN108" s="4"/>
      <c r="IO108" s="4"/>
      <c r="IP108" s="4"/>
      <c r="IQ108" s="4"/>
      <c r="IR108" s="4"/>
      <c r="IS108" s="4"/>
      <c r="IT108" s="4"/>
      <c r="IU108" s="4"/>
      <c r="IV108" s="4"/>
    </row>
    <row r="109" spans="1:256">
      <c r="A109" s="22" t="s">
        <v>300</v>
      </c>
      <c r="B109" s="39"/>
      <c r="C109" s="18" t="s">
        <v>144</v>
      </c>
      <c r="D109" s="61"/>
      <c r="E109" s="91"/>
      <c r="F109" s="87"/>
      <c r="G109" s="21"/>
      <c r="H109" s="46"/>
      <c r="I109" s="46"/>
      <c r="J109" s="46"/>
      <c r="K109" s="43"/>
      <c r="L109" s="21"/>
      <c r="M109" s="46"/>
      <c r="N109" s="21"/>
      <c r="O109" s="46"/>
      <c r="P109" s="46"/>
      <c r="Q109" s="46"/>
      <c r="R109" s="46"/>
      <c r="S109" s="46"/>
      <c r="T109" s="46"/>
      <c r="U109" s="46"/>
      <c r="V109" s="46"/>
      <c r="W109" s="46"/>
      <c r="X109" s="46"/>
      <c r="Y109" s="46"/>
      <c r="Z109" s="46"/>
      <c r="AA109" s="46"/>
      <c r="AB109" s="46"/>
      <c r="AC109" s="46"/>
      <c r="AD109" s="46"/>
      <c r="AE109" s="46"/>
      <c r="AF109" s="46"/>
      <c r="AG109" s="46"/>
      <c r="AH109" s="46"/>
      <c r="AI109" s="46"/>
      <c r="AJ109" s="46"/>
      <c r="AK109" s="46"/>
      <c r="AL109" s="15"/>
      <c r="AM109" s="21"/>
    </row>
    <row r="110" spans="1:256">
      <c r="A110" s="22" t="s">
        <v>300</v>
      </c>
      <c r="B110" s="39"/>
      <c r="C110" s="40"/>
      <c r="D110" s="61"/>
      <c r="E110" s="91"/>
      <c r="F110" s="87"/>
      <c r="G110" s="21"/>
      <c r="H110" s="46"/>
      <c r="I110" s="46"/>
      <c r="J110" s="46"/>
      <c r="K110" s="43"/>
      <c r="L110" s="21"/>
      <c r="M110" s="46"/>
      <c r="N110" s="21"/>
      <c r="O110" s="46"/>
      <c r="P110" s="46"/>
      <c r="Q110" s="46"/>
      <c r="R110" s="46"/>
      <c r="S110" s="46"/>
      <c r="T110" s="46"/>
      <c r="U110" s="46"/>
      <c r="V110" s="46"/>
      <c r="W110" s="46"/>
      <c r="X110" s="46"/>
      <c r="Y110" s="46"/>
      <c r="Z110" s="46"/>
      <c r="AA110" s="46"/>
      <c r="AB110" s="46"/>
      <c r="AC110" s="46"/>
      <c r="AD110" s="46"/>
      <c r="AE110" s="46"/>
      <c r="AF110" s="46"/>
      <c r="AG110" s="46"/>
      <c r="AH110" s="46"/>
      <c r="AI110" s="46"/>
      <c r="AJ110" s="46"/>
      <c r="AK110" s="46"/>
      <c r="AL110" s="15"/>
      <c r="AM110" s="21"/>
    </row>
    <row r="111" spans="1:256" ht="90" customHeight="1">
      <c r="A111" s="22">
        <v>42</v>
      </c>
      <c r="B111" s="23" t="s">
        <v>191</v>
      </c>
      <c r="C111" s="92" t="s">
        <v>173</v>
      </c>
      <c r="D111" s="61" t="s">
        <v>29</v>
      </c>
      <c r="E111" s="24" t="s">
        <v>145</v>
      </c>
      <c r="F111" s="87" t="s">
        <v>115</v>
      </c>
      <c r="G111" s="21">
        <v>1020</v>
      </c>
      <c r="H111" s="46">
        <v>0</v>
      </c>
      <c r="I111" s="46">
        <v>0</v>
      </c>
      <c r="J111" s="46">
        <v>0</v>
      </c>
      <c r="K111" s="21">
        <v>0</v>
      </c>
      <c r="L111" s="21">
        <v>1020</v>
      </c>
      <c r="M111" s="46">
        <v>0</v>
      </c>
      <c r="N111" s="21">
        <v>510</v>
      </c>
      <c r="O111" s="46">
        <v>510</v>
      </c>
      <c r="P111" s="46"/>
      <c r="Q111" s="46"/>
      <c r="R111" s="46"/>
      <c r="S111" s="46"/>
      <c r="T111" s="46"/>
      <c r="U111" s="46"/>
      <c r="V111" s="46"/>
      <c r="W111" s="46"/>
      <c r="X111" s="46"/>
      <c r="Y111" s="46"/>
      <c r="Z111" s="466">
        <v>0</v>
      </c>
      <c r="AA111" s="466">
        <v>510</v>
      </c>
      <c r="AB111" s="21">
        <v>510</v>
      </c>
      <c r="AC111" s="21"/>
      <c r="AD111" s="21">
        <v>510</v>
      </c>
      <c r="AE111" s="21">
        <v>510</v>
      </c>
      <c r="AF111" s="21">
        <v>0</v>
      </c>
      <c r="AG111" s="21">
        <v>504.06468100000001</v>
      </c>
      <c r="AH111" s="21">
        <v>504.06468100000001</v>
      </c>
      <c r="AI111" s="46"/>
      <c r="AJ111" s="21"/>
      <c r="AK111" s="2904" t="s">
        <v>12779</v>
      </c>
      <c r="AL111" s="2596">
        <v>0.25</v>
      </c>
      <c r="AM111" s="21">
        <v>0</v>
      </c>
    </row>
    <row r="112" spans="1:256" ht="90" customHeight="1">
      <c r="A112" s="22">
        <v>43</v>
      </c>
      <c r="B112" s="23" t="s">
        <v>192</v>
      </c>
      <c r="C112" s="92" t="s">
        <v>185</v>
      </c>
      <c r="D112" s="61" t="s">
        <v>29</v>
      </c>
      <c r="E112" s="24" t="s">
        <v>145</v>
      </c>
      <c r="F112" s="87" t="s">
        <v>115</v>
      </c>
      <c r="G112" s="21">
        <v>350</v>
      </c>
      <c r="H112" s="46">
        <v>0</v>
      </c>
      <c r="I112" s="46">
        <v>0</v>
      </c>
      <c r="J112" s="46">
        <v>0</v>
      </c>
      <c r="K112" s="21">
        <v>0</v>
      </c>
      <c r="L112" s="21">
        <v>350</v>
      </c>
      <c r="M112" s="46">
        <v>0</v>
      </c>
      <c r="N112" s="21">
        <v>175</v>
      </c>
      <c r="O112" s="46">
        <v>175</v>
      </c>
      <c r="P112" s="46"/>
      <c r="Q112" s="46"/>
      <c r="R112" s="46"/>
      <c r="S112" s="46"/>
      <c r="T112" s="46"/>
      <c r="U112" s="46"/>
      <c r="V112" s="46"/>
      <c r="W112" s="46"/>
      <c r="X112" s="46"/>
      <c r="Y112" s="46"/>
      <c r="Z112" s="466">
        <v>0</v>
      </c>
      <c r="AA112" s="466">
        <v>175</v>
      </c>
      <c r="AB112" s="21">
        <v>175</v>
      </c>
      <c r="AC112" s="21"/>
      <c r="AD112" s="21"/>
      <c r="AE112" s="21">
        <v>0</v>
      </c>
      <c r="AF112" s="21">
        <v>0</v>
      </c>
      <c r="AG112" s="21">
        <v>0</v>
      </c>
      <c r="AH112" s="21">
        <v>0</v>
      </c>
      <c r="AI112" s="46"/>
      <c r="AJ112" s="21" t="s">
        <v>145</v>
      </c>
      <c r="AK112" s="46"/>
      <c r="AL112" s="2596">
        <v>0.25</v>
      </c>
      <c r="AM112" s="21">
        <v>0</v>
      </c>
    </row>
    <row r="113" spans="1:39">
      <c r="A113" s="22" t="s">
        <v>300</v>
      </c>
      <c r="B113" s="23"/>
      <c r="C113" s="92"/>
      <c r="D113" s="61"/>
      <c r="E113" s="24"/>
      <c r="F113" s="87"/>
      <c r="G113" s="21"/>
      <c r="H113" s="46"/>
      <c r="I113" s="46"/>
      <c r="J113" s="46"/>
      <c r="K113" s="46"/>
      <c r="L113" s="21"/>
      <c r="M113" s="46"/>
      <c r="N113" s="21"/>
      <c r="O113" s="46"/>
      <c r="P113" s="46"/>
      <c r="Q113" s="46"/>
      <c r="R113" s="46"/>
      <c r="S113" s="46"/>
      <c r="T113" s="46"/>
      <c r="U113" s="46"/>
      <c r="V113" s="46"/>
      <c r="W113" s="46"/>
      <c r="X113" s="46"/>
      <c r="Y113" s="46"/>
      <c r="Z113" s="46"/>
      <c r="AA113" s="46"/>
      <c r="AB113" s="46"/>
      <c r="AC113" s="46"/>
      <c r="AD113" s="46"/>
      <c r="AE113" s="46"/>
      <c r="AF113" s="46"/>
      <c r="AG113" s="46"/>
      <c r="AH113" s="46"/>
      <c r="AI113" s="46"/>
      <c r="AJ113" s="46"/>
      <c r="AK113" s="46"/>
      <c r="AL113" s="15"/>
      <c r="AM113" s="21"/>
    </row>
    <row r="114" spans="1:39" ht="22.5" customHeight="1">
      <c r="A114" s="22" t="s">
        <v>300</v>
      </c>
      <c r="B114" s="39"/>
      <c r="C114" s="93" t="s">
        <v>158</v>
      </c>
      <c r="D114" s="94"/>
      <c r="E114" s="95"/>
      <c r="F114" s="95"/>
      <c r="G114" s="96">
        <v>1370</v>
      </c>
      <c r="H114" s="96">
        <v>0</v>
      </c>
      <c r="I114" s="96">
        <v>0</v>
      </c>
      <c r="J114" s="96">
        <v>0</v>
      </c>
      <c r="K114" s="96">
        <v>0</v>
      </c>
      <c r="L114" s="96">
        <v>1370</v>
      </c>
      <c r="M114" s="96">
        <v>0</v>
      </c>
      <c r="N114" s="96">
        <v>685</v>
      </c>
      <c r="O114" s="96">
        <v>685</v>
      </c>
      <c r="P114" s="96">
        <v>0</v>
      </c>
      <c r="Q114" s="96">
        <v>0</v>
      </c>
      <c r="R114" s="96">
        <v>0</v>
      </c>
      <c r="S114" s="96">
        <v>0</v>
      </c>
      <c r="T114" s="96">
        <v>0</v>
      </c>
      <c r="U114" s="96">
        <v>0</v>
      </c>
      <c r="V114" s="96">
        <v>0</v>
      </c>
      <c r="W114" s="96">
        <v>0</v>
      </c>
      <c r="X114" s="96">
        <v>0</v>
      </c>
      <c r="Y114" s="96">
        <v>0</v>
      </c>
      <c r="Z114" s="96">
        <v>0</v>
      </c>
      <c r="AA114" s="96">
        <v>685</v>
      </c>
      <c r="AB114" s="96">
        <v>685</v>
      </c>
      <c r="AC114" s="96">
        <v>0</v>
      </c>
      <c r="AD114" s="96">
        <v>510</v>
      </c>
      <c r="AE114" s="96">
        <v>510</v>
      </c>
      <c r="AF114" s="96">
        <v>0</v>
      </c>
      <c r="AG114" s="96">
        <v>504.06468100000001</v>
      </c>
      <c r="AH114" s="96">
        <v>504.06468100000001</v>
      </c>
      <c r="AI114" s="96">
        <v>0</v>
      </c>
      <c r="AJ114" s="96"/>
      <c r="AK114" s="96"/>
      <c r="AL114" s="95"/>
      <c r="AM114" s="96">
        <v>0</v>
      </c>
    </row>
    <row r="115" spans="1:39" ht="21" customHeight="1">
      <c r="A115" s="22" t="s">
        <v>300</v>
      </c>
      <c r="B115" s="39"/>
      <c r="C115" s="34" t="s">
        <v>106</v>
      </c>
      <c r="D115" s="35"/>
      <c r="E115" s="37"/>
      <c r="F115" s="37"/>
      <c r="G115" s="34">
        <v>7471.4670000000006</v>
      </c>
      <c r="H115" s="34">
        <v>633.31299999999987</v>
      </c>
      <c r="I115" s="34">
        <v>358.21299999999997</v>
      </c>
      <c r="J115" s="34">
        <v>0</v>
      </c>
      <c r="K115" s="34">
        <v>991.52599999999984</v>
      </c>
      <c r="L115" s="34">
        <v>6479.9409999999998</v>
      </c>
      <c r="M115" s="34">
        <v>21.59</v>
      </c>
      <c r="N115" s="34">
        <v>3308.1030000000001</v>
      </c>
      <c r="O115" s="34">
        <v>3329.6930000000002</v>
      </c>
      <c r="P115" s="34">
        <v>0</v>
      </c>
      <c r="Q115" s="34">
        <v>0</v>
      </c>
      <c r="R115" s="34">
        <v>0</v>
      </c>
      <c r="S115" s="34">
        <v>450</v>
      </c>
      <c r="T115" s="34">
        <v>0</v>
      </c>
      <c r="U115" s="34">
        <v>0</v>
      </c>
      <c r="V115" s="34">
        <v>0</v>
      </c>
      <c r="W115" s="34">
        <v>0</v>
      </c>
      <c r="X115" s="34">
        <v>0</v>
      </c>
      <c r="Y115" s="34">
        <v>48.831999999999972</v>
      </c>
      <c r="Z115" s="34">
        <v>21.59</v>
      </c>
      <c r="AA115" s="34">
        <v>2809.2709999999997</v>
      </c>
      <c r="AB115" s="34">
        <v>2830.8609999999999</v>
      </c>
      <c r="AC115" s="34">
        <v>0</v>
      </c>
      <c r="AD115" s="34">
        <v>2378.6635000000001</v>
      </c>
      <c r="AE115" s="34">
        <v>2378.6635000000001</v>
      </c>
      <c r="AF115" s="34">
        <v>0</v>
      </c>
      <c r="AG115" s="34">
        <v>2365.9600370000003</v>
      </c>
      <c r="AH115" s="34">
        <v>2365.9600370000003</v>
      </c>
      <c r="AI115" s="34">
        <v>0</v>
      </c>
      <c r="AJ115" s="34"/>
      <c r="AK115" s="34"/>
      <c r="AL115" s="37"/>
      <c r="AM115" s="34">
        <v>0</v>
      </c>
    </row>
    <row r="116" spans="1:39" ht="24.75" customHeight="1">
      <c r="A116" s="22" t="s">
        <v>300</v>
      </c>
      <c r="B116" s="97"/>
      <c r="C116" s="98" t="s">
        <v>101</v>
      </c>
      <c r="D116" s="99"/>
      <c r="E116" s="100"/>
      <c r="F116" s="101"/>
      <c r="G116" s="102">
        <v>22763.282999999999</v>
      </c>
      <c r="H116" s="102">
        <v>5154.0840000000007</v>
      </c>
      <c r="I116" s="102">
        <v>3303.6790000000001</v>
      </c>
      <c r="J116" s="102">
        <v>0</v>
      </c>
      <c r="K116" s="102">
        <v>8457.762999999999</v>
      </c>
      <c r="L116" s="102">
        <v>14305.52</v>
      </c>
      <c r="M116" s="102">
        <v>160.339</v>
      </c>
      <c r="N116" s="102">
        <v>5867.1970000000001</v>
      </c>
      <c r="O116" s="102">
        <v>6027.5360000000001</v>
      </c>
      <c r="P116" s="102">
        <v>0</v>
      </c>
      <c r="Q116" s="102">
        <v>0</v>
      </c>
      <c r="R116" s="102">
        <v>450</v>
      </c>
      <c r="S116" s="102">
        <v>450</v>
      </c>
      <c r="T116" s="102">
        <v>0</v>
      </c>
      <c r="U116" s="102">
        <v>0</v>
      </c>
      <c r="V116" s="102">
        <v>0</v>
      </c>
      <c r="W116" s="102">
        <v>0</v>
      </c>
      <c r="X116" s="102">
        <v>0</v>
      </c>
      <c r="Y116" s="102">
        <v>167.06099999999995</v>
      </c>
      <c r="Z116" s="102">
        <v>160.339</v>
      </c>
      <c r="AA116" s="102">
        <v>5700.1359999999995</v>
      </c>
      <c r="AB116" s="102">
        <v>5860.4750000000004</v>
      </c>
      <c r="AC116" s="102">
        <v>39.22775</v>
      </c>
      <c r="AD116" s="102">
        <v>4007.9825000000005</v>
      </c>
      <c r="AE116" s="102">
        <v>4047.2102500000001</v>
      </c>
      <c r="AF116" s="102">
        <v>28.465307000000003</v>
      </c>
      <c r="AG116" s="102">
        <v>3507.9384680000003</v>
      </c>
      <c r="AH116" s="102">
        <v>3536.4037750000002</v>
      </c>
      <c r="AI116" s="102">
        <v>0</v>
      </c>
      <c r="AJ116" s="102"/>
      <c r="AK116" s="102"/>
      <c r="AL116" s="100"/>
      <c r="AM116" s="102">
        <v>3500</v>
      </c>
    </row>
    <row r="117" spans="1:39" ht="18" customHeight="1">
      <c r="A117" s="22" t="s">
        <v>300</v>
      </c>
      <c r="B117" s="97"/>
      <c r="C117" s="3051" t="s">
        <v>159</v>
      </c>
      <c r="D117" s="3051"/>
      <c r="F117" s="4"/>
      <c r="G117" s="33">
        <v>3014.9279999999999</v>
      </c>
      <c r="H117" s="33">
        <v>0</v>
      </c>
      <c r="I117" s="33">
        <v>0</v>
      </c>
      <c r="J117" s="33">
        <v>0</v>
      </c>
      <c r="K117" s="33">
        <v>0</v>
      </c>
      <c r="L117" s="33">
        <v>3014.9279999999999</v>
      </c>
      <c r="M117" s="33">
        <v>198.464</v>
      </c>
      <c r="N117" s="33">
        <v>1309</v>
      </c>
      <c r="O117" s="33">
        <v>1507.4639999999999</v>
      </c>
      <c r="P117" s="33">
        <v>0</v>
      </c>
      <c r="Q117" s="33">
        <v>0</v>
      </c>
      <c r="R117" s="33">
        <v>0</v>
      </c>
      <c r="S117" s="33">
        <v>0</v>
      </c>
      <c r="T117" s="33">
        <v>0</v>
      </c>
      <c r="U117" s="33">
        <v>0</v>
      </c>
      <c r="V117" s="33">
        <v>0</v>
      </c>
      <c r="W117" s="33">
        <v>0</v>
      </c>
      <c r="X117" s="33">
        <v>0</v>
      </c>
      <c r="Y117" s="33">
        <v>0</v>
      </c>
      <c r="Z117" s="33">
        <v>198.464</v>
      </c>
      <c r="AA117" s="33">
        <v>1309</v>
      </c>
      <c r="AB117" s="33">
        <v>1507.4639999999999</v>
      </c>
      <c r="AC117" s="33">
        <v>49.616</v>
      </c>
      <c r="AD117" s="33">
        <v>584.70000000000005</v>
      </c>
      <c r="AE117" s="33">
        <v>634.31600000000003</v>
      </c>
      <c r="AF117" s="33">
        <v>49.616</v>
      </c>
      <c r="AG117" s="33">
        <v>573.441507</v>
      </c>
      <c r="AH117" s="33">
        <v>623.05750699999999</v>
      </c>
      <c r="AI117" s="33">
        <v>0</v>
      </c>
      <c r="AJ117" s="33"/>
      <c r="AK117" s="33"/>
      <c r="AL117" s="5"/>
      <c r="AM117" s="33">
        <v>0</v>
      </c>
    </row>
    <row r="118" spans="1:39" ht="24" customHeight="1" thickBot="1">
      <c r="A118" s="22" t="s">
        <v>300</v>
      </c>
      <c r="B118" s="97"/>
      <c r="C118" s="103" t="s">
        <v>141</v>
      </c>
      <c r="D118" s="104"/>
      <c r="E118" s="105"/>
      <c r="F118" s="106"/>
      <c r="G118" s="107">
        <v>25778.210999999999</v>
      </c>
      <c r="H118" s="107">
        <v>5154.0840000000007</v>
      </c>
      <c r="I118" s="107">
        <v>3303.6790000000001</v>
      </c>
      <c r="J118" s="107">
        <v>0</v>
      </c>
      <c r="K118" s="107">
        <v>8457.762999999999</v>
      </c>
      <c r="L118" s="107">
        <v>17320.448</v>
      </c>
      <c r="M118" s="107">
        <v>358.803</v>
      </c>
      <c r="N118" s="107">
        <v>7176.1970000000001</v>
      </c>
      <c r="O118" s="107">
        <v>7535</v>
      </c>
      <c r="P118" s="107">
        <v>0</v>
      </c>
      <c r="Q118" s="107">
        <v>0</v>
      </c>
      <c r="R118" s="107">
        <v>450</v>
      </c>
      <c r="S118" s="107">
        <v>450</v>
      </c>
      <c r="T118" s="107">
        <v>0</v>
      </c>
      <c r="U118" s="107">
        <v>0</v>
      </c>
      <c r="V118" s="107">
        <v>0</v>
      </c>
      <c r="W118" s="107">
        <v>0</v>
      </c>
      <c r="X118" s="107">
        <v>0</v>
      </c>
      <c r="Y118" s="107">
        <v>167.06099999999995</v>
      </c>
      <c r="Z118" s="107">
        <v>358.803</v>
      </c>
      <c r="AA118" s="107">
        <v>7009.1359999999995</v>
      </c>
      <c r="AB118" s="107">
        <v>7367.9390000000003</v>
      </c>
      <c r="AC118" s="107">
        <v>88.84375</v>
      </c>
      <c r="AD118" s="107">
        <v>4592.6825000000008</v>
      </c>
      <c r="AE118" s="107">
        <v>4681.5262499999999</v>
      </c>
      <c r="AF118" s="107">
        <v>78.08130700000001</v>
      </c>
      <c r="AG118" s="107">
        <v>4081.3799750000003</v>
      </c>
      <c r="AH118" s="107">
        <v>4159.4612820000002</v>
      </c>
      <c r="AI118" s="107">
        <v>0</v>
      </c>
      <c r="AJ118" s="107"/>
      <c r="AK118" s="107"/>
      <c r="AL118" s="105"/>
      <c r="AM118" s="107">
        <v>3500</v>
      </c>
    </row>
    <row r="119" spans="1:39" ht="16.5" thickTop="1"/>
    <row r="120" spans="1:39">
      <c r="O120" s="66"/>
      <c r="P120" s="66"/>
      <c r="Q120" s="66"/>
      <c r="R120" s="66"/>
      <c r="S120" s="66"/>
      <c r="T120" s="66"/>
      <c r="U120" s="66"/>
      <c r="V120" s="66"/>
      <c r="W120" s="66"/>
      <c r="X120" s="66"/>
      <c r="Y120" s="66"/>
      <c r="Z120" s="66"/>
      <c r="AA120" s="66"/>
      <c r="AB120" s="66"/>
      <c r="AC120" s="66"/>
      <c r="AD120" s="66"/>
      <c r="AE120" s="66"/>
      <c r="AF120" s="66"/>
      <c r="AG120" s="66"/>
      <c r="AH120" s="66"/>
      <c r="AI120" s="66"/>
      <c r="AJ120" s="66"/>
      <c r="AK120" s="66"/>
    </row>
    <row r="121" spans="1:39">
      <c r="AB121" s="66"/>
    </row>
    <row r="124" spans="1:39">
      <c r="O124" s="66"/>
      <c r="P124" s="66"/>
      <c r="Q124" s="66"/>
      <c r="R124" s="66"/>
      <c r="S124" s="66"/>
      <c r="T124" s="66"/>
      <c r="U124" s="66"/>
      <c r="V124" s="66"/>
      <c r="W124" s="66"/>
      <c r="X124" s="66"/>
      <c r="Y124" s="66"/>
      <c r="Z124" s="66"/>
      <c r="AA124" s="66"/>
      <c r="AB124" s="66"/>
      <c r="AC124" s="66"/>
      <c r="AD124" s="66"/>
      <c r="AE124" s="66"/>
      <c r="AF124" s="66"/>
      <c r="AG124" s="66"/>
      <c r="AH124" s="66"/>
      <c r="AI124" s="66"/>
      <c r="AJ124" s="66"/>
      <c r="AK124" s="66"/>
    </row>
  </sheetData>
  <mergeCells count="28">
    <mergeCell ref="M4:O5"/>
    <mergeCell ref="C117:D117"/>
    <mergeCell ref="A1:AM1"/>
    <mergeCell ref="A2:AM2"/>
    <mergeCell ref="D4:D6"/>
    <mergeCell ref="E4:E6"/>
    <mergeCell ref="F4:F6"/>
    <mergeCell ref="G4:G6"/>
    <mergeCell ref="H4:H6"/>
    <mergeCell ref="K4:K6"/>
    <mergeCell ref="L4:L6"/>
    <mergeCell ref="A4:A6"/>
    <mergeCell ref="B4:B6"/>
    <mergeCell ref="C4:C6"/>
    <mergeCell ref="AM4:AM6"/>
    <mergeCell ref="I4:J5"/>
    <mergeCell ref="AK3:AL3"/>
    <mergeCell ref="AL4:AL6"/>
    <mergeCell ref="P4:S4"/>
    <mergeCell ref="T4:U5"/>
    <mergeCell ref="V4:W5"/>
    <mergeCell ref="X4:Y5"/>
    <mergeCell ref="AJ4:AJ6"/>
    <mergeCell ref="Z4:AB5"/>
    <mergeCell ref="AC4:AE5"/>
    <mergeCell ref="AF4:AH5"/>
    <mergeCell ref="AI4:AI6"/>
    <mergeCell ref="AK4:AK6"/>
  </mergeCells>
  <printOptions horizontalCentered="1"/>
  <pageMargins left="0.19685039370078741" right="0.19685039370078741" top="0.43307086614173229" bottom="0.23622047244094491" header="0" footer="0"/>
  <pageSetup paperSize="9" scale="52" firstPageNumber="2" fitToHeight="0" orientation="landscape" useFirstPageNumber="1" r:id="rId1"/>
  <headerFooter alignWithMargins="0">
    <oddHeader>&amp;R{&amp;P}</oddHeader>
  </headerFooter>
  <rowBreaks count="1" manualBreakCount="1">
    <brk id="62" max="38"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tabColor theme="5" tint="-0.249977111117893"/>
  </sheetPr>
  <dimension ref="A1:AP55"/>
  <sheetViews>
    <sheetView view="pageBreakPreview" zoomScale="85" zoomScaleNormal="90" zoomScaleSheetLayoutView="85" workbookViewId="0">
      <pane xSplit="3" ySplit="7" topLeftCell="D26" activePane="bottomRight" state="frozen"/>
      <selection activeCell="B13" sqref="B13"/>
      <selection pane="topRight" activeCell="B13" sqref="B13"/>
      <selection pane="bottomLeft" activeCell="B13" sqref="B13"/>
      <selection pane="bottomRight" activeCell="B13" sqref="B13"/>
    </sheetView>
  </sheetViews>
  <sheetFormatPr defaultColWidth="8" defaultRowHeight="15.75"/>
  <cols>
    <col min="1" max="1" width="5.5" style="114" customWidth="1"/>
    <col min="2" max="2" width="8.25" style="114" hidden="1" customWidth="1"/>
    <col min="3" max="3" width="32.75" style="118" customWidth="1"/>
    <col min="4" max="4" width="12" style="114" customWidth="1"/>
    <col min="5" max="5" width="14.625" style="114" customWidth="1"/>
    <col min="6" max="6" width="27.375" style="114" hidden="1" customWidth="1"/>
    <col min="7" max="7" width="9.75" style="118" customWidth="1"/>
    <col min="8" max="8" width="9.25" style="118" hidden="1" customWidth="1"/>
    <col min="9" max="9" width="9" style="118" hidden="1" customWidth="1"/>
    <col min="10" max="10" width="5.75" style="118" hidden="1" customWidth="1"/>
    <col min="11" max="11" width="9.875" style="118" hidden="1" customWidth="1"/>
    <col min="12" max="12" width="9.125" style="118" customWidth="1"/>
    <col min="13" max="13" width="8.5" style="118" customWidth="1"/>
    <col min="14" max="14" width="8.875" style="118" customWidth="1"/>
    <col min="15" max="15" width="8.75" style="118" customWidth="1"/>
    <col min="16" max="25" width="8.75" style="118" hidden="1" customWidth="1"/>
    <col min="26" max="34" width="8.75" style="118" customWidth="1"/>
    <col min="35" max="35" width="8.75" style="118" hidden="1" customWidth="1"/>
    <col min="36" max="38" width="8.75" style="118" customWidth="1"/>
    <col min="39" max="39" width="6.625" style="118" customWidth="1"/>
    <col min="40" max="41" width="8" style="118"/>
    <col min="42" max="42" width="8.375" style="118" customWidth="1"/>
    <col min="43" max="16384" width="8" style="118"/>
  </cols>
  <sheetData>
    <row r="1" spans="1:42" s="112" customFormat="1" ht="25.5" customHeight="1">
      <c r="A1" s="3073" t="s">
        <v>8</v>
      </c>
      <c r="B1" s="3073"/>
      <c r="C1" s="3073"/>
      <c r="D1" s="3073"/>
      <c r="E1" s="3073"/>
      <c r="F1" s="3073"/>
      <c r="G1" s="3073"/>
      <c r="H1" s="3073"/>
      <c r="I1" s="3073"/>
      <c r="J1" s="3073"/>
      <c r="K1" s="3073"/>
      <c r="L1" s="3073"/>
      <c r="M1" s="3073"/>
      <c r="N1" s="3073"/>
      <c r="O1" s="3073"/>
      <c r="P1" s="3073"/>
      <c r="Q1" s="3073"/>
      <c r="R1" s="3073"/>
      <c r="S1" s="3073"/>
      <c r="T1" s="3073"/>
      <c r="U1" s="3073"/>
      <c r="V1" s="3073"/>
      <c r="W1" s="3073"/>
      <c r="X1" s="3073"/>
      <c r="Y1" s="3073"/>
      <c r="Z1" s="3073"/>
      <c r="AA1" s="3073"/>
      <c r="AB1" s="3073"/>
      <c r="AC1" s="3073"/>
      <c r="AD1" s="3073"/>
      <c r="AE1" s="3073"/>
      <c r="AF1" s="3073"/>
      <c r="AG1" s="3073"/>
      <c r="AH1" s="3073"/>
      <c r="AI1" s="3073"/>
      <c r="AJ1" s="3073"/>
      <c r="AK1" s="3073"/>
      <c r="AL1" s="3073"/>
      <c r="AM1" s="3073"/>
    </row>
    <row r="2" spans="1:42" s="113" customFormat="1" ht="25.5">
      <c r="A2" s="3074" t="s">
        <v>193</v>
      </c>
      <c r="B2" s="3074"/>
      <c r="C2" s="3074"/>
      <c r="D2" s="3074"/>
      <c r="E2" s="3074"/>
      <c r="F2" s="3074"/>
      <c r="G2" s="3074"/>
      <c r="H2" s="3074"/>
      <c r="I2" s="3074"/>
      <c r="J2" s="3074"/>
      <c r="K2" s="3074"/>
      <c r="L2" s="3074"/>
      <c r="M2" s="3074"/>
      <c r="N2" s="3074"/>
      <c r="O2" s="3074"/>
      <c r="P2" s="3074"/>
      <c r="Q2" s="3074"/>
      <c r="R2" s="3074"/>
      <c r="S2" s="3074"/>
      <c r="T2" s="3074"/>
      <c r="U2" s="3074"/>
      <c r="V2" s="3074"/>
      <c r="W2" s="3074"/>
      <c r="X2" s="3074"/>
      <c r="Y2" s="3074"/>
      <c r="Z2" s="3074"/>
      <c r="AA2" s="3074"/>
      <c r="AB2" s="3074"/>
      <c r="AC2" s="3074"/>
      <c r="AD2" s="3074"/>
      <c r="AE2" s="3074"/>
      <c r="AF2" s="3074"/>
      <c r="AG2" s="3074"/>
      <c r="AH2" s="3074"/>
      <c r="AI2" s="3074"/>
      <c r="AJ2" s="3074"/>
      <c r="AK2" s="3074"/>
      <c r="AL2" s="3074"/>
      <c r="AM2" s="3074"/>
    </row>
    <row r="3" spans="1:42" ht="15.75" customHeight="1">
      <c r="C3" s="114"/>
      <c r="G3" s="114"/>
      <c r="H3" s="114"/>
      <c r="I3" s="114"/>
      <c r="J3" s="114"/>
      <c r="K3" s="114"/>
      <c r="L3" s="114"/>
      <c r="M3" s="115"/>
      <c r="N3" s="116"/>
      <c r="O3" s="117"/>
      <c r="P3" s="4"/>
      <c r="Q3" s="4"/>
      <c r="R3" s="4"/>
      <c r="S3" s="4"/>
      <c r="T3" s="4"/>
      <c r="U3" s="4"/>
      <c r="V3" s="4"/>
      <c r="W3" s="4"/>
      <c r="X3" s="4"/>
      <c r="Y3" s="4"/>
      <c r="Z3" s="4"/>
      <c r="AA3" s="4"/>
      <c r="AB3" s="4"/>
      <c r="AC3" s="4"/>
      <c r="AD3" s="4"/>
      <c r="AE3" s="4"/>
      <c r="AF3" s="4"/>
      <c r="AG3" s="4"/>
      <c r="AH3" s="4"/>
      <c r="AI3" s="4"/>
      <c r="AJ3" s="4"/>
      <c r="AK3" s="3024" t="s">
        <v>9121</v>
      </c>
      <c r="AL3" s="3024"/>
      <c r="AM3" s="2263"/>
    </row>
    <row r="4" spans="1:42" ht="27.75" customHeight="1">
      <c r="A4" s="3070" t="s">
        <v>195</v>
      </c>
      <c r="B4" s="3070" t="s">
        <v>11</v>
      </c>
      <c r="C4" s="3070" t="s">
        <v>12</v>
      </c>
      <c r="D4" s="3070" t="s">
        <v>13</v>
      </c>
      <c r="E4" s="3075" t="s">
        <v>196</v>
      </c>
      <c r="F4" s="3070" t="s">
        <v>197</v>
      </c>
      <c r="G4" s="3070" t="s">
        <v>15</v>
      </c>
      <c r="H4" s="3070" t="s">
        <v>198</v>
      </c>
      <c r="I4" s="3078" t="s">
        <v>118</v>
      </c>
      <c r="J4" s="3079"/>
      <c r="K4" s="3070" t="s">
        <v>119</v>
      </c>
      <c r="L4" s="3070" t="s">
        <v>199</v>
      </c>
      <c r="M4" s="3064" t="s">
        <v>200</v>
      </c>
      <c r="N4" s="3065"/>
      <c r="O4" s="3066"/>
      <c r="P4" s="3028" t="s">
        <v>9118</v>
      </c>
      <c r="Q4" s="3029"/>
      <c r="R4" s="3029"/>
      <c r="S4" s="3030"/>
      <c r="T4" s="3031" t="s">
        <v>9107</v>
      </c>
      <c r="U4" s="3032"/>
      <c r="V4" s="3031" t="s">
        <v>9108</v>
      </c>
      <c r="W4" s="3032"/>
      <c r="X4" s="3031" t="s">
        <v>9109</v>
      </c>
      <c r="Y4" s="3032"/>
      <c r="Z4" s="3035" t="s">
        <v>9119</v>
      </c>
      <c r="AA4" s="3036"/>
      <c r="AB4" s="3037"/>
      <c r="AC4" s="3035" t="s">
        <v>9120</v>
      </c>
      <c r="AD4" s="3036"/>
      <c r="AE4" s="3037"/>
      <c r="AF4" s="3041" t="s">
        <v>9110</v>
      </c>
      <c r="AG4" s="3042"/>
      <c r="AH4" s="3043"/>
      <c r="AI4" s="3025" t="s">
        <v>9111</v>
      </c>
      <c r="AJ4" s="3025" t="s">
        <v>9112</v>
      </c>
      <c r="AK4" s="3025" t="s">
        <v>9113</v>
      </c>
      <c r="AL4" s="3025" t="s">
        <v>9114</v>
      </c>
      <c r="AM4" s="3070" t="s">
        <v>16</v>
      </c>
    </row>
    <row r="5" spans="1:42" ht="16.899999999999999" customHeight="1">
      <c r="A5" s="3071"/>
      <c r="B5" s="3071"/>
      <c r="C5" s="3071"/>
      <c r="D5" s="3071"/>
      <c r="E5" s="3076"/>
      <c r="F5" s="3071"/>
      <c r="G5" s="3071"/>
      <c r="H5" s="3071"/>
      <c r="I5" s="3080"/>
      <c r="J5" s="3081"/>
      <c r="K5" s="3071"/>
      <c r="L5" s="3071"/>
      <c r="M5" s="3067"/>
      <c r="N5" s="3068"/>
      <c r="O5" s="3069"/>
      <c r="P5" s="2289" t="s">
        <v>2</v>
      </c>
      <c r="Q5" s="2289" t="s">
        <v>2</v>
      </c>
      <c r="R5" s="2290" t="s">
        <v>3</v>
      </c>
      <c r="S5" s="2290" t="s">
        <v>3</v>
      </c>
      <c r="T5" s="3033"/>
      <c r="U5" s="3034"/>
      <c r="V5" s="3033"/>
      <c r="W5" s="3034"/>
      <c r="X5" s="3033"/>
      <c r="Y5" s="3034"/>
      <c r="Z5" s="3038"/>
      <c r="AA5" s="3039"/>
      <c r="AB5" s="3040"/>
      <c r="AC5" s="3038"/>
      <c r="AD5" s="3039"/>
      <c r="AE5" s="3040"/>
      <c r="AF5" s="3044"/>
      <c r="AG5" s="3045"/>
      <c r="AH5" s="3046"/>
      <c r="AI5" s="3026"/>
      <c r="AJ5" s="3026"/>
      <c r="AK5" s="3026"/>
      <c r="AL5" s="3026"/>
      <c r="AM5" s="3071"/>
    </row>
    <row r="6" spans="1:42" ht="27.75" customHeight="1">
      <c r="A6" s="3072"/>
      <c r="B6" s="3072"/>
      <c r="C6" s="3072"/>
      <c r="D6" s="3072"/>
      <c r="E6" s="3077"/>
      <c r="F6" s="3072"/>
      <c r="G6" s="3072"/>
      <c r="H6" s="3072"/>
      <c r="I6" s="120" t="s">
        <v>1</v>
      </c>
      <c r="J6" s="121" t="s">
        <v>201</v>
      </c>
      <c r="K6" s="3072"/>
      <c r="L6" s="3072"/>
      <c r="M6" s="122" t="s">
        <v>2</v>
      </c>
      <c r="N6" s="123" t="s">
        <v>3</v>
      </c>
      <c r="O6" s="123" t="s">
        <v>1</v>
      </c>
      <c r="P6" s="2289" t="s">
        <v>9115</v>
      </c>
      <c r="Q6" s="2290" t="s">
        <v>9116</v>
      </c>
      <c r="R6" s="2289" t="s">
        <v>9115</v>
      </c>
      <c r="S6" s="2290" t="s">
        <v>9116</v>
      </c>
      <c r="T6" s="2289" t="s">
        <v>2</v>
      </c>
      <c r="U6" s="2290" t="s">
        <v>3</v>
      </c>
      <c r="V6" s="2289" t="s">
        <v>2</v>
      </c>
      <c r="W6" s="2290" t="s">
        <v>3</v>
      </c>
      <c r="X6" s="2289" t="s">
        <v>2</v>
      </c>
      <c r="Y6" s="2290" t="s">
        <v>3</v>
      </c>
      <c r="Z6" s="2289" t="s">
        <v>2</v>
      </c>
      <c r="AA6" s="2290" t="s">
        <v>3</v>
      </c>
      <c r="AB6" s="2290" t="s">
        <v>1</v>
      </c>
      <c r="AC6" s="2289" t="s">
        <v>2</v>
      </c>
      <c r="AD6" s="2290" t="s">
        <v>3</v>
      </c>
      <c r="AE6" s="2290" t="s">
        <v>1</v>
      </c>
      <c r="AF6" s="2291" t="s">
        <v>9117</v>
      </c>
      <c r="AG6" s="2291" t="s">
        <v>3</v>
      </c>
      <c r="AH6" s="2291" t="s">
        <v>1</v>
      </c>
      <c r="AI6" s="3027"/>
      <c r="AJ6" s="3027"/>
      <c r="AK6" s="3027"/>
      <c r="AL6" s="3027"/>
      <c r="AM6" s="3072"/>
    </row>
    <row r="7" spans="1:42">
      <c r="A7" s="124">
        <v>1</v>
      </c>
      <c r="B7" s="126">
        <v>2</v>
      </c>
      <c r="C7" s="124">
        <v>3</v>
      </c>
      <c r="D7" s="125">
        <v>4</v>
      </c>
      <c r="E7" s="125">
        <v>5</v>
      </c>
      <c r="F7" s="125">
        <v>6</v>
      </c>
      <c r="G7" s="126">
        <v>7</v>
      </c>
      <c r="H7" s="124">
        <v>8</v>
      </c>
      <c r="I7" s="125">
        <v>9</v>
      </c>
      <c r="J7" s="124">
        <v>10</v>
      </c>
      <c r="K7" s="124">
        <v>11</v>
      </c>
      <c r="L7" s="124">
        <v>12</v>
      </c>
      <c r="M7" s="124">
        <v>13</v>
      </c>
      <c r="N7" s="124">
        <v>14</v>
      </c>
      <c r="O7" s="124">
        <v>15</v>
      </c>
      <c r="P7" s="2292">
        <v>16</v>
      </c>
      <c r="Q7" s="2292">
        <v>17</v>
      </c>
      <c r="R7" s="2292">
        <v>18</v>
      </c>
      <c r="S7" s="2292">
        <v>19</v>
      </c>
      <c r="T7" s="2292">
        <v>20</v>
      </c>
      <c r="U7" s="2292">
        <v>21</v>
      </c>
      <c r="V7" s="2292">
        <v>22</v>
      </c>
      <c r="W7" s="2292">
        <v>23</v>
      </c>
      <c r="X7" s="2292">
        <v>24</v>
      </c>
      <c r="Y7" s="2292">
        <v>25</v>
      </c>
      <c r="Z7" s="2292">
        <v>10</v>
      </c>
      <c r="AA7" s="2292">
        <v>11</v>
      </c>
      <c r="AB7" s="2292">
        <v>12</v>
      </c>
      <c r="AC7" s="2292">
        <v>9</v>
      </c>
      <c r="AD7" s="2292">
        <v>10</v>
      </c>
      <c r="AE7" s="2292">
        <v>11</v>
      </c>
      <c r="AF7" s="2292">
        <v>12</v>
      </c>
      <c r="AG7" s="2292">
        <v>13</v>
      </c>
      <c r="AH7" s="2292">
        <v>14</v>
      </c>
      <c r="AI7" s="2292">
        <v>15</v>
      </c>
      <c r="AJ7" s="2292">
        <v>15</v>
      </c>
      <c r="AK7" s="2292">
        <v>16</v>
      </c>
      <c r="AL7" s="2292">
        <v>17</v>
      </c>
      <c r="AM7" s="124">
        <v>16</v>
      </c>
    </row>
    <row r="8" spans="1:42">
      <c r="C8" s="114"/>
      <c r="G8" s="114"/>
      <c r="H8" s="114"/>
      <c r="I8" s="114"/>
      <c r="J8" s="114"/>
      <c r="K8" s="114"/>
      <c r="L8" s="114"/>
      <c r="M8" s="114"/>
      <c r="N8" s="114"/>
      <c r="O8" s="114"/>
      <c r="P8" s="114"/>
      <c r="Q8" s="114"/>
      <c r="R8" s="114"/>
      <c r="S8" s="114"/>
      <c r="T8" s="114"/>
      <c r="U8" s="114"/>
      <c r="V8" s="114"/>
      <c r="W8" s="114"/>
      <c r="X8" s="114"/>
      <c r="Y8" s="114"/>
      <c r="Z8" s="114"/>
      <c r="AA8" s="114"/>
      <c r="AB8" s="114"/>
      <c r="AC8" s="114"/>
      <c r="AD8" s="114"/>
      <c r="AE8" s="114"/>
      <c r="AF8" s="114"/>
      <c r="AG8" s="114"/>
      <c r="AH8" s="114"/>
      <c r="AI8" s="114"/>
      <c r="AJ8" s="114"/>
      <c r="AK8" s="114"/>
      <c r="AL8" s="114"/>
      <c r="AM8" s="114"/>
    </row>
    <row r="9" spans="1:42">
      <c r="A9" s="114" t="s">
        <v>9244</v>
      </c>
      <c r="C9" s="127" t="s">
        <v>202</v>
      </c>
      <c r="G9" s="114"/>
      <c r="H9" s="114"/>
      <c r="I9" s="114"/>
      <c r="J9" s="114"/>
      <c r="K9" s="114"/>
      <c r="L9" s="114"/>
      <c r="M9" s="114"/>
      <c r="N9" s="114"/>
      <c r="O9" s="114"/>
      <c r="P9" s="114"/>
      <c r="Q9" s="114"/>
      <c r="R9" s="114"/>
      <c r="S9" s="114"/>
      <c r="T9" s="114"/>
      <c r="U9" s="114"/>
      <c r="V9" s="114"/>
      <c r="W9" s="114"/>
      <c r="X9" s="114"/>
      <c r="Y9" s="114"/>
      <c r="Z9" s="114"/>
      <c r="AA9" s="114"/>
      <c r="AB9" s="114"/>
      <c r="AC9" s="114"/>
      <c r="AD9" s="114"/>
      <c r="AE9" s="114"/>
      <c r="AF9" s="114"/>
      <c r="AG9" s="114"/>
      <c r="AH9" s="114"/>
      <c r="AI9" s="114"/>
      <c r="AJ9" s="114"/>
      <c r="AK9" s="114"/>
      <c r="AL9" s="114"/>
      <c r="AM9" s="114"/>
    </row>
    <row r="10" spans="1:42">
      <c r="C10" s="127"/>
      <c r="G10" s="128"/>
      <c r="H10" s="128"/>
      <c r="I10" s="128"/>
      <c r="J10" s="128"/>
      <c r="K10" s="128"/>
      <c r="L10" s="129"/>
    </row>
    <row r="11" spans="1:42" s="135" customFormat="1" ht="90" customHeight="1">
      <c r="A11" s="22">
        <v>44</v>
      </c>
      <c r="B11" s="62" t="s">
        <v>203</v>
      </c>
      <c r="C11" s="130" t="s">
        <v>204</v>
      </c>
      <c r="D11" s="114" t="s">
        <v>205</v>
      </c>
      <c r="E11" s="114" t="s">
        <v>206</v>
      </c>
      <c r="F11" s="131" t="s">
        <v>115</v>
      </c>
      <c r="G11" s="129">
        <v>150.59899999999999</v>
      </c>
      <c r="H11" s="129">
        <v>128.33500000000001</v>
      </c>
      <c r="I11" s="132">
        <v>0</v>
      </c>
      <c r="J11" s="129">
        <v>0</v>
      </c>
      <c r="K11" s="129">
        <v>128.33500000000001</v>
      </c>
      <c r="L11" s="129">
        <v>22.263999999999982</v>
      </c>
      <c r="M11" s="129">
        <v>22.263999999999999</v>
      </c>
      <c r="N11" s="129">
        <v>0</v>
      </c>
      <c r="O11" s="129">
        <v>22.263999999999999</v>
      </c>
      <c r="P11" s="129"/>
      <c r="Q11" s="129"/>
      <c r="R11" s="129"/>
      <c r="S11" s="129"/>
      <c r="T11" s="129"/>
      <c r="U11" s="129"/>
      <c r="V11" s="129"/>
      <c r="W11" s="129"/>
      <c r="X11" s="129"/>
      <c r="Y11" s="129"/>
      <c r="Z11" s="466">
        <v>22.263999999999999</v>
      </c>
      <c r="AA11" s="466">
        <v>0</v>
      </c>
      <c r="AB11" s="21">
        <v>22.263999999999999</v>
      </c>
      <c r="AC11" s="21"/>
      <c r="AD11" s="21"/>
      <c r="AE11" s="21">
        <v>0</v>
      </c>
      <c r="AF11" s="21">
        <v>0</v>
      </c>
      <c r="AG11" s="21">
        <v>0</v>
      </c>
      <c r="AH11" s="21">
        <v>0</v>
      </c>
      <c r="AI11" s="129"/>
      <c r="AJ11" s="129" t="s">
        <v>10777</v>
      </c>
      <c r="AK11" s="129"/>
      <c r="AL11" s="2598">
        <v>1</v>
      </c>
      <c r="AM11" s="129">
        <v>0</v>
      </c>
      <c r="AN11" s="134"/>
    </row>
    <row r="12" spans="1:42" s="135" customFormat="1" ht="63">
      <c r="A12" s="22">
        <v>45</v>
      </c>
      <c r="B12" s="136" t="s">
        <v>207</v>
      </c>
      <c r="C12" s="137" t="s">
        <v>208</v>
      </c>
      <c r="D12" s="138" t="s">
        <v>209</v>
      </c>
      <c r="E12" s="138" t="s">
        <v>210</v>
      </c>
      <c r="F12" s="139" t="s">
        <v>115</v>
      </c>
      <c r="G12" s="140">
        <v>79.201999999999998</v>
      </c>
      <c r="H12" s="129">
        <v>79.201999999999998</v>
      </c>
      <c r="I12" s="132">
        <v>0</v>
      </c>
      <c r="J12" s="129">
        <v>0</v>
      </c>
      <c r="K12" s="129">
        <v>79.201999999999998</v>
      </c>
      <c r="L12" s="129">
        <v>0</v>
      </c>
      <c r="M12" s="129">
        <v>1E-3</v>
      </c>
      <c r="N12" s="129">
        <v>0</v>
      </c>
      <c r="O12" s="129">
        <v>1E-3</v>
      </c>
      <c r="P12" s="129"/>
      <c r="Q12" s="129"/>
      <c r="R12" s="129"/>
      <c r="S12" s="129"/>
      <c r="T12" s="129"/>
      <c r="U12" s="129"/>
      <c r="V12" s="129"/>
      <c r="W12" s="129"/>
      <c r="X12" s="129"/>
      <c r="Y12" s="129"/>
      <c r="Z12" s="466">
        <v>1E-3</v>
      </c>
      <c r="AA12" s="466">
        <v>0</v>
      </c>
      <c r="AB12" s="21">
        <v>1E-3</v>
      </c>
      <c r="AC12" s="21"/>
      <c r="AD12" s="21"/>
      <c r="AE12" s="21">
        <v>0</v>
      </c>
      <c r="AF12" s="21">
        <v>0</v>
      </c>
      <c r="AG12" s="21">
        <v>0</v>
      </c>
      <c r="AH12" s="21">
        <v>0</v>
      </c>
      <c r="AI12" s="129"/>
      <c r="AJ12" s="129" t="s">
        <v>10419</v>
      </c>
      <c r="AK12" s="129"/>
      <c r="AL12" s="2598">
        <v>0.25</v>
      </c>
      <c r="AM12" s="129">
        <v>0</v>
      </c>
      <c r="AN12" s="134"/>
    </row>
    <row r="13" spans="1:42" s="135" customFormat="1" ht="63">
      <c r="A13" s="22">
        <v>46</v>
      </c>
      <c r="B13" s="62" t="s">
        <v>211</v>
      </c>
      <c r="C13" s="130" t="s">
        <v>212</v>
      </c>
      <c r="D13" s="114" t="s">
        <v>213</v>
      </c>
      <c r="E13" s="114" t="s">
        <v>214</v>
      </c>
      <c r="F13" s="139" t="s">
        <v>115</v>
      </c>
      <c r="G13" s="129">
        <v>96.126000000000005</v>
      </c>
      <c r="H13" s="129">
        <v>64.8</v>
      </c>
      <c r="I13" s="132">
        <v>27.952999999999999</v>
      </c>
      <c r="J13" s="129">
        <v>0</v>
      </c>
      <c r="K13" s="129">
        <v>92.753</v>
      </c>
      <c r="L13" s="129">
        <v>3.3730000000000047</v>
      </c>
      <c r="M13" s="129">
        <v>3.3730000000000002</v>
      </c>
      <c r="N13" s="129">
        <v>0</v>
      </c>
      <c r="O13" s="129">
        <v>3.3730000000000002</v>
      </c>
      <c r="P13" s="129"/>
      <c r="Q13" s="129"/>
      <c r="R13" s="129"/>
      <c r="S13" s="129"/>
      <c r="T13" s="129"/>
      <c r="U13" s="129"/>
      <c r="V13" s="129"/>
      <c r="W13" s="129"/>
      <c r="X13" s="129"/>
      <c r="Y13" s="129"/>
      <c r="Z13" s="466">
        <v>3.3730000000000002</v>
      </c>
      <c r="AA13" s="466">
        <v>0</v>
      </c>
      <c r="AB13" s="21">
        <v>3.3730000000000002</v>
      </c>
      <c r="AC13" s="21"/>
      <c r="AD13" s="21"/>
      <c r="AE13" s="21">
        <v>0</v>
      </c>
      <c r="AF13" s="21">
        <v>0</v>
      </c>
      <c r="AG13" s="21">
        <v>0</v>
      </c>
      <c r="AH13" s="21">
        <v>0</v>
      </c>
      <c r="AI13" s="129"/>
      <c r="AJ13" s="129" t="s">
        <v>10419</v>
      </c>
      <c r="AK13" s="129"/>
      <c r="AL13" s="2598">
        <v>0.25</v>
      </c>
      <c r="AM13" s="129">
        <v>0</v>
      </c>
    </row>
    <row r="14" spans="1:42" s="135" customFormat="1" ht="90" customHeight="1">
      <c r="A14" s="22">
        <v>47</v>
      </c>
      <c r="B14" s="136" t="s">
        <v>215</v>
      </c>
      <c r="C14" s="137" t="s">
        <v>216</v>
      </c>
      <c r="D14" s="138" t="s">
        <v>124</v>
      </c>
      <c r="E14" s="138" t="s">
        <v>217</v>
      </c>
      <c r="F14" s="139" t="s">
        <v>115</v>
      </c>
      <c r="G14" s="140">
        <v>95.569000000000003</v>
      </c>
      <c r="H14" s="129">
        <v>94.661000000000001</v>
      </c>
      <c r="I14" s="132">
        <v>0</v>
      </c>
      <c r="J14" s="129">
        <v>0</v>
      </c>
      <c r="K14" s="129">
        <v>94.661000000000001</v>
      </c>
      <c r="L14" s="129">
        <v>0.90800000000000125</v>
      </c>
      <c r="M14" s="129">
        <v>1E-3</v>
      </c>
      <c r="N14" s="129">
        <v>0</v>
      </c>
      <c r="O14" s="129">
        <v>1E-3</v>
      </c>
      <c r="P14" s="129"/>
      <c r="Q14" s="129"/>
      <c r="R14" s="129"/>
      <c r="S14" s="129"/>
      <c r="T14" s="129"/>
      <c r="U14" s="129"/>
      <c r="V14" s="129"/>
      <c r="W14" s="129"/>
      <c r="X14" s="129"/>
      <c r="Y14" s="129"/>
      <c r="Z14" s="466">
        <v>1E-3</v>
      </c>
      <c r="AA14" s="466">
        <v>0</v>
      </c>
      <c r="AB14" s="21">
        <v>1E-3</v>
      </c>
      <c r="AC14" s="21"/>
      <c r="AD14" s="21"/>
      <c r="AE14" s="21">
        <v>0</v>
      </c>
      <c r="AF14" s="21">
        <v>0</v>
      </c>
      <c r="AG14" s="21">
        <v>0</v>
      </c>
      <c r="AH14" s="21">
        <v>0</v>
      </c>
      <c r="AI14" s="129"/>
      <c r="AJ14" s="129" t="s">
        <v>10419</v>
      </c>
      <c r="AK14" s="129"/>
      <c r="AL14" s="2598">
        <v>0.25</v>
      </c>
      <c r="AM14" s="129">
        <v>0</v>
      </c>
    </row>
    <row r="15" spans="1:42" s="135" customFormat="1" ht="94.5">
      <c r="A15" s="22">
        <v>48</v>
      </c>
      <c r="B15" s="62" t="s">
        <v>218</v>
      </c>
      <c r="C15" s="130" t="s">
        <v>219</v>
      </c>
      <c r="D15" s="114" t="s">
        <v>220</v>
      </c>
      <c r="E15" s="114" t="s">
        <v>221</v>
      </c>
      <c r="F15" s="139" t="s">
        <v>115</v>
      </c>
      <c r="G15" s="129">
        <v>94.049000000000007</v>
      </c>
      <c r="H15" s="129">
        <v>26.452000000000002</v>
      </c>
      <c r="I15" s="132">
        <v>33.785499999999999</v>
      </c>
      <c r="J15" s="129">
        <v>0</v>
      </c>
      <c r="K15" s="129">
        <v>60.237499999999997</v>
      </c>
      <c r="L15" s="129">
        <v>33.811500000000009</v>
      </c>
      <c r="M15" s="129">
        <v>33.811999999999998</v>
      </c>
      <c r="N15" s="129">
        <v>0</v>
      </c>
      <c r="O15" s="129">
        <v>33.811999999999998</v>
      </c>
      <c r="P15" s="129"/>
      <c r="Q15" s="129"/>
      <c r="R15" s="129"/>
      <c r="S15" s="129"/>
      <c r="T15" s="129"/>
      <c r="U15" s="129"/>
      <c r="V15" s="129"/>
      <c r="W15" s="129"/>
      <c r="X15" s="129"/>
      <c r="Y15" s="129"/>
      <c r="Z15" s="466">
        <v>33.811999999999998</v>
      </c>
      <c r="AA15" s="466">
        <v>0</v>
      </c>
      <c r="AB15" s="21">
        <v>33.811999999999998</v>
      </c>
      <c r="AC15" s="21">
        <v>33.811999999999998</v>
      </c>
      <c r="AD15" s="21"/>
      <c r="AE15" s="21">
        <v>33.811999999999998</v>
      </c>
      <c r="AF15" s="21">
        <v>30.735137000000002</v>
      </c>
      <c r="AG15" s="21">
        <v>0</v>
      </c>
      <c r="AH15" s="21">
        <v>30.735137000000002</v>
      </c>
      <c r="AI15" s="129"/>
      <c r="AJ15" s="129" t="s">
        <v>10971</v>
      </c>
      <c r="AK15" s="129" t="s">
        <v>9259</v>
      </c>
      <c r="AL15" s="2598">
        <v>1</v>
      </c>
      <c r="AM15" s="129">
        <v>0</v>
      </c>
      <c r="AN15" s="134"/>
      <c r="AO15" s="134"/>
      <c r="AP15" s="134"/>
    </row>
    <row r="16" spans="1:42" ht="63">
      <c r="A16" s="22">
        <v>49</v>
      </c>
      <c r="B16" s="62" t="s">
        <v>222</v>
      </c>
      <c r="C16" s="130" t="s">
        <v>223</v>
      </c>
      <c r="D16" s="114" t="s">
        <v>209</v>
      </c>
      <c r="E16" s="114" t="s">
        <v>224</v>
      </c>
      <c r="F16" s="139" t="s">
        <v>115</v>
      </c>
      <c r="G16" s="128">
        <v>73.760999999999996</v>
      </c>
      <c r="H16" s="129">
        <v>22.824999999999999</v>
      </c>
      <c r="I16" s="132">
        <v>25.445250000000001</v>
      </c>
      <c r="J16" s="129">
        <v>0</v>
      </c>
      <c r="K16" s="129">
        <v>48.270250000000004</v>
      </c>
      <c r="L16" s="129">
        <v>25.490749999999991</v>
      </c>
      <c r="M16" s="128">
        <v>25.491</v>
      </c>
      <c r="N16" s="128">
        <v>0</v>
      </c>
      <c r="O16" s="129">
        <v>25.491</v>
      </c>
      <c r="P16" s="129"/>
      <c r="Q16" s="129"/>
      <c r="R16" s="129"/>
      <c r="S16" s="129"/>
      <c r="T16" s="129"/>
      <c r="U16" s="129"/>
      <c r="V16" s="129"/>
      <c r="W16" s="129"/>
      <c r="X16" s="129"/>
      <c r="Y16" s="129"/>
      <c r="Z16" s="466">
        <v>25.491</v>
      </c>
      <c r="AA16" s="466">
        <v>0</v>
      </c>
      <c r="AB16" s="21">
        <v>25.491</v>
      </c>
      <c r="AC16" s="21">
        <v>25.491</v>
      </c>
      <c r="AD16" s="21"/>
      <c r="AE16" s="21">
        <v>25.491</v>
      </c>
      <c r="AF16" s="21">
        <v>17.864757000000001</v>
      </c>
      <c r="AG16" s="21">
        <v>0</v>
      </c>
      <c r="AH16" s="21">
        <v>17.864757000000001</v>
      </c>
      <c r="AI16" s="129"/>
      <c r="AJ16" s="129"/>
      <c r="AK16" s="129" t="s">
        <v>9259</v>
      </c>
      <c r="AL16" s="2598">
        <v>1</v>
      </c>
      <c r="AM16" s="129">
        <v>0</v>
      </c>
    </row>
    <row r="17" spans="1:40" ht="78.75">
      <c r="A17" s="22">
        <v>50</v>
      </c>
      <c r="B17" s="62" t="s">
        <v>225</v>
      </c>
      <c r="C17" s="130" t="s">
        <v>226</v>
      </c>
      <c r="D17" s="114" t="s">
        <v>220</v>
      </c>
      <c r="E17" s="114" t="s">
        <v>224</v>
      </c>
      <c r="F17" s="139" t="s">
        <v>115</v>
      </c>
      <c r="G17" s="128">
        <v>20</v>
      </c>
      <c r="H17" s="129">
        <v>2.3969999999999998</v>
      </c>
      <c r="I17" s="132">
        <v>0</v>
      </c>
      <c r="J17" s="129">
        <v>0</v>
      </c>
      <c r="K17" s="129">
        <v>2.3969999999999998</v>
      </c>
      <c r="L17" s="129">
        <v>17.603000000000002</v>
      </c>
      <c r="M17" s="128">
        <v>17.603000000000002</v>
      </c>
      <c r="N17" s="128">
        <v>0</v>
      </c>
      <c r="O17" s="129">
        <v>17.603000000000002</v>
      </c>
      <c r="P17" s="129"/>
      <c r="Q17" s="129"/>
      <c r="R17" s="129"/>
      <c r="S17" s="129"/>
      <c r="T17" s="129"/>
      <c r="U17" s="129"/>
      <c r="V17" s="129"/>
      <c r="W17" s="129"/>
      <c r="X17" s="129"/>
      <c r="Y17" s="129"/>
      <c r="Z17" s="466">
        <v>17.603000000000002</v>
      </c>
      <c r="AA17" s="466">
        <v>0</v>
      </c>
      <c r="AB17" s="21">
        <v>17.603000000000002</v>
      </c>
      <c r="AC17" s="21">
        <v>17.603000000000002</v>
      </c>
      <c r="AD17" s="21"/>
      <c r="AE17" s="21">
        <v>17.603000000000002</v>
      </c>
      <c r="AF17" s="21">
        <v>0</v>
      </c>
      <c r="AG17" s="21">
        <v>0</v>
      </c>
      <c r="AH17" s="21">
        <v>0</v>
      </c>
      <c r="AI17" s="129"/>
      <c r="AJ17" s="129"/>
      <c r="AK17" s="129" t="s">
        <v>9259</v>
      </c>
      <c r="AL17" s="2598">
        <v>1</v>
      </c>
      <c r="AM17" s="129">
        <v>0</v>
      </c>
    </row>
    <row r="18" spans="1:40" ht="63">
      <c r="A18" s="22">
        <v>51</v>
      </c>
      <c r="B18" s="136" t="s">
        <v>227</v>
      </c>
      <c r="C18" s="137" t="s">
        <v>228</v>
      </c>
      <c r="D18" s="138" t="s">
        <v>107</v>
      </c>
      <c r="E18" s="138" t="s">
        <v>229</v>
      </c>
      <c r="F18" s="139" t="s">
        <v>115</v>
      </c>
      <c r="G18" s="141">
        <v>15</v>
      </c>
      <c r="H18" s="140">
        <v>14.522</v>
      </c>
      <c r="I18" s="132">
        <v>0</v>
      </c>
      <c r="J18" s="140">
        <v>0</v>
      </c>
      <c r="K18" s="129">
        <v>14.522</v>
      </c>
      <c r="L18" s="129">
        <v>0.47799999999999976</v>
      </c>
      <c r="M18" s="128">
        <v>0.47799999999999998</v>
      </c>
      <c r="N18" s="128">
        <v>0</v>
      </c>
      <c r="O18" s="129">
        <v>0.47799999999999998</v>
      </c>
      <c r="P18" s="129"/>
      <c r="Q18" s="129"/>
      <c r="R18" s="129"/>
      <c r="S18" s="129"/>
      <c r="T18" s="129"/>
      <c r="U18" s="129"/>
      <c r="V18" s="129"/>
      <c r="W18" s="129"/>
      <c r="X18" s="129"/>
      <c r="Y18" s="129"/>
      <c r="Z18" s="466">
        <v>0.47799999999999998</v>
      </c>
      <c r="AA18" s="466">
        <v>0</v>
      </c>
      <c r="AB18" s="21">
        <v>0.47799999999999998</v>
      </c>
      <c r="AC18" s="21"/>
      <c r="AD18" s="21"/>
      <c r="AE18" s="21">
        <v>0</v>
      </c>
      <c r="AF18" s="21">
        <v>0</v>
      </c>
      <c r="AG18" s="21">
        <v>0</v>
      </c>
      <c r="AH18" s="21">
        <v>0</v>
      </c>
      <c r="AI18" s="129"/>
      <c r="AJ18" s="129" t="s">
        <v>10419</v>
      </c>
      <c r="AK18" s="129"/>
      <c r="AL18" s="2598">
        <v>0.25</v>
      </c>
      <c r="AM18" s="129">
        <v>0</v>
      </c>
    </row>
    <row r="19" spans="1:40" ht="47.25">
      <c r="A19" s="22">
        <v>52</v>
      </c>
      <c r="B19" s="136" t="s">
        <v>230</v>
      </c>
      <c r="C19" s="137" t="s">
        <v>231</v>
      </c>
      <c r="D19" s="138" t="s">
        <v>107</v>
      </c>
      <c r="E19" s="138" t="s">
        <v>232</v>
      </c>
      <c r="F19" s="139" t="s">
        <v>115</v>
      </c>
      <c r="G19" s="141">
        <v>16</v>
      </c>
      <c r="H19" s="129">
        <v>14.64</v>
      </c>
      <c r="I19" s="132">
        <v>5.2500000000000003E-3</v>
      </c>
      <c r="J19" s="129">
        <v>0</v>
      </c>
      <c r="K19" s="129">
        <v>14.645250000000001</v>
      </c>
      <c r="L19" s="129">
        <v>1.3547499999999992</v>
      </c>
      <c r="M19" s="128">
        <v>1.355</v>
      </c>
      <c r="N19" s="128">
        <v>0</v>
      </c>
      <c r="O19" s="129">
        <v>1.355</v>
      </c>
      <c r="P19" s="129"/>
      <c r="Q19" s="129"/>
      <c r="R19" s="129"/>
      <c r="S19" s="129"/>
      <c r="T19" s="129"/>
      <c r="U19" s="129"/>
      <c r="V19" s="129"/>
      <c r="W19" s="129"/>
      <c r="X19" s="129"/>
      <c r="Y19" s="129"/>
      <c r="Z19" s="466">
        <v>1.355</v>
      </c>
      <c r="AA19" s="466">
        <v>0</v>
      </c>
      <c r="AB19" s="21">
        <v>1.355</v>
      </c>
      <c r="AC19" s="21"/>
      <c r="AD19" s="21"/>
      <c r="AE19" s="21">
        <v>0</v>
      </c>
      <c r="AF19" s="21">
        <v>0</v>
      </c>
      <c r="AG19" s="21">
        <v>0</v>
      </c>
      <c r="AH19" s="21">
        <v>0</v>
      </c>
      <c r="AI19" s="129"/>
      <c r="AJ19" s="129" t="s">
        <v>10419</v>
      </c>
      <c r="AK19" s="129"/>
      <c r="AL19" s="2598">
        <v>0.25</v>
      </c>
      <c r="AM19" s="129">
        <v>0</v>
      </c>
    </row>
    <row r="20" spans="1:40" ht="47.25">
      <c r="A20" s="22">
        <v>53</v>
      </c>
      <c r="B20" s="136" t="s">
        <v>233</v>
      </c>
      <c r="C20" s="137" t="s">
        <v>234</v>
      </c>
      <c r="D20" s="138" t="s">
        <v>107</v>
      </c>
      <c r="E20" s="138" t="s">
        <v>229</v>
      </c>
      <c r="F20" s="139" t="s">
        <v>115</v>
      </c>
      <c r="G20" s="141">
        <v>16</v>
      </c>
      <c r="H20" s="129">
        <v>15.628</v>
      </c>
      <c r="I20" s="132">
        <v>0</v>
      </c>
      <c r="J20" s="129">
        <v>0</v>
      </c>
      <c r="K20" s="129">
        <v>15.628</v>
      </c>
      <c r="L20" s="129">
        <v>0.37199999999999989</v>
      </c>
      <c r="M20" s="128">
        <v>0.372</v>
      </c>
      <c r="N20" s="128">
        <v>0</v>
      </c>
      <c r="O20" s="129">
        <v>0.372</v>
      </c>
      <c r="P20" s="129"/>
      <c r="Q20" s="129"/>
      <c r="R20" s="129"/>
      <c r="S20" s="129"/>
      <c r="T20" s="129"/>
      <c r="U20" s="129"/>
      <c r="V20" s="129"/>
      <c r="W20" s="129"/>
      <c r="X20" s="129"/>
      <c r="Y20" s="129"/>
      <c r="Z20" s="466">
        <v>0.372</v>
      </c>
      <c r="AA20" s="466">
        <v>0</v>
      </c>
      <c r="AB20" s="21">
        <v>0.372</v>
      </c>
      <c r="AC20" s="21"/>
      <c r="AD20" s="21"/>
      <c r="AE20" s="21">
        <v>0</v>
      </c>
      <c r="AF20" s="21">
        <v>0</v>
      </c>
      <c r="AG20" s="21">
        <v>0</v>
      </c>
      <c r="AH20" s="21">
        <v>0</v>
      </c>
      <c r="AI20" s="129"/>
      <c r="AJ20" s="129" t="s">
        <v>10419</v>
      </c>
      <c r="AK20" s="129"/>
      <c r="AL20" s="2598">
        <v>0.25</v>
      </c>
      <c r="AM20" s="129">
        <v>0</v>
      </c>
      <c r="AN20" s="129"/>
    </row>
    <row r="21" spans="1:40" ht="90" customHeight="1">
      <c r="A21" s="22">
        <v>54</v>
      </c>
      <c r="B21" s="62" t="s">
        <v>235</v>
      </c>
      <c r="C21" s="130" t="s">
        <v>236</v>
      </c>
      <c r="D21" s="114" t="s">
        <v>220</v>
      </c>
      <c r="E21" s="114" t="s">
        <v>224</v>
      </c>
      <c r="F21" s="139" t="s">
        <v>115</v>
      </c>
      <c r="G21" s="128">
        <v>30</v>
      </c>
      <c r="H21" s="129">
        <v>4.7430000000000003</v>
      </c>
      <c r="I21" s="132">
        <v>0</v>
      </c>
      <c r="J21" s="129">
        <v>0</v>
      </c>
      <c r="K21" s="129">
        <v>4.7430000000000003</v>
      </c>
      <c r="L21" s="129">
        <v>25.256999999999998</v>
      </c>
      <c r="M21" s="128">
        <v>25.257000000000001</v>
      </c>
      <c r="N21" s="128">
        <v>0</v>
      </c>
      <c r="O21" s="129">
        <v>25.257000000000001</v>
      </c>
      <c r="P21" s="129"/>
      <c r="Q21" s="129"/>
      <c r="R21" s="129"/>
      <c r="S21" s="129"/>
      <c r="T21" s="129"/>
      <c r="U21" s="129"/>
      <c r="V21" s="129"/>
      <c r="W21" s="129"/>
      <c r="X21" s="129"/>
      <c r="Y21" s="129"/>
      <c r="Z21" s="466">
        <v>25.257000000000001</v>
      </c>
      <c r="AA21" s="466">
        <v>0</v>
      </c>
      <c r="AB21" s="21">
        <v>25.257000000000001</v>
      </c>
      <c r="AC21" s="21">
        <v>25.257000000000001</v>
      </c>
      <c r="AD21" s="21"/>
      <c r="AE21" s="21">
        <v>25.257000000000001</v>
      </c>
      <c r="AF21" s="21">
        <v>0</v>
      </c>
      <c r="AG21" s="21">
        <v>0</v>
      </c>
      <c r="AH21" s="21">
        <v>0</v>
      </c>
      <c r="AI21" s="129"/>
      <c r="AJ21" s="129"/>
      <c r="AK21" s="129" t="s">
        <v>9259</v>
      </c>
      <c r="AL21" s="2598">
        <v>1</v>
      </c>
      <c r="AM21" s="129">
        <v>0</v>
      </c>
    </row>
    <row r="22" spans="1:40" ht="90" customHeight="1">
      <c r="A22" s="22">
        <v>55</v>
      </c>
      <c r="B22" s="62" t="s">
        <v>237</v>
      </c>
      <c r="C22" s="130" t="s">
        <v>238</v>
      </c>
      <c r="D22" s="114" t="s">
        <v>107</v>
      </c>
      <c r="E22" s="114" t="s">
        <v>239</v>
      </c>
      <c r="F22" s="139" t="s">
        <v>115</v>
      </c>
      <c r="G22" s="128">
        <v>95.56</v>
      </c>
      <c r="H22" s="129">
        <v>13.356</v>
      </c>
      <c r="I22" s="132">
        <v>40.299999999999997</v>
      </c>
      <c r="J22" s="129">
        <v>0</v>
      </c>
      <c r="K22" s="129">
        <v>53.655999999999999</v>
      </c>
      <c r="L22" s="129">
        <v>41.904000000000003</v>
      </c>
      <c r="M22" s="128">
        <v>41.904000000000003</v>
      </c>
      <c r="N22" s="128">
        <v>0</v>
      </c>
      <c r="O22" s="129">
        <v>41.904000000000003</v>
      </c>
      <c r="P22" s="129"/>
      <c r="Q22" s="129"/>
      <c r="R22" s="129"/>
      <c r="S22" s="129"/>
      <c r="T22" s="129"/>
      <c r="U22" s="129"/>
      <c r="V22" s="129"/>
      <c r="W22" s="129"/>
      <c r="X22" s="129"/>
      <c r="Y22" s="129"/>
      <c r="Z22" s="466">
        <v>41.904000000000003</v>
      </c>
      <c r="AA22" s="466">
        <v>0</v>
      </c>
      <c r="AB22" s="21">
        <v>41.904000000000003</v>
      </c>
      <c r="AC22" s="21">
        <v>41.904000000000003</v>
      </c>
      <c r="AD22" s="21"/>
      <c r="AE22" s="21">
        <v>41.904000000000003</v>
      </c>
      <c r="AF22" s="21">
        <v>16.621047000000001</v>
      </c>
      <c r="AG22" s="21">
        <v>0</v>
      </c>
      <c r="AH22" s="21">
        <v>16.621047000000001</v>
      </c>
      <c r="AI22" s="129"/>
      <c r="AJ22" s="129"/>
      <c r="AK22" s="129" t="s">
        <v>9259</v>
      </c>
      <c r="AL22" s="2598">
        <v>1</v>
      </c>
      <c r="AM22" s="129">
        <v>0</v>
      </c>
    </row>
    <row r="23" spans="1:40" ht="90" customHeight="1">
      <c r="A23" s="22">
        <v>56</v>
      </c>
      <c r="B23" s="23" t="s">
        <v>240</v>
      </c>
      <c r="C23" s="118" t="s">
        <v>241</v>
      </c>
      <c r="D23" s="114" t="s">
        <v>242</v>
      </c>
      <c r="E23" s="114" t="s">
        <v>243</v>
      </c>
      <c r="F23" s="139" t="s">
        <v>115</v>
      </c>
      <c r="G23" s="129">
        <v>20</v>
      </c>
      <c r="H23" s="129">
        <v>1.248</v>
      </c>
      <c r="I23" s="132">
        <v>0</v>
      </c>
      <c r="J23" s="129">
        <v>0</v>
      </c>
      <c r="K23" s="129">
        <v>1.248</v>
      </c>
      <c r="L23" s="129">
        <v>18.751999999999999</v>
      </c>
      <c r="M23" s="129">
        <v>18.751999999999999</v>
      </c>
      <c r="N23" s="129">
        <v>0</v>
      </c>
      <c r="O23" s="129">
        <v>18.751999999999999</v>
      </c>
      <c r="P23" s="129"/>
      <c r="Q23" s="129"/>
      <c r="R23" s="129"/>
      <c r="S23" s="129"/>
      <c r="T23" s="129"/>
      <c r="U23" s="129"/>
      <c r="V23" s="129"/>
      <c r="W23" s="129"/>
      <c r="X23" s="129"/>
      <c r="Y23" s="129"/>
      <c r="Z23" s="466">
        <v>18.751999999999999</v>
      </c>
      <c r="AA23" s="466">
        <v>0</v>
      </c>
      <c r="AB23" s="21">
        <v>18.751999999999999</v>
      </c>
      <c r="AC23" s="21">
        <v>18.751999999999999</v>
      </c>
      <c r="AD23" s="21"/>
      <c r="AE23" s="21">
        <v>18.751999999999999</v>
      </c>
      <c r="AF23" s="21">
        <v>0</v>
      </c>
      <c r="AG23" s="21">
        <v>0</v>
      </c>
      <c r="AH23" s="21">
        <v>0</v>
      </c>
      <c r="AI23" s="129"/>
      <c r="AJ23" s="129"/>
      <c r="AK23" s="129" t="s">
        <v>9259</v>
      </c>
      <c r="AL23" s="2598">
        <v>1</v>
      </c>
      <c r="AM23" s="129">
        <v>0</v>
      </c>
    </row>
    <row r="24" spans="1:40" ht="90" customHeight="1">
      <c r="A24" s="22">
        <v>57</v>
      </c>
      <c r="B24" s="23" t="s">
        <v>244</v>
      </c>
      <c r="C24" s="118" t="s">
        <v>245</v>
      </c>
      <c r="D24" s="114" t="s">
        <v>220</v>
      </c>
      <c r="E24" s="114" t="s">
        <v>243</v>
      </c>
      <c r="F24" s="131" t="s">
        <v>26</v>
      </c>
      <c r="G24" s="129">
        <v>105.779</v>
      </c>
      <c r="H24" s="129">
        <v>3.75</v>
      </c>
      <c r="I24" s="132">
        <v>56.370500000000007</v>
      </c>
      <c r="J24" s="129">
        <v>0</v>
      </c>
      <c r="K24" s="129">
        <v>60.120500000000007</v>
      </c>
      <c r="L24" s="129">
        <v>45.658499999999989</v>
      </c>
      <c r="M24" s="129">
        <v>45.658999999999999</v>
      </c>
      <c r="N24" s="129">
        <v>0</v>
      </c>
      <c r="O24" s="129">
        <v>45.658999999999999</v>
      </c>
      <c r="P24" s="129"/>
      <c r="Q24" s="129"/>
      <c r="R24" s="129"/>
      <c r="S24" s="129"/>
      <c r="T24" s="129"/>
      <c r="U24" s="129"/>
      <c r="V24" s="129"/>
      <c r="W24" s="129"/>
      <c r="X24" s="129"/>
      <c r="Y24" s="129"/>
      <c r="Z24" s="466">
        <v>45.658999999999999</v>
      </c>
      <c r="AA24" s="466">
        <v>0</v>
      </c>
      <c r="AB24" s="21">
        <v>45.658999999999999</v>
      </c>
      <c r="AC24" s="21">
        <v>45.658999999999999</v>
      </c>
      <c r="AD24" s="21"/>
      <c r="AE24" s="21">
        <v>45.658999999999999</v>
      </c>
      <c r="AF24" s="21">
        <v>45.658920000000002</v>
      </c>
      <c r="AG24" s="21">
        <v>0</v>
      </c>
      <c r="AH24" s="21">
        <v>45.658920000000002</v>
      </c>
      <c r="AI24" s="129"/>
      <c r="AJ24" s="129"/>
      <c r="AK24" s="129" t="s">
        <v>9259</v>
      </c>
      <c r="AL24" s="2598">
        <v>1</v>
      </c>
      <c r="AM24" s="129">
        <v>0</v>
      </c>
    </row>
    <row r="25" spans="1:40" ht="63">
      <c r="A25" s="22">
        <v>58</v>
      </c>
      <c r="B25" s="23" t="s">
        <v>246</v>
      </c>
      <c r="C25" s="118" t="s">
        <v>247</v>
      </c>
      <c r="D25" s="114" t="s">
        <v>213</v>
      </c>
      <c r="E25" s="114" t="s">
        <v>243</v>
      </c>
      <c r="F25" s="139" t="s">
        <v>115</v>
      </c>
      <c r="G25" s="129">
        <v>120.512</v>
      </c>
      <c r="H25" s="129">
        <v>0</v>
      </c>
      <c r="I25" s="132">
        <v>5.9629999999999992</v>
      </c>
      <c r="J25" s="129">
        <v>0</v>
      </c>
      <c r="K25" s="129">
        <v>5.9629999999999992</v>
      </c>
      <c r="L25" s="129">
        <v>114.54900000000001</v>
      </c>
      <c r="M25" s="129">
        <v>76.183999999999997</v>
      </c>
      <c r="N25" s="129">
        <v>0</v>
      </c>
      <c r="O25" s="129">
        <v>76.183999999999997</v>
      </c>
      <c r="P25" s="129"/>
      <c r="Q25" s="129"/>
      <c r="R25" s="129"/>
      <c r="S25" s="129"/>
      <c r="T25" s="129"/>
      <c r="U25" s="129"/>
      <c r="V25" s="129"/>
      <c r="W25" s="129"/>
      <c r="X25" s="129"/>
      <c r="Y25" s="129"/>
      <c r="Z25" s="466">
        <v>76.183999999999997</v>
      </c>
      <c r="AA25" s="466">
        <v>0</v>
      </c>
      <c r="AB25" s="21">
        <v>76.183999999999997</v>
      </c>
      <c r="AC25" s="21">
        <v>19.045999999999999</v>
      </c>
      <c r="AD25" s="21"/>
      <c r="AE25" s="21">
        <v>19.045999999999999</v>
      </c>
      <c r="AF25" s="21">
        <v>19.045999999999999</v>
      </c>
      <c r="AG25" s="21">
        <v>0</v>
      </c>
      <c r="AH25" s="21">
        <v>19.045999999999999</v>
      </c>
      <c r="AI25" s="129"/>
      <c r="AJ25" s="129"/>
      <c r="AK25" s="129" t="s">
        <v>9259</v>
      </c>
      <c r="AL25" s="2598">
        <v>0.25</v>
      </c>
      <c r="AM25" s="129">
        <v>0</v>
      </c>
    </row>
    <row r="26" spans="1:40" ht="90" customHeight="1">
      <c r="A26" s="22">
        <v>59</v>
      </c>
      <c r="B26" s="23" t="s">
        <v>248</v>
      </c>
      <c r="C26" s="118" t="s">
        <v>249</v>
      </c>
      <c r="D26" s="114" t="s">
        <v>177</v>
      </c>
      <c r="E26" s="114" t="s">
        <v>250</v>
      </c>
      <c r="F26" s="131" t="s">
        <v>26</v>
      </c>
      <c r="G26" s="129">
        <v>13.271000000000001</v>
      </c>
      <c r="H26" s="129">
        <v>0</v>
      </c>
      <c r="I26" s="132">
        <v>9.2129999999999992</v>
      </c>
      <c r="J26" s="129">
        <v>0</v>
      </c>
      <c r="K26" s="129">
        <v>9.2129999999999992</v>
      </c>
      <c r="L26" s="129">
        <v>4.0580000000000016</v>
      </c>
      <c r="M26" s="129">
        <v>4.0579999999999998</v>
      </c>
      <c r="N26" s="129">
        <v>0</v>
      </c>
      <c r="O26" s="129">
        <v>4.0579999999999998</v>
      </c>
      <c r="P26" s="129"/>
      <c r="Q26" s="129"/>
      <c r="R26" s="129"/>
      <c r="S26" s="129"/>
      <c r="T26" s="129"/>
      <c r="U26" s="129"/>
      <c r="V26" s="129"/>
      <c r="W26" s="129"/>
      <c r="X26" s="129"/>
      <c r="Y26" s="129"/>
      <c r="Z26" s="466">
        <v>4.0579999999999998</v>
      </c>
      <c r="AA26" s="466">
        <v>0</v>
      </c>
      <c r="AB26" s="21">
        <v>4.0579999999999998</v>
      </c>
      <c r="AC26" s="21">
        <v>4.0579999999999998</v>
      </c>
      <c r="AD26" s="21"/>
      <c r="AE26" s="21">
        <v>4.0579999999999998</v>
      </c>
      <c r="AF26" s="21">
        <v>4.0431920000000003</v>
      </c>
      <c r="AG26" s="21">
        <v>0</v>
      </c>
      <c r="AH26" s="21">
        <v>4.0431920000000003</v>
      </c>
      <c r="AI26" s="129"/>
      <c r="AJ26" s="129" t="s">
        <v>13004</v>
      </c>
      <c r="AK26" s="129" t="s">
        <v>9259</v>
      </c>
      <c r="AL26" s="2598">
        <v>1</v>
      </c>
      <c r="AM26" s="129">
        <v>0</v>
      </c>
    </row>
    <row r="27" spans="1:40" s="144" customFormat="1" ht="63">
      <c r="A27" s="142">
        <v>60</v>
      </c>
      <c r="B27" s="143" t="s">
        <v>251</v>
      </c>
      <c r="C27" s="144" t="s">
        <v>252</v>
      </c>
      <c r="D27" s="145" t="s">
        <v>177</v>
      </c>
      <c r="E27" s="145" t="s">
        <v>250</v>
      </c>
      <c r="F27" s="146" t="s">
        <v>26</v>
      </c>
      <c r="G27" s="147">
        <v>6.2569999999999997</v>
      </c>
      <c r="H27" s="147">
        <v>0</v>
      </c>
      <c r="I27" s="148">
        <v>5.0620000000000003</v>
      </c>
      <c r="J27" s="147">
        <v>0</v>
      </c>
      <c r="K27" s="147">
        <v>5.0620000000000003</v>
      </c>
      <c r="L27" s="147">
        <v>1.1949999999999994</v>
      </c>
      <c r="M27" s="147">
        <v>1.1950000000000001</v>
      </c>
      <c r="N27" s="147">
        <v>0</v>
      </c>
      <c r="O27" s="147">
        <v>1.1950000000000001</v>
      </c>
      <c r="P27" s="147"/>
      <c r="Q27" s="147"/>
      <c r="R27" s="147"/>
      <c r="S27" s="147"/>
      <c r="T27" s="147"/>
      <c r="U27" s="147"/>
      <c r="V27" s="147"/>
      <c r="W27" s="147"/>
      <c r="X27" s="147"/>
      <c r="Y27" s="147"/>
      <c r="Z27" s="466">
        <v>1.1950000000000001</v>
      </c>
      <c r="AA27" s="466">
        <v>0</v>
      </c>
      <c r="AB27" s="21">
        <v>1.1950000000000001</v>
      </c>
      <c r="AC27" s="21">
        <v>1.1950000000000001</v>
      </c>
      <c r="AD27" s="21"/>
      <c r="AE27" s="21">
        <v>1.1950000000000001</v>
      </c>
      <c r="AF27" s="21">
        <v>1.129283</v>
      </c>
      <c r="AG27" s="21">
        <v>0</v>
      </c>
      <c r="AH27" s="21">
        <v>1.129283</v>
      </c>
      <c r="AI27" s="147"/>
      <c r="AJ27" s="147"/>
      <c r="AK27" s="129" t="s">
        <v>9259</v>
      </c>
      <c r="AL27" s="2599">
        <v>1</v>
      </c>
      <c r="AM27" s="147">
        <v>0</v>
      </c>
    </row>
    <row r="28" spans="1:40" ht="63">
      <c r="A28" s="22">
        <v>61</v>
      </c>
      <c r="B28" s="23" t="s">
        <v>253</v>
      </c>
      <c r="C28" s="118" t="s">
        <v>254</v>
      </c>
      <c r="D28" s="114" t="s">
        <v>124</v>
      </c>
      <c r="E28" s="114" t="s">
        <v>250</v>
      </c>
      <c r="F28" s="131" t="s">
        <v>26</v>
      </c>
      <c r="G28" s="129">
        <v>25.376999999999999</v>
      </c>
      <c r="H28" s="129">
        <v>0</v>
      </c>
      <c r="I28" s="132">
        <v>18.367999999999999</v>
      </c>
      <c r="J28" s="129">
        <v>0</v>
      </c>
      <c r="K28" s="129">
        <v>18.367999999999999</v>
      </c>
      <c r="L28" s="129">
        <v>7.0090000000000003</v>
      </c>
      <c r="M28" s="129">
        <v>7.0090000000000003</v>
      </c>
      <c r="N28" s="129">
        <v>0</v>
      </c>
      <c r="O28" s="129">
        <v>7.0090000000000003</v>
      </c>
      <c r="P28" s="129"/>
      <c r="Q28" s="129"/>
      <c r="R28" s="129"/>
      <c r="S28" s="129"/>
      <c r="T28" s="129"/>
      <c r="U28" s="129"/>
      <c r="V28" s="129"/>
      <c r="W28" s="129"/>
      <c r="X28" s="129"/>
      <c r="Y28" s="129"/>
      <c r="Z28" s="466">
        <v>7.0090000000000003</v>
      </c>
      <c r="AA28" s="466">
        <v>0</v>
      </c>
      <c r="AB28" s="21">
        <v>7.0090000000000003</v>
      </c>
      <c r="AC28" s="21">
        <v>7.0090000000000003</v>
      </c>
      <c r="AD28" s="21"/>
      <c r="AE28" s="21">
        <v>7.0090000000000003</v>
      </c>
      <c r="AF28" s="21">
        <v>6.4621370000000002</v>
      </c>
      <c r="AG28" s="21">
        <v>0</v>
      </c>
      <c r="AH28" s="21">
        <v>6.4621370000000002</v>
      </c>
      <c r="AI28" s="129"/>
      <c r="AJ28" s="129"/>
      <c r="AK28" s="129" t="s">
        <v>9259</v>
      </c>
      <c r="AL28" s="2598">
        <v>1</v>
      </c>
      <c r="AM28" s="129">
        <v>0</v>
      </c>
    </row>
    <row r="29" spans="1:40" ht="90" customHeight="1">
      <c r="A29" s="22">
        <v>62</v>
      </c>
      <c r="B29" s="23" t="s">
        <v>255</v>
      </c>
      <c r="C29" s="118" t="s">
        <v>256</v>
      </c>
      <c r="D29" s="114" t="s">
        <v>167</v>
      </c>
      <c r="E29" s="114" t="s">
        <v>257</v>
      </c>
      <c r="F29" s="131" t="s">
        <v>26</v>
      </c>
      <c r="G29" s="129">
        <v>19.928999999999998</v>
      </c>
      <c r="H29" s="129">
        <v>0</v>
      </c>
      <c r="I29" s="132">
        <v>13.346</v>
      </c>
      <c r="J29" s="129">
        <v>0</v>
      </c>
      <c r="K29" s="129">
        <v>13.346</v>
      </c>
      <c r="L29" s="129">
        <v>6.5829999999999984</v>
      </c>
      <c r="M29" s="129">
        <v>6.5830000000000002</v>
      </c>
      <c r="N29" s="129">
        <v>0</v>
      </c>
      <c r="O29" s="129">
        <v>6.5830000000000002</v>
      </c>
      <c r="P29" s="129"/>
      <c r="Q29" s="129"/>
      <c r="R29" s="129"/>
      <c r="S29" s="129"/>
      <c r="T29" s="129"/>
      <c r="U29" s="129"/>
      <c r="V29" s="129"/>
      <c r="W29" s="129"/>
      <c r="X29" s="129"/>
      <c r="Y29" s="129"/>
      <c r="Z29" s="466">
        <v>6.5830000000000002</v>
      </c>
      <c r="AA29" s="466">
        <v>0</v>
      </c>
      <c r="AB29" s="21">
        <v>6.5830000000000002</v>
      </c>
      <c r="AC29" s="21">
        <v>6.5830000000000002</v>
      </c>
      <c r="AD29" s="21"/>
      <c r="AE29" s="21">
        <v>6.5830000000000002</v>
      </c>
      <c r="AF29" s="21">
        <v>6.2231829999999997</v>
      </c>
      <c r="AG29" s="21">
        <v>0</v>
      </c>
      <c r="AH29" s="21">
        <v>6.2231829999999997</v>
      </c>
      <c r="AI29" s="129"/>
      <c r="AJ29" s="129"/>
      <c r="AK29" s="129" t="s">
        <v>9259</v>
      </c>
      <c r="AL29" s="2598">
        <v>1</v>
      </c>
      <c r="AM29" s="129">
        <v>0</v>
      </c>
    </row>
    <row r="30" spans="1:40" ht="63">
      <c r="A30" s="22">
        <v>63</v>
      </c>
      <c r="B30" s="23" t="s">
        <v>258</v>
      </c>
      <c r="C30" s="118" t="s">
        <v>259</v>
      </c>
      <c r="D30" s="114" t="s">
        <v>124</v>
      </c>
      <c r="E30" s="114" t="s">
        <v>250</v>
      </c>
      <c r="F30" s="131" t="s">
        <v>26</v>
      </c>
      <c r="G30" s="129">
        <v>21.547000000000001</v>
      </c>
      <c r="H30" s="129">
        <v>0</v>
      </c>
      <c r="I30" s="132">
        <v>15.327</v>
      </c>
      <c r="J30" s="129">
        <v>0</v>
      </c>
      <c r="K30" s="129">
        <v>15.327</v>
      </c>
      <c r="L30" s="129">
        <v>6.2200000000000006</v>
      </c>
      <c r="M30" s="129">
        <v>6.22</v>
      </c>
      <c r="N30" s="129">
        <v>0</v>
      </c>
      <c r="O30" s="129">
        <v>6.22</v>
      </c>
      <c r="P30" s="129"/>
      <c r="Q30" s="129"/>
      <c r="R30" s="129"/>
      <c r="S30" s="129"/>
      <c r="T30" s="129"/>
      <c r="U30" s="129"/>
      <c r="V30" s="129"/>
      <c r="W30" s="129"/>
      <c r="X30" s="129"/>
      <c r="Y30" s="129"/>
      <c r="Z30" s="466">
        <v>6.22</v>
      </c>
      <c r="AA30" s="466">
        <v>0</v>
      </c>
      <c r="AB30" s="21">
        <v>6.22</v>
      </c>
      <c r="AC30" s="21">
        <v>6.22</v>
      </c>
      <c r="AD30" s="21"/>
      <c r="AE30" s="21">
        <v>6.22</v>
      </c>
      <c r="AF30" s="21">
        <v>6.22</v>
      </c>
      <c r="AG30" s="21">
        <v>0</v>
      </c>
      <c r="AH30" s="21">
        <v>6.22</v>
      </c>
      <c r="AI30" s="129"/>
      <c r="AJ30" s="129"/>
      <c r="AK30" s="129" t="s">
        <v>9259</v>
      </c>
      <c r="AL30" s="2598">
        <v>1</v>
      </c>
      <c r="AM30" s="129">
        <v>0</v>
      </c>
    </row>
    <row r="31" spans="1:40" ht="47.25">
      <c r="A31" s="22">
        <v>64</v>
      </c>
      <c r="B31" s="23" t="s">
        <v>260</v>
      </c>
      <c r="C31" s="118" t="s">
        <v>261</v>
      </c>
      <c r="D31" s="114" t="s">
        <v>147</v>
      </c>
      <c r="E31" s="114" t="s">
        <v>257</v>
      </c>
      <c r="F31" s="131" t="s">
        <v>26</v>
      </c>
      <c r="G31" s="129">
        <v>24.812999999999999</v>
      </c>
      <c r="H31" s="129">
        <v>0</v>
      </c>
      <c r="I31" s="132">
        <v>15.49</v>
      </c>
      <c r="J31" s="129">
        <v>0</v>
      </c>
      <c r="K31" s="129">
        <v>15.49</v>
      </c>
      <c r="L31" s="129">
        <v>9.3229999999999986</v>
      </c>
      <c r="M31" s="129">
        <v>9.3230000000000004</v>
      </c>
      <c r="N31" s="129">
        <v>0</v>
      </c>
      <c r="O31" s="129">
        <v>9.3230000000000004</v>
      </c>
      <c r="P31" s="129"/>
      <c r="Q31" s="129"/>
      <c r="R31" s="129"/>
      <c r="S31" s="129"/>
      <c r="T31" s="129"/>
      <c r="U31" s="129"/>
      <c r="V31" s="129"/>
      <c r="W31" s="129"/>
      <c r="X31" s="129"/>
      <c r="Y31" s="129"/>
      <c r="Z31" s="466">
        <v>9.3230000000000004</v>
      </c>
      <c r="AA31" s="466">
        <v>0</v>
      </c>
      <c r="AB31" s="21">
        <v>9.3230000000000004</v>
      </c>
      <c r="AC31" s="21">
        <v>9.3230000000000004</v>
      </c>
      <c r="AD31" s="21"/>
      <c r="AE31" s="21">
        <v>9.3230000000000004</v>
      </c>
      <c r="AF31" s="21">
        <v>8.6010170000000006</v>
      </c>
      <c r="AG31" s="21">
        <v>0</v>
      </c>
      <c r="AH31" s="21">
        <v>8.6010170000000006</v>
      </c>
      <c r="AI31" s="129"/>
      <c r="AJ31" s="129"/>
      <c r="AK31" s="129" t="s">
        <v>9259</v>
      </c>
      <c r="AL31" s="2598">
        <v>1</v>
      </c>
      <c r="AM31" s="129">
        <v>0</v>
      </c>
    </row>
    <row r="32" spans="1:40" ht="47.25">
      <c r="A32" s="22">
        <v>65</v>
      </c>
      <c r="B32" s="23" t="s">
        <v>262</v>
      </c>
      <c r="C32" s="118" t="s">
        <v>263</v>
      </c>
      <c r="D32" s="114" t="s">
        <v>124</v>
      </c>
      <c r="E32" s="114" t="s">
        <v>257</v>
      </c>
      <c r="F32" s="131" t="s">
        <v>26</v>
      </c>
      <c r="G32" s="129">
        <v>25.652000000000001</v>
      </c>
      <c r="H32" s="129">
        <v>0</v>
      </c>
      <c r="I32" s="132">
        <v>17.257000000000001</v>
      </c>
      <c r="J32" s="129">
        <v>0</v>
      </c>
      <c r="K32" s="129">
        <v>17.257000000000001</v>
      </c>
      <c r="L32" s="129">
        <v>8.3949999999999996</v>
      </c>
      <c r="M32" s="129">
        <v>8.3949999999999996</v>
      </c>
      <c r="N32" s="129">
        <v>0</v>
      </c>
      <c r="O32" s="129">
        <v>8.3949999999999996</v>
      </c>
      <c r="P32" s="129"/>
      <c r="Q32" s="129"/>
      <c r="R32" s="129"/>
      <c r="S32" s="129"/>
      <c r="T32" s="129"/>
      <c r="U32" s="129"/>
      <c r="V32" s="129"/>
      <c r="W32" s="129"/>
      <c r="X32" s="129"/>
      <c r="Y32" s="129"/>
      <c r="Z32" s="466">
        <v>8.3949999999999996</v>
      </c>
      <c r="AA32" s="466">
        <v>0</v>
      </c>
      <c r="AB32" s="21">
        <v>8.3949999999999996</v>
      </c>
      <c r="AC32" s="21">
        <v>8.3949999999999996</v>
      </c>
      <c r="AD32" s="21"/>
      <c r="AE32" s="21">
        <v>8.3949999999999996</v>
      </c>
      <c r="AF32" s="21">
        <v>8.3945509999999999</v>
      </c>
      <c r="AG32" s="21">
        <v>0</v>
      </c>
      <c r="AH32" s="21">
        <v>8.3945509999999999</v>
      </c>
      <c r="AI32" s="129"/>
      <c r="AJ32" s="129"/>
      <c r="AK32" s="129" t="s">
        <v>9259</v>
      </c>
      <c r="AL32" s="2598">
        <v>1</v>
      </c>
      <c r="AM32" s="129">
        <v>0</v>
      </c>
    </row>
    <row r="33" spans="1:39" ht="90" customHeight="1">
      <c r="A33" s="22">
        <v>66</v>
      </c>
      <c r="B33" s="23" t="s">
        <v>264</v>
      </c>
      <c r="C33" s="118" t="s">
        <v>265</v>
      </c>
      <c r="D33" s="114" t="s">
        <v>266</v>
      </c>
      <c r="E33" s="114" t="s">
        <v>250</v>
      </c>
      <c r="F33" s="131" t="s">
        <v>26</v>
      </c>
      <c r="G33" s="129">
        <v>72.581999999999994</v>
      </c>
      <c r="H33" s="129">
        <v>0</v>
      </c>
      <c r="I33" s="132">
        <v>50.856999999999999</v>
      </c>
      <c r="J33" s="129">
        <v>0</v>
      </c>
      <c r="K33" s="129">
        <v>50.856999999999999</v>
      </c>
      <c r="L33" s="129">
        <v>21.724999999999994</v>
      </c>
      <c r="M33" s="129">
        <v>21.725000000000001</v>
      </c>
      <c r="N33" s="129">
        <v>0</v>
      </c>
      <c r="O33" s="129">
        <v>21.725000000000001</v>
      </c>
      <c r="P33" s="129"/>
      <c r="Q33" s="129"/>
      <c r="R33" s="129"/>
      <c r="S33" s="129"/>
      <c r="T33" s="129"/>
      <c r="U33" s="129"/>
      <c r="V33" s="129"/>
      <c r="W33" s="129"/>
      <c r="X33" s="129"/>
      <c r="Y33" s="129"/>
      <c r="Z33" s="466">
        <v>21.725000000000001</v>
      </c>
      <c r="AA33" s="466">
        <v>0</v>
      </c>
      <c r="AB33" s="21">
        <v>21.725000000000001</v>
      </c>
      <c r="AC33" s="21">
        <v>21.725000000000001</v>
      </c>
      <c r="AD33" s="21"/>
      <c r="AE33" s="21">
        <v>21.725000000000001</v>
      </c>
      <c r="AF33" s="21">
        <v>21.725000000000001</v>
      </c>
      <c r="AG33" s="21">
        <v>0</v>
      </c>
      <c r="AH33" s="21">
        <v>21.725000000000001</v>
      </c>
      <c r="AI33" s="129"/>
      <c r="AJ33" s="129"/>
      <c r="AK33" s="129" t="s">
        <v>9259</v>
      </c>
      <c r="AL33" s="2598">
        <v>1</v>
      </c>
      <c r="AM33" s="129">
        <v>0</v>
      </c>
    </row>
    <row r="34" spans="1:39" ht="63">
      <c r="A34" s="22">
        <v>67</v>
      </c>
      <c r="B34" s="23" t="s">
        <v>267</v>
      </c>
      <c r="C34" s="118" t="s">
        <v>268</v>
      </c>
      <c r="D34" s="114" t="s">
        <v>266</v>
      </c>
      <c r="E34" s="114" t="s">
        <v>250</v>
      </c>
      <c r="F34" s="131" t="s">
        <v>26</v>
      </c>
      <c r="G34" s="129">
        <v>11.714</v>
      </c>
      <c r="H34" s="129">
        <v>0</v>
      </c>
      <c r="I34" s="132">
        <v>10.338999999999999</v>
      </c>
      <c r="J34" s="129">
        <v>0</v>
      </c>
      <c r="K34" s="129">
        <v>10.338999999999999</v>
      </c>
      <c r="L34" s="129">
        <v>1.3750000000000018</v>
      </c>
      <c r="M34" s="129">
        <v>1.375</v>
      </c>
      <c r="N34" s="129">
        <v>0</v>
      </c>
      <c r="O34" s="129">
        <v>1.375</v>
      </c>
      <c r="P34" s="129"/>
      <c r="Q34" s="129"/>
      <c r="R34" s="129"/>
      <c r="S34" s="129"/>
      <c r="T34" s="129"/>
      <c r="U34" s="129"/>
      <c r="V34" s="129"/>
      <c r="W34" s="129"/>
      <c r="X34" s="129"/>
      <c r="Y34" s="129"/>
      <c r="Z34" s="466">
        <v>1.375</v>
      </c>
      <c r="AA34" s="466">
        <v>0</v>
      </c>
      <c r="AB34" s="21">
        <v>1.375</v>
      </c>
      <c r="AC34" s="21">
        <v>1.375</v>
      </c>
      <c r="AD34" s="21"/>
      <c r="AE34" s="21">
        <v>1.375</v>
      </c>
      <c r="AF34" s="21">
        <v>0</v>
      </c>
      <c r="AG34" s="21">
        <v>0</v>
      </c>
      <c r="AH34" s="21">
        <v>0</v>
      </c>
      <c r="AI34" s="129"/>
      <c r="AJ34" s="129"/>
      <c r="AK34" s="129" t="s">
        <v>9259</v>
      </c>
      <c r="AL34" s="2598">
        <v>1</v>
      </c>
      <c r="AM34" s="129">
        <v>0</v>
      </c>
    </row>
    <row r="35" spans="1:39" ht="90" customHeight="1">
      <c r="A35" s="22">
        <v>68</v>
      </c>
      <c r="B35" s="23" t="s">
        <v>269</v>
      </c>
      <c r="C35" s="118" t="s">
        <v>270</v>
      </c>
      <c r="D35" s="114" t="s">
        <v>271</v>
      </c>
      <c r="E35" s="114" t="s">
        <v>257</v>
      </c>
      <c r="F35" s="131" t="s">
        <v>26</v>
      </c>
      <c r="G35" s="129">
        <v>92.69</v>
      </c>
      <c r="H35" s="129">
        <v>0</v>
      </c>
      <c r="I35" s="132">
        <v>8.941749999999999</v>
      </c>
      <c r="J35" s="129">
        <v>0</v>
      </c>
      <c r="K35" s="129">
        <v>8.941749999999999</v>
      </c>
      <c r="L35" s="129">
        <v>83.748249999999999</v>
      </c>
      <c r="M35" s="129">
        <v>83.748000000000005</v>
      </c>
      <c r="N35" s="129">
        <v>0</v>
      </c>
      <c r="O35" s="129">
        <v>83.748000000000005</v>
      </c>
      <c r="P35" s="129"/>
      <c r="Q35" s="129"/>
      <c r="R35" s="129"/>
      <c r="S35" s="129"/>
      <c r="T35" s="129"/>
      <c r="U35" s="129"/>
      <c r="V35" s="129"/>
      <c r="W35" s="129"/>
      <c r="X35" s="129"/>
      <c r="Y35" s="129"/>
      <c r="Z35" s="466">
        <v>83.748000000000005</v>
      </c>
      <c r="AA35" s="466">
        <v>0</v>
      </c>
      <c r="AB35" s="21">
        <v>83.748000000000005</v>
      </c>
      <c r="AC35" s="21">
        <v>83.748000000000005</v>
      </c>
      <c r="AD35" s="21"/>
      <c r="AE35" s="21">
        <v>83.748000000000005</v>
      </c>
      <c r="AF35" s="21">
        <v>83.747277999999994</v>
      </c>
      <c r="AG35" s="21">
        <v>0</v>
      </c>
      <c r="AH35" s="21">
        <v>83.747277999999994</v>
      </c>
      <c r="AI35" s="129"/>
      <c r="AJ35" s="129"/>
      <c r="AK35" s="129" t="s">
        <v>9735</v>
      </c>
      <c r="AL35" s="2596">
        <v>0.5</v>
      </c>
      <c r="AM35" s="129">
        <v>0</v>
      </c>
    </row>
    <row r="36" spans="1:39" ht="90" customHeight="1">
      <c r="A36" s="22">
        <v>69</v>
      </c>
      <c r="B36" s="23" t="s">
        <v>272</v>
      </c>
      <c r="C36" s="118" t="s">
        <v>273</v>
      </c>
      <c r="D36" s="114" t="s">
        <v>274</v>
      </c>
      <c r="E36" s="114" t="s">
        <v>257</v>
      </c>
      <c r="F36" s="131" t="s">
        <v>26</v>
      </c>
      <c r="G36" s="129">
        <v>23.652999999999999</v>
      </c>
      <c r="H36" s="129">
        <v>0</v>
      </c>
      <c r="I36" s="132">
        <v>15.432</v>
      </c>
      <c r="J36" s="129">
        <v>0</v>
      </c>
      <c r="K36" s="129">
        <v>15.432</v>
      </c>
      <c r="L36" s="129">
        <v>8.2209999999999983</v>
      </c>
      <c r="M36" s="129">
        <v>8.2210000000000001</v>
      </c>
      <c r="N36" s="129">
        <v>0</v>
      </c>
      <c r="O36" s="129">
        <v>8.2210000000000001</v>
      </c>
      <c r="P36" s="129"/>
      <c r="Q36" s="129"/>
      <c r="R36" s="129"/>
      <c r="S36" s="129"/>
      <c r="T36" s="129"/>
      <c r="U36" s="129"/>
      <c r="V36" s="129"/>
      <c r="W36" s="129"/>
      <c r="X36" s="129"/>
      <c r="Y36" s="129"/>
      <c r="Z36" s="466">
        <v>8.2210000000000001</v>
      </c>
      <c r="AA36" s="466">
        <v>0</v>
      </c>
      <c r="AB36" s="21">
        <v>8.2210000000000001</v>
      </c>
      <c r="AC36" s="21">
        <v>8.2210000000000001</v>
      </c>
      <c r="AD36" s="21"/>
      <c r="AE36" s="21">
        <v>8.2210000000000001</v>
      </c>
      <c r="AF36" s="21">
        <v>8.0121959999999994</v>
      </c>
      <c r="AG36" s="21">
        <v>0</v>
      </c>
      <c r="AH36" s="21">
        <v>8.0121959999999994</v>
      </c>
      <c r="AI36" s="129"/>
      <c r="AJ36" s="129"/>
      <c r="AK36" s="129" t="s">
        <v>9259</v>
      </c>
      <c r="AL36" s="2598">
        <v>1</v>
      </c>
      <c r="AM36" s="129">
        <v>0</v>
      </c>
    </row>
    <row r="37" spans="1:39" ht="94.5">
      <c r="A37" s="22">
        <v>70</v>
      </c>
      <c r="B37" s="23" t="s">
        <v>275</v>
      </c>
      <c r="C37" s="118" t="s">
        <v>276</v>
      </c>
      <c r="D37" s="114" t="s">
        <v>277</v>
      </c>
      <c r="E37" s="114" t="s">
        <v>257</v>
      </c>
      <c r="F37" s="131" t="s">
        <v>26</v>
      </c>
      <c r="G37" s="129">
        <v>25.068000000000001</v>
      </c>
      <c r="H37" s="129">
        <v>0</v>
      </c>
      <c r="I37" s="132">
        <v>17.228000000000002</v>
      </c>
      <c r="J37" s="129">
        <v>0</v>
      </c>
      <c r="K37" s="129">
        <v>17.228000000000002</v>
      </c>
      <c r="L37" s="129">
        <v>7.84</v>
      </c>
      <c r="M37" s="129">
        <v>7.84</v>
      </c>
      <c r="N37" s="129">
        <v>0</v>
      </c>
      <c r="O37" s="129">
        <v>7.84</v>
      </c>
      <c r="P37" s="129"/>
      <c r="Q37" s="129"/>
      <c r="R37" s="129"/>
      <c r="S37" s="129"/>
      <c r="T37" s="129"/>
      <c r="U37" s="129"/>
      <c r="V37" s="129"/>
      <c r="W37" s="129"/>
      <c r="X37" s="129"/>
      <c r="Y37" s="129"/>
      <c r="Z37" s="466">
        <v>7.84</v>
      </c>
      <c r="AA37" s="466">
        <v>0</v>
      </c>
      <c r="AB37" s="21">
        <v>7.84</v>
      </c>
      <c r="AC37" s="21">
        <v>7.84</v>
      </c>
      <c r="AD37" s="21"/>
      <c r="AE37" s="21">
        <v>7.84</v>
      </c>
      <c r="AF37" s="21">
        <v>7.0870420000000003</v>
      </c>
      <c r="AG37" s="21">
        <v>0</v>
      </c>
      <c r="AH37" s="21">
        <v>7.0870420000000003</v>
      </c>
      <c r="AI37" s="129"/>
      <c r="AJ37" s="129" t="s">
        <v>12716</v>
      </c>
      <c r="AK37" s="129" t="s">
        <v>9259</v>
      </c>
      <c r="AL37" s="2598">
        <v>1</v>
      </c>
      <c r="AM37" s="129">
        <v>0</v>
      </c>
    </row>
    <row r="38" spans="1:39" ht="63">
      <c r="A38" s="22">
        <v>71</v>
      </c>
      <c r="B38" s="23" t="s">
        <v>278</v>
      </c>
      <c r="C38" s="118" t="s">
        <v>279</v>
      </c>
      <c r="D38" s="114" t="s">
        <v>124</v>
      </c>
      <c r="E38" s="114" t="s">
        <v>250</v>
      </c>
      <c r="F38" s="131" t="s">
        <v>26</v>
      </c>
      <c r="G38" s="129">
        <v>11.042</v>
      </c>
      <c r="H38" s="129">
        <v>0</v>
      </c>
      <c r="I38" s="132">
        <v>8.1519999999999992</v>
      </c>
      <c r="J38" s="129">
        <v>0</v>
      </c>
      <c r="K38" s="129">
        <v>8.1519999999999992</v>
      </c>
      <c r="L38" s="129">
        <v>2.8900000000000006</v>
      </c>
      <c r="M38" s="129">
        <v>2.89</v>
      </c>
      <c r="N38" s="129">
        <v>0</v>
      </c>
      <c r="O38" s="129">
        <v>2.89</v>
      </c>
      <c r="P38" s="129"/>
      <c r="Q38" s="129"/>
      <c r="R38" s="129"/>
      <c r="S38" s="129"/>
      <c r="T38" s="129"/>
      <c r="U38" s="129"/>
      <c r="V38" s="129"/>
      <c r="W38" s="129"/>
      <c r="X38" s="129"/>
      <c r="Y38" s="129"/>
      <c r="Z38" s="466">
        <v>2.89</v>
      </c>
      <c r="AA38" s="466">
        <v>0</v>
      </c>
      <c r="AB38" s="21">
        <v>2.89</v>
      </c>
      <c r="AC38" s="21">
        <v>2.89</v>
      </c>
      <c r="AD38" s="21"/>
      <c r="AE38" s="21">
        <v>2.89</v>
      </c>
      <c r="AF38" s="21">
        <v>2.5905209999999999</v>
      </c>
      <c r="AG38" s="21">
        <v>0</v>
      </c>
      <c r="AH38" s="21">
        <v>2.5905209999999999</v>
      </c>
      <c r="AI38" s="129"/>
      <c r="AJ38" s="129"/>
      <c r="AK38" s="129" t="s">
        <v>9259</v>
      </c>
      <c r="AL38" s="2598">
        <v>1</v>
      </c>
      <c r="AM38" s="129">
        <v>0</v>
      </c>
    </row>
    <row r="39" spans="1:39" ht="47.25">
      <c r="A39" s="22">
        <v>72</v>
      </c>
      <c r="B39" s="23" t="s">
        <v>280</v>
      </c>
      <c r="C39" s="118" t="s">
        <v>281</v>
      </c>
      <c r="D39" s="114" t="s">
        <v>213</v>
      </c>
      <c r="E39" s="114" t="s">
        <v>257</v>
      </c>
      <c r="F39" s="131" t="s">
        <v>26</v>
      </c>
      <c r="G39" s="129">
        <v>59.276000000000003</v>
      </c>
      <c r="H39" s="129">
        <v>0</v>
      </c>
      <c r="I39" s="132">
        <v>39.164999999999999</v>
      </c>
      <c r="J39" s="129">
        <v>0</v>
      </c>
      <c r="K39" s="129">
        <v>39.164999999999999</v>
      </c>
      <c r="L39" s="129">
        <v>20.111000000000004</v>
      </c>
      <c r="M39" s="129">
        <v>20.111000000000001</v>
      </c>
      <c r="N39" s="129">
        <v>0</v>
      </c>
      <c r="O39" s="129">
        <v>20.111000000000001</v>
      </c>
      <c r="P39" s="129"/>
      <c r="Q39" s="129"/>
      <c r="R39" s="129"/>
      <c r="S39" s="129"/>
      <c r="T39" s="129"/>
      <c r="U39" s="129"/>
      <c r="V39" s="129"/>
      <c r="W39" s="129"/>
      <c r="X39" s="129"/>
      <c r="Y39" s="129"/>
      <c r="Z39" s="466">
        <v>20.111000000000001</v>
      </c>
      <c r="AA39" s="466">
        <v>0</v>
      </c>
      <c r="AB39" s="21">
        <v>20.111000000000001</v>
      </c>
      <c r="AC39" s="21">
        <v>20.111000000000001</v>
      </c>
      <c r="AD39" s="21"/>
      <c r="AE39" s="21">
        <v>20.111000000000001</v>
      </c>
      <c r="AF39" s="21">
        <v>19.808253000000001</v>
      </c>
      <c r="AG39" s="21">
        <v>0</v>
      </c>
      <c r="AH39" s="21">
        <v>19.808253000000001</v>
      </c>
      <c r="AI39" s="129"/>
      <c r="AJ39" s="129"/>
      <c r="AK39" s="129" t="s">
        <v>9259</v>
      </c>
      <c r="AL39" s="2598">
        <v>1</v>
      </c>
      <c r="AM39" s="129">
        <v>0</v>
      </c>
    </row>
    <row r="40" spans="1:39" ht="90" customHeight="1">
      <c r="A40" s="22">
        <v>73</v>
      </c>
      <c r="B40" s="136" t="s">
        <v>282</v>
      </c>
      <c r="C40" s="137" t="s">
        <v>283</v>
      </c>
      <c r="D40" s="138" t="s">
        <v>107</v>
      </c>
      <c r="E40" s="138" t="s">
        <v>229</v>
      </c>
      <c r="F40" s="131" t="s">
        <v>26</v>
      </c>
      <c r="G40" s="129">
        <v>15</v>
      </c>
      <c r="H40" s="129">
        <v>14.599</v>
      </c>
      <c r="I40" s="132">
        <v>0</v>
      </c>
      <c r="J40" s="129">
        <v>0</v>
      </c>
      <c r="K40" s="129">
        <v>14.599</v>
      </c>
      <c r="L40" s="129">
        <v>0.4009999999999998</v>
      </c>
      <c r="M40" s="129">
        <v>0.40100000000000002</v>
      </c>
      <c r="N40" s="129">
        <v>0</v>
      </c>
      <c r="O40" s="129">
        <v>0.40100000000000002</v>
      </c>
      <c r="P40" s="129"/>
      <c r="Q40" s="129"/>
      <c r="R40" s="129"/>
      <c r="S40" s="129"/>
      <c r="T40" s="129"/>
      <c r="U40" s="129"/>
      <c r="V40" s="129"/>
      <c r="W40" s="129"/>
      <c r="X40" s="129"/>
      <c r="Y40" s="129"/>
      <c r="Z40" s="466">
        <v>0.40100000000000002</v>
      </c>
      <c r="AA40" s="466">
        <v>0</v>
      </c>
      <c r="AB40" s="21">
        <v>0.40100000000000002</v>
      </c>
      <c r="AC40" s="21"/>
      <c r="AD40" s="21"/>
      <c r="AE40" s="21">
        <v>0</v>
      </c>
      <c r="AF40" s="21">
        <v>0</v>
      </c>
      <c r="AG40" s="21">
        <v>0</v>
      </c>
      <c r="AH40" s="21">
        <v>0</v>
      </c>
      <c r="AI40" s="129"/>
      <c r="AJ40" s="129" t="s">
        <v>10419</v>
      </c>
      <c r="AK40" s="129"/>
      <c r="AL40" s="2598">
        <v>0.25</v>
      </c>
      <c r="AM40" s="129">
        <v>0</v>
      </c>
    </row>
    <row r="41" spans="1:39" ht="23.25" customHeight="1" thickBot="1">
      <c r="A41" s="22" t="s">
        <v>300</v>
      </c>
      <c r="B41" s="22"/>
      <c r="C41" s="149" t="s">
        <v>284</v>
      </c>
      <c r="D41" s="150"/>
      <c r="E41" s="150"/>
      <c r="F41" s="151"/>
      <c r="G41" s="152">
        <v>1476.028</v>
      </c>
      <c r="H41" s="152">
        <v>501.1579999999999</v>
      </c>
      <c r="I41" s="152">
        <v>434.00025000000011</v>
      </c>
      <c r="J41" s="152">
        <v>0</v>
      </c>
      <c r="K41" s="152">
        <v>935.15824999999995</v>
      </c>
      <c r="L41" s="152">
        <v>540.86974999999995</v>
      </c>
      <c r="M41" s="152">
        <v>501.59999999999997</v>
      </c>
      <c r="N41" s="152">
        <v>0</v>
      </c>
      <c r="O41" s="152">
        <v>501.59999999999997</v>
      </c>
      <c r="P41" s="152">
        <v>0</v>
      </c>
      <c r="Q41" s="152">
        <v>0</v>
      </c>
      <c r="R41" s="152">
        <v>0</v>
      </c>
      <c r="S41" s="152">
        <v>0</v>
      </c>
      <c r="T41" s="152">
        <v>0</v>
      </c>
      <c r="U41" s="152">
        <v>0</v>
      </c>
      <c r="V41" s="152">
        <v>0</v>
      </c>
      <c r="W41" s="152">
        <v>0</v>
      </c>
      <c r="X41" s="152">
        <v>0</v>
      </c>
      <c r="Y41" s="152">
        <v>0</v>
      </c>
      <c r="Z41" s="152">
        <v>501.59999999999997</v>
      </c>
      <c r="AA41" s="152">
        <v>0</v>
      </c>
      <c r="AB41" s="152">
        <v>501.59999999999997</v>
      </c>
      <c r="AC41" s="152">
        <v>416.21699999999993</v>
      </c>
      <c r="AD41" s="152">
        <v>0</v>
      </c>
      <c r="AE41" s="152">
        <v>416.21699999999993</v>
      </c>
      <c r="AF41" s="152">
        <v>313.969514</v>
      </c>
      <c r="AG41" s="152">
        <v>0</v>
      </c>
      <c r="AH41" s="152">
        <v>313.969514</v>
      </c>
      <c r="AI41" s="152">
        <v>0</v>
      </c>
      <c r="AJ41" s="193"/>
      <c r="AK41" s="193"/>
      <c r="AL41" s="193"/>
      <c r="AM41" s="152">
        <v>0</v>
      </c>
    </row>
    <row r="42" spans="1:39" ht="16.5" thickTop="1">
      <c r="A42" s="22" t="s">
        <v>300</v>
      </c>
    </row>
    <row r="43" spans="1:39">
      <c r="A43" s="22" t="s">
        <v>300</v>
      </c>
      <c r="C43" s="118" t="s">
        <v>144</v>
      </c>
    </row>
    <row r="44" spans="1:39">
      <c r="A44" s="22" t="s">
        <v>300</v>
      </c>
    </row>
    <row r="45" spans="1:39" ht="47.25">
      <c r="A45" s="22">
        <v>74</v>
      </c>
      <c r="B45" s="114" t="s">
        <v>285</v>
      </c>
      <c r="C45" s="118" t="s">
        <v>286</v>
      </c>
      <c r="D45" s="114" t="s">
        <v>287</v>
      </c>
      <c r="E45" s="114" t="s">
        <v>145</v>
      </c>
      <c r="F45" s="131" t="s">
        <v>115</v>
      </c>
      <c r="G45" s="129">
        <v>25</v>
      </c>
      <c r="H45" s="129">
        <v>0</v>
      </c>
      <c r="I45" s="132">
        <v>0</v>
      </c>
      <c r="J45" s="129">
        <v>0</v>
      </c>
      <c r="K45" s="129">
        <v>0</v>
      </c>
      <c r="L45" s="129">
        <v>25</v>
      </c>
      <c r="M45" s="129">
        <v>12.5</v>
      </c>
      <c r="N45" s="129">
        <v>0</v>
      </c>
      <c r="O45" s="129">
        <v>12.5</v>
      </c>
      <c r="P45" s="129"/>
      <c r="Q45" s="129"/>
      <c r="R45" s="129"/>
      <c r="S45" s="129"/>
      <c r="T45" s="129"/>
      <c r="U45" s="129"/>
      <c r="V45" s="129"/>
      <c r="W45" s="129"/>
      <c r="X45" s="129"/>
      <c r="Y45" s="129"/>
      <c r="Z45" s="466">
        <v>12.5</v>
      </c>
      <c r="AA45" s="466">
        <v>0</v>
      </c>
      <c r="AB45" s="21">
        <v>12.5</v>
      </c>
      <c r="AC45" s="21">
        <v>3.125</v>
      </c>
      <c r="AD45" s="21"/>
      <c r="AE45" s="21">
        <v>3.125</v>
      </c>
      <c r="AF45" s="21">
        <v>0</v>
      </c>
      <c r="AG45" s="21">
        <v>0</v>
      </c>
      <c r="AH45" s="21">
        <v>0</v>
      </c>
      <c r="AI45" s="129"/>
      <c r="AJ45" s="129"/>
      <c r="AK45" s="129" t="s">
        <v>12336</v>
      </c>
      <c r="AL45" s="2601">
        <v>0.25</v>
      </c>
      <c r="AM45" s="129">
        <v>0</v>
      </c>
    </row>
    <row r="46" spans="1:39" ht="47.25">
      <c r="A46" s="22">
        <v>75</v>
      </c>
      <c r="B46" s="114" t="s">
        <v>288</v>
      </c>
      <c r="C46" s="118" t="s">
        <v>289</v>
      </c>
      <c r="D46" s="114" t="s">
        <v>39</v>
      </c>
      <c r="E46" s="114" t="s">
        <v>145</v>
      </c>
      <c r="F46" s="131" t="s">
        <v>115</v>
      </c>
      <c r="G46" s="129">
        <v>25</v>
      </c>
      <c r="H46" s="129">
        <v>0</v>
      </c>
      <c r="I46" s="132">
        <v>0</v>
      </c>
      <c r="J46" s="129">
        <v>0</v>
      </c>
      <c r="K46" s="129">
        <v>0</v>
      </c>
      <c r="L46" s="129">
        <v>25</v>
      </c>
      <c r="M46" s="129">
        <v>12.5</v>
      </c>
      <c r="N46" s="129">
        <v>0</v>
      </c>
      <c r="O46" s="129">
        <v>12.5</v>
      </c>
      <c r="P46" s="129"/>
      <c r="Q46" s="129"/>
      <c r="R46" s="129"/>
      <c r="S46" s="129"/>
      <c r="T46" s="129"/>
      <c r="U46" s="129"/>
      <c r="V46" s="129"/>
      <c r="W46" s="129"/>
      <c r="X46" s="129"/>
      <c r="Y46" s="129"/>
      <c r="Z46" s="466">
        <v>12.5</v>
      </c>
      <c r="AA46" s="466">
        <v>0</v>
      </c>
      <c r="AB46" s="21">
        <v>12.5</v>
      </c>
      <c r="AC46" s="21">
        <v>3.125</v>
      </c>
      <c r="AD46" s="21"/>
      <c r="AE46" s="21">
        <v>3.125</v>
      </c>
      <c r="AF46" s="21">
        <v>0</v>
      </c>
      <c r="AG46" s="21">
        <v>0</v>
      </c>
      <c r="AH46" s="21">
        <v>0</v>
      </c>
      <c r="AI46" s="129"/>
      <c r="AJ46" s="129"/>
      <c r="AK46" s="129" t="s">
        <v>12336</v>
      </c>
      <c r="AL46" s="2601">
        <v>0.25</v>
      </c>
      <c r="AM46" s="129">
        <v>0</v>
      </c>
    </row>
    <row r="47" spans="1:39" ht="90" customHeight="1">
      <c r="A47" s="22">
        <v>76</v>
      </c>
      <c r="B47" s="114" t="s">
        <v>290</v>
      </c>
      <c r="C47" s="118" t="s">
        <v>291</v>
      </c>
      <c r="D47" s="114" t="s">
        <v>266</v>
      </c>
      <c r="E47" s="114" t="s">
        <v>145</v>
      </c>
      <c r="F47" s="131" t="s">
        <v>115</v>
      </c>
      <c r="G47" s="129">
        <v>144.80000000000001</v>
      </c>
      <c r="H47" s="129">
        <v>0</v>
      </c>
      <c r="I47" s="132">
        <v>0</v>
      </c>
      <c r="J47" s="129">
        <v>0</v>
      </c>
      <c r="K47" s="129">
        <v>0</v>
      </c>
      <c r="L47" s="129">
        <v>144.80000000000001</v>
      </c>
      <c r="M47" s="129">
        <v>72.400000000000006</v>
      </c>
      <c r="N47" s="129">
        <v>0</v>
      </c>
      <c r="O47" s="129">
        <v>72.400000000000006</v>
      </c>
      <c r="P47" s="129"/>
      <c r="Q47" s="129"/>
      <c r="R47" s="129"/>
      <c r="S47" s="129"/>
      <c r="T47" s="129"/>
      <c r="U47" s="129"/>
      <c r="V47" s="129"/>
      <c r="W47" s="129"/>
      <c r="X47" s="129"/>
      <c r="Y47" s="129"/>
      <c r="Z47" s="466">
        <v>72.400000000000006</v>
      </c>
      <c r="AA47" s="466">
        <v>0</v>
      </c>
      <c r="AB47" s="21">
        <v>72.400000000000006</v>
      </c>
      <c r="AC47" s="21">
        <v>18.100000000000001</v>
      </c>
      <c r="AD47" s="21"/>
      <c r="AE47" s="21">
        <v>18.100000000000001</v>
      </c>
      <c r="AF47" s="21">
        <v>0</v>
      </c>
      <c r="AG47" s="21">
        <v>0</v>
      </c>
      <c r="AH47" s="21">
        <v>0</v>
      </c>
      <c r="AI47" s="129"/>
      <c r="AJ47" s="129"/>
      <c r="AK47" s="129" t="s">
        <v>12364</v>
      </c>
      <c r="AL47" s="2601">
        <v>0.25</v>
      </c>
      <c r="AM47" s="129">
        <v>0</v>
      </c>
    </row>
    <row r="48" spans="1:39" ht="63">
      <c r="A48" s="22">
        <v>77</v>
      </c>
      <c r="B48" s="114" t="s">
        <v>292</v>
      </c>
      <c r="C48" s="118" t="s">
        <v>293</v>
      </c>
      <c r="D48" s="114" t="s">
        <v>294</v>
      </c>
      <c r="E48" s="114" t="s">
        <v>145</v>
      </c>
      <c r="F48" s="131" t="s">
        <v>115</v>
      </c>
      <c r="G48" s="129">
        <v>40</v>
      </c>
      <c r="H48" s="129">
        <v>0</v>
      </c>
      <c r="I48" s="132">
        <v>0</v>
      </c>
      <c r="J48" s="129">
        <v>0</v>
      </c>
      <c r="K48" s="129">
        <v>0</v>
      </c>
      <c r="L48" s="129">
        <v>40</v>
      </c>
      <c r="M48" s="129">
        <v>20</v>
      </c>
      <c r="N48" s="129">
        <v>0</v>
      </c>
      <c r="O48" s="129">
        <v>20</v>
      </c>
      <c r="P48" s="129"/>
      <c r="Q48" s="129"/>
      <c r="R48" s="129"/>
      <c r="S48" s="129"/>
      <c r="T48" s="129"/>
      <c r="U48" s="129"/>
      <c r="V48" s="129"/>
      <c r="W48" s="129"/>
      <c r="X48" s="129"/>
      <c r="Y48" s="129"/>
      <c r="Z48" s="466">
        <v>20</v>
      </c>
      <c r="AA48" s="466">
        <v>0</v>
      </c>
      <c r="AB48" s="21">
        <v>20</v>
      </c>
      <c r="AC48" s="21">
        <v>5</v>
      </c>
      <c r="AD48" s="21"/>
      <c r="AE48" s="21">
        <v>5</v>
      </c>
      <c r="AF48" s="21">
        <v>0</v>
      </c>
      <c r="AG48" s="21">
        <v>0</v>
      </c>
      <c r="AH48" s="21">
        <v>0</v>
      </c>
      <c r="AI48" s="129"/>
      <c r="AJ48" s="129"/>
      <c r="AK48" s="129" t="s">
        <v>12336</v>
      </c>
      <c r="AL48" s="2601">
        <v>0.25</v>
      </c>
      <c r="AM48" s="129">
        <v>0</v>
      </c>
    </row>
    <row r="49" spans="1:39" ht="63">
      <c r="A49" s="22">
        <v>78</v>
      </c>
      <c r="B49" s="114" t="s">
        <v>295</v>
      </c>
      <c r="C49" s="118" t="s">
        <v>296</v>
      </c>
      <c r="D49" s="114" t="s">
        <v>297</v>
      </c>
      <c r="E49" s="114" t="s">
        <v>145</v>
      </c>
      <c r="F49" s="131" t="s">
        <v>115</v>
      </c>
      <c r="G49" s="129">
        <v>16</v>
      </c>
      <c r="H49" s="129">
        <v>0</v>
      </c>
      <c r="I49" s="132">
        <v>0</v>
      </c>
      <c r="J49" s="129">
        <v>0</v>
      </c>
      <c r="K49" s="129">
        <v>0</v>
      </c>
      <c r="L49" s="129">
        <v>16</v>
      </c>
      <c r="M49" s="129">
        <v>8</v>
      </c>
      <c r="N49" s="129">
        <v>0</v>
      </c>
      <c r="O49" s="129">
        <v>8</v>
      </c>
      <c r="P49" s="129"/>
      <c r="Q49" s="129"/>
      <c r="R49" s="129"/>
      <c r="S49" s="129"/>
      <c r="T49" s="129"/>
      <c r="U49" s="129"/>
      <c r="V49" s="129"/>
      <c r="W49" s="129"/>
      <c r="X49" s="129"/>
      <c r="Y49" s="129"/>
      <c r="Z49" s="466">
        <v>8</v>
      </c>
      <c r="AA49" s="466">
        <v>0</v>
      </c>
      <c r="AB49" s="21">
        <v>8</v>
      </c>
      <c r="AC49" s="21">
        <v>2</v>
      </c>
      <c r="AD49" s="21"/>
      <c r="AE49" s="21">
        <v>2</v>
      </c>
      <c r="AF49" s="21">
        <v>0</v>
      </c>
      <c r="AG49" s="21">
        <v>0</v>
      </c>
      <c r="AH49" s="21">
        <v>0</v>
      </c>
      <c r="AI49" s="129"/>
      <c r="AJ49" s="129"/>
      <c r="AK49" s="129" t="s">
        <v>12336</v>
      </c>
      <c r="AL49" s="2601">
        <v>0.25</v>
      </c>
      <c r="AM49" s="129">
        <v>0</v>
      </c>
    </row>
    <row r="50" spans="1:39" ht="16.5" thickBot="1">
      <c r="A50" s="22" t="s">
        <v>300</v>
      </c>
      <c r="C50" s="149" t="s">
        <v>298</v>
      </c>
      <c r="D50" s="150"/>
      <c r="E50" s="150"/>
      <c r="F50" s="151"/>
      <c r="G50" s="152">
        <v>234.8</v>
      </c>
      <c r="H50" s="152">
        <v>0</v>
      </c>
      <c r="I50" s="152">
        <v>0</v>
      </c>
      <c r="J50" s="152">
        <v>0</v>
      </c>
      <c r="K50" s="152">
        <v>0</v>
      </c>
      <c r="L50" s="152">
        <v>234.8</v>
      </c>
      <c r="M50" s="152">
        <v>125.4</v>
      </c>
      <c r="N50" s="152">
        <v>0</v>
      </c>
      <c r="O50" s="152">
        <v>125.4</v>
      </c>
      <c r="P50" s="152">
        <v>0</v>
      </c>
      <c r="Q50" s="152">
        <v>0</v>
      </c>
      <c r="R50" s="152">
        <v>0</v>
      </c>
      <c r="S50" s="152">
        <v>0</v>
      </c>
      <c r="T50" s="152">
        <v>0</v>
      </c>
      <c r="U50" s="152">
        <v>0</v>
      </c>
      <c r="V50" s="152">
        <v>0</v>
      </c>
      <c r="W50" s="152">
        <v>0</v>
      </c>
      <c r="X50" s="152">
        <v>0</v>
      </c>
      <c r="Y50" s="152">
        <v>0</v>
      </c>
      <c r="Z50" s="152">
        <v>125.4</v>
      </c>
      <c r="AA50" s="152">
        <v>0</v>
      </c>
      <c r="AB50" s="152">
        <v>125.4</v>
      </c>
      <c r="AC50" s="152">
        <v>31.35</v>
      </c>
      <c r="AD50" s="152">
        <v>0</v>
      </c>
      <c r="AE50" s="152">
        <v>31.35</v>
      </c>
      <c r="AF50" s="152">
        <v>0</v>
      </c>
      <c r="AG50" s="152">
        <v>0</v>
      </c>
      <c r="AH50" s="152">
        <v>0</v>
      </c>
      <c r="AI50" s="152">
        <v>0</v>
      </c>
      <c r="AJ50" s="193"/>
      <c r="AK50" s="193"/>
      <c r="AL50" s="193"/>
      <c r="AM50" s="152">
        <v>0</v>
      </c>
    </row>
    <row r="51" spans="1:39" ht="17.25" thickTop="1" thickBot="1">
      <c r="A51" s="22" t="s">
        <v>300</v>
      </c>
      <c r="C51" s="149" t="s">
        <v>299</v>
      </c>
      <c r="D51" s="150"/>
      <c r="E51" s="150"/>
      <c r="F51" s="151"/>
      <c r="G51" s="152">
        <v>1710.828</v>
      </c>
      <c r="H51" s="152">
        <v>501.1579999999999</v>
      </c>
      <c r="I51" s="152">
        <v>434.00025000000011</v>
      </c>
      <c r="J51" s="152">
        <v>0</v>
      </c>
      <c r="K51" s="152">
        <v>935.15824999999995</v>
      </c>
      <c r="L51" s="152">
        <v>775.66975000000002</v>
      </c>
      <c r="M51" s="152">
        <v>627</v>
      </c>
      <c r="N51" s="152">
        <v>0</v>
      </c>
      <c r="O51" s="152">
        <v>627</v>
      </c>
      <c r="P51" s="152">
        <v>0</v>
      </c>
      <c r="Q51" s="152">
        <v>0</v>
      </c>
      <c r="R51" s="152">
        <v>0</v>
      </c>
      <c r="S51" s="152">
        <v>0</v>
      </c>
      <c r="T51" s="152">
        <v>0</v>
      </c>
      <c r="U51" s="152">
        <v>0</v>
      </c>
      <c r="V51" s="152">
        <v>0</v>
      </c>
      <c r="W51" s="152">
        <v>0</v>
      </c>
      <c r="X51" s="152">
        <v>0</v>
      </c>
      <c r="Y51" s="152">
        <v>0</v>
      </c>
      <c r="Z51" s="152">
        <v>627</v>
      </c>
      <c r="AA51" s="152">
        <v>0</v>
      </c>
      <c r="AB51" s="152">
        <v>627</v>
      </c>
      <c r="AC51" s="152">
        <v>447.56699999999995</v>
      </c>
      <c r="AD51" s="152">
        <v>0</v>
      </c>
      <c r="AE51" s="152">
        <v>447.56699999999995</v>
      </c>
      <c r="AF51" s="152">
        <v>313.969514</v>
      </c>
      <c r="AG51" s="152">
        <v>0</v>
      </c>
      <c r="AH51" s="152">
        <v>313.969514</v>
      </c>
      <c r="AI51" s="152">
        <v>0</v>
      </c>
      <c r="AJ51" s="193"/>
      <c r="AK51" s="193"/>
      <c r="AL51" s="193"/>
      <c r="AM51" s="152">
        <v>0</v>
      </c>
    </row>
    <row r="52" spans="1:39" ht="16.5" thickTop="1"/>
    <row r="53" spans="1:39">
      <c r="AM53" s="129"/>
    </row>
    <row r="54" spans="1:39">
      <c r="O54" s="129"/>
      <c r="P54" s="129"/>
      <c r="Q54" s="129"/>
      <c r="R54" s="129"/>
      <c r="S54" s="129"/>
      <c r="T54" s="129"/>
      <c r="U54" s="129"/>
      <c r="V54" s="129"/>
      <c r="W54" s="129"/>
      <c r="X54" s="129"/>
      <c r="Y54" s="129"/>
      <c r="Z54" s="129"/>
      <c r="AA54" s="129"/>
      <c r="AB54" s="129"/>
      <c r="AC54" s="129"/>
      <c r="AD54" s="129"/>
      <c r="AE54" s="129"/>
      <c r="AF54" s="129"/>
      <c r="AG54" s="129"/>
      <c r="AH54" s="129"/>
      <c r="AI54" s="129"/>
      <c r="AJ54" s="129"/>
      <c r="AK54" s="129"/>
      <c r="AL54" s="129"/>
    </row>
    <row r="55" spans="1:39">
      <c r="M55" s="129"/>
    </row>
  </sheetData>
  <autoFilter ref="A9:A51"/>
  <mergeCells count="27">
    <mergeCell ref="M4:O5"/>
    <mergeCell ref="AM4:AM6"/>
    <mergeCell ref="A1:AM1"/>
    <mergeCell ref="A2:AM2"/>
    <mergeCell ref="A4:A6"/>
    <mergeCell ref="B4:B6"/>
    <mergeCell ref="C4:C6"/>
    <mergeCell ref="D4:D6"/>
    <mergeCell ref="E4:E6"/>
    <mergeCell ref="F4:F6"/>
    <mergeCell ref="G4:G6"/>
    <mergeCell ref="H4:H6"/>
    <mergeCell ref="I4:J5"/>
    <mergeCell ref="K4:K6"/>
    <mergeCell ref="L4:L6"/>
    <mergeCell ref="AK3:AL3"/>
    <mergeCell ref="P4:S4"/>
    <mergeCell ref="T4:U5"/>
    <mergeCell ref="V4:W5"/>
    <mergeCell ref="X4:Y5"/>
    <mergeCell ref="Z4:AB5"/>
    <mergeCell ref="AL4:AL6"/>
    <mergeCell ref="AC4:AE5"/>
    <mergeCell ref="AF4:AH5"/>
    <mergeCell ref="AI4:AI6"/>
    <mergeCell ref="AJ4:AJ6"/>
    <mergeCell ref="AK4:AK6"/>
  </mergeCells>
  <hyperlinks>
    <hyperlink ref="D48" r:id="rId1" display="Qamber@ Shahdadkot"/>
    <hyperlink ref="D49" r:id="rId2" display="Qamber@ Shahdadkot"/>
  </hyperlinks>
  <printOptions horizontalCentered="1"/>
  <pageMargins left="0.39370078740157483" right="0.19685039370078741" top="0.51181102362204722" bottom="0.51181102362204722" header="0.51181102362204722" footer="0.51181102362204722"/>
  <pageSetup paperSize="9" scale="55" firstPageNumber="10" fitToHeight="0" orientation="landscape" useFirstPageNumber="1" r:id="rId3"/>
  <headerFooter alignWithMargins="0">
    <oddHeader>&amp;R{&amp;P}</oddHead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tabColor theme="7" tint="0.39997558519241921"/>
  </sheetPr>
  <dimension ref="A1:AM176"/>
  <sheetViews>
    <sheetView view="pageBreakPreview" zoomScale="90" zoomScaleNormal="90" zoomScaleSheetLayoutView="90" workbookViewId="0">
      <pane xSplit="2" ySplit="7" topLeftCell="C13" activePane="bottomRight" state="frozen"/>
      <selection activeCell="B13" sqref="B13"/>
      <selection pane="topRight" activeCell="B13" sqref="B13"/>
      <selection pane="bottomLeft" activeCell="B13" sqref="B13"/>
      <selection pane="bottomRight" activeCell="B13" sqref="B13"/>
    </sheetView>
  </sheetViews>
  <sheetFormatPr defaultColWidth="8" defaultRowHeight="15.75"/>
  <cols>
    <col min="1" max="1" width="5.625" style="114" customWidth="1"/>
    <col min="2" max="2" width="7.5" style="114" hidden="1" customWidth="1"/>
    <col min="3" max="3" width="36.625" style="118" customWidth="1"/>
    <col min="4" max="4" width="11.625" style="114" customWidth="1"/>
    <col min="5" max="5" width="9.75" style="114" hidden="1" customWidth="1"/>
    <col min="6" max="6" width="8.5" style="114" hidden="1" customWidth="1"/>
    <col min="7" max="7" width="10" style="118" customWidth="1"/>
    <col min="8" max="10" width="8.875" style="118" hidden="1" customWidth="1"/>
    <col min="11" max="11" width="9.625" style="118" hidden="1" customWidth="1"/>
    <col min="12" max="12" width="10" style="118" customWidth="1"/>
    <col min="13" max="13" width="8.75" style="118" customWidth="1"/>
    <col min="14" max="15" width="9.375" style="118" customWidth="1"/>
    <col min="16" max="25" width="9.375" style="118" hidden="1" customWidth="1"/>
    <col min="26" max="34" width="9.375" style="118" customWidth="1"/>
    <col min="35" max="35" width="9.375" style="118" hidden="1" customWidth="1"/>
    <col min="36" max="38" width="9.375" style="118" customWidth="1"/>
    <col min="39" max="39" width="8.625" style="118" customWidth="1"/>
    <col min="40" max="16384" width="8" style="118"/>
  </cols>
  <sheetData>
    <row r="1" spans="1:39" s="112" customFormat="1" ht="27">
      <c r="A1" s="3073" t="s">
        <v>8</v>
      </c>
      <c r="B1" s="3073"/>
      <c r="C1" s="3073"/>
      <c r="D1" s="3073"/>
      <c r="E1" s="3073"/>
      <c r="F1" s="3073"/>
      <c r="G1" s="3073"/>
      <c r="H1" s="3073"/>
      <c r="I1" s="3073"/>
      <c r="J1" s="3073"/>
      <c r="K1" s="3073"/>
      <c r="L1" s="3073"/>
      <c r="M1" s="3073"/>
      <c r="N1" s="3073"/>
      <c r="O1" s="3073"/>
      <c r="P1" s="3073"/>
      <c r="Q1" s="3073"/>
      <c r="R1" s="3073"/>
      <c r="S1" s="3073"/>
      <c r="T1" s="3073"/>
      <c r="U1" s="3073"/>
      <c r="V1" s="3073"/>
      <c r="W1" s="3073"/>
      <c r="X1" s="3073"/>
      <c r="Y1" s="3073"/>
      <c r="Z1" s="3073"/>
      <c r="AA1" s="3073"/>
      <c r="AB1" s="3073"/>
      <c r="AC1" s="3073"/>
      <c r="AD1" s="3073"/>
      <c r="AE1" s="3073"/>
      <c r="AF1" s="3073"/>
      <c r="AG1" s="3073"/>
      <c r="AH1" s="3073"/>
      <c r="AI1" s="3073"/>
      <c r="AJ1" s="3073"/>
      <c r="AK1" s="3073"/>
      <c r="AL1" s="3073"/>
      <c r="AM1" s="3073"/>
    </row>
    <row r="2" spans="1:39" s="113" customFormat="1" ht="25.5">
      <c r="A2" s="3074" t="s">
        <v>301</v>
      </c>
      <c r="B2" s="3074"/>
      <c r="C2" s="3074"/>
      <c r="D2" s="3074"/>
      <c r="E2" s="3074"/>
      <c r="F2" s="3074"/>
      <c r="G2" s="3074"/>
      <c r="H2" s="3074"/>
      <c r="I2" s="3074"/>
      <c r="J2" s="3074"/>
      <c r="K2" s="3074"/>
      <c r="L2" s="3074"/>
      <c r="M2" s="3074"/>
      <c r="N2" s="3074"/>
      <c r="O2" s="3074"/>
      <c r="P2" s="3074"/>
      <c r="Q2" s="3074"/>
      <c r="R2" s="3074"/>
      <c r="S2" s="3074"/>
      <c r="T2" s="3074"/>
      <c r="U2" s="3074"/>
      <c r="V2" s="3074"/>
      <c r="W2" s="3074"/>
      <c r="X2" s="3074"/>
      <c r="Y2" s="3074"/>
      <c r="Z2" s="3074"/>
      <c r="AA2" s="3074"/>
      <c r="AB2" s="3074"/>
      <c r="AC2" s="3074"/>
      <c r="AD2" s="3074"/>
      <c r="AE2" s="3074"/>
      <c r="AF2" s="3074"/>
      <c r="AG2" s="3074"/>
      <c r="AH2" s="3074"/>
      <c r="AI2" s="3074"/>
      <c r="AJ2" s="3074"/>
      <c r="AK2" s="3074"/>
      <c r="AL2" s="3074"/>
      <c r="AM2" s="3074"/>
    </row>
    <row r="3" spans="1:39" ht="15.75" customHeight="1">
      <c r="A3" s="153"/>
      <c r="B3" s="153"/>
      <c r="C3" s="153"/>
      <c r="D3" s="154"/>
      <c r="E3" s="153"/>
      <c r="F3" s="153"/>
      <c r="G3" s="153"/>
      <c r="H3" s="153"/>
      <c r="I3" s="153"/>
      <c r="J3" s="153"/>
      <c r="K3" s="153"/>
      <c r="L3" s="153"/>
      <c r="M3" s="153"/>
      <c r="N3" s="153"/>
      <c r="O3" s="153"/>
      <c r="P3" s="4"/>
      <c r="Q3" s="4"/>
      <c r="R3" s="4"/>
      <c r="S3" s="4"/>
      <c r="T3" s="4"/>
      <c r="U3" s="4"/>
      <c r="V3" s="4"/>
      <c r="W3" s="4"/>
      <c r="X3" s="4"/>
      <c r="Y3" s="4"/>
      <c r="Z3" s="4"/>
      <c r="AA3" s="4"/>
      <c r="AB3" s="4"/>
      <c r="AC3" s="4"/>
      <c r="AD3" s="4"/>
      <c r="AE3" s="4"/>
      <c r="AF3" s="4"/>
      <c r="AG3" s="4"/>
      <c r="AH3" s="4"/>
      <c r="AI3" s="4"/>
      <c r="AJ3" s="4"/>
      <c r="AK3" s="3024" t="s">
        <v>9121</v>
      </c>
      <c r="AL3" s="3024"/>
      <c r="AM3" s="153"/>
    </row>
    <row r="4" spans="1:39" ht="21.75" customHeight="1">
      <c r="A4" s="3070" t="s">
        <v>10</v>
      </c>
      <c r="B4" s="3070" t="s">
        <v>11</v>
      </c>
      <c r="C4" s="3070" t="s">
        <v>12</v>
      </c>
      <c r="D4" s="3070" t="s">
        <v>13</v>
      </c>
      <c r="E4" s="3070" t="s">
        <v>302</v>
      </c>
      <c r="F4" s="3070" t="s">
        <v>303</v>
      </c>
      <c r="G4" s="3070" t="s">
        <v>15</v>
      </c>
      <c r="H4" s="3070" t="s">
        <v>304</v>
      </c>
      <c r="I4" s="3078" t="s">
        <v>118</v>
      </c>
      <c r="J4" s="3079"/>
      <c r="K4" s="3078" t="s">
        <v>305</v>
      </c>
      <c r="L4" s="3070" t="s">
        <v>306</v>
      </c>
      <c r="M4" s="3065" t="s">
        <v>116</v>
      </c>
      <c r="N4" s="3065"/>
      <c r="O4" s="3066"/>
      <c r="P4" s="3028" t="s">
        <v>9118</v>
      </c>
      <c r="Q4" s="3029"/>
      <c r="R4" s="3029"/>
      <c r="S4" s="3030"/>
      <c r="T4" s="3031" t="s">
        <v>9107</v>
      </c>
      <c r="U4" s="3032"/>
      <c r="V4" s="3031" t="s">
        <v>9108</v>
      </c>
      <c r="W4" s="3032"/>
      <c r="X4" s="3031" t="s">
        <v>9109</v>
      </c>
      <c r="Y4" s="3032"/>
      <c r="Z4" s="3035" t="s">
        <v>9119</v>
      </c>
      <c r="AA4" s="3036"/>
      <c r="AB4" s="3037"/>
      <c r="AC4" s="3035" t="s">
        <v>9120</v>
      </c>
      <c r="AD4" s="3036"/>
      <c r="AE4" s="3037"/>
      <c r="AF4" s="3041" t="s">
        <v>9110</v>
      </c>
      <c r="AG4" s="3042"/>
      <c r="AH4" s="3043"/>
      <c r="AI4" s="3025" t="s">
        <v>9111</v>
      </c>
      <c r="AJ4" s="3025" t="s">
        <v>9112</v>
      </c>
      <c r="AK4" s="3025" t="s">
        <v>9113</v>
      </c>
      <c r="AL4" s="3025" t="s">
        <v>9114</v>
      </c>
      <c r="AM4" s="3070" t="s">
        <v>16</v>
      </c>
    </row>
    <row r="5" spans="1:39" ht="24.75" customHeight="1">
      <c r="A5" s="3071"/>
      <c r="B5" s="3071"/>
      <c r="C5" s="3071"/>
      <c r="D5" s="3071"/>
      <c r="E5" s="3071"/>
      <c r="F5" s="3071"/>
      <c r="G5" s="3071"/>
      <c r="H5" s="3071"/>
      <c r="I5" s="3080"/>
      <c r="J5" s="3081"/>
      <c r="K5" s="3082"/>
      <c r="L5" s="3071"/>
      <c r="M5" s="3068"/>
      <c r="N5" s="3068"/>
      <c r="O5" s="3069"/>
      <c r="P5" s="2289" t="s">
        <v>2</v>
      </c>
      <c r="Q5" s="2289" t="s">
        <v>2</v>
      </c>
      <c r="R5" s="2290" t="s">
        <v>3</v>
      </c>
      <c r="S5" s="2290" t="s">
        <v>3</v>
      </c>
      <c r="T5" s="3033"/>
      <c r="U5" s="3034"/>
      <c r="V5" s="3033"/>
      <c r="W5" s="3034"/>
      <c r="X5" s="3033"/>
      <c r="Y5" s="3034"/>
      <c r="Z5" s="3038"/>
      <c r="AA5" s="3039"/>
      <c r="AB5" s="3040"/>
      <c r="AC5" s="3038"/>
      <c r="AD5" s="3039"/>
      <c r="AE5" s="3040"/>
      <c r="AF5" s="3044"/>
      <c r="AG5" s="3045"/>
      <c r="AH5" s="3046"/>
      <c r="AI5" s="3026"/>
      <c r="AJ5" s="3026"/>
      <c r="AK5" s="3026"/>
      <c r="AL5" s="3026"/>
      <c r="AM5" s="3071"/>
    </row>
    <row r="6" spans="1:39" ht="21.75" customHeight="1">
      <c r="A6" s="3072"/>
      <c r="B6" s="3072"/>
      <c r="C6" s="3072"/>
      <c r="D6" s="3072"/>
      <c r="E6" s="3072"/>
      <c r="F6" s="3072"/>
      <c r="G6" s="3072"/>
      <c r="H6" s="3072"/>
      <c r="I6" s="120" t="s">
        <v>1</v>
      </c>
      <c r="J6" s="121" t="s">
        <v>17</v>
      </c>
      <c r="K6" s="3080"/>
      <c r="L6" s="3072"/>
      <c r="M6" s="122" t="s">
        <v>2</v>
      </c>
      <c r="N6" s="123" t="s">
        <v>3</v>
      </c>
      <c r="O6" s="123" t="s">
        <v>1</v>
      </c>
      <c r="P6" s="2289" t="s">
        <v>9115</v>
      </c>
      <c r="Q6" s="2290" t="s">
        <v>9116</v>
      </c>
      <c r="R6" s="2289" t="s">
        <v>9115</v>
      </c>
      <c r="S6" s="2290" t="s">
        <v>9116</v>
      </c>
      <c r="T6" s="2289" t="s">
        <v>2</v>
      </c>
      <c r="U6" s="2290" t="s">
        <v>3</v>
      </c>
      <c r="V6" s="2289" t="s">
        <v>2</v>
      </c>
      <c r="W6" s="2290" t="s">
        <v>3</v>
      </c>
      <c r="X6" s="2289" t="s">
        <v>2</v>
      </c>
      <c r="Y6" s="2290" t="s">
        <v>3</v>
      </c>
      <c r="Z6" s="2289" t="s">
        <v>2</v>
      </c>
      <c r="AA6" s="2290" t="s">
        <v>3</v>
      </c>
      <c r="AB6" s="2290" t="s">
        <v>1</v>
      </c>
      <c r="AC6" s="2289" t="s">
        <v>2</v>
      </c>
      <c r="AD6" s="2290" t="s">
        <v>3</v>
      </c>
      <c r="AE6" s="2290" t="s">
        <v>1</v>
      </c>
      <c r="AF6" s="2291" t="s">
        <v>9117</v>
      </c>
      <c r="AG6" s="2291" t="s">
        <v>3</v>
      </c>
      <c r="AH6" s="2291" t="s">
        <v>1</v>
      </c>
      <c r="AI6" s="3027"/>
      <c r="AJ6" s="3027"/>
      <c r="AK6" s="3027"/>
      <c r="AL6" s="3027"/>
      <c r="AM6" s="3072"/>
    </row>
    <row r="7" spans="1:39" ht="15.75" customHeight="1">
      <c r="A7" s="123">
        <v>1</v>
      </c>
      <c r="B7" s="126">
        <v>2</v>
      </c>
      <c r="C7" s="122">
        <v>3</v>
      </c>
      <c r="D7" s="122">
        <v>4</v>
      </c>
      <c r="E7" s="122">
        <v>5</v>
      </c>
      <c r="F7" s="155">
        <v>6</v>
      </c>
      <c r="G7" s="123">
        <v>7</v>
      </c>
      <c r="H7" s="122">
        <v>8</v>
      </c>
      <c r="I7" s="123">
        <v>9</v>
      </c>
      <c r="J7" s="123">
        <v>10</v>
      </c>
      <c r="K7" s="123">
        <v>11</v>
      </c>
      <c r="L7" s="123">
        <v>12</v>
      </c>
      <c r="M7" s="123">
        <v>13</v>
      </c>
      <c r="N7" s="123">
        <v>14</v>
      </c>
      <c r="O7" s="123">
        <v>15</v>
      </c>
      <c r="P7" s="2292">
        <v>16</v>
      </c>
      <c r="Q7" s="2292">
        <v>17</v>
      </c>
      <c r="R7" s="2292">
        <v>18</v>
      </c>
      <c r="S7" s="2292">
        <v>19</v>
      </c>
      <c r="T7" s="2292">
        <v>20</v>
      </c>
      <c r="U7" s="2292">
        <v>21</v>
      </c>
      <c r="V7" s="2292">
        <v>22</v>
      </c>
      <c r="W7" s="2292">
        <v>23</v>
      </c>
      <c r="X7" s="2292">
        <v>24</v>
      </c>
      <c r="Y7" s="2292">
        <v>25</v>
      </c>
      <c r="Z7" s="2292">
        <v>10</v>
      </c>
      <c r="AA7" s="2292">
        <v>11</v>
      </c>
      <c r="AB7" s="2292">
        <v>12</v>
      </c>
      <c r="AC7" s="2292">
        <v>9</v>
      </c>
      <c r="AD7" s="2292">
        <v>10</v>
      </c>
      <c r="AE7" s="2292">
        <v>11</v>
      </c>
      <c r="AF7" s="2292">
        <v>12</v>
      </c>
      <c r="AG7" s="2292">
        <v>13</v>
      </c>
      <c r="AH7" s="2292">
        <v>14</v>
      </c>
      <c r="AI7" s="2292">
        <v>15</v>
      </c>
      <c r="AJ7" s="2292">
        <v>15</v>
      </c>
      <c r="AK7" s="2292">
        <v>16</v>
      </c>
      <c r="AL7" s="2292">
        <v>17</v>
      </c>
      <c r="AM7" s="123">
        <v>16</v>
      </c>
    </row>
    <row r="8" spans="1:39" ht="15.75" customHeight="1">
      <c r="A8" s="156"/>
      <c r="B8" s="157"/>
      <c r="C8" s="157"/>
      <c r="D8" s="157"/>
      <c r="E8" s="157"/>
      <c r="F8" s="157"/>
      <c r="G8" s="157"/>
      <c r="H8" s="157"/>
      <c r="I8" s="157"/>
      <c r="J8" s="157"/>
      <c r="K8" s="157"/>
      <c r="L8" s="157"/>
      <c r="M8" s="157"/>
      <c r="N8" s="157"/>
      <c r="O8" s="157"/>
      <c r="P8" s="157"/>
      <c r="Q8" s="157"/>
      <c r="R8" s="157"/>
      <c r="S8" s="157"/>
      <c r="T8" s="157"/>
      <c r="U8" s="157"/>
      <c r="V8" s="157"/>
      <c r="W8" s="157"/>
      <c r="X8" s="157"/>
      <c r="Y8" s="157"/>
      <c r="Z8" s="157"/>
      <c r="AA8" s="157"/>
      <c r="AB8" s="157"/>
      <c r="AC8" s="157"/>
      <c r="AD8" s="157"/>
      <c r="AE8" s="157"/>
      <c r="AF8" s="157"/>
      <c r="AG8" s="157"/>
      <c r="AH8" s="157"/>
      <c r="AI8" s="157"/>
      <c r="AJ8" s="157"/>
      <c r="AK8" s="157"/>
      <c r="AL8" s="157"/>
      <c r="AM8" s="157"/>
    </row>
    <row r="9" spans="1:39">
      <c r="C9" s="158" t="s">
        <v>307</v>
      </c>
      <c r="G9" s="114"/>
      <c r="H9" s="114"/>
      <c r="I9" s="114"/>
      <c r="J9" s="114"/>
      <c r="K9" s="114"/>
      <c r="L9" s="114"/>
      <c r="M9" s="114"/>
      <c r="N9" s="114"/>
      <c r="O9" s="114"/>
      <c r="P9" s="114"/>
      <c r="Q9" s="114"/>
      <c r="R9" s="114"/>
      <c r="S9" s="114"/>
      <c r="T9" s="114"/>
      <c r="U9" s="114"/>
      <c r="V9" s="114"/>
      <c r="W9" s="114"/>
      <c r="X9" s="114"/>
      <c r="Y9" s="114"/>
      <c r="Z9" s="114"/>
      <c r="AA9" s="114"/>
      <c r="AB9" s="114"/>
      <c r="AC9" s="114"/>
      <c r="AD9" s="114"/>
      <c r="AE9" s="114"/>
      <c r="AF9" s="114"/>
      <c r="AG9" s="114"/>
      <c r="AH9" s="114"/>
      <c r="AI9" s="114"/>
      <c r="AJ9" s="114"/>
      <c r="AK9" s="114"/>
      <c r="AL9" s="114"/>
      <c r="AM9" s="114"/>
    </row>
    <row r="10" spans="1:39">
      <c r="C10" s="159" t="s">
        <v>308</v>
      </c>
      <c r="G10" s="114"/>
      <c r="H10" s="114"/>
      <c r="I10" s="114"/>
      <c r="J10" s="114"/>
      <c r="K10" s="114"/>
      <c r="L10" s="114"/>
      <c r="M10" s="114"/>
      <c r="N10" s="114"/>
      <c r="O10" s="114"/>
      <c r="P10" s="114"/>
      <c r="Q10" s="114"/>
      <c r="R10" s="114"/>
      <c r="S10" s="114"/>
      <c r="T10" s="114"/>
      <c r="U10" s="114"/>
      <c r="V10" s="114"/>
      <c r="W10" s="114"/>
      <c r="X10" s="114"/>
      <c r="Y10" s="114"/>
      <c r="Z10" s="114"/>
      <c r="AA10" s="114"/>
      <c r="AB10" s="114"/>
      <c r="AC10" s="114"/>
      <c r="AD10" s="114"/>
      <c r="AE10" s="114"/>
      <c r="AF10" s="114"/>
      <c r="AG10" s="114"/>
      <c r="AH10" s="114"/>
      <c r="AI10" s="114"/>
      <c r="AJ10" s="114"/>
      <c r="AK10" s="114"/>
      <c r="AL10" s="114"/>
      <c r="AM10" s="114"/>
    </row>
    <row r="11" spans="1:39" s="135" customFormat="1" ht="157.5">
      <c r="A11" s="160">
        <v>79</v>
      </c>
      <c r="B11" s="114" t="s">
        <v>309</v>
      </c>
      <c r="C11" s="118" t="s">
        <v>310</v>
      </c>
      <c r="D11" s="114" t="s">
        <v>29</v>
      </c>
      <c r="E11" s="114" t="s">
        <v>311</v>
      </c>
      <c r="F11" s="161" t="s">
        <v>26</v>
      </c>
      <c r="G11" s="128">
        <v>160.19999999999999</v>
      </c>
      <c r="H11" s="128">
        <v>109.42700000000001</v>
      </c>
      <c r="I11" s="128">
        <v>0</v>
      </c>
      <c r="J11" s="128">
        <v>0</v>
      </c>
      <c r="K11" s="129">
        <v>109.42700000000001</v>
      </c>
      <c r="L11" s="129">
        <v>50.772999999999982</v>
      </c>
      <c r="M11" s="128">
        <v>50.773000000000003</v>
      </c>
      <c r="N11" s="128">
        <v>0</v>
      </c>
      <c r="O11" s="129">
        <v>50.773000000000003</v>
      </c>
      <c r="P11" s="129"/>
      <c r="Q11" s="129"/>
      <c r="R11" s="129"/>
      <c r="S11" s="129"/>
      <c r="T11" s="129"/>
      <c r="U11" s="129"/>
      <c r="V11" s="129"/>
      <c r="W11" s="129"/>
      <c r="X11" s="129"/>
      <c r="Y11" s="129"/>
      <c r="Z11" s="466">
        <v>50.773000000000003</v>
      </c>
      <c r="AA11" s="466">
        <v>0</v>
      </c>
      <c r="AB11" s="21">
        <v>50.773000000000003</v>
      </c>
      <c r="AC11" s="21"/>
      <c r="AD11" s="21"/>
      <c r="AE11" s="21">
        <v>0</v>
      </c>
      <c r="AF11" s="21">
        <v>0</v>
      </c>
      <c r="AG11" s="21">
        <v>0</v>
      </c>
      <c r="AH11" s="21">
        <v>0</v>
      </c>
      <c r="AI11" s="129"/>
      <c r="AJ11" s="129" t="s">
        <v>9725</v>
      </c>
      <c r="AK11" s="129"/>
      <c r="AL11" s="2601">
        <v>0.25</v>
      </c>
      <c r="AM11" s="128">
        <v>0</v>
      </c>
    </row>
    <row r="12" spans="1:39" s="135" customFormat="1" ht="24.75" customHeight="1">
      <c r="A12" s="162" t="s">
        <v>300</v>
      </c>
      <c r="B12" s="163"/>
      <c r="C12" s="164" t="s">
        <v>312</v>
      </c>
      <c r="D12" s="165"/>
      <c r="E12" s="166"/>
      <c r="F12" s="167"/>
      <c r="G12" s="168">
        <v>160.19999999999999</v>
      </c>
      <c r="H12" s="168">
        <v>109.42700000000001</v>
      </c>
      <c r="I12" s="168">
        <v>0</v>
      </c>
      <c r="J12" s="168">
        <v>0</v>
      </c>
      <c r="K12" s="168">
        <v>109.42700000000001</v>
      </c>
      <c r="L12" s="168">
        <v>50.772999999999982</v>
      </c>
      <c r="M12" s="168">
        <v>50.773000000000003</v>
      </c>
      <c r="N12" s="168">
        <v>0</v>
      </c>
      <c r="O12" s="168">
        <v>50.773000000000003</v>
      </c>
      <c r="P12" s="168">
        <v>0</v>
      </c>
      <c r="Q12" s="168">
        <v>0</v>
      </c>
      <c r="R12" s="168">
        <v>0</v>
      </c>
      <c r="S12" s="168">
        <v>0</v>
      </c>
      <c r="T12" s="168">
        <v>0</v>
      </c>
      <c r="U12" s="168">
        <v>0</v>
      </c>
      <c r="V12" s="168">
        <v>0</v>
      </c>
      <c r="W12" s="168">
        <v>0</v>
      </c>
      <c r="X12" s="168">
        <v>0</v>
      </c>
      <c r="Y12" s="168">
        <v>0</v>
      </c>
      <c r="Z12" s="168">
        <v>50.773000000000003</v>
      </c>
      <c r="AA12" s="168">
        <v>0</v>
      </c>
      <c r="AB12" s="168">
        <v>50.773000000000003</v>
      </c>
      <c r="AC12" s="168">
        <v>0</v>
      </c>
      <c r="AD12" s="168">
        <v>0</v>
      </c>
      <c r="AE12" s="168">
        <v>0</v>
      </c>
      <c r="AF12" s="168">
        <v>0</v>
      </c>
      <c r="AG12" s="168">
        <v>0</v>
      </c>
      <c r="AH12" s="168">
        <v>0</v>
      </c>
      <c r="AI12" s="168">
        <v>0</v>
      </c>
      <c r="AJ12" s="2293"/>
      <c r="AK12" s="2293"/>
      <c r="AL12" s="2293"/>
      <c r="AM12" s="168">
        <v>0</v>
      </c>
    </row>
    <row r="13" spans="1:39" s="135" customFormat="1" ht="18.75" customHeight="1">
      <c r="A13" s="162" t="s">
        <v>300</v>
      </c>
      <c r="B13" s="163"/>
      <c r="C13" s="169"/>
      <c r="D13" s="130"/>
      <c r="E13" s="114"/>
      <c r="F13" s="170"/>
      <c r="G13" s="171"/>
      <c r="H13" s="171"/>
      <c r="I13" s="171"/>
      <c r="J13" s="171"/>
      <c r="K13" s="171"/>
      <c r="L13" s="171"/>
      <c r="M13" s="171"/>
      <c r="N13" s="171"/>
      <c r="O13" s="171"/>
      <c r="P13" s="171"/>
      <c r="Q13" s="171"/>
      <c r="R13" s="171"/>
      <c r="S13" s="171"/>
      <c r="T13" s="171"/>
      <c r="U13" s="171"/>
      <c r="V13" s="171"/>
      <c r="W13" s="171"/>
      <c r="X13" s="171"/>
      <c r="Y13" s="171"/>
      <c r="Z13" s="171"/>
      <c r="AA13" s="171"/>
      <c r="AB13" s="171"/>
      <c r="AC13" s="171"/>
      <c r="AD13" s="171"/>
      <c r="AE13" s="171"/>
      <c r="AF13" s="171"/>
      <c r="AG13" s="171"/>
      <c r="AH13" s="171"/>
      <c r="AI13" s="171"/>
      <c r="AJ13" s="171"/>
      <c r="AK13" s="171"/>
      <c r="AL13" s="171"/>
      <c r="AM13" s="171"/>
    </row>
    <row r="14" spans="1:39">
      <c r="A14" s="162" t="s">
        <v>300</v>
      </c>
      <c r="B14" s="172"/>
      <c r="C14" s="158" t="s">
        <v>313</v>
      </c>
      <c r="D14" s="173"/>
      <c r="E14" s="173"/>
      <c r="F14" s="173"/>
      <c r="G14" s="174"/>
      <c r="H14" s="174"/>
      <c r="I14" s="174"/>
      <c r="J14" s="174"/>
      <c r="K14" s="174"/>
      <c r="L14" s="174"/>
      <c r="M14" s="174"/>
      <c r="N14" s="174"/>
      <c r="O14" s="174"/>
      <c r="P14" s="174"/>
      <c r="Q14" s="174"/>
      <c r="R14" s="174"/>
      <c r="S14" s="174"/>
      <c r="T14" s="174"/>
      <c r="U14" s="174"/>
      <c r="V14" s="174"/>
      <c r="W14" s="174"/>
      <c r="X14" s="174"/>
      <c r="Y14" s="174"/>
      <c r="Z14" s="174"/>
      <c r="AA14" s="174"/>
      <c r="AB14" s="174"/>
      <c r="AC14" s="174"/>
      <c r="AD14" s="174"/>
      <c r="AE14" s="174"/>
      <c r="AF14" s="174"/>
      <c r="AG14" s="174"/>
      <c r="AH14" s="174"/>
      <c r="AI14" s="174"/>
      <c r="AJ14" s="174"/>
      <c r="AK14" s="174"/>
      <c r="AL14" s="174"/>
      <c r="AM14" s="174"/>
    </row>
    <row r="15" spans="1:39">
      <c r="A15" s="162" t="s">
        <v>300</v>
      </c>
      <c r="B15" s="172"/>
      <c r="C15" s="175" t="s">
        <v>170</v>
      </c>
      <c r="D15" s="176"/>
      <c r="E15" s="177"/>
      <c r="F15" s="178"/>
      <c r="G15" s="179"/>
      <c r="H15" s="180"/>
      <c r="I15" s="180"/>
      <c r="J15" s="180"/>
      <c r="K15" s="181"/>
      <c r="L15" s="182"/>
      <c r="M15" s="182"/>
      <c r="N15" s="180"/>
      <c r="O15" s="180"/>
      <c r="P15" s="180"/>
      <c r="Q15" s="180"/>
      <c r="R15" s="180"/>
      <c r="S15" s="180"/>
      <c r="T15" s="180"/>
      <c r="U15" s="180"/>
      <c r="V15" s="180"/>
      <c r="W15" s="180"/>
      <c r="X15" s="180"/>
      <c r="Y15" s="180"/>
      <c r="Z15" s="180"/>
      <c r="AA15" s="180"/>
      <c r="AB15" s="180"/>
      <c r="AC15" s="180"/>
      <c r="AD15" s="180"/>
      <c r="AE15" s="180"/>
      <c r="AF15" s="180"/>
      <c r="AG15" s="180"/>
      <c r="AH15" s="180"/>
      <c r="AI15" s="180"/>
      <c r="AJ15" s="180"/>
      <c r="AK15" s="180"/>
      <c r="AL15" s="180"/>
      <c r="AM15" s="180"/>
    </row>
    <row r="16" spans="1:39">
      <c r="A16" s="162" t="s">
        <v>300</v>
      </c>
      <c r="B16" s="172"/>
      <c r="C16" s="159"/>
      <c r="D16" s="176"/>
      <c r="E16" s="177"/>
      <c r="F16" s="178"/>
      <c r="G16" s="179"/>
      <c r="H16" s="180"/>
      <c r="I16" s="180"/>
      <c r="J16" s="180"/>
      <c r="K16" s="181"/>
      <c r="L16" s="182"/>
      <c r="M16" s="182"/>
      <c r="N16" s="180"/>
      <c r="O16" s="180"/>
      <c r="P16" s="180"/>
      <c r="Q16" s="180"/>
      <c r="R16" s="180"/>
      <c r="S16" s="180"/>
      <c r="T16" s="180"/>
      <c r="U16" s="180"/>
      <c r="V16" s="180"/>
      <c r="W16" s="180"/>
      <c r="X16" s="180"/>
      <c r="Y16" s="180"/>
      <c r="Z16" s="180"/>
      <c r="AA16" s="180"/>
      <c r="AB16" s="180"/>
      <c r="AC16" s="180"/>
      <c r="AD16" s="180"/>
      <c r="AE16" s="180"/>
      <c r="AF16" s="180"/>
      <c r="AG16" s="180"/>
      <c r="AH16" s="180"/>
      <c r="AI16" s="180"/>
      <c r="AJ16" s="180"/>
      <c r="AK16" s="180"/>
      <c r="AL16" s="180"/>
      <c r="AM16" s="180"/>
    </row>
    <row r="17" spans="1:39" ht="47.25">
      <c r="A17" s="162">
        <v>80</v>
      </c>
      <c r="B17" s="114" t="s">
        <v>314</v>
      </c>
      <c r="C17" s="130" t="s">
        <v>315</v>
      </c>
      <c r="D17" s="183" t="s">
        <v>316</v>
      </c>
      <c r="E17" s="178" t="s">
        <v>145</v>
      </c>
      <c r="F17" s="184" t="s">
        <v>115</v>
      </c>
      <c r="G17" s="129">
        <v>924.57600000000002</v>
      </c>
      <c r="H17" s="174">
        <v>0</v>
      </c>
      <c r="I17" s="140">
        <v>0</v>
      </c>
      <c r="J17" s="129">
        <v>0</v>
      </c>
      <c r="K17" s="129">
        <v>0</v>
      </c>
      <c r="L17" s="129">
        <v>924.57600000000002</v>
      </c>
      <c r="M17" s="128">
        <v>0</v>
      </c>
      <c r="N17" s="129">
        <v>270.22699999999998</v>
      </c>
      <c r="O17" s="129">
        <v>270.22699999999998</v>
      </c>
      <c r="P17" s="129"/>
      <c r="Q17" s="129"/>
      <c r="R17" s="129"/>
      <c r="S17" s="129"/>
      <c r="T17" s="129"/>
      <c r="U17" s="129"/>
      <c r="V17" s="129"/>
      <c r="W17" s="129"/>
      <c r="X17" s="129"/>
      <c r="Y17" s="129"/>
      <c r="Z17" s="466">
        <v>0</v>
      </c>
      <c r="AA17" s="466">
        <v>270.22699999999998</v>
      </c>
      <c r="AB17" s="21">
        <v>270.22699999999998</v>
      </c>
      <c r="AC17" s="21"/>
      <c r="AD17" s="21"/>
      <c r="AE17" s="21">
        <v>0</v>
      </c>
      <c r="AF17" s="21">
        <v>0</v>
      </c>
      <c r="AG17" s="21">
        <v>0</v>
      </c>
      <c r="AH17" s="21">
        <v>0</v>
      </c>
      <c r="AI17" s="129"/>
      <c r="AJ17" s="129" t="s">
        <v>145</v>
      </c>
      <c r="AK17" s="129"/>
      <c r="AL17" s="2601">
        <v>0.25</v>
      </c>
      <c r="AM17" s="129">
        <v>0</v>
      </c>
    </row>
    <row r="18" spans="1:39" ht="21.75" customHeight="1">
      <c r="A18" s="185"/>
      <c r="B18" s="172"/>
      <c r="C18" s="164" t="s">
        <v>317</v>
      </c>
      <c r="D18" s="186"/>
      <c r="E18" s="187"/>
      <c r="F18" s="188"/>
      <c r="G18" s="168">
        <v>924.57600000000002</v>
      </c>
      <c r="H18" s="168">
        <v>0</v>
      </c>
      <c r="I18" s="168">
        <v>0</v>
      </c>
      <c r="J18" s="168">
        <v>0</v>
      </c>
      <c r="K18" s="168">
        <v>0</v>
      </c>
      <c r="L18" s="168">
        <v>924.57600000000002</v>
      </c>
      <c r="M18" s="168">
        <v>0</v>
      </c>
      <c r="N18" s="168">
        <v>270.22699999999998</v>
      </c>
      <c r="O18" s="168">
        <v>270.22699999999998</v>
      </c>
      <c r="P18" s="168">
        <v>0</v>
      </c>
      <c r="Q18" s="168">
        <v>0</v>
      </c>
      <c r="R18" s="168">
        <v>0</v>
      </c>
      <c r="S18" s="168">
        <v>0</v>
      </c>
      <c r="T18" s="168">
        <v>0</v>
      </c>
      <c r="U18" s="168">
        <v>0</v>
      </c>
      <c r="V18" s="168">
        <v>0</v>
      </c>
      <c r="W18" s="168">
        <v>0</v>
      </c>
      <c r="X18" s="168">
        <v>0</v>
      </c>
      <c r="Y18" s="168">
        <v>0</v>
      </c>
      <c r="Z18" s="168">
        <v>0</v>
      </c>
      <c r="AA18" s="168">
        <v>270.22699999999998</v>
      </c>
      <c r="AB18" s="168">
        <v>270.22699999999998</v>
      </c>
      <c r="AC18" s="168">
        <v>0</v>
      </c>
      <c r="AD18" s="168">
        <v>0</v>
      </c>
      <c r="AE18" s="168">
        <v>0</v>
      </c>
      <c r="AF18" s="168">
        <v>0</v>
      </c>
      <c r="AG18" s="168">
        <v>0</v>
      </c>
      <c r="AH18" s="168">
        <v>0</v>
      </c>
      <c r="AI18" s="168">
        <v>0</v>
      </c>
      <c r="AJ18" s="2293"/>
      <c r="AK18" s="2293"/>
      <c r="AL18" s="2293"/>
      <c r="AM18" s="168">
        <v>0</v>
      </c>
    </row>
    <row r="19" spans="1:39" ht="22.5" customHeight="1" thickBot="1">
      <c r="C19" s="189" t="s">
        <v>318</v>
      </c>
      <c r="D19" s="190"/>
      <c r="E19" s="191"/>
      <c r="F19" s="192"/>
      <c r="G19" s="193">
        <v>1084.7760000000001</v>
      </c>
      <c r="H19" s="193">
        <v>109.42700000000001</v>
      </c>
      <c r="I19" s="193">
        <v>0</v>
      </c>
      <c r="J19" s="193">
        <v>0</v>
      </c>
      <c r="K19" s="193">
        <v>109.42700000000001</v>
      </c>
      <c r="L19" s="193">
        <v>975.34900000000005</v>
      </c>
      <c r="M19" s="193">
        <v>50.773000000000003</v>
      </c>
      <c r="N19" s="193">
        <v>270.22699999999998</v>
      </c>
      <c r="O19" s="193">
        <v>321</v>
      </c>
      <c r="P19" s="193">
        <v>0</v>
      </c>
      <c r="Q19" s="193">
        <v>0</v>
      </c>
      <c r="R19" s="193">
        <v>0</v>
      </c>
      <c r="S19" s="193">
        <v>0</v>
      </c>
      <c r="T19" s="193">
        <v>0</v>
      </c>
      <c r="U19" s="193">
        <v>0</v>
      </c>
      <c r="V19" s="193">
        <v>0</v>
      </c>
      <c r="W19" s="193">
        <v>0</v>
      </c>
      <c r="X19" s="193">
        <v>0</v>
      </c>
      <c r="Y19" s="193">
        <v>0</v>
      </c>
      <c r="Z19" s="193">
        <v>50.773000000000003</v>
      </c>
      <c r="AA19" s="193">
        <v>270.22699999999998</v>
      </c>
      <c r="AB19" s="193">
        <v>321</v>
      </c>
      <c r="AC19" s="193">
        <v>0</v>
      </c>
      <c r="AD19" s="193">
        <v>0</v>
      </c>
      <c r="AE19" s="193">
        <v>0</v>
      </c>
      <c r="AF19" s="193">
        <v>0</v>
      </c>
      <c r="AG19" s="193">
        <v>0</v>
      </c>
      <c r="AH19" s="193">
        <v>0</v>
      </c>
      <c r="AI19" s="193">
        <v>0</v>
      </c>
      <c r="AJ19" s="193"/>
      <c r="AK19" s="193"/>
      <c r="AL19" s="193"/>
      <c r="AM19" s="193">
        <v>0</v>
      </c>
    </row>
    <row r="20" spans="1:39" ht="16.5" thickTop="1">
      <c r="C20" s="114"/>
      <c r="G20" s="171"/>
      <c r="H20" s="129"/>
    </row>
    <row r="21" spans="1:39">
      <c r="C21" s="114"/>
    </row>
    <row r="22" spans="1:39">
      <c r="C22" s="114"/>
      <c r="G22" s="128"/>
      <c r="H22" s="128"/>
      <c r="I22" s="128"/>
      <c r="J22" s="128"/>
      <c r="K22" s="128"/>
      <c r="L22" s="128"/>
      <c r="M22" s="128"/>
      <c r="N22" s="128"/>
      <c r="O22" s="128"/>
      <c r="P22" s="128"/>
      <c r="Q22" s="128"/>
      <c r="R22" s="128"/>
      <c r="S22" s="128"/>
      <c r="T22" s="128"/>
      <c r="U22" s="128"/>
      <c r="V22" s="128"/>
      <c r="W22" s="128"/>
      <c r="X22" s="128"/>
      <c r="Y22" s="128"/>
      <c r="Z22" s="128"/>
      <c r="AA22" s="128"/>
      <c r="AB22" s="128"/>
      <c r="AC22" s="128"/>
      <c r="AD22" s="128"/>
      <c r="AE22" s="128"/>
      <c r="AF22" s="128"/>
      <c r="AG22" s="128"/>
      <c r="AH22" s="128"/>
      <c r="AI22" s="128"/>
      <c r="AJ22" s="128"/>
      <c r="AK22" s="128"/>
      <c r="AL22" s="128"/>
      <c r="AM22" s="128"/>
    </row>
    <row r="23" spans="1:39">
      <c r="C23" s="114"/>
      <c r="G23" s="128"/>
      <c r="H23" s="128"/>
      <c r="I23" s="128"/>
      <c r="J23" s="128"/>
      <c r="K23" s="128"/>
      <c r="L23" s="128"/>
      <c r="M23" s="128"/>
      <c r="N23" s="128"/>
      <c r="O23" s="128"/>
      <c r="P23" s="128"/>
      <c r="Q23" s="128"/>
      <c r="R23" s="128"/>
      <c r="S23" s="128"/>
      <c r="T23" s="128"/>
      <c r="U23" s="128"/>
      <c r="V23" s="128"/>
      <c r="W23" s="128"/>
      <c r="X23" s="128"/>
      <c r="Y23" s="128"/>
      <c r="Z23" s="128"/>
      <c r="AA23" s="128"/>
      <c r="AB23" s="128"/>
      <c r="AC23" s="128"/>
      <c r="AD23" s="128"/>
      <c r="AE23" s="128"/>
      <c r="AF23" s="128"/>
      <c r="AG23" s="128"/>
      <c r="AH23" s="128"/>
      <c r="AI23" s="128"/>
      <c r="AJ23" s="128"/>
      <c r="AK23" s="128"/>
      <c r="AL23" s="128"/>
      <c r="AM23" s="128"/>
    </row>
    <row r="24" spans="1:39">
      <c r="C24" s="114"/>
      <c r="G24" s="128"/>
      <c r="H24" s="128"/>
      <c r="I24" s="128"/>
      <c r="J24" s="128"/>
      <c r="K24" s="128"/>
      <c r="L24" s="128"/>
      <c r="M24" s="128"/>
      <c r="N24" s="128"/>
      <c r="O24" s="128"/>
      <c r="P24" s="128"/>
      <c r="Q24" s="128"/>
      <c r="R24" s="128"/>
      <c r="S24" s="128"/>
      <c r="T24" s="128"/>
      <c r="U24" s="128"/>
      <c r="V24" s="128"/>
      <c r="W24" s="128"/>
      <c r="X24" s="128"/>
      <c r="Y24" s="128"/>
      <c r="Z24" s="128"/>
      <c r="AA24" s="128"/>
      <c r="AB24" s="128"/>
      <c r="AC24" s="128"/>
      <c r="AD24" s="128"/>
      <c r="AE24" s="128"/>
      <c r="AF24" s="128"/>
      <c r="AG24" s="128"/>
      <c r="AH24" s="128"/>
      <c r="AI24" s="128"/>
      <c r="AJ24" s="128"/>
      <c r="AK24" s="128"/>
      <c r="AL24" s="128"/>
      <c r="AM24" s="128"/>
    </row>
    <row r="25" spans="1:39">
      <c r="C25" s="114"/>
      <c r="G25" s="128"/>
      <c r="H25" s="128"/>
      <c r="I25" s="128"/>
      <c r="J25" s="128"/>
      <c r="K25" s="128"/>
      <c r="L25" s="128"/>
      <c r="M25" s="128"/>
      <c r="N25" s="128"/>
      <c r="O25" s="128"/>
      <c r="P25" s="128"/>
      <c r="Q25" s="128"/>
      <c r="R25" s="128"/>
      <c r="S25" s="128"/>
      <c r="T25" s="128"/>
      <c r="U25" s="128"/>
      <c r="V25" s="128"/>
      <c r="W25" s="128"/>
      <c r="X25" s="128"/>
      <c r="Y25" s="128"/>
      <c r="Z25" s="128"/>
      <c r="AA25" s="128"/>
      <c r="AB25" s="128"/>
      <c r="AC25" s="128"/>
      <c r="AD25" s="128"/>
      <c r="AE25" s="128"/>
      <c r="AF25" s="128"/>
      <c r="AG25" s="128"/>
      <c r="AH25" s="128"/>
      <c r="AI25" s="128"/>
      <c r="AJ25" s="128"/>
      <c r="AK25" s="128"/>
      <c r="AL25" s="128"/>
      <c r="AM25" s="128"/>
    </row>
    <row r="26" spans="1:39">
      <c r="C26" s="114"/>
      <c r="G26" s="128"/>
      <c r="H26" s="128"/>
      <c r="I26" s="128"/>
      <c r="J26" s="128"/>
      <c r="K26" s="128"/>
      <c r="L26" s="128"/>
      <c r="M26" s="128"/>
      <c r="N26" s="128"/>
      <c r="O26" s="128"/>
      <c r="P26" s="128"/>
      <c r="Q26" s="128"/>
      <c r="R26" s="128"/>
      <c r="S26" s="128"/>
      <c r="T26" s="128"/>
      <c r="U26" s="128"/>
      <c r="V26" s="128"/>
      <c r="W26" s="128"/>
      <c r="X26" s="128"/>
      <c r="Y26" s="128"/>
      <c r="Z26" s="128"/>
      <c r="AA26" s="128"/>
      <c r="AB26" s="128"/>
      <c r="AC26" s="128"/>
      <c r="AD26" s="128"/>
      <c r="AE26" s="128"/>
      <c r="AF26" s="128"/>
      <c r="AG26" s="128"/>
      <c r="AH26" s="128"/>
      <c r="AI26" s="128"/>
      <c r="AJ26" s="128"/>
      <c r="AK26" s="128"/>
      <c r="AL26" s="128"/>
      <c r="AM26" s="128"/>
    </row>
    <row r="27" spans="1:39">
      <c r="C27" s="114"/>
      <c r="G27" s="128"/>
      <c r="H27" s="128"/>
      <c r="I27" s="128"/>
      <c r="J27" s="128"/>
      <c r="K27" s="128"/>
      <c r="L27" s="128"/>
      <c r="M27" s="128"/>
      <c r="N27" s="128"/>
      <c r="O27" s="128"/>
      <c r="P27" s="128"/>
      <c r="Q27" s="128"/>
      <c r="R27" s="128"/>
      <c r="S27" s="128"/>
      <c r="T27" s="128"/>
      <c r="U27" s="128"/>
      <c r="V27" s="128"/>
      <c r="W27" s="128"/>
      <c r="X27" s="128"/>
      <c r="Y27" s="128"/>
      <c r="Z27" s="128"/>
      <c r="AA27" s="128"/>
      <c r="AB27" s="128"/>
      <c r="AC27" s="128"/>
      <c r="AD27" s="128"/>
      <c r="AE27" s="128"/>
      <c r="AF27" s="128"/>
      <c r="AG27" s="128"/>
      <c r="AH27" s="128"/>
      <c r="AI27" s="128"/>
      <c r="AJ27" s="128"/>
      <c r="AK27" s="128"/>
      <c r="AL27" s="128"/>
      <c r="AM27" s="128"/>
    </row>
    <row r="28" spans="1:39">
      <c r="C28" s="114"/>
      <c r="G28" s="128"/>
      <c r="H28" s="128"/>
      <c r="I28" s="128"/>
      <c r="J28" s="128"/>
      <c r="K28" s="128"/>
      <c r="L28" s="128"/>
      <c r="M28" s="128"/>
      <c r="N28" s="128"/>
      <c r="O28" s="128"/>
      <c r="P28" s="128"/>
      <c r="Q28" s="128"/>
      <c r="R28" s="128"/>
      <c r="S28" s="128"/>
      <c r="T28" s="128"/>
      <c r="U28" s="128"/>
      <c r="V28" s="128"/>
      <c r="W28" s="128"/>
      <c r="X28" s="128"/>
      <c r="Y28" s="128"/>
      <c r="Z28" s="128"/>
      <c r="AA28" s="128"/>
      <c r="AB28" s="128"/>
      <c r="AC28" s="128"/>
      <c r="AD28" s="128"/>
      <c r="AE28" s="128"/>
      <c r="AF28" s="128"/>
      <c r="AG28" s="128"/>
      <c r="AH28" s="128"/>
      <c r="AI28" s="128"/>
      <c r="AJ28" s="128"/>
      <c r="AK28" s="128"/>
      <c r="AL28" s="128"/>
      <c r="AM28" s="128"/>
    </row>
    <row r="29" spans="1:39">
      <c r="C29" s="114"/>
      <c r="G29" s="128"/>
      <c r="H29" s="128"/>
      <c r="I29" s="128"/>
      <c r="J29" s="128"/>
      <c r="K29" s="128"/>
      <c r="L29" s="128"/>
      <c r="M29" s="128"/>
      <c r="N29" s="128"/>
      <c r="O29" s="128"/>
      <c r="P29" s="128"/>
      <c r="Q29" s="128"/>
      <c r="R29" s="128"/>
      <c r="S29" s="128"/>
      <c r="T29" s="128"/>
      <c r="U29" s="128"/>
      <c r="V29" s="128"/>
      <c r="W29" s="128"/>
      <c r="X29" s="128"/>
      <c r="Y29" s="128"/>
      <c r="Z29" s="128"/>
      <c r="AA29" s="128"/>
      <c r="AB29" s="128"/>
      <c r="AC29" s="128"/>
      <c r="AD29" s="128"/>
      <c r="AE29" s="128"/>
      <c r="AF29" s="128"/>
      <c r="AG29" s="128"/>
      <c r="AH29" s="128"/>
      <c r="AI29" s="128"/>
      <c r="AJ29" s="128"/>
      <c r="AK29" s="128"/>
      <c r="AL29" s="128"/>
      <c r="AM29" s="128"/>
    </row>
    <row r="30" spans="1:39">
      <c r="C30" s="114"/>
      <c r="G30" s="128"/>
      <c r="H30" s="128"/>
      <c r="I30" s="128"/>
      <c r="J30" s="128"/>
      <c r="K30" s="128"/>
      <c r="L30" s="128"/>
      <c r="M30" s="128"/>
      <c r="N30" s="128"/>
      <c r="O30" s="128"/>
      <c r="P30" s="128"/>
      <c r="Q30" s="128"/>
      <c r="R30" s="128"/>
      <c r="S30" s="128"/>
      <c r="T30" s="128"/>
      <c r="U30" s="128"/>
      <c r="V30" s="128"/>
      <c r="W30" s="128"/>
      <c r="X30" s="128"/>
      <c r="Y30" s="128"/>
      <c r="Z30" s="128"/>
      <c r="AA30" s="128"/>
      <c r="AB30" s="128"/>
      <c r="AC30" s="128"/>
      <c r="AD30" s="128"/>
      <c r="AE30" s="128"/>
      <c r="AF30" s="128"/>
      <c r="AG30" s="128"/>
      <c r="AH30" s="128"/>
      <c r="AI30" s="128"/>
      <c r="AJ30" s="128"/>
      <c r="AK30" s="128"/>
      <c r="AL30" s="128"/>
      <c r="AM30" s="128"/>
    </row>
    <row r="31" spans="1:39">
      <c r="C31" s="114"/>
      <c r="G31" s="128"/>
      <c r="H31" s="128"/>
      <c r="I31" s="128"/>
      <c r="J31" s="128"/>
      <c r="K31" s="128"/>
      <c r="L31" s="128"/>
      <c r="M31" s="128"/>
      <c r="N31" s="128"/>
      <c r="O31" s="128"/>
      <c r="P31" s="128"/>
      <c r="Q31" s="128"/>
      <c r="R31" s="128"/>
      <c r="S31" s="128"/>
      <c r="T31" s="128"/>
      <c r="U31" s="128"/>
      <c r="V31" s="128"/>
      <c r="W31" s="128"/>
      <c r="X31" s="128"/>
      <c r="Y31" s="128"/>
      <c r="Z31" s="128"/>
      <c r="AA31" s="128"/>
      <c r="AB31" s="128"/>
      <c r="AC31" s="128"/>
      <c r="AD31" s="128"/>
      <c r="AE31" s="128"/>
      <c r="AF31" s="128"/>
      <c r="AG31" s="128"/>
      <c r="AH31" s="128"/>
      <c r="AI31" s="128"/>
      <c r="AJ31" s="128"/>
      <c r="AK31" s="128"/>
      <c r="AL31" s="128"/>
      <c r="AM31" s="128"/>
    </row>
    <row r="32" spans="1:39">
      <c r="C32" s="114"/>
      <c r="G32" s="128"/>
      <c r="H32" s="128"/>
      <c r="I32" s="128"/>
      <c r="J32" s="128"/>
      <c r="K32" s="128"/>
      <c r="L32" s="128"/>
      <c r="M32" s="128"/>
      <c r="N32" s="128"/>
      <c r="O32" s="128"/>
      <c r="P32" s="128"/>
      <c r="Q32" s="128"/>
      <c r="R32" s="128"/>
      <c r="S32" s="128"/>
      <c r="T32" s="128"/>
      <c r="U32" s="128"/>
      <c r="V32" s="128"/>
      <c r="W32" s="128"/>
      <c r="X32" s="128"/>
      <c r="Y32" s="128"/>
      <c r="Z32" s="128"/>
      <c r="AA32" s="128"/>
      <c r="AB32" s="128"/>
      <c r="AC32" s="128"/>
      <c r="AD32" s="128"/>
      <c r="AE32" s="128"/>
      <c r="AF32" s="128"/>
      <c r="AG32" s="128"/>
      <c r="AH32" s="128"/>
      <c r="AI32" s="128"/>
      <c r="AJ32" s="128"/>
      <c r="AK32" s="128"/>
      <c r="AL32" s="128"/>
      <c r="AM32" s="128"/>
    </row>
    <row r="33" spans="3:39">
      <c r="C33" s="114"/>
      <c r="G33" s="128"/>
      <c r="H33" s="128"/>
      <c r="I33" s="128"/>
      <c r="J33" s="128"/>
      <c r="K33" s="128"/>
      <c r="L33" s="128"/>
      <c r="M33" s="128"/>
      <c r="N33" s="128"/>
      <c r="O33" s="128"/>
      <c r="P33" s="128"/>
      <c r="Q33" s="128"/>
      <c r="R33" s="128"/>
      <c r="S33" s="128"/>
      <c r="T33" s="128"/>
      <c r="U33" s="128"/>
      <c r="V33" s="128"/>
      <c r="W33" s="128"/>
      <c r="X33" s="128"/>
      <c r="Y33" s="128"/>
      <c r="Z33" s="128"/>
      <c r="AA33" s="128"/>
      <c r="AB33" s="128"/>
      <c r="AC33" s="128"/>
      <c r="AD33" s="128"/>
      <c r="AE33" s="128"/>
      <c r="AF33" s="128"/>
      <c r="AG33" s="128"/>
      <c r="AH33" s="128"/>
      <c r="AI33" s="128"/>
      <c r="AJ33" s="128"/>
      <c r="AK33" s="128"/>
      <c r="AL33" s="128"/>
      <c r="AM33" s="128"/>
    </row>
    <row r="34" spans="3:39">
      <c r="C34" s="114"/>
      <c r="G34" s="128"/>
      <c r="H34" s="128"/>
      <c r="I34" s="128"/>
      <c r="J34" s="128"/>
      <c r="K34" s="128"/>
      <c r="L34" s="128"/>
      <c r="M34" s="128"/>
      <c r="N34" s="128"/>
      <c r="O34" s="128"/>
      <c r="P34" s="128"/>
      <c r="Q34" s="128"/>
      <c r="R34" s="128"/>
      <c r="S34" s="128"/>
      <c r="T34" s="128"/>
      <c r="U34" s="128"/>
      <c r="V34" s="128"/>
      <c r="W34" s="128"/>
      <c r="X34" s="128"/>
      <c r="Y34" s="128"/>
      <c r="Z34" s="128"/>
      <c r="AA34" s="128"/>
      <c r="AB34" s="128"/>
      <c r="AC34" s="128"/>
      <c r="AD34" s="128"/>
      <c r="AE34" s="128"/>
      <c r="AF34" s="128"/>
      <c r="AG34" s="128"/>
      <c r="AH34" s="128"/>
      <c r="AI34" s="128"/>
      <c r="AJ34" s="128"/>
      <c r="AK34" s="128"/>
      <c r="AL34" s="128"/>
      <c r="AM34" s="128"/>
    </row>
    <row r="35" spans="3:39">
      <c r="C35" s="114"/>
      <c r="G35" s="128"/>
      <c r="H35" s="128"/>
      <c r="I35" s="128"/>
      <c r="J35" s="128"/>
      <c r="K35" s="128"/>
      <c r="L35" s="128"/>
      <c r="M35" s="128"/>
      <c r="N35" s="128"/>
      <c r="O35" s="128"/>
      <c r="P35" s="128"/>
      <c r="Q35" s="128"/>
      <c r="R35" s="128"/>
      <c r="S35" s="128"/>
      <c r="T35" s="128"/>
      <c r="U35" s="128"/>
      <c r="V35" s="128"/>
      <c r="W35" s="128"/>
      <c r="X35" s="128"/>
      <c r="Y35" s="128"/>
      <c r="Z35" s="128"/>
      <c r="AA35" s="128"/>
      <c r="AB35" s="128"/>
      <c r="AC35" s="128"/>
      <c r="AD35" s="128"/>
      <c r="AE35" s="128"/>
      <c r="AF35" s="128"/>
      <c r="AG35" s="128"/>
      <c r="AH35" s="128"/>
      <c r="AI35" s="128"/>
      <c r="AJ35" s="128"/>
      <c r="AK35" s="128"/>
      <c r="AL35" s="128"/>
      <c r="AM35" s="128"/>
    </row>
    <row r="36" spans="3:39">
      <c r="C36" s="114"/>
      <c r="G36" s="128"/>
      <c r="H36" s="128"/>
      <c r="I36" s="128"/>
      <c r="J36" s="128"/>
      <c r="K36" s="128"/>
      <c r="L36" s="128"/>
      <c r="M36" s="128"/>
      <c r="N36" s="128"/>
      <c r="O36" s="128"/>
      <c r="P36" s="128"/>
      <c r="Q36" s="128"/>
      <c r="R36" s="128"/>
      <c r="S36" s="128"/>
      <c r="T36" s="128"/>
      <c r="U36" s="128"/>
      <c r="V36" s="128"/>
      <c r="W36" s="128"/>
      <c r="X36" s="128"/>
      <c r="Y36" s="128"/>
      <c r="Z36" s="128"/>
      <c r="AA36" s="128"/>
      <c r="AB36" s="128"/>
      <c r="AC36" s="128"/>
      <c r="AD36" s="128"/>
      <c r="AE36" s="128"/>
      <c r="AF36" s="128"/>
      <c r="AG36" s="128"/>
      <c r="AH36" s="128"/>
      <c r="AI36" s="128"/>
      <c r="AJ36" s="128"/>
      <c r="AK36" s="128"/>
      <c r="AL36" s="128"/>
      <c r="AM36" s="128"/>
    </row>
    <row r="37" spans="3:39">
      <c r="C37" s="114"/>
      <c r="G37" s="128"/>
      <c r="H37" s="128"/>
      <c r="I37" s="128"/>
      <c r="J37" s="128"/>
      <c r="K37" s="128"/>
      <c r="L37" s="128"/>
      <c r="M37" s="128"/>
      <c r="N37" s="128"/>
      <c r="O37" s="128"/>
      <c r="P37" s="128"/>
      <c r="Q37" s="128"/>
      <c r="R37" s="128"/>
      <c r="S37" s="128"/>
      <c r="T37" s="128"/>
      <c r="U37" s="128"/>
      <c r="V37" s="128"/>
      <c r="W37" s="128"/>
      <c r="X37" s="128"/>
      <c r="Y37" s="128"/>
      <c r="Z37" s="128"/>
      <c r="AA37" s="128"/>
      <c r="AB37" s="128"/>
      <c r="AC37" s="128"/>
      <c r="AD37" s="128"/>
      <c r="AE37" s="128"/>
      <c r="AF37" s="128"/>
      <c r="AG37" s="128"/>
      <c r="AH37" s="128"/>
      <c r="AI37" s="128"/>
      <c r="AJ37" s="128"/>
      <c r="AK37" s="128"/>
      <c r="AL37" s="128"/>
      <c r="AM37" s="128"/>
    </row>
    <row r="38" spans="3:39">
      <c r="C38" s="114"/>
      <c r="G38" s="128"/>
      <c r="H38" s="128"/>
      <c r="I38" s="128"/>
      <c r="J38" s="128"/>
      <c r="K38" s="128"/>
      <c r="L38" s="128"/>
      <c r="M38" s="128"/>
      <c r="N38" s="128"/>
      <c r="O38" s="128"/>
      <c r="P38" s="128"/>
      <c r="Q38" s="128"/>
      <c r="R38" s="128"/>
      <c r="S38" s="128"/>
      <c r="T38" s="128"/>
      <c r="U38" s="128"/>
      <c r="V38" s="128"/>
      <c r="W38" s="128"/>
      <c r="X38" s="128"/>
      <c r="Y38" s="128"/>
      <c r="Z38" s="128"/>
      <c r="AA38" s="128"/>
      <c r="AB38" s="128"/>
      <c r="AC38" s="128"/>
      <c r="AD38" s="128"/>
      <c r="AE38" s="128"/>
      <c r="AF38" s="128"/>
      <c r="AG38" s="128"/>
      <c r="AH38" s="128"/>
      <c r="AI38" s="128"/>
      <c r="AJ38" s="128"/>
      <c r="AK38" s="128"/>
      <c r="AL38" s="128"/>
      <c r="AM38" s="128"/>
    </row>
    <row r="39" spans="3:39">
      <c r="C39" s="114"/>
      <c r="G39" s="128"/>
      <c r="H39" s="128"/>
      <c r="I39" s="128"/>
      <c r="J39" s="128"/>
      <c r="K39" s="128"/>
      <c r="L39" s="128"/>
      <c r="M39" s="128"/>
      <c r="N39" s="128"/>
      <c r="O39" s="128"/>
      <c r="P39" s="128"/>
      <c r="Q39" s="128"/>
      <c r="R39" s="128"/>
      <c r="S39" s="128"/>
      <c r="T39" s="128"/>
      <c r="U39" s="128"/>
      <c r="V39" s="128"/>
      <c r="W39" s="128"/>
      <c r="X39" s="128"/>
      <c r="Y39" s="128"/>
      <c r="Z39" s="128"/>
      <c r="AA39" s="128"/>
      <c r="AB39" s="128"/>
      <c r="AC39" s="128"/>
      <c r="AD39" s="128"/>
      <c r="AE39" s="128"/>
      <c r="AF39" s="128"/>
      <c r="AG39" s="128"/>
      <c r="AH39" s="128"/>
      <c r="AI39" s="128"/>
      <c r="AJ39" s="128"/>
      <c r="AK39" s="128"/>
      <c r="AL39" s="128"/>
      <c r="AM39" s="128"/>
    </row>
    <row r="40" spans="3:39">
      <c r="C40" s="114"/>
      <c r="G40" s="128"/>
      <c r="H40" s="128"/>
      <c r="I40" s="128"/>
      <c r="J40" s="128"/>
      <c r="K40" s="128"/>
      <c r="L40" s="128"/>
      <c r="M40" s="128"/>
      <c r="N40" s="128"/>
      <c r="O40" s="128"/>
      <c r="P40" s="128"/>
      <c r="Q40" s="128"/>
      <c r="R40" s="128"/>
      <c r="S40" s="128"/>
      <c r="T40" s="128"/>
      <c r="U40" s="128"/>
      <c r="V40" s="128"/>
      <c r="W40" s="128"/>
      <c r="X40" s="128"/>
      <c r="Y40" s="128"/>
      <c r="Z40" s="128"/>
      <c r="AA40" s="128"/>
      <c r="AB40" s="128"/>
      <c r="AC40" s="128"/>
      <c r="AD40" s="128"/>
      <c r="AE40" s="128"/>
      <c r="AF40" s="128"/>
      <c r="AG40" s="128"/>
      <c r="AH40" s="128"/>
      <c r="AI40" s="128"/>
      <c r="AJ40" s="128"/>
      <c r="AK40" s="128"/>
      <c r="AL40" s="128"/>
      <c r="AM40" s="128"/>
    </row>
    <row r="41" spans="3:39">
      <c r="C41" s="114"/>
      <c r="G41" s="128"/>
      <c r="H41" s="128"/>
      <c r="I41" s="128"/>
      <c r="J41" s="128"/>
      <c r="K41" s="128"/>
      <c r="L41" s="128"/>
      <c r="M41" s="128"/>
      <c r="N41" s="128"/>
      <c r="O41" s="128"/>
      <c r="P41" s="128"/>
      <c r="Q41" s="128"/>
      <c r="R41" s="128"/>
      <c r="S41" s="128"/>
      <c r="T41" s="128"/>
      <c r="U41" s="128"/>
      <c r="V41" s="128"/>
      <c r="W41" s="128"/>
      <c r="X41" s="128"/>
      <c r="Y41" s="128"/>
      <c r="Z41" s="128"/>
      <c r="AA41" s="128"/>
      <c r="AB41" s="128"/>
      <c r="AC41" s="128"/>
      <c r="AD41" s="128"/>
      <c r="AE41" s="128"/>
      <c r="AF41" s="128"/>
      <c r="AG41" s="128"/>
      <c r="AH41" s="128"/>
      <c r="AI41" s="128"/>
      <c r="AJ41" s="128"/>
      <c r="AK41" s="128"/>
      <c r="AL41" s="128"/>
      <c r="AM41" s="128"/>
    </row>
    <row r="42" spans="3:39">
      <c r="C42" s="114"/>
      <c r="G42" s="128"/>
      <c r="H42" s="128"/>
      <c r="I42" s="128"/>
      <c r="J42" s="128"/>
      <c r="K42" s="128"/>
      <c r="L42" s="128"/>
      <c r="M42" s="128"/>
      <c r="N42" s="128"/>
      <c r="O42" s="128"/>
      <c r="P42" s="128"/>
      <c r="Q42" s="128"/>
      <c r="R42" s="128"/>
      <c r="S42" s="128"/>
      <c r="T42" s="128"/>
      <c r="U42" s="128"/>
      <c r="V42" s="128"/>
      <c r="W42" s="128"/>
      <c r="X42" s="128"/>
      <c r="Y42" s="128"/>
      <c r="Z42" s="128"/>
      <c r="AA42" s="128"/>
      <c r="AB42" s="128"/>
      <c r="AC42" s="128"/>
      <c r="AD42" s="128"/>
      <c r="AE42" s="128"/>
      <c r="AF42" s="128"/>
      <c r="AG42" s="128"/>
      <c r="AH42" s="128"/>
      <c r="AI42" s="128"/>
      <c r="AJ42" s="128"/>
      <c r="AK42" s="128"/>
      <c r="AL42" s="128"/>
      <c r="AM42" s="128"/>
    </row>
    <row r="43" spans="3:39">
      <c r="C43" s="114"/>
      <c r="G43" s="128"/>
      <c r="H43" s="128"/>
      <c r="I43" s="128"/>
      <c r="J43" s="128"/>
      <c r="K43" s="128"/>
      <c r="L43" s="128"/>
      <c r="M43" s="128"/>
      <c r="N43" s="128"/>
      <c r="O43" s="128"/>
      <c r="P43" s="128"/>
      <c r="Q43" s="128"/>
      <c r="R43" s="128"/>
      <c r="S43" s="128"/>
      <c r="T43" s="128"/>
      <c r="U43" s="128"/>
      <c r="V43" s="128"/>
      <c r="W43" s="128"/>
      <c r="X43" s="128"/>
      <c r="Y43" s="128"/>
      <c r="Z43" s="128"/>
      <c r="AA43" s="128"/>
      <c r="AB43" s="128"/>
      <c r="AC43" s="128"/>
      <c r="AD43" s="128"/>
      <c r="AE43" s="128"/>
      <c r="AF43" s="128"/>
      <c r="AG43" s="128"/>
      <c r="AH43" s="128"/>
      <c r="AI43" s="128"/>
      <c r="AJ43" s="128"/>
      <c r="AK43" s="128"/>
      <c r="AL43" s="128"/>
      <c r="AM43" s="128"/>
    </row>
    <row r="44" spans="3:39">
      <c r="C44" s="114"/>
      <c r="G44" s="128"/>
      <c r="H44" s="128"/>
      <c r="I44" s="128"/>
      <c r="J44" s="128"/>
      <c r="K44" s="128"/>
      <c r="L44" s="128"/>
      <c r="M44" s="128"/>
      <c r="N44" s="128"/>
      <c r="O44" s="128"/>
      <c r="P44" s="128"/>
      <c r="Q44" s="128"/>
      <c r="R44" s="128"/>
      <c r="S44" s="128"/>
      <c r="T44" s="128"/>
      <c r="U44" s="128"/>
      <c r="V44" s="128"/>
      <c r="W44" s="128"/>
      <c r="X44" s="128"/>
      <c r="Y44" s="128"/>
      <c r="Z44" s="128"/>
      <c r="AA44" s="128"/>
      <c r="AB44" s="128"/>
      <c r="AC44" s="128"/>
      <c r="AD44" s="128"/>
      <c r="AE44" s="128"/>
      <c r="AF44" s="128"/>
      <c r="AG44" s="128"/>
      <c r="AH44" s="128"/>
      <c r="AI44" s="128"/>
      <c r="AJ44" s="128"/>
      <c r="AK44" s="128"/>
      <c r="AL44" s="128"/>
      <c r="AM44" s="128"/>
    </row>
    <row r="45" spans="3:39">
      <c r="C45" s="114"/>
      <c r="G45" s="128"/>
      <c r="H45" s="128"/>
      <c r="I45" s="128"/>
      <c r="J45" s="128"/>
      <c r="K45" s="128"/>
      <c r="L45" s="128"/>
      <c r="M45" s="128"/>
      <c r="N45" s="128"/>
      <c r="O45" s="128"/>
      <c r="P45" s="128"/>
      <c r="Q45" s="128"/>
      <c r="R45" s="128"/>
      <c r="S45" s="128"/>
      <c r="T45" s="128"/>
      <c r="U45" s="128"/>
      <c r="V45" s="128"/>
      <c r="W45" s="128"/>
      <c r="X45" s="128"/>
      <c r="Y45" s="128"/>
      <c r="Z45" s="128"/>
      <c r="AA45" s="128"/>
      <c r="AB45" s="128"/>
      <c r="AC45" s="128"/>
      <c r="AD45" s="128"/>
      <c r="AE45" s="128"/>
      <c r="AF45" s="128"/>
      <c r="AG45" s="128"/>
      <c r="AH45" s="128"/>
      <c r="AI45" s="128"/>
      <c r="AJ45" s="128"/>
      <c r="AK45" s="128"/>
      <c r="AL45" s="128"/>
      <c r="AM45" s="128"/>
    </row>
    <row r="46" spans="3:39">
      <c r="C46" s="114"/>
      <c r="G46" s="128"/>
      <c r="H46" s="128"/>
      <c r="I46" s="128"/>
      <c r="J46" s="128"/>
      <c r="K46" s="128"/>
      <c r="L46" s="128"/>
      <c r="M46" s="128"/>
      <c r="N46" s="128"/>
      <c r="O46" s="128"/>
      <c r="P46" s="128"/>
      <c r="Q46" s="128"/>
      <c r="R46" s="128"/>
      <c r="S46" s="128"/>
      <c r="T46" s="128"/>
      <c r="U46" s="128"/>
      <c r="V46" s="128"/>
      <c r="W46" s="128"/>
      <c r="X46" s="128"/>
      <c r="Y46" s="128"/>
      <c r="Z46" s="128"/>
      <c r="AA46" s="128"/>
      <c r="AB46" s="128"/>
      <c r="AC46" s="128"/>
      <c r="AD46" s="128"/>
      <c r="AE46" s="128"/>
      <c r="AF46" s="128"/>
      <c r="AG46" s="128"/>
      <c r="AH46" s="128"/>
      <c r="AI46" s="128"/>
      <c r="AJ46" s="128"/>
      <c r="AK46" s="128"/>
      <c r="AL46" s="128"/>
      <c r="AM46" s="128"/>
    </row>
    <row r="47" spans="3:39">
      <c r="C47" s="114"/>
      <c r="G47" s="128"/>
      <c r="H47" s="128"/>
      <c r="I47" s="128"/>
      <c r="J47" s="128"/>
      <c r="K47" s="128"/>
      <c r="L47" s="128"/>
      <c r="M47" s="128"/>
      <c r="N47" s="128"/>
      <c r="O47" s="128"/>
      <c r="P47" s="128"/>
      <c r="Q47" s="128"/>
      <c r="R47" s="128"/>
      <c r="S47" s="128"/>
      <c r="T47" s="128"/>
      <c r="U47" s="128"/>
      <c r="V47" s="128"/>
      <c r="W47" s="128"/>
      <c r="X47" s="128"/>
      <c r="Y47" s="128"/>
      <c r="Z47" s="128"/>
      <c r="AA47" s="128"/>
      <c r="AB47" s="128"/>
      <c r="AC47" s="128"/>
      <c r="AD47" s="128"/>
      <c r="AE47" s="128"/>
      <c r="AF47" s="128"/>
      <c r="AG47" s="128"/>
      <c r="AH47" s="128"/>
      <c r="AI47" s="128"/>
      <c r="AJ47" s="128"/>
      <c r="AK47" s="128"/>
      <c r="AL47" s="128"/>
      <c r="AM47" s="128"/>
    </row>
    <row r="48" spans="3:39">
      <c r="C48" s="114"/>
      <c r="G48" s="128"/>
      <c r="H48" s="128"/>
      <c r="I48" s="128"/>
      <c r="J48" s="128"/>
      <c r="K48" s="128"/>
      <c r="L48" s="128"/>
      <c r="M48" s="128"/>
      <c r="N48" s="128"/>
      <c r="O48" s="128"/>
      <c r="P48" s="128"/>
      <c r="Q48" s="128"/>
      <c r="R48" s="128"/>
      <c r="S48" s="128"/>
      <c r="T48" s="128"/>
      <c r="U48" s="128"/>
      <c r="V48" s="128"/>
      <c r="W48" s="128"/>
      <c r="X48" s="128"/>
      <c r="Y48" s="128"/>
      <c r="Z48" s="128"/>
      <c r="AA48" s="128"/>
      <c r="AB48" s="128"/>
      <c r="AC48" s="128"/>
      <c r="AD48" s="128"/>
      <c r="AE48" s="128"/>
      <c r="AF48" s="128"/>
      <c r="AG48" s="128"/>
      <c r="AH48" s="128"/>
      <c r="AI48" s="128"/>
      <c r="AJ48" s="128"/>
      <c r="AK48" s="128"/>
      <c r="AL48" s="128"/>
      <c r="AM48" s="128"/>
    </row>
    <row r="49" spans="3:39">
      <c r="C49" s="114"/>
      <c r="G49" s="128"/>
      <c r="H49" s="128"/>
      <c r="I49" s="128"/>
      <c r="J49" s="128"/>
      <c r="K49" s="128"/>
      <c r="L49" s="128"/>
      <c r="M49" s="128"/>
      <c r="N49" s="128"/>
      <c r="O49" s="128"/>
      <c r="P49" s="128"/>
      <c r="Q49" s="128"/>
      <c r="R49" s="128"/>
      <c r="S49" s="128"/>
      <c r="T49" s="128"/>
      <c r="U49" s="128"/>
      <c r="V49" s="128"/>
      <c r="W49" s="128"/>
      <c r="X49" s="128"/>
      <c r="Y49" s="128"/>
      <c r="Z49" s="128"/>
      <c r="AA49" s="128"/>
      <c r="AB49" s="128"/>
      <c r="AC49" s="128"/>
      <c r="AD49" s="128"/>
      <c r="AE49" s="128"/>
      <c r="AF49" s="128"/>
      <c r="AG49" s="128"/>
      <c r="AH49" s="128"/>
      <c r="AI49" s="128"/>
      <c r="AJ49" s="128"/>
      <c r="AK49" s="128"/>
      <c r="AL49" s="128"/>
      <c r="AM49" s="128"/>
    </row>
    <row r="50" spans="3:39">
      <c r="C50" s="114"/>
      <c r="G50" s="128"/>
      <c r="H50" s="128"/>
      <c r="I50" s="128"/>
      <c r="J50" s="128"/>
      <c r="K50" s="128"/>
      <c r="L50" s="128"/>
      <c r="M50" s="128"/>
      <c r="N50" s="128"/>
      <c r="O50" s="128"/>
      <c r="P50" s="128"/>
      <c r="Q50" s="128"/>
      <c r="R50" s="128"/>
      <c r="S50" s="128"/>
      <c r="T50" s="128"/>
      <c r="U50" s="128"/>
      <c r="V50" s="128"/>
      <c r="W50" s="128"/>
      <c r="X50" s="128"/>
      <c r="Y50" s="128"/>
      <c r="Z50" s="128"/>
      <c r="AA50" s="128"/>
      <c r="AB50" s="128"/>
      <c r="AC50" s="128"/>
      <c r="AD50" s="128"/>
      <c r="AE50" s="128"/>
      <c r="AF50" s="128"/>
      <c r="AG50" s="128"/>
      <c r="AH50" s="128"/>
      <c r="AI50" s="128"/>
      <c r="AJ50" s="128"/>
      <c r="AK50" s="128"/>
      <c r="AL50" s="128"/>
      <c r="AM50" s="128"/>
    </row>
    <row r="51" spans="3:39">
      <c r="C51" s="114"/>
      <c r="G51" s="128"/>
      <c r="H51" s="128"/>
      <c r="I51" s="128"/>
      <c r="J51" s="128"/>
      <c r="K51" s="128"/>
      <c r="L51" s="128"/>
      <c r="M51" s="128"/>
      <c r="N51" s="128"/>
      <c r="O51" s="128"/>
      <c r="P51" s="128"/>
      <c r="Q51" s="128"/>
      <c r="R51" s="128"/>
      <c r="S51" s="128"/>
      <c r="T51" s="128"/>
      <c r="U51" s="128"/>
      <c r="V51" s="128"/>
      <c r="W51" s="128"/>
      <c r="X51" s="128"/>
      <c r="Y51" s="128"/>
      <c r="Z51" s="128"/>
      <c r="AA51" s="128"/>
      <c r="AB51" s="128"/>
      <c r="AC51" s="128"/>
      <c r="AD51" s="128"/>
      <c r="AE51" s="128"/>
      <c r="AF51" s="128"/>
      <c r="AG51" s="128"/>
      <c r="AH51" s="128"/>
      <c r="AI51" s="128"/>
      <c r="AJ51" s="128"/>
      <c r="AK51" s="128"/>
      <c r="AL51" s="128"/>
      <c r="AM51" s="128"/>
    </row>
    <row r="52" spans="3:39">
      <c r="C52" s="114"/>
      <c r="G52" s="128"/>
      <c r="H52" s="128"/>
      <c r="I52" s="128"/>
      <c r="J52" s="128"/>
      <c r="K52" s="128"/>
      <c r="L52" s="128"/>
      <c r="M52" s="128"/>
      <c r="N52" s="128"/>
      <c r="O52" s="128"/>
      <c r="P52" s="128"/>
      <c r="Q52" s="128"/>
      <c r="R52" s="128"/>
      <c r="S52" s="128"/>
      <c r="T52" s="128"/>
      <c r="U52" s="128"/>
      <c r="V52" s="128"/>
      <c r="W52" s="128"/>
      <c r="X52" s="128"/>
      <c r="Y52" s="128"/>
      <c r="Z52" s="128"/>
      <c r="AA52" s="128"/>
      <c r="AB52" s="128"/>
      <c r="AC52" s="128"/>
      <c r="AD52" s="128"/>
      <c r="AE52" s="128"/>
      <c r="AF52" s="128"/>
      <c r="AG52" s="128"/>
      <c r="AH52" s="128"/>
      <c r="AI52" s="128"/>
      <c r="AJ52" s="128"/>
      <c r="AK52" s="128"/>
      <c r="AL52" s="128"/>
      <c r="AM52" s="128"/>
    </row>
    <row r="53" spans="3:39">
      <c r="C53" s="114"/>
      <c r="G53" s="128"/>
      <c r="H53" s="128"/>
      <c r="I53" s="128"/>
      <c r="J53" s="128"/>
      <c r="K53" s="128"/>
      <c r="L53" s="128"/>
      <c r="M53" s="128"/>
      <c r="N53" s="128"/>
      <c r="O53" s="128"/>
      <c r="P53" s="128"/>
      <c r="Q53" s="128"/>
      <c r="R53" s="128"/>
      <c r="S53" s="128"/>
      <c r="T53" s="128"/>
      <c r="U53" s="128"/>
      <c r="V53" s="128"/>
      <c r="W53" s="128"/>
      <c r="X53" s="128"/>
      <c r="Y53" s="128"/>
      <c r="Z53" s="128"/>
      <c r="AA53" s="128"/>
      <c r="AB53" s="128"/>
      <c r="AC53" s="128"/>
      <c r="AD53" s="128"/>
      <c r="AE53" s="128"/>
      <c r="AF53" s="128"/>
      <c r="AG53" s="128"/>
      <c r="AH53" s="128"/>
      <c r="AI53" s="128"/>
      <c r="AJ53" s="128"/>
      <c r="AK53" s="128"/>
      <c r="AL53" s="128"/>
      <c r="AM53" s="128"/>
    </row>
    <row r="54" spans="3:39">
      <c r="C54" s="114"/>
      <c r="G54" s="128"/>
      <c r="H54" s="128"/>
      <c r="I54" s="128"/>
      <c r="J54" s="128"/>
      <c r="K54" s="128"/>
      <c r="L54" s="128"/>
      <c r="M54" s="128"/>
      <c r="N54" s="128"/>
      <c r="O54" s="128"/>
      <c r="P54" s="128"/>
      <c r="Q54" s="128"/>
      <c r="R54" s="128"/>
      <c r="S54" s="128"/>
      <c r="T54" s="128"/>
      <c r="U54" s="128"/>
      <c r="V54" s="128"/>
      <c r="W54" s="128"/>
      <c r="X54" s="128"/>
      <c r="Y54" s="128"/>
      <c r="Z54" s="128"/>
      <c r="AA54" s="128"/>
      <c r="AB54" s="128"/>
      <c r="AC54" s="128"/>
      <c r="AD54" s="128"/>
      <c r="AE54" s="128"/>
      <c r="AF54" s="128"/>
      <c r="AG54" s="128"/>
      <c r="AH54" s="128"/>
      <c r="AI54" s="128"/>
      <c r="AJ54" s="128"/>
      <c r="AK54" s="128"/>
      <c r="AL54" s="128"/>
      <c r="AM54" s="128"/>
    </row>
    <row r="55" spans="3:39">
      <c r="C55" s="114"/>
      <c r="G55" s="128"/>
      <c r="H55" s="128"/>
      <c r="I55" s="128"/>
      <c r="J55" s="128"/>
      <c r="K55" s="128"/>
      <c r="L55" s="128"/>
      <c r="M55" s="128"/>
      <c r="N55" s="128"/>
      <c r="O55" s="128"/>
      <c r="P55" s="128"/>
      <c r="Q55" s="128"/>
      <c r="R55" s="128"/>
      <c r="S55" s="128"/>
      <c r="T55" s="128"/>
      <c r="U55" s="128"/>
      <c r="V55" s="128"/>
      <c r="W55" s="128"/>
      <c r="X55" s="128"/>
      <c r="Y55" s="128"/>
      <c r="Z55" s="128"/>
      <c r="AA55" s="128"/>
      <c r="AB55" s="128"/>
      <c r="AC55" s="128"/>
      <c r="AD55" s="128"/>
      <c r="AE55" s="128"/>
      <c r="AF55" s="128"/>
      <c r="AG55" s="128"/>
      <c r="AH55" s="128"/>
      <c r="AI55" s="128"/>
      <c r="AJ55" s="128"/>
      <c r="AK55" s="128"/>
      <c r="AL55" s="128"/>
      <c r="AM55" s="128"/>
    </row>
    <row r="56" spans="3:39">
      <c r="C56" s="114"/>
      <c r="G56" s="128"/>
      <c r="H56" s="128"/>
      <c r="I56" s="128"/>
      <c r="J56" s="128"/>
      <c r="K56" s="128"/>
      <c r="L56" s="128"/>
      <c r="M56" s="128"/>
      <c r="N56" s="128"/>
      <c r="O56" s="128"/>
      <c r="P56" s="128"/>
      <c r="Q56" s="128"/>
      <c r="R56" s="128"/>
      <c r="S56" s="128"/>
      <c r="T56" s="128"/>
      <c r="U56" s="128"/>
      <c r="V56" s="128"/>
      <c r="W56" s="128"/>
      <c r="X56" s="128"/>
      <c r="Y56" s="128"/>
      <c r="Z56" s="128"/>
      <c r="AA56" s="128"/>
      <c r="AB56" s="128"/>
      <c r="AC56" s="128"/>
      <c r="AD56" s="128"/>
      <c r="AE56" s="128"/>
      <c r="AF56" s="128"/>
      <c r="AG56" s="128"/>
      <c r="AH56" s="128"/>
      <c r="AI56" s="128"/>
      <c r="AJ56" s="128"/>
      <c r="AK56" s="128"/>
      <c r="AL56" s="128"/>
      <c r="AM56" s="128"/>
    </row>
    <row r="57" spans="3:39">
      <c r="C57" s="114"/>
      <c r="G57" s="128"/>
      <c r="H57" s="128"/>
      <c r="I57" s="128"/>
      <c r="J57" s="128"/>
      <c r="K57" s="128"/>
      <c r="L57" s="128"/>
      <c r="M57" s="128"/>
      <c r="N57" s="128"/>
      <c r="O57" s="128"/>
      <c r="P57" s="128"/>
      <c r="Q57" s="128"/>
      <c r="R57" s="128"/>
      <c r="S57" s="128"/>
      <c r="T57" s="128"/>
      <c r="U57" s="128"/>
      <c r="V57" s="128"/>
      <c r="W57" s="128"/>
      <c r="X57" s="128"/>
      <c r="Y57" s="128"/>
      <c r="Z57" s="128"/>
      <c r="AA57" s="128"/>
      <c r="AB57" s="128"/>
      <c r="AC57" s="128"/>
      <c r="AD57" s="128"/>
      <c r="AE57" s="128"/>
      <c r="AF57" s="128"/>
      <c r="AG57" s="128"/>
      <c r="AH57" s="128"/>
      <c r="AI57" s="128"/>
      <c r="AJ57" s="128"/>
      <c r="AK57" s="128"/>
      <c r="AL57" s="128"/>
      <c r="AM57" s="128"/>
    </row>
    <row r="58" spans="3:39">
      <c r="C58" s="114"/>
      <c r="G58" s="128"/>
      <c r="H58" s="128"/>
      <c r="I58" s="128"/>
      <c r="J58" s="128"/>
      <c r="K58" s="128"/>
      <c r="L58" s="128"/>
      <c r="M58" s="128"/>
      <c r="N58" s="128"/>
      <c r="O58" s="128"/>
      <c r="P58" s="128"/>
      <c r="Q58" s="128"/>
      <c r="R58" s="128"/>
      <c r="S58" s="128"/>
      <c r="T58" s="128"/>
      <c r="U58" s="128"/>
      <c r="V58" s="128"/>
      <c r="W58" s="128"/>
      <c r="X58" s="128"/>
      <c r="Y58" s="128"/>
      <c r="Z58" s="128"/>
      <c r="AA58" s="128"/>
      <c r="AB58" s="128"/>
      <c r="AC58" s="128"/>
      <c r="AD58" s="128"/>
      <c r="AE58" s="128"/>
      <c r="AF58" s="128"/>
      <c r="AG58" s="128"/>
      <c r="AH58" s="128"/>
      <c r="AI58" s="128"/>
      <c r="AJ58" s="128"/>
      <c r="AK58" s="128"/>
      <c r="AL58" s="128"/>
      <c r="AM58" s="128"/>
    </row>
    <row r="59" spans="3:39">
      <c r="C59" s="114"/>
      <c r="G59" s="128"/>
      <c r="H59" s="128"/>
      <c r="I59" s="128"/>
      <c r="J59" s="128"/>
      <c r="K59" s="128"/>
      <c r="L59" s="128"/>
      <c r="M59" s="128"/>
      <c r="N59" s="128"/>
      <c r="O59" s="128"/>
      <c r="P59" s="128"/>
      <c r="Q59" s="128"/>
      <c r="R59" s="128"/>
      <c r="S59" s="128"/>
      <c r="T59" s="128"/>
      <c r="U59" s="128"/>
      <c r="V59" s="128"/>
      <c r="W59" s="128"/>
      <c r="X59" s="128"/>
      <c r="Y59" s="128"/>
      <c r="Z59" s="128"/>
      <c r="AA59" s="128"/>
      <c r="AB59" s="128"/>
      <c r="AC59" s="128"/>
      <c r="AD59" s="128"/>
      <c r="AE59" s="128"/>
      <c r="AF59" s="128"/>
      <c r="AG59" s="128"/>
      <c r="AH59" s="128"/>
      <c r="AI59" s="128"/>
      <c r="AJ59" s="128"/>
      <c r="AK59" s="128"/>
      <c r="AL59" s="128"/>
      <c r="AM59" s="128"/>
    </row>
    <row r="60" spans="3:39">
      <c r="C60" s="114"/>
      <c r="G60" s="128"/>
      <c r="H60" s="128"/>
      <c r="I60" s="128"/>
      <c r="J60" s="128"/>
      <c r="K60" s="128"/>
      <c r="L60" s="128"/>
      <c r="M60" s="128"/>
      <c r="N60" s="128"/>
      <c r="O60" s="128"/>
      <c r="P60" s="128"/>
      <c r="Q60" s="128"/>
      <c r="R60" s="128"/>
      <c r="S60" s="128"/>
      <c r="T60" s="128"/>
      <c r="U60" s="128"/>
      <c r="V60" s="128"/>
      <c r="W60" s="128"/>
      <c r="X60" s="128"/>
      <c r="Y60" s="128"/>
      <c r="Z60" s="128"/>
      <c r="AA60" s="128"/>
      <c r="AB60" s="128"/>
      <c r="AC60" s="128"/>
      <c r="AD60" s="128"/>
      <c r="AE60" s="128"/>
      <c r="AF60" s="128"/>
      <c r="AG60" s="128"/>
      <c r="AH60" s="128"/>
      <c r="AI60" s="128"/>
      <c r="AJ60" s="128"/>
      <c r="AK60" s="128"/>
      <c r="AL60" s="128"/>
      <c r="AM60" s="128"/>
    </row>
    <row r="61" spans="3:39">
      <c r="C61" s="114"/>
      <c r="G61" s="128"/>
      <c r="H61" s="128"/>
      <c r="I61" s="128"/>
      <c r="J61" s="128"/>
      <c r="K61" s="128"/>
      <c r="L61" s="128"/>
      <c r="M61" s="128"/>
      <c r="N61" s="128"/>
      <c r="O61" s="128"/>
      <c r="P61" s="128"/>
      <c r="Q61" s="128"/>
      <c r="R61" s="128"/>
      <c r="S61" s="128"/>
      <c r="T61" s="128"/>
      <c r="U61" s="128"/>
      <c r="V61" s="128"/>
      <c r="W61" s="128"/>
      <c r="X61" s="128"/>
      <c r="Y61" s="128"/>
      <c r="Z61" s="128"/>
      <c r="AA61" s="128"/>
      <c r="AB61" s="128"/>
      <c r="AC61" s="128"/>
      <c r="AD61" s="128"/>
      <c r="AE61" s="128"/>
      <c r="AF61" s="128"/>
      <c r="AG61" s="128"/>
      <c r="AH61" s="128"/>
      <c r="AI61" s="128"/>
      <c r="AJ61" s="128"/>
      <c r="AK61" s="128"/>
      <c r="AL61" s="128"/>
      <c r="AM61" s="128"/>
    </row>
    <row r="62" spans="3:39">
      <c r="C62" s="114"/>
      <c r="G62" s="128"/>
      <c r="H62" s="128"/>
      <c r="I62" s="128"/>
      <c r="J62" s="128"/>
      <c r="K62" s="128"/>
      <c r="L62" s="128"/>
      <c r="M62" s="128"/>
      <c r="N62" s="128"/>
      <c r="O62" s="128"/>
      <c r="P62" s="128"/>
      <c r="Q62" s="128"/>
      <c r="R62" s="128"/>
      <c r="S62" s="128"/>
      <c r="T62" s="128"/>
      <c r="U62" s="128"/>
      <c r="V62" s="128"/>
      <c r="W62" s="128"/>
      <c r="X62" s="128"/>
      <c r="Y62" s="128"/>
      <c r="Z62" s="128"/>
      <c r="AA62" s="128"/>
      <c r="AB62" s="128"/>
      <c r="AC62" s="128"/>
      <c r="AD62" s="128"/>
      <c r="AE62" s="128"/>
      <c r="AF62" s="128"/>
      <c r="AG62" s="128"/>
      <c r="AH62" s="128"/>
      <c r="AI62" s="128"/>
      <c r="AJ62" s="128"/>
      <c r="AK62" s="128"/>
      <c r="AL62" s="128"/>
      <c r="AM62" s="128"/>
    </row>
    <row r="63" spans="3:39">
      <c r="C63" s="114"/>
      <c r="G63" s="128"/>
      <c r="H63" s="128"/>
      <c r="I63" s="128"/>
      <c r="J63" s="128"/>
      <c r="K63" s="128"/>
      <c r="L63" s="128"/>
      <c r="M63" s="128"/>
      <c r="N63" s="128"/>
      <c r="O63" s="128"/>
      <c r="P63" s="128"/>
      <c r="Q63" s="128"/>
      <c r="R63" s="128"/>
      <c r="S63" s="128"/>
      <c r="T63" s="128"/>
      <c r="U63" s="128"/>
      <c r="V63" s="128"/>
      <c r="W63" s="128"/>
      <c r="X63" s="128"/>
      <c r="Y63" s="128"/>
      <c r="Z63" s="128"/>
      <c r="AA63" s="128"/>
      <c r="AB63" s="128"/>
      <c r="AC63" s="128"/>
      <c r="AD63" s="128"/>
      <c r="AE63" s="128"/>
      <c r="AF63" s="128"/>
      <c r="AG63" s="128"/>
      <c r="AH63" s="128"/>
      <c r="AI63" s="128"/>
      <c r="AJ63" s="128"/>
      <c r="AK63" s="128"/>
      <c r="AL63" s="128"/>
      <c r="AM63" s="128"/>
    </row>
    <row r="64" spans="3:39">
      <c r="C64" s="114"/>
      <c r="G64" s="128"/>
      <c r="H64" s="128"/>
      <c r="I64" s="128"/>
      <c r="J64" s="128"/>
      <c r="K64" s="128"/>
      <c r="L64" s="128"/>
      <c r="M64" s="128"/>
      <c r="N64" s="128"/>
      <c r="O64" s="128"/>
      <c r="P64" s="128"/>
      <c r="Q64" s="128"/>
      <c r="R64" s="128"/>
      <c r="S64" s="128"/>
      <c r="T64" s="128"/>
      <c r="U64" s="128"/>
      <c r="V64" s="128"/>
      <c r="W64" s="128"/>
      <c r="X64" s="128"/>
      <c r="Y64" s="128"/>
      <c r="Z64" s="128"/>
      <c r="AA64" s="128"/>
      <c r="AB64" s="128"/>
      <c r="AC64" s="128"/>
      <c r="AD64" s="128"/>
      <c r="AE64" s="128"/>
      <c r="AF64" s="128"/>
      <c r="AG64" s="128"/>
      <c r="AH64" s="128"/>
      <c r="AI64" s="128"/>
      <c r="AJ64" s="128"/>
      <c r="AK64" s="128"/>
      <c r="AL64" s="128"/>
      <c r="AM64" s="128"/>
    </row>
    <row r="65" spans="3:39">
      <c r="C65" s="114"/>
      <c r="G65" s="128"/>
      <c r="H65" s="128"/>
      <c r="I65" s="128"/>
      <c r="J65" s="128"/>
      <c r="K65" s="128"/>
      <c r="L65" s="128"/>
      <c r="M65" s="128"/>
      <c r="N65" s="128"/>
      <c r="O65" s="128"/>
      <c r="P65" s="128"/>
      <c r="Q65" s="128"/>
      <c r="R65" s="128"/>
      <c r="S65" s="128"/>
      <c r="T65" s="128"/>
      <c r="U65" s="128"/>
      <c r="V65" s="128"/>
      <c r="W65" s="128"/>
      <c r="X65" s="128"/>
      <c r="Y65" s="128"/>
      <c r="Z65" s="128"/>
      <c r="AA65" s="128"/>
      <c r="AB65" s="128"/>
      <c r="AC65" s="128"/>
      <c r="AD65" s="128"/>
      <c r="AE65" s="128"/>
      <c r="AF65" s="128"/>
      <c r="AG65" s="128"/>
      <c r="AH65" s="128"/>
      <c r="AI65" s="128"/>
      <c r="AJ65" s="128"/>
      <c r="AK65" s="128"/>
      <c r="AL65" s="128"/>
      <c r="AM65" s="128"/>
    </row>
    <row r="66" spans="3:39">
      <c r="C66" s="114"/>
      <c r="G66" s="128"/>
      <c r="H66" s="128"/>
      <c r="I66" s="128"/>
      <c r="J66" s="128"/>
      <c r="K66" s="128"/>
      <c r="L66" s="128"/>
      <c r="M66" s="128"/>
      <c r="N66" s="128"/>
      <c r="O66" s="128"/>
      <c r="P66" s="128"/>
      <c r="Q66" s="128"/>
      <c r="R66" s="128"/>
      <c r="S66" s="128"/>
      <c r="T66" s="128"/>
      <c r="U66" s="128"/>
      <c r="V66" s="128"/>
      <c r="W66" s="128"/>
      <c r="X66" s="128"/>
      <c r="Y66" s="128"/>
      <c r="Z66" s="128"/>
      <c r="AA66" s="128"/>
      <c r="AB66" s="128"/>
      <c r="AC66" s="128"/>
      <c r="AD66" s="128"/>
      <c r="AE66" s="128"/>
      <c r="AF66" s="128"/>
      <c r="AG66" s="128"/>
      <c r="AH66" s="128"/>
      <c r="AI66" s="128"/>
      <c r="AJ66" s="128"/>
      <c r="AK66" s="128"/>
      <c r="AL66" s="128"/>
      <c r="AM66" s="128"/>
    </row>
    <row r="67" spans="3:39">
      <c r="C67" s="114"/>
      <c r="G67" s="128"/>
      <c r="H67" s="128"/>
      <c r="I67" s="128"/>
      <c r="J67" s="128"/>
      <c r="K67" s="128"/>
      <c r="L67" s="128"/>
      <c r="M67" s="128"/>
      <c r="N67" s="128"/>
      <c r="O67" s="128"/>
      <c r="P67" s="128"/>
      <c r="Q67" s="128"/>
      <c r="R67" s="128"/>
      <c r="S67" s="128"/>
      <c r="T67" s="128"/>
      <c r="U67" s="128"/>
      <c r="V67" s="128"/>
      <c r="W67" s="128"/>
      <c r="X67" s="128"/>
      <c r="Y67" s="128"/>
      <c r="Z67" s="128"/>
      <c r="AA67" s="128"/>
      <c r="AB67" s="128"/>
      <c r="AC67" s="128"/>
      <c r="AD67" s="128"/>
      <c r="AE67" s="128"/>
      <c r="AF67" s="128"/>
      <c r="AG67" s="128"/>
      <c r="AH67" s="128"/>
      <c r="AI67" s="128"/>
      <c r="AJ67" s="128"/>
      <c r="AK67" s="128"/>
      <c r="AL67" s="128"/>
      <c r="AM67" s="128"/>
    </row>
    <row r="68" spans="3:39">
      <c r="C68" s="114"/>
      <c r="G68" s="128"/>
      <c r="H68" s="128"/>
      <c r="I68" s="128"/>
      <c r="J68" s="128"/>
      <c r="K68" s="128"/>
      <c r="L68" s="128"/>
      <c r="M68" s="128"/>
      <c r="N68" s="128"/>
      <c r="O68" s="128"/>
      <c r="P68" s="128"/>
      <c r="Q68" s="128"/>
      <c r="R68" s="128"/>
      <c r="S68" s="128"/>
      <c r="T68" s="128"/>
      <c r="U68" s="128"/>
      <c r="V68" s="128"/>
      <c r="W68" s="128"/>
      <c r="X68" s="128"/>
      <c r="Y68" s="128"/>
      <c r="Z68" s="128"/>
      <c r="AA68" s="128"/>
      <c r="AB68" s="128"/>
      <c r="AC68" s="128"/>
      <c r="AD68" s="128"/>
      <c r="AE68" s="128"/>
      <c r="AF68" s="128"/>
      <c r="AG68" s="128"/>
      <c r="AH68" s="128"/>
      <c r="AI68" s="128"/>
      <c r="AJ68" s="128"/>
      <c r="AK68" s="128"/>
      <c r="AL68" s="128"/>
      <c r="AM68" s="128"/>
    </row>
    <row r="69" spans="3:39">
      <c r="C69" s="114"/>
      <c r="G69" s="128"/>
      <c r="H69" s="128"/>
      <c r="I69" s="128"/>
      <c r="J69" s="128"/>
      <c r="K69" s="128"/>
      <c r="L69" s="128"/>
      <c r="M69" s="128"/>
      <c r="N69" s="128"/>
      <c r="O69" s="128"/>
      <c r="P69" s="128"/>
      <c r="Q69" s="128"/>
      <c r="R69" s="128"/>
      <c r="S69" s="128"/>
      <c r="T69" s="128"/>
      <c r="U69" s="128"/>
      <c r="V69" s="128"/>
      <c r="W69" s="128"/>
      <c r="X69" s="128"/>
      <c r="Y69" s="128"/>
      <c r="Z69" s="128"/>
      <c r="AA69" s="128"/>
      <c r="AB69" s="128"/>
      <c r="AC69" s="128"/>
      <c r="AD69" s="128"/>
      <c r="AE69" s="128"/>
      <c r="AF69" s="128"/>
      <c r="AG69" s="128"/>
      <c r="AH69" s="128"/>
      <c r="AI69" s="128"/>
      <c r="AJ69" s="128"/>
      <c r="AK69" s="128"/>
      <c r="AL69" s="128"/>
      <c r="AM69" s="128"/>
    </row>
    <row r="70" spans="3:39">
      <c r="C70" s="114"/>
      <c r="G70" s="128"/>
      <c r="H70" s="128"/>
      <c r="I70" s="128"/>
      <c r="J70" s="128"/>
      <c r="K70" s="128"/>
      <c r="L70" s="128"/>
      <c r="M70" s="128"/>
      <c r="N70" s="128"/>
      <c r="O70" s="128"/>
      <c r="P70" s="128"/>
      <c r="Q70" s="128"/>
      <c r="R70" s="128"/>
      <c r="S70" s="128"/>
      <c r="T70" s="128"/>
      <c r="U70" s="128"/>
      <c r="V70" s="128"/>
      <c r="W70" s="128"/>
      <c r="X70" s="128"/>
      <c r="Y70" s="128"/>
      <c r="Z70" s="128"/>
      <c r="AA70" s="128"/>
      <c r="AB70" s="128"/>
      <c r="AC70" s="128"/>
      <c r="AD70" s="128"/>
      <c r="AE70" s="128"/>
      <c r="AF70" s="128"/>
      <c r="AG70" s="128"/>
      <c r="AH70" s="128"/>
      <c r="AI70" s="128"/>
      <c r="AJ70" s="128"/>
      <c r="AK70" s="128"/>
      <c r="AL70" s="128"/>
      <c r="AM70" s="128"/>
    </row>
    <row r="71" spans="3:39">
      <c r="C71" s="114"/>
      <c r="G71" s="128"/>
      <c r="H71" s="128"/>
      <c r="I71" s="128"/>
      <c r="J71" s="128"/>
      <c r="K71" s="128"/>
      <c r="L71" s="128"/>
      <c r="M71" s="128"/>
      <c r="N71" s="128"/>
      <c r="O71" s="128"/>
      <c r="P71" s="128"/>
      <c r="Q71" s="128"/>
      <c r="R71" s="128"/>
      <c r="S71" s="128"/>
      <c r="T71" s="128"/>
      <c r="U71" s="128"/>
      <c r="V71" s="128"/>
      <c r="W71" s="128"/>
      <c r="X71" s="128"/>
      <c r="Y71" s="128"/>
      <c r="Z71" s="128"/>
      <c r="AA71" s="128"/>
      <c r="AB71" s="128"/>
      <c r="AC71" s="128"/>
      <c r="AD71" s="128"/>
      <c r="AE71" s="128"/>
      <c r="AF71" s="128"/>
      <c r="AG71" s="128"/>
      <c r="AH71" s="128"/>
      <c r="AI71" s="128"/>
      <c r="AJ71" s="128"/>
      <c r="AK71" s="128"/>
      <c r="AL71" s="128"/>
      <c r="AM71" s="128"/>
    </row>
    <row r="72" spans="3:39">
      <c r="C72" s="114"/>
      <c r="G72" s="128"/>
      <c r="H72" s="128"/>
      <c r="I72" s="128"/>
      <c r="J72" s="128"/>
      <c r="K72" s="128"/>
      <c r="L72" s="128"/>
      <c r="M72" s="128"/>
      <c r="N72" s="128"/>
      <c r="O72" s="128"/>
      <c r="P72" s="128"/>
      <c r="Q72" s="128"/>
      <c r="R72" s="128"/>
      <c r="S72" s="128"/>
      <c r="T72" s="128"/>
      <c r="U72" s="128"/>
      <c r="V72" s="128"/>
      <c r="W72" s="128"/>
      <c r="X72" s="128"/>
      <c r="Y72" s="128"/>
      <c r="Z72" s="128"/>
      <c r="AA72" s="128"/>
      <c r="AB72" s="128"/>
      <c r="AC72" s="128"/>
      <c r="AD72" s="128"/>
      <c r="AE72" s="128"/>
      <c r="AF72" s="128"/>
      <c r="AG72" s="128"/>
      <c r="AH72" s="128"/>
      <c r="AI72" s="128"/>
      <c r="AJ72" s="128"/>
      <c r="AK72" s="128"/>
      <c r="AL72" s="128"/>
      <c r="AM72" s="128"/>
    </row>
    <row r="73" spans="3:39">
      <c r="C73" s="114"/>
      <c r="G73" s="128"/>
      <c r="H73" s="128"/>
      <c r="I73" s="128"/>
      <c r="J73" s="128"/>
      <c r="K73" s="128"/>
      <c r="L73" s="128"/>
      <c r="M73" s="128"/>
      <c r="N73" s="128"/>
      <c r="O73" s="128"/>
      <c r="P73" s="128"/>
      <c r="Q73" s="128"/>
      <c r="R73" s="128"/>
      <c r="S73" s="128"/>
      <c r="T73" s="128"/>
      <c r="U73" s="128"/>
      <c r="V73" s="128"/>
      <c r="W73" s="128"/>
      <c r="X73" s="128"/>
      <c r="Y73" s="128"/>
      <c r="Z73" s="128"/>
      <c r="AA73" s="128"/>
      <c r="AB73" s="128"/>
      <c r="AC73" s="128"/>
      <c r="AD73" s="128"/>
      <c r="AE73" s="128"/>
      <c r="AF73" s="128"/>
      <c r="AG73" s="128"/>
      <c r="AH73" s="128"/>
      <c r="AI73" s="128"/>
      <c r="AJ73" s="128"/>
      <c r="AK73" s="128"/>
      <c r="AL73" s="128"/>
      <c r="AM73" s="128"/>
    </row>
    <row r="74" spans="3:39">
      <c r="C74" s="114"/>
      <c r="G74" s="128"/>
      <c r="H74" s="128"/>
      <c r="I74" s="128"/>
      <c r="J74" s="128"/>
      <c r="K74" s="128"/>
      <c r="L74" s="128"/>
      <c r="M74" s="128"/>
      <c r="N74" s="128"/>
      <c r="O74" s="128"/>
      <c r="P74" s="128"/>
      <c r="Q74" s="128"/>
      <c r="R74" s="128"/>
      <c r="S74" s="128"/>
      <c r="T74" s="128"/>
      <c r="U74" s="128"/>
      <c r="V74" s="128"/>
      <c r="W74" s="128"/>
      <c r="X74" s="128"/>
      <c r="Y74" s="128"/>
      <c r="Z74" s="128"/>
      <c r="AA74" s="128"/>
      <c r="AB74" s="128"/>
      <c r="AC74" s="128"/>
      <c r="AD74" s="128"/>
      <c r="AE74" s="128"/>
      <c r="AF74" s="128"/>
      <c r="AG74" s="128"/>
      <c r="AH74" s="128"/>
      <c r="AI74" s="128"/>
      <c r="AJ74" s="128"/>
      <c r="AK74" s="128"/>
      <c r="AL74" s="128"/>
      <c r="AM74" s="128"/>
    </row>
    <row r="75" spans="3:39">
      <c r="C75" s="114"/>
      <c r="G75" s="128"/>
      <c r="H75" s="128"/>
      <c r="I75" s="128"/>
      <c r="J75" s="128"/>
      <c r="K75" s="128"/>
      <c r="L75" s="128"/>
      <c r="M75" s="128"/>
      <c r="N75" s="128"/>
      <c r="O75" s="128"/>
      <c r="P75" s="128"/>
      <c r="Q75" s="128"/>
      <c r="R75" s="128"/>
      <c r="S75" s="128"/>
      <c r="T75" s="128"/>
      <c r="U75" s="128"/>
      <c r="V75" s="128"/>
      <c r="W75" s="128"/>
      <c r="X75" s="128"/>
      <c r="Y75" s="128"/>
      <c r="Z75" s="128"/>
      <c r="AA75" s="128"/>
      <c r="AB75" s="128"/>
      <c r="AC75" s="128"/>
      <c r="AD75" s="128"/>
      <c r="AE75" s="128"/>
      <c r="AF75" s="128"/>
      <c r="AG75" s="128"/>
      <c r="AH75" s="128"/>
      <c r="AI75" s="128"/>
      <c r="AJ75" s="128"/>
      <c r="AK75" s="128"/>
      <c r="AL75" s="128"/>
      <c r="AM75" s="128"/>
    </row>
    <row r="76" spans="3:39">
      <c r="C76" s="114"/>
      <c r="G76" s="128"/>
      <c r="H76" s="128"/>
      <c r="I76" s="128"/>
      <c r="J76" s="128"/>
      <c r="K76" s="128"/>
      <c r="L76" s="128"/>
      <c r="M76" s="128"/>
      <c r="N76" s="128"/>
      <c r="O76" s="128"/>
      <c r="P76" s="128"/>
      <c r="Q76" s="128"/>
      <c r="R76" s="128"/>
      <c r="S76" s="128"/>
      <c r="T76" s="128"/>
      <c r="U76" s="128"/>
      <c r="V76" s="128"/>
      <c r="W76" s="128"/>
      <c r="X76" s="128"/>
      <c r="Y76" s="128"/>
      <c r="Z76" s="128"/>
      <c r="AA76" s="128"/>
      <c r="AB76" s="128"/>
      <c r="AC76" s="128"/>
      <c r="AD76" s="128"/>
      <c r="AE76" s="128"/>
      <c r="AF76" s="128"/>
      <c r="AG76" s="128"/>
      <c r="AH76" s="128"/>
      <c r="AI76" s="128"/>
      <c r="AJ76" s="128"/>
      <c r="AK76" s="128"/>
      <c r="AL76" s="128"/>
      <c r="AM76" s="128"/>
    </row>
    <row r="77" spans="3:39">
      <c r="C77" s="114"/>
      <c r="G77" s="128"/>
      <c r="H77" s="128"/>
      <c r="I77" s="128"/>
      <c r="J77" s="128"/>
      <c r="K77" s="128"/>
      <c r="L77" s="128"/>
      <c r="M77" s="128"/>
      <c r="N77" s="128"/>
      <c r="O77" s="128"/>
      <c r="P77" s="128"/>
      <c r="Q77" s="128"/>
      <c r="R77" s="128"/>
      <c r="S77" s="128"/>
      <c r="T77" s="128"/>
      <c r="U77" s="128"/>
      <c r="V77" s="128"/>
      <c r="W77" s="128"/>
      <c r="X77" s="128"/>
      <c r="Y77" s="128"/>
      <c r="Z77" s="128"/>
      <c r="AA77" s="128"/>
      <c r="AB77" s="128"/>
      <c r="AC77" s="128"/>
      <c r="AD77" s="128"/>
      <c r="AE77" s="128"/>
      <c r="AF77" s="128"/>
      <c r="AG77" s="128"/>
      <c r="AH77" s="128"/>
      <c r="AI77" s="128"/>
      <c r="AJ77" s="128"/>
      <c r="AK77" s="128"/>
      <c r="AL77" s="128"/>
      <c r="AM77" s="128"/>
    </row>
    <row r="78" spans="3:39">
      <c r="C78" s="114"/>
      <c r="G78" s="128"/>
      <c r="H78" s="128"/>
      <c r="I78" s="128"/>
      <c r="J78" s="128"/>
      <c r="K78" s="128"/>
      <c r="L78" s="128"/>
      <c r="M78" s="128"/>
      <c r="N78" s="128"/>
      <c r="O78" s="128"/>
      <c r="P78" s="128"/>
      <c r="Q78" s="128"/>
      <c r="R78" s="128"/>
      <c r="S78" s="128"/>
      <c r="T78" s="128"/>
      <c r="U78" s="128"/>
      <c r="V78" s="128"/>
      <c r="W78" s="128"/>
      <c r="X78" s="128"/>
      <c r="Y78" s="128"/>
      <c r="Z78" s="128"/>
      <c r="AA78" s="128"/>
      <c r="AB78" s="128"/>
      <c r="AC78" s="128"/>
      <c r="AD78" s="128"/>
      <c r="AE78" s="128"/>
      <c r="AF78" s="128"/>
      <c r="AG78" s="128"/>
      <c r="AH78" s="128"/>
      <c r="AI78" s="128"/>
      <c r="AJ78" s="128"/>
      <c r="AK78" s="128"/>
      <c r="AL78" s="128"/>
      <c r="AM78" s="128"/>
    </row>
    <row r="79" spans="3:39">
      <c r="C79" s="114"/>
      <c r="G79" s="128"/>
      <c r="H79" s="128"/>
      <c r="I79" s="128"/>
      <c r="J79" s="128"/>
      <c r="K79" s="128"/>
      <c r="L79" s="128"/>
      <c r="M79" s="128"/>
      <c r="N79" s="128"/>
      <c r="O79" s="128"/>
      <c r="P79" s="128"/>
      <c r="Q79" s="128"/>
      <c r="R79" s="128"/>
      <c r="S79" s="128"/>
      <c r="T79" s="128"/>
      <c r="U79" s="128"/>
      <c r="V79" s="128"/>
      <c r="W79" s="128"/>
      <c r="X79" s="128"/>
      <c r="Y79" s="128"/>
      <c r="Z79" s="128"/>
      <c r="AA79" s="128"/>
      <c r="AB79" s="128"/>
      <c r="AC79" s="128"/>
      <c r="AD79" s="128"/>
      <c r="AE79" s="128"/>
      <c r="AF79" s="128"/>
      <c r="AG79" s="128"/>
      <c r="AH79" s="128"/>
      <c r="AI79" s="128"/>
      <c r="AJ79" s="128"/>
      <c r="AK79" s="128"/>
      <c r="AL79" s="128"/>
      <c r="AM79" s="128"/>
    </row>
    <row r="80" spans="3:39">
      <c r="C80" s="114"/>
      <c r="G80" s="128"/>
      <c r="H80" s="128"/>
      <c r="I80" s="128"/>
      <c r="J80" s="128"/>
      <c r="K80" s="128"/>
      <c r="L80" s="128"/>
      <c r="M80" s="128"/>
      <c r="N80" s="128"/>
      <c r="O80" s="128"/>
      <c r="P80" s="128"/>
      <c r="Q80" s="128"/>
      <c r="R80" s="128"/>
      <c r="S80" s="128"/>
      <c r="T80" s="128"/>
      <c r="U80" s="128"/>
      <c r="V80" s="128"/>
      <c r="W80" s="128"/>
      <c r="X80" s="128"/>
      <c r="Y80" s="128"/>
      <c r="Z80" s="128"/>
      <c r="AA80" s="128"/>
      <c r="AB80" s="128"/>
      <c r="AC80" s="128"/>
      <c r="AD80" s="128"/>
      <c r="AE80" s="128"/>
      <c r="AF80" s="128"/>
      <c r="AG80" s="128"/>
      <c r="AH80" s="128"/>
      <c r="AI80" s="128"/>
      <c r="AJ80" s="128"/>
      <c r="AK80" s="128"/>
      <c r="AL80" s="128"/>
      <c r="AM80" s="128"/>
    </row>
    <row r="81" spans="3:39">
      <c r="C81" s="114"/>
      <c r="G81" s="128"/>
      <c r="H81" s="128"/>
      <c r="I81" s="128"/>
      <c r="J81" s="128"/>
      <c r="K81" s="128"/>
      <c r="L81" s="128"/>
      <c r="M81" s="128"/>
      <c r="N81" s="128"/>
      <c r="O81" s="128"/>
      <c r="P81" s="128"/>
      <c r="Q81" s="128"/>
      <c r="R81" s="128"/>
      <c r="S81" s="128"/>
      <c r="T81" s="128"/>
      <c r="U81" s="128"/>
      <c r="V81" s="128"/>
      <c r="W81" s="128"/>
      <c r="X81" s="128"/>
      <c r="Y81" s="128"/>
      <c r="Z81" s="128"/>
      <c r="AA81" s="128"/>
      <c r="AB81" s="128"/>
      <c r="AC81" s="128"/>
      <c r="AD81" s="128"/>
      <c r="AE81" s="128"/>
      <c r="AF81" s="128"/>
      <c r="AG81" s="128"/>
      <c r="AH81" s="128"/>
      <c r="AI81" s="128"/>
      <c r="AJ81" s="128"/>
      <c r="AK81" s="128"/>
      <c r="AL81" s="128"/>
      <c r="AM81" s="128"/>
    </row>
    <row r="82" spans="3:39">
      <c r="C82" s="114"/>
      <c r="G82" s="128"/>
      <c r="H82" s="128"/>
      <c r="I82" s="128"/>
      <c r="J82" s="128"/>
      <c r="K82" s="128"/>
      <c r="L82" s="128"/>
      <c r="M82" s="128"/>
      <c r="N82" s="128"/>
      <c r="O82" s="128"/>
      <c r="P82" s="128"/>
      <c r="Q82" s="128"/>
      <c r="R82" s="128"/>
      <c r="S82" s="128"/>
      <c r="T82" s="128"/>
      <c r="U82" s="128"/>
      <c r="V82" s="128"/>
      <c r="W82" s="128"/>
      <c r="X82" s="128"/>
      <c r="Y82" s="128"/>
      <c r="Z82" s="128"/>
      <c r="AA82" s="128"/>
      <c r="AB82" s="128"/>
      <c r="AC82" s="128"/>
      <c r="AD82" s="128"/>
      <c r="AE82" s="128"/>
      <c r="AF82" s="128"/>
      <c r="AG82" s="128"/>
      <c r="AH82" s="128"/>
      <c r="AI82" s="128"/>
      <c r="AJ82" s="128"/>
      <c r="AK82" s="128"/>
      <c r="AL82" s="128"/>
      <c r="AM82" s="128"/>
    </row>
    <row r="83" spans="3:39">
      <c r="C83" s="114"/>
      <c r="G83" s="128"/>
      <c r="H83" s="128"/>
      <c r="I83" s="128"/>
      <c r="J83" s="128"/>
      <c r="K83" s="128"/>
      <c r="L83" s="128"/>
      <c r="M83" s="128"/>
      <c r="N83" s="128"/>
      <c r="O83" s="128"/>
      <c r="P83" s="128"/>
      <c r="Q83" s="128"/>
      <c r="R83" s="128"/>
      <c r="S83" s="128"/>
      <c r="T83" s="128"/>
      <c r="U83" s="128"/>
      <c r="V83" s="128"/>
      <c r="W83" s="128"/>
      <c r="X83" s="128"/>
      <c r="Y83" s="128"/>
      <c r="Z83" s="128"/>
      <c r="AA83" s="128"/>
      <c r="AB83" s="128"/>
      <c r="AC83" s="128"/>
      <c r="AD83" s="128"/>
      <c r="AE83" s="128"/>
      <c r="AF83" s="128"/>
      <c r="AG83" s="128"/>
      <c r="AH83" s="128"/>
      <c r="AI83" s="128"/>
      <c r="AJ83" s="128"/>
      <c r="AK83" s="128"/>
      <c r="AL83" s="128"/>
      <c r="AM83" s="128"/>
    </row>
    <row r="84" spans="3:39">
      <c r="C84" s="114"/>
      <c r="G84" s="128"/>
      <c r="H84" s="128"/>
      <c r="I84" s="128"/>
      <c r="J84" s="128"/>
      <c r="K84" s="128"/>
      <c r="L84" s="128"/>
      <c r="M84" s="128"/>
      <c r="N84" s="128"/>
      <c r="O84" s="128"/>
      <c r="P84" s="128"/>
      <c r="Q84" s="128"/>
      <c r="R84" s="128"/>
      <c r="S84" s="128"/>
      <c r="T84" s="128"/>
      <c r="U84" s="128"/>
      <c r="V84" s="128"/>
      <c r="W84" s="128"/>
      <c r="X84" s="128"/>
      <c r="Y84" s="128"/>
      <c r="Z84" s="128"/>
      <c r="AA84" s="128"/>
      <c r="AB84" s="128"/>
      <c r="AC84" s="128"/>
      <c r="AD84" s="128"/>
      <c r="AE84" s="128"/>
      <c r="AF84" s="128"/>
      <c r="AG84" s="128"/>
      <c r="AH84" s="128"/>
      <c r="AI84" s="128"/>
      <c r="AJ84" s="128"/>
      <c r="AK84" s="128"/>
      <c r="AL84" s="128"/>
      <c r="AM84" s="128"/>
    </row>
    <row r="85" spans="3:39">
      <c r="C85" s="114"/>
      <c r="G85" s="128"/>
      <c r="H85" s="128"/>
      <c r="I85" s="128"/>
      <c r="J85" s="128"/>
      <c r="K85" s="128"/>
      <c r="L85" s="128"/>
      <c r="M85" s="128"/>
      <c r="N85" s="128"/>
      <c r="O85" s="128"/>
      <c r="P85" s="128"/>
      <c r="Q85" s="128"/>
      <c r="R85" s="128"/>
      <c r="S85" s="128"/>
      <c r="T85" s="128"/>
      <c r="U85" s="128"/>
      <c r="V85" s="128"/>
      <c r="W85" s="128"/>
      <c r="X85" s="128"/>
      <c r="Y85" s="128"/>
      <c r="Z85" s="128"/>
      <c r="AA85" s="128"/>
      <c r="AB85" s="128"/>
      <c r="AC85" s="128"/>
      <c r="AD85" s="128"/>
      <c r="AE85" s="128"/>
      <c r="AF85" s="128"/>
      <c r="AG85" s="128"/>
      <c r="AH85" s="128"/>
      <c r="AI85" s="128"/>
      <c r="AJ85" s="128"/>
      <c r="AK85" s="128"/>
      <c r="AL85" s="128"/>
      <c r="AM85" s="128"/>
    </row>
    <row r="86" spans="3:39">
      <c r="C86" s="114"/>
      <c r="G86" s="128"/>
      <c r="H86" s="128"/>
      <c r="I86" s="128"/>
      <c r="J86" s="128"/>
      <c r="K86" s="128"/>
      <c r="L86" s="128"/>
      <c r="M86" s="128"/>
      <c r="N86" s="128"/>
      <c r="O86" s="128"/>
      <c r="P86" s="128"/>
      <c r="Q86" s="128"/>
      <c r="R86" s="128"/>
      <c r="S86" s="128"/>
      <c r="T86" s="128"/>
      <c r="U86" s="128"/>
      <c r="V86" s="128"/>
      <c r="W86" s="128"/>
      <c r="X86" s="128"/>
      <c r="Y86" s="128"/>
      <c r="Z86" s="128"/>
      <c r="AA86" s="128"/>
      <c r="AB86" s="128"/>
      <c r="AC86" s="128"/>
      <c r="AD86" s="128"/>
      <c r="AE86" s="128"/>
      <c r="AF86" s="128"/>
      <c r="AG86" s="128"/>
      <c r="AH86" s="128"/>
      <c r="AI86" s="128"/>
      <c r="AJ86" s="128"/>
      <c r="AK86" s="128"/>
      <c r="AL86" s="128"/>
      <c r="AM86" s="128"/>
    </row>
    <row r="87" spans="3:39">
      <c r="C87" s="114"/>
      <c r="G87" s="128"/>
      <c r="H87" s="128"/>
      <c r="I87" s="128"/>
      <c r="J87" s="128"/>
      <c r="K87" s="128"/>
      <c r="L87" s="128"/>
      <c r="M87" s="128"/>
      <c r="N87" s="128"/>
      <c r="O87" s="128"/>
      <c r="P87" s="128"/>
      <c r="Q87" s="128"/>
      <c r="R87" s="128"/>
      <c r="S87" s="128"/>
      <c r="T87" s="128"/>
      <c r="U87" s="128"/>
      <c r="V87" s="128"/>
      <c r="W87" s="128"/>
      <c r="X87" s="128"/>
      <c r="Y87" s="128"/>
      <c r="Z87" s="128"/>
      <c r="AA87" s="128"/>
      <c r="AB87" s="128"/>
      <c r="AC87" s="128"/>
      <c r="AD87" s="128"/>
      <c r="AE87" s="128"/>
      <c r="AF87" s="128"/>
      <c r="AG87" s="128"/>
      <c r="AH87" s="128"/>
      <c r="AI87" s="128"/>
      <c r="AJ87" s="128"/>
      <c r="AK87" s="128"/>
      <c r="AL87" s="128"/>
      <c r="AM87" s="128"/>
    </row>
    <row r="88" spans="3:39">
      <c r="C88" s="114"/>
      <c r="G88" s="128"/>
      <c r="H88" s="128"/>
      <c r="I88" s="128"/>
      <c r="J88" s="128"/>
      <c r="K88" s="128"/>
      <c r="L88" s="128"/>
      <c r="M88" s="128"/>
      <c r="N88" s="128"/>
      <c r="O88" s="128"/>
      <c r="P88" s="128"/>
      <c r="Q88" s="128"/>
      <c r="R88" s="128"/>
      <c r="S88" s="128"/>
      <c r="T88" s="128"/>
      <c r="U88" s="128"/>
      <c r="V88" s="128"/>
      <c r="W88" s="128"/>
      <c r="X88" s="128"/>
      <c r="Y88" s="128"/>
      <c r="Z88" s="128"/>
      <c r="AA88" s="128"/>
      <c r="AB88" s="128"/>
      <c r="AC88" s="128"/>
      <c r="AD88" s="128"/>
      <c r="AE88" s="128"/>
      <c r="AF88" s="128"/>
      <c r="AG88" s="128"/>
      <c r="AH88" s="128"/>
      <c r="AI88" s="128"/>
      <c r="AJ88" s="128"/>
      <c r="AK88" s="128"/>
      <c r="AL88" s="128"/>
      <c r="AM88" s="128"/>
    </row>
    <row r="89" spans="3:39">
      <c r="C89" s="114"/>
      <c r="G89" s="128"/>
      <c r="H89" s="128"/>
      <c r="I89" s="128"/>
      <c r="J89" s="128"/>
      <c r="K89" s="128"/>
      <c r="L89" s="128"/>
      <c r="M89" s="128"/>
      <c r="N89" s="128"/>
      <c r="O89" s="128"/>
      <c r="P89" s="128"/>
      <c r="Q89" s="128"/>
      <c r="R89" s="128"/>
      <c r="S89" s="128"/>
      <c r="T89" s="128"/>
      <c r="U89" s="128"/>
      <c r="V89" s="128"/>
      <c r="W89" s="128"/>
      <c r="X89" s="128"/>
      <c r="Y89" s="128"/>
      <c r="Z89" s="128"/>
      <c r="AA89" s="128"/>
      <c r="AB89" s="128"/>
      <c r="AC89" s="128"/>
      <c r="AD89" s="128"/>
      <c r="AE89" s="128"/>
      <c r="AF89" s="128"/>
      <c r="AG89" s="128"/>
      <c r="AH89" s="128"/>
      <c r="AI89" s="128"/>
      <c r="AJ89" s="128"/>
      <c r="AK89" s="128"/>
      <c r="AL89" s="128"/>
      <c r="AM89" s="128"/>
    </row>
    <row r="90" spans="3:39">
      <c r="C90" s="114"/>
      <c r="G90" s="128"/>
      <c r="H90" s="128"/>
      <c r="I90" s="128"/>
      <c r="J90" s="128"/>
      <c r="K90" s="128"/>
      <c r="L90" s="128"/>
      <c r="M90" s="128"/>
      <c r="N90" s="128"/>
      <c r="O90" s="128"/>
      <c r="P90" s="128"/>
      <c r="Q90" s="128"/>
      <c r="R90" s="128"/>
      <c r="S90" s="128"/>
      <c r="T90" s="128"/>
      <c r="U90" s="128"/>
      <c r="V90" s="128"/>
      <c r="W90" s="128"/>
      <c r="X90" s="128"/>
      <c r="Y90" s="128"/>
      <c r="Z90" s="128"/>
      <c r="AA90" s="128"/>
      <c r="AB90" s="128"/>
      <c r="AC90" s="128"/>
      <c r="AD90" s="128"/>
      <c r="AE90" s="128"/>
      <c r="AF90" s="128"/>
      <c r="AG90" s="128"/>
      <c r="AH90" s="128"/>
      <c r="AI90" s="128"/>
      <c r="AJ90" s="128"/>
      <c r="AK90" s="128"/>
      <c r="AL90" s="128"/>
      <c r="AM90" s="128"/>
    </row>
    <row r="91" spans="3:39">
      <c r="C91" s="114"/>
      <c r="G91" s="128"/>
      <c r="H91" s="128"/>
      <c r="I91" s="128"/>
      <c r="J91" s="128"/>
      <c r="K91" s="128"/>
      <c r="L91" s="128"/>
      <c r="M91" s="128"/>
      <c r="N91" s="128"/>
      <c r="O91" s="128"/>
      <c r="P91" s="128"/>
      <c r="Q91" s="128"/>
      <c r="R91" s="128"/>
      <c r="S91" s="128"/>
      <c r="T91" s="128"/>
      <c r="U91" s="128"/>
      <c r="V91" s="128"/>
      <c r="W91" s="128"/>
      <c r="X91" s="128"/>
      <c r="Y91" s="128"/>
      <c r="Z91" s="128"/>
      <c r="AA91" s="128"/>
      <c r="AB91" s="128"/>
      <c r="AC91" s="128"/>
      <c r="AD91" s="128"/>
      <c r="AE91" s="128"/>
      <c r="AF91" s="128"/>
      <c r="AG91" s="128"/>
      <c r="AH91" s="128"/>
      <c r="AI91" s="128"/>
      <c r="AJ91" s="128"/>
      <c r="AK91" s="128"/>
      <c r="AL91" s="128"/>
      <c r="AM91" s="128"/>
    </row>
    <row r="92" spans="3:39">
      <c r="C92" s="114"/>
      <c r="G92" s="128"/>
      <c r="H92" s="128"/>
      <c r="I92" s="128"/>
      <c r="J92" s="128"/>
      <c r="K92" s="128"/>
      <c r="L92" s="128"/>
      <c r="M92" s="128"/>
      <c r="N92" s="128"/>
      <c r="O92" s="128"/>
      <c r="P92" s="128"/>
      <c r="Q92" s="128"/>
      <c r="R92" s="128"/>
      <c r="S92" s="128"/>
      <c r="T92" s="128"/>
      <c r="U92" s="128"/>
      <c r="V92" s="128"/>
      <c r="W92" s="128"/>
      <c r="X92" s="128"/>
      <c r="Y92" s="128"/>
      <c r="Z92" s="128"/>
      <c r="AA92" s="128"/>
      <c r="AB92" s="128"/>
      <c r="AC92" s="128"/>
      <c r="AD92" s="128"/>
      <c r="AE92" s="128"/>
      <c r="AF92" s="128"/>
      <c r="AG92" s="128"/>
      <c r="AH92" s="128"/>
      <c r="AI92" s="128"/>
      <c r="AJ92" s="128"/>
      <c r="AK92" s="128"/>
      <c r="AL92" s="128"/>
      <c r="AM92" s="128"/>
    </row>
    <row r="93" spans="3:39">
      <c r="C93" s="114"/>
      <c r="G93" s="128"/>
      <c r="H93" s="128"/>
      <c r="I93" s="128"/>
      <c r="J93" s="128"/>
      <c r="K93" s="128"/>
      <c r="L93" s="128"/>
      <c r="M93" s="128"/>
      <c r="N93" s="128"/>
      <c r="O93" s="128"/>
      <c r="P93" s="128"/>
      <c r="Q93" s="128"/>
      <c r="R93" s="128"/>
      <c r="S93" s="128"/>
      <c r="T93" s="128"/>
      <c r="U93" s="128"/>
      <c r="V93" s="128"/>
      <c r="W93" s="128"/>
      <c r="X93" s="128"/>
      <c r="Y93" s="128"/>
      <c r="Z93" s="128"/>
      <c r="AA93" s="128"/>
      <c r="AB93" s="128"/>
      <c r="AC93" s="128"/>
      <c r="AD93" s="128"/>
      <c r="AE93" s="128"/>
      <c r="AF93" s="128"/>
      <c r="AG93" s="128"/>
      <c r="AH93" s="128"/>
      <c r="AI93" s="128"/>
      <c r="AJ93" s="128"/>
      <c r="AK93" s="128"/>
      <c r="AL93" s="128"/>
      <c r="AM93" s="128"/>
    </row>
    <row r="94" spans="3:39">
      <c r="C94" s="114"/>
      <c r="G94" s="128"/>
      <c r="H94" s="128"/>
      <c r="I94" s="128"/>
      <c r="J94" s="128"/>
      <c r="K94" s="128"/>
      <c r="L94" s="128"/>
      <c r="M94" s="128"/>
      <c r="N94" s="128"/>
      <c r="O94" s="128"/>
      <c r="P94" s="128"/>
      <c r="Q94" s="128"/>
      <c r="R94" s="128"/>
      <c r="S94" s="128"/>
      <c r="T94" s="128"/>
      <c r="U94" s="128"/>
      <c r="V94" s="128"/>
      <c r="W94" s="128"/>
      <c r="X94" s="128"/>
      <c r="Y94" s="128"/>
      <c r="Z94" s="128"/>
      <c r="AA94" s="128"/>
      <c r="AB94" s="128"/>
      <c r="AC94" s="128"/>
      <c r="AD94" s="128"/>
      <c r="AE94" s="128"/>
      <c r="AF94" s="128"/>
      <c r="AG94" s="128"/>
      <c r="AH94" s="128"/>
      <c r="AI94" s="128"/>
      <c r="AJ94" s="128"/>
      <c r="AK94" s="128"/>
      <c r="AL94" s="128"/>
      <c r="AM94" s="128"/>
    </row>
    <row r="95" spans="3:39">
      <c r="C95" s="114"/>
      <c r="G95" s="128"/>
      <c r="H95" s="128"/>
      <c r="I95" s="128"/>
      <c r="J95" s="128"/>
      <c r="K95" s="128"/>
      <c r="L95" s="128"/>
      <c r="M95" s="128"/>
      <c r="N95" s="128"/>
      <c r="O95" s="128"/>
      <c r="P95" s="128"/>
      <c r="Q95" s="128"/>
      <c r="R95" s="128"/>
      <c r="S95" s="128"/>
      <c r="T95" s="128"/>
      <c r="U95" s="128"/>
      <c r="V95" s="128"/>
      <c r="W95" s="128"/>
      <c r="X95" s="128"/>
      <c r="Y95" s="128"/>
      <c r="Z95" s="128"/>
      <c r="AA95" s="128"/>
      <c r="AB95" s="128"/>
      <c r="AC95" s="128"/>
      <c r="AD95" s="128"/>
      <c r="AE95" s="128"/>
      <c r="AF95" s="128"/>
      <c r="AG95" s="128"/>
      <c r="AH95" s="128"/>
      <c r="AI95" s="128"/>
      <c r="AJ95" s="128"/>
      <c r="AK95" s="128"/>
      <c r="AL95" s="128"/>
      <c r="AM95" s="128"/>
    </row>
    <row r="96" spans="3:39">
      <c r="C96" s="114"/>
      <c r="G96" s="128"/>
      <c r="H96" s="128"/>
      <c r="I96" s="128"/>
      <c r="J96" s="128"/>
      <c r="K96" s="128"/>
      <c r="L96" s="128"/>
      <c r="M96" s="128"/>
      <c r="N96" s="128"/>
      <c r="O96" s="128"/>
      <c r="P96" s="128"/>
      <c r="Q96" s="128"/>
      <c r="R96" s="128"/>
      <c r="S96" s="128"/>
      <c r="T96" s="128"/>
      <c r="U96" s="128"/>
      <c r="V96" s="128"/>
      <c r="W96" s="128"/>
      <c r="X96" s="128"/>
      <c r="Y96" s="128"/>
      <c r="Z96" s="128"/>
      <c r="AA96" s="128"/>
      <c r="AB96" s="128"/>
      <c r="AC96" s="128"/>
      <c r="AD96" s="128"/>
      <c r="AE96" s="128"/>
      <c r="AF96" s="128"/>
      <c r="AG96" s="128"/>
      <c r="AH96" s="128"/>
      <c r="AI96" s="128"/>
      <c r="AJ96" s="128"/>
      <c r="AK96" s="128"/>
      <c r="AL96" s="128"/>
      <c r="AM96" s="128"/>
    </row>
    <row r="97" spans="3:39">
      <c r="C97" s="114"/>
      <c r="G97" s="128"/>
      <c r="H97" s="128"/>
      <c r="I97" s="128"/>
      <c r="J97" s="128"/>
      <c r="K97" s="128"/>
      <c r="L97" s="128"/>
      <c r="M97" s="128"/>
      <c r="N97" s="128"/>
      <c r="O97" s="128"/>
      <c r="P97" s="128"/>
      <c r="Q97" s="128"/>
      <c r="R97" s="128"/>
      <c r="S97" s="128"/>
      <c r="T97" s="128"/>
      <c r="U97" s="128"/>
      <c r="V97" s="128"/>
      <c r="W97" s="128"/>
      <c r="X97" s="128"/>
      <c r="Y97" s="128"/>
      <c r="Z97" s="128"/>
      <c r="AA97" s="128"/>
      <c r="AB97" s="128"/>
      <c r="AC97" s="128"/>
      <c r="AD97" s="128"/>
      <c r="AE97" s="128"/>
      <c r="AF97" s="128"/>
      <c r="AG97" s="128"/>
      <c r="AH97" s="128"/>
      <c r="AI97" s="128"/>
      <c r="AJ97" s="128"/>
      <c r="AK97" s="128"/>
      <c r="AL97" s="128"/>
      <c r="AM97" s="128"/>
    </row>
    <row r="98" spans="3:39">
      <c r="C98" s="114"/>
      <c r="G98" s="128"/>
      <c r="H98" s="128"/>
      <c r="I98" s="128"/>
      <c r="J98" s="128"/>
      <c r="K98" s="128"/>
      <c r="L98" s="128"/>
      <c r="M98" s="128"/>
      <c r="N98" s="128"/>
      <c r="O98" s="128"/>
      <c r="P98" s="128"/>
      <c r="Q98" s="128"/>
      <c r="R98" s="128"/>
      <c r="S98" s="128"/>
      <c r="T98" s="128"/>
      <c r="U98" s="128"/>
      <c r="V98" s="128"/>
      <c r="W98" s="128"/>
      <c r="X98" s="128"/>
      <c r="Y98" s="128"/>
      <c r="Z98" s="128"/>
      <c r="AA98" s="128"/>
      <c r="AB98" s="128"/>
      <c r="AC98" s="128"/>
      <c r="AD98" s="128"/>
      <c r="AE98" s="128"/>
      <c r="AF98" s="128"/>
      <c r="AG98" s="128"/>
      <c r="AH98" s="128"/>
      <c r="AI98" s="128"/>
      <c r="AJ98" s="128"/>
      <c r="AK98" s="128"/>
      <c r="AL98" s="128"/>
      <c r="AM98" s="128"/>
    </row>
    <row r="99" spans="3:39">
      <c r="C99" s="114"/>
      <c r="G99" s="128"/>
      <c r="H99" s="128"/>
      <c r="I99" s="128"/>
      <c r="J99" s="128"/>
      <c r="K99" s="128"/>
      <c r="L99" s="128"/>
      <c r="M99" s="128"/>
      <c r="N99" s="128"/>
      <c r="O99" s="128"/>
      <c r="P99" s="128"/>
      <c r="Q99" s="128"/>
      <c r="R99" s="128"/>
      <c r="S99" s="128"/>
      <c r="T99" s="128"/>
      <c r="U99" s="128"/>
      <c r="V99" s="128"/>
      <c r="W99" s="128"/>
      <c r="X99" s="128"/>
      <c r="Y99" s="128"/>
      <c r="Z99" s="128"/>
      <c r="AA99" s="128"/>
      <c r="AB99" s="128"/>
      <c r="AC99" s="128"/>
      <c r="AD99" s="128"/>
      <c r="AE99" s="128"/>
      <c r="AF99" s="128"/>
      <c r="AG99" s="128"/>
      <c r="AH99" s="128"/>
      <c r="AI99" s="128"/>
      <c r="AJ99" s="128"/>
      <c r="AK99" s="128"/>
      <c r="AL99" s="128"/>
      <c r="AM99" s="128"/>
    </row>
    <row r="100" spans="3:39">
      <c r="C100" s="114"/>
      <c r="G100" s="128"/>
      <c r="H100" s="128"/>
      <c r="I100" s="128"/>
      <c r="J100" s="128"/>
      <c r="K100" s="128"/>
      <c r="L100" s="128"/>
      <c r="M100" s="128"/>
      <c r="N100" s="128"/>
      <c r="O100" s="128"/>
      <c r="P100" s="128"/>
      <c r="Q100" s="128"/>
      <c r="R100" s="128"/>
      <c r="S100" s="128"/>
      <c r="T100" s="128"/>
      <c r="U100" s="128"/>
      <c r="V100" s="128"/>
      <c r="W100" s="128"/>
      <c r="X100" s="128"/>
      <c r="Y100" s="128"/>
      <c r="Z100" s="128"/>
      <c r="AA100" s="128"/>
      <c r="AB100" s="128"/>
      <c r="AC100" s="128"/>
      <c r="AD100" s="128"/>
      <c r="AE100" s="128"/>
      <c r="AF100" s="128"/>
      <c r="AG100" s="128"/>
      <c r="AH100" s="128"/>
      <c r="AI100" s="128"/>
      <c r="AJ100" s="128"/>
      <c r="AK100" s="128"/>
      <c r="AL100" s="128"/>
      <c r="AM100" s="128"/>
    </row>
    <row r="101" spans="3:39">
      <c r="C101" s="114"/>
      <c r="G101" s="128"/>
      <c r="H101" s="128"/>
      <c r="I101" s="128"/>
      <c r="J101" s="128"/>
      <c r="K101" s="128"/>
      <c r="L101" s="128"/>
      <c r="M101" s="128"/>
      <c r="N101" s="128"/>
      <c r="O101" s="128"/>
      <c r="P101" s="128"/>
      <c r="Q101" s="128"/>
      <c r="R101" s="128"/>
      <c r="S101" s="128"/>
      <c r="T101" s="128"/>
      <c r="U101" s="128"/>
      <c r="V101" s="128"/>
      <c r="W101" s="128"/>
      <c r="X101" s="128"/>
      <c r="Y101" s="128"/>
      <c r="Z101" s="128"/>
      <c r="AA101" s="128"/>
      <c r="AB101" s="128"/>
      <c r="AC101" s="128"/>
      <c r="AD101" s="128"/>
      <c r="AE101" s="128"/>
      <c r="AF101" s="128"/>
      <c r="AG101" s="128"/>
      <c r="AH101" s="128"/>
      <c r="AI101" s="128"/>
      <c r="AJ101" s="128"/>
      <c r="AK101" s="128"/>
      <c r="AL101" s="128"/>
      <c r="AM101" s="128"/>
    </row>
    <row r="102" spans="3:39">
      <c r="C102" s="114"/>
      <c r="G102" s="128"/>
      <c r="H102" s="128"/>
      <c r="I102" s="128"/>
      <c r="J102" s="128"/>
      <c r="K102" s="128"/>
      <c r="L102" s="128"/>
      <c r="M102" s="128"/>
      <c r="N102" s="128"/>
      <c r="O102" s="128"/>
      <c r="P102" s="128"/>
      <c r="Q102" s="128"/>
      <c r="R102" s="128"/>
      <c r="S102" s="128"/>
      <c r="T102" s="128"/>
      <c r="U102" s="128"/>
      <c r="V102" s="128"/>
      <c r="W102" s="128"/>
      <c r="X102" s="128"/>
      <c r="Y102" s="128"/>
      <c r="Z102" s="128"/>
      <c r="AA102" s="128"/>
      <c r="AB102" s="128"/>
      <c r="AC102" s="128"/>
      <c r="AD102" s="128"/>
      <c r="AE102" s="128"/>
      <c r="AF102" s="128"/>
      <c r="AG102" s="128"/>
      <c r="AH102" s="128"/>
      <c r="AI102" s="128"/>
      <c r="AJ102" s="128"/>
      <c r="AK102" s="128"/>
      <c r="AL102" s="128"/>
      <c r="AM102" s="128"/>
    </row>
    <row r="103" spans="3:39">
      <c r="C103" s="114"/>
      <c r="G103" s="128"/>
      <c r="H103" s="128"/>
      <c r="I103" s="128"/>
      <c r="J103" s="128"/>
      <c r="K103" s="128"/>
      <c r="L103" s="128"/>
      <c r="M103" s="128"/>
      <c r="N103" s="128"/>
      <c r="O103" s="128"/>
      <c r="P103" s="128"/>
      <c r="Q103" s="128"/>
      <c r="R103" s="128"/>
      <c r="S103" s="128"/>
      <c r="T103" s="128"/>
      <c r="U103" s="128"/>
      <c r="V103" s="128"/>
      <c r="W103" s="128"/>
      <c r="X103" s="128"/>
      <c r="Y103" s="128"/>
      <c r="Z103" s="128"/>
      <c r="AA103" s="128"/>
      <c r="AB103" s="128"/>
      <c r="AC103" s="128"/>
      <c r="AD103" s="128"/>
      <c r="AE103" s="128"/>
      <c r="AF103" s="128"/>
      <c r="AG103" s="128"/>
      <c r="AH103" s="128"/>
      <c r="AI103" s="128"/>
      <c r="AJ103" s="128"/>
      <c r="AK103" s="128"/>
      <c r="AL103" s="128"/>
      <c r="AM103" s="128"/>
    </row>
    <row r="104" spans="3:39">
      <c r="C104" s="114"/>
      <c r="G104" s="128"/>
      <c r="H104" s="128"/>
      <c r="I104" s="128"/>
      <c r="J104" s="128"/>
      <c r="K104" s="128"/>
      <c r="L104" s="128"/>
      <c r="M104" s="128"/>
      <c r="N104" s="128"/>
      <c r="O104" s="128"/>
      <c r="P104" s="128"/>
      <c r="Q104" s="128"/>
      <c r="R104" s="128"/>
      <c r="S104" s="128"/>
      <c r="T104" s="128"/>
      <c r="U104" s="128"/>
      <c r="V104" s="128"/>
      <c r="W104" s="128"/>
      <c r="X104" s="128"/>
      <c r="Y104" s="128"/>
      <c r="Z104" s="128"/>
      <c r="AA104" s="128"/>
      <c r="AB104" s="128"/>
      <c r="AC104" s="128"/>
      <c r="AD104" s="128"/>
      <c r="AE104" s="128"/>
      <c r="AF104" s="128"/>
      <c r="AG104" s="128"/>
      <c r="AH104" s="128"/>
      <c r="AI104" s="128"/>
      <c r="AJ104" s="128"/>
      <c r="AK104" s="128"/>
      <c r="AL104" s="128"/>
      <c r="AM104" s="128"/>
    </row>
    <row r="105" spans="3:39">
      <c r="C105" s="114"/>
      <c r="G105" s="128"/>
      <c r="H105" s="128"/>
      <c r="I105" s="128"/>
      <c r="J105" s="128"/>
      <c r="K105" s="128"/>
      <c r="L105" s="128"/>
      <c r="M105" s="128"/>
      <c r="N105" s="128"/>
      <c r="O105" s="128"/>
      <c r="P105" s="128"/>
      <c r="Q105" s="128"/>
      <c r="R105" s="128"/>
      <c r="S105" s="128"/>
      <c r="T105" s="128"/>
      <c r="U105" s="128"/>
      <c r="V105" s="128"/>
      <c r="W105" s="128"/>
      <c r="X105" s="128"/>
      <c r="Y105" s="128"/>
      <c r="Z105" s="128"/>
      <c r="AA105" s="128"/>
      <c r="AB105" s="128"/>
      <c r="AC105" s="128"/>
      <c r="AD105" s="128"/>
      <c r="AE105" s="128"/>
      <c r="AF105" s="128"/>
      <c r="AG105" s="128"/>
      <c r="AH105" s="128"/>
      <c r="AI105" s="128"/>
      <c r="AJ105" s="128"/>
      <c r="AK105" s="128"/>
      <c r="AL105" s="128"/>
      <c r="AM105" s="128"/>
    </row>
    <row r="106" spans="3:39">
      <c r="C106" s="114"/>
      <c r="G106" s="128"/>
      <c r="H106" s="128"/>
      <c r="I106" s="128"/>
      <c r="J106" s="128"/>
      <c r="K106" s="128"/>
      <c r="L106" s="128"/>
      <c r="M106" s="128"/>
      <c r="N106" s="128"/>
      <c r="O106" s="128"/>
      <c r="P106" s="128"/>
      <c r="Q106" s="128"/>
      <c r="R106" s="128"/>
      <c r="S106" s="128"/>
      <c r="T106" s="128"/>
      <c r="U106" s="128"/>
      <c r="V106" s="128"/>
      <c r="W106" s="128"/>
      <c r="X106" s="128"/>
      <c r="Y106" s="128"/>
      <c r="Z106" s="128"/>
      <c r="AA106" s="128"/>
      <c r="AB106" s="128"/>
      <c r="AC106" s="128"/>
      <c r="AD106" s="128"/>
      <c r="AE106" s="128"/>
      <c r="AF106" s="128"/>
      <c r="AG106" s="128"/>
      <c r="AH106" s="128"/>
      <c r="AI106" s="128"/>
      <c r="AJ106" s="128"/>
      <c r="AK106" s="128"/>
      <c r="AL106" s="128"/>
      <c r="AM106" s="128"/>
    </row>
    <row r="107" spans="3:39">
      <c r="C107" s="114"/>
      <c r="G107" s="128"/>
      <c r="H107" s="128"/>
      <c r="I107" s="128"/>
      <c r="J107" s="128"/>
      <c r="K107" s="128"/>
      <c r="L107" s="128"/>
      <c r="M107" s="128"/>
      <c r="N107" s="128"/>
      <c r="O107" s="128"/>
      <c r="P107" s="128"/>
      <c r="Q107" s="128"/>
      <c r="R107" s="128"/>
      <c r="S107" s="128"/>
      <c r="T107" s="128"/>
      <c r="U107" s="128"/>
      <c r="V107" s="128"/>
      <c r="W107" s="128"/>
      <c r="X107" s="128"/>
      <c r="Y107" s="128"/>
      <c r="Z107" s="128"/>
      <c r="AA107" s="128"/>
      <c r="AB107" s="128"/>
      <c r="AC107" s="128"/>
      <c r="AD107" s="128"/>
      <c r="AE107" s="128"/>
      <c r="AF107" s="128"/>
      <c r="AG107" s="128"/>
      <c r="AH107" s="128"/>
      <c r="AI107" s="128"/>
      <c r="AJ107" s="128"/>
      <c r="AK107" s="128"/>
      <c r="AL107" s="128"/>
      <c r="AM107" s="128"/>
    </row>
    <row r="108" spans="3:39">
      <c r="C108" s="114"/>
      <c r="G108" s="128"/>
      <c r="H108" s="128"/>
      <c r="I108" s="128"/>
      <c r="J108" s="128"/>
      <c r="K108" s="128"/>
      <c r="L108" s="128"/>
      <c r="M108" s="128"/>
      <c r="N108" s="128"/>
      <c r="O108" s="128"/>
      <c r="P108" s="128"/>
      <c r="Q108" s="128"/>
      <c r="R108" s="128"/>
      <c r="S108" s="128"/>
      <c r="T108" s="128"/>
      <c r="U108" s="128"/>
      <c r="V108" s="128"/>
      <c r="W108" s="128"/>
      <c r="X108" s="128"/>
      <c r="Y108" s="128"/>
      <c r="Z108" s="128"/>
      <c r="AA108" s="128"/>
      <c r="AB108" s="128"/>
      <c r="AC108" s="128"/>
      <c r="AD108" s="128"/>
      <c r="AE108" s="128"/>
      <c r="AF108" s="128"/>
      <c r="AG108" s="128"/>
      <c r="AH108" s="128"/>
      <c r="AI108" s="128"/>
      <c r="AJ108" s="128"/>
      <c r="AK108" s="128"/>
      <c r="AL108" s="128"/>
      <c r="AM108" s="128"/>
    </row>
    <row r="109" spans="3:39">
      <c r="C109" s="114"/>
      <c r="G109" s="128"/>
      <c r="H109" s="128"/>
      <c r="I109" s="128"/>
      <c r="J109" s="128"/>
      <c r="K109" s="128"/>
      <c r="L109" s="128"/>
      <c r="M109" s="128"/>
      <c r="N109" s="128"/>
      <c r="O109" s="128"/>
      <c r="P109" s="128"/>
      <c r="Q109" s="128"/>
      <c r="R109" s="128"/>
      <c r="S109" s="128"/>
      <c r="T109" s="128"/>
      <c r="U109" s="128"/>
      <c r="V109" s="128"/>
      <c r="W109" s="128"/>
      <c r="X109" s="128"/>
      <c r="Y109" s="128"/>
      <c r="Z109" s="128"/>
      <c r="AA109" s="128"/>
      <c r="AB109" s="128"/>
      <c r="AC109" s="128"/>
      <c r="AD109" s="128"/>
      <c r="AE109" s="128"/>
      <c r="AF109" s="128"/>
      <c r="AG109" s="128"/>
      <c r="AH109" s="128"/>
      <c r="AI109" s="128"/>
      <c r="AJ109" s="128"/>
      <c r="AK109" s="128"/>
      <c r="AL109" s="128"/>
      <c r="AM109" s="128"/>
    </row>
    <row r="110" spans="3:39">
      <c r="C110" s="114"/>
      <c r="G110" s="128"/>
      <c r="H110" s="128"/>
      <c r="I110" s="128"/>
      <c r="J110" s="128"/>
      <c r="K110" s="128"/>
      <c r="L110" s="128"/>
      <c r="M110" s="128"/>
      <c r="N110" s="128"/>
      <c r="O110" s="128"/>
      <c r="P110" s="128"/>
      <c r="Q110" s="128"/>
      <c r="R110" s="128"/>
      <c r="S110" s="128"/>
      <c r="T110" s="128"/>
      <c r="U110" s="128"/>
      <c r="V110" s="128"/>
      <c r="W110" s="128"/>
      <c r="X110" s="128"/>
      <c r="Y110" s="128"/>
      <c r="Z110" s="128"/>
      <c r="AA110" s="128"/>
      <c r="AB110" s="128"/>
      <c r="AC110" s="128"/>
      <c r="AD110" s="128"/>
      <c r="AE110" s="128"/>
      <c r="AF110" s="128"/>
      <c r="AG110" s="128"/>
      <c r="AH110" s="128"/>
      <c r="AI110" s="128"/>
      <c r="AJ110" s="128"/>
      <c r="AK110" s="128"/>
      <c r="AL110" s="128"/>
      <c r="AM110" s="128"/>
    </row>
    <row r="111" spans="3:39">
      <c r="C111" s="114"/>
      <c r="G111" s="128"/>
      <c r="H111" s="128"/>
      <c r="I111" s="128"/>
      <c r="J111" s="128"/>
      <c r="K111" s="128"/>
      <c r="L111" s="128"/>
      <c r="M111" s="128"/>
      <c r="N111" s="128"/>
      <c r="O111" s="128"/>
      <c r="P111" s="128"/>
      <c r="Q111" s="128"/>
      <c r="R111" s="128"/>
      <c r="S111" s="128"/>
      <c r="T111" s="128"/>
      <c r="U111" s="128"/>
      <c r="V111" s="128"/>
      <c r="W111" s="128"/>
      <c r="X111" s="128"/>
      <c r="Y111" s="128"/>
      <c r="Z111" s="128"/>
      <c r="AA111" s="128"/>
      <c r="AB111" s="128"/>
      <c r="AC111" s="128"/>
      <c r="AD111" s="128"/>
      <c r="AE111" s="128"/>
      <c r="AF111" s="128"/>
      <c r="AG111" s="128"/>
      <c r="AH111" s="128"/>
      <c r="AI111" s="128"/>
      <c r="AJ111" s="128"/>
      <c r="AK111" s="128"/>
      <c r="AL111" s="128"/>
      <c r="AM111" s="128"/>
    </row>
    <row r="112" spans="3:39">
      <c r="C112" s="114"/>
      <c r="G112" s="128"/>
      <c r="H112" s="128"/>
      <c r="I112" s="128"/>
      <c r="J112" s="128"/>
      <c r="K112" s="128"/>
      <c r="L112" s="128"/>
      <c r="M112" s="128"/>
      <c r="N112" s="128"/>
      <c r="O112" s="128"/>
      <c r="P112" s="128"/>
      <c r="Q112" s="128"/>
      <c r="R112" s="128"/>
      <c r="S112" s="128"/>
      <c r="T112" s="128"/>
      <c r="U112" s="128"/>
      <c r="V112" s="128"/>
      <c r="W112" s="128"/>
      <c r="X112" s="128"/>
      <c r="Y112" s="128"/>
      <c r="Z112" s="128"/>
      <c r="AA112" s="128"/>
      <c r="AB112" s="128"/>
      <c r="AC112" s="128"/>
      <c r="AD112" s="128"/>
      <c r="AE112" s="128"/>
      <c r="AF112" s="128"/>
      <c r="AG112" s="128"/>
      <c r="AH112" s="128"/>
      <c r="AI112" s="128"/>
      <c r="AJ112" s="128"/>
      <c r="AK112" s="128"/>
      <c r="AL112" s="128"/>
      <c r="AM112" s="128"/>
    </row>
    <row r="113" spans="3:39">
      <c r="C113" s="114"/>
      <c r="G113" s="128"/>
      <c r="H113" s="128"/>
      <c r="I113" s="128"/>
      <c r="J113" s="128"/>
      <c r="K113" s="128"/>
      <c r="L113" s="128"/>
      <c r="M113" s="128"/>
      <c r="N113" s="128"/>
      <c r="O113" s="128"/>
      <c r="P113" s="128"/>
      <c r="Q113" s="128"/>
      <c r="R113" s="128"/>
      <c r="S113" s="128"/>
      <c r="T113" s="128"/>
      <c r="U113" s="128"/>
      <c r="V113" s="128"/>
      <c r="W113" s="128"/>
      <c r="X113" s="128"/>
      <c r="Y113" s="128"/>
      <c r="Z113" s="128"/>
      <c r="AA113" s="128"/>
      <c r="AB113" s="128"/>
      <c r="AC113" s="128"/>
      <c r="AD113" s="128"/>
      <c r="AE113" s="128"/>
      <c r="AF113" s="128"/>
      <c r="AG113" s="128"/>
      <c r="AH113" s="128"/>
      <c r="AI113" s="128"/>
      <c r="AJ113" s="128"/>
      <c r="AK113" s="128"/>
      <c r="AL113" s="128"/>
      <c r="AM113" s="128"/>
    </row>
    <row r="114" spans="3:39">
      <c r="C114" s="114"/>
      <c r="G114" s="128"/>
      <c r="H114" s="128"/>
      <c r="I114" s="128"/>
      <c r="J114" s="128"/>
      <c r="K114" s="128"/>
      <c r="L114" s="128"/>
      <c r="M114" s="128"/>
      <c r="N114" s="128"/>
      <c r="O114" s="128"/>
      <c r="P114" s="128"/>
      <c r="Q114" s="128"/>
      <c r="R114" s="128"/>
      <c r="S114" s="128"/>
      <c r="T114" s="128"/>
      <c r="U114" s="128"/>
      <c r="V114" s="128"/>
      <c r="W114" s="128"/>
      <c r="X114" s="128"/>
      <c r="Y114" s="128"/>
      <c r="Z114" s="128"/>
      <c r="AA114" s="128"/>
      <c r="AB114" s="128"/>
      <c r="AC114" s="128"/>
      <c r="AD114" s="128"/>
      <c r="AE114" s="128"/>
      <c r="AF114" s="128"/>
      <c r="AG114" s="128"/>
      <c r="AH114" s="128"/>
      <c r="AI114" s="128"/>
      <c r="AJ114" s="128"/>
      <c r="AK114" s="128"/>
      <c r="AL114" s="128"/>
      <c r="AM114" s="128"/>
    </row>
    <row r="115" spans="3:39">
      <c r="C115" s="114"/>
      <c r="G115" s="128"/>
      <c r="H115" s="128"/>
      <c r="I115" s="128"/>
      <c r="J115" s="128"/>
      <c r="K115" s="128"/>
      <c r="L115" s="128"/>
      <c r="M115" s="128"/>
      <c r="N115" s="128"/>
      <c r="O115" s="128"/>
      <c r="P115" s="128"/>
      <c r="Q115" s="128"/>
      <c r="R115" s="128"/>
      <c r="S115" s="128"/>
      <c r="T115" s="128"/>
      <c r="U115" s="128"/>
      <c r="V115" s="128"/>
      <c r="W115" s="128"/>
      <c r="X115" s="128"/>
      <c r="Y115" s="128"/>
      <c r="Z115" s="128"/>
      <c r="AA115" s="128"/>
      <c r="AB115" s="128"/>
      <c r="AC115" s="128"/>
      <c r="AD115" s="128"/>
      <c r="AE115" s="128"/>
      <c r="AF115" s="128"/>
      <c r="AG115" s="128"/>
      <c r="AH115" s="128"/>
      <c r="AI115" s="128"/>
      <c r="AJ115" s="128"/>
      <c r="AK115" s="128"/>
      <c r="AL115" s="128"/>
      <c r="AM115" s="128"/>
    </row>
    <row r="116" spans="3:39">
      <c r="C116" s="114"/>
      <c r="G116" s="128"/>
      <c r="H116" s="128"/>
      <c r="I116" s="128"/>
      <c r="J116" s="128"/>
      <c r="K116" s="128"/>
      <c r="L116" s="128"/>
      <c r="M116" s="128"/>
      <c r="N116" s="128"/>
      <c r="O116" s="128"/>
      <c r="P116" s="128"/>
      <c r="Q116" s="128"/>
      <c r="R116" s="128"/>
      <c r="S116" s="128"/>
      <c r="T116" s="128"/>
      <c r="U116" s="128"/>
      <c r="V116" s="128"/>
      <c r="W116" s="128"/>
      <c r="X116" s="128"/>
      <c r="Y116" s="128"/>
      <c r="Z116" s="128"/>
      <c r="AA116" s="128"/>
      <c r="AB116" s="128"/>
      <c r="AC116" s="128"/>
      <c r="AD116" s="128"/>
      <c r="AE116" s="128"/>
      <c r="AF116" s="128"/>
      <c r="AG116" s="128"/>
      <c r="AH116" s="128"/>
      <c r="AI116" s="128"/>
      <c r="AJ116" s="128"/>
      <c r="AK116" s="128"/>
      <c r="AL116" s="128"/>
      <c r="AM116" s="128"/>
    </row>
    <row r="117" spans="3:39">
      <c r="C117" s="114"/>
      <c r="G117" s="128"/>
      <c r="H117" s="128"/>
      <c r="I117" s="128"/>
      <c r="J117" s="128"/>
      <c r="K117" s="128"/>
      <c r="L117" s="128"/>
      <c r="M117" s="128"/>
      <c r="N117" s="128"/>
      <c r="O117" s="128"/>
      <c r="P117" s="128"/>
      <c r="Q117" s="128"/>
      <c r="R117" s="128"/>
      <c r="S117" s="128"/>
      <c r="T117" s="128"/>
      <c r="U117" s="128"/>
      <c r="V117" s="128"/>
      <c r="W117" s="128"/>
      <c r="X117" s="128"/>
      <c r="Y117" s="128"/>
      <c r="Z117" s="128"/>
      <c r="AA117" s="128"/>
      <c r="AB117" s="128"/>
      <c r="AC117" s="128"/>
      <c r="AD117" s="128"/>
      <c r="AE117" s="128"/>
      <c r="AF117" s="128"/>
      <c r="AG117" s="128"/>
      <c r="AH117" s="128"/>
      <c r="AI117" s="128"/>
      <c r="AJ117" s="128"/>
      <c r="AK117" s="128"/>
      <c r="AL117" s="128"/>
      <c r="AM117" s="128"/>
    </row>
    <row r="118" spans="3:39">
      <c r="C118" s="114"/>
      <c r="G118" s="128"/>
      <c r="H118" s="128"/>
      <c r="I118" s="128"/>
      <c r="J118" s="128"/>
      <c r="K118" s="128"/>
      <c r="L118" s="128"/>
      <c r="M118" s="128"/>
      <c r="N118" s="128"/>
      <c r="O118" s="128"/>
      <c r="P118" s="128"/>
      <c r="Q118" s="128"/>
      <c r="R118" s="128"/>
      <c r="S118" s="128"/>
      <c r="T118" s="128"/>
      <c r="U118" s="128"/>
      <c r="V118" s="128"/>
      <c r="W118" s="128"/>
      <c r="X118" s="128"/>
      <c r="Y118" s="128"/>
      <c r="Z118" s="128"/>
      <c r="AA118" s="128"/>
      <c r="AB118" s="128"/>
      <c r="AC118" s="128"/>
      <c r="AD118" s="128"/>
      <c r="AE118" s="128"/>
      <c r="AF118" s="128"/>
      <c r="AG118" s="128"/>
      <c r="AH118" s="128"/>
      <c r="AI118" s="128"/>
      <c r="AJ118" s="128"/>
      <c r="AK118" s="128"/>
      <c r="AL118" s="128"/>
      <c r="AM118" s="128"/>
    </row>
    <row r="119" spans="3:39">
      <c r="C119" s="114"/>
      <c r="G119" s="128"/>
      <c r="H119" s="128"/>
      <c r="I119" s="128"/>
      <c r="J119" s="128"/>
      <c r="K119" s="128"/>
      <c r="L119" s="128"/>
      <c r="M119" s="128"/>
      <c r="N119" s="128"/>
      <c r="O119" s="128"/>
      <c r="P119" s="128"/>
      <c r="Q119" s="128"/>
      <c r="R119" s="128"/>
      <c r="S119" s="128"/>
      <c r="T119" s="128"/>
      <c r="U119" s="128"/>
      <c r="V119" s="128"/>
      <c r="W119" s="128"/>
      <c r="X119" s="128"/>
      <c r="Y119" s="128"/>
      <c r="Z119" s="128"/>
      <c r="AA119" s="128"/>
      <c r="AB119" s="128"/>
      <c r="AC119" s="128"/>
      <c r="AD119" s="128"/>
      <c r="AE119" s="128"/>
      <c r="AF119" s="128"/>
      <c r="AG119" s="128"/>
      <c r="AH119" s="128"/>
      <c r="AI119" s="128"/>
      <c r="AJ119" s="128"/>
      <c r="AK119" s="128"/>
      <c r="AL119" s="128"/>
      <c r="AM119" s="128"/>
    </row>
    <row r="120" spans="3:39">
      <c r="C120" s="114"/>
      <c r="G120" s="128"/>
      <c r="H120" s="128"/>
      <c r="I120" s="128"/>
      <c r="J120" s="128"/>
      <c r="K120" s="128"/>
      <c r="L120" s="128"/>
      <c r="M120" s="128"/>
      <c r="N120" s="128"/>
      <c r="O120" s="128"/>
      <c r="P120" s="128"/>
      <c r="Q120" s="128"/>
      <c r="R120" s="128"/>
      <c r="S120" s="128"/>
      <c r="T120" s="128"/>
      <c r="U120" s="128"/>
      <c r="V120" s="128"/>
      <c r="W120" s="128"/>
      <c r="X120" s="128"/>
      <c r="Y120" s="128"/>
      <c r="Z120" s="128"/>
      <c r="AA120" s="128"/>
      <c r="AB120" s="128"/>
      <c r="AC120" s="128"/>
      <c r="AD120" s="128"/>
      <c r="AE120" s="128"/>
      <c r="AF120" s="128"/>
      <c r="AG120" s="128"/>
      <c r="AH120" s="128"/>
      <c r="AI120" s="128"/>
      <c r="AJ120" s="128"/>
      <c r="AK120" s="128"/>
      <c r="AL120" s="128"/>
      <c r="AM120" s="128"/>
    </row>
    <row r="121" spans="3:39">
      <c r="C121" s="114"/>
      <c r="G121" s="128"/>
      <c r="H121" s="128"/>
      <c r="I121" s="128"/>
      <c r="J121" s="128"/>
      <c r="K121" s="128"/>
      <c r="L121" s="128"/>
      <c r="M121" s="128"/>
      <c r="N121" s="128"/>
      <c r="O121" s="128"/>
      <c r="P121" s="128"/>
      <c r="Q121" s="128"/>
      <c r="R121" s="128"/>
      <c r="S121" s="128"/>
      <c r="T121" s="128"/>
      <c r="U121" s="128"/>
      <c r="V121" s="128"/>
      <c r="W121" s="128"/>
      <c r="X121" s="128"/>
      <c r="Y121" s="128"/>
      <c r="Z121" s="128"/>
      <c r="AA121" s="128"/>
      <c r="AB121" s="128"/>
      <c r="AC121" s="128"/>
      <c r="AD121" s="128"/>
      <c r="AE121" s="128"/>
      <c r="AF121" s="128"/>
      <c r="AG121" s="128"/>
      <c r="AH121" s="128"/>
      <c r="AI121" s="128"/>
      <c r="AJ121" s="128"/>
      <c r="AK121" s="128"/>
      <c r="AL121" s="128"/>
      <c r="AM121" s="128"/>
    </row>
    <row r="122" spans="3:39">
      <c r="C122" s="114"/>
      <c r="G122" s="128"/>
      <c r="H122" s="128"/>
      <c r="I122" s="128"/>
      <c r="J122" s="128"/>
      <c r="K122" s="128"/>
      <c r="L122" s="128"/>
      <c r="M122" s="128"/>
      <c r="N122" s="128"/>
      <c r="O122" s="128"/>
      <c r="P122" s="128"/>
      <c r="Q122" s="128"/>
      <c r="R122" s="128"/>
      <c r="S122" s="128"/>
      <c r="T122" s="128"/>
      <c r="U122" s="128"/>
      <c r="V122" s="128"/>
      <c r="W122" s="128"/>
      <c r="X122" s="128"/>
      <c r="Y122" s="128"/>
      <c r="Z122" s="128"/>
      <c r="AA122" s="128"/>
      <c r="AB122" s="128"/>
      <c r="AC122" s="128"/>
      <c r="AD122" s="128"/>
      <c r="AE122" s="128"/>
      <c r="AF122" s="128"/>
      <c r="AG122" s="128"/>
      <c r="AH122" s="128"/>
      <c r="AI122" s="128"/>
      <c r="AJ122" s="128"/>
      <c r="AK122" s="128"/>
      <c r="AL122" s="128"/>
      <c r="AM122" s="128"/>
    </row>
    <row r="123" spans="3:39">
      <c r="C123" s="114"/>
      <c r="G123" s="128"/>
      <c r="H123" s="128"/>
      <c r="I123" s="128"/>
      <c r="J123" s="128"/>
      <c r="K123" s="128"/>
      <c r="L123" s="128"/>
      <c r="M123" s="128"/>
      <c r="N123" s="128"/>
      <c r="O123" s="128"/>
      <c r="P123" s="128"/>
      <c r="Q123" s="128"/>
      <c r="R123" s="128"/>
      <c r="S123" s="128"/>
      <c r="T123" s="128"/>
      <c r="U123" s="128"/>
      <c r="V123" s="128"/>
      <c r="W123" s="128"/>
      <c r="X123" s="128"/>
      <c r="Y123" s="128"/>
      <c r="Z123" s="128"/>
      <c r="AA123" s="128"/>
      <c r="AB123" s="128"/>
      <c r="AC123" s="128"/>
      <c r="AD123" s="128"/>
      <c r="AE123" s="128"/>
      <c r="AF123" s="128"/>
      <c r="AG123" s="128"/>
      <c r="AH123" s="128"/>
      <c r="AI123" s="128"/>
      <c r="AJ123" s="128"/>
      <c r="AK123" s="128"/>
      <c r="AL123" s="128"/>
      <c r="AM123" s="128"/>
    </row>
    <row r="124" spans="3:39">
      <c r="C124" s="114"/>
      <c r="G124" s="128"/>
      <c r="H124" s="128"/>
      <c r="I124" s="128"/>
      <c r="J124" s="128"/>
      <c r="K124" s="128"/>
      <c r="L124" s="128"/>
      <c r="M124" s="128"/>
      <c r="N124" s="128"/>
      <c r="O124" s="128"/>
      <c r="P124" s="128"/>
      <c r="Q124" s="128"/>
      <c r="R124" s="128"/>
      <c r="S124" s="128"/>
      <c r="T124" s="128"/>
      <c r="U124" s="128"/>
      <c r="V124" s="128"/>
      <c r="W124" s="128"/>
      <c r="X124" s="128"/>
      <c r="Y124" s="128"/>
      <c r="Z124" s="128"/>
      <c r="AA124" s="128"/>
      <c r="AB124" s="128"/>
      <c r="AC124" s="128"/>
      <c r="AD124" s="128"/>
      <c r="AE124" s="128"/>
      <c r="AF124" s="128"/>
      <c r="AG124" s="128"/>
      <c r="AH124" s="128"/>
      <c r="AI124" s="128"/>
      <c r="AJ124" s="128"/>
      <c r="AK124" s="128"/>
      <c r="AL124" s="128"/>
      <c r="AM124" s="128"/>
    </row>
    <row r="125" spans="3:39">
      <c r="C125" s="114"/>
      <c r="G125" s="128"/>
      <c r="H125" s="128"/>
      <c r="I125" s="128"/>
      <c r="J125" s="128"/>
      <c r="K125" s="128"/>
      <c r="L125" s="128"/>
      <c r="M125" s="128"/>
      <c r="N125" s="128"/>
      <c r="O125" s="128"/>
      <c r="P125" s="128"/>
      <c r="Q125" s="128"/>
      <c r="R125" s="128"/>
      <c r="S125" s="128"/>
      <c r="T125" s="128"/>
      <c r="U125" s="128"/>
      <c r="V125" s="128"/>
      <c r="W125" s="128"/>
      <c r="X125" s="128"/>
      <c r="Y125" s="128"/>
      <c r="Z125" s="128"/>
      <c r="AA125" s="128"/>
      <c r="AB125" s="128"/>
      <c r="AC125" s="128"/>
      <c r="AD125" s="128"/>
      <c r="AE125" s="128"/>
      <c r="AF125" s="128"/>
      <c r="AG125" s="128"/>
      <c r="AH125" s="128"/>
      <c r="AI125" s="128"/>
      <c r="AJ125" s="128"/>
      <c r="AK125" s="128"/>
      <c r="AL125" s="128"/>
      <c r="AM125" s="128"/>
    </row>
    <row r="126" spans="3:39">
      <c r="C126" s="114"/>
      <c r="G126" s="128"/>
      <c r="H126" s="128"/>
      <c r="I126" s="128"/>
      <c r="J126" s="128"/>
      <c r="K126" s="128"/>
      <c r="L126" s="128"/>
      <c r="M126" s="128"/>
      <c r="N126" s="128"/>
      <c r="O126" s="128"/>
      <c r="P126" s="128"/>
      <c r="Q126" s="128"/>
      <c r="R126" s="128"/>
      <c r="S126" s="128"/>
      <c r="T126" s="128"/>
      <c r="U126" s="128"/>
      <c r="V126" s="128"/>
      <c r="W126" s="128"/>
      <c r="X126" s="128"/>
      <c r="Y126" s="128"/>
      <c r="Z126" s="128"/>
      <c r="AA126" s="128"/>
      <c r="AB126" s="128"/>
      <c r="AC126" s="128"/>
      <c r="AD126" s="128"/>
      <c r="AE126" s="128"/>
      <c r="AF126" s="128"/>
      <c r="AG126" s="128"/>
      <c r="AH126" s="128"/>
      <c r="AI126" s="128"/>
      <c r="AJ126" s="128"/>
      <c r="AK126" s="128"/>
      <c r="AL126" s="128"/>
      <c r="AM126" s="128"/>
    </row>
    <row r="127" spans="3:39">
      <c r="C127" s="114"/>
      <c r="G127" s="128"/>
      <c r="H127" s="128"/>
      <c r="I127" s="128"/>
      <c r="J127" s="128"/>
      <c r="K127" s="128"/>
      <c r="L127" s="128"/>
      <c r="M127" s="128"/>
      <c r="N127" s="128"/>
      <c r="O127" s="128"/>
      <c r="P127" s="128"/>
      <c r="Q127" s="128"/>
      <c r="R127" s="128"/>
      <c r="S127" s="128"/>
      <c r="T127" s="128"/>
      <c r="U127" s="128"/>
      <c r="V127" s="128"/>
      <c r="W127" s="128"/>
      <c r="X127" s="128"/>
      <c r="Y127" s="128"/>
      <c r="Z127" s="128"/>
      <c r="AA127" s="128"/>
      <c r="AB127" s="128"/>
      <c r="AC127" s="128"/>
      <c r="AD127" s="128"/>
      <c r="AE127" s="128"/>
      <c r="AF127" s="128"/>
      <c r="AG127" s="128"/>
      <c r="AH127" s="128"/>
      <c r="AI127" s="128"/>
      <c r="AJ127" s="128"/>
      <c r="AK127" s="128"/>
      <c r="AL127" s="128"/>
      <c r="AM127" s="128"/>
    </row>
    <row r="128" spans="3:39">
      <c r="C128" s="114"/>
      <c r="G128" s="128"/>
      <c r="H128" s="128"/>
      <c r="I128" s="128"/>
      <c r="J128" s="128"/>
      <c r="K128" s="128"/>
      <c r="L128" s="128"/>
      <c r="M128" s="128"/>
      <c r="N128" s="128"/>
      <c r="O128" s="128"/>
      <c r="P128" s="128"/>
      <c r="Q128" s="128"/>
      <c r="R128" s="128"/>
      <c r="S128" s="128"/>
      <c r="T128" s="128"/>
      <c r="U128" s="128"/>
      <c r="V128" s="128"/>
      <c r="W128" s="128"/>
      <c r="X128" s="128"/>
      <c r="Y128" s="128"/>
      <c r="Z128" s="128"/>
      <c r="AA128" s="128"/>
      <c r="AB128" s="128"/>
      <c r="AC128" s="128"/>
      <c r="AD128" s="128"/>
      <c r="AE128" s="128"/>
      <c r="AF128" s="128"/>
      <c r="AG128" s="128"/>
      <c r="AH128" s="128"/>
      <c r="AI128" s="128"/>
      <c r="AJ128" s="128"/>
      <c r="AK128" s="128"/>
      <c r="AL128" s="128"/>
      <c r="AM128" s="128"/>
    </row>
    <row r="129" spans="3:39">
      <c r="C129" s="114"/>
      <c r="G129" s="128"/>
      <c r="H129" s="128"/>
      <c r="I129" s="128"/>
      <c r="J129" s="128"/>
      <c r="K129" s="128"/>
      <c r="L129" s="128"/>
      <c r="M129" s="128"/>
      <c r="N129" s="128"/>
      <c r="O129" s="128"/>
      <c r="P129" s="128"/>
      <c r="Q129" s="128"/>
      <c r="R129" s="128"/>
      <c r="S129" s="128"/>
      <c r="T129" s="128"/>
      <c r="U129" s="128"/>
      <c r="V129" s="128"/>
      <c r="W129" s="128"/>
      <c r="X129" s="128"/>
      <c r="Y129" s="128"/>
      <c r="Z129" s="128"/>
      <c r="AA129" s="128"/>
      <c r="AB129" s="128"/>
      <c r="AC129" s="128"/>
      <c r="AD129" s="128"/>
      <c r="AE129" s="128"/>
      <c r="AF129" s="128"/>
      <c r="AG129" s="128"/>
      <c r="AH129" s="128"/>
      <c r="AI129" s="128"/>
      <c r="AJ129" s="128"/>
      <c r="AK129" s="128"/>
      <c r="AL129" s="128"/>
      <c r="AM129" s="128"/>
    </row>
    <row r="130" spans="3:39">
      <c r="C130" s="114"/>
      <c r="G130" s="128"/>
      <c r="H130" s="128"/>
      <c r="I130" s="128"/>
      <c r="J130" s="128"/>
      <c r="K130" s="128"/>
      <c r="L130" s="128"/>
      <c r="M130" s="128"/>
      <c r="N130" s="128"/>
      <c r="O130" s="128"/>
      <c r="P130" s="128"/>
      <c r="Q130" s="128"/>
      <c r="R130" s="128"/>
      <c r="S130" s="128"/>
      <c r="T130" s="128"/>
      <c r="U130" s="128"/>
      <c r="V130" s="128"/>
      <c r="W130" s="128"/>
      <c r="X130" s="128"/>
      <c r="Y130" s="128"/>
      <c r="Z130" s="128"/>
      <c r="AA130" s="128"/>
      <c r="AB130" s="128"/>
      <c r="AC130" s="128"/>
      <c r="AD130" s="128"/>
      <c r="AE130" s="128"/>
      <c r="AF130" s="128"/>
      <c r="AG130" s="128"/>
      <c r="AH130" s="128"/>
      <c r="AI130" s="128"/>
      <c r="AJ130" s="128"/>
      <c r="AK130" s="128"/>
      <c r="AL130" s="128"/>
      <c r="AM130" s="128"/>
    </row>
    <row r="131" spans="3:39">
      <c r="C131" s="114"/>
      <c r="G131" s="128"/>
      <c r="H131" s="128"/>
      <c r="I131" s="128"/>
      <c r="J131" s="128"/>
      <c r="K131" s="128"/>
      <c r="L131" s="128"/>
      <c r="M131" s="128"/>
      <c r="N131" s="128"/>
      <c r="O131" s="128"/>
      <c r="P131" s="128"/>
      <c r="Q131" s="128"/>
      <c r="R131" s="128"/>
      <c r="S131" s="128"/>
      <c r="T131" s="128"/>
      <c r="U131" s="128"/>
      <c r="V131" s="128"/>
      <c r="W131" s="128"/>
      <c r="X131" s="128"/>
      <c r="Y131" s="128"/>
      <c r="Z131" s="128"/>
      <c r="AA131" s="128"/>
      <c r="AB131" s="128"/>
      <c r="AC131" s="128"/>
      <c r="AD131" s="128"/>
      <c r="AE131" s="128"/>
      <c r="AF131" s="128"/>
      <c r="AG131" s="128"/>
      <c r="AH131" s="128"/>
      <c r="AI131" s="128"/>
      <c r="AJ131" s="128"/>
      <c r="AK131" s="128"/>
      <c r="AL131" s="128"/>
      <c r="AM131" s="128"/>
    </row>
    <row r="132" spans="3:39">
      <c r="C132" s="114"/>
      <c r="G132" s="128"/>
      <c r="H132" s="128"/>
      <c r="I132" s="128"/>
      <c r="J132" s="128"/>
      <c r="K132" s="128"/>
      <c r="L132" s="128"/>
      <c r="M132" s="128"/>
      <c r="N132" s="128"/>
      <c r="O132" s="128"/>
      <c r="P132" s="128"/>
      <c r="Q132" s="128"/>
      <c r="R132" s="128"/>
      <c r="S132" s="128"/>
      <c r="T132" s="128"/>
      <c r="U132" s="128"/>
      <c r="V132" s="128"/>
      <c r="W132" s="128"/>
      <c r="X132" s="128"/>
      <c r="Y132" s="128"/>
      <c r="Z132" s="128"/>
      <c r="AA132" s="128"/>
      <c r="AB132" s="128"/>
      <c r="AC132" s="128"/>
      <c r="AD132" s="128"/>
      <c r="AE132" s="128"/>
      <c r="AF132" s="128"/>
      <c r="AG132" s="128"/>
      <c r="AH132" s="128"/>
      <c r="AI132" s="128"/>
      <c r="AJ132" s="128"/>
      <c r="AK132" s="128"/>
      <c r="AL132" s="128"/>
      <c r="AM132" s="128"/>
    </row>
    <row r="133" spans="3:39">
      <c r="C133" s="114"/>
      <c r="G133" s="128"/>
      <c r="H133" s="128"/>
      <c r="I133" s="128"/>
      <c r="J133" s="128"/>
      <c r="K133" s="128"/>
      <c r="L133" s="128"/>
      <c r="M133" s="128"/>
      <c r="N133" s="128"/>
      <c r="O133" s="128"/>
      <c r="P133" s="128"/>
      <c r="Q133" s="128"/>
      <c r="R133" s="128"/>
      <c r="S133" s="128"/>
      <c r="T133" s="128"/>
      <c r="U133" s="128"/>
      <c r="V133" s="128"/>
      <c r="W133" s="128"/>
      <c r="X133" s="128"/>
      <c r="Y133" s="128"/>
      <c r="Z133" s="128"/>
      <c r="AA133" s="128"/>
      <c r="AB133" s="128"/>
      <c r="AC133" s="128"/>
      <c r="AD133" s="128"/>
      <c r="AE133" s="128"/>
      <c r="AF133" s="128"/>
      <c r="AG133" s="128"/>
      <c r="AH133" s="128"/>
      <c r="AI133" s="128"/>
      <c r="AJ133" s="128"/>
      <c r="AK133" s="128"/>
      <c r="AL133" s="128"/>
      <c r="AM133" s="128"/>
    </row>
    <row r="134" spans="3:39">
      <c r="C134" s="114"/>
      <c r="G134" s="128"/>
      <c r="H134" s="128"/>
      <c r="I134" s="128"/>
      <c r="J134" s="128"/>
      <c r="K134" s="128"/>
      <c r="L134" s="128"/>
      <c r="M134" s="128"/>
      <c r="N134" s="128"/>
      <c r="O134" s="128"/>
      <c r="P134" s="128"/>
      <c r="Q134" s="128"/>
      <c r="R134" s="128"/>
      <c r="S134" s="128"/>
      <c r="T134" s="128"/>
      <c r="U134" s="128"/>
      <c r="V134" s="128"/>
      <c r="W134" s="128"/>
      <c r="X134" s="128"/>
      <c r="Y134" s="128"/>
      <c r="Z134" s="128"/>
      <c r="AA134" s="128"/>
      <c r="AB134" s="128"/>
      <c r="AC134" s="128"/>
      <c r="AD134" s="128"/>
      <c r="AE134" s="128"/>
      <c r="AF134" s="128"/>
      <c r="AG134" s="128"/>
      <c r="AH134" s="128"/>
      <c r="AI134" s="128"/>
      <c r="AJ134" s="128"/>
      <c r="AK134" s="128"/>
      <c r="AL134" s="128"/>
      <c r="AM134" s="128"/>
    </row>
    <row r="135" spans="3:39">
      <c r="C135" s="114"/>
      <c r="G135" s="128"/>
      <c r="H135" s="128"/>
      <c r="I135" s="128"/>
      <c r="J135" s="128"/>
      <c r="K135" s="128"/>
      <c r="L135" s="128"/>
      <c r="M135" s="128"/>
      <c r="N135" s="128"/>
      <c r="O135" s="128"/>
      <c r="P135" s="128"/>
      <c r="Q135" s="128"/>
      <c r="R135" s="128"/>
      <c r="S135" s="128"/>
      <c r="T135" s="128"/>
      <c r="U135" s="128"/>
      <c r="V135" s="128"/>
      <c r="W135" s="128"/>
      <c r="X135" s="128"/>
      <c r="Y135" s="128"/>
      <c r="Z135" s="128"/>
      <c r="AA135" s="128"/>
      <c r="AB135" s="128"/>
      <c r="AC135" s="128"/>
      <c r="AD135" s="128"/>
      <c r="AE135" s="128"/>
      <c r="AF135" s="128"/>
      <c r="AG135" s="128"/>
      <c r="AH135" s="128"/>
      <c r="AI135" s="128"/>
      <c r="AJ135" s="128"/>
      <c r="AK135" s="128"/>
      <c r="AL135" s="128"/>
      <c r="AM135" s="128"/>
    </row>
    <row r="136" spans="3:39">
      <c r="C136" s="114"/>
      <c r="G136" s="128"/>
      <c r="H136" s="128"/>
      <c r="I136" s="128"/>
      <c r="J136" s="128"/>
      <c r="K136" s="128"/>
      <c r="L136" s="128"/>
      <c r="M136" s="128"/>
      <c r="N136" s="128"/>
      <c r="O136" s="128"/>
      <c r="P136" s="128"/>
      <c r="Q136" s="128"/>
      <c r="R136" s="128"/>
      <c r="S136" s="128"/>
      <c r="T136" s="128"/>
      <c r="U136" s="128"/>
      <c r="V136" s="128"/>
      <c r="W136" s="128"/>
      <c r="X136" s="128"/>
      <c r="Y136" s="128"/>
      <c r="Z136" s="128"/>
      <c r="AA136" s="128"/>
      <c r="AB136" s="128"/>
      <c r="AC136" s="128"/>
      <c r="AD136" s="128"/>
      <c r="AE136" s="128"/>
      <c r="AF136" s="128"/>
      <c r="AG136" s="128"/>
      <c r="AH136" s="128"/>
      <c r="AI136" s="128"/>
      <c r="AJ136" s="128"/>
      <c r="AK136" s="128"/>
      <c r="AL136" s="128"/>
      <c r="AM136" s="128"/>
    </row>
    <row r="137" spans="3:39">
      <c r="C137" s="114"/>
      <c r="G137" s="128"/>
      <c r="H137" s="128"/>
      <c r="I137" s="128"/>
      <c r="J137" s="128"/>
      <c r="K137" s="128"/>
      <c r="L137" s="128"/>
      <c r="M137" s="128"/>
      <c r="N137" s="128"/>
      <c r="O137" s="128"/>
      <c r="P137" s="128"/>
      <c r="Q137" s="128"/>
      <c r="R137" s="128"/>
      <c r="S137" s="128"/>
      <c r="T137" s="128"/>
      <c r="U137" s="128"/>
      <c r="V137" s="128"/>
      <c r="W137" s="128"/>
      <c r="X137" s="128"/>
      <c r="Y137" s="128"/>
      <c r="Z137" s="128"/>
      <c r="AA137" s="128"/>
      <c r="AB137" s="128"/>
      <c r="AC137" s="128"/>
      <c r="AD137" s="128"/>
      <c r="AE137" s="128"/>
      <c r="AF137" s="128"/>
      <c r="AG137" s="128"/>
      <c r="AH137" s="128"/>
      <c r="AI137" s="128"/>
      <c r="AJ137" s="128"/>
      <c r="AK137" s="128"/>
      <c r="AL137" s="128"/>
      <c r="AM137" s="128"/>
    </row>
    <row r="138" spans="3:39">
      <c r="C138" s="114"/>
      <c r="G138" s="128"/>
      <c r="H138" s="128"/>
      <c r="I138" s="128"/>
      <c r="J138" s="128"/>
      <c r="K138" s="128"/>
      <c r="L138" s="128"/>
      <c r="M138" s="128"/>
      <c r="N138" s="128"/>
      <c r="O138" s="128"/>
      <c r="P138" s="128"/>
      <c r="Q138" s="128"/>
      <c r="R138" s="128"/>
      <c r="S138" s="128"/>
      <c r="T138" s="128"/>
      <c r="U138" s="128"/>
      <c r="V138" s="128"/>
      <c r="W138" s="128"/>
      <c r="X138" s="128"/>
      <c r="Y138" s="128"/>
      <c r="Z138" s="128"/>
      <c r="AA138" s="128"/>
      <c r="AB138" s="128"/>
      <c r="AC138" s="128"/>
      <c r="AD138" s="128"/>
      <c r="AE138" s="128"/>
      <c r="AF138" s="128"/>
      <c r="AG138" s="128"/>
      <c r="AH138" s="128"/>
      <c r="AI138" s="128"/>
      <c r="AJ138" s="128"/>
      <c r="AK138" s="128"/>
      <c r="AL138" s="128"/>
      <c r="AM138" s="128"/>
    </row>
    <row r="139" spans="3:39">
      <c r="C139" s="114"/>
      <c r="G139" s="128"/>
      <c r="H139" s="128"/>
      <c r="I139" s="128"/>
      <c r="J139" s="128"/>
      <c r="K139" s="128"/>
      <c r="L139" s="128"/>
      <c r="M139" s="128"/>
      <c r="N139" s="128"/>
      <c r="O139" s="128"/>
      <c r="P139" s="128"/>
      <c r="Q139" s="128"/>
      <c r="R139" s="128"/>
      <c r="S139" s="128"/>
      <c r="T139" s="128"/>
      <c r="U139" s="128"/>
      <c r="V139" s="128"/>
      <c r="W139" s="128"/>
      <c r="X139" s="128"/>
      <c r="Y139" s="128"/>
      <c r="Z139" s="128"/>
      <c r="AA139" s="128"/>
      <c r="AB139" s="128"/>
      <c r="AC139" s="128"/>
      <c r="AD139" s="128"/>
      <c r="AE139" s="128"/>
      <c r="AF139" s="128"/>
      <c r="AG139" s="128"/>
      <c r="AH139" s="128"/>
      <c r="AI139" s="128"/>
      <c r="AJ139" s="128"/>
      <c r="AK139" s="128"/>
      <c r="AL139" s="128"/>
      <c r="AM139" s="128"/>
    </row>
    <row r="140" spans="3:39">
      <c r="C140" s="114"/>
      <c r="G140" s="128"/>
      <c r="H140" s="128"/>
      <c r="I140" s="128"/>
      <c r="J140" s="128"/>
      <c r="K140" s="128"/>
      <c r="L140" s="128"/>
      <c r="M140" s="128"/>
      <c r="N140" s="128"/>
      <c r="O140" s="128"/>
      <c r="P140" s="128"/>
      <c r="Q140" s="128"/>
      <c r="R140" s="128"/>
      <c r="S140" s="128"/>
      <c r="T140" s="128"/>
      <c r="U140" s="128"/>
      <c r="V140" s="128"/>
      <c r="W140" s="128"/>
      <c r="X140" s="128"/>
      <c r="Y140" s="128"/>
      <c r="Z140" s="128"/>
      <c r="AA140" s="128"/>
      <c r="AB140" s="128"/>
      <c r="AC140" s="128"/>
      <c r="AD140" s="128"/>
      <c r="AE140" s="128"/>
      <c r="AF140" s="128"/>
      <c r="AG140" s="128"/>
      <c r="AH140" s="128"/>
      <c r="AI140" s="128"/>
      <c r="AJ140" s="128"/>
      <c r="AK140" s="128"/>
      <c r="AL140" s="128"/>
      <c r="AM140" s="128"/>
    </row>
    <row r="141" spans="3:39">
      <c r="C141" s="114"/>
      <c r="G141" s="128"/>
      <c r="H141" s="128"/>
      <c r="I141" s="128"/>
      <c r="J141" s="128"/>
      <c r="K141" s="128"/>
      <c r="L141" s="128"/>
      <c r="M141" s="128"/>
      <c r="N141" s="128"/>
      <c r="O141" s="128"/>
      <c r="P141" s="128"/>
      <c r="Q141" s="128"/>
      <c r="R141" s="128"/>
      <c r="S141" s="128"/>
      <c r="T141" s="128"/>
      <c r="U141" s="128"/>
      <c r="V141" s="128"/>
      <c r="W141" s="128"/>
      <c r="X141" s="128"/>
      <c r="Y141" s="128"/>
      <c r="Z141" s="128"/>
      <c r="AA141" s="128"/>
      <c r="AB141" s="128"/>
      <c r="AC141" s="128"/>
      <c r="AD141" s="128"/>
      <c r="AE141" s="128"/>
      <c r="AF141" s="128"/>
      <c r="AG141" s="128"/>
      <c r="AH141" s="128"/>
      <c r="AI141" s="128"/>
      <c r="AJ141" s="128"/>
      <c r="AK141" s="128"/>
      <c r="AL141" s="128"/>
      <c r="AM141" s="128"/>
    </row>
    <row r="142" spans="3:39">
      <c r="C142" s="114"/>
      <c r="G142" s="128"/>
      <c r="H142" s="128"/>
      <c r="I142" s="128"/>
      <c r="J142" s="128"/>
      <c r="K142" s="128"/>
      <c r="L142" s="128"/>
      <c r="M142" s="128"/>
      <c r="N142" s="128"/>
      <c r="O142" s="128"/>
      <c r="P142" s="128"/>
      <c r="Q142" s="128"/>
      <c r="R142" s="128"/>
      <c r="S142" s="128"/>
      <c r="T142" s="128"/>
      <c r="U142" s="128"/>
      <c r="V142" s="128"/>
      <c r="W142" s="128"/>
      <c r="X142" s="128"/>
      <c r="Y142" s="128"/>
      <c r="Z142" s="128"/>
      <c r="AA142" s="128"/>
      <c r="AB142" s="128"/>
      <c r="AC142" s="128"/>
      <c r="AD142" s="128"/>
      <c r="AE142" s="128"/>
      <c r="AF142" s="128"/>
      <c r="AG142" s="128"/>
      <c r="AH142" s="128"/>
      <c r="AI142" s="128"/>
      <c r="AJ142" s="128"/>
      <c r="AK142" s="128"/>
      <c r="AL142" s="128"/>
      <c r="AM142" s="128"/>
    </row>
    <row r="143" spans="3:39">
      <c r="C143" s="114"/>
      <c r="G143" s="128"/>
      <c r="H143" s="128"/>
      <c r="I143" s="128"/>
      <c r="J143" s="128"/>
      <c r="K143" s="128"/>
      <c r="L143" s="128"/>
      <c r="M143" s="128"/>
      <c r="N143" s="128"/>
      <c r="O143" s="128"/>
      <c r="P143" s="128"/>
      <c r="Q143" s="128"/>
      <c r="R143" s="128"/>
      <c r="S143" s="128"/>
      <c r="T143" s="128"/>
      <c r="U143" s="128"/>
      <c r="V143" s="128"/>
      <c r="W143" s="128"/>
      <c r="X143" s="128"/>
      <c r="Y143" s="128"/>
      <c r="Z143" s="128"/>
      <c r="AA143" s="128"/>
      <c r="AB143" s="128"/>
      <c r="AC143" s="128"/>
      <c r="AD143" s="128"/>
      <c r="AE143" s="128"/>
      <c r="AF143" s="128"/>
      <c r="AG143" s="128"/>
      <c r="AH143" s="128"/>
      <c r="AI143" s="128"/>
      <c r="AJ143" s="128"/>
      <c r="AK143" s="128"/>
      <c r="AL143" s="128"/>
      <c r="AM143" s="128"/>
    </row>
    <row r="144" spans="3:39">
      <c r="C144" s="114"/>
      <c r="G144" s="128"/>
      <c r="H144" s="128"/>
      <c r="I144" s="128"/>
      <c r="J144" s="128"/>
      <c r="K144" s="128"/>
      <c r="L144" s="128"/>
      <c r="M144" s="128"/>
      <c r="N144" s="128"/>
      <c r="O144" s="128"/>
      <c r="P144" s="128"/>
      <c r="Q144" s="128"/>
      <c r="R144" s="128"/>
      <c r="S144" s="128"/>
      <c r="T144" s="128"/>
      <c r="U144" s="128"/>
      <c r="V144" s="128"/>
      <c r="W144" s="128"/>
      <c r="X144" s="128"/>
      <c r="Y144" s="128"/>
      <c r="Z144" s="128"/>
      <c r="AA144" s="128"/>
      <c r="AB144" s="128"/>
      <c r="AC144" s="128"/>
      <c r="AD144" s="128"/>
      <c r="AE144" s="128"/>
      <c r="AF144" s="128"/>
      <c r="AG144" s="128"/>
      <c r="AH144" s="128"/>
      <c r="AI144" s="128"/>
      <c r="AJ144" s="128"/>
      <c r="AK144" s="128"/>
      <c r="AL144" s="128"/>
      <c r="AM144" s="128"/>
    </row>
    <row r="145" spans="3:39">
      <c r="C145" s="114"/>
      <c r="G145" s="128"/>
      <c r="H145" s="128"/>
      <c r="I145" s="128"/>
      <c r="J145" s="128"/>
      <c r="K145" s="128"/>
      <c r="L145" s="128"/>
      <c r="M145" s="128"/>
      <c r="N145" s="128"/>
      <c r="O145" s="128"/>
      <c r="P145" s="128"/>
      <c r="Q145" s="128"/>
      <c r="R145" s="128"/>
      <c r="S145" s="128"/>
      <c r="T145" s="128"/>
      <c r="U145" s="128"/>
      <c r="V145" s="128"/>
      <c r="W145" s="128"/>
      <c r="X145" s="128"/>
      <c r="Y145" s="128"/>
      <c r="Z145" s="128"/>
      <c r="AA145" s="128"/>
      <c r="AB145" s="128"/>
      <c r="AC145" s="128"/>
      <c r="AD145" s="128"/>
      <c r="AE145" s="128"/>
      <c r="AF145" s="128"/>
      <c r="AG145" s="128"/>
      <c r="AH145" s="128"/>
      <c r="AI145" s="128"/>
      <c r="AJ145" s="128"/>
      <c r="AK145" s="128"/>
      <c r="AL145" s="128"/>
      <c r="AM145" s="128"/>
    </row>
    <row r="146" spans="3:39">
      <c r="C146" s="114"/>
      <c r="G146" s="128"/>
      <c r="H146" s="128"/>
      <c r="I146" s="128"/>
      <c r="J146" s="128"/>
      <c r="K146" s="128"/>
      <c r="L146" s="128"/>
      <c r="M146" s="128"/>
      <c r="N146" s="128"/>
      <c r="O146" s="128"/>
      <c r="P146" s="128"/>
      <c r="Q146" s="128"/>
      <c r="R146" s="128"/>
      <c r="S146" s="128"/>
      <c r="T146" s="128"/>
      <c r="U146" s="128"/>
      <c r="V146" s="128"/>
      <c r="W146" s="128"/>
      <c r="X146" s="128"/>
      <c r="Y146" s="128"/>
      <c r="Z146" s="128"/>
      <c r="AA146" s="128"/>
      <c r="AB146" s="128"/>
      <c r="AC146" s="128"/>
      <c r="AD146" s="128"/>
      <c r="AE146" s="128"/>
      <c r="AF146" s="128"/>
      <c r="AG146" s="128"/>
      <c r="AH146" s="128"/>
      <c r="AI146" s="128"/>
      <c r="AJ146" s="128"/>
      <c r="AK146" s="128"/>
      <c r="AL146" s="128"/>
      <c r="AM146" s="128"/>
    </row>
    <row r="147" spans="3:39">
      <c r="C147" s="114"/>
      <c r="G147" s="128"/>
      <c r="H147" s="128"/>
      <c r="I147" s="128"/>
      <c r="J147" s="128"/>
      <c r="K147" s="128"/>
      <c r="L147" s="128"/>
      <c r="M147" s="128"/>
      <c r="N147" s="128"/>
      <c r="O147" s="128"/>
      <c r="P147" s="128"/>
      <c r="Q147" s="128"/>
      <c r="R147" s="128"/>
      <c r="S147" s="128"/>
      <c r="T147" s="128"/>
      <c r="U147" s="128"/>
      <c r="V147" s="128"/>
      <c r="W147" s="128"/>
      <c r="X147" s="128"/>
      <c r="Y147" s="128"/>
      <c r="Z147" s="128"/>
      <c r="AA147" s="128"/>
      <c r="AB147" s="128"/>
      <c r="AC147" s="128"/>
      <c r="AD147" s="128"/>
      <c r="AE147" s="128"/>
      <c r="AF147" s="128"/>
      <c r="AG147" s="128"/>
      <c r="AH147" s="128"/>
      <c r="AI147" s="128"/>
      <c r="AJ147" s="128"/>
      <c r="AK147" s="128"/>
      <c r="AL147" s="128"/>
      <c r="AM147" s="128"/>
    </row>
    <row r="148" spans="3:39">
      <c r="C148" s="114"/>
      <c r="G148" s="128"/>
      <c r="H148" s="128"/>
      <c r="I148" s="128"/>
      <c r="J148" s="128"/>
      <c r="K148" s="128"/>
      <c r="L148" s="128"/>
      <c r="M148" s="128"/>
      <c r="N148" s="128"/>
      <c r="O148" s="128"/>
      <c r="P148" s="128"/>
      <c r="Q148" s="128"/>
      <c r="R148" s="128"/>
      <c r="S148" s="128"/>
      <c r="T148" s="128"/>
      <c r="U148" s="128"/>
      <c r="V148" s="128"/>
      <c r="W148" s="128"/>
      <c r="X148" s="128"/>
      <c r="Y148" s="128"/>
      <c r="Z148" s="128"/>
      <c r="AA148" s="128"/>
      <c r="AB148" s="128"/>
      <c r="AC148" s="128"/>
      <c r="AD148" s="128"/>
      <c r="AE148" s="128"/>
      <c r="AF148" s="128"/>
      <c r="AG148" s="128"/>
      <c r="AH148" s="128"/>
      <c r="AI148" s="128"/>
      <c r="AJ148" s="128"/>
      <c r="AK148" s="128"/>
      <c r="AL148" s="128"/>
      <c r="AM148" s="128"/>
    </row>
    <row r="149" spans="3:39">
      <c r="C149" s="114"/>
      <c r="G149" s="128"/>
      <c r="H149" s="128"/>
      <c r="I149" s="128"/>
      <c r="J149" s="128"/>
      <c r="K149" s="128"/>
      <c r="L149" s="128"/>
      <c r="M149" s="128"/>
      <c r="N149" s="128"/>
      <c r="O149" s="128"/>
      <c r="P149" s="128"/>
      <c r="Q149" s="128"/>
      <c r="R149" s="128"/>
      <c r="S149" s="128"/>
      <c r="T149" s="128"/>
      <c r="U149" s="128"/>
      <c r="V149" s="128"/>
      <c r="W149" s="128"/>
      <c r="X149" s="128"/>
      <c r="Y149" s="128"/>
      <c r="Z149" s="128"/>
      <c r="AA149" s="128"/>
      <c r="AB149" s="128"/>
      <c r="AC149" s="128"/>
      <c r="AD149" s="128"/>
      <c r="AE149" s="128"/>
      <c r="AF149" s="128"/>
      <c r="AG149" s="128"/>
      <c r="AH149" s="128"/>
      <c r="AI149" s="128"/>
      <c r="AJ149" s="128"/>
      <c r="AK149" s="128"/>
      <c r="AL149" s="128"/>
      <c r="AM149" s="128"/>
    </row>
    <row r="150" spans="3:39">
      <c r="C150" s="114"/>
      <c r="G150" s="128"/>
      <c r="H150" s="128"/>
      <c r="I150" s="128"/>
      <c r="J150" s="128"/>
      <c r="K150" s="128"/>
      <c r="L150" s="128"/>
      <c r="M150" s="128"/>
      <c r="N150" s="128"/>
      <c r="O150" s="128"/>
      <c r="P150" s="128"/>
      <c r="Q150" s="128"/>
      <c r="R150" s="128"/>
      <c r="S150" s="128"/>
      <c r="T150" s="128"/>
      <c r="U150" s="128"/>
      <c r="V150" s="128"/>
      <c r="W150" s="128"/>
      <c r="X150" s="128"/>
      <c r="Y150" s="128"/>
      <c r="Z150" s="128"/>
      <c r="AA150" s="128"/>
      <c r="AB150" s="128"/>
      <c r="AC150" s="128"/>
      <c r="AD150" s="128"/>
      <c r="AE150" s="128"/>
      <c r="AF150" s="128"/>
      <c r="AG150" s="128"/>
      <c r="AH150" s="128"/>
      <c r="AI150" s="128"/>
      <c r="AJ150" s="128"/>
      <c r="AK150" s="128"/>
      <c r="AL150" s="128"/>
      <c r="AM150" s="128"/>
    </row>
    <row r="151" spans="3:39">
      <c r="C151" s="114"/>
      <c r="G151" s="128"/>
      <c r="H151" s="128"/>
      <c r="I151" s="128"/>
      <c r="J151" s="128"/>
      <c r="K151" s="128"/>
      <c r="L151" s="128"/>
      <c r="M151" s="128"/>
      <c r="N151" s="128"/>
      <c r="O151" s="128"/>
      <c r="P151" s="128"/>
      <c r="Q151" s="128"/>
      <c r="R151" s="128"/>
      <c r="S151" s="128"/>
      <c r="T151" s="128"/>
      <c r="U151" s="128"/>
      <c r="V151" s="128"/>
      <c r="W151" s="128"/>
      <c r="X151" s="128"/>
      <c r="Y151" s="128"/>
      <c r="Z151" s="128"/>
      <c r="AA151" s="128"/>
      <c r="AB151" s="128"/>
      <c r="AC151" s="128"/>
      <c r="AD151" s="128"/>
      <c r="AE151" s="128"/>
      <c r="AF151" s="128"/>
      <c r="AG151" s="128"/>
      <c r="AH151" s="128"/>
      <c r="AI151" s="128"/>
      <c r="AJ151" s="128"/>
      <c r="AK151" s="128"/>
      <c r="AL151" s="128"/>
      <c r="AM151" s="128"/>
    </row>
    <row r="152" spans="3:39">
      <c r="C152" s="114"/>
      <c r="G152" s="128"/>
      <c r="H152" s="128"/>
      <c r="I152" s="128"/>
      <c r="J152" s="128"/>
      <c r="K152" s="128"/>
      <c r="L152" s="128"/>
      <c r="M152" s="128"/>
      <c r="N152" s="128"/>
      <c r="O152" s="128"/>
      <c r="P152" s="128"/>
      <c r="Q152" s="128"/>
      <c r="R152" s="128"/>
      <c r="S152" s="128"/>
      <c r="T152" s="128"/>
      <c r="U152" s="128"/>
      <c r="V152" s="128"/>
      <c r="W152" s="128"/>
      <c r="X152" s="128"/>
      <c r="Y152" s="128"/>
      <c r="Z152" s="128"/>
      <c r="AA152" s="128"/>
      <c r="AB152" s="128"/>
      <c r="AC152" s="128"/>
      <c r="AD152" s="128"/>
      <c r="AE152" s="128"/>
      <c r="AF152" s="128"/>
      <c r="AG152" s="128"/>
      <c r="AH152" s="128"/>
      <c r="AI152" s="128"/>
      <c r="AJ152" s="128"/>
      <c r="AK152" s="128"/>
      <c r="AL152" s="128"/>
      <c r="AM152" s="128"/>
    </row>
    <row r="153" spans="3:39">
      <c r="C153" s="114"/>
      <c r="G153" s="128"/>
      <c r="H153" s="128"/>
      <c r="I153" s="128"/>
      <c r="J153" s="128"/>
      <c r="K153" s="128"/>
      <c r="L153" s="128"/>
      <c r="M153" s="128"/>
      <c r="N153" s="128"/>
      <c r="O153" s="128"/>
      <c r="P153" s="128"/>
      <c r="Q153" s="128"/>
      <c r="R153" s="128"/>
      <c r="S153" s="128"/>
      <c r="T153" s="128"/>
      <c r="U153" s="128"/>
      <c r="V153" s="128"/>
      <c r="W153" s="128"/>
      <c r="X153" s="128"/>
      <c r="Y153" s="128"/>
      <c r="Z153" s="128"/>
      <c r="AA153" s="128"/>
      <c r="AB153" s="128"/>
      <c r="AC153" s="128"/>
      <c r="AD153" s="128"/>
      <c r="AE153" s="128"/>
      <c r="AF153" s="128"/>
      <c r="AG153" s="128"/>
      <c r="AH153" s="128"/>
      <c r="AI153" s="128"/>
      <c r="AJ153" s="128"/>
      <c r="AK153" s="128"/>
      <c r="AL153" s="128"/>
      <c r="AM153" s="128"/>
    </row>
    <row r="154" spans="3:39">
      <c r="C154" s="114"/>
      <c r="G154" s="128"/>
      <c r="H154" s="128"/>
      <c r="I154" s="128"/>
      <c r="J154" s="128"/>
      <c r="K154" s="128"/>
      <c r="L154" s="128"/>
      <c r="M154" s="128"/>
      <c r="N154" s="128"/>
      <c r="O154" s="128"/>
      <c r="P154" s="128"/>
      <c r="Q154" s="128"/>
      <c r="R154" s="128"/>
      <c r="S154" s="128"/>
      <c r="T154" s="128"/>
      <c r="U154" s="128"/>
      <c r="V154" s="128"/>
      <c r="W154" s="128"/>
      <c r="X154" s="128"/>
      <c r="Y154" s="128"/>
      <c r="Z154" s="128"/>
      <c r="AA154" s="128"/>
      <c r="AB154" s="128"/>
      <c r="AC154" s="128"/>
      <c r="AD154" s="128"/>
      <c r="AE154" s="128"/>
      <c r="AF154" s="128"/>
      <c r="AG154" s="128"/>
      <c r="AH154" s="128"/>
      <c r="AI154" s="128"/>
      <c r="AJ154" s="128"/>
      <c r="AK154" s="128"/>
      <c r="AL154" s="128"/>
      <c r="AM154" s="128"/>
    </row>
    <row r="155" spans="3:39">
      <c r="C155" s="114"/>
      <c r="G155" s="128"/>
      <c r="H155" s="128"/>
      <c r="I155" s="128"/>
      <c r="J155" s="128"/>
      <c r="K155" s="128"/>
      <c r="L155" s="128"/>
      <c r="M155" s="128"/>
      <c r="N155" s="128"/>
      <c r="O155" s="128"/>
      <c r="P155" s="128"/>
      <c r="Q155" s="128"/>
      <c r="R155" s="128"/>
      <c r="S155" s="128"/>
      <c r="T155" s="128"/>
      <c r="U155" s="128"/>
      <c r="V155" s="128"/>
      <c r="W155" s="128"/>
      <c r="X155" s="128"/>
      <c r="Y155" s="128"/>
      <c r="Z155" s="128"/>
      <c r="AA155" s="128"/>
      <c r="AB155" s="128"/>
      <c r="AC155" s="128"/>
      <c r="AD155" s="128"/>
      <c r="AE155" s="128"/>
      <c r="AF155" s="128"/>
      <c r="AG155" s="128"/>
      <c r="AH155" s="128"/>
      <c r="AI155" s="128"/>
      <c r="AJ155" s="128"/>
      <c r="AK155" s="128"/>
      <c r="AL155" s="128"/>
      <c r="AM155" s="128"/>
    </row>
    <row r="156" spans="3:39">
      <c r="C156" s="114"/>
      <c r="G156" s="128"/>
      <c r="H156" s="128"/>
      <c r="I156" s="128"/>
      <c r="J156" s="128"/>
      <c r="K156" s="128"/>
      <c r="L156" s="128"/>
      <c r="M156" s="128"/>
      <c r="N156" s="128"/>
      <c r="O156" s="128"/>
      <c r="P156" s="128"/>
      <c r="Q156" s="128"/>
      <c r="R156" s="128"/>
      <c r="S156" s="128"/>
      <c r="T156" s="128"/>
      <c r="U156" s="128"/>
      <c r="V156" s="128"/>
      <c r="W156" s="128"/>
      <c r="X156" s="128"/>
      <c r="Y156" s="128"/>
      <c r="Z156" s="128"/>
      <c r="AA156" s="128"/>
      <c r="AB156" s="128"/>
      <c r="AC156" s="128"/>
      <c r="AD156" s="128"/>
      <c r="AE156" s="128"/>
      <c r="AF156" s="128"/>
      <c r="AG156" s="128"/>
      <c r="AH156" s="128"/>
      <c r="AI156" s="128"/>
      <c r="AJ156" s="128"/>
      <c r="AK156" s="128"/>
      <c r="AL156" s="128"/>
      <c r="AM156" s="128"/>
    </row>
    <row r="157" spans="3:39">
      <c r="C157" s="114"/>
      <c r="G157" s="128"/>
      <c r="H157" s="128"/>
      <c r="I157" s="128"/>
      <c r="J157" s="128"/>
      <c r="K157" s="128"/>
      <c r="L157" s="128"/>
      <c r="M157" s="128"/>
      <c r="N157" s="128"/>
      <c r="O157" s="128"/>
      <c r="P157" s="128"/>
      <c r="Q157" s="128"/>
      <c r="R157" s="128"/>
      <c r="S157" s="128"/>
      <c r="T157" s="128"/>
      <c r="U157" s="128"/>
      <c r="V157" s="128"/>
      <c r="W157" s="128"/>
      <c r="X157" s="128"/>
      <c r="Y157" s="128"/>
      <c r="Z157" s="128"/>
      <c r="AA157" s="128"/>
      <c r="AB157" s="128"/>
      <c r="AC157" s="128"/>
      <c r="AD157" s="128"/>
      <c r="AE157" s="128"/>
      <c r="AF157" s="128"/>
      <c r="AG157" s="128"/>
      <c r="AH157" s="128"/>
      <c r="AI157" s="128"/>
      <c r="AJ157" s="128"/>
      <c r="AK157" s="128"/>
      <c r="AL157" s="128"/>
      <c r="AM157" s="128"/>
    </row>
    <row r="158" spans="3:39">
      <c r="C158" s="114"/>
      <c r="G158" s="128"/>
      <c r="H158" s="128"/>
      <c r="I158" s="128"/>
      <c r="J158" s="128"/>
      <c r="K158" s="128"/>
      <c r="L158" s="128"/>
      <c r="M158" s="128"/>
      <c r="N158" s="128"/>
      <c r="O158" s="128"/>
      <c r="P158" s="128"/>
      <c r="Q158" s="128"/>
      <c r="R158" s="128"/>
      <c r="S158" s="128"/>
      <c r="T158" s="128"/>
      <c r="U158" s="128"/>
      <c r="V158" s="128"/>
      <c r="W158" s="128"/>
      <c r="X158" s="128"/>
      <c r="Y158" s="128"/>
      <c r="Z158" s="128"/>
      <c r="AA158" s="128"/>
      <c r="AB158" s="128"/>
      <c r="AC158" s="128"/>
      <c r="AD158" s="128"/>
      <c r="AE158" s="128"/>
      <c r="AF158" s="128"/>
      <c r="AG158" s="128"/>
      <c r="AH158" s="128"/>
      <c r="AI158" s="128"/>
      <c r="AJ158" s="128"/>
      <c r="AK158" s="128"/>
      <c r="AL158" s="128"/>
      <c r="AM158" s="128"/>
    </row>
    <row r="159" spans="3:39">
      <c r="C159" s="114"/>
      <c r="G159" s="128"/>
      <c r="H159" s="128"/>
      <c r="I159" s="128"/>
      <c r="J159" s="128"/>
      <c r="K159" s="128"/>
      <c r="L159" s="128"/>
      <c r="M159" s="128"/>
      <c r="N159" s="128"/>
      <c r="O159" s="128"/>
      <c r="P159" s="128"/>
      <c r="Q159" s="128"/>
      <c r="R159" s="128"/>
      <c r="S159" s="128"/>
      <c r="T159" s="128"/>
      <c r="U159" s="128"/>
      <c r="V159" s="128"/>
      <c r="W159" s="128"/>
      <c r="X159" s="128"/>
      <c r="Y159" s="128"/>
      <c r="Z159" s="128"/>
      <c r="AA159" s="128"/>
      <c r="AB159" s="128"/>
      <c r="AC159" s="128"/>
      <c r="AD159" s="128"/>
      <c r="AE159" s="128"/>
      <c r="AF159" s="128"/>
      <c r="AG159" s="128"/>
      <c r="AH159" s="128"/>
      <c r="AI159" s="128"/>
      <c r="AJ159" s="128"/>
      <c r="AK159" s="128"/>
      <c r="AL159" s="128"/>
      <c r="AM159" s="128"/>
    </row>
    <row r="160" spans="3:39">
      <c r="C160" s="114"/>
      <c r="G160" s="128"/>
      <c r="H160" s="128"/>
      <c r="I160" s="128"/>
      <c r="J160" s="128"/>
      <c r="K160" s="128"/>
      <c r="L160" s="128"/>
      <c r="M160" s="128"/>
      <c r="N160" s="128"/>
      <c r="O160" s="128"/>
      <c r="P160" s="128"/>
      <c r="Q160" s="128"/>
      <c r="R160" s="128"/>
      <c r="S160" s="128"/>
      <c r="T160" s="128"/>
      <c r="U160" s="128"/>
      <c r="V160" s="128"/>
      <c r="W160" s="128"/>
      <c r="X160" s="128"/>
      <c r="Y160" s="128"/>
      <c r="Z160" s="128"/>
      <c r="AA160" s="128"/>
      <c r="AB160" s="128"/>
      <c r="AC160" s="128"/>
      <c r="AD160" s="128"/>
      <c r="AE160" s="128"/>
      <c r="AF160" s="128"/>
      <c r="AG160" s="128"/>
      <c r="AH160" s="128"/>
      <c r="AI160" s="128"/>
      <c r="AJ160" s="128"/>
      <c r="AK160" s="128"/>
      <c r="AL160" s="128"/>
      <c r="AM160" s="128"/>
    </row>
    <row r="161" spans="3:39">
      <c r="C161" s="114"/>
      <c r="G161" s="128"/>
      <c r="H161" s="128"/>
      <c r="I161" s="128"/>
      <c r="J161" s="128"/>
      <c r="K161" s="128"/>
      <c r="L161" s="128"/>
      <c r="M161" s="128"/>
      <c r="N161" s="128"/>
      <c r="O161" s="128"/>
      <c r="P161" s="128"/>
      <c r="Q161" s="128"/>
      <c r="R161" s="128"/>
      <c r="S161" s="128"/>
      <c r="T161" s="128"/>
      <c r="U161" s="128"/>
      <c r="V161" s="128"/>
      <c r="W161" s="128"/>
      <c r="X161" s="128"/>
      <c r="Y161" s="128"/>
      <c r="Z161" s="128"/>
      <c r="AA161" s="128"/>
      <c r="AB161" s="128"/>
      <c r="AC161" s="128"/>
      <c r="AD161" s="128"/>
      <c r="AE161" s="128"/>
      <c r="AF161" s="128"/>
      <c r="AG161" s="128"/>
      <c r="AH161" s="128"/>
      <c r="AI161" s="128"/>
      <c r="AJ161" s="128"/>
      <c r="AK161" s="128"/>
      <c r="AL161" s="128"/>
      <c r="AM161" s="128"/>
    </row>
    <row r="162" spans="3:39">
      <c r="C162" s="114"/>
      <c r="G162" s="128"/>
      <c r="H162" s="128"/>
      <c r="I162" s="128"/>
      <c r="J162" s="128"/>
      <c r="K162" s="128"/>
      <c r="L162" s="128"/>
      <c r="M162" s="128"/>
      <c r="N162" s="128"/>
      <c r="O162" s="128"/>
      <c r="P162" s="128"/>
      <c r="Q162" s="128"/>
      <c r="R162" s="128"/>
      <c r="S162" s="128"/>
      <c r="T162" s="128"/>
      <c r="U162" s="128"/>
      <c r="V162" s="128"/>
      <c r="W162" s="128"/>
      <c r="X162" s="128"/>
      <c r="Y162" s="128"/>
      <c r="Z162" s="128"/>
      <c r="AA162" s="128"/>
      <c r="AB162" s="128"/>
      <c r="AC162" s="128"/>
      <c r="AD162" s="128"/>
      <c r="AE162" s="128"/>
      <c r="AF162" s="128"/>
      <c r="AG162" s="128"/>
      <c r="AH162" s="128"/>
      <c r="AI162" s="128"/>
      <c r="AJ162" s="128"/>
      <c r="AK162" s="128"/>
      <c r="AL162" s="128"/>
      <c r="AM162" s="128"/>
    </row>
    <row r="163" spans="3:39">
      <c r="C163" s="114"/>
      <c r="G163" s="128"/>
      <c r="H163" s="128"/>
      <c r="I163" s="128"/>
      <c r="J163" s="128"/>
      <c r="K163" s="128"/>
      <c r="L163" s="128"/>
      <c r="M163" s="128"/>
      <c r="N163" s="128"/>
      <c r="O163" s="128"/>
      <c r="P163" s="128"/>
      <c r="Q163" s="128"/>
      <c r="R163" s="128"/>
      <c r="S163" s="128"/>
      <c r="T163" s="128"/>
      <c r="U163" s="128"/>
      <c r="V163" s="128"/>
      <c r="W163" s="128"/>
      <c r="X163" s="128"/>
      <c r="Y163" s="128"/>
      <c r="Z163" s="128"/>
      <c r="AA163" s="128"/>
      <c r="AB163" s="128"/>
      <c r="AC163" s="128"/>
      <c r="AD163" s="128"/>
      <c r="AE163" s="128"/>
      <c r="AF163" s="128"/>
      <c r="AG163" s="128"/>
      <c r="AH163" s="128"/>
      <c r="AI163" s="128"/>
      <c r="AJ163" s="128"/>
      <c r="AK163" s="128"/>
      <c r="AL163" s="128"/>
      <c r="AM163" s="128"/>
    </row>
    <row r="164" spans="3:39">
      <c r="C164" s="114"/>
      <c r="G164" s="128"/>
      <c r="H164" s="128"/>
      <c r="I164" s="128"/>
      <c r="J164" s="128"/>
      <c r="K164" s="128"/>
      <c r="L164" s="128"/>
      <c r="M164" s="128"/>
      <c r="N164" s="128"/>
      <c r="O164" s="128"/>
      <c r="P164" s="128"/>
      <c r="Q164" s="128"/>
      <c r="R164" s="128"/>
      <c r="S164" s="128"/>
      <c r="T164" s="128"/>
      <c r="U164" s="128"/>
      <c r="V164" s="128"/>
      <c r="W164" s="128"/>
      <c r="X164" s="128"/>
      <c r="Y164" s="128"/>
      <c r="Z164" s="128"/>
      <c r="AA164" s="128"/>
      <c r="AB164" s="128"/>
      <c r="AC164" s="128"/>
      <c r="AD164" s="128"/>
      <c r="AE164" s="128"/>
      <c r="AF164" s="128"/>
      <c r="AG164" s="128"/>
      <c r="AH164" s="128"/>
      <c r="AI164" s="128"/>
      <c r="AJ164" s="128"/>
      <c r="AK164" s="128"/>
      <c r="AL164" s="128"/>
      <c r="AM164" s="128"/>
    </row>
    <row r="165" spans="3:39">
      <c r="C165" s="114"/>
      <c r="G165" s="128"/>
      <c r="H165" s="128"/>
      <c r="I165" s="128"/>
      <c r="J165" s="128"/>
      <c r="K165" s="128"/>
      <c r="L165" s="128"/>
      <c r="M165" s="128"/>
      <c r="N165" s="128"/>
      <c r="O165" s="128"/>
      <c r="P165" s="128"/>
      <c r="Q165" s="128"/>
      <c r="R165" s="128"/>
      <c r="S165" s="128"/>
      <c r="T165" s="128"/>
      <c r="U165" s="128"/>
      <c r="V165" s="128"/>
      <c r="W165" s="128"/>
      <c r="X165" s="128"/>
      <c r="Y165" s="128"/>
      <c r="Z165" s="128"/>
      <c r="AA165" s="128"/>
      <c r="AB165" s="128"/>
      <c r="AC165" s="128"/>
      <c r="AD165" s="128"/>
      <c r="AE165" s="128"/>
      <c r="AF165" s="128"/>
      <c r="AG165" s="128"/>
      <c r="AH165" s="128"/>
      <c r="AI165" s="128"/>
      <c r="AJ165" s="128"/>
      <c r="AK165" s="128"/>
      <c r="AL165" s="128"/>
      <c r="AM165" s="128"/>
    </row>
    <row r="166" spans="3:39">
      <c r="C166" s="114"/>
      <c r="G166" s="128"/>
      <c r="H166" s="128"/>
      <c r="I166" s="128"/>
      <c r="J166" s="128"/>
      <c r="K166" s="128"/>
      <c r="L166" s="128"/>
      <c r="M166" s="128"/>
      <c r="N166" s="128"/>
      <c r="O166" s="128"/>
      <c r="P166" s="128"/>
      <c r="Q166" s="128"/>
      <c r="R166" s="128"/>
      <c r="S166" s="128"/>
      <c r="T166" s="128"/>
      <c r="U166" s="128"/>
      <c r="V166" s="128"/>
      <c r="W166" s="128"/>
      <c r="X166" s="128"/>
      <c r="Y166" s="128"/>
      <c r="Z166" s="128"/>
      <c r="AA166" s="128"/>
      <c r="AB166" s="128"/>
      <c r="AC166" s="128"/>
      <c r="AD166" s="128"/>
      <c r="AE166" s="128"/>
      <c r="AF166" s="128"/>
      <c r="AG166" s="128"/>
      <c r="AH166" s="128"/>
      <c r="AI166" s="128"/>
      <c r="AJ166" s="128"/>
      <c r="AK166" s="128"/>
      <c r="AL166" s="128"/>
      <c r="AM166" s="128"/>
    </row>
    <row r="167" spans="3:39">
      <c r="C167" s="114"/>
      <c r="G167" s="128"/>
      <c r="H167" s="128"/>
      <c r="I167" s="128"/>
      <c r="J167" s="128"/>
      <c r="K167" s="128"/>
      <c r="L167" s="128"/>
      <c r="M167" s="128"/>
      <c r="N167" s="128"/>
      <c r="O167" s="128"/>
      <c r="P167" s="128"/>
      <c r="Q167" s="128"/>
      <c r="R167" s="128"/>
      <c r="S167" s="128"/>
      <c r="T167" s="128"/>
      <c r="U167" s="128"/>
      <c r="V167" s="128"/>
      <c r="W167" s="128"/>
      <c r="X167" s="128"/>
      <c r="Y167" s="128"/>
      <c r="Z167" s="128"/>
      <c r="AA167" s="128"/>
      <c r="AB167" s="128"/>
      <c r="AC167" s="128"/>
      <c r="AD167" s="128"/>
      <c r="AE167" s="128"/>
      <c r="AF167" s="128"/>
      <c r="AG167" s="128"/>
      <c r="AH167" s="128"/>
      <c r="AI167" s="128"/>
      <c r="AJ167" s="128"/>
      <c r="AK167" s="128"/>
      <c r="AL167" s="128"/>
      <c r="AM167" s="128"/>
    </row>
    <row r="168" spans="3:39">
      <c r="C168" s="114"/>
      <c r="G168" s="128"/>
      <c r="H168" s="128"/>
      <c r="I168" s="128"/>
      <c r="J168" s="128"/>
      <c r="K168" s="128"/>
      <c r="L168" s="128"/>
      <c r="M168" s="128"/>
      <c r="N168" s="128"/>
      <c r="O168" s="128"/>
      <c r="P168" s="128"/>
      <c r="Q168" s="128"/>
      <c r="R168" s="128"/>
      <c r="S168" s="128"/>
      <c r="T168" s="128"/>
      <c r="U168" s="128"/>
      <c r="V168" s="128"/>
      <c r="W168" s="128"/>
      <c r="X168" s="128"/>
      <c r="Y168" s="128"/>
      <c r="Z168" s="128"/>
      <c r="AA168" s="128"/>
      <c r="AB168" s="128"/>
      <c r="AC168" s="128"/>
      <c r="AD168" s="128"/>
      <c r="AE168" s="128"/>
      <c r="AF168" s="128"/>
      <c r="AG168" s="128"/>
      <c r="AH168" s="128"/>
      <c r="AI168" s="128"/>
      <c r="AJ168" s="128"/>
      <c r="AK168" s="128"/>
      <c r="AL168" s="128"/>
      <c r="AM168" s="128"/>
    </row>
    <row r="169" spans="3:39">
      <c r="C169" s="114"/>
      <c r="G169" s="128"/>
      <c r="H169" s="128"/>
      <c r="I169" s="128"/>
      <c r="J169" s="128"/>
      <c r="K169" s="128"/>
      <c r="L169" s="128"/>
      <c r="M169" s="128"/>
      <c r="N169" s="128"/>
      <c r="O169" s="128"/>
      <c r="P169" s="128"/>
      <c r="Q169" s="128"/>
      <c r="R169" s="128"/>
      <c r="S169" s="128"/>
      <c r="T169" s="128"/>
      <c r="U169" s="128"/>
      <c r="V169" s="128"/>
      <c r="W169" s="128"/>
      <c r="X169" s="128"/>
      <c r="Y169" s="128"/>
      <c r="Z169" s="128"/>
      <c r="AA169" s="128"/>
      <c r="AB169" s="128"/>
      <c r="AC169" s="128"/>
      <c r="AD169" s="128"/>
      <c r="AE169" s="128"/>
      <c r="AF169" s="128"/>
      <c r="AG169" s="128"/>
      <c r="AH169" s="128"/>
      <c r="AI169" s="128"/>
      <c r="AJ169" s="128"/>
      <c r="AK169" s="128"/>
      <c r="AL169" s="128"/>
      <c r="AM169" s="128"/>
    </row>
    <row r="170" spans="3:39">
      <c r="C170" s="114"/>
      <c r="G170" s="128"/>
      <c r="H170" s="128"/>
      <c r="I170" s="128"/>
      <c r="J170" s="128"/>
      <c r="K170" s="128"/>
      <c r="L170" s="128"/>
      <c r="M170" s="128"/>
      <c r="N170" s="128"/>
      <c r="O170" s="128"/>
      <c r="P170" s="128"/>
      <c r="Q170" s="128"/>
      <c r="R170" s="128"/>
      <c r="S170" s="128"/>
      <c r="T170" s="128"/>
      <c r="U170" s="128"/>
      <c r="V170" s="128"/>
      <c r="W170" s="128"/>
      <c r="X170" s="128"/>
      <c r="Y170" s="128"/>
      <c r="Z170" s="128"/>
      <c r="AA170" s="128"/>
      <c r="AB170" s="128"/>
      <c r="AC170" s="128"/>
      <c r="AD170" s="128"/>
      <c r="AE170" s="128"/>
      <c r="AF170" s="128"/>
      <c r="AG170" s="128"/>
      <c r="AH170" s="128"/>
      <c r="AI170" s="128"/>
      <c r="AJ170" s="128"/>
      <c r="AK170" s="128"/>
      <c r="AL170" s="128"/>
      <c r="AM170" s="128"/>
    </row>
    <row r="171" spans="3:39">
      <c r="C171" s="114"/>
      <c r="G171" s="128"/>
      <c r="H171" s="128"/>
      <c r="I171" s="128"/>
      <c r="J171" s="128"/>
      <c r="K171" s="128"/>
      <c r="L171" s="128"/>
      <c r="M171" s="128"/>
      <c r="N171" s="128"/>
      <c r="O171" s="128"/>
      <c r="P171" s="128"/>
      <c r="Q171" s="128"/>
      <c r="R171" s="128"/>
      <c r="S171" s="128"/>
      <c r="T171" s="128"/>
      <c r="U171" s="128"/>
      <c r="V171" s="128"/>
      <c r="W171" s="128"/>
      <c r="X171" s="128"/>
      <c r="Y171" s="128"/>
      <c r="Z171" s="128"/>
      <c r="AA171" s="128"/>
      <c r="AB171" s="128"/>
      <c r="AC171" s="128"/>
      <c r="AD171" s="128"/>
      <c r="AE171" s="128"/>
      <c r="AF171" s="128"/>
      <c r="AG171" s="128"/>
      <c r="AH171" s="128"/>
      <c r="AI171" s="128"/>
      <c r="AJ171" s="128"/>
      <c r="AK171" s="128"/>
      <c r="AL171" s="128"/>
      <c r="AM171" s="128"/>
    </row>
    <row r="172" spans="3:39">
      <c r="C172" s="114"/>
      <c r="G172" s="128"/>
      <c r="H172" s="128"/>
      <c r="I172" s="128"/>
      <c r="J172" s="128"/>
      <c r="K172" s="128"/>
      <c r="L172" s="128"/>
      <c r="M172" s="128"/>
      <c r="N172" s="128"/>
      <c r="O172" s="128"/>
      <c r="P172" s="128"/>
      <c r="Q172" s="128"/>
      <c r="R172" s="128"/>
      <c r="S172" s="128"/>
      <c r="T172" s="128"/>
      <c r="U172" s="128"/>
      <c r="V172" s="128"/>
      <c r="W172" s="128"/>
      <c r="X172" s="128"/>
      <c r="Y172" s="128"/>
      <c r="Z172" s="128"/>
      <c r="AA172" s="128"/>
      <c r="AB172" s="128"/>
      <c r="AC172" s="128"/>
      <c r="AD172" s="128"/>
      <c r="AE172" s="128"/>
      <c r="AF172" s="128"/>
      <c r="AG172" s="128"/>
      <c r="AH172" s="128"/>
      <c r="AI172" s="128"/>
      <c r="AJ172" s="128"/>
      <c r="AK172" s="128"/>
      <c r="AL172" s="128"/>
      <c r="AM172" s="128"/>
    </row>
    <row r="173" spans="3:39">
      <c r="C173" s="114"/>
      <c r="G173" s="128"/>
      <c r="H173" s="128"/>
      <c r="I173" s="128"/>
      <c r="J173" s="128"/>
      <c r="K173" s="128"/>
      <c r="L173" s="128"/>
      <c r="M173" s="128"/>
      <c r="N173" s="128"/>
      <c r="O173" s="128"/>
      <c r="P173" s="128"/>
      <c r="Q173" s="128"/>
      <c r="R173" s="128"/>
      <c r="S173" s="128"/>
      <c r="T173" s="128"/>
      <c r="U173" s="128"/>
      <c r="V173" s="128"/>
      <c r="W173" s="128"/>
      <c r="X173" s="128"/>
      <c r="Y173" s="128"/>
      <c r="Z173" s="128"/>
      <c r="AA173" s="128"/>
      <c r="AB173" s="128"/>
      <c r="AC173" s="128"/>
      <c r="AD173" s="128"/>
      <c r="AE173" s="128"/>
      <c r="AF173" s="128"/>
      <c r="AG173" s="128"/>
      <c r="AH173" s="128"/>
      <c r="AI173" s="128"/>
      <c r="AJ173" s="128"/>
      <c r="AK173" s="128"/>
      <c r="AL173" s="128"/>
      <c r="AM173" s="128"/>
    </row>
    <row r="174" spans="3:39">
      <c r="G174" s="128"/>
      <c r="H174" s="128"/>
      <c r="I174" s="128"/>
      <c r="J174" s="128"/>
      <c r="K174" s="128"/>
      <c r="L174" s="128"/>
      <c r="M174" s="128"/>
      <c r="N174" s="128"/>
      <c r="O174" s="128"/>
      <c r="P174" s="128"/>
      <c r="Q174" s="128"/>
      <c r="R174" s="128"/>
      <c r="S174" s="128"/>
      <c r="T174" s="128"/>
      <c r="U174" s="128"/>
      <c r="V174" s="128"/>
      <c r="W174" s="128"/>
      <c r="X174" s="128"/>
      <c r="Y174" s="128"/>
      <c r="Z174" s="128"/>
      <c r="AA174" s="128"/>
      <c r="AB174" s="128"/>
      <c r="AC174" s="128"/>
      <c r="AD174" s="128"/>
      <c r="AE174" s="128"/>
      <c r="AF174" s="128"/>
      <c r="AG174" s="128"/>
      <c r="AH174" s="128"/>
      <c r="AI174" s="128"/>
      <c r="AJ174" s="128"/>
      <c r="AK174" s="128"/>
      <c r="AL174" s="128"/>
      <c r="AM174" s="128"/>
    </row>
    <row r="175" spans="3:39">
      <c r="G175" s="128"/>
      <c r="H175" s="128"/>
      <c r="I175" s="128"/>
      <c r="J175" s="128"/>
      <c r="K175" s="128"/>
      <c r="L175" s="128"/>
      <c r="M175" s="128"/>
      <c r="N175" s="128"/>
      <c r="O175" s="128"/>
      <c r="P175" s="128"/>
      <c r="Q175" s="128"/>
      <c r="R175" s="128"/>
      <c r="S175" s="128"/>
      <c r="T175" s="128"/>
      <c r="U175" s="128"/>
      <c r="V175" s="128"/>
      <c r="W175" s="128"/>
      <c r="X175" s="128"/>
      <c r="Y175" s="128"/>
      <c r="Z175" s="128"/>
      <c r="AA175" s="128"/>
      <c r="AB175" s="128"/>
      <c r="AC175" s="128"/>
      <c r="AD175" s="128"/>
      <c r="AE175" s="128"/>
      <c r="AF175" s="128"/>
      <c r="AG175" s="128"/>
      <c r="AH175" s="128"/>
      <c r="AI175" s="128"/>
      <c r="AJ175" s="128"/>
      <c r="AK175" s="128"/>
      <c r="AL175" s="128"/>
      <c r="AM175" s="128"/>
    </row>
    <row r="176" spans="3:39">
      <c r="G176" s="128"/>
      <c r="H176" s="128"/>
      <c r="I176" s="128"/>
      <c r="J176" s="128"/>
      <c r="K176" s="128"/>
      <c r="L176" s="128"/>
      <c r="M176" s="128"/>
      <c r="N176" s="128"/>
      <c r="O176" s="128"/>
      <c r="P176" s="128"/>
      <c r="Q176" s="128"/>
      <c r="R176" s="128"/>
      <c r="S176" s="128"/>
      <c r="T176" s="128"/>
      <c r="U176" s="128"/>
      <c r="V176" s="128"/>
      <c r="W176" s="128"/>
      <c r="X176" s="128"/>
      <c r="Y176" s="128"/>
      <c r="Z176" s="128"/>
      <c r="AA176" s="128"/>
      <c r="AB176" s="128"/>
      <c r="AC176" s="128"/>
      <c r="AD176" s="128"/>
      <c r="AE176" s="128"/>
      <c r="AF176" s="128"/>
      <c r="AG176" s="128"/>
      <c r="AH176" s="128"/>
      <c r="AI176" s="128"/>
      <c r="AJ176" s="128"/>
      <c r="AK176" s="128"/>
      <c r="AL176" s="128"/>
      <c r="AM176" s="128"/>
    </row>
  </sheetData>
  <mergeCells count="27">
    <mergeCell ref="A1:AM1"/>
    <mergeCell ref="A2:AM2"/>
    <mergeCell ref="A4:A6"/>
    <mergeCell ref="B4:B6"/>
    <mergeCell ref="C4:C6"/>
    <mergeCell ref="D4:D6"/>
    <mergeCell ref="E4:E6"/>
    <mergeCell ref="F4:F6"/>
    <mergeCell ref="G4:G6"/>
    <mergeCell ref="H4:H6"/>
    <mergeCell ref="I4:J5"/>
    <mergeCell ref="K4:K6"/>
    <mergeCell ref="L4:L6"/>
    <mergeCell ref="M4:O5"/>
    <mergeCell ref="AM4:AM6"/>
    <mergeCell ref="AK3:AL3"/>
    <mergeCell ref="P4:S4"/>
    <mergeCell ref="T4:U5"/>
    <mergeCell ref="V4:W5"/>
    <mergeCell ref="X4:Y5"/>
    <mergeCell ref="Z4:AB5"/>
    <mergeCell ref="AL4:AL6"/>
    <mergeCell ref="AC4:AE5"/>
    <mergeCell ref="AF4:AH5"/>
    <mergeCell ref="AI4:AI6"/>
    <mergeCell ref="AJ4:AJ6"/>
    <mergeCell ref="AK4:AK6"/>
  </mergeCells>
  <printOptions horizontalCentered="1"/>
  <pageMargins left="0.39370078740157483" right="0.19685039370078741" top="0.51181102362204722" bottom="0.51181102362204722" header="0.51181102362204722" footer="0.51181102362204722"/>
  <pageSetup paperSize="9" scale="55" firstPageNumber="10" orientation="landscape" useFirstPageNumber="1" r:id="rId1"/>
  <headerFooter alignWithMargins="0">
    <oddHeader>&amp;R{&amp;P}</oddHead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tabColor theme="8" tint="-0.249977111117893"/>
  </sheetPr>
  <dimension ref="A1:AM83"/>
  <sheetViews>
    <sheetView view="pageBreakPreview" zoomScale="70" zoomScaleNormal="85" zoomScaleSheetLayoutView="70" workbookViewId="0">
      <pane xSplit="3" ySplit="6" topLeftCell="D37" activePane="bottomRight" state="frozen"/>
      <selection activeCell="B13" sqref="B13"/>
      <selection pane="topRight" activeCell="B13" sqref="B13"/>
      <selection pane="bottomLeft" activeCell="B13" sqref="B13"/>
      <selection pane="bottomRight" activeCell="B13" sqref="B13"/>
    </sheetView>
  </sheetViews>
  <sheetFormatPr defaultColWidth="8" defaultRowHeight="15.75"/>
  <cols>
    <col min="1" max="1" width="5.625" style="153" customWidth="1"/>
    <col min="2" max="2" width="8.875" style="258" hidden="1" customWidth="1"/>
    <col min="3" max="3" width="36.625" style="259" customWidth="1"/>
    <col min="4" max="4" width="11.625" style="153" customWidth="1"/>
    <col min="5" max="5" width="11.875" style="157" customWidth="1"/>
    <col min="6" max="6" width="8.5" style="153" bestFit="1" customWidth="1"/>
    <col min="7" max="7" width="11" style="153" customWidth="1"/>
    <col min="8" max="9" width="9.25" style="153" hidden="1" customWidth="1"/>
    <col min="10" max="10" width="6.5" style="153" hidden="1" customWidth="1"/>
    <col min="11" max="11" width="9.25" style="153" bestFit="1" customWidth="1"/>
    <col min="12" max="12" width="10" style="153" customWidth="1"/>
    <col min="13" max="13" width="9.5" style="153" customWidth="1"/>
    <col min="14" max="14" width="9.375" style="153" bestFit="1" customWidth="1"/>
    <col min="15" max="15" width="9.5" style="157" customWidth="1"/>
    <col min="16" max="25" width="9.5" style="157" hidden="1" customWidth="1"/>
    <col min="26" max="34" width="9.5" style="157" customWidth="1"/>
    <col min="35" max="35" width="9.5" style="157" hidden="1" customWidth="1"/>
    <col min="36" max="38" width="9.5" style="157" customWidth="1"/>
    <col min="39" max="39" width="6.875" style="153" customWidth="1"/>
    <col min="40" max="16384" width="8" style="153"/>
  </cols>
  <sheetData>
    <row r="1" spans="1:39" ht="27">
      <c r="A1" s="3073" t="s">
        <v>319</v>
      </c>
      <c r="B1" s="3073"/>
      <c r="C1" s="3073"/>
      <c r="D1" s="3073"/>
      <c r="E1" s="3073"/>
      <c r="F1" s="3073"/>
      <c r="G1" s="3073"/>
      <c r="H1" s="3073"/>
      <c r="I1" s="3073"/>
      <c r="J1" s="3073"/>
      <c r="K1" s="3073"/>
      <c r="L1" s="3073"/>
      <c r="M1" s="3073"/>
      <c r="N1" s="3073"/>
      <c r="O1" s="3073"/>
      <c r="P1" s="3073"/>
      <c r="Q1" s="3073"/>
      <c r="R1" s="3073"/>
      <c r="S1" s="3073"/>
      <c r="T1" s="3073"/>
      <c r="U1" s="3073"/>
      <c r="V1" s="3073"/>
      <c r="W1" s="3073"/>
      <c r="X1" s="3073"/>
      <c r="Y1" s="3073"/>
      <c r="Z1" s="3073"/>
      <c r="AA1" s="3073"/>
      <c r="AB1" s="3073"/>
      <c r="AC1" s="3073"/>
      <c r="AD1" s="3073"/>
      <c r="AE1" s="3073"/>
      <c r="AF1" s="3073"/>
      <c r="AG1" s="3073"/>
      <c r="AH1" s="3073"/>
      <c r="AI1" s="3073"/>
      <c r="AJ1" s="3073"/>
      <c r="AK1" s="3073"/>
      <c r="AL1" s="3073"/>
      <c r="AM1" s="3073"/>
    </row>
    <row r="2" spans="1:39" ht="25.5">
      <c r="A2" s="3074" t="s">
        <v>320</v>
      </c>
      <c r="B2" s="3074"/>
      <c r="C2" s="3074"/>
      <c r="D2" s="3074"/>
      <c r="E2" s="3074"/>
      <c r="F2" s="3074"/>
      <c r="G2" s="3074"/>
      <c r="H2" s="3074"/>
      <c r="I2" s="3074"/>
      <c r="J2" s="3074"/>
      <c r="K2" s="3074"/>
      <c r="L2" s="3074"/>
      <c r="M2" s="3074"/>
      <c r="N2" s="3074"/>
      <c r="O2" s="3074"/>
      <c r="P2" s="3074"/>
      <c r="Q2" s="3074"/>
      <c r="R2" s="3074"/>
      <c r="S2" s="3074"/>
      <c r="T2" s="3074"/>
      <c r="U2" s="3074"/>
      <c r="V2" s="3074"/>
      <c r="W2" s="3074"/>
      <c r="X2" s="3074"/>
      <c r="Y2" s="3074"/>
      <c r="Z2" s="3074"/>
      <c r="AA2" s="3074"/>
      <c r="AB2" s="3074"/>
      <c r="AC2" s="3074"/>
      <c r="AD2" s="3074"/>
      <c r="AE2" s="3074"/>
      <c r="AF2" s="3074"/>
      <c r="AG2" s="3074"/>
      <c r="AH2" s="3074"/>
      <c r="AI2" s="3074"/>
      <c r="AJ2" s="3074"/>
      <c r="AK2" s="3074"/>
      <c r="AL2" s="3074"/>
      <c r="AM2" s="3074"/>
    </row>
    <row r="3" spans="1:39">
      <c r="A3" s="194"/>
      <c r="B3" s="195"/>
      <c r="C3" s="197"/>
      <c r="D3" s="196"/>
      <c r="E3" s="194"/>
      <c r="F3" s="194"/>
      <c r="G3" s="194"/>
      <c r="H3" s="194"/>
      <c r="I3" s="194"/>
      <c r="J3" s="194"/>
      <c r="K3" s="194"/>
      <c r="L3" s="198"/>
      <c r="M3" s="199"/>
      <c r="N3" s="198"/>
      <c r="O3" s="200"/>
      <c r="P3" s="4"/>
      <c r="Q3" s="4"/>
      <c r="R3" s="4"/>
      <c r="S3" s="4"/>
      <c r="T3" s="4"/>
      <c r="U3" s="4"/>
      <c r="V3" s="4"/>
      <c r="W3" s="4"/>
      <c r="X3" s="4"/>
      <c r="Y3" s="4"/>
      <c r="Z3" s="4"/>
      <c r="AA3" s="4"/>
      <c r="AB3" s="4"/>
      <c r="AC3" s="4"/>
      <c r="AD3" s="4"/>
      <c r="AE3" s="4"/>
      <c r="AF3" s="4"/>
      <c r="AG3" s="4"/>
      <c r="AH3" s="4"/>
      <c r="AI3" s="4"/>
      <c r="AJ3" s="4"/>
      <c r="AK3" s="3024" t="s">
        <v>9121</v>
      </c>
      <c r="AL3" s="3024"/>
      <c r="AM3" s="2264"/>
    </row>
    <row r="4" spans="1:39" s="201" customFormat="1" ht="15.75" customHeight="1">
      <c r="A4" s="3070" t="s">
        <v>10</v>
      </c>
      <c r="B4" s="3085" t="s">
        <v>11</v>
      </c>
      <c r="C4" s="3070" t="s">
        <v>12</v>
      </c>
      <c r="D4" s="3070" t="s">
        <v>13</v>
      </c>
      <c r="E4" s="3075" t="s">
        <v>84</v>
      </c>
      <c r="F4" s="3070" t="s">
        <v>14</v>
      </c>
      <c r="G4" s="3070" t="s">
        <v>15</v>
      </c>
      <c r="H4" s="3070" t="s">
        <v>117</v>
      </c>
      <c r="I4" s="3078" t="s">
        <v>321</v>
      </c>
      <c r="J4" s="3079"/>
      <c r="K4" s="3078" t="s">
        <v>119</v>
      </c>
      <c r="L4" s="3070" t="s">
        <v>120</v>
      </c>
      <c r="M4" s="3065" t="s">
        <v>116</v>
      </c>
      <c r="N4" s="3065"/>
      <c r="O4" s="3066"/>
      <c r="P4" s="3028" t="s">
        <v>9118</v>
      </c>
      <c r="Q4" s="3029"/>
      <c r="R4" s="3029"/>
      <c r="S4" s="3030"/>
      <c r="T4" s="3031" t="s">
        <v>9107</v>
      </c>
      <c r="U4" s="3032"/>
      <c r="V4" s="3031" t="s">
        <v>9108</v>
      </c>
      <c r="W4" s="3032"/>
      <c r="X4" s="3031" t="s">
        <v>9109</v>
      </c>
      <c r="Y4" s="3032"/>
      <c r="Z4" s="3035" t="s">
        <v>9119</v>
      </c>
      <c r="AA4" s="3036"/>
      <c r="AB4" s="3037"/>
      <c r="AC4" s="3035" t="s">
        <v>9120</v>
      </c>
      <c r="AD4" s="3036"/>
      <c r="AE4" s="3037"/>
      <c r="AF4" s="3041" t="s">
        <v>9110</v>
      </c>
      <c r="AG4" s="3042"/>
      <c r="AH4" s="3043"/>
      <c r="AI4" s="3025" t="s">
        <v>9111</v>
      </c>
      <c r="AJ4" s="3025" t="s">
        <v>9112</v>
      </c>
      <c r="AK4" s="3025" t="s">
        <v>9113</v>
      </c>
      <c r="AL4" s="3025" t="s">
        <v>9114</v>
      </c>
      <c r="AM4" s="3070" t="s">
        <v>16</v>
      </c>
    </row>
    <row r="5" spans="1:39" s="201" customFormat="1" ht="13.5" customHeight="1">
      <c r="A5" s="3071"/>
      <c r="B5" s="3086"/>
      <c r="C5" s="3071"/>
      <c r="D5" s="3071"/>
      <c r="E5" s="3071"/>
      <c r="F5" s="3071"/>
      <c r="G5" s="3071"/>
      <c r="H5" s="3071"/>
      <c r="I5" s="3080"/>
      <c r="J5" s="3081"/>
      <c r="K5" s="3082"/>
      <c r="L5" s="3071"/>
      <c r="M5" s="3068"/>
      <c r="N5" s="3068"/>
      <c r="O5" s="3069"/>
      <c r="P5" s="2289" t="s">
        <v>2</v>
      </c>
      <c r="Q5" s="2289" t="s">
        <v>2</v>
      </c>
      <c r="R5" s="2290" t="s">
        <v>3</v>
      </c>
      <c r="S5" s="2290" t="s">
        <v>3</v>
      </c>
      <c r="T5" s="3033"/>
      <c r="U5" s="3034"/>
      <c r="V5" s="3033"/>
      <c r="W5" s="3034"/>
      <c r="X5" s="3033"/>
      <c r="Y5" s="3034"/>
      <c r="Z5" s="3038"/>
      <c r="AA5" s="3039"/>
      <c r="AB5" s="3040"/>
      <c r="AC5" s="3038"/>
      <c r="AD5" s="3039"/>
      <c r="AE5" s="3040"/>
      <c r="AF5" s="3044"/>
      <c r="AG5" s="3045"/>
      <c r="AH5" s="3046"/>
      <c r="AI5" s="3026"/>
      <c r="AJ5" s="3026"/>
      <c r="AK5" s="3026"/>
      <c r="AL5" s="3026"/>
      <c r="AM5" s="3071"/>
    </row>
    <row r="6" spans="1:39" s="201" customFormat="1" ht="30" customHeight="1">
      <c r="A6" s="3072"/>
      <c r="B6" s="3087"/>
      <c r="C6" s="3072"/>
      <c r="D6" s="3072"/>
      <c r="E6" s="3072"/>
      <c r="F6" s="3072"/>
      <c r="G6" s="3072"/>
      <c r="H6" s="3072"/>
      <c r="I6" s="120" t="s">
        <v>1</v>
      </c>
      <c r="J6" s="121" t="s">
        <v>17</v>
      </c>
      <c r="K6" s="3080"/>
      <c r="L6" s="3072"/>
      <c r="M6" s="122" t="s">
        <v>2</v>
      </c>
      <c r="N6" s="123" t="s">
        <v>3</v>
      </c>
      <c r="O6" s="123" t="s">
        <v>1</v>
      </c>
      <c r="P6" s="2289" t="s">
        <v>9115</v>
      </c>
      <c r="Q6" s="2290" t="s">
        <v>9116</v>
      </c>
      <c r="R6" s="2289" t="s">
        <v>9115</v>
      </c>
      <c r="S6" s="2290" t="s">
        <v>9116</v>
      </c>
      <c r="T6" s="2289" t="s">
        <v>2</v>
      </c>
      <c r="U6" s="2290" t="s">
        <v>3</v>
      </c>
      <c r="V6" s="2289" t="s">
        <v>2</v>
      </c>
      <c r="W6" s="2290" t="s">
        <v>3</v>
      </c>
      <c r="X6" s="2289" t="s">
        <v>2</v>
      </c>
      <c r="Y6" s="2290" t="s">
        <v>3</v>
      </c>
      <c r="Z6" s="2289" t="s">
        <v>2</v>
      </c>
      <c r="AA6" s="2290" t="s">
        <v>3</v>
      </c>
      <c r="AB6" s="2290" t="s">
        <v>1</v>
      </c>
      <c r="AC6" s="2289" t="s">
        <v>2</v>
      </c>
      <c r="AD6" s="2290" t="s">
        <v>3</v>
      </c>
      <c r="AE6" s="2290" t="s">
        <v>1</v>
      </c>
      <c r="AF6" s="2291" t="s">
        <v>9117</v>
      </c>
      <c r="AG6" s="2291" t="s">
        <v>3</v>
      </c>
      <c r="AH6" s="2291" t="s">
        <v>1</v>
      </c>
      <c r="AI6" s="3027"/>
      <c r="AJ6" s="3027"/>
      <c r="AK6" s="3027"/>
      <c r="AL6" s="3027"/>
      <c r="AM6" s="3072"/>
    </row>
    <row r="7" spans="1:39" s="201" customFormat="1">
      <c r="A7" s="123">
        <v>1</v>
      </c>
      <c r="B7" s="262">
        <v>2</v>
      </c>
      <c r="C7" s="202">
        <v>3</v>
      </c>
      <c r="D7" s="155">
        <v>4</v>
      </c>
      <c r="E7" s="123">
        <v>5</v>
      </c>
      <c r="F7" s="122">
        <v>6</v>
      </c>
      <c r="G7" s="122">
        <v>7</v>
      </c>
      <c r="H7" s="122">
        <v>8</v>
      </c>
      <c r="I7" s="155">
        <v>9</v>
      </c>
      <c r="J7" s="123">
        <v>10</v>
      </c>
      <c r="K7" s="122">
        <v>11</v>
      </c>
      <c r="L7" s="123">
        <v>12</v>
      </c>
      <c r="M7" s="123">
        <v>13</v>
      </c>
      <c r="N7" s="123">
        <v>14</v>
      </c>
      <c r="O7" s="123">
        <v>15</v>
      </c>
      <c r="P7" s="2292">
        <v>16</v>
      </c>
      <c r="Q7" s="2292">
        <v>17</v>
      </c>
      <c r="R7" s="2292">
        <v>18</v>
      </c>
      <c r="S7" s="2292">
        <v>19</v>
      </c>
      <c r="T7" s="2292">
        <v>20</v>
      </c>
      <c r="U7" s="2292">
        <v>21</v>
      </c>
      <c r="V7" s="2292">
        <v>22</v>
      </c>
      <c r="W7" s="2292">
        <v>23</v>
      </c>
      <c r="X7" s="2292">
        <v>24</v>
      </c>
      <c r="Y7" s="2292">
        <v>25</v>
      </c>
      <c r="Z7" s="2292">
        <v>10</v>
      </c>
      <c r="AA7" s="2292">
        <v>11</v>
      </c>
      <c r="AB7" s="2292">
        <v>12</v>
      </c>
      <c r="AC7" s="2292">
        <v>9</v>
      </c>
      <c r="AD7" s="2292">
        <v>10</v>
      </c>
      <c r="AE7" s="2292">
        <v>11</v>
      </c>
      <c r="AF7" s="2292">
        <v>12</v>
      </c>
      <c r="AG7" s="2292">
        <v>13</v>
      </c>
      <c r="AH7" s="2292">
        <v>14</v>
      </c>
      <c r="AI7" s="2292">
        <v>15</v>
      </c>
      <c r="AJ7" s="2292">
        <v>15</v>
      </c>
      <c r="AK7" s="2292">
        <v>16</v>
      </c>
      <c r="AL7" s="2292">
        <v>17</v>
      </c>
      <c r="AM7" s="123">
        <v>16</v>
      </c>
    </row>
    <row r="8" spans="1:39" s="201" customFormat="1">
      <c r="A8" s="203"/>
      <c r="B8" s="204"/>
      <c r="C8" s="205"/>
      <c r="D8" s="203"/>
      <c r="E8" s="203"/>
      <c r="F8" s="203"/>
      <c r="G8" s="203"/>
      <c r="H8" s="203"/>
      <c r="I8" s="203"/>
      <c r="J8" s="203"/>
      <c r="K8" s="203"/>
      <c r="L8" s="203"/>
      <c r="M8" s="203"/>
      <c r="N8" s="203"/>
      <c r="O8" s="203"/>
      <c r="P8" s="203"/>
      <c r="Q8" s="203"/>
      <c r="R8" s="203"/>
      <c r="S8" s="203"/>
      <c r="T8" s="203"/>
      <c r="U8" s="203"/>
      <c r="V8" s="203"/>
      <c r="W8" s="203"/>
      <c r="X8" s="203"/>
      <c r="Y8" s="203"/>
      <c r="Z8" s="203"/>
      <c r="AA8" s="203"/>
      <c r="AB8" s="203"/>
      <c r="AC8" s="203"/>
      <c r="AD8" s="203"/>
      <c r="AE8" s="203"/>
      <c r="AF8" s="203"/>
      <c r="AG8" s="203"/>
      <c r="AH8" s="203"/>
      <c r="AI8" s="203"/>
      <c r="AJ8" s="203"/>
      <c r="AK8" s="203"/>
      <c r="AL8" s="203"/>
      <c r="AM8" s="203"/>
    </row>
    <row r="9" spans="1:39">
      <c r="A9" s="206" t="s">
        <v>9244</v>
      </c>
      <c r="B9" s="207"/>
      <c r="C9" s="208" t="s">
        <v>322</v>
      </c>
      <c r="D9" s="206"/>
      <c r="E9" s="206"/>
      <c r="F9" s="206"/>
      <c r="G9" s="206"/>
      <c r="H9" s="206"/>
      <c r="I9" s="206"/>
      <c r="J9" s="206"/>
      <c r="K9" s="206"/>
      <c r="L9" s="206"/>
      <c r="M9" s="206"/>
      <c r="N9" s="209"/>
      <c r="O9" s="206"/>
      <c r="P9" s="206"/>
      <c r="Q9" s="206"/>
      <c r="R9" s="206"/>
      <c r="S9" s="206"/>
      <c r="T9" s="206"/>
      <c r="U9" s="206"/>
      <c r="V9" s="206"/>
      <c r="W9" s="206"/>
      <c r="X9" s="206"/>
      <c r="Y9" s="206"/>
      <c r="Z9" s="206"/>
      <c r="AA9" s="206"/>
      <c r="AB9" s="206"/>
      <c r="AC9" s="206"/>
      <c r="AD9" s="206"/>
      <c r="AE9" s="206"/>
      <c r="AF9" s="206"/>
      <c r="AG9" s="206"/>
      <c r="AH9" s="206"/>
      <c r="AI9" s="206"/>
      <c r="AJ9" s="206"/>
      <c r="AK9" s="206"/>
      <c r="AL9" s="206"/>
      <c r="AM9" s="206"/>
    </row>
    <row r="10" spans="1:39">
      <c r="A10" s="206"/>
      <c r="B10" s="207"/>
      <c r="C10" s="208"/>
      <c r="D10" s="210"/>
      <c r="E10" s="206"/>
      <c r="F10" s="206"/>
      <c r="G10" s="206"/>
      <c r="H10" s="206"/>
      <c r="I10" s="206"/>
      <c r="J10" s="206"/>
      <c r="K10" s="206"/>
      <c r="L10" s="206"/>
      <c r="M10" s="206"/>
      <c r="N10" s="206"/>
      <c r="O10" s="206"/>
      <c r="P10" s="206"/>
      <c r="Q10" s="206"/>
      <c r="R10" s="206"/>
      <c r="S10" s="206"/>
      <c r="T10" s="206"/>
      <c r="U10" s="206"/>
      <c r="V10" s="206"/>
      <c r="W10" s="206"/>
      <c r="X10" s="206"/>
      <c r="Y10" s="206"/>
      <c r="Z10" s="206"/>
      <c r="AA10" s="206"/>
      <c r="AB10" s="206"/>
      <c r="AC10" s="206"/>
      <c r="AD10" s="206"/>
      <c r="AE10" s="206"/>
      <c r="AF10" s="206"/>
      <c r="AG10" s="206"/>
      <c r="AH10" s="206"/>
      <c r="AI10" s="206"/>
      <c r="AJ10" s="206"/>
      <c r="AK10" s="206"/>
      <c r="AL10" s="206"/>
      <c r="AM10" s="206"/>
    </row>
    <row r="11" spans="1:39" ht="78.75">
      <c r="A11" s="22">
        <v>81</v>
      </c>
      <c r="B11" s="211" t="s">
        <v>323</v>
      </c>
      <c r="C11" s="130" t="s">
        <v>324</v>
      </c>
      <c r="D11" s="114" t="s">
        <v>325</v>
      </c>
      <c r="E11" s="212" t="s">
        <v>326</v>
      </c>
      <c r="F11" s="213" t="s">
        <v>115</v>
      </c>
      <c r="G11" s="128">
        <v>186.761</v>
      </c>
      <c r="H11" s="214">
        <v>87.653000000000006</v>
      </c>
      <c r="I11" s="215">
        <v>11.948</v>
      </c>
      <c r="J11" s="128">
        <v>0</v>
      </c>
      <c r="K11" s="128">
        <v>99.600999999999999</v>
      </c>
      <c r="L11" s="129">
        <v>87.16</v>
      </c>
      <c r="M11" s="128">
        <v>20</v>
      </c>
      <c r="N11" s="128">
        <v>0</v>
      </c>
      <c r="O11" s="216">
        <v>20</v>
      </c>
      <c r="P11" s="216"/>
      <c r="Q11" s="216"/>
      <c r="R11" s="216"/>
      <c r="S11" s="216"/>
      <c r="T11" s="216"/>
      <c r="U11" s="216"/>
      <c r="V11" s="216"/>
      <c r="W11" s="216"/>
      <c r="X11" s="216"/>
      <c r="Y11" s="216"/>
      <c r="Z11" s="466">
        <v>20</v>
      </c>
      <c r="AA11" s="466">
        <v>0</v>
      </c>
      <c r="AB11" s="21">
        <v>20</v>
      </c>
      <c r="AC11" s="21">
        <v>5</v>
      </c>
      <c r="AD11" s="21"/>
      <c r="AE11" s="21">
        <v>5</v>
      </c>
      <c r="AF11" s="21">
        <v>4.9908099999999997</v>
      </c>
      <c r="AG11" s="21">
        <v>0</v>
      </c>
      <c r="AH11" s="21">
        <v>4.9908099999999997</v>
      </c>
      <c r="AI11" s="216"/>
      <c r="AJ11" s="216"/>
      <c r="AK11" s="216" t="s">
        <v>9259</v>
      </c>
      <c r="AL11" s="2601">
        <v>0.25</v>
      </c>
      <c r="AM11" s="128">
        <v>0</v>
      </c>
    </row>
    <row r="12" spans="1:39" s="217" customFormat="1" ht="110.25">
      <c r="A12" s="22">
        <v>82</v>
      </c>
      <c r="B12" s="211" t="s">
        <v>327</v>
      </c>
      <c r="C12" s="130" t="s">
        <v>328</v>
      </c>
      <c r="D12" s="114" t="s">
        <v>39</v>
      </c>
      <c r="E12" s="212" t="s">
        <v>329</v>
      </c>
      <c r="F12" s="213" t="s">
        <v>115</v>
      </c>
      <c r="G12" s="128">
        <v>452</v>
      </c>
      <c r="H12" s="214">
        <v>153.648</v>
      </c>
      <c r="I12" s="215">
        <v>59.169499999999999</v>
      </c>
      <c r="J12" s="128">
        <v>0</v>
      </c>
      <c r="K12" s="128">
        <v>212.8175</v>
      </c>
      <c r="L12" s="129">
        <v>239.1825</v>
      </c>
      <c r="M12" s="128">
        <v>15</v>
      </c>
      <c r="N12" s="128">
        <v>0</v>
      </c>
      <c r="O12" s="216">
        <v>15</v>
      </c>
      <c r="P12" s="216"/>
      <c r="Q12" s="216"/>
      <c r="R12" s="216"/>
      <c r="S12" s="216"/>
      <c r="T12" s="216"/>
      <c r="U12" s="216"/>
      <c r="V12" s="216"/>
      <c r="W12" s="216"/>
      <c r="X12" s="216"/>
      <c r="Y12" s="216"/>
      <c r="Z12" s="466">
        <v>15</v>
      </c>
      <c r="AA12" s="466">
        <v>0</v>
      </c>
      <c r="AB12" s="21">
        <v>15</v>
      </c>
      <c r="AC12" s="21">
        <v>15</v>
      </c>
      <c r="AD12" s="21"/>
      <c r="AE12" s="21">
        <v>15</v>
      </c>
      <c r="AF12" s="21">
        <v>14.963181000000001</v>
      </c>
      <c r="AG12" s="21">
        <v>0</v>
      </c>
      <c r="AH12" s="21">
        <v>14.963181000000001</v>
      </c>
      <c r="AI12" s="216"/>
      <c r="AJ12" s="2772"/>
      <c r="AK12" s="216" t="s">
        <v>10927</v>
      </c>
      <c r="AL12" s="2601">
        <v>0.25</v>
      </c>
      <c r="AM12" s="128">
        <v>0</v>
      </c>
    </row>
    <row r="13" spans="1:39" ht="63">
      <c r="A13" s="22">
        <v>83</v>
      </c>
      <c r="B13" s="211" t="s">
        <v>330</v>
      </c>
      <c r="C13" s="130" t="s">
        <v>331</v>
      </c>
      <c r="D13" s="114" t="s">
        <v>332</v>
      </c>
      <c r="E13" s="212" t="s">
        <v>333</v>
      </c>
      <c r="F13" s="213" t="s">
        <v>115</v>
      </c>
      <c r="G13" s="215">
        <v>193</v>
      </c>
      <c r="H13" s="215">
        <v>9.6920000000000002</v>
      </c>
      <c r="I13" s="215">
        <v>0</v>
      </c>
      <c r="J13" s="215">
        <v>0</v>
      </c>
      <c r="K13" s="128">
        <v>9.6920000000000002</v>
      </c>
      <c r="L13" s="129">
        <v>183.30799999999999</v>
      </c>
      <c r="M13" s="215">
        <v>5</v>
      </c>
      <c r="N13" s="215">
        <v>0</v>
      </c>
      <c r="O13" s="216">
        <v>5</v>
      </c>
      <c r="P13" s="216"/>
      <c r="Q13" s="216"/>
      <c r="R13" s="216"/>
      <c r="S13" s="216"/>
      <c r="T13" s="216"/>
      <c r="U13" s="216"/>
      <c r="V13" s="216"/>
      <c r="W13" s="216"/>
      <c r="X13" s="216"/>
      <c r="Y13" s="216"/>
      <c r="Z13" s="466">
        <v>5</v>
      </c>
      <c r="AA13" s="466">
        <v>0</v>
      </c>
      <c r="AB13" s="21">
        <v>5</v>
      </c>
      <c r="AC13" s="21">
        <v>1.25</v>
      </c>
      <c r="AD13" s="21"/>
      <c r="AE13" s="21">
        <v>1.25</v>
      </c>
      <c r="AF13" s="21">
        <v>0</v>
      </c>
      <c r="AG13" s="21">
        <v>0</v>
      </c>
      <c r="AH13" s="21">
        <v>0</v>
      </c>
      <c r="AI13" s="216"/>
      <c r="AJ13" s="2772" t="s">
        <v>9690</v>
      </c>
      <c r="AK13" s="216" t="s">
        <v>9259</v>
      </c>
      <c r="AL13" s="2601">
        <v>0.25</v>
      </c>
      <c r="AM13" s="215">
        <v>0</v>
      </c>
    </row>
    <row r="14" spans="1:39" ht="110.25">
      <c r="A14" s="22">
        <v>84</v>
      </c>
      <c r="B14" s="211" t="s">
        <v>334</v>
      </c>
      <c r="C14" s="118" t="s">
        <v>335</v>
      </c>
      <c r="D14" s="114" t="s">
        <v>213</v>
      </c>
      <c r="E14" s="114" t="s">
        <v>336</v>
      </c>
      <c r="F14" s="213" t="s">
        <v>115</v>
      </c>
      <c r="G14" s="215">
        <v>190</v>
      </c>
      <c r="H14" s="215">
        <v>33.273000000000003</v>
      </c>
      <c r="I14" s="215">
        <v>32.704000000000001</v>
      </c>
      <c r="J14" s="215">
        <v>0</v>
      </c>
      <c r="K14" s="128">
        <v>65.977000000000004</v>
      </c>
      <c r="L14" s="129">
        <v>124.023</v>
      </c>
      <c r="M14" s="215">
        <v>30</v>
      </c>
      <c r="N14" s="215">
        <v>0</v>
      </c>
      <c r="O14" s="216">
        <v>30</v>
      </c>
      <c r="P14" s="216"/>
      <c r="Q14" s="216"/>
      <c r="R14" s="216"/>
      <c r="S14" s="216"/>
      <c r="T14" s="216"/>
      <c r="U14" s="216"/>
      <c r="V14" s="216"/>
      <c r="W14" s="216"/>
      <c r="X14" s="216"/>
      <c r="Y14" s="216"/>
      <c r="Z14" s="466">
        <v>30</v>
      </c>
      <c r="AA14" s="466">
        <v>0</v>
      </c>
      <c r="AB14" s="21">
        <v>30</v>
      </c>
      <c r="AC14" s="21">
        <v>30</v>
      </c>
      <c r="AD14" s="21"/>
      <c r="AE14" s="21">
        <v>30</v>
      </c>
      <c r="AF14" s="21">
        <v>29.998567000000001</v>
      </c>
      <c r="AG14" s="21">
        <v>0</v>
      </c>
      <c r="AH14" s="21">
        <v>29.998567000000001</v>
      </c>
      <c r="AI14" s="216"/>
      <c r="AJ14" s="216"/>
      <c r="AK14" s="216" t="s">
        <v>9503</v>
      </c>
      <c r="AL14" s="2601">
        <v>0.25</v>
      </c>
      <c r="AM14" s="215">
        <v>0</v>
      </c>
    </row>
    <row r="15" spans="1:39" ht="78.75">
      <c r="A15" s="22">
        <v>85</v>
      </c>
      <c r="B15" s="211" t="s">
        <v>337</v>
      </c>
      <c r="C15" s="118" t="s">
        <v>338</v>
      </c>
      <c r="D15" s="114" t="s">
        <v>339</v>
      </c>
      <c r="E15" s="114" t="s">
        <v>336</v>
      </c>
      <c r="F15" s="213" t="s">
        <v>26</v>
      </c>
      <c r="G15" s="215">
        <v>199.83799999999999</v>
      </c>
      <c r="H15" s="215">
        <v>36.265999999999998</v>
      </c>
      <c r="I15" s="215">
        <v>32.713500000000003</v>
      </c>
      <c r="J15" s="215">
        <v>0</v>
      </c>
      <c r="K15" s="128">
        <v>68.979500000000002</v>
      </c>
      <c r="L15" s="129">
        <v>130.85849999999999</v>
      </c>
      <c r="M15" s="215">
        <v>115.97199999999999</v>
      </c>
      <c r="N15" s="215">
        <v>14.887</v>
      </c>
      <c r="O15" s="216">
        <v>130.85899999999998</v>
      </c>
      <c r="P15" s="216"/>
      <c r="Q15" s="216"/>
      <c r="R15" s="216"/>
      <c r="S15" s="216"/>
      <c r="T15" s="216"/>
      <c r="U15" s="216"/>
      <c r="V15" s="216"/>
      <c r="W15" s="216"/>
      <c r="X15" s="216"/>
      <c r="Y15" s="216"/>
      <c r="Z15" s="466">
        <v>115.97199999999999</v>
      </c>
      <c r="AA15" s="466">
        <v>14.887</v>
      </c>
      <c r="AB15" s="21">
        <v>130.85899999999998</v>
      </c>
      <c r="AC15" s="21">
        <v>115.97199999999999</v>
      </c>
      <c r="AD15" s="21">
        <v>14.887</v>
      </c>
      <c r="AE15" s="21">
        <v>130.85899999999998</v>
      </c>
      <c r="AF15" s="21">
        <v>115.971996</v>
      </c>
      <c r="AG15" s="21">
        <v>14.87725</v>
      </c>
      <c r="AH15" s="21">
        <v>130.84924599999999</v>
      </c>
      <c r="AI15" s="216"/>
      <c r="AJ15" s="216"/>
      <c r="AK15" s="2620" t="s">
        <v>9378</v>
      </c>
      <c r="AL15" s="2602">
        <v>0.5</v>
      </c>
      <c r="AM15" s="215">
        <v>0</v>
      </c>
    </row>
    <row r="16" spans="1:39" ht="110.25">
      <c r="A16" s="22">
        <v>86</v>
      </c>
      <c r="B16" s="211" t="s">
        <v>340</v>
      </c>
      <c r="C16" s="118" t="s">
        <v>341</v>
      </c>
      <c r="D16" s="114" t="s">
        <v>342</v>
      </c>
      <c r="E16" s="114" t="s">
        <v>336</v>
      </c>
      <c r="F16" s="213" t="s">
        <v>115</v>
      </c>
      <c r="G16" s="215">
        <v>196.274</v>
      </c>
      <c r="H16" s="215">
        <v>50.725000000000001</v>
      </c>
      <c r="I16" s="215">
        <v>27.999500000000001</v>
      </c>
      <c r="J16" s="215">
        <v>0</v>
      </c>
      <c r="K16" s="128">
        <v>78.724500000000006</v>
      </c>
      <c r="L16" s="129">
        <v>117.54949999999999</v>
      </c>
      <c r="M16" s="215">
        <v>70</v>
      </c>
      <c r="N16" s="215">
        <v>0</v>
      </c>
      <c r="O16" s="216">
        <v>70</v>
      </c>
      <c r="P16" s="216"/>
      <c r="Q16" s="216"/>
      <c r="R16" s="216"/>
      <c r="S16" s="216"/>
      <c r="T16" s="216"/>
      <c r="U16" s="216"/>
      <c r="V16" s="216"/>
      <c r="W16" s="216"/>
      <c r="X16" s="216"/>
      <c r="Y16" s="216"/>
      <c r="Z16" s="466">
        <v>70</v>
      </c>
      <c r="AA16" s="466">
        <v>0</v>
      </c>
      <c r="AB16" s="21">
        <v>70</v>
      </c>
      <c r="AC16" s="21">
        <v>70</v>
      </c>
      <c r="AD16" s="21"/>
      <c r="AE16" s="21">
        <v>70</v>
      </c>
      <c r="AF16" s="21">
        <v>69.978515000000002</v>
      </c>
      <c r="AG16" s="21">
        <v>0</v>
      </c>
      <c r="AH16" s="21">
        <v>69.978515000000002</v>
      </c>
      <c r="AI16" s="216"/>
      <c r="AJ16" s="216"/>
      <c r="AK16" s="216" t="s">
        <v>10928</v>
      </c>
      <c r="AL16" s="2601">
        <v>0.25</v>
      </c>
      <c r="AM16" s="215">
        <v>0</v>
      </c>
    </row>
    <row r="17" spans="1:39" ht="63">
      <c r="A17" s="22">
        <v>87</v>
      </c>
      <c r="B17" s="218" t="s">
        <v>343</v>
      </c>
      <c r="C17" s="219" t="s">
        <v>344</v>
      </c>
      <c r="D17" s="205" t="s">
        <v>213</v>
      </c>
      <c r="E17" s="114" t="s">
        <v>336</v>
      </c>
      <c r="F17" s="213" t="s">
        <v>26</v>
      </c>
      <c r="G17" s="215">
        <v>199.65799999999999</v>
      </c>
      <c r="H17" s="215">
        <v>21.466000000000001</v>
      </c>
      <c r="I17" s="215">
        <v>130.42750000000001</v>
      </c>
      <c r="J17" s="215">
        <v>0</v>
      </c>
      <c r="K17" s="128">
        <v>151.89350000000002</v>
      </c>
      <c r="L17" s="129">
        <v>47.76449999999997</v>
      </c>
      <c r="M17" s="215">
        <v>36.918999999999997</v>
      </c>
      <c r="N17" s="215">
        <v>10.846</v>
      </c>
      <c r="O17" s="216">
        <v>47.765000000000001</v>
      </c>
      <c r="P17" s="216"/>
      <c r="Q17" s="216"/>
      <c r="R17" s="216"/>
      <c r="S17" s="216"/>
      <c r="T17" s="216"/>
      <c r="U17" s="216"/>
      <c r="V17" s="216"/>
      <c r="W17" s="216"/>
      <c r="X17" s="216"/>
      <c r="Y17" s="216"/>
      <c r="Z17" s="466">
        <v>36.918999999999997</v>
      </c>
      <c r="AA17" s="466">
        <v>10.846</v>
      </c>
      <c r="AB17" s="21">
        <v>47.765000000000001</v>
      </c>
      <c r="AC17" s="21">
        <v>36.918999999999997</v>
      </c>
      <c r="AD17" s="21">
        <v>10.846</v>
      </c>
      <c r="AE17" s="21">
        <v>47.765000000000001</v>
      </c>
      <c r="AF17" s="21">
        <v>36.918911000000001</v>
      </c>
      <c r="AG17" s="21">
        <v>10.801259999999999</v>
      </c>
      <c r="AH17" s="21">
        <v>47.720171000000001</v>
      </c>
      <c r="AI17" s="216"/>
      <c r="AJ17" s="216"/>
      <c r="AK17" s="216" t="s">
        <v>9372</v>
      </c>
      <c r="AL17" s="2601">
        <v>1</v>
      </c>
      <c r="AM17" s="215">
        <v>0</v>
      </c>
    </row>
    <row r="18" spans="1:39" ht="90" customHeight="1">
      <c r="A18" s="22">
        <v>88</v>
      </c>
      <c r="B18" s="218" t="s">
        <v>345</v>
      </c>
      <c r="C18" s="130" t="s">
        <v>346</v>
      </c>
      <c r="D18" s="114" t="s">
        <v>124</v>
      </c>
      <c r="E18" s="114" t="s">
        <v>347</v>
      </c>
      <c r="F18" s="213" t="s">
        <v>115</v>
      </c>
      <c r="G18" s="215">
        <v>40</v>
      </c>
      <c r="H18" s="215">
        <v>0</v>
      </c>
      <c r="I18" s="215">
        <v>0</v>
      </c>
      <c r="J18" s="215">
        <v>0</v>
      </c>
      <c r="K18" s="128">
        <v>0</v>
      </c>
      <c r="L18" s="129">
        <v>40</v>
      </c>
      <c r="M18" s="215">
        <v>10</v>
      </c>
      <c r="N18" s="215">
        <v>0</v>
      </c>
      <c r="O18" s="216">
        <v>10</v>
      </c>
      <c r="P18" s="216"/>
      <c r="Q18" s="216"/>
      <c r="R18" s="216"/>
      <c r="S18" s="216"/>
      <c r="T18" s="216"/>
      <c r="U18" s="216"/>
      <c r="V18" s="216"/>
      <c r="W18" s="216"/>
      <c r="X18" s="216"/>
      <c r="Y18" s="216"/>
      <c r="Z18" s="466">
        <v>10</v>
      </c>
      <c r="AA18" s="466">
        <v>0</v>
      </c>
      <c r="AB18" s="21">
        <v>10</v>
      </c>
      <c r="AC18" s="21">
        <v>10</v>
      </c>
      <c r="AD18" s="21"/>
      <c r="AE18" s="21">
        <v>10</v>
      </c>
      <c r="AF18" s="21">
        <v>9.9972209999999997</v>
      </c>
      <c r="AG18" s="21">
        <v>0</v>
      </c>
      <c r="AH18" s="21">
        <v>9.9972209999999997</v>
      </c>
      <c r="AI18" s="216"/>
      <c r="AJ18" s="216"/>
      <c r="AK18" s="216" t="s">
        <v>10929</v>
      </c>
      <c r="AL18" s="2601">
        <v>0.25</v>
      </c>
      <c r="AM18" s="215">
        <v>0</v>
      </c>
    </row>
    <row r="19" spans="1:39" ht="110.25">
      <c r="A19" s="22">
        <v>89</v>
      </c>
      <c r="B19" s="220" t="s">
        <v>348</v>
      </c>
      <c r="C19" s="219" t="s">
        <v>349</v>
      </c>
      <c r="D19" s="205" t="s">
        <v>167</v>
      </c>
      <c r="E19" s="114" t="s">
        <v>350</v>
      </c>
      <c r="F19" s="213" t="s">
        <v>115</v>
      </c>
      <c r="G19" s="215">
        <v>191.63200000000001</v>
      </c>
      <c r="H19" s="215">
        <v>9.375</v>
      </c>
      <c r="I19" s="215">
        <v>36.450749999999999</v>
      </c>
      <c r="J19" s="215">
        <v>0</v>
      </c>
      <c r="K19" s="128">
        <v>45.825749999999999</v>
      </c>
      <c r="L19" s="129">
        <v>145.80625000000001</v>
      </c>
      <c r="M19" s="215">
        <v>50</v>
      </c>
      <c r="N19" s="215">
        <v>0</v>
      </c>
      <c r="O19" s="216">
        <v>50</v>
      </c>
      <c r="P19" s="216"/>
      <c r="Q19" s="216"/>
      <c r="R19" s="216"/>
      <c r="S19" s="216"/>
      <c r="T19" s="216"/>
      <c r="U19" s="216"/>
      <c r="V19" s="216"/>
      <c r="W19" s="216"/>
      <c r="X19" s="216"/>
      <c r="Y19" s="216"/>
      <c r="Z19" s="466">
        <v>50</v>
      </c>
      <c r="AA19" s="466">
        <v>0</v>
      </c>
      <c r="AB19" s="21">
        <v>50</v>
      </c>
      <c r="AC19" s="21">
        <v>50</v>
      </c>
      <c r="AD19" s="21"/>
      <c r="AE19" s="21">
        <v>50</v>
      </c>
      <c r="AF19" s="21">
        <v>49.995514</v>
      </c>
      <c r="AG19" s="21">
        <v>0</v>
      </c>
      <c r="AH19" s="21">
        <v>49.995514</v>
      </c>
      <c r="AI19" s="216"/>
      <c r="AJ19" s="216"/>
      <c r="AK19" s="216" t="s">
        <v>10929</v>
      </c>
      <c r="AL19" s="2601">
        <v>0.25</v>
      </c>
      <c r="AM19" s="215">
        <v>0</v>
      </c>
    </row>
    <row r="20" spans="1:39" ht="110.25">
      <c r="A20" s="22">
        <v>90</v>
      </c>
      <c r="B20" s="220" t="s">
        <v>351</v>
      </c>
      <c r="C20" s="219" t="s">
        <v>352</v>
      </c>
      <c r="D20" s="205" t="s">
        <v>177</v>
      </c>
      <c r="E20" s="114" t="s">
        <v>350</v>
      </c>
      <c r="F20" s="213" t="s">
        <v>115</v>
      </c>
      <c r="G20" s="215">
        <v>199.63300000000001</v>
      </c>
      <c r="H20" s="215">
        <v>7.4980000000000002</v>
      </c>
      <c r="I20" s="215">
        <v>38.426749999999998</v>
      </c>
      <c r="J20" s="215">
        <v>0</v>
      </c>
      <c r="K20" s="128">
        <v>45.924749999999996</v>
      </c>
      <c r="L20" s="129">
        <v>153.70825000000002</v>
      </c>
      <c r="M20" s="215">
        <v>30</v>
      </c>
      <c r="N20" s="215">
        <v>0</v>
      </c>
      <c r="O20" s="216">
        <v>30</v>
      </c>
      <c r="P20" s="216"/>
      <c r="Q20" s="216"/>
      <c r="R20" s="216"/>
      <c r="S20" s="216"/>
      <c r="T20" s="216"/>
      <c r="U20" s="216"/>
      <c r="V20" s="216"/>
      <c r="W20" s="216"/>
      <c r="X20" s="216"/>
      <c r="Y20" s="216"/>
      <c r="Z20" s="466">
        <v>30</v>
      </c>
      <c r="AA20" s="466">
        <v>0</v>
      </c>
      <c r="AB20" s="21">
        <v>30</v>
      </c>
      <c r="AC20" s="21">
        <v>30</v>
      </c>
      <c r="AD20" s="21"/>
      <c r="AE20" s="21">
        <v>30</v>
      </c>
      <c r="AF20" s="21">
        <v>29.991019000000001</v>
      </c>
      <c r="AG20" s="21">
        <v>0</v>
      </c>
      <c r="AH20" s="21">
        <v>29.991019000000001</v>
      </c>
      <c r="AI20" s="216"/>
      <c r="AJ20" s="216"/>
      <c r="AK20" s="216" t="s">
        <v>9503</v>
      </c>
      <c r="AL20" s="2601">
        <v>0.25</v>
      </c>
      <c r="AM20" s="215">
        <v>0</v>
      </c>
    </row>
    <row r="21" spans="1:39" ht="94.5">
      <c r="A21" s="22">
        <v>91</v>
      </c>
      <c r="B21" s="220" t="s">
        <v>353</v>
      </c>
      <c r="C21" s="219" t="s">
        <v>354</v>
      </c>
      <c r="D21" s="205" t="s">
        <v>147</v>
      </c>
      <c r="E21" s="114" t="s">
        <v>350</v>
      </c>
      <c r="F21" s="213" t="s">
        <v>26</v>
      </c>
      <c r="G21" s="215">
        <v>91.646000000000001</v>
      </c>
      <c r="H21" s="215">
        <v>2.12</v>
      </c>
      <c r="I21" s="215">
        <v>14.874000000000001</v>
      </c>
      <c r="J21" s="215">
        <v>0</v>
      </c>
      <c r="K21" s="128">
        <v>16.994</v>
      </c>
      <c r="L21" s="129">
        <v>74.652000000000001</v>
      </c>
      <c r="M21" s="215">
        <v>68.019000000000005</v>
      </c>
      <c r="N21" s="215">
        <v>6.633</v>
      </c>
      <c r="O21" s="216">
        <v>74.652000000000001</v>
      </c>
      <c r="P21" s="216"/>
      <c r="Q21" s="216"/>
      <c r="R21" s="216"/>
      <c r="S21" s="216"/>
      <c r="T21" s="216"/>
      <c r="U21" s="216"/>
      <c r="V21" s="216"/>
      <c r="W21" s="216"/>
      <c r="X21" s="216"/>
      <c r="Y21" s="216"/>
      <c r="Z21" s="466">
        <v>68.019000000000005</v>
      </c>
      <c r="AA21" s="466">
        <v>6.633</v>
      </c>
      <c r="AB21" s="21">
        <v>74.652000000000001</v>
      </c>
      <c r="AC21" s="21">
        <v>68.018500000000003</v>
      </c>
      <c r="AD21" s="21">
        <v>6.633</v>
      </c>
      <c r="AE21" s="21">
        <v>74.651499999999999</v>
      </c>
      <c r="AF21" s="21">
        <v>68.018855000000002</v>
      </c>
      <c r="AG21" s="21">
        <v>6.5460000000000003</v>
      </c>
      <c r="AH21" s="21">
        <v>74.564855000000009</v>
      </c>
      <c r="AI21" s="216"/>
      <c r="AJ21" s="216"/>
      <c r="AK21" s="2620" t="s">
        <v>9373</v>
      </c>
      <c r="AL21" s="2602">
        <v>0.5</v>
      </c>
      <c r="AM21" s="215">
        <v>0</v>
      </c>
    </row>
    <row r="22" spans="1:39" ht="110.25">
      <c r="A22" s="22">
        <v>92</v>
      </c>
      <c r="B22" s="220" t="s">
        <v>355</v>
      </c>
      <c r="C22" s="219" t="s">
        <v>356</v>
      </c>
      <c r="D22" s="205" t="s">
        <v>177</v>
      </c>
      <c r="E22" s="114" t="s">
        <v>350</v>
      </c>
      <c r="F22" s="213" t="s">
        <v>115</v>
      </c>
      <c r="G22" s="215">
        <v>196.01900000000001</v>
      </c>
      <c r="H22" s="215">
        <v>5.6210000000000004</v>
      </c>
      <c r="I22" s="215">
        <v>38.078749999999999</v>
      </c>
      <c r="J22" s="215">
        <v>0</v>
      </c>
      <c r="K22" s="128">
        <v>43.699750000000002</v>
      </c>
      <c r="L22" s="129">
        <v>152.31925000000001</v>
      </c>
      <c r="M22" s="215">
        <v>40</v>
      </c>
      <c r="N22" s="215">
        <v>0</v>
      </c>
      <c r="O22" s="216">
        <v>40</v>
      </c>
      <c r="P22" s="216"/>
      <c r="Q22" s="216"/>
      <c r="R22" s="216"/>
      <c r="S22" s="216"/>
      <c r="T22" s="216"/>
      <c r="U22" s="216"/>
      <c r="V22" s="216"/>
      <c r="W22" s="216"/>
      <c r="X22" s="216"/>
      <c r="Y22" s="216"/>
      <c r="Z22" s="466">
        <v>40</v>
      </c>
      <c r="AA22" s="466">
        <v>0</v>
      </c>
      <c r="AB22" s="21">
        <v>40</v>
      </c>
      <c r="AC22" s="21">
        <v>40</v>
      </c>
      <c r="AD22" s="21"/>
      <c r="AE22" s="21">
        <v>40</v>
      </c>
      <c r="AF22" s="21">
        <v>39.982560999999997</v>
      </c>
      <c r="AG22" s="21">
        <v>0</v>
      </c>
      <c r="AH22" s="21">
        <v>39.982560999999997</v>
      </c>
      <c r="AI22" s="216"/>
      <c r="AJ22" s="216"/>
      <c r="AK22" s="216" t="s">
        <v>10927</v>
      </c>
      <c r="AL22" s="2601">
        <v>0.25</v>
      </c>
      <c r="AM22" s="215">
        <v>0</v>
      </c>
    </row>
    <row r="23" spans="1:39" ht="94.5">
      <c r="A23" s="22">
        <v>93</v>
      </c>
      <c r="B23" s="220" t="s">
        <v>357</v>
      </c>
      <c r="C23" s="219" t="s">
        <v>358</v>
      </c>
      <c r="D23" s="205" t="s">
        <v>359</v>
      </c>
      <c r="E23" s="114" t="s">
        <v>350</v>
      </c>
      <c r="F23" s="213" t="s">
        <v>26</v>
      </c>
      <c r="G23" s="215">
        <v>149.952</v>
      </c>
      <c r="H23" s="215">
        <v>3.125</v>
      </c>
      <c r="I23" s="215">
        <v>29.36525</v>
      </c>
      <c r="J23" s="215">
        <v>0</v>
      </c>
      <c r="K23" s="128">
        <v>32.490250000000003</v>
      </c>
      <c r="L23" s="129">
        <v>117.46174999999999</v>
      </c>
      <c r="M23" s="215">
        <v>93.512</v>
      </c>
      <c r="N23" s="215">
        <v>23.95</v>
      </c>
      <c r="O23" s="216">
        <v>117.462</v>
      </c>
      <c r="P23" s="216"/>
      <c r="Q23" s="216"/>
      <c r="R23" s="216"/>
      <c r="S23" s="216"/>
      <c r="T23" s="216"/>
      <c r="U23" s="216"/>
      <c r="V23" s="216"/>
      <c r="W23" s="216"/>
      <c r="X23" s="216"/>
      <c r="Y23" s="216"/>
      <c r="Z23" s="466">
        <v>93.512</v>
      </c>
      <c r="AA23" s="466">
        <v>23.95</v>
      </c>
      <c r="AB23" s="21">
        <v>117.462</v>
      </c>
      <c r="AC23" s="21">
        <v>93.512</v>
      </c>
      <c r="AD23" s="21">
        <v>23.95</v>
      </c>
      <c r="AE23" s="21">
        <v>117.462</v>
      </c>
      <c r="AF23" s="21">
        <v>93.511973999999995</v>
      </c>
      <c r="AG23" s="21">
        <v>23.707439999999998</v>
      </c>
      <c r="AH23" s="21">
        <v>117.219414</v>
      </c>
      <c r="AI23" s="216"/>
      <c r="AJ23" s="216"/>
      <c r="AK23" s="2620" t="s">
        <v>9446</v>
      </c>
      <c r="AL23" s="2602">
        <v>0.5</v>
      </c>
      <c r="AM23" s="215">
        <v>0</v>
      </c>
    </row>
    <row r="24" spans="1:39" ht="110.25">
      <c r="A24" s="22">
        <v>94</v>
      </c>
      <c r="B24" s="220" t="s">
        <v>360</v>
      </c>
      <c r="C24" s="219" t="s">
        <v>361</v>
      </c>
      <c r="D24" s="205" t="s">
        <v>107</v>
      </c>
      <c r="E24" s="114" t="s">
        <v>350</v>
      </c>
      <c r="F24" s="213" t="s">
        <v>115</v>
      </c>
      <c r="G24" s="215">
        <v>198.72</v>
      </c>
      <c r="H24" s="215">
        <v>6.25</v>
      </c>
      <c r="I24" s="215">
        <v>35.015000000000001</v>
      </c>
      <c r="J24" s="215">
        <v>0</v>
      </c>
      <c r="K24" s="128">
        <v>41.265000000000001</v>
      </c>
      <c r="L24" s="129">
        <v>157.45499999999998</v>
      </c>
      <c r="M24" s="215">
        <v>30</v>
      </c>
      <c r="N24" s="215">
        <v>0</v>
      </c>
      <c r="O24" s="216">
        <v>30</v>
      </c>
      <c r="P24" s="216"/>
      <c r="Q24" s="216"/>
      <c r="R24" s="216"/>
      <c r="S24" s="216"/>
      <c r="T24" s="216"/>
      <c r="U24" s="216"/>
      <c r="V24" s="216"/>
      <c r="W24" s="216"/>
      <c r="X24" s="216"/>
      <c r="Y24" s="216"/>
      <c r="Z24" s="466">
        <v>30</v>
      </c>
      <c r="AA24" s="466">
        <v>0</v>
      </c>
      <c r="AB24" s="21">
        <v>30</v>
      </c>
      <c r="AC24" s="21">
        <v>30</v>
      </c>
      <c r="AD24" s="21"/>
      <c r="AE24" s="21">
        <v>30</v>
      </c>
      <c r="AF24" s="21">
        <v>29.993354</v>
      </c>
      <c r="AG24" s="21">
        <v>0</v>
      </c>
      <c r="AH24" s="21">
        <v>29.993354</v>
      </c>
      <c r="AI24" s="216"/>
      <c r="AJ24" s="216"/>
      <c r="AK24" s="216" t="s">
        <v>10927</v>
      </c>
      <c r="AL24" s="2601">
        <v>0.25</v>
      </c>
      <c r="AM24" s="215">
        <v>0</v>
      </c>
    </row>
    <row r="25" spans="1:39" ht="110.25">
      <c r="A25" s="22">
        <v>95</v>
      </c>
      <c r="B25" s="220" t="s">
        <v>362</v>
      </c>
      <c r="C25" s="219" t="s">
        <v>363</v>
      </c>
      <c r="D25" s="205" t="s">
        <v>124</v>
      </c>
      <c r="E25" s="114" t="s">
        <v>350</v>
      </c>
      <c r="F25" s="213" t="s">
        <v>115</v>
      </c>
      <c r="G25" s="215">
        <v>197.215</v>
      </c>
      <c r="H25" s="215">
        <v>6.25</v>
      </c>
      <c r="I25" s="215">
        <v>0</v>
      </c>
      <c r="J25" s="215">
        <v>0</v>
      </c>
      <c r="K25" s="128">
        <v>6.25</v>
      </c>
      <c r="L25" s="129">
        <v>190.965</v>
      </c>
      <c r="M25" s="215">
        <v>25</v>
      </c>
      <c r="N25" s="215">
        <v>0</v>
      </c>
      <c r="O25" s="216">
        <v>25</v>
      </c>
      <c r="P25" s="216"/>
      <c r="Q25" s="216"/>
      <c r="R25" s="216"/>
      <c r="S25" s="216"/>
      <c r="T25" s="216"/>
      <c r="U25" s="216"/>
      <c r="V25" s="216"/>
      <c r="W25" s="216"/>
      <c r="X25" s="216"/>
      <c r="Y25" s="216"/>
      <c r="Z25" s="466">
        <v>25</v>
      </c>
      <c r="AA25" s="466">
        <v>0</v>
      </c>
      <c r="AB25" s="21">
        <v>25</v>
      </c>
      <c r="AC25" s="21">
        <v>25</v>
      </c>
      <c r="AD25" s="21"/>
      <c r="AE25" s="21">
        <v>25</v>
      </c>
      <c r="AF25" s="21">
        <v>24.991976999999999</v>
      </c>
      <c r="AG25" s="21">
        <v>0</v>
      </c>
      <c r="AH25" s="21">
        <v>24.991976999999999</v>
      </c>
      <c r="AI25" s="216"/>
      <c r="AJ25" s="216"/>
      <c r="AK25" s="216" t="s">
        <v>10929</v>
      </c>
      <c r="AL25" s="2601">
        <v>0.25</v>
      </c>
      <c r="AM25" s="215">
        <v>0</v>
      </c>
    </row>
    <row r="26" spans="1:39" ht="94.5">
      <c r="A26" s="22">
        <v>96</v>
      </c>
      <c r="B26" s="220" t="s">
        <v>364</v>
      </c>
      <c r="C26" s="219" t="s">
        <v>365</v>
      </c>
      <c r="D26" s="205" t="s">
        <v>366</v>
      </c>
      <c r="E26" s="114" t="s">
        <v>350</v>
      </c>
      <c r="F26" s="213" t="s">
        <v>26</v>
      </c>
      <c r="G26" s="215">
        <v>197.541</v>
      </c>
      <c r="H26" s="215">
        <v>6.25</v>
      </c>
      <c r="I26" s="215">
        <v>38.259500000000003</v>
      </c>
      <c r="J26" s="215">
        <v>0</v>
      </c>
      <c r="K26" s="128">
        <v>44.509500000000003</v>
      </c>
      <c r="L26" s="129">
        <v>153.03149999999999</v>
      </c>
      <c r="M26" s="215">
        <v>138.334</v>
      </c>
      <c r="N26" s="215">
        <v>14.688000000000001</v>
      </c>
      <c r="O26" s="216">
        <v>153.02199999999999</v>
      </c>
      <c r="P26" s="216"/>
      <c r="Q26" s="216"/>
      <c r="R26" s="216"/>
      <c r="S26" s="216"/>
      <c r="T26" s="216"/>
      <c r="U26" s="216"/>
      <c r="V26" s="216"/>
      <c r="W26" s="216"/>
      <c r="X26" s="216"/>
      <c r="Y26" s="216"/>
      <c r="Z26" s="466">
        <v>138.334</v>
      </c>
      <c r="AA26" s="466">
        <v>14.688000000000001</v>
      </c>
      <c r="AB26" s="21">
        <v>153.02199999999999</v>
      </c>
      <c r="AC26" s="21">
        <v>138.334</v>
      </c>
      <c r="AD26" s="21">
        <v>14.688000000000001</v>
      </c>
      <c r="AE26" s="21">
        <v>153.02199999999999</v>
      </c>
      <c r="AF26" s="21">
        <v>138.33151100000001</v>
      </c>
      <c r="AG26" s="21">
        <v>0</v>
      </c>
      <c r="AH26" s="21">
        <v>138.33151100000001</v>
      </c>
      <c r="AI26" s="216"/>
      <c r="AJ26" s="216"/>
      <c r="AK26" s="2620" t="s">
        <v>9377</v>
      </c>
      <c r="AL26" s="2602">
        <v>0.5</v>
      </c>
      <c r="AM26" s="215">
        <v>0</v>
      </c>
    </row>
    <row r="27" spans="1:39" ht="47.25">
      <c r="A27" s="22">
        <v>97</v>
      </c>
      <c r="B27" s="220" t="s">
        <v>367</v>
      </c>
      <c r="C27" s="219" t="s">
        <v>368</v>
      </c>
      <c r="D27" s="205" t="s">
        <v>359</v>
      </c>
      <c r="E27" s="114" t="s">
        <v>350</v>
      </c>
      <c r="F27" s="213" t="s">
        <v>115</v>
      </c>
      <c r="G27" s="215">
        <v>200</v>
      </c>
      <c r="H27" s="215">
        <v>12.5</v>
      </c>
      <c r="I27" s="215">
        <v>0</v>
      </c>
      <c r="J27" s="215">
        <v>0</v>
      </c>
      <c r="K27" s="128">
        <v>12.5</v>
      </c>
      <c r="L27" s="129">
        <v>187.5</v>
      </c>
      <c r="M27" s="215">
        <v>5</v>
      </c>
      <c r="N27" s="215">
        <v>0</v>
      </c>
      <c r="O27" s="216">
        <v>5</v>
      </c>
      <c r="P27" s="216"/>
      <c r="Q27" s="216"/>
      <c r="R27" s="216"/>
      <c r="S27" s="216"/>
      <c r="T27" s="216"/>
      <c r="U27" s="216"/>
      <c r="V27" s="216"/>
      <c r="W27" s="216"/>
      <c r="X27" s="216"/>
      <c r="Y27" s="216"/>
      <c r="Z27" s="466">
        <v>5</v>
      </c>
      <c r="AA27" s="466">
        <v>0</v>
      </c>
      <c r="AB27" s="21">
        <v>5</v>
      </c>
      <c r="AC27" s="21">
        <v>1.25</v>
      </c>
      <c r="AD27" s="21"/>
      <c r="AE27" s="21">
        <v>1.25</v>
      </c>
      <c r="AF27" s="21">
        <v>0</v>
      </c>
      <c r="AG27" s="21">
        <v>0</v>
      </c>
      <c r="AH27" s="21">
        <v>0</v>
      </c>
      <c r="AI27" s="216"/>
      <c r="AJ27" s="216"/>
      <c r="AK27" s="216" t="s">
        <v>9259</v>
      </c>
      <c r="AL27" s="2601">
        <v>0.25</v>
      </c>
      <c r="AM27" s="215">
        <v>0</v>
      </c>
    </row>
    <row r="28" spans="1:39" ht="94.5">
      <c r="A28" s="22">
        <v>98</v>
      </c>
      <c r="B28" s="220" t="s">
        <v>369</v>
      </c>
      <c r="C28" s="219" t="s">
        <v>370</v>
      </c>
      <c r="D28" s="114" t="s">
        <v>271</v>
      </c>
      <c r="E28" s="114" t="s">
        <v>350</v>
      </c>
      <c r="F28" s="213" t="s">
        <v>26</v>
      </c>
      <c r="G28" s="215">
        <v>198.31399999999999</v>
      </c>
      <c r="H28" s="215">
        <v>18.748999999999999</v>
      </c>
      <c r="I28" s="215">
        <v>40.625249999999994</v>
      </c>
      <c r="J28" s="215">
        <v>0</v>
      </c>
      <c r="K28" s="128">
        <v>59.374249999999989</v>
      </c>
      <c r="L28" s="129">
        <v>138.93975</v>
      </c>
      <c r="M28" s="215">
        <v>124.4</v>
      </c>
      <c r="N28" s="215">
        <v>14.54</v>
      </c>
      <c r="O28" s="216">
        <v>138.94</v>
      </c>
      <c r="P28" s="216"/>
      <c r="Q28" s="216"/>
      <c r="R28" s="216"/>
      <c r="S28" s="216"/>
      <c r="T28" s="216"/>
      <c r="U28" s="216"/>
      <c r="V28" s="216"/>
      <c r="W28" s="216"/>
      <c r="X28" s="216"/>
      <c r="Y28" s="216"/>
      <c r="Z28" s="466">
        <v>124.4</v>
      </c>
      <c r="AA28" s="466">
        <v>14.54</v>
      </c>
      <c r="AB28" s="21">
        <v>138.94</v>
      </c>
      <c r="AC28" s="21">
        <v>124.4</v>
      </c>
      <c r="AD28" s="21">
        <v>14.54</v>
      </c>
      <c r="AE28" s="21">
        <v>138.94</v>
      </c>
      <c r="AF28" s="21">
        <v>62.186816999999998</v>
      </c>
      <c r="AG28" s="21">
        <v>0</v>
      </c>
      <c r="AH28" s="21">
        <v>62.186816999999998</v>
      </c>
      <c r="AI28" s="216"/>
      <c r="AJ28" s="216" t="s">
        <v>11905</v>
      </c>
      <c r="AK28" s="2620" t="s">
        <v>9481</v>
      </c>
      <c r="AL28" s="2602">
        <v>0.5</v>
      </c>
      <c r="AM28" s="215">
        <v>0</v>
      </c>
    </row>
    <row r="29" spans="1:39" ht="63">
      <c r="A29" s="22">
        <v>99</v>
      </c>
      <c r="B29" s="220" t="s">
        <v>371</v>
      </c>
      <c r="C29" s="219" t="s">
        <v>372</v>
      </c>
      <c r="D29" s="114" t="s">
        <v>366</v>
      </c>
      <c r="E29" s="114" t="s">
        <v>350</v>
      </c>
      <c r="F29" s="213" t="s">
        <v>26</v>
      </c>
      <c r="G29" s="215">
        <v>70</v>
      </c>
      <c r="H29" s="215">
        <v>13.122999999999999</v>
      </c>
      <c r="I29" s="215">
        <v>13.72</v>
      </c>
      <c r="J29" s="215">
        <v>0</v>
      </c>
      <c r="K29" s="128">
        <v>26.843</v>
      </c>
      <c r="L29" s="129">
        <v>43.156999999999996</v>
      </c>
      <c r="M29" s="215">
        <v>36.32</v>
      </c>
      <c r="N29" s="215">
        <v>6.8369999999999997</v>
      </c>
      <c r="O29" s="216">
        <v>43.156999999999996</v>
      </c>
      <c r="P29" s="216"/>
      <c r="Q29" s="216"/>
      <c r="R29" s="216"/>
      <c r="S29" s="216"/>
      <c r="T29" s="216"/>
      <c r="U29" s="216"/>
      <c r="V29" s="216"/>
      <c r="W29" s="216"/>
      <c r="X29" s="216"/>
      <c r="Y29" s="216"/>
      <c r="Z29" s="466">
        <v>36.32</v>
      </c>
      <c r="AA29" s="466">
        <v>6.8369999999999997</v>
      </c>
      <c r="AB29" s="21">
        <v>43.156999999999996</v>
      </c>
      <c r="AC29" s="21">
        <v>36.32</v>
      </c>
      <c r="AD29" s="21">
        <v>6.8369999999999997</v>
      </c>
      <c r="AE29" s="21">
        <v>43.156999999999996</v>
      </c>
      <c r="AF29" s="21">
        <v>36.317663000000003</v>
      </c>
      <c r="AG29" s="21">
        <v>6.835</v>
      </c>
      <c r="AH29" s="21">
        <v>43.152663000000004</v>
      </c>
      <c r="AI29" s="216"/>
      <c r="AJ29" s="216"/>
      <c r="AK29" s="216" t="s">
        <v>9356</v>
      </c>
      <c r="AL29" s="2601">
        <v>1</v>
      </c>
      <c r="AM29" s="215">
        <v>0</v>
      </c>
    </row>
    <row r="30" spans="1:39" ht="110.25">
      <c r="A30" s="22">
        <v>100</v>
      </c>
      <c r="B30" s="220" t="s">
        <v>373</v>
      </c>
      <c r="C30" s="219" t="s">
        <v>374</v>
      </c>
      <c r="D30" s="114" t="s">
        <v>366</v>
      </c>
      <c r="E30" s="114" t="s">
        <v>350</v>
      </c>
      <c r="F30" s="213" t="s">
        <v>115</v>
      </c>
      <c r="G30" s="215">
        <v>199.83600000000001</v>
      </c>
      <c r="H30" s="215">
        <v>18.745999999999999</v>
      </c>
      <c r="I30" s="215">
        <v>36.21725</v>
      </c>
      <c r="J30" s="215">
        <v>0</v>
      </c>
      <c r="K30" s="128">
        <v>54.963250000000002</v>
      </c>
      <c r="L30" s="129">
        <v>144.87275</v>
      </c>
      <c r="M30" s="215">
        <v>38</v>
      </c>
      <c r="N30" s="215">
        <v>0</v>
      </c>
      <c r="O30" s="216">
        <v>38</v>
      </c>
      <c r="P30" s="216"/>
      <c r="Q30" s="216"/>
      <c r="R30" s="216"/>
      <c r="S30" s="216"/>
      <c r="T30" s="216"/>
      <c r="U30" s="216"/>
      <c r="V30" s="216"/>
      <c r="W30" s="216"/>
      <c r="X30" s="216"/>
      <c r="Y30" s="216"/>
      <c r="Z30" s="466">
        <v>38</v>
      </c>
      <c r="AA30" s="466">
        <v>0</v>
      </c>
      <c r="AB30" s="21">
        <v>38</v>
      </c>
      <c r="AC30" s="21">
        <v>38</v>
      </c>
      <c r="AD30" s="21"/>
      <c r="AE30" s="21">
        <v>38</v>
      </c>
      <c r="AF30" s="21">
        <v>37.967157</v>
      </c>
      <c r="AG30" s="21">
        <v>0</v>
      </c>
      <c r="AH30" s="21">
        <v>37.967157</v>
      </c>
      <c r="AI30" s="216"/>
      <c r="AJ30" s="216"/>
      <c r="AK30" s="216" t="s">
        <v>10928</v>
      </c>
      <c r="AL30" s="2601">
        <v>0.25</v>
      </c>
      <c r="AM30" s="215">
        <v>0</v>
      </c>
    </row>
    <row r="31" spans="1:39">
      <c r="A31" s="22" t="s">
        <v>300</v>
      </c>
      <c r="B31" s="221"/>
      <c r="C31" s="222" t="s">
        <v>375</v>
      </c>
      <c r="D31" s="223"/>
      <c r="E31" s="224"/>
      <c r="F31" s="223"/>
      <c r="G31" s="225">
        <v>3748.0390000000007</v>
      </c>
      <c r="H31" s="225">
        <v>502.33000000000004</v>
      </c>
      <c r="I31" s="225">
        <v>615.99450000000013</v>
      </c>
      <c r="J31" s="225">
        <v>0</v>
      </c>
      <c r="K31" s="225">
        <v>1118.3245000000002</v>
      </c>
      <c r="L31" s="225">
        <v>2629.7144999999996</v>
      </c>
      <c r="M31" s="225">
        <v>981.47600000000011</v>
      </c>
      <c r="N31" s="225">
        <v>92.381000000000014</v>
      </c>
      <c r="O31" s="225">
        <v>1073.857</v>
      </c>
      <c r="P31" s="225">
        <v>0</v>
      </c>
      <c r="Q31" s="225">
        <v>0</v>
      </c>
      <c r="R31" s="225">
        <v>0</v>
      </c>
      <c r="S31" s="225">
        <v>0</v>
      </c>
      <c r="T31" s="225">
        <v>0</v>
      </c>
      <c r="U31" s="225">
        <v>0</v>
      </c>
      <c r="V31" s="225">
        <v>0</v>
      </c>
      <c r="W31" s="225">
        <v>0</v>
      </c>
      <c r="X31" s="225">
        <v>0</v>
      </c>
      <c r="Y31" s="225">
        <v>0</v>
      </c>
      <c r="Z31" s="225">
        <v>981.47600000000011</v>
      </c>
      <c r="AA31" s="225">
        <v>92.381000000000014</v>
      </c>
      <c r="AB31" s="225">
        <v>1073.857</v>
      </c>
      <c r="AC31" s="225">
        <v>958.97550000000001</v>
      </c>
      <c r="AD31" s="225">
        <v>92.381000000000014</v>
      </c>
      <c r="AE31" s="225">
        <v>1051.3564999999999</v>
      </c>
      <c r="AF31" s="225">
        <v>894.10760300000004</v>
      </c>
      <c r="AG31" s="225">
        <v>62.766950000000001</v>
      </c>
      <c r="AH31" s="225">
        <v>956.87455299999999</v>
      </c>
      <c r="AI31" s="225">
        <v>0</v>
      </c>
      <c r="AJ31" s="2294"/>
      <c r="AK31" s="2294"/>
      <c r="AL31" s="2294"/>
      <c r="AM31" s="225">
        <v>0</v>
      </c>
    </row>
    <row r="32" spans="1:39">
      <c r="A32" s="22" t="s">
        <v>300</v>
      </c>
      <c r="B32" s="221"/>
      <c r="C32" s="169"/>
      <c r="D32" s="169"/>
      <c r="E32" s="169"/>
      <c r="F32" s="217"/>
      <c r="G32" s="226"/>
      <c r="H32" s="226"/>
      <c r="I32" s="226"/>
      <c r="J32" s="226"/>
      <c r="K32" s="226"/>
      <c r="L32" s="226"/>
      <c r="M32" s="226"/>
      <c r="N32" s="226"/>
      <c r="O32" s="227"/>
      <c r="P32" s="227"/>
      <c r="Q32" s="227"/>
      <c r="R32" s="227"/>
      <c r="S32" s="227"/>
      <c r="T32" s="227"/>
      <c r="U32" s="227"/>
      <c r="V32" s="227"/>
      <c r="W32" s="227"/>
      <c r="X32" s="227"/>
      <c r="Y32" s="227"/>
      <c r="Z32" s="227"/>
      <c r="AA32" s="227"/>
      <c r="AB32" s="227"/>
      <c r="AC32" s="227"/>
      <c r="AD32" s="227"/>
      <c r="AE32" s="227"/>
      <c r="AF32" s="227"/>
      <c r="AG32" s="227"/>
      <c r="AH32" s="227"/>
      <c r="AI32" s="227"/>
      <c r="AJ32" s="227"/>
      <c r="AK32" s="227"/>
      <c r="AL32" s="227"/>
      <c r="AM32" s="226"/>
    </row>
    <row r="33" spans="1:39">
      <c r="A33" s="22" t="s">
        <v>300</v>
      </c>
      <c r="B33" s="221"/>
      <c r="C33" s="228" t="s">
        <v>376</v>
      </c>
      <c r="D33" s="217"/>
      <c r="E33" s="203"/>
      <c r="F33" s="217"/>
      <c r="G33" s="226"/>
      <c r="H33" s="226"/>
      <c r="I33" s="226"/>
      <c r="J33" s="226"/>
      <c r="K33" s="226"/>
      <c r="L33" s="226"/>
      <c r="M33" s="226"/>
      <c r="N33" s="226"/>
      <c r="O33" s="227"/>
      <c r="P33" s="227"/>
      <c r="Q33" s="227"/>
      <c r="R33" s="227"/>
      <c r="S33" s="227"/>
      <c r="T33" s="227"/>
      <c r="U33" s="227"/>
      <c r="V33" s="227"/>
      <c r="W33" s="227"/>
      <c r="X33" s="227"/>
      <c r="Y33" s="227"/>
      <c r="Z33" s="227"/>
      <c r="AA33" s="227"/>
      <c r="AB33" s="227"/>
      <c r="AC33" s="227"/>
      <c r="AD33" s="227"/>
      <c r="AE33" s="227"/>
      <c r="AF33" s="227"/>
      <c r="AG33" s="227"/>
      <c r="AH33" s="227"/>
      <c r="AI33" s="227"/>
      <c r="AJ33" s="227"/>
      <c r="AK33" s="227"/>
      <c r="AL33" s="227"/>
      <c r="AM33" s="226"/>
    </row>
    <row r="34" spans="1:39">
      <c r="A34" s="22" t="s">
        <v>300</v>
      </c>
      <c r="B34" s="221"/>
      <c r="C34" s="208"/>
      <c r="D34" s="217"/>
      <c r="E34" s="203"/>
      <c r="F34" s="217"/>
      <c r="G34" s="229"/>
      <c r="H34" s="229"/>
      <c r="I34" s="229"/>
      <c r="J34" s="229"/>
      <c r="K34" s="229"/>
      <c r="L34" s="230"/>
      <c r="M34" s="229"/>
      <c r="N34" s="229"/>
      <c r="AM34" s="229"/>
    </row>
    <row r="35" spans="1:39" ht="47.25">
      <c r="A35" s="22">
        <v>101</v>
      </c>
      <c r="B35" s="211" t="s">
        <v>377</v>
      </c>
      <c r="C35" s="231" t="s">
        <v>378</v>
      </c>
      <c r="D35" s="232" t="s">
        <v>177</v>
      </c>
      <c r="E35" s="233" t="s">
        <v>379</v>
      </c>
      <c r="F35" s="213" t="s">
        <v>115</v>
      </c>
      <c r="G35" s="234">
        <v>3046</v>
      </c>
      <c r="H35" s="128">
        <v>3046</v>
      </c>
      <c r="I35" s="215">
        <v>0</v>
      </c>
      <c r="J35" s="128">
        <v>0</v>
      </c>
      <c r="K35" s="128">
        <v>3046</v>
      </c>
      <c r="L35" s="128">
        <v>0</v>
      </c>
      <c r="M35" s="128">
        <v>1E-3</v>
      </c>
      <c r="N35" s="128">
        <v>0</v>
      </c>
      <c r="O35" s="216">
        <v>1E-3</v>
      </c>
      <c r="P35" s="216"/>
      <c r="Q35" s="216"/>
      <c r="R35" s="216"/>
      <c r="S35" s="216"/>
      <c r="T35" s="216"/>
      <c r="U35" s="216"/>
      <c r="V35" s="216"/>
      <c r="W35" s="216"/>
      <c r="X35" s="216"/>
      <c r="Y35" s="216"/>
      <c r="Z35" s="466">
        <v>1E-3</v>
      </c>
      <c r="AA35" s="466">
        <v>0</v>
      </c>
      <c r="AB35" s="21">
        <v>1E-3</v>
      </c>
      <c r="AC35" s="21"/>
      <c r="AD35" s="21"/>
      <c r="AE35" s="21">
        <v>0</v>
      </c>
      <c r="AF35" s="21">
        <v>0</v>
      </c>
      <c r="AG35" s="21">
        <v>0</v>
      </c>
      <c r="AH35" s="21">
        <v>0</v>
      </c>
      <c r="AI35" s="216"/>
      <c r="AJ35" s="216" t="s">
        <v>10419</v>
      </c>
      <c r="AK35" s="216"/>
      <c r="AL35" s="2601">
        <v>0.25</v>
      </c>
      <c r="AM35" s="128">
        <v>0</v>
      </c>
    </row>
    <row r="36" spans="1:39" ht="110.25">
      <c r="A36" s="22">
        <v>102</v>
      </c>
      <c r="B36" s="211" t="s">
        <v>380</v>
      </c>
      <c r="C36" s="130" t="s">
        <v>381</v>
      </c>
      <c r="D36" s="212" t="s">
        <v>382</v>
      </c>
      <c r="E36" s="114" t="s">
        <v>383</v>
      </c>
      <c r="F36" s="213" t="s">
        <v>115</v>
      </c>
      <c r="G36" s="128">
        <v>1447.3140000000001</v>
      </c>
      <c r="H36" s="128">
        <v>527.03899999999999</v>
      </c>
      <c r="I36" s="215">
        <v>184.05475000000001</v>
      </c>
      <c r="J36" s="128">
        <v>0</v>
      </c>
      <c r="K36" s="128">
        <v>711.09375</v>
      </c>
      <c r="L36" s="128">
        <v>736.22025000000008</v>
      </c>
      <c r="M36" s="215">
        <v>20</v>
      </c>
      <c r="N36" s="128">
        <v>0</v>
      </c>
      <c r="O36" s="216">
        <v>20</v>
      </c>
      <c r="P36" s="216"/>
      <c r="Q36" s="216"/>
      <c r="R36" s="216"/>
      <c r="S36" s="216"/>
      <c r="T36" s="216"/>
      <c r="U36" s="216"/>
      <c r="V36" s="216"/>
      <c r="W36" s="216"/>
      <c r="X36" s="216"/>
      <c r="Y36" s="216"/>
      <c r="Z36" s="466">
        <v>20</v>
      </c>
      <c r="AA36" s="466">
        <v>0</v>
      </c>
      <c r="AB36" s="21">
        <v>20</v>
      </c>
      <c r="AC36" s="21">
        <v>20</v>
      </c>
      <c r="AD36" s="21"/>
      <c r="AE36" s="21">
        <v>20</v>
      </c>
      <c r="AF36" s="21">
        <v>19.998173000000001</v>
      </c>
      <c r="AG36" s="21">
        <v>0</v>
      </c>
      <c r="AH36" s="21">
        <v>19.998173000000001</v>
      </c>
      <c r="AI36" s="216"/>
      <c r="AJ36" s="216"/>
      <c r="AK36" s="216" t="s">
        <v>9492</v>
      </c>
      <c r="AL36" s="2601">
        <v>0.25</v>
      </c>
      <c r="AM36" s="128">
        <v>0</v>
      </c>
    </row>
    <row r="37" spans="1:39" ht="110.25">
      <c r="A37" s="22">
        <v>103</v>
      </c>
      <c r="B37" s="211" t="s">
        <v>384</v>
      </c>
      <c r="C37" s="137" t="s">
        <v>385</v>
      </c>
      <c r="D37" s="138" t="s">
        <v>107</v>
      </c>
      <c r="E37" s="114" t="s">
        <v>386</v>
      </c>
      <c r="F37" s="213" t="s">
        <v>115</v>
      </c>
      <c r="G37" s="215">
        <v>452.01400000000001</v>
      </c>
      <c r="H37" s="215">
        <v>144.822</v>
      </c>
      <c r="I37" s="215">
        <v>61.337499999999999</v>
      </c>
      <c r="J37" s="215">
        <v>0</v>
      </c>
      <c r="K37" s="128">
        <v>206.15950000000001</v>
      </c>
      <c r="L37" s="128">
        <v>245.8545</v>
      </c>
      <c r="M37" s="215">
        <v>30.376999999999999</v>
      </c>
      <c r="N37" s="215">
        <v>0</v>
      </c>
      <c r="O37" s="216">
        <v>30.376999999999999</v>
      </c>
      <c r="P37" s="216"/>
      <c r="Q37" s="216"/>
      <c r="R37" s="216"/>
      <c r="S37" s="216"/>
      <c r="T37" s="216"/>
      <c r="U37" s="216"/>
      <c r="V37" s="216"/>
      <c r="W37" s="216"/>
      <c r="X37" s="216"/>
      <c r="Y37" s="216"/>
      <c r="Z37" s="466">
        <v>30.376999999999999</v>
      </c>
      <c r="AA37" s="466">
        <v>0</v>
      </c>
      <c r="AB37" s="21">
        <v>30.376999999999999</v>
      </c>
      <c r="AC37" s="21">
        <v>30.37725</v>
      </c>
      <c r="AD37" s="21"/>
      <c r="AE37" s="21">
        <v>30.37725</v>
      </c>
      <c r="AF37" s="21">
        <v>30.376017999999998</v>
      </c>
      <c r="AG37" s="21">
        <v>0</v>
      </c>
      <c r="AH37" s="21">
        <v>30.376017999999998</v>
      </c>
      <c r="AI37" s="216"/>
      <c r="AJ37" s="216"/>
      <c r="AK37" s="216" t="s">
        <v>9545</v>
      </c>
      <c r="AL37" s="2601">
        <v>0.25</v>
      </c>
      <c r="AM37" s="215">
        <v>0</v>
      </c>
    </row>
    <row r="38" spans="1:39" ht="94.5">
      <c r="A38" s="22">
        <v>104</v>
      </c>
      <c r="B38" s="220" t="s">
        <v>387</v>
      </c>
      <c r="C38" s="235" t="s">
        <v>388</v>
      </c>
      <c r="D38" s="205" t="s">
        <v>167</v>
      </c>
      <c r="E38" s="114" t="s">
        <v>350</v>
      </c>
      <c r="F38" s="213" t="s">
        <v>26</v>
      </c>
      <c r="G38" s="215">
        <v>198.83600000000001</v>
      </c>
      <c r="H38" s="215">
        <v>14.996</v>
      </c>
      <c r="I38" s="215">
        <v>36.766750000000002</v>
      </c>
      <c r="J38" s="215">
        <v>0</v>
      </c>
      <c r="K38" s="128">
        <v>51.762750000000004</v>
      </c>
      <c r="L38" s="128">
        <v>147.07325</v>
      </c>
      <c r="M38" s="215">
        <v>125.723</v>
      </c>
      <c r="N38" s="215">
        <v>21.35</v>
      </c>
      <c r="O38" s="216">
        <v>147.07300000000001</v>
      </c>
      <c r="P38" s="216"/>
      <c r="Q38" s="216"/>
      <c r="R38" s="216"/>
      <c r="S38" s="216"/>
      <c r="T38" s="216"/>
      <c r="U38" s="216"/>
      <c r="V38" s="216"/>
      <c r="W38" s="216"/>
      <c r="X38" s="216"/>
      <c r="Y38" s="216"/>
      <c r="Z38" s="466">
        <v>125.723</v>
      </c>
      <c r="AA38" s="466">
        <v>21.35</v>
      </c>
      <c r="AB38" s="21">
        <v>147.07300000000001</v>
      </c>
      <c r="AC38" s="21">
        <v>125.7225</v>
      </c>
      <c r="AD38" s="21">
        <v>21.35</v>
      </c>
      <c r="AE38" s="21">
        <v>147.07249999999999</v>
      </c>
      <c r="AF38" s="21">
        <v>125.722779</v>
      </c>
      <c r="AG38" s="21">
        <v>21.237939999999998</v>
      </c>
      <c r="AH38" s="21">
        <v>146.96071900000001</v>
      </c>
      <c r="AI38" s="216"/>
      <c r="AJ38" s="216"/>
      <c r="AK38" s="2620" t="s">
        <v>9482</v>
      </c>
      <c r="AL38" s="2602">
        <v>0.5</v>
      </c>
      <c r="AM38" s="215">
        <v>0</v>
      </c>
    </row>
    <row r="39" spans="1:39" ht="110.25">
      <c r="A39" s="22">
        <v>105</v>
      </c>
      <c r="B39" s="220" t="s">
        <v>389</v>
      </c>
      <c r="C39" s="235" t="s">
        <v>390</v>
      </c>
      <c r="D39" s="205" t="s">
        <v>274</v>
      </c>
      <c r="E39" s="114" t="s">
        <v>350</v>
      </c>
      <c r="F39" s="213" t="s">
        <v>115</v>
      </c>
      <c r="G39" s="215">
        <v>198.27099999999999</v>
      </c>
      <c r="H39" s="215">
        <v>9.9990000000000006</v>
      </c>
      <c r="I39" s="215">
        <v>38.653500000000001</v>
      </c>
      <c r="J39" s="215">
        <v>0</v>
      </c>
      <c r="K39" s="128">
        <v>48.652500000000003</v>
      </c>
      <c r="L39" s="128">
        <v>149.61849999999998</v>
      </c>
      <c r="M39" s="215">
        <v>30</v>
      </c>
      <c r="N39" s="215">
        <v>0</v>
      </c>
      <c r="O39" s="216">
        <v>30</v>
      </c>
      <c r="P39" s="216"/>
      <c r="Q39" s="216"/>
      <c r="R39" s="216"/>
      <c r="S39" s="216"/>
      <c r="T39" s="216"/>
      <c r="U39" s="216"/>
      <c r="V39" s="216"/>
      <c r="W39" s="216"/>
      <c r="X39" s="216"/>
      <c r="Y39" s="216"/>
      <c r="Z39" s="466">
        <v>30</v>
      </c>
      <c r="AA39" s="466">
        <v>0</v>
      </c>
      <c r="AB39" s="21">
        <v>30</v>
      </c>
      <c r="AC39" s="21">
        <v>30</v>
      </c>
      <c r="AD39" s="21"/>
      <c r="AE39" s="21">
        <v>30</v>
      </c>
      <c r="AF39" s="21">
        <v>29.998716999999999</v>
      </c>
      <c r="AG39" s="21">
        <v>0</v>
      </c>
      <c r="AH39" s="21">
        <v>29.998716999999999</v>
      </c>
      <c r="AI39" s="216"/>
      <c r="AJ39" s="216"/>
      <c r="AK39" s="216" t="s">
        <v>10927</v>
      </c>
      <c r="AL39" s="2601">
        <v>0.25</v>
      </c>
      <c r="AM39" s="215">
        <v>0</v>
      </c>
    </row>
    <row r="40" spans="1:39" ht="90" customHeight="1">
      <c r="A40" s="22">
        <v>106</v>
      </c>
      <c r="B40" s="220" t="s">
        <v>391</v>
      </c>
      <c r="C40" s="235" t="s">
        <v>392</v>
      </c>
      <c r="D40" s="205" t="s">
        <v>167</v>
      </c>
      <c r="E40" s="114" t="s">
        <v>350</v>
      </c>
      <c r="F40" s="213" t="s">
        <v>115</v>
      </c>
      <c r="G40" s="215">
        <v>182.68</v>
      </c>
      <c r="H40" s="215">
        <v>6.5620000000000003</v>
      </c>
      <c r="I40" s="215">
        <v>35.222750000000005</v>
      </c>
      <c r="J40" s="215">
        <v>0</v>
      </c>
      <c r="K40" s="128">
        <v>41.784750000000003</v>
      </c>
      <c r="L40" s="128">
        <v>140.89525</v>
      </c>
      <c r="M40" s="215">
        <v>30</v>
      </c>
      <c r="N40" s="215">
        <v>0</v>
      </c>
      <c r="O40" s="216">
        <v>30</v>
      </c>
      <c r="P40" s="216"/>
      <c r="Q40" s="216"/>
      <c r="R40" s="216"/>
      <c r="S40" s="216"/>
      <c r="T40" s="216"/>
      <c r="U40" s="216"/>
      <c r="V40" s="216"/>
      <c r="W40" s="216"/>
      <c r="X40" s="216"/>
      <c r="Y40" s="216"/>
      <c r="Z40" s="466">
        <v>30</v>
      </c>
      <c r="AA40" s="466">
        <v>0</v>
      </c>
      <c r="AB40" s="21">
        <v>30</v>
      </c>
      <c r="AC40" s="21">
        <v>30</v>
      </c>
      <c r="AD40" s="21"/>
      <c r="AE40" s="21">
        <v>30</v>
      </c>
      <c r="AF40" s="21">
        <v>29.994788</v>
      </c>
      <c r="AG40" s="21">
        <v>0</v>
      </c>
      <c r="AH40" s="21">
        <v>29.994788</v>
      </c>
      <c r="AI40" s="216"/>
      <c r="AJ40" s="216"/>
      <c r="AK40" s="216" t="s">
        <v>10928</v>
      </c>
      <c r="AL40" s="2601">
        <v>0.25</v>
      </c>
      <c r="AM40" s="215">
        <v>0</v>
      </c>
    </row>
    <row r="41" spans="1:39" ht="94.5">
      <c r="A41" s="22">
        <v>107</v>
      </c>
      <c r="B41" s="220" t="s">
        <v>393</v>
      </c>
      <c r="C41" s="235" t="s">
        <v>394</v>
      </c>
      <c r="D41" s="205" t="s">
        <v>167</v>
      </c>
      <c r="E41" s="114" t="s">
        <v>350</v>
      </c>
      <c r="F41" s="213" t="s">
        <v>26</v>
      </c>
      <c r="G41" s="215">
        <v>186.75</v>
      </c>
      <c r="H41" s="215">
        <v>7.5</v>
      </c>
      <c r="I41" s="215">
        <v>35.849499999999999</v>
      </c>
      <c r="J41" s="215">
        <v>0</v>
      </c>
      <c r="K41" s="128">
        <v>43.349499999999999</v>
      </c>
      <c r="L41" s="128">
        <v>143.40049999999999</v>
      </c>
      <c r="M41" s="215">
        <v>133.136</v>
      </c>
      <c r="N41" s="215">
        <v>10.265000000000001</v>
      </c>
      <c r="O41" s="216">
        <v>143.40100000000001</v>
      </c>
      <c r="P41" s="216"/>
      <c r="Q41" s="216"/>
      <c r="R41" s="216"/>
      <c r="S41" s="216"/>
      <c r="T41" s="216"/>
      <c r="U41" s="216"/>
      <c r="V41" s="216"/>
      <c r="W41" s="216"/>
      <c r="X41" s="216"/>
      <c r="Y41" s="216"/>
      <c r="Z41" s="466">
        <v>133.136</v>
      </c>
      <c r="AA41" s="466">
        <v>10.265000000000001</v>
      </c>
      <c r="AB41" s="21">
        <v>143.40100000000001</v>
      </c>
      <c r="AC41" s="21">
        <v>133.136</v>
      </c>
      <c r="AD41" s="21">
        <v>10.265000000000001</v>
      </c>
      <c r="AE41" s="21">
        <v>143.40100000000001</v>
      </c>
      <c r="AF41" s="21">
        <v>133.133533</v>
      </c>
      <c r="AG41" s="21">
        <v>9.0448400000000007</v>
      </c>
      <c r="AH41" s="21">
        <v>142.17837299999999</v>
      </c>
      <c r="AI41" s="216"/>
      <c r="AJ41" s="216"/>
      <c r="AK41" s="2620" t="s">
        <v>9482</v>
      </c>
      <c r="AL41" s="2602">
        <v>0.5</v>
      </c>
      <c r="AM41" s="215">
        <v>0</v>
      </c>
    </row>
    <row r="42" spans="1:39">
      <c r="A42" s="22" t="s">
        <v>300</v>
      </c>
      <c r="B42" s="221"/>
      <c r="C42" s="223" t="s">
        <v>395</v>
      </c>
      <c r="D42" s="223"/>
      <c r="E42" s="224"/>
      <c r="F42" s="223"/>
      <c r="G42" s="225">
        <v>5711.8650000000007</v>
      </c>
      <c r="H42" s="225">
        <v>3756.9179999999997</v>
      </c>
      <c r="I42" s="225">
        <v>391.88475</v>
      </c>
      <c r="J42" s="225">
        <v>0</v>
      </c>
      <c r="K42" s="225">
        <v>4148.8027500000007</v>
      </c>
      <c r="L42" s="225">
        <v>1563.0622500000002</v>
      </c>
      <c r="M42" s="225">
        <v>369.23699999999997</v>
      </c>
      <c r="N42" s="225">
        <v>31.615000000000002</v>
      </c>
      <c r="O42" s="225">
        <v>400.85200000000003</v>
      </c>
      <c r="P42" s="225">
        <v>0</v>
      </c>
      <c r="Q42" s="225">
        <v>0</v>
      </c>
      <c r="R42" s="225">
        <v>0</v>
      </c>
      <c r="S42" s="225">
        <v>0</v>
      </c>
      <c r="T42" s="225">
        <v>0</v>
      </c>
      <c r="U42" s="225">
        <v>0</v>
      </c>
      <c r="V42" s="225">
        <v>0</v>
      </c>
      <c r="W42" s="225">
        <v>0</v>
      </c>
      <c r="X42" s="225">
        <v>0</v>
      </c>
      <c r="Y42" s="225">
        <v>0</v>
      </c>
      <c r="Z42" s="225">
        <v>369.23699999999997</v>
      </c>
      <c r="AA42" s="225">
        <v>31.615000000000002</v>
      </c>
      <c r="AB42" s="225">
        <v>400.85200000000003</v>
      </c>
      <c r="AC42" s="225">
        <v>369.23575</v>
      </c>
      <c r="AD42" s="225">
        <v>31.615000000000002</v>
      </c>
      <c r="AE42" s="225">
        <v>400.85075000000001</v>
      </c>
      <c r="AF42" s="225">
        <v>369.22400800000003</v>
      </c>
      <c r="AG42" s="225">
        <v>30.282779999999999</v>
      </c>
      <c r="AH42" s="225">
        <v>399.50678800000003</v>
      </c>
      <c r="AI42" s="225">
        <v>0</v>
      </c>
      <c r="AJ42" s="2294"/>
      <c r="AK42" s="2294"/>
      <c r="AL42" s="2294"/>
      <c r="AM42" s="225">
        <v>0</v>
      </c>
    </row>
    <row r="43" spans="1:39">
      <c r="A43" s="22" t="s">
        <v>300</v>
      </c>
      <c r="B43" s="221"/>
      <c r="C43" s="169"/>
      <c r="D43" s="169"/>
      <c r="E43" s="203"/>
      <c r="F43" s="217"/>
      <c r="G43" s="226"/>
      <c r="H43" s="226"/>
      <c r="I43" s="226"/>
      <c r="J43" s="226"/>
      <c r="K43" s="226"/>
      <c r="L43" s="226"/>
      <c r="M43" s="226"/>
      <c r="N43" s="226"/>
      <c r="O43" s="227"/>
      <c r="P43" s="227"/>
      <c r="Q43" s="227"/>
      <c r="R43" s="227"/>
      <c r="S43" s="227"/>
      <c r="T43" s="227"/>
      <c r="U43" s="227"/>
      <c r="V43" s="227"/>
      <c r="W43" s="227"/>
      <c r="X43" s="227"/>
      <c r="Y43" s="227"/>
      <c r="Z43" s="227"/>
      <c r="AA43" s="227"/>
      <c r="AB43" s="227"/>
      <c r="AC43" s="227"/>
      <c r="AD43" s="227"/>
      <c r="AE43" s="227"/>
      <c r="AF43" s="227"/>
      <c r="AG43" s="227"/>
      <c r="AH43" s="227"/>
      <c r="AI43" s="227"/>
      <c r="AJ43" s="227"/>
      <c r="AK43" s="227"/>
      <c r="AL43" s="227"/>
      <c r="AM43" s="226"/>
    </row>
    <row r="44" spans="1:39">
      <c r="A44" s="22" t="s">
        <v>300</v>
      </c>
      <c r="B44" s="221"/>
      <c r="C44" s="228" t="s">
        <v>396</v>
      </c>
      <c r="D44" s="169"/>
      <c r="E44" s="203"/>
      <c r="F44" s="217"/>
      <c r="G44" s="226"/>
      <c r="H44" s="226"/>
      <c r="I44" s="226"/>
      <c r="J44" s="226"/>
      <c r="K44" s="226"/>
      <c r="L44" s="226"/>
      <c r="M44" s="226"/>
      <c r="N44" s="226"/>
      <c r="O44" s="227"/>
      <c r="P44" s="227"/>
      <c r="Q44" s="227"/>
      <c r="R44" s="227"/>
      <c r="S44" s="227"/>
      <c r="T44" s="227"/>
      <c r="U44" s="227"/>
      <c r="V44" s="227"/>
      <c r="W44" s="227"/>
      <c r="X44" s="227"/>
      <c r="Y44" s="227"/>
      <c r="Z44" s="227"/>
      <c r="AA44" s="227"/>
      <c r="AB44" s="227"/>
      <c r="AC44" s="227"/>
      <c r="AD44" s="227"/>
      <c r="AE44" s="227"/>
      <c r="AF44" s="227"/>
      <c r="AG44" s="227"/>
      <c r="AH44" s="227"/>
      <c r="AI44" s="227"/>
      <c r="AJ44" s="227"/>
      <c r="AK44" s="227"/>
      <c r="AL44" s="227"/>
      <c r="AM44" s="226"/>
    </row>
    <row r="45" spans="1:39">
      <c r="A45" s="22" t="s">
        <v>300</v>
      </c>
      <c r="B45" s="221"/>
      <c r="C45" s="169"/>
      <c r="D45" s="169"/>
      <c r="E45" s="203"/>
      <c r="F45" s="217"/>
      <c r="G45" s="226"/>
      <c r="H45" s="226"/>
      <c r="I45" s="226"/>
      <c r="J45" s="226"/>
      <c r="K45" s="226"/>
      <c r="L45" s="226"/>
      <c r="M45" s="226"/>
      <c r="N45" s="226"/>
      <c r="O45" s="227"/>
      <c r="P45" s="227"/>
      <c r="Q45" s="227"/>
      <c r="R45" s="227"/>
      <c r="S45" s="227"/>
      <c r="T45" s="227"/>
      <c r="U45" s="227"/>
      <c r="V45" s="227"/>
      <c r="W45" s="227"/>
      <c r="X45" s="227"/>
      <c r="Y45" s="227"/>
      <c r="Z45" s="227"/>
      <c r="AA45" s="227"/>
      <c r="AB45" s="227"/>
      <c r="AC45" s="227"/>
      <c r="AD45" s="227"/>
      <c r="AE45" s="227"/>
      <c r="AF45" s="227"/>
      <c r="AG45" s="227"/>
      <c r="AH45" s="227"/>
      <c r="AI45" s="227"/>
      <c r="AJ45" s="227"/>
      <c r="AK45" s="227"/>
      <c r="AL45" s="227"/>
      <c r="AM45" s="226"/>
    </row>
    <row r="46" spans="1:39" ht="47.25">
      <c r="A46" s="22">
        <v>108</v>
      </c>
      <c r="B46" s="220" t="s">
        <v>397</v>
      </c>
      <c r="C46" s="236" t="s">
        <v>398</v>
      </c>
      <c r="D46" s="237" t="s">
        <v>339</v>
      </c>
      <c r="E46" s="238" t="s">
        <v>399</v>
      </c>
      <c r="F46" s="239" t="s">
        <v>115</v>
      </c>
      <c r="G46" s="240">
        <v>500</v>
      </c>
      <c r="H46" s="240">
        <v>0</v>
      </c>
      <c r="I46" s="241">
        <v>0</v>
      </c>
      <c r="J46" s="240">
        <v>0</v>
      </c>
      <c r="K46" s="242">
        <v>0</v>
      </c>
      <c r="L46" s="242">
        <v>500</v>
      </c>
      <c r="M46" s="240">
        <v>250</v>
      </c>
      <c r="N46" s="240">
        <v>0</v>
      </c>
      <c r="O46" s="243">
        <v>250</v>
      </c>
      <c r="P46" s="243"/>
      <c r="Q46" s="243"/>
      <c r="R46" s="243"/>
      <c r="S46" s="243"/>
      <c r="T46" s="243"/>
      <c r="U46" s="243"/>
      <c r="V46" s="243"/>
      <c r="W46" s="243"/>
      <c r="X46" s="243"/>
      <c r="Y46" s="243"/>
      <c r="Z46" s="466">
        <v>250</v>
      </c>
      <c r="AA46" s="466">
        <v>0</v>
      </c>
      <c r="AB46" s="21">
        <v>250</v>
      </c>
      <c r="AC46" s="21"/>
      <c r="AD46" s="21"/>
      <c r="AE46" s="21">
        <v>0</v>
      </c>
      <c r="AF46" s="21">
        <v>0</v>
      </c>
      <c r="AG46" s="21">
        <v>0</v>
      </c>
      <c r="AH46" s="21">
        <v>0</v>
      </c>
      <c r="AI46" s="216"/>
      <c r="AJ46" s="238" t="s">
        <v>399</v>
      </c>
      <c r="AK46" s="243"/>
      <c r="AL46" s="2603">
        <v>0.25</v>
      </c>
      <c r="AM46" s="240">
        <v>0</v>
      </c>
    </row>
    <row r="47" spans="1:39">
      <c r="A47" s="22" t="s">
        <v>300</v>
      </c>
      <c r="B47" s="221"/>
      <c r="C47" s="244" t="s">
        <v>400</v>
      </c>
      <c r="D47" s="244"/>
      <c r="E47" s="119"/>
      <c r="F47" s="244"/>
      <c r="G47" s="245">
        <v>500</v>
      </c>
      <c r="H47" s="245">
        <v>0</v>
      </c>
      <c r="I47" s="245">
        <v>0</v>
      </c>
      <c r="J47" s="245">
        <v>0</v>
      </c>
      <c r="K47" s="245">
        <v>0</v>
      </c>
      <c r="L47" s="245">
        <v>500</v>
      </c>
      <c r="M47" s="245">
        <v>250</v>
      </c>
      <c r="N47" s="245">
        <v>0</v>
      </c>
      <c r="O47" s="245">
        <v>250</v>
      </c>
      <c r="P47" s="245">
        <v>0</v>
      </c>
      <c r="Q47" s="245">
        <v>0</v>
      </c>
      <c r="R47" s="245">
        <v>0</v>
      </c>
      <c r="S47" s="245">
        <v>0</v>
      </c>
      <c r="T47" s="245">
        <v>0</v>
      </c>
      <c r="U47" s="245">
        <v>0</v>
      </c>
      <c r="V47" s="245">
        <v>0</v>
      </c>
      <c r="W47" s="245">
        <v>0</v>
      </c>
      <c r="X47" s="245">
        <v>0</v>
      </c>
      <c r="Y47" s="245">
        <v>0</v>
      </c>
      <c r="Z47" s="2294">
        <v>250</v>
      </c>
      <c r="AA47" s="2294">
        <v>0</v>
      </c>
      <c r="AB47" s="2294">
        <v>250</v>
      </c>
      <c r="AC47" s="2294">
        <v>0</v>
      </c>
      <c r="AD47" s="2294">
        <v>0</v>
      </c>
      <c r="AE47" s="2294">
        <v>0</v>
      </c>
      <c r="AF47" s="2294">
        <v>0</v>
      </c>
      <c r="AG47" s="2294">
        <v>0</v>
      </c>
      <c r="AH47" s="2294">
        <v>0</v>
      </c>
      <c r="AI47" s="2294">
        <v>0</v>
      </c>
      <c r="AJ47" s="245">
        <v>0</v>
      </c>
      <c r="AK47" s="245">
        <v>0</v>
      </c>
      <c r="AL47" s="245">
        <v>0.25</v>
      </c>
      <c r="AM47" s="245">
        <v>0</v>
      </c>
    </row>
    <row r="48" spans="1:39">
      <c r="A48" s="22" t="s">
        <v>300</v>
      </c>
      <c r="B48" s="221"/>
      <c r="C48" s="223" t="s">
        <v>401</v>
      </c>
      <c r="D48" s="223"/>
      <c r="E48" s="224"/>
      <c r="F48" s="223"/>
      <c r="G48" s="225">
        <v>6211.8650000000007</v>
      </c>
      <c r="H48" s="225">
        <v>3756.9179999999997</v>
      </c>
      <c r="I48" s="225">
        <v>391.88475</v>
      </c>
      <c r="J48" s="225">
        <v>0</v>
      </c>
      <c r="K48" s="225">
        <v>4148.8027500000007</v>
      </c>
      <c r="L48" s="225">
        <v>2063.0622499999999</v>
      </c>
      <c r="M48" s="225">
        <v>619.23699999999997</v>
      </c>
      <c r="N48" s="225">
        <v>31.615000000000002</v>
      </c>
      <c r="O48" s="225">
        <v>650.85200000000009</v>
      </c>
      <c r="P48" s="225">
        <v>0</v>
      </c>
      <c r="Q48" s="225">
        <v>0</v>
      </c>
      <c r="R48" s="225">
        <v>0</v>
      </c>
      <c r="S48" s="225">
        <v>0</v>
      </c>
      <c r="T48" s="225">
        <v>0</v>
      </c>
      <c r="U48" s="225">
        <v>0</v>
      </c>
      <c r="V48" s="225">
        <v>0</v>
      </c>
      <c r="W48" s="225">
        <v>0</v>
      </c>
      <c r="X48" s="225">
        <v>0</v>
      </c>
      <c r="Y48" s="225">
        <v>0</v>
      </c>
      <c r="Z48" s="225">
        <v>619.23699999999997</v>
      </c>
      <c r="AA48" s="225">
        <v>31.615000000000002</v>
      </c>
      <c r="AB48" s="225">
        <v>650.85200000000009</v>
      </c>
      <c r="AC48" s="225">
        <v>369.23575</v>
      </c>
      <c r="AD48" s="225">
        <v>31.615000000000002</v>
      </c>
      <c r="AE48" s="225">
        <v>400.85075000000001</v>
      </c>
      <c r="AF48" s="225">
        <v>369.22400800000003</v>
      </c>
      <c r="AG48" s="225">
        <v>30.282779999999999</v>
      </c>
      <c r="AH48" s="225">
        <v>399.50678800000003</v>
      </c>
      <c r="AI48" s="225">
        <v>0</v>
      </c>
      <c r="AJ48" s="2294"/>
      <c r="AK48" s="2294"/>
      <c r="AL48" s="2294"/>
      <c r="AM48" s="225">
        <v>0</v>
      </c>
    </row>
    <row r="49" spans="1:39">
      <c r="A49" s="22" t="s">
        <v>300</v>
      </c>
      <c r="B49" s="221"/>
      <c r="C49" s="217"/>
      <c r="D49" s="217"/>
      <c r="E49" s="203"/>
      <c r="F49" s="217"/>
      <c r="G49" s="226"/>
      <c r="H49" s="226"/>
      <c r="I49" s="226"/>
      <c r="J49" s="226"/>
      <c r="K49" s="226"/>
      <c r="L49" s="226"/>
      <c r="M49" s="226"/>
      <c r="N49" s="226"/>
      <c r="O49" s="226"/>
      <c r="P49" s="226"/>
      <c r="Q49" s="226"/>
      <c r="R49" s="226"/>
      <c r="S49" s="226"/>
      <c r="T49" s="226"/>
      <c r="U49" s="226"/>
      <c r="V49" s="226"/>
      <c r="W49" s="226"/>
      <c r="X49" s="226"/>
      <c r="Y49" s="226"/>
      <c r="Z49" s="226"/>
      <c r="AA49" s="226"/>
      <c r="AB49" s="226"/>
      <c r="AC49" s="226"/>
      <c r="AD49" s="226"/>
      <c r="AE49" s="226"/>
      <c r="AF49" s="226"/>
      <c r="AG49" s="226"/>
      <c r="AH49" s="226"/>
      <c r="AI49" s="226"/>
      <c r="AJ49" s="226"/>
      <c r="AK49" s="226"/>
      <c r="AL49" s="226"/>
      <c r="AM49" s="226"/>
    </row>
    <row r="50" spans="1:39">
      <c r="A50" s="22" t="s">
        <v>300</v>
      </c>
      <c r="B50" s="246"/>
      <c r="C50" s="247" t="s">
        <v>402</v>
      </c>
      <c r="D50" s="217"/>
      <c r="E50" s="203"/>
      <c r="F50" s="217"/>
      <c r="G50" s="226"/>
      <c r="H50" s="226"/>
      <c r="I50" s="226"/>
      <c r="J50" s="226"/>
      <c r="K50" s="226"/>
      <c r="L50" s="226"/>
      <c r="M50" s="226"/>
      <c r="N50" s="226"/>
      <c r="O50" s="227"/>
      <c r="P50" s="227"/>
      <c r="Q50" s="227"/>
      <c r="R50" s="227"/>
      <c r="S50" s="227"/>
      <c r="T50" s="227"/>
      <c r="U50" s="227"/>
      <c r="V50" s="227"/>
      <c r="W50" s="227"/>
      <c r="X50" s="227"/>
      <c r="Y50" s="227"/>
      <c r="Z50" s="227"/>
      <c r="AA50" s="227"/>
      <c r="AB50" s="227"/>
      <c r="AC50" s="227"/>
      <c r="AD50" s="227"/>
      <c r="AE50" s="227"/>
      <c r="AF50" s="227"/>
      <c r="AG50" s="227"/>
      <c r="AH50" s="227"/>
      <c r="AI50" s="227"/>
      <c r="AJ50" s="227"/>
      <c r="AK50" s="227"/>
      <c r="AL50" s="227"/>
      <c r="AM50" s="226"/>
    </row>
    <row r="51" spans="1:39">
      <c r="A51" s="22" t="s">
        <v>300</v>
      </c>
      <c r="B51" s="246"/>
      <c r="C51" s="248"/>
      <c r="D51" s="212"/>
      <c r="E51" s="114"/>
      <c r="F51" s="249"/>
      <c r="G51" s="128"/>
      <c r="H51" s="128"/>
      <c r="I51" s="128"/>
      <c r="J51" s="128"/>
      <c r="K51" s="128"/>
      <c r="L51" s="128"/>
      <c r="M51" s="128"/>
      <c r="N51" s="128"/>
      <c r="O51" s="249"/>
      <c r="P51" s="249"/>
      <c r="Q51" s="249"/>
      <c r="R51" s="249"/>
      <c r="S51" s="249"/>
      <c r="T51" s="249"/>
      <c r="U51" s="249"/>
      <c r="V51" s="249"/>
      <c r="W51" s="249"/>
      <c r="X51" s="249"/>
      <c r="Y51" s="249"/>
      <c r="Z51" s="249"/>
      <c r="AA51" s="249"/>
      <c r="AB51" s="249"/>
      <c r="AC51" s="249"/>
      <c r="AD51" s="249"/>
      <c r="AE51" s="249"/>
      <c r="AF51" s="249"/>
      <c r="AG51" s="249"/>
      <c r="AH51" s="249"/>
      <c r="AI51" s="249"/>
      <c r="AJ51" s="249"/>
      <c r="AK51" s="249"/>
      <c r="AL51" s="249"/>
      <c r="AM51" s="128"/>
    </row>
    <row r="52" spans="1:39" ht="90" customHeight="1">
      <c r="A52" s="22">
        <v>109</v>
      </c>
      <c r="B52" s="211" t="s">
        <v>403</v>
      </c>
      <c r="C52" s="130" t="s">
        <v>404</v>
      </c>
      <c r="D52" s="212" t="s">
        <v>147</v>
      </c>
      <c r="E52" s="114" t="s">
        <v>405</v>
      </c>
      <c r="F52" s="213" t="s">
        <v>26</v>
      </c>
      <c r="G52" s="128">
        <v>744.50199999999995</v>
      </c>
      <c r="H52" s="128">
        <v>346.53199999999998</v>
      </c>
      <c r="I52" s="215">
        <v>79.593249999999998</v>
      </c>
      <c r="J52" s="128">
        <v>0</v>
      </c>
      <c r="K52" s="128">
        <v>426.12524999999999</v>
      </c>
      <c r="L52" s="128">
        <v>318.37674999999996</v>
      </c>
      <c r="M52" s="215">
        <v>100</v>
      </c>
      <c r="N52" s="128">
        <v>0</v>
      </c>
      <c r="O52" s="216">
        <v>100</v>
      </c>
      <c r="P52" s="216"/>
      <c r="Q52" s="216"/>
      <c r="R52" s="216"/>
      <c r="S52" s="216"/>
      <c r="T52" s="216"/>
      <c r="U52" s="216"/>
      <c r="V52" s="216"/>
      <c r="W52" s="216"/>
      <c r="X52" s="216"/>
      <c r="Y52" s="216"/>
      <c r="Z52" s="466">
        <v>100</v>
      </c>
      <c r="AA52" s="466">
        <v>0</v>
      </c>
      <c r="AB52" s="21">
        <v>100</v>
      </c>
      <c r="AC52" s="21">
        <v>100</v>
      </c>
      <c r="AD52" s="21"/>
      <c r="AE52" s="21">
        <v>100</v>
      </c>
      <c r="AF52" s="21">
        <v>99.988153999999994</v>
      </c>
      <c r="AG52" s="21">
        <v>0</v>
      </c>
      <c r="AH52" s="21">
        <v>99.988153999999994</v>
      </c>
      <c r="AI52" s="216"/>
      <c r="AJ52" s="216"/>
      <c r="AK52" s="216" t="s">
        <v>9493</v>
      </c>
      <c r="AL52" s="2601">
        <v>0.25</v>
      </c>
      <c r="AM52" s="128">
        <v>0</v>
      </c>
    </row>
    <row r="53" spans="1:39" ht="90" customHeight="1">
      <c r="A53" s="22">
        <v>110</v>
      </c>
      <c r="B53" s="211" t="s">
        <v>406</v>
      </c>
      <c r="C53" s="137" t="s">
        <v>407</v>
      </c>
      <c r="D53" s="138" t="s">
        <v>408</v>
      </c>
      <c r="E53" s="114" t="s">
        <v>409</v>
      </c>
      <c r="F53" s="213" t="s">
        <v>115</v>
      </c>
      <c r="G53" s="128">
        <v>590</v>
      </c>
      <c r="H53" s="128">
        <v>144.07300000000001</v>
      </c>
      <c r="I53" s="215">
        <v>89.214749999999995</v>
      </c>
      <c r="J53" s="128">
        <v>0</v>
      </c>
      <c r="K53" s="128">
        <v>233.28775000000002</v>
      </c>
      <c r="L53" s="128">
        <v>356.71224999999998</v>
      </c>
      <c r="M53" s="215">
        <v>50</v>
      </c>
      <c r="N53" s="128">
        <v>0</v>
      </c>
      <c r="O53" s="216">
        <v>50</v>
      </c>
      <c r="P53" s="216"/>
      <c r="Q53" s="216"/>
      <c r="R53" s="216"/>
      <c r="S53" s="216"/>
      <c r="T53" s="216"/>
      <c r="U53" s="216"/>
      <c r="V53" s="216"/>
      <c r="W53" s="216"/>
      <c r="X53" s="216"/>
      <c r="Y53" s="216"/>
      <c r="Z53" s="466">
        <v>50</v>
      </c>
      <c r="AA53" s="466">
        <v>0</v>
      </c>
      <c r="AB53" s="21">
        <v>50</v>
      </c>
      <c r="AC53" s="21">
        <v>50</v>
      </c>
      <c r="AD53" s="21"/>
      <c r="AE53" s="21">
        <v>50</v>
      </c>
      <c r="AF53" s="21">
        <v>49.962072999999997</v>
      </c>
      <c r="AG53" s="21">
        <v>0</v>
      </c>
      <c r="AH53" s="21">
        <v>49.962072999999997</v>
      </c>
      <c r="AI53" s="216"/>
      <c r="AJ53" s="216"/>
      <c r="AK53" s="216" t="s">
        <v>10929</v>
      </c>
      <c r="AL53" s="2601">
        <v>0.25</v>
      </c>
      <c r="AM53" s="128">
        <v>0</v>
      </c>
    </row>
    <row r="54" spans="1:39" ht="90" customHeight="1">
      <c r="A54" s="22">
        <v>111</v>
      </c>
      <c r="B54" s="211" t="s">
        <v>410</v>
      </c>
      <c r="C54" s="235" t="s">
        <v>411</v>
      </c>
      <c r="D54" s="205" t="s">
        <v>55</v>
      </c>
      <c r="E54" s="212" t="s">
        <v>412</v>
      </c>
      <c r="F54" s="213" t="s">
        <v>115</v>
      </c>
      <c r="G54" s="215">
        <v>199</v>
      </c>
      <c r="H54" s="215">
        <v>32.93</v>
      </c>
      <c r="I54" s="215">
        <v>8.3034999999999997</v>
      </c>
      <c r="J54" s="215">
        <v>0</v>
      </c>
      <c r="K54" s="128">
        <v>41.233499999999999</v>
      </c>
      <c r="L54" s="128">
        <v>157.76650000000001</v>
      </c>
      <c r="M54" s="215">
        <v>30</v>
      </c>
      <c r="N54" s="215">
        <v>0</v>
      </c>
      <c r="O54" s="216">
        <v>30</v>
      </c>
      <c r="P54" s="216"/>
      <c r="Q54" s="216"/>
      <c r="R54" s="216"/>
      <c r="S54" s="216"/>
      <c r="T54" s="216"/>
      <c r="U54" s="216"/>
      <c r="V54" s="216"/>
      <c r="W54" s="216"/>
      <c r="X54" s="216"/>
      <c r="Y54" s="216"/>
      <c r="Z54" s="466">
        <v>30</v>
      </c>
      <c r="AA54" s="466">
        <v>0</v>
      </c>
      <c r="AB54" s="21">
        <v>30</v>
      </c>
      <c r="AC54" s="21">
        <v>15</v>
      </c>
      <c r="AD54" s="21"/>
      <c r="AE54" s="21">
        <v>15</v>
      </c>
      <c r="AF54" s="21">
        <v>7.4976070000000004</v>
      </c>
      <c r="AG54" s="21">
        <v>0</v>
      </c>
      <c r="AH54" s="21">
        <v>7.4976070000000004</v>
      </c>
      <c r="AI54" s="216"/>
      <c r="AJ54" s="216"/>
      <c r="AK54" s="216" t="s">
        <v>10861</v>
      </c>
      <c r="AL54" s="2601">
        <v>0.25</v>
      </c>
      <c r="AM54" s="215">
        <v>0</v>
      </c>
    </row>
    <row r="55" spans="1:39" ht="110.25">
      <c r="A55" s="22">
        <v>112</v>
      </c>
      <c r="B55" s="211" t="s">
        <v>413</v>
      </c>
      <c r="C55" s="235" t="s">
        <v>414</v>
      </c>
      <c r="D55" s="212" t="s">
        <v>39</v>
      </c>
      <c r="E55" s="212" t="s">
        <v>415</v>
      </c>
      <c r="F55" s="213" t="s">
        <v>26</v>
      </c>
      <c r="G55" s="215">
        <v>194</v>
      </c>
      <c r="H55" s="215">
        <v>53.49</v>
      </c>
      <c r="I55" s="215">
        <v>28.101500000000001</v>
      </c>
      <c r="J55" s="215">
        <v>0</v>
      </c>
      <c r="K55" s="128">
        <v>81.591499999999996</v>
      </c>
      <c r="L55" s="128">
        <v>112.4085</v>
      </c>
      <c r="M55" s="215">
        <v>62.593000000000004</v>
      </c>
      <c r="N55" s="215">
        <v>0</v>
      </c>
      <c r="O55" s="216">
        <v>62.593000000000004</v>
      </c>
      <c r="P55" s="216"/>
      <c r="Q55" s="216"/>
      <c r="R55" s="216"/>
      <c r="S55" s="216"/>
      <c r="T55" s="216"/>
      <c r="U55" s="216"/>
      <c r="V55" s="216"/>
      <c r="W55" s="216"/>
      <c r="X55" s="216"/>
      <c r="Y55" s="216"/>
      <c r="Z55" s="466">
        <v>62.593000000000004</v>
      </c>
      <c r="AA55" s="466">
        <v>0</v>
      </c>
      <c r="AB55" s="21">
        <v>62.593000000000004</v>
      </c>
      <c r="AC55" s="21">
        <v>62.593249999999998</v>
      </c>
      <c r="AD55" s="21"/>
      <c r="AE55" s="21">
        <v>62.593249999999998</v>
      </c>
      <c r="AF55" s="21">
        <v>62.590494999999997</v>
      </c>
      <c r="AG55" s="21">
        <v>0</v>
      </c>
      <c r="AH55" s="21">
        <v>62.590494999999997</v>
      </c>
      <c r="AI55" s="216"/>
      <c r="AJ55" s="216"/>
      <c r="AK55" s="216" t="s">
        <v>10929</v>
      </c>
      <c r="AL55" s="2601">
        <v>0.25</v>
      </c>
      <c r="AM55" s="215">
        <v>0</v>
      </c>
    </row>
    <row r="56" spans="1:39" ht="78.75">
      <c r="A56" s="22">
        <v>113</v>
      </c>
      <c r="B56" s="211" t="s">
        <v>416</v>
      </c>
      <c r="C56" s="130" t="s">
        <v>417</v>
      </c>
      <c r="D56" s="114" t="s">
        <v>167</v>
      </c>
      <c r="E56" s="114" t="s">
        <v>418</v>
      </c>
      <c r="F56" s="213" t="s">
        <v>26</v>
      </c>
      <c r="G56" s="128">
        <v>189.345</v>
      </c>
      <c r="H56" s="128">
        <v>93.71</v>
      </c>
      <c r="I56" s="215">
        <v>35.865000000000002</v>
      </c>
      <c r="J56" s="128">
        <v>0</v>
      </c>
      <c r="K56" s="128">
        <v>129.57499999999999</v>
      </c>
      <c r="L56" s="128">
        <v>59.77000000000001</v>
      </c>
      <c r="M56" s="215">
        <v>20</v>
      </c>
      <c r="N56" s="128">
        <v>0</v>
      </c>
      <c r="O56" s="216">
        <v>20</v>
      </c>
      <c r="P56" s="216"/>
      <c r="Q56" s="216"/>
      <c r="R56" s="216"/>
      <c r="S56" s="216"/>
      <c r="T56" s="216"/>
      <c r="U56" s="216"/>
      <c r="V56" s="216"/>
      <c r="W56" s="216"/>
      <c r="X56" s="216"/>
      <c r="Y56" s="216"/>
      <c r="Z56" s="466">
        <v>20</v>
      </c>
      <c r="AA56" s="466">
        <v>0</v>
      </c>
      <c r="AB56" s="21">
        <v>20</v>
      </c>
      <c r="AC56" s="21">
        <v>15</v>
      </c>
      <c r="AD56" s="21"/>
      <c r="AE56" s="21">
        <v>15</v>
      </c>
      <c r="AF56" s="21">
        <v>14.998365</v>
      </c>
      <c r="AG56" s="21">
        <v>0</v>
      </c>
      <c r="AH56" s="21">
        <v>14.998365</v>
      </c>
      <c r="AI56" s="216"/>
      <c r="AJ56" s="216"/>
      <c r="AK56" s="216" t="s">
        <v>12247</v>
      </c>
      <c r="AL56" s="2601">
        <v>0.25</v>
      </c>
      <c r="AM56" s="128">
        <v>0</v>
      </c>
    </row>
    <row r="57" spans="1:39" ht="110.25">
      <c r="A57" s="22">
        <v>114</v>
      </c>
      <c r="B57" s="211" t="s">
        <v>419</v>
      </c>
      <c r="C57" s="130" t="s">
        <v>420</v>
      </c>
      <c r="D57" s="114" t="s">
        <v>339</v>
      </c>
      <c r="E57" s="114" t="s">
        <v>421</v>
      </c>
      <c r="F57" s="213" t="s">
        <v>115</v>
      </c>
      <c r="G57" s="215">
        <v>769.58799999999997</v>
      </c>
      <c r="H57" s="215">
        <v>169.4</v>
      </c>
      <c r="I57" s="215">
        <v>120.03725</v>
      </c>
      <c r="J57" s="215">
        <v>0</v>
      </c>
      <c r="K57" s="128">
        <v>289.43725000000001</v>
      </c>
      <c r="L57" s="128">
        <v>480.15074999999996</v>
      </c>
      <c r="M57" s="215">
        <v>50</v>
      </c>
      <c r="N57" s="215">
        <v>0</v>
      </c>
      <c r="O57" s="216">
        <v>50</v>
      </c>
      <c r="P57" s="216"/>
      <c r="Q57" s="216"/>
      <c r="R57" s="216"/>
      <c r="S57" s="216"/>
      <c r="T57" s="216"/>
      <c r="U57" s="216"/>
      <c r="V57" s="216"/>
      <c r="W57" s="216"/>
      <c r="X57" s="216"/>
      <c r="Y57" s="216"/>
      <c r="Z57" s="466">
        <v>50</v>
      </c>
      <c r="AA57" s="466">
        <v>0</v>
      </c>
      <c r="AB57" s="21">
        <v>50</v>
      </c>
      <c r="AC57" s="21">
        <v>50</v>
      </c>
      <c r="AD57" s="21"/>
      <c r="AE57" s="21">
        <v>50</v>
      </c>
      <c r="AF57" s="21">
        <v>49.976619999999997</v>
      </c>
      <c r="AG57" s="21">
        <v>0</v>
      </c>
      <c r="AH57" s="21">
        <v>49.976619999999997</v>
      </c>
      <c r="AI57" s="216"/>
      <c r="AJ57" s="216"/>
      <c r="AK57" s="216" t="s">
        <v>9493</v>
      </c>
      <c r="AL57" s="2601">
        <v>0.25</v>
      </c>
      <c r="AM57" s="215">
        <v>0</v>
      </c>
    </row>
    <row r="58" spans="1:39" s="250" customFormat="1" ht="110.25">
      <c r="A58" s="22">
        <v>115</v>
      </c>
      <c r="B58" s="211" t="s">
        <v>422</v>
      </c>
      <c r="C58" s="130" t="s">
        <v>423</v>
      </c>
      <c r="D58" s="205" t="s">
        <v>274</v>
      </c>
      <c r="E58" s="114" t="s">
        <v>336</v>
      </c>
      <c r="F58" s="213" t="s">
        <v>115</v>
      </c>
      <c r="G58" s="215">
        <v>541.27499999999998</v>
      </c>
      <c r="H58" s="215">
        <v>74.025000000000006</v>
      </c>
      <c r="I58" s="215">
        <v>93.4495</v>
      </c>
      <c r="J58" s="215">
        <v>0</v>
      </c>
      <c r="K58" s="128">
        <v>167.47450000000001</v>
      </c>
      <c r="L58" s="128">
        <v>373.80049999999994</v>
      </c>
      <c r="M58" s="215">
        <v>70</v>
      </c>
      <c r="N58" s="215">
        <v>0</v>
      </c>
      <c r="O58" s="216">
        <v>70</v>
      </c>
      <c r="P58" s="216"/>
      <c r="Q58" s="216"/>
      <c r="R58" s="216"/>
      <c r="S58" s="216"/>
      <c r="T58" s="216"/>
      <c r="U58" s="216"/>
      <c r="V58" s="216"/>
      <c r="W58" s="216"/>
      <c r="X58" s="216"/>
      <c r="Y58" s="216"/>
      <c r="Z58" s="466">
        <v>70</v>
      </c>
      <c r="AA58" s="466">
        <v>0</v>
      </c>
      <c r="AB58" s="21">
        <v>70</v>
      </c>
      <c r="AC58" s="21">
        <v>70</v>
      </c>
      <c r="AD58" s="21"/>
      <c r="AE58" s="21">
        <v>70</v>
      </c>
      <c r="AF58" s="21">
        <v>69.984341000000001</v>
      </c>
      <c r="AG58" s="21">
        <v>0</v>
      </c>
      <c r="AH58" s="21">
        <v>69.984341000000001</v>
      </c>
      <c r="AI58" s="216"/>
      <c r="AJ58" s="216"/>
      <c r="AK58" s="216" t="s">
        <v>9493</v>
      </c>
      <c r="AL58" s="2601">
        <v>0.25</v>
      </c>
      <c r="AM58" s="215">
        <v>0</v>
      </c>
    </row>
    <row r="59" spans="1:39" s="250" customFormat="1" ht="63">
      <c r="A59" s="22">
        <v>116</v>
      </c>
      <c r="B59" s="211" t="s">
        <v>424</v>
      </c>
      <c r="C59" s="130" t="s">
        <v>425</v>
      </c>
      <c r="D59" s="205" t="s">
        <v>339</v>
      </c>
      <c r="E59" s="114" t="s">
        <v>426</v>
      </c>
      <c r="F59" s="213" t="s">
        <v>115</v>
      </c>
      <c r="G59" s="215">
        <v>131.334</v>
      </c>
      <c r="H59" s="215">
        <v>32.689</v>
      </c>
      <c r="I59" s="215">
        <v>0</v>
      </c>
      <c r="J59" s="215">
        <v>0</v>
      </c>
      <c r="K59" s="128">
        <v>32.689</v>
      </c>
      <c r="L59" s="128">
        <v>98.64500000000001</v>
      </c>
      <c r="M59" s="215">
        <v>10</v>
      </c>
      <c r="N59" s="215">
        <v>0</v>
      </c>
      <c r="O59" s="216">
        <v>10</v>
      </c>
      <c r="P59" s="216"/>
      <c r="Q59" s="216"/>
      <c r="R59" s="216"/>
      <c r="S59" s="216"/>
      <c r="T59" s="216"/>
      <c r="U59" s="216"/>
      <c r="V59" s="216"/>
      <c r="W59" s="216"/>
      <c r="X59" s="216"/>
      <c r="Y59" s="216"/>
      <c r="Z59" s="466">
        <v>10</v>
      </c>
      <c r="AA59" s="466">
        <v>0</v>
      </c>
      <c r="AB59" s="21">
        <v>10</v>
      </c>
      <c r="AC59" s="21">
        <v>2.5</v>
      </c>
      <c r="AD59" s="21"/>
      <c r="AE59" s="21">
        <v>2.5</v>
      </c>
      <c r="AF59" s="21">
        <v>0</v>
      </c>
      <c r="AG59" s="21">
        <v>0</v>
      </c>
      <c r="AH59" s="21">
        <v>0</v>
      </c>
      <c r="AI59" s="216"/>
      <c r="AJ59" s="216"/>
      <c r="AK59" s="216" t="s">
        <v>9259</v>
      </c>
      <c r="AL59" s="2601">
        <v>0.25</v>
      </c>
      <c r="AM59" s="215">
        <v>0</v>
      </c>
    </row>
    <row r="60" spans="1:39" s="250" customFormat="1" ht="90" customHeight="1">
      <c r="A60" s="22">
        <v>117</v>
      </c>
      <c r="B60" s="220" t="s">
        <v>427</v>
      </c>
      <c r="C60" s="130" t="s">
        <v>428</v>
      </c>
      <c r="D60" s="114" t="s">
        <v>429</v>
      </c>
      <c r="E60" s="114" t="s">
        <v>350</v>
      </c>
      <c r="F60" s="213" t="s">
        <v>115</v>
      </c>
      <c r="G60" s="215">
        <v>151</v>
      </c>
      <c r="H60" s="215">
        <v>7.5</v>
      </c>
      <c r="I60" s="215">
        <v>28.7</v>
      </c>
      <c r="J60" s="215">
        <v>0</v>
      </c>
      <c r="K60" s="128">
        <v>36.200000000000003</v>
      </c>
      <c r="L60" s="128">
        <v>114.8</v>
      </c>
      <c r="M60" s="215">
        <v>50</v>
      </c>
      <c r="N60" s="215">
        <v>0</v>
      </c>
      <c r="O60" s="216">
        <v>50</v>
      </c>
      <c r="P60" s="216"/>
      <c r="Q60" s="216"/>
      <c r="R60" s="216"/>
      <c r="S60" s="216"/>
      <c r="T60" s="216"/>
      <c r="U60" s="216"/>
      <c r="V60" s="216"/>
      <c r="W60" s="216"/>
      <c r="X60" s="216"/>
      <c r="Y60" s="216"/>
      <c r="Z60" s="466">
        <v>50</v>
      </c>
      <c r="AA60" s="466">
        <v>0</v>
      </c>
      <c r="AB60" s="21">
        <v>50</v>
      </c>
      <c r="AC60" s="21">
        <v>25</v>
      </c>
      <c r="AD60" s="21"/>
      <c r="AE60" s="21">
        <v>25</v>
      </c>
      <c r="AF60" s="21">
        <v>12.483927</v>
      </c>
      <c r="AG60" s="21">
        <v>0</v>
      </c>
      <c r="AH60" s="21">
        <v>12.483927</v>
      </c>
      <c r="AI60" s="216"/>
      <c r="AJ60" s="216"/>
      <c r="AK60" s="216" t="s">
        <v>9369</v>
      </c>
      <c r="AL60" s="2601">
        <v>0.25</v>
      </c>
      <c r="AM60" s="215">
        <v>0</v>
      </c>
    </row>
    <row r="61" spans="1:39" ht="90" customHeight="1">
      <c r="A61" s="22">
        <v>118</v>
      </c>
      <c r="B61" s="220" t="s">
        <v>430</v>
      </c>
      <c r="C61" s="130" t="s">
        <v>431</v>
      </c>
      <c r="D61" s="114" t="s">
        <v>432</v>
      </c>
      <c r="E61" s="114" t="s">
        <v>350</v>
      </c>
      <c r="F61" s="213" t="s">
        <v>115</v>
      </c>
      <c r="G61" s="215">
        <v>199.46700000000001</v>
      </c>
      <c r="H61" s="215">
        <v>9.375</v>
      </c>
      <c r="I61" s="215">
        <v>38.017499999999998</v>
      </c>
      <c r="J61" s="215">
        <v>0</v>
      </c>
      <c r="K61" s="128">
        <v>47.392499999999998</v>
      </c>
      <c r="L61" s="128">
        <v>152.0745</v>
      </c>
      <c r="M61" s="215">
        <v>20</v>
      </c>
      <c r="N61" s="215">
        <v>0</v>
      </c>
      <c r="O61" s="216">
        <v>20</v>
      </c>
      <c r="P61" s="216"/>
      <c r="Q61" s="216"/>
      <c r="R61" s="216"/>
      <c r="S61" s="216"/>
      <c r="T61" s="216"/>
      <c r="U61" s="216"/>
      <c r="V61" s="216"/>
      <c r="W61" s="216"/>
      <c r="X61" s="216"/>
      <c r="Y61" s="216"/>
      <c r="Z61" s="466">
        <v>20</v>
      </c>
      <c r="AA61" s="466">
        <v>0</v>
      </c>
      <c r="AB61" s="21">
        <v>20</v>
      </c>
      <c r="AC61" s="21">
        <v>20</v>
      </c>
      <c r="AD61" s="21"/>
      <c r="AE61" s="21">
        <v>20</v>
      </c>
      <c r="AF61" s="21">
        <v>19.992671000000001</v>
      </c>
      <c r="AG61" s="21">
        <v>0</v>
      </c>
      <c r="AH61" s="21">
        <v>19.992671000000001</v>
      </c>
      <c r="AI61" s="216"/>
      <c r="AJ61" s="216"/>
      <c r="AK61" s="216" t="s">
        <v>10930</v>
      </c>
      <c r="AL61" s="2601">
        <v>0.25</v>
      </c>
      <c r="AM61" s="215">
        <v>0</v>
      </c>
    </row>
    <row r="62" spans="1:39" s="250" customFormat="1" ht="90" customHeight="1">
      <c r="A62" s="22">
        <v>119</v>
      </c>
      <c r="B62" s="220" t="s">
        <v>433</v>
      </c>
      <c r="C62" s="130" t="s">
        <v>434</v>
      </c>
      <c r="D62" s="114" t="s">
        <v>435</v>
      </c>
      <c r="E62" s="114" t="s">
        <v>436</v>
      </c>
      <c r="F62" s="213" t="s">
        <v>115</v>
      </c>
      <c r="G62" s="215">
        <v>198.77500000000001</v>
      </c>
      <c r="H62" s="215">
        <v>0</v>
      </c>
      <c r="I62" s="215">
        <v>24.999749999999999</v>
      </c>
      <c r="J62" s="215">
        <v>0</v>
      </c>
      <c r="K62" s="128">
        <v>24.999749999999999</v>
      </c>
      <c r="L62" s="128">
        <v>173.77525</v>
      </c>
      <c r="M62" s="215">
        <v>10</v>
      </c>
      <c r="N62" s="215">
        <v>0</v>
      </c>
      <c r="O62" s="216">
        <v>10</v>
      </c>
      <c r="P62" s="216"/>
      <c r="Q62" s="216"/>
      <c r="R62" s="216"/>
      <c r="S62" s="216"/>
      <c r="T62" s="216"/>
      <c r="U62" s="216"/>
      <c r="V62" s="216"/>
      <c r="W62" s="216"/>
      <c r="X62" s="216"/>
      <c r="Y62" s="216"/>
      <c r="Z62" s="466">
        <v>10</v>
      </c>
      <c r="AA62" s="466">
        <v>0</v>
      </c>
      <c r="AB62" s="21">
        <v>10</v>
      </c>
      <c r="AC62" s="21">
        <v>10</v>
      </c>
      <c r="AD62" s="21"/>
      <c r="AE62" s="21">
        <v>10</v>
      </c>
      <c r="AF62" s="21">
        <v>9.9948029999999992</v>
      </c>
      <c r="AG62" s="21">
        <v>0</v>
      </c>
      <c r="AH62" s="21">
        <v>9.9948029999999992</v>
      </c>
      <c r="AI62" s="216"/>
      <c r="AJ62" s="216"/>
      <c r="AK62" s="216" t="s">
        <v>9493</v>
      </c>
      <c r="AL62" s="2601">
        <v>0.25</v>
      </c>
      <c r="AM62" s="215">
        <v>0</v>
      </c>
    </row>
    <row r="63" spans="1:39" s="250" customFormat="1" ht="110.25">
      <c r="A63" s="22">
        <v>120</v>
      </c>
      <c r="B63" s="220" t="s">
        <v>437</v>
      </c>
      <c r="C63" s="130" t="s">
        <v>438</v>
      </c>
      <c r="D63" s="114" t="s">
        <v>177</v>
      </c>
      <c r="E63" s="114" t="s">
        <v>436</v>
      </c>
      <c r="F63" s="213" t="s">
        <v>115</v>
      </c>
      <c r="G63" s="215">
        <v>198.03299999999999</v>
      </c>
      <c r="H63" s="215">
        <v>0</v>
      </c>
      <c r="I63" s="215">
        <v>24.998249999999999</v>
      </c>
      <c r="J63" s="215">
        <v>0</v>
      </c>
      <c r="K63" s="128">
        <v>24.998249999999999</v>
      </c>
      <c r="L63" s="128">
        <v>173.03474999999997</v>
      </c>
      <c r="M63" s="215">
        <v>10</v>
      </c>
      <c r="N63" s="215">
        <v>0</v>
      </c>
      <c r="O63" s="216">
        <v>10</v>
      </c>
      <c r="P63" s="216"/>
      <c r="Q63" s="216"/>
      <c r="R63" s="216"/>
      <c r="S63" s="216"/>
      <c r="T63" s="216"/>
      <c r="U63" s="216"/>
      <c r="V63" s="216"/>
      <c r="W63" s="216"/>
      <c r="X63" s="216"/>
      <c r="Y63" s="216"/>
      <c r="Z63" s="466">
        <v>10</v>
      </c>
      <c r="AA63" s="466">
        <v>0</v>
      </c>
      <c r="AB63" s="21">
        <v>10</v>
      </c>
      <c r="AC63" s="21">
        <v>10</v>
      </c>
      <c r="AD63" s="21"/>
      <c r="AE63" s="21">
        <v>10</v>
      </c>
      <c r="AF63" s="21">
        <v>9.9985870000000006</v>
      </c>
      <c r="AG63" s="21">
        <v>0</v>
      </c>
      <c r="AH63" s="21">
        <v>9.9985870000000006</v>
      </c>
      <c r="AI63" s="216"/>
      <c r="AJ63" s="216"/>
      <c r="AK63" s="216" t="s">
        <v>9493</v>
      </c>
      <c r="AL63" s="2601">
        <v>0.25</v>
      </c>
      <c r="AM63" s="215">
        <v>0</v>
      </c>
    </row>
    <row r="64" spans="1:39" s="250" customFormat="1" ht="47.25">
      <c r="A64" s="22">
        <v>121</v>
      </c>
      <c r="B64" s="220" t="s">
        <v>439</v>
      </c>
      <c r="C64" s="130" t="s">
        <v>440</v>
      </c>
      <c r="D64" s="114" t="s">
        <v>332</v>
      </c>
      <c r="E64" s="114" t="s">
        <v>350</v>
      </c>
      <c r="F64" s="213" t="s">
        <v>26</v>
      </c>
      <c r="G64" s="215">
        <v>99.997</v>
      </c>
      <c r="H64" s="215">
        <v>25</v>
      </c>
      <c r="I64" s="215">
        <v>37.498750000000001</v>
      </c>
      <c r="J64" s="215">
        <v>0</v>
      </c>
      <c r="K64" s="128">
        <v>62.498750000000001</v>
      </c>
      <c r="L64" s="128">
        <v>37.498249999999999</v>
      </c>
      <c r="M64" s="215">
        <v>37.497999999999998</v>
      </c>
      <c r="N64" s="215">
        <v>0</v>
      </c>
      <c r="O64" s="216">
        <v>37.497999999999998</v>
      </c>
      <c r="P64" s="216"/>
      <c r="Q64" s="216"/>
      <c r="R64" s="216"/>
      <c r="S64" s="216"/>
      <c r="T64" s="216"/>
      <c r="U64" s="216"/>
      <c r="V64" s="216"/>
      <c r="W64" s="216"/>
      <c r="X64" s="216"/>
      <c r="Y64" s="216"/>
      <c r="Z64" s="466">
        <v>37.497999999999998</v>
      </c>
      <c r="AA64" s="466">
        <v>0</v>
      </c>
      <c r="AB64" s="21">
        <v>37.497999999999998</v>
      </c>
      <c r="AC64" s="21">
        <v>37.497999999999998</v>
      </c>
      <c r="AD64" s="21"/>
      <c r="AE64" s="21">
        <v>37.497999999999998</v>
      </c>
      <c r="AF64" s="21">
        <v>37.496001</v>
      </c>
      <c r="AG64" s="21">
        <v>0</v>
      </c>
      <c r="AH64" s="21">
        <v>37.496001</v>
      </c>
      <c r="AI64" s="216"/>
      <c r="AJ64" s="216"/>
      <c r="AK64" s="216" t="s">
        <v>9259</v>
      </c>
      <c r="AL64" s="2601">
        <v>1</v>
      </c>
      <c r="AM64" s="215">
        <v>0</v>
      </c>
    </row>
    <row r="65" spans="1:39" s="250" customFormat="1" ht="78.75">
      <c r="A65" s="22">
        <v>122</v>
      </c>
      <c r="B65" s="220" t="s">
        <v>441</v>
      </c>
      <c r="C65" s="130" t="s">
        <v>442</v>
      </c>
      <c r="D65" s="205" t="s">
        <v>339</v>
      </c>
      <c r="E65" s="114" t="s">
        <v>443</v>
      </c>
      <c r="F65" s="213" t="s">
        <v>115</v>
      </c>
      <c r="G65" s="215">
        <v>195.91800000000001</v>
      </c>
      <c r="H65" s="215">
        <v>11.25</v>
      </c>
      <c r="I65" s="215">
        <v>97.426999999999992</v>
      </c>
      <c r="J65" s="215">
        <v>0</v>
      </c>
      <c r="K65" s="128">
        <v>108.67699999999999</v>
      </c>
      <c r="L65" s="128">
        <v>87.241000000000014</v>
      </c>
      <c r="M65" s="215">
        <v>20</v>
      </c>
      <c r="N65" s="215">
        <v>0</v>
      </c>
      <c r="O65" s="216">
        <v>20</v>
      </c>
      <c r="P65" s="216"/>
      <c r="Q65" s="216"/>
      <c r="R65" s="216"/>
      <c r="S65" s="216"/>
      <c r="T65" s="216"/>
      <c r="U65" s="216"/>
      <c r="V65" s="216"/>
      <c r="W65" s="216"/>
      <c r="X65" s="216"/>
      <c r="Y65" s="216"/>
      <c r="Z65" s="466">
        <v>20</v>
      </c>
      <c r="AA65" s="466">
        <v>0</v>
      </c>
      <c r="AB65" s="21">
        <v>20</v>
      </c>
      <c r="AC65" s="21">
        <v>20</v>
      </c>
      <c r="AD65" s="21"/>
      <c r="AE65" s="21">
        <v>20</v>
      </c>
      <c r="AF65" s="21">
        <v>19.998270000000002</v>
      </c>
      <c r="AG65" s="21">
        <v>0</v>
      </c>
      <c r="AH65" s="21">
        <v>19.998270000000002</v>
      </c>
      <c r="AI65" s="216"/>
      <c r="AJ65" s="216"/>
      <c r="AK65" s="216" t="s">
        <v>9648</v>
      </c>
      <c r="AL65" s="2601">
        <v>0.25</v>
      </c>
      <c r="AM65" s="215">
        <v>0</v>
      </c>
    </row>
    <row r="66" spans="1:39" s="250" customFormat="1" ht="42.75">
      <c r="A66" s="22">
        <v>123</v>
      </c>
      <c r="B66" s="211" t="s">
        <v>444</v>
      </c>
      <c r="C66" s="248" t="s">
        <v>445</v>
      </c>
      <c r="D66" s="205" t="s">
        <v>39</v>
      </c>
      <c r="E66" s="114" t="s">
        <v>446</v>
      </c>
      <c r="F66" s="213" t="s">
        <v>115</v>
      </c>
      <c r="G66" s="216">
        <v>1369.9280000000001</v>
      </c>
      <c r="H66" s="215">
        <v>120.477</v>
      </c>
      <c r="I66" s="215">
        <v>62.46</v>
      </c>
      <c r="J66" s="252">
        <v>0</v>
      </c>
      <c r="K66" s="128">
        <v>182.93700000000001</v>
      </c>
      <c r="L66" s="128">
        <v>1186.991</v>
      </c>
      <c r="M66" s="215">
        <v>10</v>
      </c>
      <c r="N66" s="215">
        <v>0</v>
      </c>
      <c r="O66" s="216">
        <v>10</v>
      </c>
      <c r="P66" s="216"/>
      <c r="Q66" s="216"/>
      <c r="R66" s="216"/>
      <c r="S66" s="216"/>
      <c r="T66" s="216"/>
      <c r="U66" s="216"/>
      <c r="V66" s="216"/>
      <c r="W66" s="216"/>
      <c r="X66" s="216"/>
      <c r="Y66" s="216"/>
      <c r="Z66" s="466">
        <v>10</v>
      </c>
      <c r="AA66" s="466">
        <v>0</v>
      </c>
      <c r="AB66" s="21">
        <v>10</v>
      </c>
      <c r="AC66" s="21">
        <v>2.5</v>
      </c>
      <c r="AD66" s="21"/>
      <c r="AE66" s="21">
        <v>2.5</v>
      </c>
      <c r="AF66" s="21">
        <v>0</v>
      </c>
      <c r="AG66" s="21">
        <v>0</v>
      </c>
      <c r="AH66" s="21">
        <v>0</v>
      </c>
      <c r="AI66" s="216"/>
      <c r="AJ66" s="216"/>
      <c r="AK66" s="216" t="s">
        <v>9259</v>
      </c>
      <c r="AL66" s="2601">
        <v>0.25</v>
      </c>
      <c r="AM66" s="215">
        <v>0</v>
      </c>
    </row>
    <row r="67" spans="1:39" s="250" customFormat="1">
      <c r="A67" s="22" t="s">
        <v>300</v>
      </c>
      <c r="B67" s="221"/>
      <c r="C67" s="223" t="s">
        <v>447</v>
      </c>
      <c r="D67" s="223"/>
      <c r="E67" s="224"/>
      <c r="F67" s="223"/>
      <c r="G67" s="225">
        <v>5772.1620000000003</v>
      </c>
      <c r="H67" s="225">
        <v>1120.451</v>
      </c>
      <c r="I67" s="225">
        <v>768.66599999999994</v>
      </c>
      <c r="J67" s="225">
        <v>0</v>
      </c>
      <c r="K67" s="225">
        <v>1889.1170000000002</v>
      </c>
      <c r="L67" s="225">
        <v>3883.0450000000001</v>
      </c>
      <c r="M67" s="225">
        <v>550.09100000000001</v>
      </c>
      <c r="N67" s="225">
        <v>0</v>
      </c>
      <c r="O67" s="225">
        <v>550.09100000000001</v>
      </c>
      <c r="P67" s="225">
        <v>0</v>
      </c>
      <c r="Q67" s="225">
        <v>0</v>
      </c>
      <c r="R67" s="225">
        <v>0</v>
      </c>
      <c r="S67" s="225">
        <v>0</v>
      </c>
      <c r="T67" s="225">
        <v>0</v>
      </c>
      <c r="U67" s="225">
        <v>0</v>
      </c>
      <c r="V67" s="225">
        <v>0</v>
      </c>
      <c r="W67" s="225">
        <v>0</v>
      </c>
      <c r="X67" s="225">
        <v>0</v>
      </c>
      <c r="Y67" s="225">
        <v>0</v>
      </c>
      <c r="Z67" s="225">
        <v>550.09100000000001</v>
      </c>
      <c r="AA67" s="225">
        <v>0</v>
      </c>
      <c r="AB67" s="225">
        <v>550.09100000000001</v>
      </c>
      <c r="AC67" s="225">
        <v>490.09125</v>
      </c>
      <c r="AD67" s="225">
        <v>0</v>
      </c>
      <c r="AE67" s="225">
        <v>490.09125</v>
      </c>
      <c r="AF67" s="225">
        <v>464.96191399999992</v>
      </c>
      <c r="AG67" s="225">
        <v>0</v>
      </c>
      <c r="AH67" s="225">
        <v>464.96191399999992</v>
      </c>
      <c r="AI67" s="225">
        <v>0</v>
      </c>
      <c r="AJ67" s="2294"/>
      <c r="AK67" s="2294"/>
      <c r="AL67" s="2294"/>
      <c r="AM67" s="225">
        <v>0</v>
      </c>
    </row>
    <row r="68" spans="1:39" s="250" customFormat="1">
      <c r="A68" s="22" t="s">
        <v>300</v>
      </c>
      <c r="B68" s="221"/>
      <c r="C68" s="169"/>
      <c r="D68" s="169"/>
      <c r="E68" s="203"/>
      <c r="F68" s="217"/>
      <c r="G68" s="226"/>
      <c r="H68" s="226"/>
      <c r="I68" s="226"/>
      <c r="J68" s="226"/>
      <c r="K68" s="226"/>
      <c r="L68" s="226"/>
      <c r="M68" s="226"/>
      <c r="N68" s="226"/>
      <c r="O68" s="227"/>
      <c r="P68" s="227"/>
      <c r="Q68" s="227"/>
      <c r="R68" s="227"/>
      <c r="S68" s="227"/>
      <c r="T68" s="227"/>
      <c r="U68" s="227"/>
      <c r="V68" s="227"/>
      <c r="W68" s="227"/>
      <c r="X68" s="227"/>
      <c r="Y68" s="227"/>
      <c r="Z68" s="227"/>
      <c r="AA68" s="227"/>
      <c r="AB68" s="227"/>
      <c r="AC68" s="227"/>
      <c r="AD68" s="227"/>
      <c r="AE68" s="227"/>
      <c r="AF68" s="227"/>
      <c r="AG68" s="227"/>
      <c r="AH68" s="227"/>
      <c r="AI68" s="227"/>
      <c r="AJ68" s="227"/>
      <c r="AK68" s="227"/>
      <c r="AL68" s="227"/>
      <c r="AM68" s="226"/>
    </row>
    <row r="69" spans="1:39" s="250" customFormat="1" ht="23.25" customHeight="1">
      <c r="A69" s="22" t="s">
        <v>300</v>
      </c>
      <c r="B69" s="221"/>
      <c r="C69" s="247" t="s">
        <v>448</v>
      </c>
      <c r="D69" s="169"/>
      <c r="E69" s="203"/>
      <c r="F69" s="217"/>
      <c r="G69" s="226"/>
      <c r="H69" s="226"/>
      <c r="I69" s="226"/>
      <c r="J69" s="226"/>
      <c r="K69" s="226"/>
      <c r="L69" s="226"/>
      <c r="M69" s="226"/>
      <c r="N69" s="226"/>
      <c r="O69" s="227"/>
      <c r="P69" s="227"/>
      <c r="Q69" s="227"/>
      <c r="R69" s="227"/>
      <c r="S69" s="227"/>
      <c r="T69" s="227"/>
      <c r="U69" s="227"/>
      <c r="V69" s="227"/>
      <c r="W69" s="227"/>
      <c r="X69" s="227"/>
      <c r="Y69" s="227"/>
      <c r="Z69" s="227"/>
      <c r="AA69" s="227"/>
      <c r="AB69" s="227"/>
      <c r="AC69" s="227"/>
      <c r="AD69" s="227"/>
      <c r="AE69" s="227"/>
      <c r="AF69" s="227"/>
      <c r="AG69" s="227"/>
      <c r="AH69" s="227"/>
      <c r="AI69" s="227"/>
      <c r="AJ69" s="227"/>
      <c r="AK69" s="227"/>
      <c r="AL69" s="227"/>
      <c r="AM69" s="226"/>
    </row>
    <row r="70" spans="1:39" s="250" customFormat="1">
      <c r="A70" s="22" t="s">
        <v>300</v>
      </c>
      <c r="B70" s="221"/>
      <c r="C70" s="247"/>
      <c r="D70" s="169"/>
      <c r="E70" s="203"/>
      <c r="F70" s="217"/>
      <c r="G70" s="226"/>
      <c r="H70" s="226"/>
      <c r="I70" s="226"/>
      <c r="J70" s="226"/>
      <c r="K70" s="226"/>
      <c r="L70" s="226"/>
      <c r="M70" s="226"/>
      <c r="N70" s="226"/>
      <c r="O70" s="227"/>
      <c r="P70" s="227"/>
      <c r="Q70" s="227"/>
      <c r="R70" s="227"/>
      <c r="S70" s="227"/>
      <c r="T70" s="227"/>
      <c r="U70" s="227"/>
      <c r="V70" s="227"/>
      <c r="W70" s="227"/>
      <c r="X70" s="227"/>
      <c r="Y70" s="227"/>
      <c r="Z70" s="227"/>
      <c r="AA70" s="227"/>
      <c r="AB70" s="227"/>
      <c r="AC70" s="227"/>
      <c r="AD70" s="227"/>
      <c r="AE70" s="227"/>
      <c r="AF70" s="227"/>
      <c r="AG70" s="227"/>
      <c r="AH70" s="227"/>
      <c r="AI70" s="227"/>
      <c r="AJ70" s="227"/>
      <c r="AK70" s="227"/>
      <c r="AL70" s="227"/>
      <c r="AM70" s="226"/>
    </row>
    <row r="71" spans="1:39" s="250" customFormat="1" ht="90" customHeight="1">
      <c r="A71" s="22">
        <v>124</v>
      </c>
      <c r="B71" s="220" t="s">
        <v>449</v>
      </c>
      <c r="C71" s="236" t="s">
        <v>450</v>
      </c>
      <c r="D71" s="205" t="s">
        <v>107</v>
      </c>
      <c r="E71" s="238" t="s">
        <v>399</v>
      </c>
      <c r="F71" s="239" t="s">
        <v>114</v>
      </c>
      <c r="G71" s="240">
        <v>532.4</v>
      </c>
      <c r="H71" s="240">
        <v>0</v>
      </c>
      <c r="I71" s="240">
        <v>0</v>
      </c>
      <c r="J71" s="240">
        <v>0</v>
      </c>
      <c r="K71" s="242">
        <v>0</v>
      </c>
      <c r="L71" s="242">
        <v>532.4</v>
      </c>
      <c r="M71" s="240">
        <v>266.2</v>
      </c>
      <c r="N71" s="240">
        <v>0</v>
      </c>
      <c r="O71" s="243">
        <v>266.2</v>
      </c>
      <c r="P71" s="243"/>
      <c r="Q71" s="243"/>
      <c r="R71" s="243"/>
      <c r="S71" s="243"/>
      <c r="T71" s="243"/>
      <c r="U71" s="243"/>
      <c r="V71" s="243"/>
      <c r="W71" s="243"/>
      <c r="X71" s="243"/>
      <c r="Y71" s="243"/>
      <c r="Z71" s="466">
        <v>266.2</v>
      </c>
      <c r="AA71" s="466">
        <v>0</v>
      </c>
      <c r="AB71" s="21">
        <v>266.2</v>
      </c>
      <c r="AC71" s="21"/>
      <c r="AD71" s="21"/>
      <c r="AE71" s="21">
        <v>0</v>
      </c>
      <c r="AF71" s="21">
        <v>0</v>
      </c>
      <c r="AG71" s="21">
        <v>0</v>
      </c>
      <c r="AH71" s="21">
        <v>0</v>
      </c>
      <c r="AI71" s="243"/>
      <c r="AJ71" s="238" t="s">
        <v>399</v>
      </c>
      <c r="AK71" s="243"/>
      <c r="AL71" s="2603">
        <v>0.25</v>
      </c>
      <c r="AM71" s="240">
        <v>0</v>
      </c>
    </row>
    <row r="72" spans="1:39" s="250" customFormat="1">
      <c r="A72" s="22" t="s">
        <v>300</v>
      </c>
      <c r="B72" s="221"/>
      <c r="C72" s="3083" t="s">
        <v>451</v>
      </c>
      <c r="D72" s="3083"/>
      <c r="E72" s="119"/>
      <c r="F72" s="244"/>
      <c r="G72" s="245">
        <v>532.4</v>
      </c>
      <c r="H72" s="245">
        <v>0</v>
      </c>
      <c r="I72" s="245">
        <v>0</v>
      </c>
      <c r="J72" s="245">
        <v>0</v>
      </c>
      <c r="K72" s="245">
        <v>0</v>
      </c>
      <c r="L72" s="245">
        <v>532.4</v>
      </c>
      <c r="M72" s="245">
        <v>266.2</v>
      </c>
      <c r="N72" s="245">
        <v>0</v>
      </c>
      <c r="O72" s="245">
        <v>266.2</v>
      </c>
      <c r="P72" s="245">
        <v>0</v>
      </c>
      <c r="Q72" s="245">
        <v>0</v>
      </c>
      <c r="R72" s="245">
        <v>0</v>
      </c>
      <c r="S72" s="245">
        <v>0</v>
      </c>
      <c r="T72" s="245">
        <v>0</v>
      </c>
      <c r="U72" s="245">
        <v>0</v>
      </c>
      <c r="V72" s="245">
        <v>0</v>
      </c>
      <c r="W72" s="245">
        <v>0</v>
      </c>
      <c r="X72" s="245">
        <v>0</v>
      </c>
      <c r="Y72" s="245">
        <v>0</v>
      </c>
      <c r="Z72" s="245">
        <v>266.2</v>
      </c>
      <c r="AA72" s="245">
        <v>0</v>
      </c>
      <c r="AB72" s="245">
        <v>266.2</v>
      </c>
      <c r="AC72" s="245">
        <v>0</v>
      </c>
      <c r="AD72" s="245">
        <v>0</v>
      </c>
      <c r="AE72" s="245">
        <v>0</v>
      </c>
      <c r="AF72" s="245">
        <v>0</v>
      </c>
      <c r="AG72" s="245">
        <v>0</v>
      </c>
      <c r="AH72" s="245">
        <v>0</v>
      </c>
      <c r="AI72" s="245">
        <v>0</v>
      </c>
      <c r="AJ72" s="245"/>
      <c r="AK72" s="245"/>
      <c r="AL72" s="245"/>
      <c r="AM72" s="245">
        <v>0</v>
      </c>
    </row>
    <row r="73" spans="1:39" s="250" customFormat="1">
      <c r="A73" s="22" t="s">
        <v>300</v>
      </c>
      <c r="B73" s="221"/>
      <c r="C73" s="3084" t="s">
        <v>452</v>
      </c>
      <c r="D73" s="3084"/>
      <c r="E73" s="224"/>
      <c r="F73" s="223"/>
      <c r="G73" s="225">
        <v>6304.5619999999999</v>
      </c>
      <c r="H73" s="225">
        <v>1120.451</v>
      </c>
      <c r="I73" s="225">
        <v>768.66599999999994</v>
      </c>
      <c r="J73" s="225">
        <v>0</v>
      </c>
      <c r="K73" s="225">
        <v>1889.1170000000002</v>
      </c>
      <c r="L73" s="225">
        <v>4415.4449999999997</v>
      </c>
      <c r="M73" s="225">
        <v>816.29099999999994</v>
      </c>
      <c r="N73" s="225">
        <v>0</v>
      </c>
      <c r="O73" s="225">
        <v>816.29099999999994</v>
      </c>
      <c r="P73" s="225">
        <v>0</v>
      </c>
      <c r="Q73" s="225">
        <v>0</v>
      </c>
      <c r="R73" s="225">
        <v>0</v>
      </c>
      <c r="S73" s="225">
        <v>0</v>
      </c>
      <c r="T73" s="225">
        <v>0</v>
      </c>
      <c r="U73" s="225">
        <v>0</v>
      </c>
      <c r="V73" s="225">
        <v>0</v>
      </c>
      <c r="W73" s="225">
        <v>0</v>
      </c>
      <c r="X73" s="225">
        <v>0</v>
      </c>
      <c r="Y73" s="225">
        <v>0</v>
      </c>
      <c r="Z73" s="225">
        <v>816.29099999999994</v>
      </c>
      <c r="AA73" s="225">
        <v>0</v>
      </c>
      <c r="AB73" s="225">
        <v>816.29099999999994</v>
      </c>
      <c r="AC73" s="225">
        <v>490.09125</v>
      </c>
      <c r="AD73" s="225">
        <v>0</v>
      </c>
      <c r="AE73" s="225">
        <v>490.09125</v>
      </c>
      <c r="AF73" s="225">
        <v>464.96191399999992</v>
      </c>
      <c r="AG73" s="225">
        <v>0</v>
      </c>
      <c r="AH73" s="225">
        <v>464.96191399999992</v>
      </c>
      <c r="AI73" s="225">
        <v>0</v>
      </c>
      <c r="AJ73" s="2294"/>
      <c r="AK73" s="2294"/>
      <c r="AL73" s="2294"/>
      <c r="AM73" s="225">
        <v>0</v>
      </c>
    </row>
    <row r="74" spans="1:39" s="250" customFormat="1">
      <c r="A74" s="22" t="s">
        <v>300</v>
      </c>
      <c r="B74" s="221"/>
      <c r="C74" s="169"/>
      <c r="D74" s="169"/>
      <c r="E74" s="203"/>
      <c r="F74" s="217"/>
      <c r="G74" s="226"/>
      <c r="H74" s="226"/>
      <c r="I74" s="226"/>
      <c r="J74" s="226"/>
      <c r="K74" s="226"/>
      <c r="L74" s="226"/>
      <c r="M74" s="226"/>
      <c r="N74" s="226"/>
      <c r="O74" s="227"/>
      <c r="P74" s="227"/>
      <c r="Q74" s="227"/>
      <c r="R74" s="227"/>
      <c r="S74" s="227"/>
      <c r="T74" s="227"/>
      <c r="U74" s="227"/>
      <c r="V74" s="227"/>
      <c r="W74" s="227"/>
      <c r="X74" s="227"/>
      <c r="Y74" s="227"/>
      <c r="Z74" s="227"/>
      <c r="AA74" s="227"/>
      <c r="AB74" s="227"/>
      <c r="AC74" s="227"/>
      <c r="AD74" s="227"/>
      <c r="AE74" s="227"/>
      <c r="AF74" s="227"/>
      <c r="AG74" s="227"/>
      <c r="AH74" s="227"/>
      <c r="AI74" s="227"/>
      <c r="AJ74" s="227"/>
      <c r="AK74" s="227"/>
      <c r="AL74" s="227"/>
      <c r="AM74" s="226"/>
    </row>
    <row r="75" spans="1:39">
      <c r="A75" s="22" t="s">
        <v>300</v>
      </c>
      <c r="B75" s="253"/>
      <c r="C75" s="208" t="s">
        <v>453</v>
      </c>
      <c r="D75" s="205"/>
      <c r="E75" s="114"/>
      <c r="F75" s="216"/>
      <c r="G75" s="215"/>
      <c r="H75" s="215"/>
      <c r="I75" s="215"/>
      <c r="J75" s="215"/>
      <c r="K75" s="215"/>
      <c r="L75" s="129"/>
      <c r="M75" s="215"/>
      <c r="N75" s="215"/>
      <c r="O75" s="216"/>
      <c r="P75" s="216"/>
      <c r="Q75" s="216"/>
      <c r="R75" s="216"/>
      <c r="S75" s="216"/>
      <c r="T75" s="216"/>
      <c r="U75" s="216"/>
      <c r="V75" s="216"/>
      <c r="W75" s="216"/>
      <c r="X75" s="216"/>
      <c r="Y75" s="216"/>
      <c r="Z75" s="216"/>
      <c r="AA75" s="216"/>
      <c r="AB75" s="216"/>
      <c r="AC75" s="216"/>
      <c r="AD75" s="216"/>
      <c r="AE75" s="216"/>
      <c r="AF75" s="216"/>
      <c r="AG75" s="216"/>
      <c r="AH75" s="216"/>
      <c r="AI75" s="216"/>
      <c r="AJ75" s="216"/>
      <c r="AK75" s="216"/>
      <c r="AL75" s="216"/>
      <c r="AM75" s="215"/>
    </row>
    <row r="76" spans="1:39">
      <c r="A76" s="22" t="s">
        <v>300</v>
      </c>
      <c r="B76" s="221"/>
      <c r="C76" s="247"/>
      <c r="D76" s="217"/>
      <c r="E76" s="203"/>
      <c r="F76" s="217"/>
      <c r="G76" s="226"/>
      <c r="H76" s="226"/>
      <c r="I76" s="226"/>
      <c r="J76" s="226"/>
      <c r="K76" s="226"/>
      <c r="L76" s="226"/>
      <c r="M76" s="226"/>
      <c r="N76" s="226"/>
      <c r="O76" s="227"/>
      <c r="P76" s="227"/>
      <c r="Q76" s="227"/>
      <c r="R76" s="227"/>
      <c r="S76" s="227"/>
      <c r="T76" s="227"/>
      <c r="U76" s="227"/>
      <c r="V76" s="227"/>
      <c r="W76" s="227"/>
      <c r="X76" s="227"/>
      <c r="Y76" s="227"/>
      <c r="Z76" s="227"/>
      <c r="AA76" s="227"/>
      <c r="AB76" s="227"/>
      <c r="AC76" s="227"/>
      <c r="AD76" s="227"/>
      <c r="AE76" s="227"/>
      <c r="AF76" s="227"/>
      <c r="AG76" s="227"/>
      <c r="AH76" s="227"/>
      <c r="AI76" s="227"/>
      <c r="AJ76" s="227"/>
      <c r="AK76" s="227"/>
      <c r="AL76" s="227"/>
      <c r="AM76" s="226"/>
    </row>
    <row r="77" spans="1:39" ht="63">
      <c r="A77" s="22">
        <v>125</v>
      </c>
      <c r="B77" s="220" t="s">
        <v>454</v>
      </c>
      <c r="C77" s="130" t="s">
        <v>455</v>
      </c>
      <c r="D77" s="114" t="s">
        <v>39</v>
      </c>
      <c r="E77" s="114" t="s">
        <v>456</v>
      </c>
      <c r="F77" s="213" t="s">
        <v>115</v>
      </c>
      <c r="G77" s="215">
        <v>184.268</v>
      </c>
      <c r="H77" s="215">
        <v>22</v>
      </c>
      <c r="I77" s="215">
        <v>8.1129999999999995</v>
      </c>
      <c r="J77" s="215">
        <v>0</v>
      </c>
      <c r="K77" s="128">
        <v>30.113</v>
      </c>
      <c r="L77" s="128">
        <v>154.155</v>
      </c>
      <c r="M77" s="215">
        <v>15</v>
      </c>
      <c r="N77" s="215">
        <v>0</v>
      </c>
      <c r="O77" s="216">
        <v>15</v>
      </c>
      <c r="P77" s="216"/>
      <c r="Q77" s="216"/>
      <c r="R77" s="216"/>
      <c r="S77" s="216"/>
      <c r="T77" s="216"/>
      <c r="U77" s="216"/>
      <c r="V77" s="216"/>
      <c r="W77" s="216"/>
      <c r="X77" s="216"/>
      <c r="Y77" s="216"/>
      <c r="Z77" s="466">
        <v>15</v>
      </c>
      <c r="AA77" s="466">
        <v>0</v>
      </c>
      <c r="AB77" s="21">
        <v>15</v>
      </c>
      <c r="AC77" s="21">
        <v>3.75</v>
      </c>
      <c r="AD77" s="21"/>
      <c r="AE77" s="21">
        <v>3.75</v>
      </c>
      <c r="AF77" s="21">
        <v>14.909689</v>
      </c>
      <c r="AG77" s="21">
        <v>0</v>
      </c>
      <c r="AH77" s="21">
        <v>14.909689</v>
      </c>
      <c r="AI77" s="216"/>
      <c r="AJ77" s="216"/>
      <c r="AK77" s="216" t="s">
        <v>9259</v>
      </c>
      <c r="AL77" s="2601">
        <v>0.25</v>
      </c>
      <c r="AM77" s="215">
        <v>0</v>
      </c>
    </row>
    <row r="78" spans="1:39" ht="90" customHeight="1">
      <c r="A78" s="22">
        <v>126</v>
      </c>
      <c r="B78" s="220" t="s">
        <v>457</v>
      </c>
      <c r="C78" s="130" t="s">
        <v>458</v>
      </c>
      <c r="D78" s="205" t="s">
        <v>107</v>
      </c>
      <c r="E78" s="114" t="s">
        <v>456</v>
      </c>
      <c r="F78" s="213" t="s">
        <v>115</v>
      </c>
      <c r="G78" s="215">
        <v>197.37299999999999</v>
      </c>
      <c r="H78" s="215">
        <v>21.995000000000001</v>
      </c>
      <c r="I78" s="215">
        <v>35.075000000000003</v>
      </c>
      <c r="J78" s="215">
        <v>0</v>
      </c>
      <c r="K78" s="128">
        <v>57.070000000000007</v>
      </c>
      <c r="L78" s="128">
        <v>140.303</v>
      </c>
      <c r="M78" s="215">
        <v>25</v>
      </c>
      <c r="N78" s="215">
        <v>0</v>
      </c>
      <c r="O78" s="216">
        <v>25</v>
      </c>
      <c r="P78" s="216"/>
      <c r="Q78" s="216"/>
      <c r="R78" s="216"/>
      <c r="S78" s="216"/>
      <c r="T78" s="216"/>
      <c r="U78" s="216"/>
      <c r="V78" s="216"/>
      <c r="W78" s="216"/>
      <c r="X78" s="216"/>
      <c r="Y78" s="216"/>
      <c r="Z78" s="466">
        <v>25</v>
      </c>
      <c r="AA78" s="466">
        <v>0</v>
      </c>
      <c r="AB78" s="21">
        <v>25</v>
      </c>
      <c r="AC78" s="21">
        <v>25</v>
      </c>
      <c r="AD78" s="21"/>
      <c r="AE78" s="21">
        <v>25</v>
      </c>
      <c r="AF78" s="21">
        <v>24.989818</v>
      </c>
      <c r="AG78" s="21">
        <v>0</v>
      </c>
      <c r="AH78" s="21">
        <v>24.989818</v>
      </c>
      <c r="AI78" s="216"/>
      <c r="AJ78" s="216"/>
      <c r="AK78" s="216" t="s">
        <v>10929</v>
      </c>
      <c r="AL78" s="2601">
        <v>0.25</v>
      </c>
      <c r="AM78" s="215">
        <v>0</v>
      </c>
    </row>
    <row r="79" spans="1:39">
      <c r="A79" s="254"/>
      <c r="B79" s="221"/>
      <c r="C79" s="3084" t="s">
        <v>459</v>
      </c>
      <c r="D79" s="3084"/>
      <c r="E79" s="224"/>
      <c r="F79" s="223"/>
      <c r="G79" s="225">
        <v>381.64099999999996</v>
      </c>
      <c r="H79" s="225">
        <v>43.995000000000005</v>
      </c>
      <c r="I79" s="225">
        <v>43.188000000000002</v>
      </c>
      <c r="J79" s="225">
        <v>0</v>
      </c>
      <c r="K79" s="225">
        <v>87.183000000000007</v>
      </c>
      <c r="L79" s="225">
        <v>294.45799999999997</v>
      </c>
      <c r="M79" s="225">
        <v>40</v>
      </c>
      <c r="N79" s="225">
        <v>0</v>
      </c>
      <c r="O79" s="225">
        <v>40</v>
      </c>
      <c r="P79" s="225">
        <v>0</v>
      </c>
      <c r="Q79" s="225">
        <v>0</v>
      </c>
      <c r="R79" s="225">
        <v>0</v>
      </c>
      <c r="S79" s="225">
        <v>0</v>
      </c>
      <c r="T79" s="225">
        <v>0</v>
      </c>
      <c r="U79" s="225">
        <v>0</v>
      </c>
      <c r="V79" s="225">
        <v>0</v>
      </c>
      <c r="W79" s="225">
        <v>0</v>
      </c>
      <c r="X79" s="225">
        <v>0</v>
      </c>
      <c r="Y79" s="225">
        <v>0</v>
      </c>
      <c r="Z79" s="225">
        <v>40</v>
      </c>
      <c r="AA79" s="225">
        <v>0</v>
      </c>
      <c r="AB79" s="225">
        <v>40</v>
      </c>
      <c r="AC79" s="225">
        <v>28.75</v>
      </c>
      <c r="AD79" s="225">
        <v>0</v>
      </c>
      <c r="AE79" s="225">
        <v>28.75</v>
      </c>
      <c r="AF79" s="225">
        <v>39.899507</v>
      </c>
      <c r="AG79" s="225">
        <v>0</v>
      </c>
      <c r="AH79" s="225">
        <v>39.899507</v>
      </c>
      <c r="AI79" s="225">
        <v>0</v>
      </c>
      <c r="AJ79" s="2294"/>
      <c r="AK79" s="2294"/>
      <c r="AL79" s="2294"/>
      <c r="AM79" s="225">
        <v>0</v>
      </c>
    </row>
    <row r="80" spans="1:39" ht="16.5" thickBot="1">
      <c r="A80" s="254"/>
      <c r="B80" s="221"/>
      <c r="C80" s="255" t="s">
        <v>460</v>
      </c>
      <c r="D80" s="255"/>
      <c r="E80" s="256"/>
      <c r="F80" s="256"/>
      <c r="G80" s="257">
        <v>16646.107</v>
      </c>
      <c r="H80" s="257">
        <v>5423.6939999999995</v>
      </c>
      <c r="I80" s="257">
        <v>1819.7332500000002</v>
      </c>
      <c r="J80" s="257">
        <v>0</v>
      </c>
      <c r="K80" s="257">
        <v>7243.4272500000006</v>
      </c>
      <c r="L80" s="257">
        <v>9402.6797499999993</v>
      </c>
      <c r="M80" s="257">
        <v>2457.0039999999999</v>
      </c>
      <c r="N80" s="257">
        <v>123.99600000000001</v>
      </c>
      <c r="O80" s="257">
        <v>2581</v>
      </c>
      <c r="P80" s="257">
        <v>0</v>
      </c>
      <c r="Q80" s="257">
        <v>0</v>
      </c>
      <c r="R80" s="257">
        <v>0</v>
      </c>
      <c r="S80" s="257">
        <v>0</v>
      </c>
      <c r="T80" s="257">
        <v>0</v>
      </c>
      <c r="U80" s="257">
        <v>0</v>
      </c>
      <c r="V80" s="257">
        <v>0</v>
      </c>
      <c r="W80" s="257">
        <v>0</v>
      </c>
      <c r="X80" s="257">
        <v>0</v>
      </c>
      <c r="Y80" s="257">
        <v>0</v>
      </c>
      <c r="Z80" s="257">
        <v>2457.0039999999999</v>
      </c>
      <c r="AA80" s="257">
        <v>123.99600000000001</v>
      </c>
      <c r="AB80" s="257">
        <v>2581</v>
      </c>
      <c r="AC80" s="257">
        <v>1847.0525</v>
      </c>
      <c r="AD80" s="257">
        <v>123.99600000000001</v>
      </c>
      <c r="AE80" s="257">
        <v>1971.0484999999999</v>
      </c>
      <c r="AF80" s="257">
        <v>1768.1930320000001</v>
      </c>
      <c r="AG80" s="257">
        <v>93.049729999999997</v>
      </c>
      <c r="AH80" s="257">
        <v>1861.2427619999999</v>
      </c>
      <c r="AI80" s="257">
        <v>0</v>
      </c>
      <c r="AJ80" s="257"/>
      <c r="AK80" s="257"/>
      <c r="AL80" s="257"/>
      <c r="AM80" s="257">
        <v>0</v>
      </c>
    </row>
    <row r="81" spans="14:38" ht="16.5" thickTop="1"/>
    <row r="83" spans="14:38">
      <c r="N83" s="260"/>
      <c r="O83" s="261"/>
      <c r="P83" s="261"/>
      <c r="Q83" s="261"/>
      <c r="R83" s="261"/>
      <c r="S83" s="261"/>
      <c r="T83" s="261"/>
      <c r="U83" s="261"/>
      <c r="V83" s="261"/>
      <c r="W83" s="261"/>
      <c r="X83" s="261"/>
      <c r="Y83" s="261"/>
      <c r="Z83" s="261"/>
      <c r="AA83" s="261"/>
      <c r="AB83" s="261"/>
      <c r="AC83" s="261"/>
      <c r="AD83" s="261"/>
      <c r="AE83" s="261"/>
      <c r="AF83" s="261"/>
      <c r="AG83" s="261"/>
      <c r="AH83" s="261"/>
      <c r="AI83" s="261"/>
      <c r="AJ83" s="261"/>
      <c r="AK83" s="261"/>
      <c r="AL83" s="261"/>
    </row>
  </sheetData>
  <autoFilter ref="A9:A83"/>
  <mergeCells count="30">
    <mergeCell ref="A1:AM1"/>
    <mergeCell ref="A2:AM2"/>
    <mergeCell ref="A4:A6"/>
    <mergeCell ref="B4:B6"/>
    <mergeCell ref="C4:C6"/>
    <mergeCell ref="D4:D6"/>
    <mergeCell ref="E4:E6"/>
    <mergeCell ref="F4:F6"/>
    <mergeCell ref="AM4:AM6"/>
    <mergeCell ref="I4:J5"/>
    <mergeCell ref="K4:K6"/>
    <mergeCell ref="L4:L6"/>
    <mergeCell ref="M4:O5"/>
    <mergeCell ref="AK3:AL3"/>
    <mergeCell ref="P4:S4"/>
    <mergeCell ref="T4:U5"/>
    <mergeCell ref="C72:D72"/>
    <mergeCell ref="C73:D73"/>
    <mergeCell ref="C79:D79"/>
    <mergeCell ref="G4:G6"/>
    <mergeCell ref="H4:H6"/>
    <mergeCell ref="V4:W5"/>
    <mergeCell ref="X4:Y5"/>
    <mergeCell ref="Z4:AB5"/>
    <mergeCell ref="AL4:AL6"/>
    <mergeCell ref="AC4:AE5"/>
    <mergeCell ref="AF4:AH5"/>
    <mergeCell ref="AI4:AI6"/>
    <mergeCell ref="AJ4:AJ6"/>
    <mergeCell ref="AK4:AK6"/>
  </mergeCells>
  <printOptions horizontalCentered="1"/>
  <pageMargins left="0.39370078740157483" right="0.19685039370078741" top="0.51181102362204722" bottom="0.51181102362204722" header="0.51181102362204722" footer="0.51181102362204722"/>
  <pageSetup paperSize="9" scale="55" firstPageNumber="10" fitToHeight="0" orientation="landscape" useFirstPageNumber="1" r:id="rId1"/>
  <headerFooter alignWithMargins="0">
    <oddHeader>&amp;R{&amp;P}</oddHeader>
  </headerFooter>
  <rowBreaks count="1" manualBreakCount="1">
    <brk id="73" max="38" man="1"/>
  </rowBreaks>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5">
    <tabColor theme="8" tint="0.39997558519241921"/>
  </sheetPr>
  <dimension ref="A1:AN807"/>
  <sheetViews>
    <sheetView view="pageBreakPreview" zoomScale="69" zoomScaleNormal="70" zoomScaleSheetLayoutView="69" workbookViewId="0">
      <pane xSplit="2" ySplit="7" topLeftCell="M395" activePane="bottomRight" state="frozen"/>
      <selection activeCell="B13" sqref="B13"/>
      <selection pane="topRight" activeCell="B13" sqref="B13"/>
      <selection pane="bottomLeft" activeCell="B13" sqref="B13"/>
      <selection pane="bottomRight" activeCell="B13" sqref="B13"/>
    </sheetView>
  </sheetViews>
  <sheetFormatPr defaultColWidth="8.125" defaultRowHeight="15.75"/>
  <cols>
    <col min="1" max="1" width="6.75" style="114" customWidth="1"/>
    <col min="2" max="2" width="20.375" style="178" bestFit="1" customWidth="1"/>
    <col min="3" max="3" width="37" style="173" customWidth="1"/>
    <col min="4" max="4" width="11.625" style="178" customWidth="1"/>
    <col min="5" max="5" width="11.375" style="178" customWidth="1"/>
    <col min="6" max="6" width="8.75" style="178" hidden="1" customWidth="1"/>
    <col min="7" max="7" width="11.25" style="174" customWidth="1"/>
    <col min="8" max="8" width="9.375" style="174" hidden="1" customWidth="1"/>
    <col min="9" max="9" width="9" style="174" hidden="1" customWidth="1"/>
    <col min="10" max="10" width="7.125" style="174" hidden="1" customWidth="1"/>
    <col min="11" max="11" width="10.25" style="174" bestFit="1" customWidth="1"/>
    <col min="12" max="12" width="11.375" style="174" customWidth="1"/>
    <col min="13" max="13" width="10.625" style="174" customWidth="1"/>
    <col min="14" max="14" width="9.25" style="174" customWidth="1"/>
    <col min="15" max="15" width="10.625" style="174" customWidth="1"/>
    <col min="16" max="16" width="9.375" style="174" bestFit="1" customWidth="1"/>
    <col min="17" max="17" width="10.875" style="174" bestFit="1" customWidth="1"/>
    <col min="18" max="18" width="9.375" style="174" bestFit="1" customWidth="1"/>
    <col min="19" max="19" width="10.875" style="174" bestFit="1" customWidth="1"/>
    <col min="20" max="20" width="8.25" style="174" bestFit="1" customWidth="1"/>
    <col min="21" max="21" width="9.375" style="174" bestFit="1" customWidth="1"/>
    <col min="22" max="22" width="8.25" style="174" bestFit="1" customWidth="1"/>
    <col min="23" max="23" width="9.375" style="174" bestFit="1" customWidth="1"/>
    <col min="24" max="24" width="8.25" style="174" bestFit="1" customWidth="1"/>
    <col min="25" max="25" width="9.375" style="174" bestFit="1" customWidth="1"/>
    <col min="26" max="26" width="10.5" style="174" bestFit="1" customWidth="1"/>
    <col min="27" max="27" width="9.875" style="174" bestFit="1" customWidth="1"/>
    <col min="28" max="28" width="10.5" style="174" bestFit="1" customWidth="1"/>
    <col min="29" max="29" width="11.75" style="174" customWidth="1"/>
    <col min="30" max="30" width="9.375" style="174" customWidth="1"/>
    <col min="31" max="31" width="11.5" style="174" customWidth="1"/>
    <col min="32" max="33" width="9.375" style="174" customWidth="1"/>
    <col min="34" max="34" width="11.375" style="174" customWidth="1"/>
    <col min="35" max="35" width="9.375" style="174" hidden="1" customWidth="1"/>
    <col min="36" max="38" width="9.375" style="174" customWidth="1"/>
    <col min="39" max="39" width="10.75" style="174" customWidth="1"/>
    <col min="40" max="16384" width="8.125" style="179"/>
  </cols>
  <sheetData>
    <row r="1" spans="1:39" s="263" customFormat="1" ht="27">
      <c r="A1" s="3097" t="s">
        <v>8</v>
      </c>
      <c r="B1" s="3098"/>
      <c r="C1" s="3097"/>
      <c r="D1" s="3097"/>
      <c r="E1" s="3097"/>
      <c r="F1" s="3097"/>
      <c r="G1" s="3097"/>
      <c r="H1" s="3097"/>
      <c r="I1" s="3097"/>
      <c r="J1" s="3097"/>
      <c r="K1" s="3097"/>
      <c r="L1" s="3097"/>
      <c r="M1" s="3097"/>
      <c r="N1" s="3097"/>
      <c r="O1" s="3097"/>
      <c r="P1" s="3097"/>
      <c r="Q1" s="3097"/>
      <c r="R1" s="3097"/>
      <c r="S1" s="3097"/>
      <c r="T1" s="3097"/>
      <c r="U1" s="3097"/>
      <c r="V1" s="3097"/>
      <c r="W1" s="3097"/>
      <c r="X1" s="3097"/>
      <c r="Y1" s="3097"/>
      <c r="Z1" s="3097"/>
      <c r="AA1" s="3097"/>
      <c r="AB1" s="3097"/>
      <c r="AC1" s="3097"/>
      <c r="AD1" s="3097"/>
      <c r="AE1" s="3097"/>
      <c r="AF1" s="3097"/>
      <c r="AG1" s="3097"/>
      <c r="AH1" s="3097"/>
      <c r="AI1" s="3097"/>
      <c r="AJ1" s="3097"/>
      <c r="AK1" s="3097"/>
      <c r="AL1" s="3097"/>
      <c r="AM1" s="3097"/>
    </row>
    <row r="2" spans="1:39" s="263" customFormat="1" ht="27">
      <c r="A2" s="3097" t="s">
        <v>461</v>
      </c>
      <c r="B2" s="3098"/>
      <c r="C2" s="3097"/>
      <c r="D2" s="3097"/>
      <c r="E2" s="3097"/>
      <c r="F2" s="3097"/>
      <c r="G2" s="3097"/>
      <c r="H2" s="3097"/>
      <c r="I2" s="3097"/>
      <c r="J2" s="3097"/>
      <c r="K2" s="3097"/>
      <c r="L2" s="3097"/>
      <c r="M2" s="3097"/>
      <c r="N2" s="3097"/>
      <c r="O2" s="3097"/>
      <c r="P2" s="3097"/>
      <c r="Q2" s="3097"/>
      <c r="R2" s="3097"/>
      <c r="S2" s="3097"/>
      <c r="T2" s="3097"/>
      <c r="U2" s="3097"/>
      <c r="V2" s="3097"/>
      <c r="W2" s="3097"/>
      <c r="X2" s="3097"/>
      <c r="Y2" s="3097"/>
      <c r="Z2" s="3097"/>
      <c r="AA2" s="3097"/>
      <c r="AB2" s="3097"/>
      <c r="AC2" s="3097"/>
      <c r="AD2" s="3097"/>
      <c r="AE2" s="3097"/>
      <c r="AF2" s="3097"/>
      <c r="AG2" s="3097"/>
      <c r="AH2" s="3097"/>
      <c r="AI2" s="3097"/>
      <c r="AJ2" s="3097"/>
      <c r="AK2" s="3097"/>
      <c r="AL2" s="3097"/>
      <c r="AM2" s="3097"/>
    </row>
    <row r="3" spans="1:39">
      <c r="A3" s="205"/>
      <c r="D3" s="264"/>
      <c r="E3" s="265"/>
      <c r="F3" s="265"/>
      <c r="G3" s="265"/>
      <c r="H3" s="265"/>
      <c r="I3" s="265"/>
      <c r="J3" s="265"/>
      <c r="K3" s="265"/>
      <c r="L3" s="265"/>
      <c r="M3" s="182"/>
      <c r="N3" s="182"/>
      <c r="O3" s="182"/>
      <c r="P3" s="4"/>
      <c r="Q3" s="4"/>
      <c r="R3" s="4"/>
      <c r="S3" s="4"/>
      <c r="T3" s="4"/>
      <c r="U3" s="4"/>
      <c r="V3" s="4"/>
      <c r="W3" s="4"/>
      <c r="X3" s="4"/>
      <c r="Y3" s="4"/>
      <c r="Z3" s="4"/>
      <c r="AA3" s="4"/>
      <c r="AB3" s="4"/>
      <c r="AC3" s="4"/>
      <c r="AD3" s="4"/>
      <c r="AE3" s="4"/>
      <c r="AF3" s="4"/>
      <c r="AG3" s="4"/>
      <c r="AH3" s="4"/>
      <c r="AI3" s="4"/>
      <c r="AJ3" s="4"/>
      <c r="AK3" s="3024" t="s">
        <v>9121</v>
      </c>
      <c r="AL3" s="3024"/>
      <c r="AM3" s="265"/>
    </row>
    <row r="4" spans="1:39" s="266" customFormat="1" ht="15.75" customHeight="1">
      <c r="A4" s="3070" t="s">
        <v>10</v>
      </c>
      <c r="B4" s="3089" t="s">
        <v>11</v>
      </c>
      <c r="C4" s="3089" t="s">
        <v>12</v>
      </c>
      <c r="D4" s="3089" t="s">
        <v>13</v>
      </c>
      <c r="E4" s="3099" t="s">
        <v>462</v>
      </c>
      <c r="F4" s="3089" t="s">
        <v>463</v>
      </c>
      <c r="G4" s="3089" t="s">
        <v>15</v>
      </c>
      <c r="H4" s="3089" t="s">
        <v>304</v>
      </c>
      <c r="I4" s="3092" t="s">
        <v>464</v>
      </c>
      <c r="J4" s="3093"/>
      <c r="K4" s="3092" t="s">
        <v>119</v>
      </c>
      <c r="L4" s="3089" t="s">
        <v>306</v>
      </c>
      <c r="M4" s="3102" t="s">
        <v>116</v>
      </c>
      <c r="N4" s="3102"/>
      <c r="O4" s="3103"/>
      <c r="P4" s="3028" t="s">
        <v>9118</v>
      </c>
      <c r="Q4" s="3029"/>
      <c r="R4" s="3029"/>
      <c r="S4" s="3030"/>
      <c r="T4" s="3031" t="s">
        <v>9107</v>
      </c>
      <c r="U4" s="3032"/>
      <c r="V4" s="3031" t="s">
        <v>9701</v>
      </c>
      <c r="W4" s="3032"/>
      <c r="X4" s="3031" t="s">
        <v>9109</v>
      </c>
      <c r="Y4" s="3032"/>
      <c r="Z4" s="3035" t="s">
        <v>9119</v>
      </c>
      <c r="AA4" s="3036"/>
      <c r="AB4" s="3037"/>
      <c r="AC4" s="3035" t="s">
        <v>9120</v>
      </c>
      <c r="AD4" s="3036"/>
      <c r="AE4" s="3037"/>
      <c r="AF4" s="3041" t="s">
        <v>9110</v>
      </c>
      <c r="AG4" s="3042"/>
      <c r="AH4" s="3043"/>
      <c r="AI4" s="3025" t="s">
        <v>9111</v>
      </c>
      <c r="AJ4" s="3025" t="s">
        <v>9112</v>
      </c>
      <c r="AK4" s="3025" t="s">
        <v>9113</v>
      </c>
      <c r="AL4" s="3025" t="s">
        <v>9114</v>
      </c>
      <c r="AM4" s="3089" t="s">
        <v>16</v>
      </c>
    </row>
    <row r="5" spans="1:39" s="266" customFormat="1">
      <c r="A5" s="3071"/>
      <c r="B5" s="3090"/>
      <c r="C5" s="3090"/>
      <c r="D5" s="3090"/>
      <c r="E5" s="3100"/>
      <c r="F5" s="3090"/>
      <c r="G5" s="3090"/>
      <c r="H5" s="3090"/>
      <c r="I5" s="3094"/>
      <c r="J5" s="3095"/>
      <c r="K5" s="3096"/>
      <c r="L5" s="3090"/>
      <c r="M5" s="3104"/>
      <c r="N5" s="3104"/>
      <c r="O5" s="3105"/>
      <c r="P5" s="2289" t="s">
        <v>2</v>
      </c>
      <c r="Q5" s="2289" t="s">
        <v>2</v>
      </c>
      <c r="R5" s="2290" t="s">
        <v>3</v>
      </c>
      <c r="S5" s="2290" t="s">
        <v>3</v>
      </c>
      <c r="T5" s="3033"/>
      <c r="U5" s="3034"/>
      <c r="V5" s="3033"/>
      <c r="W5" s="3034"/>
      <c r="X5" s="3033"/>
      <c r="Y5" s="3034"/>
      <c r="Z5" s="3038"/>
      <c r="AA5" s="3039"/>
      <c r="AB5" s="3040"/>
      <c r="AC5" s="3038"/>
      <c r="AD5" s="3039"/>
      <c r="AE5" s="3040"/>
      <c r="AF5" s="3044"/>
      <c r="AG5" s="3045"/>
      <c r="AH5" s="3046"/>
      <c r="AI5" s="3026"/>
      <c r="AJ5" s="3026"/>
      <c r="AK5" s="3026"/>
      <c r="AL5" s="3026"/>
      <c r="AM5" s="3090"/>
    </row>
    <row r="6" spans="1:39" s="266" customFormat="1" ht="27.75" customHeight="1">
      <c r="A6" s="3072"/>
      <c r="B6" s="3091"/>
      <c r="C6" s="3091"/>
      <c r="D6" s="3091"/>
      <c r="E6" s="3101"/>
      <c r="F6" s="3091"/>
      <c r="G6" s="3091"/>
      <c r="H6" s="3091"/>
      <c r="I6" s="267" t="s">
        <v>465</v>
      </c>
      <c r="J6" s="268" t="s">
        <v>17</v>
      </c>
      <c r="K6" s="3094"/>
      <c r="L6" s="3091"/>
      <c r="M6" s="269" t="s">
        <v>2</v>
      </c>
      <c r="N6" s="270" t="s">
        <v>3</v>
      </c>
      <c r="O6" s="270" t="s">
        <v>1</v>
      </c>
      <c r="P6" s="2289" t="s">
        <v>9115</v>
      </c>
      <c r="Q6" s="2290" t="s">
        <v>9116</v>
      </c>
      <c r="R6" s="2289" t="s">
        <v>9115</v>
      </c>
      <c r="S6" s="2290" t="s">
        <v>9116</v>
      </c>
      <c r="T6" s="2289" t="s">
        <v>2</v>
      </c>
      <c r="U6" s="2290" t="s">
        <v>3</v>
      </c>
      <c r="V6" s="2289" t="s">
        <v>2</v>
      </c>
      <c r="W6" s="2290" t="s">
        <v>3</v>
      </c>
      <c r="X6" s="2289" t="s">
        <v>2</v>
      </c>
      <c r="Y6" s="2290" t="s">
        <v>3</v>
      </c>
      <c r="Z6" s="2289" t="s">
        <v>2</v>
      </c>
      <c r="AA6" s="2290" t="s">
        <v>3</v>
      </c>
      <c r="AB6" s="2290" t="s">
        <v>1</v>
      </c>
      <c r="AC6" s="2289" t="s">
        <v>2</v>
      </c>
      <c r="AD6" s="2290" t="s">
        <v>3</v>
      </c>
      <c r="AE6" s="2290" t="s">
        <v>1</v>
      </c>
      <c r="AF6" s="2291" t="s">
        <v>9117</v>
      </c>
      <c r="AG6" s="2291" t="s">
        <v>3</v>
      </c>
      <c r="AH6" s="2291" t="s">
        <v>1</v>
      </c>
      <c r="AI6" s="3027"/>
      <c r="AJ6" s="3027"/>
      <c r="AK6" s="3027"/>
      <c r="AL6" s="3027"/>
      <c r="AM6" s="3091"/>
    </row>
    <row r="7" spans="1:39" s="266" customFormat="1">
      <c r="A7" s="123">
        <v>1</v>
      </c>
      <c r="B7" s="439">
        <v>2</v>
      </c>
      <c r="C7" s="271">
        <v>3</v>
      </c>
      <c r="D7" s="272">
        <v>4</v>
      </c>
      <c r="E7" s="272">
        <v>5</v>
      </c>
      <c r="F7" s="272">
        <v>6</v>
      </c>
      <c r="G7" s="272">
        <v>7</v>
      </c>
      <c r="H7" s="272">
        <v>8</v>
      </c>
      <c r="I7" s="272">
        <v>9</v>
      </c>
      <c r="J7" s="272">
        <v>10</v>
      </c>
      <c r="K7" s="272">
        <v>11</v>
      </c>
      <c r="L7" s="272">
        <v>12</v>
      </c>
      <c r="M7" s="273">
        <v>13</v>
      </c>
      <c r="N7" s="273">
        <v>14</v>
      </c>
      <c r="O7" s="273">
        <v>15</v>
      </c>
      <c r="P7" s="2292">
        <v>16</v>
      </c>
      <c r="Q7" s="2292">
        <v>17</v>
      </c>
      <c r="R7" s="2292">
        <v>18</v>
      </c>
      <c r="S7" s="2292">
        <v>19</v>
      </c>
      <c r="T7" s="2292">
        <v>20</v>
      </c>
      <c r="U7" s="2292">
        <v>21</v>
      </c>
      <c r="V7" s="2292">
        <v>22</v>
      </c>
      <c r="W7" s="2292">
        <v>23</v>
      </c>
      <c r="X7" s="2292">
        <v>24</v>
      </c>
      <c r="Y7" s="2292">
        <v>25</v>
      </c>
      <c r="Z7" s="2292">
        <v>10</v>
      </c>
      <c r="AA7" s="2292">
        <v>11</v>
      </c>
      <c r="AB7" s="2292">
        <v>12</v>
      </c>
      <c r="AC7" s="2292">
        <v>9</v>
      </c>
      <c r="AD7" s="2292">
        <v>10</v>
      </c>
      <c r="AE7" s="2292">
        <v>11</v>
      </c>
      <c r="AF7" s="2292">
        <v>12</v>
      </c>
      <c r="AG7" s="2292">
        <v>13</v>
      </c>
      <c r="AH7" s="2292">
        <v>14</v>
      </c>
      <c r="AI7" s="2292">
        <v>15</v>
      </c>
      <c r="AJ7" s="2292">
        <v>15</v>
      </c>
      <c r="AK7" s="2292">
        <v>16</v>
      </c>
      <c r="AL7" s="2292">
        <v>17</v>
      </c>
      <c r="AM7" s="272">
        <v>16</v>
      </c>
    </row>
    <row r="8" spans="1:39">
      <c r="A8" s="274" t="s">
        <v>9244</v>
      </c>
      <c r="C8" s="275" t="s">
        <v>466</v>
      </c>
      <c r="D8" s="276"/>
      <c r="E8" s="276"/>
      <c r="F8" s="276"/>
      <c r="G8" s="276"/>
      <c r="H8" s="276"/>
      <c r="I8" s="276"/>
      <c r="J8" s="276"/>
      <c r="K8" s="276"/>
      <c r="L8" s="276"/>
      <c r="M8" s="277"/>
      <c r="N8" s="277"/>
      <c r="O8" s="277"/>
      <c r="P8" s="277"/>
      <c r="Q8" s="277"/>
      <c r="R8" s="277"/>
      <c r="S8" s="277"/>
      <c r="T8" s="277"/>
      <c r="U8" s="277"/>
      <c r="V8" s="277"/>
      <c r="W8" s="277"/>
      <c r="X8" s="277"/>
      <c r="Y8" s="277"/>
      <c r="Z8" s="277"/>
      <c r="AA8" s="277"/>
      <c r="AB8" s="277"/>
      <c r="AC8" s="277"/>
      <c r="AD8" s="277"/>
      <c r="AE8" s="277"/>
      <c r="AF8" s="277"/>
      <c r="AG8" s="277"/>
      <c r="AH8" s="277"/>
      <c r="AI8" s="277"/>
      <c r="AJ8" s="277"/>
      <c r="AK8" s="277" t="s">
        <v>9244</v>
      </c>
      <c r="AL8" s="277"/>
      <c r="AM8" s="276"/>
    </row>
    <row r="9" spans="1:39">
      <c r="A9" s="212"/>
      <c r="C9" s="278" t="s">
        <v>467</v>
      </c>
      <c r="D9" s="279"/>
      <c r="E9" s="279"/>
      <c r="F9" s="279"/>
      <c r="G9" s="280"/>
      <c r="H9" s="280"/>
      <c r="I9" s="280"/>
      <c r="J9" s="280"/>
      <c r="K9" s="280"/>
      <c r="L9" s="280"/>
      <c r="M9" s="280"/>
      <c r="N9" s="280"/>
      <c r="O9" s="280"/>
      <c r="P9" s="280"/>
      <c r="Q9" s="280"/>
      <c r="R9" s="280"/>
      <c r="S9" s="280"/>
      <c r="T9" s="280"/>
      <c r="U9" s="280"/>
      <c r="V9" s="280"/>
      <c r="W9" s="280"/>
      <c r="X9" s="280"/>
      <c r="Y9" s="280"/>
      <c r="Z9" s="280"/>
      <c r="AA9" s="280"/>
      <c r="AB9" s="280"/>
      <c r="AC9" s="280"/>
      <c r="AD9" s="280"/>
      <c r="AE9" s="280"/>
      <c r="AF9" s="280"/>
      <c r="AG9" s="280"/>
      <c r="AH9" s="280"/>
      <c r="AI9" s="280"/>
      <c r="AJ9" s="280"/>
      <c r="AK9" s="280"/>
      <c r="AL9" s="280"/>
      <c r="AM9" s="280"/>
    </row>
    <row r="10" spans="1:39">
      <c r="A10" s="212"/>
      <c r="C10" s="278" t="s">
        <v>18</v>
      </c>
      <c r="D10" s="279"/>
      <c r="E10" s="279"/>
      <c r="F10" s="279"/>
      <c r="G10" s="280"/>
      <c r="H10" s="280"/>
      <c r="I10" s="280"/>
      <c r="J10" s="280"/>
      <c r="K10" s="280"/>
      <c r="L10" s="280"/>
      <c r="M10" s="280"/>
      <c r="N10" s="280"/>
      <c r="O10" s="280"/>
      <c r="P10" s="280"/>
      <c r="Q10" s="280"/>
      <c r="R10" s="280"/>
      <c r="S10" s="280"/>
      <c r="T10" s="280"/>
      <c r="U10" s="280"/>
      <c r="V10" s="280"/>
      <c r="W10" s="280"/>
      <c r="X10" s="280"/>
      <c r="Y10" s="280"/>
      <c r="Z10" s="280"/>
      <c r="AA10" s="280"/>
      <c r="AB10" s="280"/>
      <c r="AC10" s="280"/>
      <c r="AD10" s="280"/>
      <c r="AE10" s="280"/>
      <c r="AF10" s="280"/>
      <c r="AG10" s="280"/>
      <c r="AH10" s="280"/>
      <c r="AI10" s="280"/>
      <c r="AJ10" s="280"/>
      <c r="AK10" s="280"/>
      <c r="AL10" s="280"/>
      <c r="AM10" s="280"/>
    </row>
    <row r="11" spans="1:39" ht="63">
      <c r="A11" s="281">
        <v>127</v>
      </c>
      <c r="B11" s="178" t="s">
        <v>468</v>
      </c>
      <c r="C11" s="282" t="s">
        <v>469</v>
      </c>
      <c r="D11" s="283" t="s">
        <v>29</v>
      </c>
      <c r="E11" s="283" t="s">
        <v>470</v>
      </c>
      <c r="F11" s="284" t="s">
        <v>115</v>
      </c>
      <c r="G11" s="285">
        <v>1301.7249999999999</v>
      </c>
      <c r="H11" s="174">
        <v>1046.787</v>
      </c>
      <c r="I11" s="286">
        <v>50</v>
      </c>
      <c r="J11" s="174">
        <v>0</v>
      </c>
      <c r="K11" s="174">
        <v>1096.787</v>
      </c>
      <c r="L11" s="285">
        <v>204.93799999999987</v>
      </c>
      <c r="M11" s="287">
        <v>1E-3</v>
      </c>
      <c r="N11" s="287">
        <v>0</v>
      </c>
      <c r="O11" s="288">
        <v>1E-3</v>
      </c>
      <c r="P11" s="288"/>
      <c r="Q11" s="288"/>
      <c r="R11" s="288"/>
      <c r="S11" s="288"/>
      <c r="T11" s="288"/>
      <c r="U11" s="288"/>
      <c r="V11" s="288"/>
      <c r="W11" s="288"/>
      <c r="X11" s="288"/>
      <c r="Y11" s="288"/>
      <c r="Z11" s="466">
        <v>1E-3</v>
      </c>
      <c r="AA11" s="466">
        <v>0</v>
      </c>
      <c r="AB11" s="21">
        <v>1E-3</v>
      </c>
      <c r="AC11" s="21"/>
      <c r="AD11" s="21"/>
      <c r="AE11" s="21">
        <v>0</v>
      </c>
      <c r="AF11" s="21">
        <v>0</v>
      </c>
      <c r="AG11" s="21">
        <v>0</v>
      </c>
      <c r="AH11" s="21">
        <v>0</v>
      </c>
      <c r="AI11" s="288"/>
      <c r="AJ11" s="2619" t="s">
        <v>9324</v>
      </c>
      <c r="AK11" s="288"/>
      <c r="AL11" s="2604">
        <v>0.25</v>
      </c>
      <c r="AM11" s="285">
        <v>0</v>
      </c>
    </row>
    <row r="12" spans="1:39" ht="63">
      <c r="A12" s="289">
        <v>128</v>
      </c>
      <c r="B12" s="178" t="s">
        <v>471</v>
      </c>
      <c r="C12" s="282" t="s">
        <v>472</v>
      </c>
      <c r="D12" s="283" t="s">
        <v>29</v>
      </c>
      <c r="E12" s="283" t="s">
        <v>470</v>
      </c>
      <c r="F12" s="284" t="s">
        <v>115</v>
      </c>
      <c r="G12" s="285">
        <v>521.702</v>
      </c>
      <c r="H12" s="174">
        <v>464.21899999999999</v>
      </c>
      <c r="I12" s="286">
        <v>0</v>
      </c>
      <c r="J12" s="174">
        <v>0</v>
      </c>
      <c r="K12" s="174">
        <v>464.21899999999999</v>
      </c>
      <c r="L12" s="285">
        <v>57.483000000000004</v>
      </c>
      <c r="M12" s="287">
        <v>1E-3</v>
      </c>
      <c r="N12" s="287">
        <v>0</v>
      </c>
      <c r="O12" s="288">
        <v>1E-3</v>
      </c>
      <c r="P12" s="288"/>
      <c r="Q12" s="288"/>
      <c r="R12" s="288"/>
      <c r="S12" s="288"/>
      <c r="T12" s="288"/>
      <c r="U12" s="288"/>
      <c r="V12" s="288"/>
      <c r="W12" s="288"/>
      <c r="X12" s="288"/>
      <c r="Y12" s="288"/>
      <c r="Z12" s="466">
        <v>1E-3</v>
      </c>
      <c r="AA12" s="466">
        <v>0</v>
      </c>
      <c r="AB12" s="21">
        <v>1E-3</v>
      </c>
      <c r="AC12" s="21"/>
      <c r="AD12" s="21"/>
      <c r="AE12" s="21">
        <v>0</v>
      </c>
      <c r="AF12" s="21">
        <v>0</v>
      </c>
      <c r="AG12" s="21">
        <v>0</v>
      </c>
      <c r="AH12" s="21">
        <v>0</v>
      </c>
      <c r="AI12" s="288"/>
      <c r="AJ12" s="2619" t="s">
        <v>9324</v>
      </c>
      <c r="AK12" s="288"/>
      <c r="AL12" s="2604">
        <v>0.25</v>
      </c>
      <c r="AM12" s="285">
        <v>0</v>
      </c>
    </row>
    <row r="13" spans="1:39" ht="63">
      <c r="A13" s="289">
        <v>129</v>
      </c>
      <c r="B13" s="178" t="s">
        <v>473</v>
      </c>
      <c r="C13" s="282" t="s">
        <v>474</v>
      </c>
      <c r="D13" s="283" t="s">
        <v>29</v>
      </c>
      <c r="E13" s="283" t="s">
        <v>470</v>
      </c>
      <c r="F13" s="284" t="s">
        <v>115</v>
      </c>
      <c r="G13" s="285">
        <v>525.38199999999995</v>
      </c>
      <c r="H13" s="174">
        <v>197.029</v>
      </c>
      <c r="I13" s="286">
        <v>0</v>
      </c>
      <c r="J13" s="174">
        <v>0</v>
      </c>
      <c r="K13" s="174">
        <v>197.029</v>
      </c>
      <c r="L13" s="285">
        <v>328.35299999999995</v>
      </c>
      <c r="M13" s="287">
        <v>1E-3</v>
      </c>
      <c r="N13" s="287">
        <v>0</v>
      </c>
      <c r="O13" s="288">
        <v>1E-3</v>
      </c>
      <c r="P13" s="288"/>
      <c r="Q13" s="288"/>
      <c r="R13" s="288"/>
      <c r="S13" s="288"/>
      <c r="T13" s="288"/>
      <c r="U13" s="288"/>
      <c r="V13" s="288"/>
      <c r="W13" s="288"/>
      <c r="X13" s="288"/>
      <c r="Y13" s="288"/>
      <c r="Z13" s="466">
        <v>1E-3</v>
      </c>
      <c r="AA13" s="466">
        <v>0</v>
      </c>
      <c r="AB13" s="21">
        <v>1E-3</v>
      </c>
      <c r="AC13" s="21"/>
      <c r="AD13" s="21"/>
      <c r="AE13" s="21">
        <v>0</v>
      </c>
      <c r="AF13" s="21">
        <v>0</v>
      </c>
      <c r="AG13" s="21">
        <v>0</v>
      </c>
      <c r="AH13" s="21">
        <v>0</v>
      </c>
      <c r="AI13" s="288"/>
      <c r="AJ13" s="2619" t="s">
        <v>9324</v>
      </c>
      <c r="AK13" s="288"/>
      <c r="AL13" s="2604">
        <v>0.25</v>
      </c>
      <c r="AM13" s="285">
        <v>0</v>
      </c>
    </row>
    <row r="14" spans="1:39" ht="47.25">
      <c r="A14" s="289">
        <v>130</v>
      </c>
      <c r="B14" s="178" t="s">
        <v>475</v>
      </c>
      <c r="C14" s="290" t="s">
        <v>476</v>
      </c>
      <c r="D14" s="283" t="s">
        <v>339</v>
      </c>
      <c r="E14" s="291" t="s">
        <v>477</v>
      </c>
      <c r="F14" s="284" t="s">
        <v>115</v>
      </c>
      <c r="G14" s="285">
        <v>54.890999999999998</v>
      </c>
      <c r="H14" s="174">
        <v>35.713000000000001</v>
      </c>
      <c r="I14" s="286">
        <v>2.919</v>
      </c>
      <c r="J14" s="285">
        <v>0</v>
      </c>
      <c r="K14" s="174">
        <v>38.631999999999998</v>
      </c>
      <c r="L14" s="285">
        <v>16.259</v>
      </c>
      <c r="M14" s="287">
        <v>8.7650000000000006</v>
      </c>
      <c r="N14" s="287">
        <v>0</v>
      </c>
      <c r="O14" s="288">
        <v>8.7650000000000006</v>
      </c>
      <c r="P14" s="288"/>
      <c r="Q14" s="288"/>
      <c r="R14" s="288"/>
      <c r="S14" s="288"/>
      <c r="T14" s="288"/>
      <c r="U14" s="288"/>
      <c r="V14" s="288"/>
      <c r="W14" s="288"/>
      <c r="X14" s="288"/>
      <c r="Y14" s="288"/>
      <c r="Z14" s="466">
        <v>8.7650000000000006</v>
      </c>
      <c r="AA14" s="466">
        <v>0</v>
      </c>
      <c r="AB14" s="21">
        <v>8.7650000000000006</v>
      </c>
      <c r="AC14" s="21">
        <v>2.1912500000000001</v>
      </c>
      <c r="AD14" s="21"/>
      <c r="AE14" s="21">
        <v>2.1912500000000001</v>
      </c>
      <c r="AF14" s="21">
        <v>2.1872850000000001</v>
      </c>
      <c r="AG14" s="21">
        <v>0</v>
      </c>
      <c r="AH14" s="21">
        <v>2.1872850000000001</v>
      </c>
      <c r="AI14" s="288"/>
      <c r="AJ14" s="288"/>
      <c r="AK14" s="2619" t="s">
        <v>9259</v>
      </c>
      <c r="AL14" s="2604">
        <v>0.25</v>
      </c>
      <c r="AM14" s="285">
        <v>0</v>
      </c>
    </row>
    <row r="15" spans="1:39" ht="110.25">
      <c r="A15" s="289">
        <v>131</v>
      </c>
      <c r="B15" s="178" t="s">
        <v>478</v>
      </c>
      <c r="C15" s="173" t="s">
        <v>479</v>
      </c>
      <c r="D15" s="265" t="s">
        <v>480</v>
      </c>
      <c r="E15" s="291" t="s">
        <v>481</v>
      </c>
      <c r="F15" s="284" t="s">
        <v>115</v>
      </c>
      <c r="G15" s="292">
        <v>289.38299999999998</v>
      </c>
      <c r="H15" s="174">
        <v>230.292</v>
      </c>
      <c r="I15" s="286">
        <v>0</v>
      </c>
      <c r="J15" s="174">
        <v>0</v>
      </c>
      <c r="K15" s="174">
        <v>230.292</v>
      </c>
      <c r="L15" s="285">
        <v>59.09099999999998</v>
      </c>
      <c r="M15" s="287">
        <v>15</v>
      </c>
      <c r="N15" s="287">
        <v>0</v>
      </c>
      <c r="O15" s="288">
        <v>15</v>
      </c>
      <c r="P15" s="288"/>
      <c r="Q15" s="288"/>
      <c r="R15" s="288"/>
      <c r="S15" s="288"/>
      <c r="T15" s="288"/>
      <c r="U15" s="288"/>
      <c r="V15" s="288"/>
      <c r="W15" s="288"/>
      <c r="X15" s="288"/>
      <c r="Y15" s="288"/>
      <c r="Z15" s="466">
        <v>15</v>
      </c>
      <c r="AA15" s="466">
        <v>0</v>
      </c>
      <c r="AB15" s="21">
        <v>15</v>
      </c>
      <c r="AC15" s="21">
        <v>11.25</v>
      </c>
      <c r="AD15" s="21"/>
      <c r="AE15" s="21">
        <v>11.25</v>
      </c>
      <c r="AF15" s="21">
        <v>11.246899000000001</v>
      </c>
      <c r="AG15" s="21">
        <v>0</v>
      </c>
      <c r="AH15" s="21">
        <v>11.246899000000001</v>
      </c>
      <c r="AI15" s="288"/>
      <c r="AJ15" s="2619"/>
      <c r="AK15" s="2619" t="s">
        <v>12319</v>
      </c>
      <c r="AL15" s="2604">
        <v>0.25</v>
      </c>
      <c r="AM15" s="285">
        <v>0</v>
      </c>
    </row>
    <row r="16" spans="1:39" ht="90" customHeight="1">
      <c r="A16" s="289">
        <v>132</v>
      </c>
      <c r="B16" s="178" t="s">
        <v>482</v>
      </c>
      <c r="C16" s="173" t="s">
        <v>483</v>
      </c>
      <c r="D16" s="265" t="s">
        <v>435</v>
      </c>
      <c r="E16" s="291" t="s">
        <v>481</v>
      </c>
      <c r="F16" s="284" t="s">
        <v>115</v>
      </c>
      <c r="G16" s="292">
        <v>1270.037</v>
      </c>
      <c r="H16" s="174">
        <v>1080.73</v>
      </c>
      <c r="I16" s="286">
        <v>0</v>
      </c>
      <c r="J16" s="174">
        <v>0</v>
      </c>
      <c r="K16" s="174">
        <v>1080.73</v>
      </c>
      <c r="L16" s="285">
        <v>189.30700000000002</v>
      </c>
      <c r="M16" s="287">
        <v>15</v>
      </c>
      <c r="N16" s="287">
        <v>0</v>
      </c>
      <c r="O16" s="288">
        <v>15</v>
      </c>
      <c r="P16" s="288"/>
      <c r="Q16" s="288"/>
      <c r="R16" s="288"/>
      <c r="S16" s="288"/>
      <c r="T16" s="288"/>
      <c r="U16" s="288"/>
      <c r="V16" s="288"/>
      <c r="W16" s="288"/>
      <c r="X16" s="288"/>
      <c r="Y16" s="288"/>
      <c r="Z16" s="466">
        <v>15</v>
      </c>
      <c r="AA16" s="466">
        <v>0</v>
      </c>
      <c r="AB16" s="21">
        <v>15</v>
      </c>
      <c r="AC16" s="21">
        <v>7.5</v>
      </c>
      <c r="AD16" s="21"/>
      <c r="AE16" s="21">
        <v>7.5</v>
      </c>
      <c r="AF16" s="21">
        <v>6.24986</v>
      </c>
      <c r="AG16" s="21">
        <v>0</v>
      </c>
      <c r="AH16" s="21">
        <v>6.24986</v>
      </c>
      <c r="AI16" s="288"/>
      <c r="AJ16" s="288"/>
      <c r="AK16" s="2619" t="s">
        <v>10848</v>
      </c>
      <c r="AL16" s="2604">
        <v>0.25</v>
      </c>
      <c r="AM16" s="285">
        <v>0</v>
      </c>
    </row>
    <row r="17" spans="1:39" ht="90" customHeight="1">
      <c r="A17" s="289">
        <v>133</v>
      </c>
      <c r="B17" s="178" t="s">
        <v>484</v>
      </c>
      <c r="C17" s="173" t="s">
        <v>485</v>
      </c>
      <c r="D17" s="178" t="s">
        <v>37</v>
      </c>
      <c r="E17" s="291" t="s">
        <v>486</v>
      </c>
      <c r="F17" s="284" t="s">
        <v>115</v>
      </c>
      <c r="G17" s="292">
        <v>971.37699999999995</v>
      </c>
      <c r="H17" s="174">
        <v>836.19200000000001</v>
      </c>
      <c r="I17" s="286">
        <v>46.265000000000001</v>
      </c>
      <c r="J17" s="174">
        <v>0</v>
      </c>
      <c r="K17" s="174">
        <v>882.45699999999999</v>
      </c>
      <c r="L17" s="285">
        <v>88.919999999999959</v>
      </c>
      <c r="M17" s="287">
        <v>1E-3</v>
      </c>
      <c r="N17" s="287">
        <v>0</v>
      </c>
      <c r="O17" s="288">
        <v>1E-3</v>
      </c>
      <c r="P17" s="288"/>
      <c r="Q17" s="288"/>
      <c r="R17" s="288"/>
      <c r="S17" s="288"/>
      <c r="T17" s="288"/>
      <c r="U17" s="288"/>
      <c r="V17" s="288"/>
      <c r="W17" s="288"/>
      <c r="X17" s="288"/>
      <c r="Y17" s="288"/>
      <c r="Z17" s="466">
        <v>1E-3</v>
      </c>
      <c r="AA17" s="466">
        <v>0</v>
      </c>
      <c r="AB17" s="21">
        <v>1E-3</v>
      </c>
      <c r="AC17" s="21"/>
      <c r="AD17" s="21"/>
      <c r="AE17" s="21">
        <v>0</v>
      </c>
      <c r="AF17" s="21">
        <v>0</v>
      </c>
      <c r="AG17" s="21">
        <v>0</v>
      </c>
      <c r="AH17" s="21">
        <v>0</v>
      </c>
      <c r="AI17" s="288"/>
      <c r="AJ17" s="2619" t="s">
        <v>9327</v>
      </c>
      <c r="AK17" s="288"/>
      <c r="AL17" s="2604">
        <v>0.25</v>
      </c>
      <c r="AM17" s="285">
        <v>0</v>
      </c>
    </row>
    <row r="18" spans="1:39" ht="126">
      <c r="A18" s="289">
        <v>134</v>
      </c>
      <c r="B18" s="178" t="s">
        <v>487</v>
      </c>
      <c r="C18" s="173" t="s">
        <v>488</v>
      </c>
      <c r="D18" s="178" t="s">
        <v>287</v>
      </c>
      <c r="E18" s="178" t="s">
        <v>489</v>
      </c>
      <c r="F18" s="284" t="s">
        <v>115</v>
      </c>
      <c r="G18" s="292">
        <v>21.010999999999999</v>
      </c>
      <c r="H18" s="174">
        <v>11.513</v>
      </c>
      <c r="I18" s="286">
        <v>2.0720000000000001</v>
      </c>
      <c r="J18" s="174">
        <v>0</v>
      </c>
      <c r="K18" s="174">
        <v>13.585000000000001</v>
      </c>
      <c r="L18" s="285">
        <v>7.4259999999999984</v>
      </c>
      <c r="M18" s="287">
        <v>6.2159999999999984</v>
      </c>
      <c r="N18" s="287">
        <v>0</v>
      </c>
      <c r="O18" s="288">
        <v>6.2159999999999984</v>
      </c>
      <c r="P18" s="288"/>
      <c r="Q18" s="288"/>
      <c r="R18" s="288"/>
      <c r="S18" s="288"/>
      <c r="T18" s="288"/>
      <c r="U18" s="288"/>
      <c r="V18" s="288"/>
      <c r="W18" s="288"/>
      <c r="X18" s="288"/>
      <c r="Y18" s="288"/>
      <c r="Z18" s="466">
        <v>6.2159999999999984</v>
      </c>
      <c r="AA18" s="466">
        <v>0</v>
      </c>
      <c r="AB18" s="21">
        <v>6.2159999999999984</v>
      </c>
      <c r="AC18" s="21">
        <v>6.2160000000000002</v>
      </c>
      <c r="AD18" s="21"/>
      <c r="AE18" s="21">
        <v>6.2160000000000002</v>
      </c>
      <c r="AF18" s="21">
        <v>4.9388379999999996</v>
      </c>
      <c r="AG18" s="21">
        <v>0</v>
      </c>
      <c r="AH18" s="21">
        <v>4.9388379999999996</v>
      </c>
      <c r="AI18" s="288"/>
      <c r="AJ18" s="288"/>
      <c r="AK18" s="2619" t="s">
        <v>12300</v>
      </c>
      <c r="AL18" s="2604">
        <v>0.25</v>
      </c>
      <c r="AM18" s="285">
        <v>0</v>
      </c>
    </row>
    <row r="19" spans="1:39" ht="94.5">
      <c r="A19" s="289">
        <v>135</v>
      </c>
      <c r="B19" s="178" t="s">
        <v>490</v>
      </c>
      <c r="C19" s="290" t="s">
        <v>491</v>
      </c>
      <c r="D19" s="178" t="s">
        <v>177</v>
      </c>
      <c r="E19" s="178" t="s">
        <v>492</v>
      </c>
      <c r="F19" s="284" t="s">
        <v>115</v>
      </c>
      <c r="G19" s="292">
        <v>58.279000000000003</v>
      </c>
      <c r="H19" s="174">
        <v>41.39</v>
      </c>
      <c r="I19" s="286">
        <v>0</v>
      </c>
      <c r="J19" s="174">
        <v>0</v>
      </c>
      <c r="K19" s="174">
        <v>41.39</v>
      </c>
      <c r="L19" s="285">
        <v>16.889000000000003</v>
      </c>
      <c r="M19" s="287">
        <v>12.752000000000002</v>
      </c>
      <c r="N19" s="287">
        <v>0</v>
      </c>
      <c r="O19" s="288">
        <v>12.752000000000002</v>
      </c>
      <c r="P19" s="288"/>
      <c r="Q19" s="288"/>
      <c r="R19" s="288"/>
      <c r="S19" s="288"/>
      <c r="T19" s="288"/>
      <c r="U19" s="288"/>
      <c r="V19" s="288"/>
      <c r="W19" s="288"/>
      <c r="X19" s="288"/>
      <c r="Y19" s="288"/>
      <c r="Z19" s="466">
        <v>12.752000000000002</v>
      </c>
      <c r="AA19" s="466">
        <v>0</v>
      </c>
      <c r="AB19" s="21">
        <v>12.752000000000002</v>
      </c>
      <c r="AC19" s="21">
        <v>12.752000000000002</v>
      </c>
      <c r="AD19" s="21"/>
      <c r="AE19" s="21">
        <v>12.752000000000002</v>
      </c>
      <c r="AF19" s="21">
        <v>12.486155999999999</v>
      </c>
      <c r="AG19" s="21">
        <v>0</v>
      </c>
      <c r="AH19" s="21">
        <v>12.486155999999999</v>
      </c>
      <c r="AI19" s="288"/>
      <c r="AJ19" s="2619" t="s">
        <v>9279</v>
      </c>
      <c r="AK19" s="2619" t="s">
        <v>12680</v>
      </c>
      <c r="AL19" s="2604">
        <v>0.25</v>
      </c>
      <c r="AM19" s="285">
        <v>0</v>
      </c>
    </row>
    <row r="20" spans="1:39" ht="126">
      <c r="A20" s="289">
        <v>136</v>
      </c>
      <c r="B20" s="178" t="s">
        <v>493</v>
      </c>
      <c r="C20" s="290" t="s">
        <v>494</v>
      </c>
      <c r="D20" s="178" t="s">
        <v>287</v>
      </c>
      <c r="E20" s="178" t="s">
        <v>495</v>
      </c>
      <c r="F20" s="284" t="s">
        <v>115</v>
      </c>
      <c r="G20" s="293">
        <v>95.768000000000001</v>
      </c>
      <c r="H20" s="174">
        <v>27.498000000000001</v>
      </c>
      <c r="I20" s="286">
        <v>25</v>
      </c>
      <c r="J20" s="174">
        <v>0</v>
      </c>
      <c r="K20" s="174">
        <v>52.498000000000005</v>
      </c>
      <c r="L20" s="285">
        <v>43.269999999999996</v>
      </c>
      <c r="M20" s="287">
        <v>25</v>
      </c>
      <c r="N20" s="287">
        <v>0</v>
      </c>
      <c r="O20" s="288">
        <v>25</v>
      </c>
      <c r="P20" s="288"/>
      <c r="Q20" s="288"/>
      <c r="R20" s="288"/>
      <c r="S20" s="288"/>
      <c r="T20" s="288"/>
      <c r="U20" s="288"/>
      <c r="V20" s="288"/>
      <c r="W20" s="288"/>
      <c r="X20" s="288"/>
      <c r="Y20" s="288"/>
      <c r="Z20" s="466">
        <v>25</v>
      </c>
      <c r="AA20" s="466">
        <v>0</v>
      </c>
      <c r="AB20" s="21">
        <v>25</v>
      </c>
      <c r="AC20" s="21">
        <v>25</v>
      </c>
      <c r="AD20" s="21"/>
      <c r="AE20" s="21">
        <v>25</v>
      </c>
      <c r="AF20" s="21">
        <v>24.990470999999999</v>
      </c>
      <c r="AG20" s="21">
        <v>0</v>
      </c>
      <c r="AH20" s="21">
        <v>24.990470999999999</v>
      </c>
      <c r="AI20" s="288"/>
      <c r="AJ20" s="288"/>
      <c r="AK20" s="2619" t="s">
        <v>12302</v>
      </c>
      <c r="AL20" s="2604">
        <v>0.25</v>
      </c>
      <c r="AM20" s="285">
        <v>0</v>
      </c>
    </row>
    <row r="21" spans="1:39" ht="94.5">
      <c r="A21" s="289">
        <v>137</v>
      </c>
      <c r="B21" s="178" t="s">
        <v>496</v>
      </c>
      <c r="C21" s="290" t="s">
        <v>497</v>
      </c>
      <c r="D21" s="265" t="s">
        <v>220</v>
      </c>
      <c r="E21" s="178" t="s">
        <v>498</v>
      </c>
      <c r="F21" s="284" t="s">
        <v>115</v>
      </c>
      <c r="G21" s="292">
        <v>76.64</v>
      </c>
      <c r="H21" s="174">
        <v>41.277999999999999</v>
      </c>
      <c r="I21" s="286">
        <v>15</v>
      </c>
      <c r="J21" s="174">
        <v>0</v>
      </c>
      <c r="K21" s="174">
        <v>56.277999999999999</v>
      </c>
      <c r="L21" s="285">
        <v>20.362000000000002</v>
      </c>
      <c r="M21" s="287">
        <v>13.467000000000002</v>
      </c>
      <c r="N21" s="287">
        <v>0</v>
      </c>
      <c r="O21" s="288">
        <v>13.467000000000002</v>
      </c>
      <c r="P21" s="288"/>
      <c r="Q21" s="288"/>
      <c r="R21" s="288"/>
      <c r="S21" s="288"/>
      <c r="T21" s="288"/>
      <c r="U21" s="288"/>
      <c r="V21" s="288"/>
      <c r="W21" s="288"/>
      <c r="X21" s="288"/>
      <c r="Y21" s="288"/>
      <c r="Z21" s="466">
        <v>13.467000000000002</v>
      </c>
      <c r="AA21" s="466">
        <v>0</v>
      </c>
      <c r="AB21" s="21">
        <v>13.467000000000002</v>
      </c>
      <c r="AC21" s="21">
        <v>10.100750000000001</v>
      </c>
      <c r="AD21" s="21"/>
      <c r="AE21" s="21">
        <v>10.100750000000001</v>
      </c>
      <c r="AF21" s="21">
        <v>10.100085</v>
      </c>
      <c r="AG21" s="21">
        <v>0</v>
      </c>
      <c r="AH21" s="21">
        <v>10.100085</v>
      </c>
      <c r="AI21" s="288"/>
      <c r="AJ21" s="288"/>
      <c r="AK21" s="2619" t="s">
        <v>10849</v>
      </c>
      <c r="AL21" s="2604">
        <v>0.25</v>
      </c>
      <c r="AM21" s="285">
        <v>0</v>
      </c>
    </row>
    <row r="22" spans="1:39" ht="94.5">
      <c r="A22" s="289">
        <v>138</v>
      </c>
      <c r="B22" s="178" t="s">
        <v>499</v>
      </c>
      <c r="C22" s="290" t="s">
        <v>500</v>
      </c>
      <c r="D22" s="178" t="s">
        <v>37</v>
      </c>
      <c r="E22" s="178" t="s">
        <v>498</v>
      </c>
      <c r="F22" s="284" t="s">
        <v>115</v>
      </c>
      <c r="G22" s="292">
        <v>92.069000000000003</v>
      </c>
      <c r="H22" s="174">
        <v>34.881</v>
      </c>
      <c r="I22" s="286">
        <v>20</v>
      </c>
      <c r="J22" s="174">
        <v>0</v>
      </c>
      <c r="K22" s="174">
        <v>54.881</v>
      </c>
      <c r="L22" s="285">
        <v>37.188000000000002</v>
      </c>
      <c r="M22" s="287">
        <v>20</v>
      </c>
      <c r="N22" s="287">
        <v>0</v>
      </c>
      <c r="O22" s="288">
        <v>20</v>
      </c>
      <c r="P22" s="288"/>
      <c r="Q22" s="288"/>
      <c r="R22" s="288"/>
      <c r="S22" s="288"/>
      <c r="T22" s="288"/>
      <c r="U22" s="288"/>
      <c r="V22" s="288"/>
      <c r="W22" s="288"/>
      <c r="X22" s="288"/>
      <c r="Y22" s="288"/>
      <c r="Z22" s="466">
        <v>20</v>
      </c>
      <c r="AA22" s="466">
        <v>0</v>
      </c>
      <c r="AB22" s="21">
        <v>20</v>
      </c>
      <c r="AC22" s="21">
        <v>15</v>
      </c>
      <c r="AD22" s="21"/>
      <c r="AE22" s="21">
        <v>15</v>
      </c>
      <c r="AF22" s="21">
        <v>6.4938669999999998</v>
      </c>
      <c r="AG22" s="21">
        <v>0</v>
      </c>
      <c r="AH22" s="21">
        <v>6.4938669999999998</v>
      </c>
      <c r="AI22" s="288"/>
      <c r="AJ22" s="288"/>
      <c r="AK22" s="2619" t="s">
        <v>10850</v>
      </c>
      <c r="AL22" s="2604">
        <v>0.25</v>
      </c>
      <c r="AM22" s="285">
        <v>0</v>
      </c>
    </row>
    <row r="23" spans="1:39" ht="90" customHeight="1">
      <c r="A23" s="289">
        <v>139</v>
      </c>
      <c r="B23" s="178" t="s">
        <v>501</v>
      </c>
      <c r="C23" s="173" t="s">
        <v>502</v>
      </c>
      <c r="D23" s="178" t="s">
        <v>266</v>
      </c>
      <c r="E23" s="178" t="s">
        <v>336</v>
      </c>
      <c r="F23" s="284" t="s">
        <v>115</v>
      </c>
      <c r="G23" s="292">
        <v>64.994</v>
      </c>
      <c r="H23" s="174">
        <v>14.675000000000001</v>
      </c>
      <c r="I23" s="286">
        <v>20</v>
      </c>
      <c r="J23" s="174">
        <v>0</v>
      </c>
      <c r="K23" s="174">
        <v>34.674999999999997</v>
      </c>
      <c r="L23" s="285">
        <v>30.319000000000003</v>
      </c>
      <c r="M23" s="287">
        <v>29.633000000000003</v>
      </c>
      <c r="N23" s="287">
        <v>0</v>
      </c>
      <c r="O23" s="288">
        <v>29.633000000000003</v>
      </c>
      <c r="P23" s="288"/>
      <c r="Q23" s="288"/>
      <c r="R23" s="288"/>
      <c r="S23" s="288"/>
      <c r="T23" s="288"/>
      <c r="U23" s="288"/>
      <c r="V23" s="288"/>
      <c r="W23" s="288"/>
      <c r="X23" s="288"/>
      <c r="Y23" s="288"/>
      <c r="Z23" s="466">
        <v>29.633000000000003</v>
      </c>
      <c r="AA23" s="466">
        <v>0</v>
      </c>
      <c r="AB23" s="21">
        <v>29.633000000000003</v>
      </c>
      <c r="AC23" s="21">
        <v>29.63325</v>
      </c>
      <c r="AD23" s="21"/>
      <c r="AE23" s="21">
        <v>29.63325</v>
      </c>
      <c r="AF23" s="21">
        <v>29.582194000000001</v>
      </c>
      <c r="AG23" s="21">
        <v>0</v>
      </c>
      <c r="AH23" s="21">
        <v>29.582194000000001</v>
      </c>
      <c r="AI23" s="288"/>
      <c r="AJ23" s="288"/>
      <c r="AK23" s="2619" t="s">
        <v>12209</v>
      </c>
      <c r="AL23" s="2604">
        <v>0.25</v>
      </c>
      <c r="AM23" s="285">
        <v>0</v>
      </c>
    </row>
    <row r="24" spans="1:39" ht="90" customHeight="1">
      <c r="A24" s="289">
        <v>140</v>
      </c>
      <c r="B24" s="178" t="s">
        <v>503</v>
      </c>
      <c r="C24" s="173" t="s">
        <v>504</v>
      </c>
      <c r="D24" s="178" t="s">
        <v>274</v>
      </c>
      <c r="E24" s="178" t="s">
        <v>336</v>
      </c>
      <c r="F24" s="284" t="s">
        <v>115</v>
      </c>
      <c r="G24" s="292">
        <v>144.649</v>
      </c>
      <c r="H24" s="174">
        <v>77.707999999999998</v>
      </c>
      <c r="I24" s="286">
        <v>30</v>
      </c>
      <c r="J24" s="174">
        <v>0</v>
      </c>
      <c r="K24" s="174">
        <v>107.708</v>
      </c>
      <c r="L24" s="285">
        <v>36.941000000000003</v>
      </c>
      <c r="M24" s="287">
        <v>33.055999999999997</v>
      </c>
      <c r="N24" s="287">
        <v>0</v>
      </c>
      <c r="O24" s="288">
        <v>33.055999999999997</v>
      </c>
      <c r="P24" s="288"/>
      <c r="Q24" s="288"/>
      <c r="R24" s="288"/>
      <c r="S24" s="288"/>
      <c r="T24" s="288"/>
      <c r="U24" s="288"/>
      <c r="V24" s="288"/>
      <c r="W24" s="288"/>
      <c r="X24" s="288"/>
      <c r="Y24" s="288"/>
      <c r="Z24" s="466">
        <v>33.055999999999997</v>
      </c>
      <c r="AA24" s="466">
        <v>0</v>
      </c>
      <c r="AB24" s="21">
        <v>33.055999999999997</v>
      </c>
      <c r="AC24" s="21">
        <v>33.055999999999997</v>
      </c>
      <c r="AD24" s="21"/>
      <c r="AE24" s="21">
        <v>33.055999999999997</v>
      </c>
      <c r="AF24" s="21">
        <v>31.53792</v>
      </c>
      <c r="AG24" s="21">
        <v>0</v>
      </c>
      <c r="AH24" s="21">
        <v>31.53792</v>
      </c>
      <c r="AI24" s="288"/>
      <c r="AJ24" s="288"/>
      <c r="AK24" s="2619" t="s">
        <v>12320</v>
      </c>
      <c r="AL24" s="2604">
        <v>0.25</v>
      </c>
      <c r="AM24" s="285">
        <v>0</v>
      </c>
    </row>
    <row r="25" spans="1:39" ht="90" customHeight="1">
      <c r="A25" s="289">
        <v>141</v>
      </c>
      <c r="B25" s="178" t="s">
        <v>505</v>
      </c>
      <c r="C25" s="173" t="s">
        <v>506</v>
      </c>
      <c r="D25" s="178" t="s">
        <v>507</v>
      </c>
      <c r="E25" s="178" t="s">
        <v>498</v>
      </c>
      <c r="F25" s="284" t="s">
        <v>26</v>
      </c>
      <c r="G25" s="292">
        <v>157.39599999999999</v>
      </c>
      <c r="H25" s="174">
        <v>95.1</v>
      </c>
      <c r="I25" s="286">
        <v>25</v>
      </c>
      <c r="J25" s="174">
        <v>0</v>
      </c>
      <c r="K25" s="174">
        <v>120.1</v>
      </c>
      <c r="L25" s="285">
        <v>37.295999999999992</v>
      </c>
      <c r="M25" s="287">
        <v>37.295999999999992</v>
      </c>
      <c r="N25" s="287">
        <v>0</v>
      </c>
      <c r="O25" s="288">
        <v>37.295999999999992</v>
      </c>
      <c r="P25" s="288"/>
      <c r="Q25" s="288"/>
      <c r="R25" s="288"/>
      <c r="S25" s="288"/>
      <c r="T25" s="288"/>
      <c r="U25" s="288"/>
      <c r="V25" s="288"/>
      <c r="W25" s="288"/>
      <c r="X25" s="288"/>
      <c r="Y25" s="288"/>
      <c r="Z25" s="466">
        <v>37.295999999999992</v>
      </c>
      <c r="AA25" s="466">
        <v>0</v>
      </c>
      <c r="AB25" s="21">
        <v>37.295999999999992</v>
      </c>
      <c r="AC25" s="21">
        <v>37.295999999999992</v>
      </c>
      <c r="AD25" s="21"/>
      <c r="AE25" s="21">
        <v>37.295999999999992</v>
      </c>
      <c r="AF25" s="21">
        <v>37.215474999999998</v>
      </c>
      <c r="AG25" s="21">
        <v>0</v>
      </c>
      <c r="AH25" s="21">
        <v>37.215474999999998</v>
      </c>
      <c r="AI25" s="288"/>
      <c r="AJ25" s="288"/>
      <c r="AK25" s="2619" t="s">
        <v>9259</v>
      </c>
      <c r="AL25" s="2604">
        <v>1</v>
      </c>
      <c r="AM25" s="285">
        <v>0</v>
      </c>
    </row>
    <row r="26" spans="1:39" ht="63">
      <c r="A26" s="289">
        <v>142</v>
      </c>
      <c r="B26" s="178" t="s">
        <v>508</v>
      </c>
      <c r="C26" s="173" t="s">
        <v>509</v>
      </c>
      <c r="D26" s="265" t="s">
        <v>220</v>
      </c>
      <c r="E26" s="178" t="s">
        <v>498</v>
      </c>
      <c r="F26" s="284" t="s">
        <v>26</v>
      </c>
      <c r="G26" s="292">
        <v>76.754999999999995</v>
      </c>
      <c r="H26" s="174">
        <v>48.146999999999998</v>
      </c>
      <c r="I26" s="286">
        <v>15</v>
      </c>
      <c r="J26" s="174">
        <v>0</v>
      </c>
      <c r="K26" s="174">
        <v>63.146999999999998</v>
      </c>
      <c r="L26" s="285">
        <v>13.607999999999997</v>
      </c>
      <c r="M26" s="287">
        <v>13.607999999999997</v>
      </c>
      <c r="N26" s="287">
        <v>0</v>
      </c>
      <c r="O26" s="288">
        <v>13.607999999999997</v>
      </c>
      <c r="P26" s="288"/>
      <c r="Q26" s="288"/>
      <c r="R26" s="288"/>
      <c r="S26" s="288"/>
      <c r="T26" s="288"/>
      <c r="U26" s="288"/>
      <c r="V26" s="288"/>
      <c r="W26" s="288"/>
      <c r="X26" s="288"/>
      <c r="Y26" s="288"/>
      <c r="Z26" s="466">
        <v>13.607999999999997</v>
      </c>
      <c r="AA26" s="466">
        <v>0</v>
      </c>
      <c r="AB26" s="21">
        <v>13.607999999999997</v>
      </c>
      <c r="AC26" s="21">
        <v>13.607999999999997</v>
      </c>
      <c r="AD26" s="21"/>
      <c r="AE26" s="21">
        <v>13.607999999999997</v>
      </c>
      <c r="AF26" s="21">
        <v>13.596722</v>
      </c>
      <c r="AG26" s="21">
        <v>0</v>
      </c>
      <c r="AH26" s="21">
        <v>13.596722</v>
      </c>
      <c r="AI26" s="288"/>
      <c r="AJ26" s="288"/>
      <c r="AK26" s="2619" t="s">
        <v>9259</v>
      </c>
      <c r="AL26" s="2604">
        <v>1</v>
      </c>
      <c r="AM26" s="285">
        <v>0</v>
      </c>
    </row>
    <row r="27" spans="1:39" ht="63">
      <c r="A27" s="289">
        <v>143</v>
      </c>
      <c r="B27" s="178" t="s">
        <v>510</v>
      </c>
      <c r="C27" s="173" t="s">
        <v>509</v>
      </c>
      <c r="D27" s="178" t="s">
        <v>39</v>
      </c>
      <c r="E27" s="178" t="s">
        <v>224</v>
      </c>
      <c r="F27" s="284" t="s">
        <v>26</v>
      </c>
      <c r="G27" s="292">
        <v>92.65</v>
      </c>
      <c r="H27" s="174">
        <v>60.622999999999998</v>
      </c>
      <c r="I27" s="286">
        <v>15</v>
      </c>
      <c r="J27" s="174">
        <v>0</v>
      </c>
      <c r="K27" s="174">
        <v>75.62299999999999</v>
      </c>
      <c r="L27" s="285">
        <v>17.027000000000015</v>
      </c>
      <c r="M27" s="287">
        <v>17.027000000000015</v>
      </c>
      <c r="N27" s="287">
        <v>0</v>
      </c>
      <c r="O27" s="288">
        <v>17.027000000000015</v>
      </c>
      <c r="P27" s="288"/>
      <c r="Q27" s="288"/>
      <c r="R27" s="288"/>
      <c r="S27" s="288"/>
      <c r="T27" s="288"/>
      <c r="U27" s="288"/>
      <c r="V27" s="288"/>
      <c r="W27" s="288"/>
      <c r="X27" s="288"/>
      <c r="Y27" s="288"/>
      <c r="Z27" s="466">
        <v>17.027000000000015</v>
      </c>
      <c r="AA27" s="466">
        <v>0</v>
      </c>
      <c r="AB27" s="21">
        <v>17.027000000000015</v>
      </c>
      <c r="AC27" s="21">
        <v>17.027000000000015</v>
      </c>
      <c r="AD27" s="21"/>
      <c r="AE27" s="21">
        <v>17.027000000000015</v>
      </c>
      <c r="AF27" s="21">
        <v>17.024173000000001</v>
      </c>
      <c r="AG27" s="21">
        <v>0</v>
      </c>
      <c r="AH27" s="21">
        <v>17.024173000000001</v>
      </c>
      <c r="AI27" s="288"/>
      <c r="AJ27" s="288"/>
      <c r="AK27" s="2619" t="s">
        <v>9259</v>
      </c>
      <c r="AL27" s="2604">
        <v>1</v>
      </c>
      <c r="AM27" s="285">
        <v>0</v>
      </c>
    </row>
    <row r="28" spans="1:39" ht="63">
      <c r="A28" s="289">
        <v>144</v>
      </c>
      <c r="B28" s="178" t="s">
        <v>511</v>
      </c>
      <c r="C28" s="173" t="s">
        <v>509</v>
      </c>
      <c r="D28" s="178" t="s">
        <v>124</v>
      </c>
      <c r="E28" s="178" t="s">
        <v>512</v>
      </c>
      <c r="F28" s="284" t="s">
        <v>26</v>
      </c>
      <c r="G28" s="292">
        <v>98.978999999999999</v>
      </c>
      <c r="H28" s="174">
        <v>66.38</v>
      </c>
      <c r="I28" s="286">
        <v>15</v>
      </c>
      <c r="J28" s="174">
        <v>0</v>
      </c>
      <c r="K28" s="174">
        <v>81.38</v>
      </c>
      <c r="L28" s="285">
        <v>17.599000000000004</v>
      </c>
      <c r="M28" s="287">
        <v>17.599000000000004</v>
      </c>
      <c r="N28" s="287">
        <v>0</v>
      </c>
      <c r="O28" s="288">
        <v>17.599000000000004</v>
      </c>
      <c r="P28" s="288"/>
      <c r="Q28" s="288"/>
      <c r="R28" s="288"/>
      <c r="S28" s="288"/>
      <c r="T28" s="288"/>
      <c r="U28" s="288"/>
      <c r="V28" s="288"/>
      <c r="W28" s="288"/>
      <c r="X28" s="288"/>
      <c r="Y28" s="288"/>
      <c r="Z28" s="466">
        <v>17.599000000000004</v>
      </c>
      <c r="AA28" s="466">
        <v>0</v>
      </c>
      <c r="AB28" s="21">
        <v>17.599000000000004</v>
      </c>
      <c r="AC28" s="21">
        <v>17.599000000000004</v>
      </c>
      <c r="AD28" s="21"/>
      <c r="AE28" s="21">
        <v>17.599000000000004</v>
      </c>
      <c r="AF28" s="21">
        <v>17.591318999999999</v>
      </c>
      <c r="AG28" s="21">
        <v>0</v>
      </c>
      <c r="AH28" s="21">
        <v>17.591318999999999</v>
      </c>
      <c r="AI28" s="288"/>
      <c r="AJ28" s="288"/>
      <c r="AK28" s="2619" t="s">
        <v>9259</v>
      </c>
      <c r="AL28" s="2604">
        <v>1</v>
      </c>
      <c r="AM28" s="285">
        <v>0</v>
      </c>
    </row>
    <row r="29" spans="1:39" ht="63">
      <c r="A29" s="289">
        <v>145</v>
      </c>
      <c r="B29" s="178" t="s">
        <v>513</v>
      </c>
      <c r="C29" s="173" t="s">
        <v>509</v>
      </c>
      <c r="D29" s="178" t="s">
        <v>297</v>
      </c>
      <c r="E29" s="178" t="s">
        <v>498</v>
      </c>
      <c r="F29" s="284" t="s">
        <v>26</v>
      </c>
      <c r="G29" s="292">
        <v>76.953999999999994</v>
      </c>
      <c r="H29" s="174">
        <v>45.63</v>
      </c>
      <c r="I29" s="286">
        <v>15</v>
      </c>
      <c r="J29" s="174">
        <v>0</v>
      </c>
      <c r="K29" s="174">
        <v>60.63</v>
      </c>
      <c r="L29" s="285">
        <v>16.323999999999991</v>
      </c>
      <c r="M29" s="287">
        <v>16.323999999999991</v>
      </c>
      <c r="N29" s="287">
        <v>0</v>
      </c>
      <c r="O29" s="288">
        <v>16.323999999999991</v>
      </c>
      <c r="P29" s="288"/>
      <c r="Q29" s="288"/>
      <c r="R29" s="288"/>
      <c r="S29" s="288"/>
      <c r="T29" s="288"/>
      <c r="U29" s="288"/>
      <c r="V29" s="288"/>
      <c r="W29" s="288"/>
      <c r="X29" s="288"/>
      <c r="Y29" s="288"/>
      <c r="Z29" s="466">
        <v>16.323999999999991</v>
      </c>
      <c r="AA29" s="466">
        <v>0</v>
      </c>
      <c r="AB29" s="21">
        <v>16.323999999999991</v>
      </c>
      <c r="AC29" s="21">
        <v>16.323999999999991</v>
      </c>
      <c r="AD29" s="21"/>
      <c r="AE29" s="21">
        <v>16.323999999999991</v>
      </c>
      <c r="AF29" s="21">
        <v>16.319576999999999</v>
      </c>
      <c r="AG29" s="21">
        <v>0</v>
      </c>
      <c r="AH29" s="21">
        <v>16.319576999999999</v>
      </c>
      <c r="AI29" s="288"/>
      <c r="AJ29" s="288"/>
      <c r="AK29" s="2619" t="s">
        <v>9259</v>
      </c>
      <c r="AL29" s="2604">
        <v>1</v>
      </c>
      <c r="AM29" s="285">
        <v>0</v>
      </c>
    </row>
    <row r="30" spans="1:39" ht="63">
      <c r="A30" s="289">
        <v>146</v>
      </c>
      <c r="B30" s="178" t="s">
        <v>514</v>
      </c>
      <c r="C30" s="173" t="s">
        <v>509</v>
      </c>
      <c r="D30" s="178" t="s">
        <v>435</v>
      </c>
      <c r="E30" s="178" t="s">
        <v>224</v>
      </c>
      <c r="F30" s="284" t="s">
        <v>26</v>
      </c>
      <c r="G30" s="292">
        <v>63.722999999999999</v>
      </c>
      <c r="H30" s="174">
        <v>23.75</v>
      </c>
      <c r="I30" s="286">
        <v>15</v>
      </c>
      <c r="J30" s="174">
        <v>0</v>
      </c>
      <c r="K30" s="174">
        <v>38.75</v>
      </c>
      <c r="L30" s="285">
        <v>24.972999999999999</v>
      </c>
      <c r="M30" s="287">
        <v>24.972999999999999</v>
      </c>
      <c r="N30" s="287">
        <v>0</v>
      </c>
      <c r="O30" s="288">
        <v>24.972999999999999</v>
      </c>
      <c r="P30" s="288"/>
      <c r="Q30" s="288"/>
      <c r="R30" s="288"/>
      <c r="S30" s="288"/>
      <c r="T30" s="288"/>
      <c r="U30" s="288"/>
      <c r="V30" s="288"/>
      <c r="W30" s="288"/>
      <c r="X30" s="288"/>
      <c r="Y30" s="288"/>
      <c r="Z30" s="466">
        <v>24.972999999999999</v>
      </c>
      <c r="AA30" s="466">
        <v>0</v>
      </c>
      <c r="AB30" s="21">
        <v>24.972999999999999</v>
      </c>
      <c r="AC30" s="21">
        <v>24.972999999999999</v>
      </c>
      <c r="AD30" s="21"/>
      <c r="AE30" s="21">
        <v>24.972999999999999</v>
      </c>
      <c r="AF30" s="21">
        <v>24.971841999999999</v>
      </c>
      <c r="AG30" s="21">
        <v>0</v>
      </c>
      <c r="AH30" s="21">
        <v>24.971841999999999</v>
      </c>
      <c r="AI30" s="288"/>
      <c r="AJ30" s="288"/>
      <c r="AK30" s="2619" t="s">
        <v>9259</v>
      </c>
      <c r="AL30" s="2604">
        <v>1</v>
      </c>
      <c r="AM30" s="285">
        <v>0</v>
      </c>
    </row>
    <row r="31" spans="1:39" ht="63">
      <c r="A31" s="289">
        <v>147</v>
      </c>
      <c r="B31" s="114" t="s">
        <v>515</v>
      </c>
      <c r="C31" s="130" t="s">
        <v>509</v>
      </c>
      <c r="D31" s="114" t="s">
        <v>37</v>
      </c>
      <c r="E31" s="114" t="s">
        <v>516</v>
      </c>
      <c r="F31" s="284" t="s">
        <v>26</v>
      </c>
      <c r="G31" s="294">
        <v>54.445</v>
      </c>
      <c r="H31" s="128">
        <v>30.484000000000002</v>
      </c>
      <c r="I31" s="286">
        <v>23.96</v>
      </c>
      <c r="J31" s="174">
        <v>0</v>
      </c>
      <c r="K31" s="174">
        <v>54.444000000000003</v>
      </c>
      <c r="L31" s="285">
        <v>9.9999999999766942E-4</v>
      </c>
      <c r="M31" s="287">
        <v>1E-3</v>
      </c>
      <c r="N31" s="287">
        <v>0</v>
      </c>
      <c r="O31" s="288">
        <v>1E-3</v>
      </c>
      <c r="P31" s="288"/>
      <c r="Q31" s="288"/>
      <c r="R31" s="288"/>
      <c r="S31" s="288"/>
      <c r="T31" s="288"/>
      <c r="U31" s="288"/>
      <c r="V31" s="288"/>
      <c r="W31" s="288"/>
      <c r="X31" s="288"/>
      <c r="Y31" s="288"/>
      <c r="Z31" s="466">
        <v>1E-3</v>
      </c>
      <c r="AA31" s="466">
        <v>0</v>
      </c>
      <c r="AB31" s="21">
        <v>1E-3</v>
      </c>
      <c r="AC31" s="21"/>
      <c r="AD31" s="21"/>
      <c r="AE31" s="21">
        <v>0</v>
      </c>
      <c r="AF31" s="21">
        <v>0</v>
      </c>
      <c r="AG31" s="21">
        <v>0</v>
      </c>
      <c r="AH31" s="21">
        <v>0</v>
      </c>
      <c r="AI31" s="288"/>
      <c r="AJ31" s="2619" t="s">
        <v>9324</v>
      </c>
      <c r="AK31" s="288"/>
      <c r="AL31" s="2604">
        <v>0.25</v>
      </c>
      <c r="AM31" s="285">
        <v>0</v>
      </c>
    </row>
    <row r="32" spans="1:39" ht="126">
      <c r="A32" s="289">
        <v>148</v>
      </c>
      <c r="B32" s="178" t="s">
        <v>517</v>
      </c>
      <c r="C32" s="290" t="s">
        <v>518</v>
      </c>
      <c r="D32" s="178" t="s">
        <v>266</v>
      </c>
      <c r="E32" s="178" t="s">
        <v>224</v>
      </c>
      <c r="F32" s="284" t="s">
        <v>115</v>
      </c>
      <c r="G32" s="292">
        <v>109.307</v>
      </c>
      <c r="H32" s="174">
        <v>22.404</v>
      </c>
      <c r="I32" s="286">
        <v>25</v>
      </c>
      <c r="J32" s="174">
        <v>0</v>
      </c>
      <c r="K32" s="174">
        <v>47.403999999999996</v>
      </c>
      <c r="L32" s="285">
        <v>61.903000000000006</v>
      </c>
      <c r="M32" s="287">
        <v>15</v>
      </c>
      <c r="N32" s="287">
        <v>0</v>
      </c>
      <c r="O32" s="288">
        <v>15</v>
      </c>
      <c r="P32" s="288"/>
      <c r="Q32" s="288"/>
      <c r="R32" s="288"/>
      <c r="S32" s="288"/>
      <c r="T32" s="288"/>
      <c r="U32" s="288"/>
      <c r="V32" s="288"/>
      <c r="W32" s="288"/>
      <c r="X32" s="288"/>
      <c r="Y32" s="288"/>
      <c r="Z32" s="466">
        <v>15</v>
      </c>
      <c r="AA32" s="466">
        <v>0</v>
      </c>
      <c r="AB32" s="21">
        <v>15</v>
      </c>
      <c r="AC32" s="21">
        <v>15</v>
      </c>
      <c r="AD32" s="21"/>
      <c r="AE32" s="21">
        <v>15</v>
      </c>
      <c r="AF32" s="21">
        <v>14.974883999999999</v>
      </c>
      <c r="AG32" s="21">
        <v>0</v>
      </c>
      <c r="AH32" s="21">
        <v>14.974883999999999</v>
      </c>
      <c r="AI32" s="288"/>
      <c r="AJ32" s="288"/>
      <c r="AK32" s="2619" t="s">
        <v>12209</v>
      </c>
      <c r="AL32" s="2604">
        <v>0.25</v>
      </c>
      <c r="AM32" s="285">
        <v>0</v>
      </c>
    </row>
    <row r="33" spans="1:39" ht="126">
      <c r="A33" s="289">
        <v>149</v>
      </c>
      <c r="B33" s="178" t="s">
        <v>519</v>
      </c>
      <c r="C33" s="290" t="s">
        <v>520</v>
      </c>
      <c r="D33" s="178" t="s">
        <v>177</v>
      </c>
      <c r="E33" s="178" t="s">
        <v>498</v>
      </c>
      <c r="F33" s="284" t="s">
        <v>115</v>
      </c>
      <c r="G33" s="292">
        <v>65.930000000000007</v>
      </c>
      <c r="H33" s="174">
        <v>33.75</v>
      </c>
      <c r="I33" s="286">
        <v>15</v>
      </c>
      <c r="J33" s="174">
        <v>0</v>
      </c>
      <c r="K33" s="174">
        <v>48.75</v>
      </c>
      <c r="L33" s="285">
        <v>17.180000000000007</v>
      </c>
      <c r="M33" s="287">
        <v>10.008000000000006</v>
      </c>
      <c r="N33" s="287">
        <v>0</v>
      </c>
      <c r="O33" s="288">
        <v>10.008000000000006</v>
      </c>
      <c r="P33" s="288"/>
      <c r="Q33" s="288"/>
      <c r="R33" s="288"/>
      <c r="S33" s="288"/>
      <c r="T33" s="288"/>
      <c r="U33" s="288"/>
      <c r="V33" s="288"/>
      <c r="W33" s="288"/>
      <c r="X33" s="288"/>
      <c r="Y33" s="288"/>
      <c r="Z33" s="466">
        <v>10.008000000000006</v>
      </c>
      <c r="AA33" s="466">
        <v>0</v>
      </c>
      <c r="AB33" s="21">
        <v>10.008000000000006</v>
      </c>
      <c r="AC33" s="21">
        <v>10.008000000000001</v>
      </c>
      <c r="AD33" s="21"/>
      <c r="AE33" s="21">
        <v>10.008000000000001</v>
      </c>
      <c r="AF33" s="21">
        <v>9.0953900000000001</v>
      </c>
      <c r="AG33" s="21">
        <v>0</v>
      </c>
      <c r="AH33" s="21">
        <v>9.0953900000000001</v>
      </c>
      <c r="AI33" s="288"/>
      <c r="AJ33" s="288"/>
      <c r="AK33" s="2619" t="s">
        <v>12209</v>
      </c>
      <c r="AL33" s="2604">
        <v>0.25</v>
      </c>
      <c r="AM33" s="285">
        <v>0</v>
      </c>
    </row>
    <row r="34" spans="1:39" ht="126">
      <c r="A34" s="289">
        <v>150</v>
      </c>
      <c r="B34" s="178" t="s">
        <v>521</v>
      </c>
      <c r="C34" s="290" t="s">
        <v>522</v>
      </c>
      <c r="D34" s="178" t="s">
        <v>167</v>
      </c>
      <c r="E34" s="178" t="s">
        <v>523</v>
      </c>
      <c r="F34" s="284" t="s">
        <v>115</v>
      </c>
      <c r="G34" s="292">
        <v>87.77</v>
      </c>
      <c r="H34" s="174">
        <v>52.5</v>
      </c>
      <c r="I34" s="286">
        <v>15</v>
      </c>
      <c r="J34" s="174">
        <v>0</v>
      </c>
      <c r="K34" s="174">
        <v>67.5</v>
      </c>
      <c r="L34" s="285">
        <v>20.269999999999996</v>
      </c>
      <c r="M34" s="287">
        <v>7.6099999999999959</v>
      </c>
      <c r="N34" s="287">
        <v>0</v>
      </c>
      <c r="O34" s="288">
        <v>7.6099999999999959</v>
      </c>
      <c r="P34" s="288"/>
      <c r="Q34" s="288"/>
      <c r="R34" s="288"/>
      <c r="S34" s="288"/>
      <c r="T34" s="288"/>
      <c r="U34" s="288"/>
      <c r="V34" s="288"/>
      <c r="W34" s="288"/>
      <c r="X34" s="288"/>
      <c r="Y34" s="288"/>
      <c r="Z34" s="466">
        <v>7.6099999999999959</v>
      </c>
      <c r="AA34" s="466">
        <v>0</v>
      </c>
      <c r="AB34" s="21">
        <v>7.6099999999999959</v>
      </c>
      <c r="AC34" s="21">
        <v>7.6094999999999988</v>
      </c>
      <c r="AD34" s="21"/>
      <c r="AE34" s="21">
        <v>7.6094999999999988</v>
      </c>
      <c r="AF34" s="21">
        <v>7.6091129999999998</v>
      </c>
      <c r="AG34" s="21">
        <v>0</v>
      </c>
      <c r="AH34" s="21">
        <v>7.6091129999999998</v>
      </c>
      <c r="AI34" s="288"/>
      <c r="AJ34" s="288"/>
      <c r="AK34" s="2619" t="s">
        <v>12209</v>
      </c>
      <c r="AL34" s="2604">
        <v>0.25</v>
      </c>
      <c r="AM34" s="285">
        <v>0</v>
      </c>
    </row>
    <row r="35" spans="1:39" ht="110.25">
      <c r="A35" s="289">
        <v>151</v>
      </c>
      <c r="B35" s="178" t="s">
        <v>524</v>
      </c>
      <c r="C35" s="290" t="s">
        <v>525</v>
      </c>
      <c r="D35" s="265" t="s">
        <v>220</v>
      </c>
      <c r="E35" s="178" t="s">
        <v>224</v>
      </c>
      <c r="F35" s="284" t="s">
        <v>115</v>
      </c>
      <c r="G35" s="292">
        <v>82.37</v>
      </c>
      <c r="H35" s="174">
        <v>48.25</v>
      </c>
      <c r="I35" s="286">
        <v>14.95</v>
      </c>
      <c r="J35" s="174">
        <v>0</v>
      </c>
      <c r="K35" s="174">
        <v>63.2</v>
      </c>
      <c r="L35" s="285">
        <v>19.170000000000002</v>
      </c>
      <c r="M35" s="287">
        <v>6.5100000000000016</v>
      </c>
      <c r="N35" s="287">
        <v>0</v>
      </c>
      <c r="O35" s="288">
        <v>6.5100000000000016</v>
      </c>
      <c r="P35" s="288"/>
      <c r="Q35" s="288"/>
      <c r="R35" s="288"/>
      <c r="S35" s="288"/>
      <c r="T35" s="288"/>
      <c r="U35" s="288"/>
      <c r="V35" s="288"/>
      <c r="W35" s="288"/>
      <c r="X35" s="288"/>
      <c r="Y35" s="288"/>
      <c r="Z35" s="466">
        <v>6.5100000000000016</v>
      </c>
      <c r="AA35" s="466">
        <v>0</v>
      </c>
      <c r="AB35" s="21">
        <v>6.5100000000000016</v>
      </c>
      <c r="AC35" s="21">
        <v>4.8835000000000006</v>
      </c>
      <c r="AD35" s="21"/>
      <c r="AE35" s="21">
        <v>4.8835000000000006</v>
      </c>
      <c r="AF35" s="21">
        <v>4.8809589999999998</v>
      </c>
      <c r="AG35" s="21">
        <v>0</v>
      </c>
      <c r="AH35" s="21">
        <v>4.8809589999999998</v>
      </c>
      <c r="AI35" s="288"/>
      <c r="AJ35" s="288"/>
      <c r="AK35" s="2619" t="s">
        <v>12240</v>
      </c>
      <c r="AL35" s="2604">
        <v>0.25</v>
      </c>
      <c r="AM35" s="285">
        <v>0</v>
      </c>
    </row>
    <row r="36" spans="1:39" ht="63">
      <c r="A36" s="289">
        <v>152</v>
      </c>
      <c r="B36" s="178" t="s">
        <v>526</v>
      </c>
      <c r="C36" s="290" t="s">
        <v>527</v>
      </c>
      <c r="D36" s="178" t="s">
        <v>124</v>
      </c>
      <c r="E36" s="178" t="s">
        <v>528</v>
      </c>
      <c r="F36" s="284" t="s">
        <v>115</v>
      </c>
      <c r="G36" s="292">
        <v>119.16800000000001</v>
      </c>
      <c r="H36" s="174">
        <v>64</v>
      </c>
      <c r="I36" s="286">
        <v>20</v>
      </c>
      <c r="J36" s="174">
        <v>0</v>
      </c>
      <c r="K36" s="174">
        <v>84</v>
      </c>
      <c r="L36" s="285">
        <v>35.168000000000006</v>
      </c>
      <c r="M36" s="287">
        <v>10</v>
      </c>
      <c r="N36" s="287">
        <v>0</v>
      </c>
      <c r="O36" s="288">
        <v>10</v>
      </c>
      <c r="P36" s="288"/>
      <c r="Q36" s="288"/>
      <c r="R36" s="288"/>
      <c r="S36" s="288"/>
      <c r="T36" s="288"/>
      <c r="U36" s="288"/>
      <c r="V36" s="288"/>
      <c r="W36" s="288"/>
      <c r="X36" s="288"/>
      <c r="Y36" s="288"/>
      <c r="Z36" s="466">
        <v>10</v>
      </c>
      <c r="AA36" s="466">
        <v>0</v>
      </c>
      <c r="AB36" s="21">
        <v>10</v>
      </c>
      <c r="AC36" s="21">
        <v>5</v>
      </c>
      <c r="AD36" s="21"/>
      <c r="AE36" s="21">
        <v>5</v>
      </c>
      <c r="AF36" s="21">
        <v>4.9985470000000003</v>
      </c>
      <c r="AG36" s="21">
        <v>0</v>
      </c>
      <c r="AH36" s="21">
        <v>4.9985470000000003</v>
      </c>
      <c r="AI36" s="288"/>
      <c r="AJ36" s="288"/>
      <c r="AK36" s="2619" t="s">
        <v>9467</v>
      </c>
      <c r="AL36" s="2604">
        <v>0.25</v>
      </c>
      <c r="AM36" s="285">
        <v>0</v>
      </c>
    </row>
    <row r="37" spans="1:39" ht="94.5">
      <c r="A37" s="289">
        <v>153</v>
      </c>
      <c r="B37" s="178" t="s">
        <v>529</v>
      </c>
      <c r="C37" s="290" t="s">
        <v>530</v>
      </c>
      <c r="D37" s="178" t="s">
        <v>531</v>
      </c>
      <c r="E37" s="178" t="s">
        <v>498</v>
      </c>
      <c r="F37" s="284" t="s">
        <v>115</v>
      </c>
      <c r="G37" s="292">
        <v>128.06899999999999</v>
      </c>
      <c r="H37" s="174">
        <v>61.25</v>
      </c>
      <c r="I37" s="286">
        <v>13.233000000000001</v>
      </c>
      <c r="J37" s="174">
        <v>0</v>
      </c>
      <c r="K37" s="174">
        <v>74.483000000000004</v>
      </c>
      <c r="L37" s="285">
        <v>53.585999999999984</v>
      </c>
      <c r="M37" s="287">
        <v>25</v>
      </c>
      <c r="N37" s="287">
        <v>0</v>
      </c>
      <c r="O37" s="288">
        <v>25</v>
      </c>
      <c r="P37" s="288"/>
      <c r="Q37" s="288"/>
      <c r="R37" s="288"/>
      <c r="S37" s="288"/>
      <c r="T37" s="288"/>
      <c r="U37" s="288"/>
      <c r="V37" s="288"/>
      <c r="W37" s="288"/>
      <c r="X37" s="288"/>
      <c r="Y37" s="288"/>
      <c r="Z37" s="466">
        <v>25</v>
      </c>
      <c r="AA37" s="466">
        <v>0</v>
      </c>
      <c r="AB37" s="21">
        <v>25</v>
      </c>
      <c r="AC37" s="21">
        <v>18.75</v>
      </c>
      <c r="AD37" s="21"/>
      <c r="AE37" s="21">
        <v>18.75</v>
      </c>
      <c r="AF37" s="21">
        <v>19.242245</v>
      </c>
      <c r="AG37" s="21">
        <v>0</v>
      </c>
      <c r="AH37" s="21">
        <v>19.242245</v>
      </c>
      <c r="AI37" s="288"/>
      <c r="AJ37" s="2619" t="s">
        <v>9279</v>
      </c>
      <c r="AK37" s="2619" t="s">
        <v>10464</v>
      </c>
      <c r="AL37" s="2604">
        <v>0.25</v>
      </c>
      <c r="AM37" s="285">
        <v>0</v>
      </c>
    </row>
    <row r="38" spans="1:39" ht="126">
      <c r="A38" s="289">
        <v>154</v>
      </c>
      <c r="B38" s="178" t="s">
        <v>532</v>
      </c>
      <c r="C38" s="290" t="s">
        <v>533</v>
      </c>
      <c r="D38" s="178" t="s">
        <v>534</v>
      </c>
      <c r="E38" s="178" t="s">
        <v>224</v>
      </c>
      <c r="F38" s="284" t="s">
        <v>115</v>
      </c>
      <c r="G38" s="292">
        <v>79.781999999999996</v>
      </c>
      <c r="H38" s="174">
        <v>56.51</v>
      </c>
      <c r="I38" s="286">
        <v>10.987</v>
      </c>
      <c r="J38" s="174">
        <v>0</v>
      </c>
      <c r="K38" s="174">
        <v>67.497</v>
      </c>
      <c r="L38" s="285">
        <v>12.284999999999997</v>
      </c>
      <c r="M38" s="287">
        <v>7.0849999999999964</v>
      </c>
      <c r="N38" s="287">
        <v>0</v>
      </c>
      <c r="O38" s="288">
        <v>7.0849999999999964</v>
      </c>
      <c r="P38" s="288"/>
      <c r="Q38" s="288"/>
      <c r="R38" s="288"/>
      <c r="S38" s="288"/>
      <c r="T38" s="288"/>
      <c r="U38" s="288"/>
      <c r="V38" s="288"/>
      <c r="W38" s="288"/>
      <c r="X38" s="288"/>
      <c r="Y38" s="288"/>
      <c r="Z38" s="466">
        <v>7.0849999999999964</v>
      </c>
      <c r="AA38" s="466">
        <v>0</v>
      </c>
      <c r="AB38" s="21">
        <v>7.0849999999999964</v>
      </c>
      <c r="AC38" s="21">
        <v>7.084249999999999</v>
      </c>
      <c r="AD38" s="21"/>
      <c r="AE38" s="21">
        <v>7.084249999999999</v>
      </c>
      <c r="AF38" s="21">
        <v>7.0780430000000001</v>
      </c>
      <c r="AG38" s="21">
        <v>0</v>
      </c>
      <c r="AH38" s="21">
        <v>7.0780430000000001</v>
      </c>
      <c r="AI38" s="288"/>
      <c r="AJ38" s="288"/>
      <c r="AK38" s="2619" t="s">
        <v>12302</v>
      </c>
      <c r="AL38" s="2604">
        <v>0.25</v>
      </c>
      <c r="AM38" s="285">
        <v>0</v>
      </c>
    </row>
    <row r="39" spans="1:39" ht="94.5">
      <c r="A39" s="289">
        <v>155</v>
      </c>
      <c r="B39" s="178" t="s">
        <v>535</v>
      </c>
      <c r="C39" s="290" t="s">
        <v>536</v>
      </c>
      <c r="D39" s="178" t="s">
        <v>537</v>
      </c>
      <c r="E39" s="178" t="s">
        <v>495</v>
      </c>
      <c r="F39" s="284" t="s">
        <v>115</v>
      </c>
      <c r="G39" s="292">
        <v>167.965</v>
      </c>
      <c r="H39" s="174">
        <v>48.75</v>
      </c>
      <c r="I39" s="286">
        <v>31.645</v>
      </c>
      <c r="J39" s="174">
        <v>0</v>
      </c>
      <c r="K39" s="174">
        <v>80.394999999999996</v>
      </c>
      <c r="L39" s="285">
        <v>87.570000000000007</v>
      </c>
      <c r="M39" s="287">
        <v>20</v>
      </c>
      <c r="N39" s="287">
        <v>0</v>
      </c>
      <c r="O39" s="288">
        <v>20</v>
      </c>
      <c r="P39" s="288"/>
      <c r="Q39" s="288"/>
      <c r="R39" s="288"/>
      <c r="S39" s="288"/>
      <c r="T39" s="288"/>
      <c r="U39" s="288"/>
      <c r="V39" s="288"/>
      <c r="W39" s="288"/>
      <c r="X39" s="288"/>
      <c r="Y39" s="288"/>
      <c r="Z39" s="466">
        <v>20</v>
      </c>
      <c r="AA39" s="466">
        <v>0</v>
      </c>
      <c r="AB39" s="21">
        <v>20</v>
      </c>
      <c r="AC39" s="21">
        <v>15</v>
      </c>
      <c r="AD39" s="21"/>
      <c r="AE39" s="21">
        <v>15</v>
      </c>
      <c r="AF39" s="21">
        <v>14.998163</v>
      </c>
      <c r="AG39" s="21">
        <v>0</v>
      </c>
      <c r="AH39" s="21">
        <v>14.998163</v>
      </c>
      <c r="AI39" s="288"/>
      <c r="AJ39" s="2619" t="s">
        <v>9257</v>
      </c>
      <c r="AK39" s="2619" t="s">
        <v>10463</v>
      </c>
      <c r="AL39" s="2604">
        <v>0.25</v>
      </c>
      <c r="AM39" s="285">
        <v>0</v>
      </c>
    </row>
    <row r="40" spans="1:39" ht="90" customHeight="1">
      <c r="A40" s="289">
        <v>156</v>
      </c>
      <c r="B40" s="178" t="s">
        <v>538</v>
      </c>
      <c r="C40" s="282" t="s">
        <v>539</v>
      </c>
      <c r="D40" s="178" t="s">
        <v>34</v>
      </c>
      <c r="E40" s="178" t="s">
        <v>540</v>
      </c>
      <c r="F40" s="284" t="s">
        <v>26</v>
      </c>
      <c r="G40" s="292">
        <v>3473.8429999999998</v>
      </c>
      <c r="H40" s="174">
        <v>60.753999999999998</v>
      </c>
      <c r="I40" s="286">
        <v>271</v>
      </c>
      <c r="J40" s="174">
        <v>0</v>
      </c>
      <c r="K40" s="174">
        <v>331.75400000000002</v>
      </c>
      <c r="L40" s="285">
        <v>3142.0889999999999</v>
      </c>
      <c r="M40" s="287">
        <v>2242.0889999999999</v>
      </c>
      <c r="N40" s="287">
        <v>900</v>
      </c>
      <c r="O40" s="288">
        <v>3142.0889999999999</v>
      </c>
      <c r="P40" s="288"/>
      <c r="Q40" s="288"/>
      <c r="R40" s="288"/>
      <c r="S40" s="288"/>
      <c r="T40" s="288"/>
      <c r="U40" s="288"/>
      <c r="V40" s="288"/>
      <c r="W40" s="288"/>
      <c r="X40" s="288"/>
      <c r="Y40" s="288"/>
      <c r="Z40" s="466">
        <v>2242.0889999999999</v>
      </c>
      <c r="AA40" s="466">
        <v>900</v>
      </c>
      <c r="AB40" s="21">
        <v>3142.0889999999999</v>
      </c>
      <c r="AC40" s="21">
        <v>2242.0884999999998</v>
      </c>
      <c r="AD40" s="21">
        <v>356.74800000000005</v>
      </c>
      <c r="AE40" s="21">
        <v>2598.8364999999999</v>
      </c>
      <c r="AF40" s="21">
        <v>2241.2580499999999</v>
      </c>
      <c r="AG40" s="21">
        <v>312.73052300000001</v>
      </c>
      <c r="AH40" s="21">
        <v>2553.9885730000001</v>
      </c>
      <c r="AI40" s="288"/>
      <c r="AJ40" s="2619"/>
      <c r="AK40" s="2619" t="s">
        <v>10748</v>
      </c>
      <c r="AL40" s="2602">
        <v>0.5</v>
      </c>
      <c r="AM40" s="285">
        <v>27369.35</v>
      </c>
    </row>
    <row r="41" spans="1:39" ht="94.5">
      <c r="A41" s="289">
        <v>157</v>
      </c>
      <c r="B41" s="178" t="s">
        <v>541</v>
      </c>
      <c r="C41" s="282" t="s">
        <v>542</v>
      </c>
      <c r="D41" s="178" t="s">
        <v>531</v>
      </c>
      <c r="E41" s="178" t="s">
        <v>543</v>
      </c>
      <c r="F41" s="284" t="s">
        <v>115</v>
      </c>
      <c r="G41" s="292">
        <v>283.5</v>
      </c>
      <c r="H41" s="174">
        <v>87.582999999999998</v>
      </c>
      <c r="I41" s="286">
        <v>35</v>
      </c>
      <c r="J41" s="174">
        <v>0</v>
      </c>
      <c r="K41" s="174">
        <v>122.583</v>
      </c>
      <c r="L41" s="285">
        <v>160.917</v>
      </c>
      <c r="M41" s="287">
        <v>20</v>
      </c>
      <c r="N41" s="287">
        <v>0</v>
      </c>
      <c r="O41" s="288">
        <v>20</v>
      </c>
      <c r="P41" s="288"/>
      <c r="Q41" s="288"/>
      <c r="R41" s="288"/>
      <c r="S41" s="288"/>
      <c r="T41" s="288"/>
      <c r="U41" s="288"/>
      <c r="V41" s="288"/>
      <c r="W41" s="288"/>
      <c r="X41" s="288"/>
      <c r="Y41" s="288"/>
      <c r="Z41" s="466">
        <v>20</v>
      </c>
      <c r="AA41" s="466">
        <v>0</v>
      </c>
      <c r="AB41" s="21">
        <v>20</v>
      </c>
      <c r="AC41" s="21">
        <v>15</v>
      </c>
      <c r="AD41" s="21"/>
      <c r="AE41" s="21">
        <v>15</v>
      </c>
      <c r="AF41" s="21">
        <v>14.996867</v>
      </c>
      <c r="AG41" s="21">
        <v>0</v>
      </c>
      <c r="AH41" s="21">
        <v>14.996867</v>
      </c>
      <c r="AI41" s="288"/>
      <c r="AJ41" s="2619" t="s">
        <v>9819</v>
      </c>
      <c r="AK41" s="2619" t="s">
        <v>10850</v>
      </c>
      <c r="AL41" s="2604">
        <v>0.25</v>
      </c>
      <c r="AM41" s="285">
        <v>0</v>
      </c>
    </row>
    <row r="42" spans="1:39" ht="90" customHeight="1">
      <c r="A42" s="289">
        <v>158</v>
      </c>
      <c r="B42" s="178" t="s">
        <v>544</v>
      </c>
      <c r="C42" s="282" t="s">
        <v>545</v>
      </c>
      <c r="D42" s="178" t="s">
        <v>531</v>
      </c>
      <c r="E42" s="178" t="s">
        <v>546</v>
      </c>
      <c r="F42" s="284" t="s">
        <v>115</v>
      </c>
      <c r="G42" s="292">
        <v>199.03299999999999</v>
      </c>
      <c r="H42" s="174">
        <v>83.1</v>
      </c>
      <c r="I42" s="286">
        <v>30</v>
      </c>
      <c r="J42" s="174">
        <v>0</v>
      </c>
      <c r="K42" s="174">
        <v>113.1</v>
      </c>
      <c r="L42" s="285">
        <v>85.932999999999993</v>
      </c>
      <c r="M42" s="287">
        <v>20</v>
      </c>
      <c r="N42" s="287">
        <v>0</v>
      </c>
      <c r="O42" s="288">
        <v>20</v>
      </c>
      <c r="P42" s="288"/>
      <c r="Q42" s="288"/>
      <c r="R42" s="288"/>
      <c r="S42" s="288"/>
      <c r="T42" s="288"/>
      <c r="U42" s="288"/>
      <c r="V42" s="288"/>
      <c r="W42" s="288"/>
      <c r="X42" s="288"/>
      <c r="Y42" s="288"/>
      <c r="Z42" s="466">
        <v>20</v>
      </c>
      <c r="AA42" s="466">
        <v>0</v>
      </c>
      <c r="AB42" s="21">
        <v>20</v>
      </c>
      <c r="AC42" s="21">
        <v>20</v>
      </c>
      <c r="AD42" s="21"/>
      <c r="AE42" s="21">
        <v>20</v>
      </c>
      <c r="AF42" s="21">
        <v>19.963901</v>
      </c>
      <c r="AG42" s="21">
        <v>0</v>
      </c>
      <c r="AH42" s="21">
        <v>19.963901</v>
      </c>
      <c r="AI42" s="288"/>
      <c r="AJ42" s="288" t="s">
        <v>9279</v>
      </c>
      <c r="AK42" s="2619" t="s">
        <v>12165</v>
      </c>
      <c r="AL42" s="2604">
        <v>0.25</v>
      </c>
      <c r="AM42" s="285">
        <v>0</v>
      </c>
    </row>
    <row r="43" spans="1:39" ht="126">
      <c r="A43" s="289">
        <v>159</v>
      </c>
      <c r="B43" s="178" t="s">
        <v>547</v>
      </c>
      <c r="C43" s="282" t="s">
        <v>548</v>
      </c>
      <c r="D43" s="178" t="s">
        <v>177</v>
      </c>
      <c r="E43" s="178" t="s">
        <v>549</v>
      </c>
      <c r="F43" s="284" t="s">
        <v>115</v>
      </c>
      <c r="G43" s="292">
        <v>75</v>
      </c>
      <c r="H43" s="174">
        <v>5</v>
      </c>
      <c r="I43" s="286">
        <v>25</v>
      </c>
      <c r="J43" s="174">
        <v>0</v>
      </c>
      <c r="K43" s="174">
        <v>30</v>
      </c>
      <c r="L43" s="285">
        <v>45</v>
      </c>
      <c r="M43" s="287">
        <v>20</v>
      </c>
      <c r="N43" s="287">
        <v>0</v>
      </c>
      <c r="O43" s="288">
        <v>20</v>
      </c>
      <c r="P43" s="288"/>
      <c r="Q43" s="288"/>
      <c r="R43" s="288"/>
      <c r="S43" s="288"/>
      <c r="T43" s="288"/>
      <c r="U43" s="288"/>
      <c r="V43" s="288"/>
      <c r="W43" s="288"/>
      <c r="X43" s="288"/>
      <c r="Y43" s="288"/>
      <c r="Z43" s="466">
        <v>20</v>
      </c>
      <c r="AA43" s="466">
        <v>0</v>
      </c>
      <c r="AB43" s="21">
        <v>20</v>
      </c>
      <c r="AC43" s="21">
        <v>20</v>
      </c>
      <c r="AD43" s="21"/>
      <c r="AE43" s="21">
        <v>20</v>
      </c>
      <c r="AF43" s="21">
        <v>19.999469000000001</v>
      </c>
      <c r="AG43" s="21">
        <v>0</v>
      </c>
      <c r="AH43" s="21">
        <v>19.999469000000001</v>
      </c>
      <c r="AI43" s="288"/>
      <c r="AJ43" s="288"/>
      <c r="AK43" s="2619" t="s">
        <v>12209</v>
      </c>
      <c r="AL43" s="2604">
        <v>0.25</v>
      </c>
      <c r="AM43" s="285">
        <v>0</v>
      </c>
    </row>
    <row r="44" spans="1:39" ht="126">
      <c r="A44" s="289">
        <v>160</v>
      </c>
      <c r="B44" s="178" t="s">
        <v>550</v>
      </c>
      <c r="C44" s="282" t="s">
        <v>551</v>
      </c>
      <c r="D44" s="178" t="s">
        <v>213</v>
      </c>
      <c r="E44" s="178" t="s">
        <v>549</v>
      </c>
      <c r="F44" s="284" t="s">
        <v>115</v>
      </c>
      <c r="G44" s="292">
        <v>89.926000000000002</v>
      </c>
      <c r="H44" s="174">
        <v>19.5</v>
      </c>
      <c r="I44" s="286">
        <v>25</v>
      </c>
      <c r="J44" s="174">
        <v>0</v>
      </c>
      <c r="K44" s="174">
        <v>44.5</v>
      </c>
      <c r="L44" s="285">
        <v>45.426000000000002</v>
      </c>
      <c r="M44" s="287">
        <v>15</v>
      </c>
      <c r="N44" s="287">
        <v>0</v>
      </c>
      <c r="O44" s="288">
        <v>15</v>
      </c>
      <c r="P44" s="288"/>
      <c r="Q44" s="288"/>
      <c r="R44" s="288"/>
      <c r="S44" s="288"/>
      <c r="T44" s="288"/>
      <c r="U44" s="288"/>
      <c r="V44" s="288"/>
      <c r="W44" s="288"/>
      <c r="X44" s="288"/>
      <c r="Y44" s="288"/>
      <c r="Z44" s="466">
        <v>15</v>
      </c>
      <c r="AA44" s="466">
        <v>0</v>
      </c>
      <c r="AB44" s="21">
        <v>15</v>
      </c>
      <c r="AC44" s="21">
        <v>15</v>
      </c>
      <c r="AD44" s="21"/>
      <c r="AE44" s="21">
        <v>15</v>
      </c>
      <c r="AF44" s="21">
        <v>14.998412</v>
      </c>
      <c r="AG44" s="21">
        <v>0</v>
      </c>
      <c r="AH44" s="21">
        <v>14.998412</v>
      </c>
      <c r="AI44" s="288"/>
      <c r="AJ44" s="288"/>
      <c r="AK44" s="2619" t="s">
        <v>12302</v>
      </c>
      <c r="AL44" s="2604">
        <v>0.25</v>
      </c>
      <c r="AM44" s="285">
        <v>0</v>
      </c>
    </row>
    <row r="45" spans="1:39" ht="126">
      <c r="A45" s="289">
        <v>161</v>
      </c>
      <c r="B45" s="178" t="s">
        <v>552</v>
      </c>
      <c r="C45" s="282" t="s">
        <v>553</v>
      </c>
      <c r="D45" s="178" t="s">
        <v>339</v>
      </c>
      <c r="E45" s="178" t="s">
        <v>549</v>
      </c>
      <c r="F45" s="284" t="s">
        <v>115</v>
      </c>
      <c r="G45" s="292">
        <v>59.825000000000003</v>
      </c>
      <c r="H45" s="174">
        <v>11.25</v>
      </c>
      <c r="I45" s="286">
        <v>20</v>
      </c>
      <c r="J45" s="174">
        <v>0</v>
      </c>
      <c r="K45" s="174">
        <v>31.25</v>
      </c>
      <c r="L45" s="285">
        <v>28.575000000000003</v>
      </c>
      <c r="M45" s="287">
        <v>20</v>
      </c>
      <c r="N45" s="287">
        <v>0</v>
      </c>
      <c r="O45" s="288">
        <v>20</v>
      </c>
      <c r="P45" s="288"/>
      <c r="Q45" s="288"/>
      <c r="R45" s="288"/>
      <c r="S45" s="288"/>
      <c r="T45" s="288"/>
      <c r="U45" s="288"/>
      <c r="V45" s="288"/>
      <c r="W45" s="288"/>
      <c r="X45" s="288"/>
      <c r="Y45" s="288"/>
      <c r="Z45" s="466">
        <v>20</v>
      </c>
      <c r="AA45" s="466">
        <v>0</v>
      </c>
      <c r="AB45" s="21">
        <v>20</v>
      </c>
      <c r="AC45" s="21">
        <v>20</v>
      </c>
      <c r="AD45" s="21"/>
      <c r="AE45" s="21">
        <v>20</v>
      </c>
      <c r="AF45" s="21">
        <v>15.192000999999999</v>
      </c>
      <c r="AG45" s="21">
        <v>0</v>
      </c>
      <c r="AH45" s="21">
        <v>15.192000999999999</v>
      </c>
      <c r="AI45" s="288"/>
      <c r="AJ45" s="288"/>
      <c r="AK45" s="2619" t="s">
        <v>12246</v>
      </c>
      <c r="AL45" s="2604">
        <v>0.25</v>
      </c>
      <c r="AM45" s="285">
        <v>0</v>
      </c>
    </row>
    <row r="46" spans="1:39" ht="63">
      <c r="A46" s="289">
        <v>162</v>
      </c>
      <c r="B46" s="178" t="s">
        <v>554</v>
      </c>
      <c r="C46" s="282" t="s">
        <v>555</v>
      </c>
      <c r="D46" s="178" t="s">
        <v>287</v>
      </c>
      <c r="E46" s="178" t="s">
        <v>556</v>
      </c>
      <c r="F46" s="284" t="s">
        <v>115</v>
      </c>
      <c r="G46" s="292">
        <v>57.813000000000002</v>
      </c>
      <c r="H46" s="174">
        <v>9</v>
      </c>
      <c r="I46" s="286">
        <v>10</v>
      </c>
      <c r="J46" s="174">
        <v>0</v>
      </c>
      <c r="K46" s="174">
        <v>19</v>
      </c>
      <c r="L46" s="285">
        <v>38.813000000000002</v>
      </c>
      <c r="M46" s="287">
        <v>20</v>
      </c>
      <c r="N46" s="287">
        <v>0</v>
      </c>
      <c r="O46" s="288">
        <v>20</v>
      </c>
      <c r="P46" s="288"/>
      <c r="Q46" s="288"/>
      <c r="R46" s="288"/>
      <c r="S46" s="288"/>
      <c r="T46" s="288"/>
      <c r="U46" s="288"/>
      <c r="V46" s="288"/>
      <c r="W46" s="288"/>
      <c r="X46" s="288"/>
      <c r="Y46" s="288"/>
      <c r="Z46" s="466">
        <v>20</v>
      </c>
      <c r="AA46" s="466">
        <v>0</v>
      </c>
      <c r="AB46" s="21">
        <v>20</v>
      </c>
      <c r="AC46" s="21">
        <v>10</v>
      </c>
      <c r="AD46" s="21"/>
      <c r="AE46" s="21">
        <v>10</v>
      </c>
      <c r="AF46" s="21">
        <v>9.9958779999999994</v>
      </c>
      <c r="AG46" s="21">
        <v>0</v>
      </c>
      <c r="AH46" s="21">
        <v>9.9958779999999994</v>
      </c>
      <c r="AI46" s="288"/>
      <c r="AJ46" s="288"/>
      <c r="AK46" s="2619" t="s">
        <v>12200</v>
      </c>
      <c r="AL46" s="2604">
        <v>0.25</v>
      </c>
      <c r="AM46" s="285">
        <v>0</v>
      </c>
    </row>
    <row r="47" spans="1:39" ht="126">
      <c r="A47" s="289">
        <v>163</v>
      </c>
      <c r="B47" s="178" t="s">
        <v>557</v>
      </c>
      <c r="C47" s="282" t="s">
        <v>558</v>
      </c>
      <c r="D47" s="178" t="s">
        <v>23</v>
      </c>
      <c r="E47" s="178" t="s">
        <v>549</v>
      </c>
      <c r="F47" s="284" t="s">
        <v>115</v>
      </c>
      <c r="G47" s="292">
        <v>89.793000000000006</v>
      </c>
      <c r="H47" s="174">
        <v>19.5</v>
      </c>
      <c r="I47" s="286">
        <v>25</v>
      </c>
      <c r="J47" s="174">
        <v>0</v>
      </c>
      <c r="K47" s="174">
        <v>44.5</v>
      </c>
      <c r="L47" s="285">
        <v>45.293000000000006</v>
      </c>
      <c r="M47" s="287">
        <v>20</v>
      </c>
      <c r="N47" s="287">
        <v>0</v>
      </c>
      <c r="O47" s="288">
        <v>20</v>
      </c>
      <c r="P47" s="288"/>
      <c r="Q47" s="288"/>
      <c r="R47" s="288"/>
      <c r="S47" s="288"/>
      <c r="T47" s="288"/>
      <c r="U47" s="288"/>
      <c r="V47" s="288"/>
      <c r="W47" s="288"/>
      <c r="X47" s="288"/>
      <c r="Y47" s="288"/>
      <c r="Z47" s="466">
        <v>20</v>
      </c>
      <c r="AA47" s="466">
        <v>0</v>
      </c>
      <c r="AB47" s="21">
        <v>20</v>
      </c>
      <c r="AC47" s="21">
        <v>20</v>
      </c>
      <c r="AD47" s="21"/>
      <c r="AE47" s="21">
        <v>20</v>
      </c>
      <c r="AF47" s="21">
        <v>19.998799999999999</v>
      </c>
      <c r="AG47" s="21">
        <v>0</v>
      </c>
      <c r="AH47" s="21">
        <v>19.998799999999999</v>
      </c>
      <c r="AI47" s="288"/>
      <c r="AJ47" s="288"/>
      <c r="AK47" s="2619" t="s">
        <v>12209</v>
      </c>
      <c r="AL47" s="2604">
        <v>0.25</v>
      </c>
      <c r="AM47" s="285">
        <v>0</v>
      </c>
    </row>
    <row r="48" spans="1:39" ht="126">
      <c r="A48" s="289">
        <v>164</v>
      </c>
      <c r="B48" s="178" t="s">
        <v>559</v>
      </c>
      <c r="C48" s="282" t="s">
        <v>558</v>
      </c>
      <c r="D48" s="178" t="s">
        <v>274</v>
      </c>
      <c r="E48" s="178" t="s">
        <v>549</v>
      </c>
      <c r="F48" s="284" t="s">
        <v>115</v>
      </c>
      <c r="G48" s="292">
        <v>89.977000000000004</v>
      </c>
      <c r="H48" s="174">
        <v>34.5</v>
      </c>
      <c r="I48" s="286">
        <v>20</v>
      </c>
      <c r="J48" s="174">
        <v>0</v>
      </c>
      <c r="K48" s="174">
        <v>54.5</v>
      </c>
      <c r="L48" s="285">
        <v>35.477000000000004</v>
      </c>
      <c r="M48" s="287">
        <v>20</v>
      </c>
      <c r="N48" s="287">
        <v>0</v>
      </c>
      <c r="O48" s="288">
        <v>20</v>
      </c>
      <c r="P48" s="288"/>
      <c r="Q48" s="288"/>
      <c r="R48" s="288"/>
      <c r="S48" s="288"/>
      <c r="T48" s="288"/>
      <c r="U48" s="288"/>
      <c r="V48" s="288"/>
      <c r="W48" s="288"/>
      <c r="X48" s="288"/>
      <c r="Y48" s="288"/>
      <c r="Z48" s="466">
        <v>20</v>
      </c>
      <c r="AA48" s="466">
        <v>0</v>
      </c>
      <c r="AB48" s="21">
        <v>20</v>
      </c>
      <c r="AC48" s="21">
        <v>20</v>
      </c>
      <c r="AD48" s="21"/>
      <c r="AE48" s="21">
        <v>20</v>
      </c>
      <c r="AF48" s="21">
        <v>19.911473000000001</v>
      </c>
      <c r="AG48" s="21">
        <v>0</v>
      </c>
      <c r="AH48" s="21">
        <v>19.911473000000001</v>
      </c>
      <c r="AI48" s="288"/>
      <c r="AJ48" s="288"/>
      <c r="AK48" s="2619" t="s">
        <v>12209</v>
      </c>
      <c r="AL48" s="2604">
        <v>0.25</v>
      </c>
      <c r="AM48" s="285">
        <v>0</v>
      </c>
    </row>
    <row r="49" spans="1:39" ht="126">
      <c r="A49" s="289">
        <v>165</v>
      </c>
      <c r="B49" s="178" t="s">
        <v>560</v>
      </c>
      <c r="C49" s="282" t="s">
        <v>558</v>
      </c>
      <c r="D49" s="178" t="s">
        <v>167</v>
      </c>
      <c r="E49" s="178" t="s">
        <v>549</v>
      </c>
      <c r="F49" s="284" t="s">
        <v>115</v>
      </c>
      <c r="G49" s="292">
        <v>89.960999999999999</v>
      </c>
      <c r="H49" s="174">
        <v>19.5</v>
      </c>
      <c r="I49" s="286">
        <v>25</v>
      </c>
      <c r="J49" s="174">
        <v>0</v>
      </c>
      <c r="K49" s="174">
        <v>44.5</v>
      </c>
      <c r="L49" s="285">
        <v>45.460999999999999</v>
      </c>
      <c r="M49" s="287">
        <v>20</v>
      </c>
      <c r="N49" s="287">
        <v>0</v>
      </c>
      <c r="O49" s="288">
        <v>20</v>
      </c>
      <c r="P49" s="288"/>
      <c r="Q49" s="288"/>
      <c r="R49" s="288"/>
      <c r="S49" s="288"/>
      <c r="T49" s="288"/>
      <c r="U49" s="288"/>
      <c r="V49" s="288"/>
      <c r="W49" s="288"/>
      <c r="X49" s="288"/>
      <c r="Y49" s="288"/>
      <c r="Z49" s="466">
        <v>20</v>
      </c>
      <c r="AA49" s="466">
        <v>0</v>
      </c>
      <c r="AB49" s="21">
        <v>20</v>
      </c>
      <c r="AC49" s="21">
        <v>20</v>
      </c>
      <c r="AD49" s="21"/>
      <c r="AE49" s="21">
        <v>20</v>
      </c>
      <c r="AF49" s="21">
        <v>19.999596</v>
      </c>
      <c r="AG49" s="21">
        <v>0</v>
      </c>
      <c r="AH49" s="21">
        <v>19.999596</v>
      </c>
      <c r="AI49" s="288"/>
      <c r="AJ49" s="288"/>
      <c r="AK49" s="2619" t="s">
        <v>12209</v>
      </c>
      <c r="AL49" s="2604">
        <v>0.25</v>
      </c>
      <c r="AM49" s="285">
        <v>0</v>
      </c>
    </row>
    <row r="50" spans="1:39" ht="126">
      <c r="A50" s="289">
        <v>166</v>
      </c>
      <c r="B50" s="178" t="s">
        <v>561</v>
      </c>
      <c r="C50" s="282" t="s">
        <v>562</v>
      </c>
      <c r="D50" s="178" t="s">
        <v>332</v>
      </c>
      <c r="E50" s="178" t="s">
        <v>563</v>
      </c>
      <c r="F50" s="284" t="s">
        <v>115</v>
      </c>
      <c r="G50" s="292">
        <v>76.513999999999996</v>
      </c>
      <c r="H50" s="174">
        <v>18.75</v>
      </c>
      <c r="I50" s="286">
        <v>27</v>
      </c>
      <c r="J50" s="174">
        <v>0</v>
      </c>
      <c r="K50" s="174">
        <v>45.75</v>
      </c>
      <c r="L50" s="285">
        <v>30.763999999999996</v>
      </c>
      <c r="M50" s="287">
        <v>15</v>
      </c>
      <c r="N50" s="287">
        <v>0</v>
      </c>
      <c r="O50" s="288">
        <v>15</v>
      </c>
      <c r="P50" s="288"/>
      <c r="Q50" s="288"/>
      <c r="R50" s="288"/>
      <c r="S50" s="288"/>
      <c r="T50" s="288"/>
      <c r="U50" s="288"/>
      <c r="V50" s="288"/>
      <c r="W50" s="288"/>
      <c r="X50" s="288"/>
      <c r="Y50" s="288"/>
      <c r="Z50" s="466">
        <v>15</v>
      </c>
      <c r="AA50" s="466">
        <v>0</v>
      </c>
      <c r="AB50" s="21">
        <v>15</v>
      </c>
      <c r="AC50" s="21">
        <v>15</v>
      </c>
      <c r="AD50" s="21"/>
      <c r="AE50" s="21">
        <v>15</v>
      </c>
      <c r="AF50" s="21">
        <v>14.999221</v>
      </c>
      <c r="AG50" s="21">
        <v>0</v>
      </c>
      <c r="AH50" s="21">
        <v>14.999221</v>
      </c>
      <c r="AI50" s="288"/>
      <c r="AJ50" s="288"/>
      <c r="AK50" s="2619" t="s">
        <v>12207</v>
      </c>
      <c r="AL50" s="2604">
        <v>0.25</v>
      </c>
      <c r="AM50" s="285">
        <v>0</v>
      </c>
    </row>
    <row r="51" spans="1:39" ht="126">
      <c r="A51" s="289">
        <v>167</v>
      </c>
      <c r="B51" s="178" t="s">
        <v>564</v>
      </c>
      <c r="C51" s="282" t="s">
        <v>565</v>
      </c>
      <c r="D51" s="265" t="s">
        <v>220</v>
      </c>
      <c r="E51" s="178" t="s">
        <v>566</v>
      </c>
      <c r="F51" s="284" t="s">
        <v>115</v>
      </c>
      <c r="G51" s="292">
        <v>90</v>
      </c>
      <c r="H51" s="174">
        <v>15</v>
      </c>
      <c r="I51" s="286">
        <v>25</v>
      </c>
      <c r="J51" s="174">
        <v>0</v>
      </c>
      <c r="K51" s="174">
        <v>40</v>
      </c>
      <c r="L51" s="285">
        <v>50</v>
      </c>
      <c r="M51" s="287">
        <v>15</v>
      </c>
      <c r="N51" s="287">
        <v>0</v>
      </c>
      <c r="O51" s="288">
        <v>15</v>
      </c>
      <c r="P51" s="288"/>
      <c r="Q51" s="288"/>
      <c r="R51" s="288"/>
      <c r="S51" s="288"/>
      <c r="T51" s="288"/>
      <c r="U51" s="288"/>
      <c r="V51" s="288"/>
      <c r="W51" s="288"/>
      <c r="X51" s="288"/>
      <c r="Y51" s="288"/>
      <c r="Z51" s="466">
        <v>15</v>
      </c>
      <c r="AA51" s="466">
        <v>0</v>
      </c>
      <c r="AB51" s="21">
        <v>15</v>
      </c>
      <c r="AC51" s="21">
        <v>15</v>
      </c>
      <c r="AD51" s="21"/>
      <c r="AE51" s="21">
        <v>15</v>
      </c>
      <c r="AF51" s="21">
        <v>13.934237</v>
      </c>
      <c r="AG51" s="21">
        <v>0</v>
      </c>
      <c r="AH51" s="21">
        <v>13.934237</v>
      </c>
      <c r="AI51" s="288"/>
      <c r="AJ51" s="288"/>
      <c r="AK51" s="2619" t="s">
        <v>12217</v>
      </c>
      <c r="AL51" s="2604">
        <v>0.25</v>
      </c>
      <c r="AM51" s="285">
        <v>0</v>
      </c>
    </row>
    <row r="52" spans="1:39" ht="126">
      <c r="A52" s="289">
        <v>168</v>
      </c>
      <c r="B52" s="178" t="s">
        <v>567</v>
      </c>
      <c r="C52" s="282" t="s">
        <v>568</v>
      </c>
      <c r="D52" s="178" t="s">
        <v>342</v>
      </c>
      <c r="E52" s="178" t="s">
        <v>563</v>
      </c>
      <c r="F52" s="284" t="s">
        <v>115</v>
      </c>
      <c r="G52" s="292">
        <v>93.058000000000007</v>
      </c>
      <c r="H52" s="174">
        <v>24.5</v>
      </c>
      <c r="I52" s="286">
        <v>25</v>
      </c>
      <c r="J52" s="174">
        <v>0</v>
      </c>
      <c r="K52" s="174">
        <v>49.5</v>
      </c>
      <c r="L52" s="285">
        <v>43.558000000000007</v>
      </c>
      <c r="M52" s="287">
        <v>20</v>
      </c>
      <c r="N52" s="287">
        <v>0</v>
      </c>
      <c r="O52" s="288">
        <v>20</v>
      </c>
      <c r="P52" s="288"/>
      <c r="Q52" s="288"/>
      <c r="R52" s="288"/>
      <c r="S52" s="288"/>
      <c r="T52" s="288"/>
      <c r="U52" s="288"/>
      <c r="V52" s="288"/>
      <c r="W52" s="288"/>
      <c r="X52" s="288"/>
      <c r="Y52" s="288"/>
      <c r="Z52" s="466">
        <v>20</v>
      </c>
      <c r="AA52" s="466">
        <v>0</v>
      </c>
      <c r="AB52" s="21">
        <v>20</v>
      </c>
      <c r="AC52" s="21">
        <v>20</v>
      </c>
      <c r="AD52" s="21"/>
      <c r="AE52" s="21">
        <v>20</v>
      </c>
      <c r="AF52" s="21">
        <v>19.443059999999999</v>
      </c>
      <c r="AG52" s="21">
        <v>0</v>
      </c>
      <c r="AH52" s="21">
        <v>19.443059999999999</v>
      </c>
      <c r="AI52" s="288"/>
      <c r="AJ52" s="288"/>
      <c r="AK52" s="2619" t="s">
        <v>12209</v>
      </c>
      <c r="AL52" s="2604">
        <v>0.25</v>
      </c>
      <c r="AM52" s="285">
        <v>0</v>
      </c>
    </row>
    <row r="53" spans="1:39" ht="126">
      <c r="A53" s="289">
        <v>169</v>
      </c>
      <c r="B53" s="178" t="s">
        <v>569</v>
      </c>
      <c r="C53" s="282" t="s">
        <v>570</v>
      </c>
      <c r="D53" s="178" t="s">
        <v>39</v>
      </c>
      <c r="E53" s="178" t="s">
        <v>566</v>
      </c>
      <c r="F53" s="284" t="s">
        <v>115</v>
      </c>
      <c r="G53" s="292">
        <v>59.947000000000003</v>
      </c>
      <c r="H53" s="174">
        <v>11.25</v>
      </c>
      <c r="I53" s="286">
        <v>20</v>
      </c>
      <c r="J53" s="174">
        <v>0</v>
      </c>
      <c r="K53" s="174">
        <v>31.25</v>
      </c>
      <c r="L53" s="285">
        <v>28.697000000000003</v>
      </c>
      <c r="M53" s="287">
        <v>16.943999999999999</v>
      </c>
      <c r="N53" s="287">
        <v>0</v>
      </c>
      <c r="O53" s="288">
        <v>16.943999999999999</v>
      </c>
      <c r="P53" s="288"/>
      <c r="Q53" s="288"/>
      <c r="R53" s="288"/>
      <c r="S53" s="288"/>
      <c r="T53" s="288"/>
      <c r="U53" s="288"/>
      <c r="V53" s="288"/>
      <c r="W53" s="288"/>
      <c r="X53" s="288"/>
      <c r="Y53" s="288"/>
      <c r="Z53" s="466">
        <v>16.943999999999999</v>
      </c>
      <c r="AA53" s="466">
        <v>0</v>
      </c>
      <c r="AB53" s="21">
        <v>16.943999999999999</v>
      </c>
      <c r="AC53" s="21">
        <v>16.943999999999999</v>
      </c>
      <c r="AD53" s="21"/>
      <c r="AE53" s="21">
        <v>16.943999999999999</v>
      </c>
      <c r="AF53" s="21">
        <v>16.927399999999999</v>
      </c>
      <c r="AG53" s="21">
        <v>0</v>
      </c>
      <c r="AH53" s="21">
        <v>16.927399999999999</v>
      </c>
      <c r="AI53" s="288"/>
      <c r="AJ53" s="288"/>
      <c r="AK53" s="2619" t="s">
        <v>12209</v>
      </c>
      <c r="AL53" s="2604">
        <v>0.25</v>
      </c>
      <c r="AM53" s="285">
        <v>0</v>
      </c>
    </row>
    <row r="54" spans="1:39" ht="126">
      <c r="A54" s="289">
        <v>170</v>
      </c>
      <c r="B54" s="178" t="s">
        <v>571</v>
      </c>
      <c r="C54" s="282" t="s">
        <v>572</v>
      </c>
      <c r="D54" s="178" t="s">
        <v>124</v>
      </c>
      <c r="E54" s="178" t="s">
        <v>566</v>
      </c>
      <c r="F54" s="284" t="s">
        <v>115</v>
      </c>
      <c r="G54" s="292">
        <v>116.474</v>
      </c>
      <c r="H54" s="174">
        <v>30</v>
      </c>
      <c r="I54" s="286">
        <v>25</v>
      </c>
      <c r="J54" s="174">
        <v>0</v>
      </c>
      <c r="K54" s="174">
        <v>55</v>
      </c>
      <c r="L54" s="285">
        <v>61.474000000000004</v>
      </c>
      <c r="M54" s="287">
        <v>10</v>
      </c>
      <c r="N54" s="287">
        <v>0</v>
      </c>
      <c r="O54" s="288">
        <v>10</v>
      </c>
      <c r="P54" s="288"/>
      <c r="Q54" s="288"/>
      <c r="R54" s="288"/>
      <c r="S54" s="288"/>
      <c r="T54" s="288"/>
      <c r="U54" s="288"/>
      <c r="V54" s="288"/>
      <c r="W54" s="288"/>
      <c r="X54" s="288"/>
      <c r="Y54" s="288"/>
      <c r="Z54" s="466">
        <v>10</v>
      </c>
      <c r="AA54" s="466">
        <v>0</v>
      </c>
      <c r="AB54" s="21">
        <v>10</v>
      </c>
      <c r="AC54" s="21">
        <v>10</v>
      </c>
      <c r="AD54" s="21"/>
      <c r="AE54" s="21">
        <v>10</v>
      </c>
      <c r="AF54" s="21">
        <v>9.997579</v>
      </c>
      <c r="AG54" s="21">
        <v>0</v>
      </c>
      <c r="AH54" s="21">
        <v>9.997579</v>
      </c>
      <c r="AI54" s="288"/>
      <c r="AJ54" s="288"/>
      <c r="AK54" s="2619" t="s">
        <v>12209</v>
      </c>
      <c r="AL54" s="2604">
        <v>0.25</v>
      </c>
      <c r="AM54" s="285">
        <v>0</v>
      </c>
    </row>
    <row r="55" spans="1:39" ht="126">
      <c r="A55" s="289">
        <v>171</v>
      </c>
      <c r="B55" s="178" t="s">
        <v>573</v>
      </c>
      <c r="C55" s="282" t="s">
        <v>574</v>
      </c>
      <c r="D55" s="178" t="s">
        <v>297</v>
      </c>
      <c r="E55" s="178" t="s">
        <v>575</v>
      </c>
      <c r="F55" s="284" t="s">
        <v>115</v>
      </c>
      <c r="G55" s="292">
        <v>125.541</v>
      </c>
      <c r="H55" s="174">
        <v>6.25</v>
      </c>
      <c r="I55" s="286">
        <v>23.858000000000001</v>
      </c>
      <c r="J55" s="174">
        <v>0</v>
      </c>
      <c r="K55" s="174">
        <v>30.108000000000001</v>
      </c>
      <c r="L55" s="285">
        <v>95.432999999999993</v>
      </c>
      <c r="M55" s="287">
        <v>15</v>
      </c>
      <c r="N55" s="287">
        <v>0</v>
      </c>
      <c r="O55" s="288">
        <v>15</v>
      </c>
      <c r="P55" s="288"/>
      <c r="Q55" s="288"/>
      <c r="R55" s="288"/>
      <c r="S55" s="288"/>
      <c r="T55" s="288"/>
      <c r="U55" s="288"/>
      <c r="V55" s="288"/>
      <c r="W55" s="288"/>
      <c r="X55" s="288"/>
      <c r="Y55" s="288"/>
      <c r="Z55" s="466">
        <v>15</v>
      </c>
      <c r="AA55" s="466">
        <v>0</v>
      </c>
      <c r="AB55" s="21">
        <v>15</v>
      </c>
      <c r="AC55" s="21">
        <v>15</v>
      </c>
      <c r="AD55" s="21"/>
      <c r="AE55" s="21">
        <v>15</v>
      </c>
      <c r="AF55" s="21">
        <v>14.991766999999999</v>
      </c>
      <c r="AG55" s="21">
        <v>0</v>
      </c>
      <c r="AH55" s="21">
        <v>14.991766999999999</v>
      </c>
      <c r="AI55" s="288"/>
      <c r="AJ55" s="288"/>
      <c r="AK55" s="2619" t="s">
        <v>12209</v>
      </c>
      <c r="AL55" s="2604">
        <v>0.25</v>
      </c>
      <c r="AM55" s="285">
        <v>0</v>
      </c>
    </row>
    <row r="56" spans="1:39" ht="141.75">
      <c r="A56" s="289">
        <v>172</v>
      </c>
      <c r="B56" s="178" t="s">
        <v>576</v>
      </c>
      <c r="C56" s="282" t="s">
        <v>577</v>
      </c>
      <c r="D56" s="178" t="s">
        <v>107</v>
      </c>
      <c r="E56" s="178" t="s">
        <v>563</v>
      </c>
      <c r="F56" s="284" t="s">
        <v>115</v>
      </c>
      <c r="G56" s="292">
        <v>73.343999999999994</v>
      </c>
      <c r="H56" s="174">
        <v>18.75</v>
      </c>
      <c r="I56" s="286">
        <v>20</v>
      </c>
      <c r="J56" s="174">
        <v>0</v>
      </c>
      <c r="K56" s="174">
        <v>38.75</v>
      </c>
      <c r="L56" s="285">
        <v>34.593999999999994</v>
      </c>
      <c r="M56" s="287">
        <v>10</v>
      </c>
      <c r="N56" s="287">
        <v>0</v>
      </c>
      <c r="O56" s="288">
        <v>10</v>
      </c>
      <c r="P56" s="288"/>
      <c r="Q56" s="288"/>
      <c r="R56" s="288"/>
      <c r="S56" s="288"/>
      <c r="T56" s="288"/>
      <c r="U56" s="288"/>
      <c r="V56" s="288"/>
      <c r="W56" s="288"/>
      <c r="X56" s="288"/>
      <c r="Y56" s="288"/>
      <c r="Z56" s="466">
        <v>10</v>
      </c>
      <c r="AA56" s="466">
        <v>0</v>
      </c>
      <c r="AB56" s="21">
        <v>10</v>
      </c>
      <c r="AC56" s="21">
        <v>10</v>
      </c>
      <c r="AD56" s="21"/>
      <c r="AE56" s="21">
        <v>10</v>
      </c>
      <c r="AF56" s="21">
        <v>9.7711649999999999</v>
      </c>
      <c r="AG56" s="21">
        <v>0</v>
      </c>
      <c r="AH56" s="21">
        <v>9.7711649999999999</v>
      </c>
      <c r="AI56" s="288"/>
      <c r="AJ56" s="288"/>
      <c r="AK56" s="2619" t="s">
        <v>12321</v>
      </c>
      <c r="AL56" s="2604">
        <v>0.25</v>
      </c>
      <c r="AM56" s="285">
        <v>0</v>
      </c>
    </row>
    <row r="57" spans="1:39" ht="126">
      <c r="A57" s="289">
        <v>173</v>
      </c>
      <c r="B57" s="178" t="s">
        <v>578</v>
      </c>
      <c r="C57" s="282" t="s">
        <v>579</v>
      </c>
      <c r="D57" s="178" t="s">
        <v>294</v>
      </c>
      <c r="E57" s="178" t="s">
        <v>563</v>
      </c>
      <c r="F57" s="284" t="s">
        <v>115</v>
      </c>
      <c r="G57" s="292">
        <v>55.26</v>
      </c>
      <c r="H57" s="174">
        <v>10.5</v>
      </c>
      <c r="I57" s="286">
        <v>15</v>
      </c>
      <c r="J57" s="174">
        <v>0</v>
      </c>
      <c r="K57" s="174">
        <v>25.5</v>
      </c>
      <c r="L57" s="285">
        <v>29.759999999999998</v>
      </c>
      <c r="M57" s="287">
        <v>15</v>
      </c>
      <c r="N57" s="287">
        <v>0</v>
      </c>
      <c r="O57" s="288">
        <v>15</v>
      </c>
      <c r="P57" s="288"/>
      <c r="Q57" s="288"/>
      <c r="R57" s="288"/>
      <c r="S57" s="288"/>
      <c r="T57" s="288"/>
      <c r="U57" s="288"/>
      <c r="V57" s="288"/>
      <c r="W57" s="288"/>
      <c r="X57" s="288"/>
      <c r="Y57" s="288"/>
      <c r="Z57" s="466">
        <v>15</v>
      </c>
      <c r="AA57" s="466">
        <v>0</v>
      </c>
      <c r="AB57" s="21">
        <v>15</v>
      </c>
      <c r="AC57" s="21">
        <v>15</v>
      </c>
      <c r="AD57" s="21"/>
      <c r="AE57" s="21">
        <v>15</v>
      </c>
      <c r="AF57" s="21">
        <v>10.732138000000001</v>
      </c>
      <c r="AG57" s="21">
        <v>0</v>
      </c>
      <c r="AH57" s="21">
        <v>10.732138000000001</v>
      </c>
      <c r="AI57" s="288"/>
      <c r="AJ57" s="288"/>
      <c r="AK57" s="2619" t="s">
        <v>12302</v>
      </c>
      <c r="AL57" s="2604">
        <v>0.25</v>
      </c>
      <c r="AM57" s="285">
        <v>0</v>
      </c>
    </row>
    <row r="58" spans="1:39" ht="126">
      <c r="A58" s="2860">
        <v>174</v>
      </c>
      <c r="B58" s="178" t="s">
        <v>580</v>
      </c>
      <c r="C58" s="282" t="s">
        <v>581</v>
      </c>
      <c r="D58" s="178" t="s">
        <v>31</v>
      </c>
      <c r="E58" s="178" t="s">
        <v>582</v>
      </c>
      <c r="F58" s="284" t="s">
        <v>115</v>
      </c>
      <c r="G58" s="292">
        <v>73.343999999999994</v>
      </c>
      <c r="H58" s="174">
        <v>3.75</v>
      </c>
      <c r="I58" s="286">
        <v>20</v>
      </c>
      <c r="J58" s="174">
        <v>0</v>
      </c>
      <c r="K58" s="174">
        <v>23.75</v>
      </c>
      <c r="L58" s="285">
        <v>49.593999999999994</v>
      </c>
      <c r="M58" s="287">
        <v>15</v>
      </c>
      <c r="N58" s="287">
        <v>0</v>
      </c>
      <c r="O58" s="288">
        <v>15</v>
      </c>
      <c r="P58" s="288"/>
      <c r="Q58" s="288"/>
      <c r="R58" s="288"/>
      <c r="S58" s="288"/>
      <c r="T58" s="288"/>
      <c r="U58" s="288"/>
      <c r="V58" s="288"/>
      <c r="W58" s="288"/>
      <c r="X58" s="288"/>
      <c r="Y58" s="288"/>
      <c r="Z58" s="466">
        <v>15</v>
      </c>
      <c r="AA58" s="466">
        <v>0</v>
      </c>
      <c r="AB58" s="21">
        <v>15</v>
      </c>
      <c r="AC58" s="21">
        <v>15</v>
      </c>
      <c r="AD58" s="21"/>
      <c r="AE58" s="21">
        <v>15</v>
      </c>
      <c r="AF58" s="21">
        <v>14.049841000000001</v>
      </c>
      <c r="AG58" s="21">
        <v>0</v>
      </c>
      <c r="AH58" s="21">
        <v>14.049841000000001</v>
      </c>
      <c r="AI58" s="288"/>
      <c r="AJ58" s="288"/>
      <c r="AK58" s="2619" t="s">
        <v>12209</v>
      </c>
      <c r="AL58" s="2604">
        <v>0.25</v>
      </c>
      <c r="AM58" s="285">
        <v>0</v>
      </c>
    </row>
    <row r="59" spans="1:39" ht="126">
      <c r="A59" s="289">
        <v>175</v>
      </c>
      <c r="B59" s="178" t="s">
        <v>583</v>
      </c>
      <c r="C59" s="282" t="s">
        <v>558</v>
      </c>
      <c r="D59" s="178" t="s">
        <v>37</v>
      </c>
      <c r="E59" s="178" t="s">
        <v>563</v>
      </c>
      <c r="F59" s="284" t="s">
        <v>115</v>
      </c>
      <c r="G59" s="292">
        <v>89.739000000000004</v>
      </c>
      <c r="H59" s="174">
        <v>15.75</v>
      </c>
      <c r="I59" s="286">
        <v>20</v>
      </c>
      <c r="J59" s="174">
        <v>0</v>
      </c>
      <c r="K59" s="174">
        <v>35.75</v>
      </c>
      <c r="L59" s="285">
        <v>53.989000000000004</v>
      </c>
      <c r="M59" s="287">
        <v>15</v>
      </c>
      <c r="N59" s="287">
        <v>0</v>
      </c>
      <c r="O59" s="288">
        <v>15</v>
      </c>
      <c r="P59" s="288"/>
      <c r="Q59" s="288"/>
      <c r="R59" s="288"/>
      <c r="S59" s="288"/>
      <c r="T59" s="288"/>
      <c r="U59" s="288"/>
      <c r="V59" s="288"/>
      <c r="W59" s="288"/>
      <c r="X59" s="288"/>
      <c r="Y59" s="288"/>
      <c r="Z59" s="466">
        <v>15</v>
      </c>
      <c r="AA59" s="466">
        <v>0</v>
      </c>
      <c r="AB59" s="21">
        <v>15</v>
      </c>
      <c r="AC59" s="21">
        <v>15</v>
      </c>
      <c r="AD59" s="21"/>
      <c r="AE59" s="21">
        <v>15</v>
      </c>
      <c r="AF59" s="21">
        <v>14.495678</v>
      </c>
      <c r="AG59" s="21">
        <v>0</v>
      </c>
      <c r="AH59" s="21">
        <v>14.495678</v>
      </c>
      <c r="AI59" s="288"/>
      <c r="AJ59" s="288"/>
      <c r="AK59" s="2619" t="s">
        <v>12209</v>
      </c>
      <c r="AL59" s="2604">
        <v>0.25</v>
      </c>
      <c r="AM59" s="285">
        <v>0</v>
      </c>
    </row>
    <row r="60" spans="1:39" ht="126">
      <c r="A60" s="289">
        <v>176</v>
      </c>
      <c r="B60" s="178" t="s">
        <v>584</v>
      </c>
      <c r="C60" s="282" t="s">
        <v>585</v>
      </c>
      <c r="D60" s="178" t="s">
        <v>147</v>
      </c>
      <c r="E60" s="178" t="s">
        <v>556</v>
      </c>
      <c r="F60" s="284" t="s">
        <v>115</v>
      </c>
      <c r="G60" s="292">
        <v>59.673000000000002</v>
      </c>
      <c r="H60" s="174">
        <v>20</v>
      </c>
      <c r="I60" s="286">
        <v>20</v>
      </c>
      <c r="J60" s="174">
        <v>0</v>
      </c>
      <c r="K60" s="174">
        <v>40</v>
      </c>
      <c r="L60" s="285">
        <v>19.673000000000002</v>
      </c>
      <c r="M60" s="287">
        <v>15</v>
      </c>
      <c r="N60" s="287">
        <v>0</v>
      </c>
      <c r="O60" s="288">
        <v>15</v>
      </c>
      <c r="P60" s="288"/>
      <c r="Q60" s="288"/>
      <c r="R60" s="288"/>
      <c r="S60" s="288"/>
      <c r="T60" s="288"/>
      <c r="U60" s="288"/>
      <c r="V60" s="288"/>
      <c r="W60" s="288"/>
      <c r="X60" s="288"/>
      <c r="Y60" s="288"/>
      <c r="Z60" s="466">
        <v>15</v>
      </c>
      <c r="AA60" s="466">
        <v>0</v>
      </c>
      <c r="AB60" s="21">
        <v>15</v>
      </c>
      <c r="AC60" s="21">
        <v>15</v>
      </c>
      <c r="AD60" s="21"/>
      <c r="AE60" s="21">
        <v>15</v>
      </c>
      <c r="AF60" s="21">
        <v>14.998377</v>
      </c>
      <c r="AG60" s="21">
        <v>0</v>
      </c>
      <c r="AH60" s="21">
        <v>14.998377</v>
      </c>
      <c r="AI60" s="288"/>
      <c r="AJ60" s="288"/>
      <c r="AK60" s="2619" t="s">
        <v>12302</v>
      </c>
      <c r="AL60" s="2604">
        <v>0.25</v>
      </c>
      <c r="AM60" s="285">
        <v>0</v>
      </c>
    </row>
    <row r="61" spans="1:39" ht="126">
      <c r="A61" s="289">
        <v>177</v>
      </c>
      <c r="B61" s="178" t="s">
        <v>586</v>
      </c>
      <c r="C61" s="282" t="s">
        <v>587</v>
      </c>
      <c r="D61" s="178" t="s">
        <v>177</v>
      </c>
      <c r="E61" s="178" t="s">
        <v>588</v>
      </c>
      <c r="F61" s="284" t="s">
        <v>115</v>
      </c>
      <c r="G61" s="292">
        <v>70</v>
      </c>
      <c r="H61" s="174">
        <v>15</v>
      </c>
      <c r="I61" s="286">
        <v>20</v>
      </c>
      <c r="J61" s="174">
        <v>0</v>
      </c>
      <c r="K61" s="174">
        <v>35</v>
      </c>
      <c r="L61" s="285">
        <v>35</v>
      </c>
      <c r="M61" s="287">
        <v>15</v>
      </c>
      <c r="N61" s="287">
        <v>0</v>
      </c>
      <c r="O61" s="288">
        <v>15</v>
      </c>
      <c r="P61" s="288"/>
      <c r="Q61" s="288"/>
      <c r="R61" s="288"/>
      <c r="S61" s="288"/>
      <c r="T61" s="288"/>
      <c r="U61" s="288"/>
      <c r="V61" s="288"/>
      <c r="W61" s="288"/>
      <c r="X61" s="288"/>
      <c r="Y61" s="288"/>
      <c r="Z61" s="466">
        <v>15</v>
      </c>
      <c r="AA61" s="466">
        <v>0</v>
      </c>
      <c r="AB61" s="21">
        <v>15</v>
      </c>
      <c r="AC61" s="21">
        <v>15</v>
      </c>
      <c r="AD61" s="21"/>
      <c r="AE61" s="21">
        <v>15</v>
      </c>
      <c r="AF61" s="21">
        <v>15.413157</v>
      </c>
      <c r="AG61" s="21">
        <v>0</v>
      </c>
      <c r="AH61" s="21">
        <v>15.413157</v>
      </c>
      <c r="AI61" s="288"/>
      <c r="AJ61" s="288"/>
      <c r="AK61" s="2619" t="s">
        <v>12209</v>
      </c>
      <c r="AL61" s="2604">
        <v>0.25</v>
      </c>
      <c r="AM61" s="285">
        <v>0</v>
      </c>
    </row>
    <row r="62" spans="1:39" ht="126">
      <c r="A62" s="289">
        <v>178</v>
      </c>
      <c r="B62" s="178" t="s">
        <v>589</v>
      </c>
      <c r="C62" s="282" t="s">
        <v>509</v>
      </c>
      <c r="D62" s="178" t="s">
        <v>209</v>
      </c>
      <c r="E62" s="178" t="s">
        <v>549</v>
      </c>
      <c r="F62" s="284" t="s">
        <v>115</v>
      </c>
      <c r="G62" s="292">
        <v>69.984999999999999</v>
      </c>
      <c r="H62" s="174">
        <v>22.5</v>
      </c>
      <c r="I62" s="286">
        <v>20</v>
      </c>
      <c r="J62" s="174">
        <v>0</v>
      </c>
      <c r="K62" s="174">
        <v>42.5</v>
      </c>
      <c r="L62" s="285">
        <v>27.484999999999999</v>
      </c>
      <c r="M62" s="287">
        <v>15</v>
      </c>
      <c r="N62" s="287">
        <v>0</v>
      </c>
      <c r="O62" s="288">
        <v>15</v>
      </c>
      <c r="P62" s="288"/>
      <c r="Q62" s="288"/>
      <c r="R62" s="288"/>
      <c r="S62" s="288"/>
      <c r="T62" s="288"/>
      <c r="U62" s="288"/>
      <c r="V62" s="288"/>
      <c r="W62" s="288"/>
      <c r="X62" s="288"/>
      <c r="Y62" s="288"/>
      <c r="Z62" s="466">
        <v>15</v>
      </c>
      <c r="AA62" s="466">
        <v>0</v>
      </c>
      <c r="AB62" s="21">
        <v>15</v>
      </c>
      <c r="AC62" s="21">
        <v>15</v>
      </c>
      <c r="AD62" s="21"/>
      <c r="AE62" s="21">
        <v>15</v>
      </c>
      <c r="AF62" s="21">
        <v>14.999046</v>
      </c>
      <c r="AG62" s="21">
        <v>0</v>
      </c>
      <c r="AH62" s="21">
        <v>14.999046</v>
      </c>
      <c r="AI62" s="288"/>
      <c r="AJ62" s="288"/>
      <c r="AK62" s="2619" t="s">
        <v>12207</v>
      </c>
      <c r="AL62" s="2604">
        <v>0.25</v>
      </c>
      <c r="AM62" s="285">
        <v>0</v>
      </c>
    </row>
    <row r="63" spans="1:39" ht="126">
      <c r="A63" s="289">
        <v>179</v>
      </c>
      <c r="B63" s="178" t="s">
        <v>590</v>
      </c>
      <c r="C63" s="282" t="s">
        <v>509</v>
      </c>
      <c r="D63" s="178" t="s">
        <v>266</v>
      </c>
      <c r="E63" s="178" t="s">
        <v>549</v>
      </c>
      <c r="F63" s="284" t="s">
        <v>115</v>
      </c>
      <c r="G63" s="292">
        <v>62.417000000000002</v>
      </c>
      <c r="H63" s="174">
        <v>14.25</v>
      </c>
      <c r="I63" s="286">
        <v>20</v>
      </c>
      <c r="J63" s="174">
        <v>35</v>
      </c>
      <c r="K63" s="174">
        <v>34.25</v>
      </c>
      <c r="L63" s="285">
        <v>28.167000000000002</v>
      </c>
      <c r="M63" s="287">
        <v>15</v>
      </c>
      <c r="N63" s="287">
        <v>0</v>
      </c>
      <c r="O63" s="288">
        <v>15</v>
      </c>
      <c r="P63" s="288"/>
      <c r="Q63" s="288"/>
      <c r="R63" s="288"/>
      <c r="S63" s="288"/>
      <c r="T63" s="288"/>
      <c r="U63" s="288"/>
      <c r="V63" s="288"/>
      <c r="W63" s="288"/>
      <c r="X63" s="288"/>
      <c r="Y63" s="288"/>
      <c r="Z63" s="466">
        <v>15</v>
      </c>
      <c r="AA63" s="466">
        <v>0</v>
      </c>
      <c r="AB63" s="21">
        <v>15</v>
      </c>
      <c r="AC63" s="21">
        <v>15</v>
      </c>
      <c r="AD63" s="21"/>
      <c r="AE63" s="21">
        <v>15</v>
      </c>
      <c r="AF63" s="21">
        <v>14.624641</v>
      </c>
      <c r="AG63" s="21">
        <v>0</v>
      </c>
      <c r="AH63" s="21">
        <v>14.624641</v>
      </c>
      <c r="AI63" s="288"/>
      <c r="AJ63" s="288"/>
      <c r="AK63" s="2619" t="s">
        <v>12209</v>
      </c>
      <c r="AL63" s="2604">
        <v>0.25</v>
      </c>
      <c r="AM63" s="285">
        <v>0</v>
      </c>
    </row>
    <row r="64" spans="1:39" ht="94.5">
      <c r="A64" s="289">
        <v>180</v>
      </c>
      <c r="B64" s="178" t="s">
        <v>591</v>
      </c>
      <c r="C64" s="282" t="s">
        <v>592</v>
      </c>
      <c r="D64" s="178" t="s">
        <v>213</v>
      </c>
      <c r="E64" s="178" t="s">
        <v>549</v>
      </c>
      <c r="F64" s="284" t="s">
        <v>115</v>
      </c>
      <c r="G64" s="292">
        <v>99.113</v>
      </c>
      <c r="H64" s="174">
        <v>14.75</v>
      </c>
      <c r="I64" s="286">
        <v>20</v>
      </c>
      <c r="J64" s="174">
        <v>0</v>
      </c>
      <c r="K64" s="174">
        <v>34.75</v>
      </c>
      <c r="L64" s="285">
        <v>64.363</v>
      </c>
      <c r="M64" s="287">
        <v>19.026</v>
      </c>
      <c r="N64" s="287">
        <v>0</v>
      </c>
      <c r="O64" s="288">
        <v>19.026</v>
      </c>
      <c r="P64" s="288"/>
      <c r="Q64" s="288"/>
      <c r="R64" s="288"/>
      <c r="S64" s="288"/>
      <c r="T64" s="288"/>
      <c r="U64" s="288"/>
      <c r="V64" s="288"/>
      <c r="W64" s="288"/>
      <c r="X64" s="288"/>
      <c r="Y64" s="288"/>
      <c r="Z64" s="466">
        <v>19.026</v>
      </c>
      <c r="AA64" s="466">
        <v>0</v>
      </c>
      <c r="AB64" s="21">
        <v>19.026</v>
      </c>
      <c r="AC64" s="21">
        <v>14.2705</v>
      </c>
      <c r="AD64" s="21"/>
      <c r="AE64" s="21">
        <v>14.2705</v>
      </c>
      <c r="AF64" s="21">
        <v>14.161967000000001</v>
      </c>
      <c r="AG64" s="21">
        <v>0</v>
      </c>
      <c r="AH64" s="21">
        <v>14.161967000000001</v>
      </c>
      <c r="AI64" s="288"/>
      <c r="AJ64" s="2619" t="s">
        <v>9257</v>
      </c>
      <c r="AK64" s="2619" t="s">
        <v>10459</v>
      </c>
      <c r="AL64" s="2604">
        <v>0.25</v>
      </c>
      <c r="AM64" s="285">
        <v>0</v>
      </c>
    </row>
    <row r="65" spans="1:39" ht="63">
      <c r="A65" s="289">
        <v>181</v>
      </c>
      <c r="B65" s="178" t="s">
        <v>593</v>
      </c>
      <c r="C65" s="282" t="s">
        <v>509</v>
      </c>
      <c r="D65" s="178" t="s">
        <v>339</v>
      </c>
      <c r="E65" s="178" t="s">
        <v>110</v>
      </c>
      <c r="F65" s="284" t="s">
        <v>26</v>
      </c>
      <c r="G65" s="292">
        <v>59.780999999999999</v>
      </c>
      <c r="H65" s="174">
        <v>10.702999999999999</v>
      </c>
      <c r="I65" s="286">
        <v>20</v>
      </c>
      <c r="J65" s="174">
        <v>0</v>
      </c>
      <c r="K65" s="174">
        <v>30.702999999999999</v>
      </c>
      <c r="L65" s="285">
        <v>29.077999999999999</v>
      </c>
      <c r="M65" s="287">
        <v>29.077999999999999</v>
      </c>
      <c r="N65" s="287">
        <v>0</v>
      </c>
      <c r="O65" s="288">
        <v>29.077999999999999</v>
      </c>
      <c r="P65" s="288"/>
      <c r="Q65" s="288"/>
      <c r="R65" s="288"/>
      <c r="S65" s="288"/>
      <c r="T65" s="288"/>
      <c r="U65" s="288"/>
      <c r="V65" s="288"/>
      <c r="W65" s="288"/>
      <c r="X65" s="288"/>
      <c r="Y65" s="288"/>
      <c r="Z65" s="466">
        <v>29.077999999999999</v>
      </c>
      <c r="AA65" s="466">
        <v>0</v>
      </c>
      <c r="AB65" s="21">
        <v>29.077999999999999</v>
      </c>
      <c r="AC65" s="21">
        <v>29.077999999999999</v>
      </c>
      <c r="AD65" s="21"/>
      <c r="AE65" s="21">
        <v>29.077999999999999</v>
      </c>
      <c r="AF65" s="21">
        <v>21.417987</v>
      </c>
      <c r="AG65" s="21">
        <v>0</v>
      </c>
      <c r="AH65" s="21">
        <v>21.417987</v>
      </c>
      <c r="AI65" s="288"/>
      <c r="AJ65" s="288"/>
      <c r="AK65" s="2619" t="s">
        <v>9259</v>
      </c>
      <c r="AL65" s="2604">
        <v>1</v>
      </c>
      <c r="AM65" s="285">
        <v>0</v>
      </c>
    </row>
    <row r="66" spans="1:39" ht="63">
      <c r="A66" s="289">
        <v>182</v>
      </c>
      <c r="B66" s="178" t="s">
        <v>594</v>
      </c>
      <c r="C66" s="282" t="s">
        <v>509</v>
      </c>
      <c r="D66" s="178" t="s">
        <v>287</v>
      </c>
      <c r="E66" s="178" t="s">
        <v>588</v>
      </c>
      <c r="F66" s="284" t="s">
        <v>26</v>
      </c>
      <c r="G66" s="292">
        <v>55.247999999999998</v>
      </c>
      <c r="H66" s="174">
        <v>11.25</v>
      </c>
      <c r="I66" s="286">
        <v>20</v>
      </c>
      <c r="J66" s="174">
        <v>0</v>
      </c>
      <c r="K66" s="174">
        <v>31.25</v>
      </c>
      <c r="L66" s="285">
        <v>23.997999999999998</v>
      </c>
      <c r="M66" s="287">
        <v>23.997999999999998</v>
      </c>
      <c r="N66" s="287">
        <v>0</v>
      </c>
      <c r="O66" s="288">
        <v>23.997999999999998</v>
      </c>
      <c r="P66" s="288"/>
      <c r="Q66" s="288"/>
      <c r="R66" s="288"/>
      <c r="S66" s="288"/>
      <c r="T66" s="288"/>
      <c r="U66" s="288"/>
      <c r="V66" s="288"/>
      <c r="W66" s="288"/>
      <c r="X66" s="288"/>
      <c r="Y66" s="288"/>
      <c r="Z66" s="466">
        <v>23.997999999999998</v>
      </c>
      <c r="AA66" s="466">
        <v>0</v>
      </c>
      <c r="AB66" s="21">
        <v>23.997999999999998</v>
      </c>
      <c r="AC66" s="21">
        <v>23.997999999999998</v>
      </c>
      <c r="AD66" s="21"/>
      <c r="AE66" s="21">
        <v>23.997999999999998</v>
      </c>
      <c r="AF66" s="21">
        <v>23.736957</v>
      </c>
      <c r="AG66" s="21">
        <v>0</v>
      </c>
      <c r="AH66" s="21">
        <v>23.736957</v>
      </c>
      <c r="AI66" s="288"/>
      <c r="AJ66" s="288"/>
      <c r="AK66" s="2619" t="s">
        <v>9259</v>
      </c>
      <c r="AL66" s="2604">
        <v>1</v>
      </c>
      <c r="AM66" s="285">
        <v>0</v>
      </c>
    </row>
    <row r="67" spans="1:39" ht="126">
      <c r="A67" s="289">
        <v>183</v>
      </c>
      <c r="B67" s="178" t="s">
        <v>595</v>
      </c>
      <c r="C67" s="282" t="s">
        <v>596</v>
      </c>
      <c r="D67" s="178" t="s">
        <v>167</v>
      </c>
      <c r="E67" s="178" t="s">
        <v>110</v>
      </c>
      <c r="F67" s="284" t="s">
        <v>26</v>
      </c>
      <c r="G67" s="292">
        <v>69.992000000000004</v>
      </c>
      <c r="H67" s="174">
        <v>15</v>
      </c>
      <c r="I67" s="286">
        <v>20</v>
      </c>
      <c r="J67" s="174">
        <v>0</v>
      </c>
      <c r="K67" s="174">
        <v>35</v>
      </c>
      <c r="L67" s="285">
        <v>34.992000000000004</v>
      </c>
      <c r="M67" s="287">
        <v>32.376000000000005</v>
      </c>
      <c r="N67" s="287">
        <v>0</v>
      </c>
      <c r="O67" s="288">
        <v>32.376000000000005</v>
      </c>
      <c r="P67" s="288"/>
      <c r="Q67" s="288"/>
      <c r="R67" s="288"/>
      <c r="S67" s="288"/>
      <c r="T67" s="288"/>
      <c r="U67" s="288"/>
      <c r="V67" s="288"/>
      <c r="W67" s="288"/>
      <c r="X67" s="288"/>
      <c r="Y67" s="288"/>
      <c r="Z67" s="466">
        <v>32.376000000000005</v>
      </c>
      <c r="AA67" s="466">
        <v>0</v>
      </c>
      <c r="AB67" s="21">
        <v>32.376000000000005</v>
      </c>
      <c r="AC67" s="21">
        <v>32.376000000000005</v>
      </c>
      <c r="AD67" s="21"/>
      <c r="AE67" s="21">
        <v>32.376000000000005</v>
      </c>
      <c r="AF67" s="21">
        <v>32.210017999999998</v>
      </c>
      <c r="AG67" s="21">
        <v>0</v>
      </c>
      <c r="AH67" s="21">
        <v>32.210017999999998</v>
      </c>
      <c r="AI67" s="288"/>
      <c r="AJ67" s="288"/>
      <c r="AK67" s="2619" t="s">
        <v>12302</v>
      </c>
      <c r="AL67" s="2604">
        <v>0.25</v>
      </c>
      <c r="AM67" s="285">
        <v>0</v>
      </c>
    </row>
    <row r="68" spans="1:39" ht="126">
      <c r="A68" s="289">
        <v>184</v>
      </c>
      <c r="B68" s="178" t="s">
        <v>597</v>
      </c>
      <c r="C68" s="282" t="s">
        <v>598</v>
      </c>
      <c r="D68" s="178" t="s">
        <v>274</v>
      </c>
      <c r="E68" s="178" t="s">
        <v>110</v>
      </c>
      <c r="F68" s="284" t="s">
        <v>26</v>
      </c>
      <c r="G68" s="292">
        <v>79.831000000000003</v>
      </c>
      <c r="H68" s="174">
        <v>30</v>
      </c>
      <c r="I68" s="286">
        <v>20</v>
      </c>
      <c r="J68" s="174">
        <v>0</v>
      </c>
      <c r="K68" s="174">
        <v>50</v>
      </c>
      <c r="L68" s="285">
        <v>29.831000000000003</v>
      </c>
      <c r="M68" s="287">
        <v>28.296000000000003</v>
      </c>
      <c r="N68" s="287">
        <v>0</v>
      </c>
      <c r="O68" s="288">
        <v>28.296000000000003</v>
      </c>
      <c r="P68" s="288"/>
      <c r="Q68" s="288"/>
      <c r="R68" s="288"/>
      <c r="S68" s="288"/>
      <c r="T68" s="288"/>
      <c r="U68" s="288"/>
      <c r="V68" s="288"/>
      <c r="W68" s="288"/>
      <c r="X68" s="288"/>
      <c r="Y68" s="288"/>
      <c r="Z68" s="466">
        <v>28.296000000000003</v>
      </c>
      <c r="AA68" s="466">
        <v>0</v>
      </c>
      <c r="AB68" s="21">
        <v>28.296000000000003</v>
      </c>
      <c r="AC68" s="21">
        <v>28.295999999999999</v>
      </c>
      <c r="AD68" s="21"/>
      <c r="AE68" s="21">
        <v>28.295999999999999</v>
      </c>
      <c r="AF68" s="21">
        <v>27.993891000000001</v>
      </c>
      <c r="AG68" s="21">
        <v>0</v>
      </c>
      <c r="AH68" s="21">
        <v>27.993891000000001</v>
      </c>
      <c r="AI68" s="288"/>
      <c r="AJ68" s="288"/>
      <c r="AK68" s="2619" t="s">
        <v>12209</v>
      </c>
      <c r="AL68" s="2604">
        <v>0.25</v>
      </c>
      <c r="AM68" s="285">
        <v>0</v>
      </c>
    </row>
    <row r="69" spans="1:39" ht="63">
      <c r="A69" s="289">
        <v>185</v>
      </c>
      <c r="B69" s="178" t="s">
        <v>599</v>
      </c>
      <c r="C69" s="282" t="s">
        <v>509</v>
      </c>
      <c r="D69" s="178" t="s">
        <v>332</v>
      </c>
      <c r="E69" s="178" t="s">
        <v>575</v>
      </c>
      <c r="F69" s="284" t="s">
        <v>26</v>
      </c>
      <c r="G69" s="292">
        <v>69.704999999999998</v>
      </c>
      <c r="H69" s="174">
        <v>15</v>
      </c>
      <c r="I69" s="286">
        <v>30</v>
      </c>
      <c r="J69" s="174">
        <v>0</v>
      </c>
      <c r="K69" s="174">
        <v>45</v>
      </c>
      <c r="L69" s="285">
        <v>24.704999999999998</v>
      </c>
      <c r="M69" s="287">
        <v>24.704999999999998</v>
      </c>
      <c r="N69" s="287">
        <v>0</v>
      </c>
      <c r="O69" s="288">
        <v>24.704999999999998</v>
      </c>
      <c r="P69" s="288"/>
      <c r="Q69" s="288"/>
      <c r="R69" s="288"/>
      <c r="S69" s="288"/>
      <c r="T69" s="288"/>
      <c r="U69" s="288"/>
      <c r="V69" s="288"/>
      <c r="W69" s="288"/>
      <c r="X69" s="288"/>
      <c r="Y69" s="288"/>
      <c r="Z69" s="466">
        <v>24.704999999999998</v>
      </c>
      <c r="AA69" s="466">
        <v>0</v>
      </c>
      <c r="AB69" s="21">
        <v>24.704999999999998</v>
      </c>
      <c r="AC69" s="21">
        <v>24.704999999999998</v>
      </c>
      <c r="AD69" s="21"/>
      <c r="AE69" s="21">
        <v>24.704999999999998</v>
      </c>
      <c r="AF69" s="21">
        <v>24.704218999999998</v>
      </c>
      <c r="AG69" s="21">
        <v>0</v>
      </c>
      <c r="AH69" s="21">
        <v>24.704218999999998</v>
      </c>
      <c r="AI69" s="288"/>
      <c r="AJ69" s="288"/>
      <c r="AK69" s="2619" t="s">
        <v>9259</v>
      </c>
      <c r="AL69" s="2604">
        <v>1</v>
      </c>
      <c r="AM69" s="285">
        <v>0</v>
      </c>
    </row>
    <row r="70" spans="1:39" ht="94.5">
      <c r="A70" s="289">
        <v>186</v>
      </c>
      <c r="B70" s="178" t="s">
        <v>600</v>
      </c>
      <c r="C70" s="282" t="s">
        <v>601</v>
      </c>
      <c r="D70" s="178" t="s">
        <v>39</v>
      </c>
      <c r="E70" s="178" t="s">
        <v>566</v>
      </c>
      <c r="F70" s="284" t="s">
        <v>115</v>
      </c>
      <c r="G70" s="292">
        <v>88.534000000000006</v>
      </c>
      <c r="H70" s="174">
        <v>15</v>
      </c>
      <c r="I70" s="286">
        <v>20</v>
      </c>
      <c r="J70" s="174">
        <v>0</v>
      </c>
      <c r="K70" s="174">
        <v>35</v>
      </c>
      <c r="L70" s="285">
        <v>53.534000000000006</v>
      </c>
      <c r="M70" s="287">
        <v>20</v>
      </c>
      <c r="N70" s="287">
        <v>0</v>
      </c>
      <c r="O70" s="288">
        <v>20</v>
      </c>
      <c r="P70" s="288"/>
      <c r="Q70" s="288"/>
      <c r="R70" s="288"/>
      <c r="S70" s="288"/>
      <c r="T70" s="288"/>
      <c r="U70" s="288"/>
      <c r="V70" s="288"/>
      <c r="W70" s="288"/>
      <c r="X70" s="288"/>
      <c r="Y70" s="288"/>
      <c r="Z70" s="466">
        <v>20</v>
      </c>
      <c r="AA70" s="466">
        <v>0</v>
      </c>
      <c r="AB70" s="21">
        <v>20</v>
      </c>
      <c r="AC70" s="21">
        <v>15</v>
      </c>
      <c r="AD70" s="21"/>
      <c r="AE70" s="21">
        <v>15</v>
      </c>
      <c r="AF70" s="21">
        <v>14.960179</v>
      </c>
      <c r="AG70" s="21">
        <v>0</v>
      </c>
      <c r="AH70" s="21">
        <v>14.960179</v>
      </c>
      <c r="AI70" s="288"/>
      <c r="AJ70" s="288" t="s">
        <v>9279</v>
      </c>
      <c r="AK70" s="2619" t="s">
        <v>10465</v>
      </c>
      <c r="AL70" s="2604">
        <v>0.25</v>
      </c>
      <c r="AM70" s="285">
        <v>0</v>
      </c>
    </row>
    <row r="71" spans="1:39" ht="63">
      <c r="A71" s="289">
        <v>187</v>
      </c>
      <c r="B71" s="178" t="s">
        <v>602</v>
      </c>
      <c r="C71" s="282" t="s">
        <v>509</v>
      </c>
      <c r="D71" s="178" t="s">
        <v>124</v>
      </c>
      <c r="E71" s="178" t="s">
        <v>556</v>
      </c>
      <c r="F71" s="284" t="s">
        <v>26</v>
      </c>
      <c r="G71" s="292">
        <v>89.563000000000002</v>
      </c>
      <c r="H71" s="174">
        <v>25</v>
      </c>
      <c r="I71" s="286">
        <v>25</v>
      </c>
      <c r="J71" s="174">
        <v>0</v>
      </c>
      <c r="K71" s="174">
        <v>50</v>
      </c>
      <c r="L71" s="285">
        <v>39.563000000000002</v>
      </c>
      <c r="M71" s="287">
        <v>39.563000000000002</v>
      </c>
      <c r="N71" s="287">
        <v>0</v>
      </c>
      <c r="O71" s="288">
        <v>39.563000000000002</v>
      </c>
      <c r="P71" s="288"/>
      <c r="Q71" s="288"/>
      <c r="R71" s="288"/>
      <c r="S71" s="288"/>
      <c r="T71" s="288"/>
      <c r="U71" s="288"/>
      <c r="V71" s="288"/>
      <c r="W71" s="288"/>
      <c r="X71" s="288"/>
      <c r="Y71" s="288"/>
      <c r="Z71" s="466">
        <v>39.563000000000002</v>
      </c>
      <c r="AA71" s="466">
        <v>0</v>
      </c>
      <c r="AB71" s="21">
        <v>39.563000000000002</v>
      </c>
      <c r="AC71" s="21">
        <v>39.563000000000002</v>
      </c>
      <c r="AD71" s="21"/>
      <c r="AE71" s="21">
        <v>39.563000000000002</v>
      </c>
      <c r="AF71" s="21">
        <v>39.250622</v>
      </c>
      <c r="AG71" s="21">
        <v>0</v>
      </c>
      <c r="AH71" s="21">
        <v>39.250622</v>
      </c>
      <c r="AI71" s="288"/>
      <c r="AJ71" s="288"/>
      <c r="AK71" s="2619" t="s">
        <v>9259</v>
      </c>
      <c r="AL71" s="2604">
        <v>1</v>
      </c>
      <c r="AM71" s="285">
        <v>0</v>
      </c>
    </row>
    <row r="72" spans="1:39" ht="63">
      <c r="A72" s="289">
        <v>188</v>
      </c>
      <c r="B72" s="178" t="s">
        <v>603</v>
      </c>
      <c r="C72" s="282" t="s">
        <v>509</v>
      </c>
      <c r="D72" s="178" t="s">
        <v>297</v>
      </c>
      <c r="E72" s="178" t="s">
        <v>566</v>
      </c>
      <c r="F72" s="284" t="s">
        <v>26</v>
      </c>
      <c r="G72" s="292">
        <v>69.804000000000002</v>
      </c>
      <c r="H72" s="174">
        <v>15</v>
      </c>
      <c r="I72" s="286">
        <v>20</v>
      </c>
      <c r="J72" s="174">
        <v>0</v>
      </c>
      <c r="K72" s="174">
        <v>35</v>
      </c>
      <c r="L72" s="285">
        <v>34.804000000000002</v>
      </c>
      <c r="M72" s="287">
        <v>34.804000000000002</v>
      </c>
      <c r="N72" s="287">
        <v>0</v>
      </c>
      <c r="O72" s="288">
        <v>34.804000000000002</v>
      </c>
      <c r="P72" s="288"/>
      <c r="Q72" s="288"/>
      <c r="R72" s="288"/>
      <c r="S72" s="288"/>
      <c r="T72" s="288"/>
      <c r="U72" s="288"/>
      <c r="V72" s="288"/>
      <c r="W72" s="288"/>
      <c r="X72" s="288"/>
      <c r="Y72" s="288"/>
      <c r="Z72" s="466">
        <v>34.804000000000002</v>
      </c>
      <c r="AA72" s="466">
        <v>0</v>
      </c>
      <c r="AB72" s="21">
        <v>34.804000000000002</v>
      </c>
      <c r="AC72" s="21">
        <v>34.804000000000002</v>
      </c>
      <c r="AD72" s="21"/>
      <c r="AE72" s="21">
        <v>34.804000000000002</v>
      </c>
      <c r="AF72" s="21">
        <v>34.797961999999998</v>
      </c>
      <c r="AG72" s="21">
        <v>0</v>
      </c>
      <c r="AH72" s="21">
        <v>34.797961999999998</v>
      </c>
      <c r="AI72" s="288"/>
      <c r="AJ72" s="288"/>
      <c r="AK72" s="2619" t="s">
        <v>9259</v>
      </c>
      <c r="AL72" s="2604">
        <v>1</v>
      </c>
      <c r="AM72" s="285">
        <v>0</v>
      </c>
    </row>
    <row r="73" spans="1:39" ht="126">
      <c r="A73" s="289">
        <v>189</v>
      </c>
      <c r="B73" s="178" t="s">
        <v>604</v>
      </c>
      <c r="C73" s="282" t="s">
        <v>509</v>
      </c>
      <c r="D73" s="178" t="s">
        <v>107</v>
      </c>
      <c r="E73" s="178" t="s">
        <v>566</v>
      </c>
      <c r="F73" s="284" t="s">
        <v>115</v>
      </c>
      <c r="G73" s="292">
        <v>99.995000000000005</v>
      </c>
      <c r="H73" s="174">
        <v>18.75</v>
      </c>
      <c r="I73" s="286">
        <v>30</v>
      </c>
      <c r="J73" s="174">
        <v>0</v>
      </c>
      <c r="K73" s="174">
        <v>48.75</v>
      </c>
      <c r="L73" s="285">
        <v>51.245000000000005</v>
      </c>
      <c r="M73" s="287">
        <v>15</v>
      </c>
      <c r="N73" s="287">
        <v>0</v>
      </c>
      <c r="O73" s="288">
        <v>15</v>
      </c>
      <c r="P73" s="288"/>
      <c r="Q73" s="288"/>
      <c r="R73" s="288"/>
      <c r="S73" s="288"/>
      <c r="T73" s="288"/>
      <c r="U73" s="288"/>
      <c r="V73" s="288"/>
      <c r="W73" s="288"/>
      <c r="X73" s="288"/>
      <c r="Y73" s="288"/>
      <c r="Z73" s="466">
        <v>15</v>
      </c>
      <c r="AA73" s="466">
        <v>0</v>
      </c>
      <c r="AB73" s="21">
        <v>15</v>
      </c>
      <c r="AC73" s="21">
        <v>15</v>
      </c>
      <c r="AD73" s="21"/>
      <c r="AE73" s="21">
        <v>15</v>
      </c>
      <c r="AF73" s="21">
        <v>14.973661999999999</v>
      </c>
      <c r="AG73" s="21">
        <v>0</v>
      </c>
      <c r="AH73" s="21">
        <v>14.973661999999999</v>
      </c>
      <c r="AI73" s="288"/>
      <c r="AJ73" s="288"/>
      <c r="AK73" s="2619" t="s">
        <v>12209</v>
      </c>
      <c r="AL73" s="2604">
        <v>0.25</v>
      </c>
      <c r="AM73" s="285">
        <v>0</v>
      </c>
    </row>
    <row r="74" spans="1:39" ht="63">
      <c r="A74" s="289">
        <v>190</v>
      </c>
      <c r="B74" s="178" t="s">
        <v>605</v>
      </c>
      <c r="C74" s="282" t="s">
        <v>509</v>
      </c>
      <c r="D74" s="178" t="s">
        <v>294</v>
      </c>
      <c r="E74" s="178" t="s">
        <v>566</v>
      </c>
      <c r="F74" s="284" t="s">
        <v>26</v>
      </c>
      <c r="G74" s="292">
        <v>69.293999999999997</v>
      </c>
      <c r="H74" s="174">
        <v>15</v>
      </c>
      <c r="I74" s="286">
        <v>20</v>
      </c>
      <c r="J74" s="174">
        <v>0</v>
      </c>
      <c r="K74" s="174">
        <v>35</v>
      </c>
      <c r="L74" s="285">
        <v>34.293999999999997</v>
      </c>
      <c r="M74" s="287">
        <v>34.293999999999997</v>
      </c>
      <c r="N74" s="287">
        <v>0</v>
      </c>
      <c r="O74" s="288">
        <v>34.293999999999997</v>
      </c>
      <c r="P74" s="288"/>
      <c r="Q74" s="288"/>
      <c r="R74" s="288"/>
      <c r="S74" s="288"/>
      <c r="T74" s="288"/>
      <c r="U74" s="288"/>
      <c r="V74" s="288"/>
      <c r="W74" s="288"/>
      <c r="X74" s="288"/>
      <c r="Y74" s="288"/>
      <c r="Z74" s="466">
        <v>34.293999999999997</v>
      </c>
      <c r="AA74" s="466">
        <v>0</v>
      </c>
      <c r="AB74" s="21">
        <v>34.293999999999997</v>
      </c>
      <c r="AC74" s="21">
        <v>34.293999999999997</v>
      </c>
      <c r="AD74" s="21"/>
      <c r="AE74" s="21">
        <v>34.293999999999997</v>
      </c>
      <c r="AF74" s="21">
        <v>33.738838000000001</v>
      </c>
      <c r="AG74" s="21">
        <v>0</v>
      </c>
      <c r="AH74" s="21">
        <v>33.738838000000001</v>
      </c>
      <c r="AI74" s="288"/>
      <c r="AJ74" s="2619"/>
      <c r="AK74" s="2619" t="s">
        <v>9259</v>
      </c>
      <c r="AL74" s="2604">
        <v>1</v>
      </c>
      <c r="AM74" s="285">
        <v>0</v>
      </c>
    </row>
    <row r="75" spans="1:39" ht="63">
      <c r="A75" s="289">
        <v>191</v>
      </c>
      <c r="B75" s="178" t="s">
        <v>606</v>
      </c>
      <c r="C75" s="282" t="s">
        <v>509</v>
      </c>
      <c r="D75" s="178" t="s">
        <v>435</v>
      </c>
      <c r="E75" s="178" t="s">
        <v>575</v>
      </c>
      <c r="F75" s="284" t="s">
        <v>26</v>
      </c>
      <c r="G75" s="292">
        <v>59.844999999999999</v>
      </c>
      <c r="H75" s="174">
        <v>15</v>
      </c>
      <c r="I75" s="286">
        <v>15</v>
      </c>
      <c r="J75" s="174">
        <v>0</v>
      </c>
      <c r="K75" s="174">
        <v>30</v>
      </c>
      <c r="L75" s="285">
        <v>29.844999999999999</v>
      </c>
      <c r="M75" s="287">
        <v>29.844999999999999</v>
      </c>
      <c r="N75" s="287">
        <v>0</v>
      </c>
      <c r="O75" s="288">
        <v>29.844999999999999</v>
      </c>
      <c r="P75" s="288"/>
      <c r="Q75" s="288"/>
      <c r="R75" s="288"/>
      <c r="S75" s="288"/>
      <c r="T75" s="288"/>
      <c r="U75" s="288"/>
      <c r="V75" s="288"/>
      <c r="W75" s="288"/>
      <c r="X75" s="288"/>
      <c r="Y75" s="288"/>
      <c r="Z75" s="466">
        <v>29.844999999999999</v>
      </c>
      <c r="AA75" s="466">
        <v>0</v>
      </c>
      <c r="AB75" s="21">
        <v>29.844999999999999</v>
      </c>
      <c r="AC75" s="21">
        <v>29.844999999999999</v>
      </c>
      <c r="AD75" s="21"/>
      <c r="AE75" s="21">
        <v>29.844999999999999</v>
      </c>
      <c r="AF75" s="21">
        <v>29.429697999999998</v>
      </c>
      <c r="AG75" s="21">
        <v>0</v>
      </c>
      <c r="AH75" s="21">
        <v>29.429697999999998</v>
      </c>
      <c r="AI75" s="288"/>
      <c r="AJ75" s="288"/>
      <c r="AK75" s="2619" t="s">
        <v>9259</v>
      </c>
      <c r="AL75" s="2604">
        <v>1</v>
      </c>
      <c r="AM75" s="285">
        <v>0</v>
      </c>
    </row>
    <row r="76" spans="1:39" ht="63">
      <c r="A76" s="289">
        <v>192</v>
      </c>
      <c r="B76" s="178" t="s">
        <v>607</v>
      </c>
      <c r="C76" s="282" t="s">
        <v>509</v>
      </c>
      <c r="D76" s="178" t="s">
        <v>37</v>
      </c>
      <c r="E76" s="178" t="s">
        <v>608</v>
      </c>
      <c r="F76" s="284" t="s">
        <v>26</v>
      </c>
      <c r="G76" s="292">
        <v>59.963000000000001</v>
      </c>
      <c r="H76" s="174">
        <v>15</v>
      </c>
      <c r="I76" s="286">
        <v>33.466999999999999</v>
      </c>
      <c r="J76" s="174">
        <v>0</v>
      </c>
      <c r="K76" s="174">
        <v>48.466999999999999</v>
      </c>
      <c r="L76" s="285">
        <v>11.496000000000002</v>
      </c>
      <c r="M76" s="287">
        <v>11.496000000000002</v>
      </c>
      <c r="N76" s="287">
        <v>0</v>
      </c>
      <c r="O76" s="288">
        <v>11.496000000000002</v>
      </c>
      <c r="P76" s="288"/>
      <c r="Q76" s="288"/>
      <c r="R76" s="288"/>
      <c r="S76" s="288"/>
      <c r="T76" s="288"/>
      <c r="U76" s="288"/>
      <c r="V76" s="288"/>
      <c r="W76" s="288"/>
      <c r="X76" s="288"/>
      <c r="Y76" s="288"/>
      <c r="Z76" s="466">
        <v>11.496000000000002</v>
      </c>
      <c r="AA76" s="466">
        <v>0</v>
      </c>
      <c r="AB76" s="21">
        <v>11.496000000000002</v>
      </c>
      <c r="AC76" s="21">
        <v>11.496000000000002</v>
      </c>
      <c r="AD76" s="21"/>
      <c r="AE76" s="21">
        <v>11.496000000000002</v>
      </c>
      <c r="AF76" s="21">
        <v>14.059898</v>
      </c>
      <c r="AG76" s="21">
        <v>0</v>
      </c>
      <c r="AH76" s="21">
        <v>14.059898</v>
      </c>
      <c r="AI76" s="288"/>
      <c r="AJ76" s="288"/>
      <c r="AK76" s="2619" t="s">
        <v>9259</v>
      </c>
      <c r="AL76" s="2604">
        <v>1</v>
      </c>
      <c r="AM76" s="285">
        <v>0</v>
      </c>
    </row>
    <row r="77" spans="1:39" ht="78.75">
      <c r="A77" s="289">
        <v>193</v>
      </c>
      <c r="B77" s="178" t="s">
        <v>609</v>
      </c>
      <c r="C77" s="282" t="s">
        <v>509</v>
      </c>
      <c r="D77" s="178" t="s">
        <v>31</v>
      </c>
      <c r="E77" s="178" t="s">
        <v>582</v>
      </c>
      <c r="F77" s="284" t="s">
        <v>26</v>
      </c>
      <c r="G77" s="292">
        <v>59.697000000000003</v>
      </c>
      <c r="H77" s="174">
        <v>16.5</v>
      </c>
      <c r="I77" s="286">
        <v>15</v>
      </c>
      <c r="J77" s="174">
        <v>0</v>
      </c>
      <c r="K77" s="174">
        <v>31.5</v>
      </c>
      <c r="L77" s="285">
        <v>28.197000000000003</v>
      </c>
      <c r="M77" s="287">
        <v>28.197000000000003</v>
      </c>
      <c r="N77" s="287">
        <v>0</v>
      </c>
      <c r="O77" s="288">
        <v>28.197000000000003</v>
      </c>
      <c r="P77" s="288"/>
      <c r="Q77" s="288"/>
      <c r="R77" s="288"/>
      <c r="S77" s="288"/>
      <c r="T77" s="288"/>
      <c r="U77" s="288"/>
      <c r="V77" s="288"/>
      <c r="W77" s="288"/>
      <c r="X77" s="288"/>
      <c r="Y77" s="288"/>
      <c r="Z77" s="466">
        <v>28.197000000000003</v>
      </c>
      <c r="AA77" s="466">
        <v>0</v>
      </c>
      <c r="AB77" s="21">
        <v>28.197000000000003</v>
      </c>
      <c r="AC77" s="21">
        <v>28.197000000000003</v>
      </c>
      <c r="AD77" s="21"/>
      <c r="AE77" s="21">
        <v>28.197000000000003</v>
      </c>
      <c r="AF77" s="21">
        <v>28.183720999999998</v>
      </c>
      <c r="AG77" s="21">
        <v>0</v>
      </c>
      <c r="AH77" s="21">
        <v>28.183720999999998</v>
      </c>
      <c r="AI77" s="288"/>
      <c r="AJ77" s="2619" t="s">
        <v>13007</v>
      </c>
      <c r="AK77" s="2619" t="s">
        <v>9259</v>
      </c>
      <c r="AL77" s="2604">
        <v>1</v>
      </c>
      <c r="AM77" s="285">
        <v>0</v>
      </c>
    </row>
    <row r="78" spans="1:39" ht="63">
      <c r="A78" s="289">
        <v>194</v>
      </c>
      <c r="B78" s="178" t="s">
        <v>610</v>
      </c>
      <c r="C78" s="282" t="s">
        <v>509</v>
      </c>
      <c r="D78" s="178" t="s">
        <v>277</v>
      </c>
      <c r="E78" s="178" t="s">
        <v>611</v>
      </c>
      <c r="F78" s="284" t="s">
        <v>26</v>
      </c>
      <c r="G78" s="292">
        <v>59.67</v>
      </c>
      <c r="H78" s="174">
        <v>15</v>
      </c>
      <c r="I78" s="286">
        <v>20</v>
      </c>
      <c r="J78" s="174">
        <v>0</v>
      </c>
      <c r="K78" s="174">
        <v>35</v>
      </c>
      <c r="L78" s="285">
        <v>24.67</v>
      </c>
      <c r="M78" s="287">
        <v>24.67</v>
      </c>
      <c r="N78" s="287">
        <v>0</v>
      </c>
      <c r="O78" s="288">
        <v>24.67</v>
      </c>
      <c r="P78" s="288"/>
      <c r="Q78" s="288"/>
      <c r="R78" s="288"/>
      <c r="S78" s="288"/>
      <c r="T78" s="288"/>
      <c r="U78" s="288"/>
      <c r="V78" s="288"/>
      <c r="W78" s="288"/>
      <c r="X78" s="288"/>
      <c r="Y78" s="288"/>
      <c r="Z78" s="466">
        <v>24.67</v>
      </c>
      <c r="AA78" s="466">
        <v>0</v>
      </c>
      <c r="AB78" s="21">
        <v>24.67</v>
      </c>
      <c r="AC78" s="21">
        <v>24.67</v>
      </c>
      <c r="AD78" s="21"/>
      <c r="AE78" s="21">
        <v>24.67</v>
      </c>
      <c r="AF78" s="21">
        <v>24.669703999999999</v>
      </c>
      <c r="AG78" s="21">
        <v>0</v>
      </c>
      <c r="AH78" s="21">
        <v>24.669703999999999</v>
      </c>
      <c r="AI78" s="288"/>
      <c r="AJ78" s="288"/>
      <c r="AK78" s="2619" t="s">
        <v>9259</v>
      </c>
      <c r="AL78" s="2604">
        <v>1</v>
      </c>
      <c r="AM78" s="285">
        <v>0</v>
      </c>
    </row>
    <row r="79" spans="1:39" ht="94.5">
      <c r="A79" s="289">
        <v>195</v>
      </c>
      <c r="B79" s="178" t="s">
        <v>612</v>
      </c>
      <c r="C79" s="282" t="s">
        <v>613</v>
      </c>
      <c r="D79" s="178" t="s">
        <v>531</v>
      </c>
      <c r="E79" s="178" t="s">
        <v>611</v>
      </c>
      <c r="F79" s="284" t="s">
        <v>115</v>
      </c>
      <c r="G79" s="292">
        <v>168.26599999999999</v>
      </c>
      <c r="H79" s="174">
        <v>8</v>
      </c>
      <c r="I79" s="286">
        <v>20</v>
      </c>
      <c r="J79" s="174">
        <v>0</v>
      </c>
      <c r="K79" s="174">
        <v>28</v>
      </c>
      <c r="L79" s="285">
        <v>140.26599999999999</v>
      </c>
      <c r="M79" s="287">
        <v>20</v>
      </c>
      <c r="N79" s="287">
        <v>0</v>
      </c>
      <c r="O79" s="288">
        <v>20</v>
      </c>
      <c r="P79" s="288"/>
      <c r="Q79" s="288"/>
      <c r="R79" s="288"/>
      <c r="S79" s="288"/>
      <c r="T79" s="288"/>
      <c r="U79" s="288"/>
      <c r="V79" s="288"/>
      <c r="W79" s="288"/>
      <c r="X79" s="288"/>
      <c r="Y79" s="288"/>
      <c r="Z79" s="466">
        <v>20</v>
      </c>
      <c r="AA79" s="466">
        <v>0</v>
      </c>
      <c r="AB79" s="21">
        <v>20</v>
      </c>
      <c r="AC79" s="21">
        <v>15</v>
      </c>
      <c r="AD79" s="21"/>
      <c r="AE79" s="21">
        <v>15</v>
      </c>
      <c r="AF79" s="21">
        <v>14.995127999999999</v>
      </c>
      <c r="AG79" s="21">
        <v>0</v>
      </c>
      <c r="AH79" s="21">
        <v>14.995127999999999</v>
      </c>
      <c r="AI79" s="288"/>
      <c r="AJ79" s="288" t="s">
        <v>9279</v>
      </c>
      <c r="AK79" s="2619" t="s">
        <v>10459</v>
      </c>
      <c r="AL79" s="2604">
        <v>0.25</v>
      </c>
      <c r="AM79" s="285">
        <v>0</v>
      </c>
    </row>
    <row r="80" spans="1:39" ht="78.75">
      <c r="A80" s="289">
        <v>196</v>
      </c>
      <c r="B80" s="178" t="s">
        <v>614</v>
      </c>
      <c r="C80" s="282" t="s">
        <v>613</v>
      </c>
      <c r="D80" s="178" t="s">
        <v>534</v>
      </c>
      <c r="E80" s="178" t="s">
        <v>611</v>
      </c>
      <c r="F80" s="284" t="s">
        <v>26</v>
      </c>
      <c r="G80" s="292">
        <v>78.394000000000005</v>
      </c>
      <c r="H80" s="174">
        <v>25.5</v>
      </c>
      <c r="I80" s="286">
        <v>20</v>
      </c>
      <c r="J80" s="174">
        <v>0</v>
      </c>
      <c r="K80" s="174">
        <v>45.5</v>
      </c>
      <c r="L80" s="285">
        <v>32.894000000000005</v>
      </c>
      <c r="M80" s="287">
        <v>32.894000000000005</v>
      </c>
      <c r="N80" s="287">
        <v>0</v>
      </c>
      <c r="O80" s="288">
        <v>32.894000000000005</v>
      </c>
      <c r="P80" s="288"/>
      <c r="Q80" s="288"/>
      <c r="R80" s="288"/>
      <c r="S80" s="288"/>
      <c r="T80" s="288"/>
      <c r="U80" s="288"/>
      <c r="V80" s="288"/>
      <c r="W80" s="288"/>
      <c r="X80" s="288"/>
      <c r="Y80" s="288"/>
      <c r="Z80" s="466">
        <v>32.894000000000005</v>
      </c>
      <c r="AA80" s="466">
        <v>0</v>
      </c>
      <c r="AB80" s="21">
        <v>32.894000000000005</v>
      </c>
      <c r="AC80" s="21">
        <v>32.894000000000005</v>
      </c>
      <c r="AD80" s="21"/>
      <c r="AE80" s="21">
        <v>32.894000000000005</v>
      </c>
      <c r="AF80" s="21">
        <v>32.893163999999999</v>
      </c>
      <c r="AG80" s="21">
        <v>0</v>
      </c>
      <c r="AH80" s="21">
        <v>32.893163999999999</v>
      </c>
      <c r="AI80" s="288"/>
      <c r="AJ80" s="2619" t="s">
        <v>9257</v>
      </c>
      <c r="AK80" s="2619" t="s">
        <v>9259</v>
      </c>
      <c r="AL80" s="2604">
        <v>1</v>
      </c>
      <c r="AM80" s="285">
        <v>0</v>
      </c>
    </row>
    <row r="81" spans="1:39" ht="94.5">
      <c r="A81" s="289">
        <v>197</v>
      </c>
      <c r="B81" s="178" t="s">
        <v>615</v>
      </c>
      <c r="C81" s="282" t="s">
        <v>616</v>
      </c>
      <c r="D81" s="178" t="s">
        <v>617</v>
      </c>
      <c r="E81" s="178" t="s">
        <v>611</v>
      </c>
      <c r="F81" s="284" t="s">
        <v>115</v>
      </c>
      <c r="G81" s="292">
        <v>116.59</v>
      </c>
      <c r="H81" s="174">
        <v>25.5</v>
      </c>
      <c r="I81" s="286">
        <v>20</v>
      </c>
      <c r="J81" s="174">
        <v>0</v>
      </c>
      <c r="K81" s="174">
        <v>45.5</v>
      </c>
      <c r="L81" s="285">
        <v>71.09</v>
      </c>
      <c r="M81" s="287">
        <v>25</v>
      </c>
      <c r="N81" s="287">
        <v>0</v>
      </c>
      <c r="O81" s="288">
        <v>25</v>
      </c>
      <c r="P81" s="288"/>
      <c r="Q81" s="288"/>
      <c r="R81" s="288"/>
      <c r="S81" s="288"/>
      <c r="T81" s="288"/>
      <c r="U81" s="288"/>
      <c r="V81" s="288"/>
      <c r="W81" s="288"/>
      <c r="X81" s="288"/>
      <c r="Y81" s="288"/>
      <c r="Z81" s="466">
        <v>25</v>
      </c>
      <c r="AA81" s="466">
        <v>0</v>
      </c>
      <c r="AB81" s="21">
        <v>25</v>
      </c>
      <c r="AC81" s="21">
        <v>18.75</v>
      </c>
      <c r="AD81" s="21"/>
      <c r="AE81" s="21">
        <v>18.75</v>
      </c>
      <c r="AF81" s="21">
        <v>18.745121000000001</v>
      </c>
      <c r="AG81" s="21">
        <v>0</v>
      </c>
      <c r="AH81" s="21">
        <v>18.745121000000001</v>
      </c>
      <c r="AI81" s="288"/>
      <c r="AJ81" s="288" t="s">
        <v>9279</v>
      </c>
      <c r="AK81" s="2619" t="s">
        <v>10464</v>
      </c>
      <c r="AL81" s="2604">
        <v>0.25</v>
      </c>
      <c r="AM81" s="285">
        <v>0</v>
      </c>
    </row>
    <row r="82" spans="1:39" ht="141.75">
      <c r="A82" s="289">
        <v>198</v>
      </c>
      <c r="B82" s="178" t="s">
        <v>618</v>
      </c>
      <c r="C82" s="282" t="s">
        <v>619</v>
      </c>
      <c r="D82" s="178" t="s">
        <v>620</v>
      </c>
      <c r="E82" s="178" t="s">
        <v>611</v>
      </c>
      <c r="F82" s="284" t="s">
        <v>115</v>
      </c>
      <c r="G82" s="292">
        <v>93.024000000000001</v>
      </c>
      <c r="H82" s="174">
        <v>25.5</v>
      </c>
      <c r="I82" s="286">
        <v>25</v>
      </c>
      <c r="J82" s="174">
        <v>0</v>
      </c>
      <c r="K82" s="174">
        <v>50.5</v>
      </c>
      <c r="L82" s="285">
        <v>42.524000000000001</v>
      </c>
      <c r="M82" s="287">
        <v>20</v>
      </c>
      <c r="N82" s="287">
        <v>0</v>
      </c>
      <c r="O82" s="288">
        <v>20</v>
      </c>
      <c r="P82" s="288"/>
      <c r="Q82" s="288"/>
      <c r="R82" s="288"/>
      <c r="S82" s="288"/>
      <c r="T82" s="288"/>
      <c r="U82" s="288"/>
      <c r="V82" s="288"/>
      <c r="W82" s="288"/>
      <c r="X82" s="288"/>
      <c r="Y82" s="288"/>
      <c r="Z82" s="466">
        <v>20</v>
      </c>
      <c r="AA82" s="466">
        <v>0</v>
      </c>
      <c r="AB82" s="21">
        <v>20</v>
      </c>
      <c r="AC82" s="21">
        <v>10</v>
      </c>
      <c r="AD82" s="21"/>
      <c r="AE82" s="21">
        <v>10</v>
      </c>
      <c r="AF82" s="21">
        <v>9.8794439999999994</v>
      </c>
      <c r="AG82" s="21">
        <v>0</v>
      </c>
      <c r="AH82" s="21">
        <v>9.8794439999999994</v>
      </c>
      <c r="AI82" s="288"/>
      <c r="AJ82" s="288" t="s">
        <v>9279</v>
      </c>
      <c r="AK82" s="2619" t="s">
        <v>10398</v>
      </c>
      <c r="AL82" s="2604">
        <v>0.25</v>
      </c>
      <c r="AM82" s="285">
        <v>0</v>
      </c>
    </row>
    <row r="83" spans="1:39" ht="94.5">
      <c r="A83" s="289">
        <v>199</v>
      </c>
      <c r="B83" s="178" t="s">
        <v>621</v>
      </c>
      <c r="C83" s="282" t="s">
        <v>622</v>
      </c>
      <c r="D83" s="178" t="s">
        <v>537</v>
      </c>
      <c r="E83" s="178" t="s">
        <v>611</v>
      </c>
      <c r="F83" s="284" t="s">
        <v>115</v>
      </c>
      <c r="G83" s="292">
        <v>135.15199999999999</v>
      </c>
      <c r="H83" s="174">
        <v>18.5</v>
      </c>
      <c r="I83" s="286">
        <v>20</v>
      </c>
      <c r="J83" s="174">
        <v>0</v>
      </c>
      <c r="K83" s="174">
        <v>38.5</v>
      </c>
      <c r="L83" s="285">
        <v>96.651999999999987</v>
      </c>
      <c r="M83" s="287">
        <v>20</v>
      </c>
      <c r="N83" s="287">
        <v>0</v>
      </c>
      <c r="O83" s="288">
        <v>20</v>
      </c>
      <c r="P83" s="288"/>
      <c r="Q83" s="288"/>
      <c r="R83" s="288"/>
      <c r="S83" s="288"/>
      <c r="T83" s="288"/>
      <c r="U83" s="288"/>
      <c r="V83" s="288"/>
      <c r="W83" s="288"/>
      <c r="X83" s="288"/>
      <c r="Y83" s="288"/>
      <c r="Z83" s="466">
        <v>20</v>
      </c>
      <c r="AA83" s="466">
        <v>0</v>
      </c>
      <c r="AB83" s="21">
        <v>20</v>
      </c>
      <c r="AC83" s="21">
        <v>15</v>
      </c>
      <c r="AD83" s="21"/>
      <c r="AE83" s="21">
        <v>15</v>
      </c>
      <c r="AF83" s="21">
        <v>14.98481</v>
      </c>
      <c r="AG83" s="21">
        <v>0</v>
      </c>
      <c r="AH83" s="21">
        <v>14.98481</v>
      </c>
      <c r="AI83" s="288"/>
      <c r="AJ83" s="288" t="s">
        <v>9279</v>
      </c>
      <c r="AK83" s="2619" t="s">
        <v>10464</v>
      </c>
      <c r="AL83" s="2604">
        <v>0.25</v>
      </c>
      <c r="AM83" s="285">
        <v>0</v>
      </c>
    </row>
    <row r="84" spans="1:39" ht="126">
      <c r="A84" s="289">
        <v>200</v>
      </c>
      <c r="B84" s="178" t="s">
        <v>623</v>
      </c>
      <c r="C84" s="282" t="s">
        <v>624</v>
      </c>
      <c r="D84" s="178" t="s">
        <v>147</v>
      </c>
      <c r="E84" s="178" t="s">
        <v>625</v>
      </c>
      <c r="F84" s="284" t="s">
        <v>115</v>
      </c>
      <c r="G84" s="292">
        <v>159.923</v>
      </c>
      <c r="H84" s="174">
        <v>22.5</v>
      </c>
      <c r="I84" s="286">
        <v>27.484999999999999</v>
      </c>
      <c r="J84" s="174">
        <v>0</v>
      </c>
      <c r="K84" s="174">
        <v>49.984999999999999</v>
      </c>
      <c r="L84" s="285">
        <v>109.938</v>
      </c>
      <c r="M84" s="287">
        <v>30</v>
      </c>
      <c r="N84" s="287">
        <v>0</v>
      </c>
      <c r="O84" s="288">
        <v>30</v>
      </c>
      <c r="P84" s="288"/>
      <c r="Q84" s="288"/>
      <c r="R84" s="288"/>
      <c r="S84" s="288"/>
      <c r="T84" s="288"/>
      <c r="U84" s="288"/>
      <c r="V84" s="288"/>
      <c r="W84" s="288"/>
      <c r="X84" s="288"/>
      <c r="Y84" s="288"/>
      <c r="Z84" s="466">
        <v>30</v>
      </c>
      <c r="AA84" s="466">
        <v>0</v>
      </c>
      <c r="AB84" s="21">
        <v>30</v>
      </c>
      <c r="AC84" s="21">
        <v>30</v>
      </c>
      <c r="AD84" s="21"/>
      <c r="AE84" s="21">
        <v>30</v>
      </c>
      <c r="AF84" s="21">
        <v>29.945893999999999</v>
      </c>
      <c r="AG84" s="21">
        <v>0</v>
      </c>
      <c r="AH84" s="21">
        <v>29.945893999999999</v>
      </c>
      <c r="AI84" s="288"/>
      <c r="AJ84" s="288"/>
      <c r="AK84" s="2619" t="s">
        <v>12246</v>
      </c>
      <c r="AL84" s="2604">
        <v>0.25</v>
      </c>
      <c r="AM84" s="285">
        <v>0</v>
      </c>
    </row>
    <row r="85" spans="1:39" ht="126">
      <c r="A85" s="289">
        <v>201</v>
      </c>
      <c r="B85" s="178" t="s">
        <v>626</v>
      </c>
      <c r="C85" s="282" t="s">
        <v>627</v>
      </c>
      <c r="D85" s="178" t="s">
        <v>271</v>
      </c>
      <c r="E85" s="178" t="s">
        <v>588</v>
      </c>
      <c r="F85" s="284" t="s">
        <v>115</v>
      </c>
      <c r="G85" s="292">
        <v>99.983999999999995</v>
      </c>
      <c r="H85" s="174">
        <v>17.5</v>
      </c>
      <c r="I85" s="286">
        <v>30</v>
      </c>
      <c r="J85" s="174">
        <v>0</v>
      </c>
      <c r="K85" s="174">
        <v>47.5</v>
      </c>
      <c r="L85" s="285">
        <v>52.483999999999995</v>
      </c>
      <c r="M85" s="287">
        <v>20</v>
      </c>
      <c r="N85" s="287">
        <v>0</v>
      </c>
      <c r="O85" s="288">
        <v>20</v>
      </c>
      <c r="P85" s="288"/>
      <c r="Q85" s="288"/>
      <c r="R85" s="288"/>
      <c r="S85" s="288"/>
      <c r="T85" s="288"/>
      <c r="U85" s="288"/>
      <c r="V85" s="288"/>
      <c r="W85" s="288"/>
      <c r="X85" s="288"/>
      <c r="Y85" s="288"/>
      <c r="Z85" s="466">
        <v>20</v>
      </c>
      <c r="AA85" s="466">
        <v>0</v>
      </c>
      <c r="AB85" s="21">
        <v>20</v>
      </c>
      <c r="AC85" s="21">
        <v>20</v>
      </c>
      <c r="AD85" s="21"/>
      <c r="AE85" s="21">
        <v>20</v>
      </c>
      <c r="AF85" s="21">
        <v>19.714737</v>
      </c>
      <c r="AG85" s="21">
        <v>0</v>
      </c>
      <c r="AH85" s="21">
        <v>19.714737</v>
      </c>
      <c r="AI85" s="288"/>
      <c r="AJ85" s="288"/>
      <c r="AK85" s="2619" t="s">
        <v>12209</v>
      </c>
      <c r="AL85" s="2604">
        <v>0.25</v>
      </c>
      <c r="AM85" s="285">
        <v>0</v>
      </c>
    </row>
    <row r="86" spans="1:39" ht="126">
      <c r="A86" s="289">
        <v>202</v>
      </c>
      <c r="B86" s="178" t="s">
        <v>628</v>
      </c>
      <c r="C86" s="282" t="s">
        <v>629</v>
      </c>
      <c r="D86" s="178" t="s">
        <v>266</v>
      </c>
      <c r="E86" s="178" t="s">
        <v>630</v>
      </c>
      <c r="F86" s="284" t="s">
        <v>115</v>
      </c>
      <c r="G86" s="292">
        <v>299.97300000000001</v>
      </c>
      <c r="H86" s="174">
        <v>30</v>
      </c>
      <c r="I86" s="286">
        <v>45</v>
      </c>
      <c r="J86" s="174">
        <v>0</v>
      </c>
      <c r="K86" s="174">
        <v>75</v>
      </c>
      <c r="L86" s="285">
        <v>224.97300000000001</v>
      </c>
      <c r="M86" s="287">
        <v>84.524000000000001</v>
      </c>
      <c r="N86" s="287">
        <v>0</v>
      </c>
      <c r="O86" s="288">
        <v>84.524000000000001</v>
      </c>
      <c r="P86" s="288"/>
      <c r="Q86" s="288"/>
      <c r="R86" s="288"/>
      <c r="S86" s="288"/>
      <c r="T86" s="288"/>
      <c r="U86" s="288"/>
      <c r="V86" s="288"/>
      <c r="W86" s="288"/>
      <c r="X86" s="288"/>
      <c r="Y86" s="288"/>
      <c r="Z86" s="466">
        <v>84.524000000000001</v>
      </c>
      <c r="AA86" s="466">
        <v>0</v>
      </c>
      <c r="AB86" s="21">
        <v>84.524000000000001</v>
      </c>
      <c r="AC86" s="21">
        <v>84.524000000000001</v>
      </c>
      <c r="AD86" s="21"/>
      <c r="AE86" s="21">
        <v>84.524000000000001</v>
      </c>
      <c r="AF86" s="21">
        <v>84.521891999999994</v>
      </c>
      <c r="AG86" s="21">
        <v>0</v>
      </c>
      <c r="AH86" s="21">
        <v>84.521891999999994</v>
      </c>
      <c r="AI86" s="288"/>
      <c r="AJ86" s="288"/>
      <c r="AK86" s="2619" t="s">
        <v>12209</v>
      </c>
      <c r="AL86" s="2604">
        <v>0.25</v>
      </c>
      <c r="AM86" s="285">
        <v>0</v>
      </c>
    </row>
    <row r="87" spans="1:39" ht="126">
      <c r="A87" s="289">
        <v>203</v>
      </c>
      <c r="B87" s="178" t="s">
        <v>631</v>
      </c>
      <c r="C87" s="282" t="s">
        <v>632</v>
      </c>
      <c r="D87" s="178" t="s">
        <v>177</v>
      </c>
      <c r="E87" s="178" t="s">
        <v>556</v>
      </c>
      <c r="F87" s="284" t="s">
        <v>115</v>
      </c>
      <c r="G87" s="292">
        <v>159.999</v>
      </c>
      <c r="H87" s="174">
        <v>22.5</v>
      </c>
      <c r="I87" s="286">
        <v>27.5</v>
      </c>
      <c r="J87" s="174">
        <v>0</v>
      </c>
      <c r="K87" s="174">
        <v>50</v>
      </c>
      <c r="L87" s="285">
        <v>109.999</v>
      </c>
      <c r="M87" s="287">
        <v>25</v>
      </c>
      <c r="N87" s="287">
        <v>0</v>
      </c>
      <c r="O87" s="288">
        <v>25</v>
      </c>
      <c r="P87" s="288"/>
      <c r="Q87" s="288"/>
      <c r="R87" s="288"/>
      <c r="S87" s="288"/>
      <c r="T87" s="288"/>
      <c r="U87" s="288"/>
      <c r="V87" s="288"/>
      <c r="W87" s="288"/>
      <c r="X87" s="288"/>
      <c r="Y87" s="288"/>
      <c r="Z87" s="466">
        <v>25</v>
      </c>
      <c r="AA87" s="466">
        <v>0</v>
      </c>
      <c r="AB87" s="21">
        <v>25</v>
      </c>
      <c r="AC87" s="21">
        <v>25</v>
      </c>
      <c r="AD87" s="21"/>
      <c r="AE87" s="21">
        <v>25</v>
      </c>
      <c r="AF87" s="21">
        <v>24.999983</v>
      </c>
      <c r="AG87" s="21">
        <v>0</v>
      </c>
      <c r="AH87" s="21">
        <v>24.999983</v>
      </c>
      <c r="AI87" s="288"/>
      <c r="AJ87" s="288"/>
      <c r="AK87" s="2619" t="s">
        <v>12209</v>
      </c>
      <c r="AL87" s="2604">
        <v>0.25</v>
      </c>
      <c r="AM87" s="285">
        <v>0</v>
      </c>
    </row>
    <row r="88" spans="1:39" ht="126">
      <c r="A88" s="289">
        <v>204</v>
      </c>
      <c r="B88" s="178" t="s">
        <v>633</v>
      </c>
      <c r="C88" s="282" t="s">
        <v>634</v>
      </c>
      <c r="D88" s="178" t="s">
        <v>274</v>
      </c>
      <c r="E88" s="178" t="s">
        <v>630</v>
      </c>
      <c r="F88" s="284" t="s">
        <v>115</v>
      </c>
      <c r="G88" s="292">
        <v>499.97699999999998</v>
      </c>
      <c r="H88" s="174">
        <v>100</v>
      </c>
      <c r="I88" s="286">
        <v>79.995000000000005</v>
      </c>
      <c r="J88" s="174">
        <v>0</v>
      </c>
      <c r="K88" s="174">
        <v>179.995</v>
      </c>
      <c r="L88" s="285">
        <v>319.98199999999997</v>
      </c>
      <c r="M88" s="287">
        <v>60</v>
      </c>
      <c r="N88" s="287">
        <v>0</v>
      </c>
      <c r="O88" s="288">
        <v>60</v>
      </c>
      <c r="P88" s="288"/>
      <c r="Q88" s="288"/>
      <c r="R88" s="288"/>
      <c r="S88" s="288"/>
      <c r="T88" s="288"/>
      <c r="U88" s="288"/>
      <c r="V88" s="288"/>
      <c r="W88" s="288"/>
      <c r="X88" s="288"/>
      <c r="Y88" s="288"/>
      <c r="Z88" s="466">
        <v>60</v>
      </c>
      <c r="AA88" s="466">
        <v>0</v>
      </c>
      <c r="AB88" s="21">
        <v>60</v>
      </c>
      <c r="AC88" s="21">
        <v>60</v>
      </c>
      <c r="AD88" s="21"/>
      <c r="AE88" s="21">
        <v>60</v>
      </c>
      <c r="AF88" s="21">
        <v>59.990831</v>
      </c>
      <c r="AG88" s="21">
        <v>0</v>
      </c>
      <c r="AH88" s="21">
        <v>59.990831</v>
      </c>
      <c r="AI88" s="288"/>
      <c r="AJ88" s="288"/>
      <c r="AK88" s="2619" t="s">
        <v>12262</v>
      </c>
      <c r="AL88" s="2604">
        <v>0.25</v>
      </c>
      <c r="AM88" s="285">
        <v>0</v>
      </c>
    </row>
    <row r="89" spans="1:39" ht="126">
      <c r="A89" s="289">
        <v>205</v>
      </c>
      <c r="B89" s="178" t="s">
        <v>635</v>
      </c>
      <c r="C89" s="282" t="s">
        <v>636</v>
      </c>
      <c r="D89" s="178" t="s">
        <v>167</v>
      </c>
      <c r="E89" s="178" t="s">
        <v>637</v>
      </c>
      <c r="F89" s="284" t="s">
        <v>115</v>
      </c>
      <c r="G89" s="292">
        <v>299.89</v>
      </c>
      <c r="H89" s="174">
        <v>12.5</v>
      </c>
      <c r="I89" s="286">
        <v>57.478000000000002</v>
      </c>
      <c r="J89" s="174">
        <v>0</v>
      </c>
      <c r="K89" s="174">
        <v>69.978000000000009</v>
      </c>
      <c r="L89" s="285">
        <v>229.91199999999998</v>
      </c>
      <c r="M89" s="287">
        <v>35</v>
      </c>
      <c r="N89" s="287">
        <v>0</v>
      </c>
      <c r="O89" s="288">
        <v>35</v>
      </c>
      <c r="P89" s="288"/>
      <c r="Q89" s="288"/>
      <c r="R89" s="288"/>
      <c r="S89" s="288"/>
      <c r="T89" s="288"/>
      <c r="U89" s="288"/>
      <c r="V89" s="288"/>
      <c r="W89" s="288"/>
      <c r="X89" s="288"/>
      <c r="Y89" s="288"/>
      <c r="Z89" s="466">
        <v>35</v>
      </c>
      <c r="AA89" s="466">
        <v>0</v>
      </c>
      <c r="AB89" s="21">
        <v>35</v>
      </c>
      <c r="AC89" s="21">
        <v>35</v>
      </c>
      <c r="AD89" s="21"/>
      <c r="AE89" s="21">
        <v>35</v>
      </c>
      <c r="AF89" s="21">
        <v>34.922643000000001</v>
      </c>
      <c r="AG89" s="21">
        <v>0</v>
      </c>
      <c r="AH89" s="21">
        <v>34.922643000000001</v>
      </c>
      <c r="AI89" s="288"/>
      <c r="AJ89" s="288"/>
      <c r="AK89" s="2619" t="s">
        <v>12288</v>
      </c>
      <c r="AL89" s="2604">
        <v>0.25</v>
      </c>
      <c r="AM89" s="285">
        <v>0</v>
      </c>
    </row>
    <row r="90" spans="1:39" ht="126">
      <c r="A90" s="289">
        <v>206</v>
      </c>
      <c r="B90" s="178" t="s">
        <v>638</v>
      </c>
      <c r="C90" s="282" t="s">
        <v>639</v>
      </c>
      <c r="D90" s="178" t="s">
        <v>332</v>
      </c>
      <c r="E90" s="178" t="s">
        <v>630</v>
      </c>
      <c r="F90" s="284" t="s">
        <v>115</v>
      </c>
      <c r="G90" s="292">
        <v>394.76</v>
      </c>
      <c r="H90" s="174">
        <v>60</v>
      </c>
      <c r="I90" s="286">
        <v>81.951999999999998</v>
      </c>
      <c r="J90" s="174">
        <v>0</v>
      </c>
      <c r="K90" s="174">
        <v>141.952</v>
      </c>
      <c r="L90" s="285">
        <v>252.80799999999999</v>
      </c>
      <c r="M90" s="287">
        <v>30</v>
      </c>
      <c r="N90" s="287">
        <v>0</v>
      </c>
      <c r="O90" s="288">
        <v>30</v>
      </c>
      <c r="P90" s="288"/>
      <c r="Q90" s="288"/>
      <c r="R90" s="288"/>
      <c r="S90" s="288"/>
      <c r="T90" s="288"/>
      <c r="U90" s="288"/>
      <c r="V90" s="288"/>
      <c r="W90" s="288"/>
      <c r="X90" s="288"/>
      <c r="Y90" s="288"/>
      <c r="Z90" s="466">
        <v>30</v>
      </c>
      <c r="AA90" s="466">
        <v>0</v>
      </c>
      <c r="AB90" s="21">
        <v>30</v>
      </c>
      <c r="AC90" s="21">
        <v>30</v>
      </c>
      <c r="AD90" s="21"/>
      <c r="AE90" s="21">
        <v>30</v>
      </c>
      <c r="AF90" s="21">
        <v>29.991237999999999</v>
      </c>
      <c r="AG90" s="21">
        <v>0</v>
      </c>
      <c r="AH90" s="21">
        <v>29.991237999999999</v>
      </c>
      <c r="AI90" s="288"/>
      <c r="AJ90" s="288"/>
      <c r="AK90" s="2619" t="s">
        <v>12207</v>
      </c>
      <c r="AL90" s="2604">
        <v>0.25</v>
      </c>
      <c r="AM90" s="285">
        <v>0</v>
      </c>
    </row>
    <row r="91" spans="1:39" ht="94.5">
      <c r="A91" s="289">
        <v>207</v>
      </c>
      <c r="B91" s="178" t="s">
        <v>640</v>
      </c>
      <c r="C91" s="282" t="s">
        <v>641</v>
      </c>
      <c r="D91" s="265" t="s">
        <v>220</v>
      </c>
      <c r="E91" s="178" t="s">
        <v>566</v>
      </c>
      <c r="F91" s="284" t="s">
        <v>115</v>
      </c>
      <c r="G91" s="292">
        <v>160</v>
      </c>
      <c r="H91" s="174">
        <v>22.5</v>
      </c>
      <c r="I91" s="286">
        <v>27.5</v>
      </c>
      <c r="J91" s="174">
        <v>0</v>
      </c>
      <c r="K91" s="174">
        <v>50</v>
      </c>
      <c r="L91" s="285">
        <v>110</v>
      </c>
      <c r="M91" s="287">
        <v>20</v>
      </c>
      <c r="N91" s="287">
        <v>0</v>
      </c>
      <c r="O91" s="288">
        <v>20</v>
      </c>
      <c r="P91" s="288"/>
      <c r="Q91" s="288"/>
      <c r="R91" s="288"/>
      <c r="S91" s="288"/>
      <c r="T91" s="288"/>
      <c r="U91" s="288"/>
      <c r="V91" s="288"/>
      <c r="W91" s="288"/>
      <c r="X91" s="288"/>
      <c r="Y91" s="288"/>
      <c r="Z91" s="466">
        <v>20</v>
      </c>
      <c r="AA91" s="466">
        <v>0</v>
      </c>
      <c r="AB91" s="21">
        <v>20</v>
      </c>
      <c r="AC91" s="21">
        <v>15</v>
      </c>
      <c r="AD91" s="21"/>
      <c r="AE91" s="21">
        <v>15</v>
      </c>
      <c r="AF91" s="21">
        <v>14.954787</v>
      </c>
      <c r="AG91" s="21">
        <v>0</v>
      </c>
      <c r="AH91" s="21">
        <v>14.954787</v>
      </c>
      <c r="AI91" s="288"/>
      <c r="AJ91" s="2619"/>
      <c r="AK91" s="2619" t="s">
        <v>11833</v>
      </c>
      <c r="AL91" s="2604">
        <v>0.25</v>
      </c>
      <c r="AM91" s="285">
        <v>0</v>
      </c>
    </row>
    <row r="92" spans="1:39" ht="126">
      <c r="A92" s="289">
        <v>208</v>
      </c>
      <c r="B92" s="178" t="s">
        <v>642</v>
      </c>
      <c r="C92" s="282" t="s">
        <v>643</v>
      </c>
      <c r="D92" s="178" t="s">
        <v>39</v>
      </c>
      <c r="E92" s="178" t="s">
        <v>566</v>
      </c>
      <c r="F92" s="284" t="s">
        <v>115</v>
      </c>
      <c r="G92" s="292">
        <v>155.328</v>
      </c>
      <c r="H92" s="174">
        <v>15</v>
      </c>
      <c r="I92" s="286">
        <v>28.065000000000001</v>
      </c>
      <c r="J92" s="174">
        <v>0</v>
      </c>
      <c r="K92" s="174">
        <v>43.064999999999998</v>
      </c>
      <c r="L92" s="285">
        <v>112.26300000000001</v>
      </c>
      <c r="M92" s="287">
        <v>15</v>
      </c>
      <c r="N92" s="287">
        <v>0</v>
      </c>
      <c r="O92" s="288">
        <v>15</v>
      </c>
      <c r="P92" s="288"/>
      <c r="Q92" s="288"/>
      <c r="R92" s="288"/>
      <c r="S92" s="288"/>
      <c r="T92" s="288"/>
      <c r="U92" s="288"/>
      <c r="V92" s="288"/>
      <c r="W92" s="288"/>
      <c r="X92" s="288"/>
      <c r="Y92" s="288"/>
      <c r="Z92" s="466">
        <v>15</v>
      </c>
      <c r="AA92" s="466">
        <v>0</v>
      </c>
      <c r="AB92" s="21">
        <v>15</v>
      </c>
      <c r="AC92" s="21">
        <v>15</v>
      </c>
      <c r="AD92" s="21"/>
      <c r="AE92" s="21">
        <v>15</v>
      </c>
      <c r="AF92" s="21">
        <v>14.853019</v>
      </c>
      <c r="AG92" s="21">
        <v>0</v>
      </c>
      <c r="AH92" s="21">
        <v>14.853019</v>
      </c>
      <c r="AI92" s="288"/>
      <c r="AJ92" s="288"/>
      <c r="AK92" s="2619" t="s">
        <v>12209</v>
      </c>
      <c r="AL92" s="2604">
        <v>0.25</v>
      </c>
      <c r="AM92" s="285">
        <v>0</v>
      </c>
    </row>
    <row r="93" spans="1:39" ht="126">
      <c r="A93" s="289">
        <v>209</v>
      </c>
      <c r="B93" s="178" t="s">
        <v>644</v>
      </c>
      <c r="C93" s="282" t="s">
        <v>645</v>
      </c>
      <c r="D93" s="178" t="s">
        <v>124</v>
      </c>
      <c r="E93" s="178" t="s">
        <v>637</v>
      </c>
      <c r="F93" s="284" t="s">
        <v>115</v>
      </c>
      <c r="G93" s="292">
        <v>299.995</v>
      </c>
      <c r="H93" s="174">
        <v>45</v>
      </c>
      <c r="I93" s="286">
        <v>51</v>
      </c>
      <c r="J93" s="174">
        <v>0</v>
      </c>
      <c r="K93" s="174">
        <v>96</v>
      </c>
      <c r="L93" s="285">
        <v>203.995</v>
      </c>
      <c r="M93" s="287">
        <v>25</v>
      </c>
      <c r="N93" s="287">
        <v>0</v>
      </c>
      <c r="O93" s="288">
        <v>25</v>
      </c>
      <c r="P93" s="288"/>
      <c r="Q93" s="288"/>
      <c r="R93" s="288"/>
      <c r="S93" s="288"/>
      <c r="T93" s="288"/>
      <c r="U93" s="288"/>
      <c r="V93" s="288"/>
      <c r="W93" s="288"/>
      <c r="X93" s="288"/>
      <c r="Y93" s="288"/>
      <c r="Z93" s="466">
        <v>25</v>
      </c>
      <c r="AA93" s="466">
        <v>0</v>
      </c>
      <c r="AB93" s="21">
        <v>25</v>
      </c>
      <c r="AC93" s="21">
        <v>25</v>
      </c>
      <c r="AD93" s="21"/>
      <c r="AE93" s="21">
        <v>25</v>
      </c>
      <c r="AF93" s="21">
        <v>24.999518999999999</v>
      </c>
      <c r="AG93" s="21">
        <v>0</v>
      </c>
      <c r="AH93" s="21">
        <v>24.999518999999999</v>
      </c>
      <c r="AI93" s="288"/>
      <c r="AJ93" s="288"/>
      <c r="AK93" s="2619" t="s">
        <v>12209</v>
      </c>
      <c r="AL93" s="2604">
        <v>0.25</v>
      </c>
      <c r="AM93" s="285">
        <v>0</v>
      </c>
    </row>
    <row r="94" spans="1:39" ht="126">
      <c r="A94" s="289">
        <v>210</v>
      </c>
      <c r="B94" s="178" t="s">
        <v>646</v>
      </c>
      <c r="C94" s="282" t="s">
        <v>647</v>
      </c>
      <c r="D94" s="178" t="s">
        <v>107</v>
      </c>
      <c r="E94" s="178" t="s">
        <v>630</v>
      </c>
      <c r="F94" s="284" t="s">
        <v>115</v>
      </c>
      <c r="G94" s="292">
        <v>239.94</v>
      </c>
      <c r="H94" s="174">
        <v>37.5</v>
      </c>
      <c r="I94" s="286">
        <v>40.488</v>
      </c>
      <c r="J94" s="174">
        <v>0</v>
      </c>
      <c r="K94" s="174">
        <v>77.988</v>
      </c>
      <c r="L94" s="285">
        <v>161.952</v>
      </c>
      <c r="M94" s="287">
        <v>15</v>
      </c>
      <c r="N94" s="287">
        <v>0</v>
      </c>
      <c r="O94" s="288">
        <v>15</v>
      </c>
      <c r="P94" s="288"/>
      <c r="Q94" s="288"/>
      <c r="R94" s="288"/>
      <c r="S94" s="288"/>
      <c r="T94" s="288"/>
      <c r="U94" s="288"/>
      <c r="V94" s="288"/>
      <c r="W94" s="288"/>
      <c r="X94" s="288"/>
      <c r="Y94" s="288"/>
      <c r="Z94" s="466">
        <v>15</v>
      </c>
      <c r="AA94" s="466">
        <v>0</v>
      </c>
      <c r="AB94" s="21">
        <v>15</v>
      </c>
      <c r="AC94" s="21">
        <v>15</v>
      </c>
      <c r="AD94" s="21"/>
      <c r="AE94" s="21">
        <v>15</v>
      </c>
      <c r="AF94" s="21">
        <v>14.998873</v>
      </c>
      <c r="AG94" s="21">
        <v>0</v>
      </c>
      <c r="AH94" s="21">
        <v>14.998873</v>
      </c>
      <c r="AI94" s="288"/>
      <c r="AJ94" s="288"/>
      <c r="AK94" s="2619" t="s">
        <v>12209</v>
      </c>
      <c r="AL94" s="2604">
        <v>0.25</v>
      </c>
      <c r="AM94" s="285">
        <v>0</v>
      </c>
    </row>
    <row r="95" spans="1:39" ht="94.5">
      <c r="A95" s="289">
        <v>211</v>
      </c>
      <c r="B95" s="178" t="s">
        <v>648</v>
      </c>
      <c r="C95" s="282" t="s">
        <v>649</v>
      </c>
      <c r="D95" s="178" t="s">
        <v>531</v>
      </c>
      <c r="E95" s="178" t="s">
        <v>650</v>
      </c>
      <c r="F95" s="284" t="s">
        <v>115</v>
      </c>
      <c r="G95" s="292">
        <v>155.28899999999999</v>
      </c>
      <c r="H95" s="174">
        <v>15</v>
      </c>
      <c r="I95" s="286">
        <v>42.412999999999997</v>
      </c>
      <c r="J95" s="174">
        <v>0</v>
      </c>
      <c r="K95" s="174">
        <v>57.412999999999997</v>
      </c>
      <c r="L95" s="285">
        <v>97.875999999999991</v>
      </c>
      <c r="M95" s="287">
        <v>20</v>
      </c>
      <c r="N95" s="287">
        <v>0</v>
      </c>
      <c r="O95" s="288">
        <v>20</v>
      </c>
      <c r="P95" s="288"/>
      <c r="Q95" s="288"/>
      <c r="R95" s="288"/>
      <c r="S95" s="288"/>
      <c r="T95" s="288"/>
      <c r="U95" s="288"/>
      <c r="V95" s="288"/>
      <c r="W95" s="288"/>
      <c r="X95" s="288"/>
      <c r="Y95" s="288"/>
      <c r="Z95" s="466">
        <v>20</v>
      </c>
      <c r="AA95" s="466">
        <v>0</v>
      </c>
      <c r="AB95" s="21">
        <v>20</v>
      </c>
      <c r="AC95" s="21">
        <v>15</v>
      </c>
      <c r="AD95" s="21"/>
      <c r="AE95" s="21">
        <v>15</v>
      </c>
      <c r="AF95" s="21">
        <v>14.990622</v>
      </c>
      <c r="AG95" s="21">
        <v>0</v>
      </c>
      <c r="AH95" s="21">
        <v>14.990622</v>
      </c>
      <c r="AI95" s="288"/>
      <c r="AJ95" s="2619" t="s">
        <v>9257</v>
      </c>
      <c r="AK95" s="2619" t="s">
        <v>10466</v>
      </c>
      <c r="AL95" s="2604">
        <v>0.25</v>
      </c>
      <c r="AM95" s="285">
        <v>0</v>
      </c>
    </row>
    <row r="96" spans="1:39" ht="94.5">
      <c r="A96" s="289">
        <v>212</v>
      </c>
      <c r="B96" s="178" t="s">
        <v>651</v>
      </c>
      <c r="C96" s="282" t="s">
        <v>652</v>
      </c>
      <c r="D96" s="178" t="s">
        <v>617</v>
      </c>
      <c r="E96" s="178" t="s">
        <v>650</v>
      </c>
      <c r="F96" s="284" t="s">
        <v>115</v>
      </c>
      <c r="G96" s="292">
        <v>179.625</v>
      </c>
      <c r="H96" s="174">
        <v>35</v>
      </c>
      <c r="I96" s="286">
        <v>32.36</v>
      </c>
      <c r="J96" s="174">
        <v>0</v>
      </c>
      <c r="K96" s="174">
        <v>67.36</v>
      </c>
      <c r="L96" s="285">
        <v>112.265</v>
      </c>
      <c r="M96" s="287">
        <v>25</v>
      </c>
      <c r="N96" s="287">
        <v>0</v>
      </c>
      <c r="O96" s="288">
        <v>25</v>
      </c>
      <c r="P96" s="288"/>
      <c r="Q96" s="288"/>
      <c r="R96" s="288"/>
      <c r="S96" s="288"/>
      <c r="T96" s="288"/>
      <c r="U96" s="288"/>
      <c r="V96" s="288"/>
      <c r="W96" s="288"/>
      <c r="X96" s="288"/>
      <c r="Y96" s="288"/>
      <c r="Z96" s="466">
        <v>25</v>
      </c>
      <c r="AA96" s="466">
        <v>0</v>
      </c>
      <c r="AB96" s="21">
        <v>25</v>
      </c>
      <c r="AC96" s="21">
        <v>18.75</v>
      </c>
      <c r="AD96" s="21"/>
      <c r="AE96" s="21">
        <v>18.75</v>
      </c>
      <c r="AF96" s="21">
        <v>18.793278000000001</v>
      </c>
      <c r="AG96" s="21">
        <v>0</v>
      </c>
      <c r="AH96" s="21">
        <v>18.793278000000001</v>
      </c>
      <c r="AI96" s="288"/>
      <c r="AJ96" s="2619" t="s">
        <v>10739</v>
      </c>
      <c r="AK96" s="2619" t="s">
        <v>10459</v>
      </c>
      <c r="AL96" s="2604">
        <v>0.25</v>
      </c>
      <c r="AM96" s="285">
        <v>0</v>
      </c>
    </row>
    <row r="97" spans="1:39" ht="94.5">
      <c r="A97" s="289">
        <v>213</v>
      </c>
      <c r="B97" s="178" t="s">
        <v>653</v>
      </c>
      <c r="C97" s="282" t="s">
        <v>654</v>
      </c>
      <c r="D97" s="178" t="s">
        <v>534</v>
      </c>
      <c r="E97" s="178" t="s">
        <v>650</v>
      </c>
      <c r="F97" s="284" t="s">
        <v>115</v>
      </c>
      <c r="G97" s="292">
        <v>194.398</v>
      </c>
      <c r="H97" s="174">
        <v>35</v>
      </c>
      <c r="I97" s="286">
        <v>32.270000000000003</v>
      </c>
      <c r="J97" s="174">
        <v>0</v>
      </c>
      <c r="K97" s="174">
        <v>67.27000000000001</v>
      </c>
      <c r="L97" s="285">
        <v>127.12799999999999</v>
      </c>
      <c r="M97" s="287">
        <v>40</v>
      </c>
      <c r="N97" s="287">
        <v>0</v>
      </c>
      <c r="O97" s="288">
        <v>40</v>
      </c>
      <c r="P97" s="288"/>
      <c r="Q97" s="288"/>
      <c r="R97" s="288"/>
      <c r="S97" s="288"/>
      <c r="T97" s="288"/>
      <c r="U97" s="288"/>
      <c r="V97" s="288"/>
      <c r="W97" s="288"/>
      <c r="X97" s="288"/>
      <c r="Y97" s="288"/>
      <c r="Z97" s="466">
        <v>40</v>
      </c>
      <c r="AA97" s="466">
        <v>0</v>
      </c>
      <c r="AB97" s="21">
        <v>40</v>
      </c>
      <c r="AC97" s="21">
        <v>30</v>
      </c>
      <c r="AD97" s="21"/>
      <c r="AE97" s="21">
        <v>30</v>
      </c>
      <c r="AF97" s="21">
        <v>29.996784000000002</v>
      </c>
      <c r="AG97" s="21">
        <v>0</v>
      </c>
      <c r="AH97" s="21">
        <v>29.996784000000002</v>
      </c>
      <c r="AI97" s="288"/>
      <c r="AJ97" s="2619" t="s">
        <v>9257</v>
      </c>
      <c r="AK97" s="2619" t="s">
        <v>10463</v>
      </c>
      <c r="AL97" s="2604">
        <v>0.25</v>
      </c>
      <c r="AM97" s="285">
        <v>0</v>
      </c>
    </row>
    <row r="98" spans="1:39" ht="126">
      <c r="A98" s="289">
        <v>214</v>
      </c>
      <c r="B98" s="178" t="s">
        <v>655</v>
      </c>
      <c r="C98" s="282" t="s">
        <v>656</v>
      </c>
      <c r="D98" s="178" t="s">
        <v>537</v>
      </c>
      <c r="E98" s="178" t="s">
        <v>657</v>
      </c>
      <c r="F98" s="284" t="s">
        <v>115</v>
      </c>
      <c r="G98" s="292">
        <v>199.482</v>
      </c>
      <c r="H98" s="174">
        <v>35</v>
      </c>
      <c r="I98" s="286">
        <v>32.896000000000001</v>
      </c>
      <c r="J98" s="174">
        <v>0</v>
      </c>
      <c r="K98" s="174">
        <v>67.896000000000001</v>
      </c>
      <c r="L98" s="285">
        <v>131.58600000000001</v>
      </c>
      <c r="M98" s="287">
        <v>25</v>
      </c>
      <c r="N98" s="287">
        <v>0</v>
      </c>
      <c r="O98" s="288">
        <v>25</v>
      </c>
      <c r="P98" s="288"/>
      <c r="Q98" s="288"/>
      <c r="R98" s="288"/>
      <c r="S98" s="288"/>
      <c r="T98" s="288"/>
      <c r="U98" s="288"/>
      <c r="V98" s="288"/>
      <c r="W98" s="288"/>
      <c r="X98" s="288"/>
      <c r="Y98" s="288"/>
      <c r="Z98" s="466">
        <v>25</v>
      </c>
      <c r="AA98" s="466">
        <v>0</v>
      </c>
      <c r="AB98" s="21">
        <v>25</v>
      </c>
      <c r="AC98" s="21">
        <v>25</v>
      </c>
      <c r="AD98" s="21"/>
      <c r="AE98" s="21">
        <v>25</v>
      </c>
      <c r="AF98" s="21">
        <v>24.995953</v>
      </c>
      <c r="AG98" s="21">
        <v>0</v>
      </c>
      <c r="AH98" s="21">
        <v>24.995953</v>
      </c>
      <c r="AI98" s="288"/>
      <c r="AJ98" s="288"/>
      <c r="AK98" s="2619" t="s">
        <v>12302</v>
      </c>
      <c r="AL98" s="2604">
        <v>0.25</v>
      </c>
      <c r="AM98" s="285">
        <v>0</v>
      </c>
    </row>
    <row r="99" spans="1:39" ht="126">
      <c r="A99" s="289">
        <v>215</v>
      </c>
      <c r="B99" s="178" t="s">
        <v>658</v>
      </c>
      <c r="C99" s="282" t="s">
        <v>659</v>
      </c>
      <c r="D99" s="178" t="s">
        <v>277</v>
      </c>
      <c r="E99" s="178" t="s">
        <v>650</v>
      </c>
      <c r="F99" s="284" t="s">
        <v>115</v>
      </c>
      <c r="G99" s="292">
        <v>102.232</v>
      </c>
      <c r="H99" s="174">
        <v>22.5</v>
      </c>
      <c r="I99" s="286">
        <v>39.866</v>
      </c>
      <c r="J99" s="174">
        <v>0</v>
      </c>
      <c r="K99" s="174">
        <v>62.366</v>
      </c>
      <c r="L99" s="285">
        <v>39.866</v>
      </c>
      <c r="M99" s="287">
        <v>20</v>
      </c>
      <c r="N99" s="287">
        <v>0</v>
      </c>
      <c r="O99" s="288">
        <v>20</v>
      </c>
      <c r="P99" s="288"/>
      <c r="Q99" s="288"/>
      <c r="R99" s="288"/>
      <c r="S99" s="288"/>
      <c r="T99" s="288"/>
      <c r="U99" s="288"/>
      <c r="V99" s="288"/>
      <c r="W99" s="288"/>
      <c r="X99" s="288"/>
      <c r="Y99" s="288"/>
      <c r="Z99" s="466">
        <v>20</v>
      </c>
      <c r="AA99" s="466">
        <v>0</v>
      </c>
      <c r="AB99" s="21">
        <v>20</v>
      </c>
      <c r="AC99" s="21">
        <v>20</v>
      </c>
      <c r="AD99" s="21"/>
      <c r="AE99" s="21">
        <v>20</v>
      </c>
      <c r="AF99" s="21">
        <v>19.987978999999999</v>
      </c>
      <c r="AG99" s="21">
        <v>0</v>
      </c>
      <c r="AH99" s="21">
        <v>19.987978999999999</v>
      </c>
      <c r="AI99" s="288"/>
      <c r="AJ99" s="288"/>
      <c r="AK99" s="2619" t="s">
        <v>12209</v>
      </c>
      <c r="AL99" s="2604">
        <v>0.25</v>
      </c>
      <c r="AM99" s="285">
        <v>0</v>
      </c>
    </row>
    <row r="100" spans="1:39" ht="94.5">
      <c r="A100" s="289">
        <v>216</v>
      </c>
      <c r="B100" s="178" t="s">
        <v>660</v>
      </c>
      <c r="C100" s="282" t="s">
        <v>661</v>
      </c>
      <c r="D100" s="178" t="s">
        <v>662</v>
      </c>
      <c r="E100" s="178" t="s">
        <v>650</v>
      </c>
      <c r="F100" s="284" t="s">
        <v>115</v>
      </c>
      <c r="G100" s="292">
        <v>198.24700000000001</v>
      </c>
      <c r="H100" s="174">
        <v>27.5</v>
      </c>
      <c r="I100" s="286">
        <v>36.244</v>
      </c>
      <c r="J100" s="174">
        <v>0</v>
      </c>
      <c r="K100" s="174">
        <v>63.744</v>
      </c>
      <c r="L100" s="285">
        <v>134.50300000000001</v>
      </c>
      <c r="M100" s="287">
        <v>40</v>
      </c>
      <c r="N100" s="287">
        <v>0</v>
      </c>
      <c r="O100" s="288">
        <v>40</v>
      </c>
      <c r="P100" s="288"/>
      <c r="Q100" s="288"/>
      <c r="R100" s="288"/>
      <c r="S100" s="288"/>
      <c r="T100" s="288"/>
      <c r="U100" s="288"/>
      <c r="V100" s="288"/>
      <c r="W100" s="288"/>
      <c r="X100" s="288"/>
      <c r="Y100" s="288"/>
      <c r="Z100" s="466">
        <v>40</v>
      </c>
      <c r="AA100" s="466">
        <v>0</v>
      </c>
      <c r="AB100" s="21">
        <v>40</v>
      </c>
      <c r="AC100" s="21">
        <v>30</v>
      </c>
      <c r="AD100" s="21"/>
      <c r="AE100" s="21">
        <v>30</v>
      </c>
      <c r="AF100" s="21">
        <v>23.998626999999999</v>
      </c>
      <c r="AG100" s="21">
        <v>0</v>
      </c>
      <c r="AH100" s="21">
        <v>23.998626999999999</v>
      </c>
      <c r="AI100" s="288"/>
      <c r="AJ100" s="288" t="s">
        <v>9279</v>
      </c>
      <c r="AK100" s="2619" t="s">
        <v>10463</v>
      </c>
      <c r="AL100" s="2604">
        <v>0.25</v>
      </c>
      <c r="AM100" s="285">
        <v>0</v>
      </c>
    </row>
    <row r="101" spans="1:39" ht="94.5">
      <c r="A101" s="289">
        <v>217</v>
      </c>
      <c r="B101" s="178" t="s">
        <v>663</v>
      </c>
      <c r="C101" s="282" t="s">
        <v>664</v>
      </c>
      <c r="D101" s="178" t="s">
        <v>147</v>
      </c>
      <c r="E101" s="178" t="s">
        <v>588</v>
      </c>
      <c r="F101" s="284" t="s">
        <v>115</v>
      </c>
      <c r="G101" s="292">
        <v>89.971999999999994</v>
      </c>
      <c r="H101" s="174">
        <v>10</v>
      </c>
      <c r="I101" s="286">
        <v>35</v>
      </c>
      <c r="J101" s="174">
        <v>0</v>
      </c>
      <c r="K101" s="174">
        <v>45</v>
      </c>
      <c r="L101" s="285">
        <v>44.971999999999994</v>
      </c>
      <c r="M101" s="287">
        <v>25</v>
      </c>
      <c r="N101" s="287">
        <v>0</v>
      </c>
      <c r="O101" s="288">
        <v>25</v>
      </c>
      <c r="P101" s="288"/>
      <c r="Q101" s="288"/>
      <c r="R101" s="288"/>
      <c r="S101" s="288"/>
      <c r="T101" s="288"/>
      <c r="U101" s="288"/>
      <c r="V101" s="288"/>
      <c r="W101" s="288"/>
      <c r="X101" s="288"/>
      <c r="Y101" s="288"/>
      <c r="Z101" s="466">
        <v>25</v>
      </c>
      <c r="AA101" s="466">
        <v>0</v>
      </c>
      <c r="AB101" s="21">
        <v>25</v>
      </c>
      <c r="AC101" s="21">
        <v>18.75</v>
      </c>
      <c r="AD101" s="21"/>
      <c r="AE101" s="21">
        <v>18.75</v>
      </c>
      <c r="AF101" s="21">
        <v>17.663298000000001</v>
      </c>
      <c r="AG101" s="21">
        <v>0</v>
      </c>
      <c r="AH101" s="21">
        <v>17.663298000000001</v>
      </c>
      <c r="AI101" s="288"/>
      <c r="AJ101" s="288"/>
      <c r="AK101" s="2619" t="s">
        <v>11805</v>
      </c>
      <c r="AL101" s="2604">
        <v>0.25</v>
      </c>
      <c r="AM101" s="285">
        <v>0</v>
      </c>
    </row>
    <row r="102" spans="1:39" ht="126">
      <c r="A102" s="289">
        <v>218</v>
      </c>
      <c r="B102" s="178" t="s">
        <v>665</v>
      </c>
      <c r="C102" s="282" t="s">
        <v>666</v>
      </c>
      <c r="D102" s="178" t="s">
        <v>107</v>
      </c>
      <c r="E102" s="178" t="s">
        <v>563</v>
      </c>
      <c r="F102" s="284" t="s">
        <v>115</v>
      </c>
      <c r="G102" s="292">
        <v>59.142000000000003</v>
      </c>
      <c r="H102" s="174">
        <v>3.75</v>
      </c>
      <c r="I102" s="286">
        <v>27.696000000000002</v>
      </c>
      <c r="J102" s="174">
        <v>0</v>
      </c>
      <c r="K102" s="174">
        <v>31.446000000000002</v>
      </c>
      <c r="L102" s="285">
        <v>27.696000000000002</v>
      </c>
      <c r="M102" s="287">
        <v>14.943000000000001</v>
      </c>
      <c r="N102" s="287">
        <v>0</v>
      </c>
      <c r="O102" s="288">
        <v>14.943000000000001</v>
      </c>
      <c r="P102" s="288"/>
      <c r="Q102" s="288"/>
      <c r="R102" s="288"/>
      <c r="S102" s="288"/>
      <c r="T102" s="288"/>
      <c r="U102" s="288"/>
      <c r="V102" s="288"/>
      <c r="W102" s="288"/>
      <c r="X102" s="288"/>
      <c r="Y102" s="288"/>
      <c r="Z102" s="466">
        <v>14.943000000000001</v>
      </c>
      <c r="AA102" s="466">
        <v>0</v>
      </c>
      <c r="AB102" s="21">
        <v>14.943000000000001</v>
      </c>
      <c r="AC102" s="21">
        <v>14.94275</v>
      </c>
      <c r="AD102" s="21"/>
      <c r="AE102" s="21">
        <v>14.94275</v>
      </c>
      <c r="AF102" s="21">
        <v>14.200853</v>
      </c>
      <c r="AG102" s="21">
        <v>0</v>
      </c>
      <c r="AH102" s="21">
        <v>14.200853</v>
      </c>
      <c r="AI102" s="288"/>
      <c r="AJ102" s="288"/>
      <c r="AK102" s="2619" t="s">
        <v>12322</v>
      </c>
      <c r="AL102" s="2604">
        <v>0.25</v>
      </c>
      <c r="AM102" s="285">
        <v>0</v>
      </c>
    </row>
    <row r="103" spans="1:39" ht="63">
      <c r="A103" s="289">
        <v>219</v>
      </c>
      <c r="B103" s="178" t="s">
        <v>667</v>
      </c>
      <c r="C103" s="282" t="s">
        <v>668</v>
      </c>
      <c r="D103" s="114" t="s">
        <v>669</v>
      </c>
      <c r="E103" s="114" t="s">
        <v>670</v>
      </c>
      <c r="F103" s="284" t="s">
        <v>26</v>
      </c>
      <c r="G103" s="286">
        <v>35.887</v>
      </c>
      <c r="H103" s="174">
        <v>0</v>
      </c>
      <c r="I103" s="174">
        <v>22.773</v>
      </c>
      <c r="J103" s="174">
        <v>0</v>
      </c>
      <c r="K103" s="174">
        <v>22.773</v>
      </c>
      <c r="L103" s="285">
        <v>13.114000000000001</v>
      </c>
      <c r="M103" s="287">
        <v>13.114000000000001</v>
      </c>
      <c r="N103" s="287">
        <v>0</v>
      </c>
      <c r="O103" s="288">
        <v>13.114000000000001</v>
      </c>
      <c r="P103" s="288"/>
      <c r="Q103" s="288"/>
      <c r="R103" s="288"/>
      <c r="S103" s="288"/>
      <c r="T103" s="288"/>
      <c r="U103" s="288"/>
      <c r="V103" s="288"/>
      <c r="W103" s="288"/>
      <c r="X103" s="288"/>
      <c r="Y103" s="288"/>
      <c r="Z103" s="466">
        <v>13.114000000000001</v>
      </c>
      <c r="AA103" s="466">
        <v>0</v>
      </c>
      <c r="AB103" s="21">
        <v>13.114000000000001</v>
      </c>
      <c r="AC103" s="21">
        <v>13.114000000000001</v>
      </c>
      <c r="AD103" s="21"/>
      <c r="AE103" s="21">
        <v>13.114000000000001</v>
      </c>
      <c r="AF103" s="21">
        <v>13.110739000000001</v>
      </c>
      <c r="AG103" s="21">
        <v>0</v>
      </c>
      <c r="AH103" s="21">
        <v>13.110739000000001</v>
      </c>
      <c r="AI103" s="288"/>
      <c r="AJ103" s="288" t="s">
        <v>9279</v>
      </c>
      <c r="AK103" s="2619" t="s">
        <v>9259</v>
      </c>
      <c r="AL103" s="2604">
        <v>1</v>
      </c>
      <c r="AM103" s="285">
        <v>0</v>
      </c>
    </row>
    <row r="104" spans="1:39" ht="94.5">
      <c r="A104" s="289">
        <v>220</v>
      </c>
      <c r="B104" s="178" t="s">
        <v>671</v>
      </c>
      <c r="C104" s="282" t="s">
        <v>672</v>
      </c>
      <c r="D104" s="114" t="s">
        <v>266</v>
      </c>
      <c r="E104" s="114" t="s">
        <v>673</v>
      </c>
      <c r="F104" s="284" t="s">
        <v>26</v>
      </c>
      <c r="G104" s="286">
        <v>47.031999999999996</v>
      </c>
      <c r="H104" s="174">
        <v>0</v>
      </c>
      <c r="I104" s="174">
        <v>34.484000000000002</v>
      </c>
      <c r="J104" s="174">
        <v>0</v>
      </c>
      <c r="K104" s="174">
        <v>34.484000000000002</v>
      </c>
      <c r="L104" s="285">
        <v>12.547999999999995</v>
      </c>
      <c r="M104" s="287">
        <v>12.547999999999995</v>
      </c>
      <c r="N104" s="287">
        <v>0</v>
      </c>
      <c r="O104" s="288">
        <v>12.547999999999995</v>
      </c>
      <c r="P104" s="288"/>
      <c r="Q104" s="288"/>
      <c r="R104" s="288"/>
      <c r="S104" s="288"/>
      <c r="T104" s="288"/>
      <c r="U104" s="288"/>
      <c r="V104" s="288"/>
      <c r="W104" s="288"/>
      <c r="X104" s="288"/>
      <c r="Y104" s="288"/>
      <c r="Z104" s="466">
        <v>12.547999999999995</v>
      </c>
      <c r="AA104" s="466">
        <v>0</v>
      </c>
      <c r="AB104" s="21">
        <v>12.547999999999995</v>
      </c>
      <c r="AC104" s="21">
        <v>12.547999999999995</v>
      </c>
      <c r="AD104" s="21"/>
      <c r="AE104" s="21">
        <v>12.547999999999995</v>
      </c>
      <c r="AF104" s="21">
        <v>12.313151</v>
      </c>
      <c r="AG104" s="21">
        <v>0</v>
      </c>
      <c r="AH104" s="21">
        <v>12.313151</v>
      </c>
      <c r="AI104" s="288"/>
      <c r="AJ104" s="288" t="s">
        <v>9279</v>
      </c>
      <c r="AK104" s="2619" t="s">
        <v>9259</v>
      </c>
      <c r="AL104" s="2604">
        <v>1</v>
      </c>
      <c r="AM104" s="285">
        <v>0</v>
      </c>
    </row>
    <row r="105" spans="1:39" ht="63">
      <c r="A105" s="289">
        <v>221</v>
      </c>
      <c r="B105" s="178" t="s">
        <v>674</v>
      </c>
      <c r="C105" s="282" t="s">
        <v>675</v>
      </c>
      <c r="D105" s="114" t="s">
        <v>177</v>
      </c>
      <c r="E105" s="114" t="s">
        <v>673</v>
      </c>
      <c r="F105" s="284" t="s">
        <v>26</v>
      </c>
      <c r="G105" s="286">
        <v>15.539</v>
      </c>
      <c r="H105" s="174">
        <v>0</v>
      </c>
      <c r="I105" s="174">
        <v>11.010999999999999</v>
      </c>
      <c r="J105" s="174">
        <v>0</v>
      </c>
      <c r="K105" s="174">
        <v>11.010999999999999</v>
      </c>
      <c r="L105" s="285">
        <v>4.5280000000000005</v>
      </c>
      <c r="M105" s="287">
        <v>4.5280000000000005</v>
      </c>
      <c r="N105" s="287">
        <v>0</v>
      </c>
      <c r="O105" s="288">
        <v>4.5280000000000005</v>
      </c>
      <c r="P105" s="288"/>
      <c r="Q105" s="288"/>
      <c r="R105" s="288"/>
      <c r="S105" s="288"/>
      <c r="T105" s="288"/>
      <c r="U105" s="288"/>
      <c r="V105" s="288"/>
      <c r="W105" s="288"/>
      <c r="X105" s="288"/>
      <c r="Y105" s="288"/>
      <c r="Z105" s="466">
        <v>4.5280000000000005</v>
      </c>
      <c r="AA105" s="466">
        <v>0</v>
      </c>
      <c r="AB105" s="21">
        <v>4.5280000000000005</v>
      </c>
      <c r="AC105" s="21">
        <v>4.5279999999999996</v>
      </c>
      <c r="AD105" s="21"/>
      <c r="AE105" s="21">
        <v>4.5279999999999996</v>
      </c>
      <c r="AF105" s="21">
        <v>4.5160229999999997</v>
      </c>
      <c r="AG105" s="21">
        <v>0</v>
      </c>
      <c r="AH105" s="21">
        <v>4.5160229999999997</v>
      </c>
      <c r="AI105" s="288"/>
      <c r="AJ105" s="288" t="s">
        <v>9279</v>
      </c>
      <c r="AK105" s="2619" t="s">
        <v>9275</v>
      </c>
      <c r="AL105" s="2604">
        <v>1</v>
      </c>
      <c r="AM105" s="285">
        <v>0</v>
      </c>
    </row>
    <row r="106" spans="1:39" ht="94.5">
      <c r="A106" s="289">
        <v>222</v>
      </c>
      <c r="B106" s="178" t="s">
        <v>676</v>
      </c>
      <c r="C106" s="282" t="s">
        <v>677</v>
      </c>
      <c r="D106" s="114" t="s">
        <v>213</v>
      </c>
      <c r="E106" s="114" t="s">
        <v>670</v>
      </c>
      <c r="F106" s="284" t="s">
        <v>115</v>
      </c>
      <c r="G106" s="286">
        <v>57.218000000000004</v>
      </c>
      <c r="H106" s="174">
        <v>0</v>
      </c>
      <c r="I106" s="174">
        <v>23</v>
      </c>
      <c r="J106" s="174">
        <v>0</v>
      </c>
      <c r="K106" s="174">
        <v>23</v>
      </c>
      <c r="L106" s="285">
        <v>34.218000000000004</v>
      </c>
      <c r="M106" s="287">
        <v>20</v>
      </c>
      <c r="N106" s="287">
        <v>0</v>
      </c>
      <c r="O106" s="288">
        <v>20</v>
      </c>
      <c r="P106" s="288"/>
      <c r="Q106" s="288"/>
      <c r="R106" s="288"/>
      <c r="S106" s="288"/>
      <c r="T106" s="288"/>
      <c r="U106" s="288"/>
      <c r="V106" s="288"/>
      <c r="W106" s="288"/>
      <c r="X106" s="288"/>
      <c r="Y106" s="288"/>
      <c r="Z106" s="466">
        <v>20</v>
      </c>
      <c r="AA106" s="466">
        <v>0</v>
      </c>
      <c r="AB106" s="21">
        <v>20</v>
      </c>
      <c r="AC106" s="21">
        <v>15</v>
      </c>
      <c r="AD106" s="21"/>
      <c r="AE106" s="21">
        <v>15</v>
      </c>
      <c r="AF106" s="21">
        <v>14.133177999999999</v>
      </c>
      <c r="AG106" s="21">
        <v>0</v>
      </c>
      <c r="AH106" s="21">
        <v>14.133177999999999</v>
      </c>
      <c r="AI106" s="288"/>
      <c r="AJ106" s="288"/>
      <c r="AK106" s="2619" t="s">
        <v>10459</v>
      </c>
      <c r="AL106" s="2604">
        <v>0.25</v>
      </c>
      <c r="AM106" s="285">
        <v>0</v>
      </c>
    </row>
    <row r="107" spans="1:39" ht="315">
      <c r="A107" s="289">
        <v>223</v>
      </c>
      <c r="B107" s="178" t="s">
        <v>678</v>
      </c>
      <c r="C107" s="282" t="s">
        <v>679</v>
      </c>
      <c r="D107" s="114" t="s">
        <v>274</v>
      </c>
      <c r="E107" s="114" t="s">
        <v>670</v>
      </c>
      <c r="F107" s="284" t="s">
        <v>115</v>
      </c>
      <c r="G107" s="286">
        <v>159.85400000000001</v>
      </c>
      <c r="H107" s="174">
        <v>0</v>
      </c>
      <c r="I107" s="174">
        <v>31.97</v>
      </c>
      <c r="J107" s="174">
        <v>0</v>
      </c>
      <c r="K107" s="174">
        <v>31.97</v>
      </c>
      <c r="L107" s="285">
        <v>127.88400000000001</v>
      </c>
      <c r="M107" s="287">
        <v>15</v>
      </c>
      <c r="N107" s="287">
        <v>0</v>
      </c>
      <c r="O107" s="288">
        <v>15</v>
      </c>
      <c r="P107" s="288"/>
      <c r="Q107" s="288"/>
      <c r="R107" s="288"/>
      <c r="S107" s="288"/>
      <c r="T107" s="288"/>
      <c r="U107" s="288"/>
      <c r="V107" s="288"/>
      <c r="W107" s="288"/>
      <c r="X107" s="288"/>
      <c r="Y107" s="288"/>
      <c r="Z107" s="466">
        <v>15</v>
      </c>
      <c r="AA107" s="466">
        <v>0</v>
      </c>
      <c r="AB107" s="21">
        <v>15</v>
      </c>
      <c r="AC107" s="21">
        <v>15</v>
      </c>
      <c r="AD107" s="21"/>
      <c r="AE107" s="21">
        <v>15</v>
      </c>
      <c r="AF107" s="21">
        <v>14.779947999999999</v>
      </c>
      <c r="AG107" s="21">
        <v>0</v>
      </c>
      <c r="AH107" s="21">
        <v>14.779947999999999</v>
      </c>
      <c r="AI107" s="288"/>
      <c r="AJ107" s="288"/>
      <c r="AK107" s="2619" t="s">
        <v>12209</v>
      </c>
      <c r="AL107" s="2604">
        <v>0.25</v>
      </c>
      <c r="AM107" s="285">
        <v>0</v>
      </c>
    </row>
    <row r="108" spans="1:39" ht="78.75">
      <c r="A108" s="289">
        <v>224</v>
      </c>
      <c r="B108" s="178" t="s">
        <v>680</v>
      </c>
      <c r="C108" s="282" t="s">
        <v>681</v>
      </c>
      <c r="D108" s="114" t="s">
        <v>39</v>
      </c>
      <c r="E108" s="114" t="s">
        <v>670</v>
      </c>
      <c r="F108" s="284" t="s">
        <v>26</v>
      </c>
      <c r="G108" s="286">
        <v>34.279000000000003</v>
      </c>
      <c r="H108" s="174">
        <v>0</v>
      </c>
      <c r="I108" s="174">
        <v>22.939</v>
      </c>
      <c r="J108" s="174">
        <v>0</v>
      </c>
      <c r="K108" s="174">
        <v>22.939</v>
      </c>
      <c r="L108" s="285">
        <v>11.340000000000003</v>
      </c>
      <c r="M108" s="287">
        <v>11.340000000000003</v>
      </c>
      <c r="N108" s="287">
        <v>0</v>
      </c>
      <c r="O108" s="288">
        <v>11.340000000000003</v>
      </c>
      <c r="P108" s="288"/>
      <c r="Q108" s="288"/>
      <c r="R108" s="288"/>
      <c r="S108" s="288"/>
      <c r="T108" s="288"/>
      <c r="U108" s="288"/>
      <c r="V108" s="288"/>
      <c r="W108" s="288"/>
      <c r="X108" s="288"/>
      <c r="Y108" s="288"/>
      <c r="Z108" s="466">
        <v>11.340000000000003</v>
      </c>
      <c r="AA108" s="466">
        <v>0</v>
      </c>
      <c r="AB108" s="21">
        <v>11.340000000000003</v>
      </c>
      <c r="AC108" s="21">
        <v>11.340000000000003</v>
      </c>
      <c r="AD108" s="21"/>
      <c r="AE108" s="21">
        <v>11.340000000000003</v>
      </c>
      <c r="AF108" s="21">
        <v>11.326619000000001</v>
      </c>
      <c r="AG108" s="21">
        <v>0</v>
      </c>
      <c r="AH108" s="21">
        <v>11.326619000000001</v>
      </c>
      <c r="AI108" s="288"/>
      <c r="AJ108" s="2619" t="s">
        <v>9257</v>
      </c>
      <c r="AK108" s="2619" t="s">
        <v>9259</v>
      </c>
      <c r="AL108" s="2604">
        <v>1</v>
      </c>
      <c r="AM108" s="285">
        <v>0</v>
      </c>
    </row>
    <row r="109" spans="1:39" ht="94.5">
      <c r="A109" s="289">
        <v>225</v>
      </c>
      <c r="B109" s="178" t="s">
        <v>682</v>
      </c>
      <c r="C109" s="282" t="s">
        <v>683</v>
      </c>
      <c r="D109" s="114" t="s">
        <v>124</v>
      </c>
      <c r="E109" s="114" t="s">
        <v>670</v>
      </c>
      <c r="F109" s="284" t="s">
        <v>26</v>
      </c>
      <c r="G109" s="286">
        <v>57.348999999999997</v>
      </c>
      <c r="H109" s="174">
        <v>0</v>
      </c>
      <c r="I109" s="174">
        <v>23</v>
      </c>
      <c r="J109" s="174">
        <v>0</v>
      </c>
      <c r="K109" s="174">
        <v>23</v>
      </c>
      <c r="L109" s="285">
        <v>34.348999999999997</v>
      </c>
      <c r="M109" s="287">
        <v>34.348999999999997</v>
      </c>
      <c r="N109" s="287">
        <v>0</v>
      </c>
      <c r="O109" s="288">
        <v>34.348999999999997</v>
      </c>
      <c r="P109" s="288"/>
      <c r="Q109" s="288"/>
      <c r="R109" s="288"/>
      <c r="S109" s="288"/>
      <c r="T109" s="288"/>
      <c r="U109" s="288"/>
      <c r="V109" s="288"/>
      <c r="W109" s="288"/>
      <c r="X109" s="288"/>
      <c r="Y109" s="288"/>
      <c r="Z109" s="466">
        <v>34.348999999999997</v>
      </c>
      <c r="AA109" s="466">
        <v>0</v>
      </c>
      <c r="AB109" s="21">
        <v>34.348999999999997</v>
      </c>
      <c r="AC109" s="21">
        <v>34.348999999999997</v>
      </c>
      <c r="AD109" s="21"/>
      <c r="AE109" s="21">
        <v>34.348999999999997</v>
      </c>
      <c r="AF109" s="21">
        <v>34.300125999999999</v>
      </c>
      <c r="AG109" s="21">
        <v>0</v>
      </c>
      <c r="AH109" s="21">
        <v>34.300125999999999</v>
      </c>
      <c r="AI109" s="288"/>
      <c r="AJ109" s="288"/>
      <c r="AK109" s="2619" t="s">
        <v>9259</v>
      </c>
      <c r="AL109" s="2604">
        <v>1</v>
      </c>
      <c r="AM109" s="285">
        <v>0</v>
      </c>
    </row>
    <row r="110" spans="1:39" ht="78.75">
      <c r="A110" s="289">
        <v>226</v>
      </c>
      <c r="B110" s="178" t="s">
        <v>684</v>
      </c>
      <c r="C110" s="282" t="s">
        <v>685</v>
      </c>
      <c r="D110" s="114" t="s">
        <v>297</v>
      </c>
      <c r="E110" s="114" t="s">
        <v>686</v>
      </c>
      <c r="F110" s="284" t="s">
        <v>26</v>
      </c>
      <c r="G110" s="286">
        <v>45.878999999999998</v>
      </c>
      <c r="H110" s="174">
        <v>0</v>
      </c>
      <c r="I110" s="174">
        <v>45.878</v>
      </c>
      <c r="J110" s="174">
        <v>0</v>
      </c>
      <c r="K110" s="174">
        <v>45.878</v>
      </c>
      <c r="L110" s="285">
        <v>9.9999999999766942E-4</v>
      </c>
      <c r="M110" s="287">
        <v>1E-3</v>
      </c>
      <c r="N110" s="287">
        <v>0</v>
      </c>
      <c r="O110" s="288">
        <v>1E-3</v>
      </c>
      <c r="P110" s="288"/>
      <c r="Q110" s="288"/>
      <c r="R110" s="288"/>
      <c r="S110" s="288"/>
      <c r="T110" s="288"/>
      <c r="U110" s="288"/>
      <c r="V110" s="288"/>
      <c r="W110" s="288"/>
      <c r="X110" s="288"/>
      <c r="Y110" s="288"/>
      <c r="Z110" s="466">
        <v>1E-3</v>
      </c>
      <c r="AA110" s="466">
        <v>0</v>
      </c>
      <c r="AB110" s="21">
        <v>1E-3</v>
      </c>
      <c r="AC110" s="21"/>
      <c r="AD110" s="21"/>
      <c r="AE110" s="21">
        <v>0</v>
      </c>
      <c r="AF110" s="21">
        <v>0</v>
      </c>
      <c r="AG110" s="21">
        <v>0</v>
      </c>
      <c r="AH110" s="21">
        <v>0</v>
      </c>
      <c r="AI110" s="288"/>
      <c r="AJ110" s="2619" t="s">
        <v>9324</v>
      </c>
      <c r="AK110" s="288"/>
      <c r="AL110" s="2604">
        <v>0.25</v>
      </c>
      <c r="AM110" s="285">
        <v>0</v>
      </c>
    </row>
    <row r="111" spans="1:39" ht="78.75">
      <c r="A111" s="289">
        <v>227</v>
      </c>
      <c r="B111" s="178" t="s">
        <v>687</v>
      </c>
      <c r="C111" s="282" t="s">
        <v>688</v>
      </c>
      <c r="D111" s="114" t="s">
        <v>31</v>
      </c>
      <c r="E111" s="114" t="s">
        <v>689</v>
      </c>
      <c r="F111" s="284" t="s">
        <v>26</v>
      </c>
      <c r="G111" s="286">
        <v>34.497999999999998</v>
      </c>
      <c r="H111" s="174">
        <v>0</v>
      </c>
      <c r="I111" s="174">
        <v>34.497</v>
      </c>
      <c r="J111" s="174">
        <v>0</v>
      </c>
      <c r="K111" s="174">
        <v>34.497</v>
      </c>
      <c r="L111" s="285">
        <v>9.9999999999766942E-4</v>
      </c>
      <c r="M111" s="287">
        <v>1E-3</v>
      </c>
      <c r="N111" s="287">
        <v>0</v>
      </c>
      <c r="O111" s="288">
        <v>1E-3</v>
      </c>
      <c r="P111" s="288"/>
      <c r="Q111" s="288"/>
      <c r="R111" s="288"/>
      <c r="S111" s="288"/>
      <c r="T111" s="288"/>
      <c r="U111" s="288"/>
      <c r="V111" s="288"/>
      <c r="W111" s="288"/>
      <c r="X111" s="288"/>
      <c r="Y111" s="288"/>
      <c r="Z111" s="466">
        <v>1E-3</v>
      </c>
      <c r="AA111" s="466">
        <v>0</v>
      </c>
      <c r="AB111" s="21">
        <v>1E-3</v>
      </c>
      <c r="AC111" s="21"/>
      <c r="AD111" s="21"/>
      <c r="AE111" s="21">
        <v>0</v>
      </c>
      <c r="AF111" s="21">
        <v>0</v>
      </c>
      <c r="AG111" s="21">
        <v>0</v>
      </c>
      <c r="AH111" s="21">
        <v>0</v>
      </c>
      <c r="AI111" s="288"/>
      <c r="AJ111" s="2619" t="s">
        <v>9324</v>
      </c>
      <c r="AK111" s="288"/>
      <c r="AL111" s="2604">
        <v>0.25</v>
      </c>
      <c r="AM111" s="285">
        <v>0</v>
      </c>
    </row>
    <row r="112" spans="1:39" ht="110.25">
      <c r="A112" s="289">
        <v>228</v>
      </c>
      <c r="B112" s="178" t="s">
        <v>690</v>
      </c>
      <c r="C112" s="282" t="s">
        <v>691</v>
      </c>
      <c r="D112" s="114" t="s">
        <v>37</v>
      </c>
      <c r="E112" s="114" t="s">
        <v>692</v>
      </c>
      <c r="F112" s="284" t="s">
        <v>26</v>
      </c>
      <c r="G112" s="286">
        <v>56.585000000000001</v>
      </c>
      <c r="H112" s="174">
        <v>0</v>
      </c>
      <c r="I112" s="174">
        <v>22.5</v>
      </c>
      <c r="J112" s="174">
        <v>0</v>
      </c>
      <c r="K112" s="174">
        <v>22.5</v>
      </c>
      <c r="L112" s="285">
        <v>34.085000000000001</v>
      </c>
      <c r="M112" s="287">
        <v>34.085000000000001</v>
      </c>
      <c r="N112" s="287">
        <v>0</v>
      </c>
      <c r="O112" s="288">
        <v>34.085000000000001</v>
      </c>
      <c r="P112" s="288"/>
      <c r="Q112" s="288"/>
      <c r="R112" s="288"/>
      <c r="S112" s="288"/>
      <c r="T112" s="288"/>
      <c r="U112" s="288"/>
      <c r="V112" s="288"/>
      <c r="W112" s="288"/>
      <c r="X112" s="288"/>
      <c r="Y112" s="288"/>
      <c r="Z112" s="466">
        <v>34.085000000000001</v>
      </c>
      <c r="AA112" s="466">
        <v>0</v>
      </c>
      <c r="AB112" s="21">
        <v>34.085000000000001</v>
      </c>
      <c r="AC112" s="21">
        <v>34.085000000000001</v>
      </c>
      <c r="AD112" s="21"/>
      <c r="AE112" s="21">
        <v>34.085000000000001</v>
      </c>
      <c r="AF112" s="21">
        <v>11.999048</v>
      </c>
      <c r="AG112" s="21">
        <v>0</v>
      </c>
      <c r="AH112" s="21">
        <v>11.999048</v>
      </c>
      <c r="AI112" s="288"/>
      <c r="AJ112" s="288"/>
      <c r="AK112" s="2619" t="s">
        <v>9259</v>
      </c>
      <c r="AL112" s="2604">
        <v>1</v>
      </c>
      <c r="AM112" s="285">
        <v>0</v>
      </c>
    </row>
    <row r="113" spans="1:39" ht="252">
      <c r="A113" s="289">
        <v>229</v>
      </c>
      <c r="B113" s="178" t="s">
        <v>693</v>
      </c>
      <c r="C113" s="282" t="s">
        <v>694</v>
      </c>
      <c r="D113" s="114" t="s">
        <v>147</v>
      </c>
      <c r="E113" s="114" t="s">
        <v>692</v>
      </c>
      <c r="F113" s="284" t="s">
        <v>115</v>
      </c>
      <c r="G113" s="286">
        <v>85.879000000000005</v>
      </c>
      <c r="H113" s="174">
        <v>0</v>
      </c>
      <c r="I113" s="174">
        <v>25.763999999999999</v>
      </c>
      <c r="J113" s="174">
        <v>0</v>
      </c>
      <c r="K113" s="174">
        <v>25.763999999999999</v>
      </c>
      <c r="L113" s="285">
        <v>60.115000000000009</v>
      </c>
      <c r="M113" s="287">
        <v>25</v>
      </c>
      <c r="N113" s="287">
        <v>0</v>
      </c>
      <c r="O113" s="288">
        <v>25</v>
      </c>
      <c r="P113" s="288"/>
      <c r="Q113" s="288"/>
      <c r="R113" s="288"/>
      <c r="S113" s="288"/>
      <c r="T113" s="288"/>
      <c r="U113" s="288"/>
      <c r="V113" s="288"/>
      <c r="W113" s="288"/>
      <c r="X113" s="288"/>
      <c r="Y113" s="288"/>
      <c r="Z113" s="466">
        <v>25</v>
      </c>
      <c r="AA113" s="466">
        <v>0</v>
      </c>
      <c r="AB113" s="21">
        <v>25</v>
      </c>
      <c r="AC113" s="21">
        <v>25</v>
      </c>
      <c r="AD113" s="21"/>
      <c r="AE113" s="21">
        <v>25</v>
      </c>
      <c r="AF113" s="21">
        <v>24.993563999999999</v>
      </c>
      <c r="AG113" s="21">
        <v>0</v>
      </c>
      <c r="AH113" s="21">
        <v>24.993563999999999</v>
      </c>
      <c r="AI113" s="288"/>
      <c r="AJ113" s="288"/>
      <c r="AK113" s="2619" t="s">
        <v>12209</v>
      </c>
      <c r="AL113" s="2604">
        <v>0.25</v>
      </c>
      <c r="AM113" s="285">
        <v>0</v>
      </c>
    </row>
    <row r="114" spans="1:39" ht="189">
      <c r="A114" s="289">
        <v>230</v>
      </c>
      <c r="B114" s="178" t="s">
        <v>695</v>
      </c>
      <c r="C114" s="282" t="s">
        <v>696</v>
      </c>
      <c r="D114" s="114" t="s">
        <v>177</v>
      </c>
      <c r="E114" s="114" t="s">
        <v>697</v>
      </c>
      <c r="F114" s="284" t="s">
        <v>115</v>
      </c>
      <c r="G114" s="286">
        <v>76.105000000000004</v>
      </c>
      <c r="H114" s="174">
        <v>0</v>
      </c>
      <c r="I114" s="174">
        <v>22.83</v>
      </c>
      <c r="J114" s="174">
        <v>0</v>
      </c>
      <c r="K114" s="174">
        <v>22.83</v>
      </c>
      <c r="L114" s="285">
        <v>53.275000000000006</v>
      </c>
      <c r="M114" s="287">
        <v>22</v>
      </c>
      <c r="N114" s="287">
        <v>0</v>
      </c>
      <c r="O114" s="288">
        <v>22</v>
      </c>
      <c r="P114" s="288"/>
      <c r="Q114" s="288"/>
      <c r="R114" s="288"/>
      <c r="S114" s="288"/>
      <c r="T114" s="288"/>
      <c r="U114" s="288"/>
      <c r="V114" s="288"/>
      <c r="W114" s="288"/>
      <c r="X114" s="288"/>
      <c r="Y114" s="288"/>
      <c r="Z114" s="466">
        <v>22</v>
      </c>
      <c r="AA114" s="466">
        <v>0</v>
      </c>
      <c r="AB114" s="21">
        <v>22</v>
      </c>
      <c r="AC114" s="21">
        <v>22</v>
      </c>
      <c r="AD114" s="21"/>
      <c r="AE114" s="21">
        <v>22</v>
      </c>
      <c r="AF114" s="21">
        <v>21.999576000000001</v>
      </c>
      <c r="AG114" s="21">
        <v>0</v>
      </c>
      <c r="AH114" s="21">
        <v>21.999576000000001</v>
      </c>
      <c r="AI114" s="288"/>
      <c r="AJ114" s="288"/>
      <c r="AK114" s="2619" t="s">
        <v>12209</v>
      </c>
      <c r="AL114" s="2604">
        <v>0.25</v>
      </c>
      <c r="AM114" s="285">
        <v>0</v>
      </c>
    </row>
    <row r="115" spans="1:39" ht="204.75">
      <c r="A115" s="289">
        <v>231</v>
      </c>
      <c r="B115" s="178" t="s">
        <v>698</v>
      </c>
      <c r="C115" s="282" t="s">
        <v>699</v>
      </c>
      <c r="D115" s="114" t="s">
        <v>209</v>
      </c>
      <c r="E115" s="114" t="s">
        <v>700</v>
      </c>
      <c r="F115" s="284" t="s">
        <v>115</v>
      </c>
      <c r="G115" s="286">
        <v>77.918000000000006</v>
      </c>
      <c r="H115" s="174">
        <v>0</v>
      </c>
      <c r="I115" s="174">
        <v>23.375</v>
      </c>
      <c r="J115" s="174">
        <v>0</v>
      </c>
      <c r="K115" s="174">
        <v>23.375</v>
      </c>
      <c r="L115" s="285">
        <v>54.543000000000006</v>
      </c>
      <c r="M115" s="287">
        <v>30</v>
      </c>
      <c r="N115" s="287">
        <v>0</v>
      </c>
      <c r="O115" s="288">
        <v>30</v>
      </c>
      <c r="P115" s="288"/>
      <c r="Q115" s="288"/>
      <c r="R115" s="288"/>
      <c r="S115" s="288"/>
      <c r="T115" s="288"/>
      <c r="U115" s="288"/>
      <c r="V115" s="288"/>
      <c r="W115" s="288"/>
      <c r="X115" s="288"/>
      <c r="Y115" s="288"/>
      <c r="Z115" s="466">
        <v>30</v>
      </c>
      <c r="AA115" s="466">
        <v>0</v>
      </c>
      <c r="AB115" s="21">
        <v>30</v>
      </c>
      <c r="AC115" s="21">
        <v>30</v>
      </c>
      <c r="AD115" s="21"/>
      <c r="AE115" s="21">
        <v>30</v>
      </c>
      <c r="AF115" s="21">
        <v>29.993765</v>
      </c>
      <c r="AG115" s="21">
        <v>0</v>
      </c>
      <c r="AH115" s="21">
        <v>29.993765</v>
      </c>
      <c r="AI115" s="288"/>
      <c r="AJ115" s="288"/>
      <c r="AK115" s="2619" t="s">
        <v>12207</v>
      </c>
      <c r="AL115" s="2604">
        <v>0.25</v>
      </c>
      <c r="AM115" s="285">
        <v>0</v>
      </c>
    </row>
    <row r="116" spans="1:39" ht="173.25">
      <c r="A116" s="289">
        <v>232</v>
      </c>
      <c r="B116" s="178" t="s">
        <v>701</v>
      </c>
      <c r="C116" s="282" t="s">
        <v>702</v>
      </c>
      <c r="D116" s="114" t="s">
        <v>480</v>
      </c>
      <c r="E116" s="114" t="s">
        <v>703</v>
      </c>
      <c r="F116" s="284" t="s">
        <v>26</v>
      </c>
      <c r="G116" s="286">
        <v>54.9</v>
      </c>
      <c r="H116" s="174">
        <v>3.57</v>
      </c>
      <c r="I116" s="174">
        <v>15.398999999999999</v>
      </c>
      <c r="J116" s="174">
        <v>0</v>
      </c>
      <c r="K116" s="174">
        <v>18.968999999999998</v>
      </c>
      <c r="L116" s="285">
        <v>35.930999999999997</v>
      </c>
      <c r="M116" s="287">
        <v>35.930999999999997</v>
      </c>
      <c r="N116" s="287">
        <v>0</v>
      </c>
      <c r="O116" s="288">
        <v>35.930999999999997</v>
      </c>
      <c r="P116" s="288"/>
      <c r="Q116" s="288"/>
      <c r="R116" s="288"/>
      <c r="S116" s="288"/>
      <c r="T116" s="288"/>
      <c r="U116" s="288"/>
      <c r="V116" s="288"/>
      <c r="W116" s="288"/>
      <c r="X116" s="288"/>
      <c r="Y116" s="288"/>
      <c r="Z116" s="466">
        <v>35.930999999999997</v>
      </c>
      <c r="AA116" s="466">
        <v>0</v>
      </c>
      <c r="AB116" s="21">
        <v>35.930999999999997</v>
      </c>
      <c r="AC116" s="21">
        <v>35.930999999999997</v>
      </c>
      <c r="AD116" s="21"/>
      <c r="AE116" s="21">
        <v>35.930999999999997</v>
      </c>
      <c r="AF116" s="21">
        <v>35.436494000000003</v>
      </c>
      <c r="AG116" s="21">
        <v>0</v>
      </c>
      <c r="AH116" s="21">
        <v>35.436494000000003</v>
      </c>
      <c r="AI116" s="288"/>
      <c r="AJ116" s="288"/>
      <c r="AK116" s="2619" t="s">
        <v>9259</v>
      </c>
      <c r="AL116" s="2604">
        <v>1</v>
      </c>
      <c r="AM116" s="285">
        <v>0</v>
      </c>
    </row>
    <row r="117" spans="1:39" ht="157.5">
      <c r="A117" s="289">
        <v>233</v>
      </c>
      <c r="B117" s="178" t="s">
        <v>704</v>
      </c>
      <c r="C117" s="282" t="s">
        <v>705</v>
      </c>
      <c r="D117" s="114" t="s">
        <v>271</v>
      </c>
      <c r="E117" s="114" t="s">
        <v>706</v>
      </c>
      <c r="F117" s="284" t="s">
        <v>115</v>
      </c>
      <c r="G117" s="286">
        <v>63.411000000000001</v>
      </c>
      <c r="H117" s="174">
        <v>0</v>
      </c>
      <c r="I117" s="174">
        <v>19.023</v>
      </c>
      <c r="J117" s="174">
        <v>0</v>
      </c>
      <c r="K117" s="174">
        <v>19.023</v>
      </c>
      <c r="L117" s="285">
        <v>44.388000000000005</v>
      </c>
      <c r="M117" s="287">
        <v>20</v>
      </c>
      <c r="N117" s="287">
        <v>0</v>
      </c>
      <c r="O117" s="288">
        <v>20</v>
      </c>
      <c r="P117" s="288"/>
      <c r="Q117" s="288"/>
      <c r="R117" s="288"/>
      <c r="S117" s="288"/>
      <c r="T117" s="288"/>
      <c r="U117" s="288"/>
      <c r="V117" s="288"/>
      <c r="W117" s="288"/>
      <c r="X117" s="288"/>
      <c r="Y117" s="288"/>
      <c r="Z117" s="466">
        <v>20</v>
      </c>
      <c r="AA117" s="466">
        <v>0</v>
      </c>
      <c r="AB117" s="21">
        <v>20</v>
      </c>
      <c r="AC117" s="21">
        <v>20</v>
      </c>
      <c r="AD117" s="21"/>
      <c r="AE117" s="21">
        <v>20</v>
      </c>
      <c r="AF117" s="21">
        <v>19.92013</v>
      </c>
      <c r="AG117" s="21">
        <v>0</v>
      </c>
      <c r="AH117" s="21">
        <v>19.92013</v>
      </c>
      <c r="AI117" s="288"/>
      <c r="AJ117" s="288"/>
      <c r="AK117" s="2619" t="s">
        <v>12209</v>
      </c>
      <c r="AL117" s="2604">
        <v>0.25</v>
      </c>
      <c r="AM117" s="285">
        <v>0</v>
      </c>
    </row>
    <row r="118" spans="1:39" ht="126">
      <c r="A118" s="289">
        <v>234</v>
      </c>
      <c r="B118" s="178" t="s">
        <v>707</v>
      </c>
      <c r="C118" s="282" t="s">
        <v>708</v>
      </c>
      <c r="D118" s="114" t="s">
        <v>266</v>
      </c>
      <c r="E118" s="114" t="s">
        <v>692</v>
      </c>
      <c r="F118" s="284" t="s">
        <v>26</v>
      </c>
      <c r="G118" s="286">
        <v>62.509</v>
      </c>
      <c r="H118" s="174">
        <v>0</v>
      </c>
      <c r="I118" s="174">
        <v>18.753</v>
      </c>
      <c r="J118" s="174">
        <v>0</v>
      </c>
      <c r="K118" s="174">
        <v>18.753</v>
      </c>
      <c r="L118" s="285">
        <v>43.756</v>
      </c>
      <c r="M118" s="287">
        <v>43.756</v>
      </c>
      <c r="N118" s="287">
        <v>0</v>
      </c>
      <c r="O118" s="288">
        <v>43.756</v>
      </c>
      <c r="P118" s="288"/>
      <c r="Q118" s="288"/>
      <c r="R118" s="288"/>
      <c r="S118" s="288"/>
      <c r="T118" s="288"/>
      <c r="U118" s="288"/>
      <c r="V118" s="288"/>
      <c r="W118" s="288"/>
      <c r="X118" s="288"/>
      <c r="Y118" s="288"/>
      <c r="Z118" s="466">
        <v>43.756</v>
      </c>
      <c r="AA118" s="466">
        <v>0</v>
      </c>
      <c r="AB118" s="21">
        <v>43.756</v>
      </c>
      <c r="AC118" s="21">
        <v>43.756</v>
      </c>
      <c r="AD118" s="21"/>
      <c r="AE118" s="21">
        <v>43.756</v>
      </c>
      <c r="AF118" s="21">
        <v>43.028863999999999</v>
      </c>
      <c r="AG118" s="21">
        <v>0</v>
      </c>
      <c r="AH118" s="21">
        <v>43.028863999999999</v>
      </c>
      <c r="AI118" s="288"/>
      <c r="AJ118" s="288"/>
      <c r="AK118" s="2619" t="s">
        <v>9259</v>
      </c>
      <c r="AL118" s="2604">
        <v>1</v>
      </c>
      <c r="AM118" s="285">
        <v>0</v>
      </c>
    </row>
    <row r="119" spans="1:39" ht="315">
      <c r="A119" s="289">
        <v>235</v>
      </c>
      <c r="B119" s="178" t="s">
        <v>709</v>
      </c>
      <c r="C119" s="282" t="s">
        <v>710</v>
      </c>
      <c r="D119" s="114" t="s">
        <v>213</v>
      </c>
      <c r="E119" s="114" t="s">
        <v>697</v>
      </c>
      <c r="F119" s="284" t="s">
        <v>115</v>
      </c>
      <c r="G119" s="286">
        <v>107.479</v>
      </c>
      <c r="H119" s="174">
        <v>0</v>
      </c>
      <c r="I119" s="174">
        <v>23.5</v>
      </c>
      <c r="J119" s="174">
        <v>0</v>
      </c>
      <c r="K119" s="174">
        <v>23.5</v>
      </c>
      <c r="L119" s="285">
        <v>83.978999999999999</v>
      </c>
      <c r="M119" s="287">
        <v>35</v>
      </c>
      <c r="N119" s="287">
        <v>0</v>
      </c>
      <c r="O119" s="288">
        <v>35</v>
      </c>
      <c r="P119" s="288"/>
      <c r="Q119" s="288"/>
      <c r="R119" s="288"/>
      <c r="S119" s="288"/>
      <c r="T119" s="288"/>
      <c r="U119" s="288"/>
      <c r="V119" s="288"/>
      <c r="W119" s="288"/>
      <c r="X119" s="288"/>
      <c r="Y119" s="288"/>
      <c r="Z119" s="466">
        <v>35</v>
      </c>
      <c r="AA119" s="466">
        <v>0</v>
      </c>
      <c r="AB119" s="21">
        <v>35</v>
      </c>
      <c r="AC119" s="21">
        <v>26.25</v>
      </c>
      <c r="AD119" s="21"/>
      <c r="AE119" s="21">
        <v>26.25</v>
      </c>
      <c r="AF119" s="21">
        <v>27.110330000000001</v>
      </c>
      <c r="AG119" s="21">
        <v>0</v>
      </c>
      <c r="AH119" s="21">
        <v>27.110330000000001</v>
      </c>
      <c r="AI119" s="288"/>
      <c r="AJ119" s="2619" t="s">
        <v>9257</v>
      </c>
      <c r="AK119" s="2619" t="s">
        <v>10463</v>
      </c>
      <c r="AL119" s="2604">
        <v>0.25</v>
      </c>
      <c r="AM119" s="285">
        <v>0</v>
      </c>
    </row>
    <row r="120" spans="1:39" ht="220.5">
      <c r="A120" s="289">
        <v>236</v>
      </c>
      <c r="B120" s="178" t="s">
        <v>711</v>
      </c>
      <c r="C120" s="282" t="s">
        <v>712</v>
      </c>
      <c r="D120" s="114" t="s">
        <v>339</v>
      </c>
      <c r="E120" s="114" t="s">
        <v>713</v>
      </c>
      <c r="F120" s="284" t="s">
        <v>115</v>
      </c>
      <c r="G120" s="286">
        <v>62.06</v>
      </c>
      <c r="H120" s="174">
        <v>0</v>
      </c>
      <c r="I120" s="174">
        <v>18.617999999999999</v>
      </c>
      <c r="J120" s="174">
        <v>0</v>
      </c>
      <c r="K120" s="174">
        <v>18.617999999999999</v>
      </c>
      <c r="L120" s="285">
        <v>43.442000000000007</v>
      </c>
      <c r="M120" s="287">
        <v>25</v>
      </c>
      <c r="N120" s="287">
        <v>0</v>
      </c>
      <c r="O120" s="288">
        <v>25</v>
      </c>
      <c r="P120" s="288"/>
      <c r="Q120" s="288"/>
      <c r="R120" s="288"/>
      <c r="S120" s="288"/>
      <c r="T120" s="288"/>
      <c r="U120" s="288"/>
      <c r="V120" s="288"/>
      <c r="W120" s="288"/>
      <c r="X120" s="288"/>
      <c r="Y120" s="288"/>
      <c r="Z120" s="466">
        <v>25</v>
      </c>
      <c r="AA120" s="466">
        <v>0</v>
      </c>
      <c r="AB120" s="21">
        <v>25</v>
      </c>
      <c r="AC120" s="21">
        <v>25</v>
      </c>
      <c r="AD120" s="21"/>
      <c r="AE120" s="21">
        <v>25</v>
      </c>
      <c r="AF120" s="21">
        <v>20.363948000000001</v>
      </c>
      <c r="AG120" s="21">
        <v>0</v>
      </c>
      <c r="AH120" s="21">
        <v>20.363948000000001</v>
      </c>
      <c r="AI120" s="288"/>
      <c r="AJ120" s="288"/>
      <c r="AK120" s="2619" t="s">
        <v>12209</v>
      </c>
      <c r="AL120" s="2604">
        <v>0.25</v>
      </c>
      <c r="AM120" s="285">
        <v>0</v>
      </c>
    </row>
    <row r="121" spans="1:39" ht="236.25">
      <c r="A121" s="289">
        <v>237</v>
      </c>
      <c r="B121" s="178" t="s">
        <v>714</v>
      </c>
      <c r="C121" s="282" t="s">
        <v>715</v>
      </c>
      <c r="D121" s="114" t="s">
        <v>287</v>
      </c>
      <c r="E121" s="114" t="s">
        <v>713</v>
      </c>
      <c r="F121" s="284" t="s">
        <v>115</v>
      </c>
      <c r="G121" s="286">
        <v>62.076999999999998</v>
      </c>
      <c r="H121" s="174">
        <v>0</v>
      </c>
      <c r="I121" s="174">
        <v>18.623000000000001</v>
      </c>
      <c r="J121" s="174">
        <v>0</v>
      </c>
      <c r="K121" s="174">
        <v>18.623000000000001</v>
      </c>
      <c r="L121" s="285">
        <v>43.453999999999994</v>
      </c>
      <c r="M121" s="287">
        <v>25</v>
      </c>
      <c r="N121" s="287">
        <v>0</v>
      </c>
      <c r="O121" s="288">
        <v>25</v>
      </c>
      <c r="P121" s="288"/>
      <c r="Q121" s="288"/>
      <c r="R121" s="288"/>
      <c r="S121" s="288"/>
      <c r="T121" s="288"/>
      <c r="U121" s="288"/>
      <c r="V121" s="288"/>
      <c r="W121" s="288"/>
      <c r="X121" s="288"/>
      <c r="Y121" s="288"/>
      <c r="Z121" s="466">
        <v>25</v>
      </c>
      <c r="AA121" s="466">
        <v>0</v>
      </c>
      <c r="AB121" s="21">
        <v>25</v>
      </c>
      <c r="AC121" s="21">
        <v>25</v>
      </c>
      <c r="AD121" s="21"/>
      <c r="AE121" s="21">
        <v>25</v>
      </c>
      <c r="AF121" s="21">
        <v>24.999551</v>
      </c>
      <c r="AG121" s="21">
        <v>0</v>
      </c>
      <c r="AH121" s="21">
        <v>24.999551</v>
      </c>
      <c r="AI121" s="288"/>
      <c r="AJ121" s="288"/>
      <c r="AK121" s="2619" t="s">
        <v>12302</v>
      </c>
      <c r="AL121" s="2604">
        <v>0.25</v>
      </c>
      <c r="AM121" s="285">
        <v>0</v>
      </c>
    </row>
    <row r="122" spans="1:39" ht="173.25">
      <c r="A122" s="289">
        <v>238</v>
      </c>
      <c r="B122" s="178" t="s">
        <v>716</v>
      </c>
      <c r="C122" s="282" t="s">
        <v>717</v>
      </c>
      <c r="D122" s="114" t="s">
        <v>23</v>
      </c>
      <c r="E122" s="114" t="s">
        <v>706</v>
      </c>
      <c r="F122" s="284" t="s">
        <v>115</v>
      </c>
      <c r="G122" s="286">
        <v>62.66</v>
      </c>
      <c r="H122" s="174">
        <v>0</v>
      </c>
      <c r="I122" s="174">
        <v>18.797999999999998</v>
      </c>
      <c r="J122" s="174">
        <v>0</v>
      </c>
      <c r="K122" s="174">
        <v>18.797999999999998</v>
      </c>
      <c r="L122" s="285">
        <v>43.861999999999995</v>
      </c>
      <c r="M122" s="287">
        <v>25</v>
      </c>
      <c r="N122" s="287">
        <v>0</v>
      </c>
      <c r="O122" s="288">
        <v>25</v>
      </c>
      <c r="P122" s="288"/>
      <c r="Q122" s="288"/>
      <c r="R122" s="288"/>
      <c r="S122" s="288"/>
      <c r="T122" s="288"/>
      <c r="U122" s="288"/>
      <c r="V122" s="288"/>
      <c r="W122" s="288"/>
      <c r="X122" s="288"/>
      <c r="Y122" s="288"/>
      <c r="Z122" s="466">
        <v>25</v>
      </c>
      <c r="AA122" s="466">
        <v>0</v>
      </c>
      <c r="AB122" s="21">
        <v>25</v>
      </c>
      <c r="AC122" s="21">
        <v>25</v>
      </c>
      <c r="AD122" s="21"/>
      <c r="AE122" s="21">
        <v>25</v>
      </c>
      <c r="AF122" s="21">
        <v>24.986360999999999</v>
      </c>
      <c r="AG122" s="21">
        <v>0</v>
      </c>
      <c r="AH122" s="21">
        <v>24.986360999999999</v>
      </c>
      <c r="AI122" s="288"/>
      <c r="AJ122" s="288"/>
      <c r="AK122" s="2619" t="s">
        <v>12209</v>
      </c>
      <c r="AL122" s="2604">
        <v>0.25</v>
      </c>
      <c r="AM122" s="285">
        <v>0</v>
      </c>
    </row>
    <row r="123" spans="1:39" ht="299.25">
      <c r="A123" s="289">
        <v>239</v>
      </c>
      <c r="B123" s="178" t="s">
        <v>718</v>
      </c>
      <c r="C123" s="282" t="s">
        <v>719</v>
      </c>
      <c r="D123" s="114" t="s">
        <v>167</v>
      </c>
      <c r="E123" s="114" t="s">
        <v>720</v>
      </c>
      <c r="F123" s="284" t="s">
        <v>115</v>
      </c>
      <c r="G123" s="286">
        <v>61.216000000000001</v>
      </c>
      <c r="H123" s="174">
        <v>0</v>
      </c>
      <c r="I123" s="174">
        <v>18.364999999999998</v>
      </c>
      <c r="J123" s="174">
        <v>0</v>
      </c>
      <c r="K123" s="174">
        <v>18.364999999999998</v>
      </c>
      <c r="L123" s="285">
        <v>42.850999999999999</v>
      </c>
      <c r="M123" s="287">
        <v>25</v>
      </c>
      <c r="N123" s="287">
        <v>0</v>
      </c>
      <c r="O123" s="288">
        <v>25</v>
      </c>
      <c r="P123" s="288"/>
      <c r="Q123" s="288"/>
      <c r="R123" s="288"/>
      <c r="S123" s="288"/>
      <c r="T123" s="288"/>
      <c r="U123" s="288"/>
      <c r="V123" s="288"/>
      <c r="W123" s="288"/>
      <c r="X123" s="288"/>
      <c r="Y123" s="288"/>
      <c r="Z123" s="466">
        <v>25</v>
      </c>
      <c r="AA123" s="466">
        <v>0</v>
      </c>
      <c r="AB123" s="21">
        <v>25</v>
      </c>
      <c r="AC123" s="21">
        <v>25</v>
      </c>
      <c r="AD123" s="21"/>
      <c r="AE123" s="21">
        <v>25</v>
      </c>
      <c r="AF123" s="21">
        <v>24.999870999999999</v>
      </c>
      <c r="AG123" s="21">
        <v>0</v>
      </c>
      <c r="AH123" s="21">
        <v>24.999870999999999</v>
      </c>
      <c r="AI123" s="288"/>
      <c r="AJ123" s="288"/>
      <c r="AK123" s="2619" t="s">
        <v>12209</v>
      </c>
      <c r="AL123" s="2604">
        <v>0.25</v>
      </c>
      <c r="AM123" s="285">
        <v>0</v>
      </c>
    </row>
    <row r="124" spans="1:39" ht="252">
      <c r="A124" s="289">
        <v>240</v>
      </c>
      <c r="B124" s="178" t="s">
        <v>721</v>
      </c>
      <c r="C124" s="282" t="s">
        <v>722</v>
      </c>
      <c r="D124" s="114" t="s">
        <v>274</v>
      </c>
      <c r="E124" s="114" t="s">
        <v>706</v>
      </c>
      <c r="F124" s="284" t="s">
        <v>115</v>
      </c>
      <c r="G124" s="286">
        <v>79.430999999999997</v>
      </c>
      <c r="H124" s="174">
        <v>0</v>
      </c>
      <c r="I124" s="174">
        <v>23.83</v>
      </c>
      <c r="J124" s="174">
        <v>0</v>
      </c>
      <c r="K124" s="174">
        <v>23.83</v>
      </c>
      <c r="L124" s="285">
        <v>55.600999999999999</v>
      </c>
      <c r="M124" s="287">
        <v>25</v>
      </c>
      <c r="N124" s="287">
        <v>0</v>
      </c>
      <c r="O124" s="288">
        <v>25</v>
      </c>
      <c r="P124" s="288"/>
      <c r="Q124" s="288"/>
      <c r="R124" s="288"/>
      <c r="S124" s="288"/>
      <c r="T124" s="288"/>
      <c r="U124" s="288"/>
      <c r="V124" s="288"/>
      <c r="W124" s="288"/>
      <c r="X124" s="288"/>
      <c r="Y124" s="288"/>
      <c r="Z124" s="466">
        <v>25</v>
      </c>
      <c r="AA124" s="466">
        <v>0</v>
      </c>
      <c r="AB124" s="21">
        <v>25</v>
      </c>
      <c r="AC124" s="21">
        <v>25</v>
      </c>
      <c r="AD124" s="21"/>
      <c r="AE124" s="21">
        <v>25</v>
      </c>
      <c r="AF124" s="21">
        <v>24.972992000000001</v>
      </c>
      <c r="AG124" s="21">
        <v>0</v>
      </c>
      <c r="AH124" s="21">
        <v>24.972992000000001</v>
      </c>
      <c r="AI124" s="288"/>
      <c r="AJ124" s="288"/>
      <c r="AK124" s="2619" t="s">
        <v>12209</v>
      </c>
      <c r="AL124" s="2604">
        <v>0.25</v>
      </c>
      <c r="AM124" s="285">
        <v>0</v>
      </c>
    </row>
    <row r="125" spans="1:39" ht="204.75">
      <c r="A125" s="289">
        <v>241</v>
      </c>
      <c r="B125" s="178" t="s">
        <v>723</v>
      </c>
      <c r="C125" s="282" t="s">
        <v>724</v>
      </c>
      <c r="D125" s="114" t="s">
        <v>332</v>
      </c>
      <c r="E125" s="114" t="s">
        <v>725</v>
      </c>
      <c r="F125" s="284" t="s">
        <v>26</v>
      </c>
      <c r="G125" s="286">
        <v>78.320999999999998</v>
      </c>
      <c r="H125" s="174">
        <v>0</v>
      </c>
      <c r="I125" s="174">
        <v>38.496000000000002</v>
      </c>
      <c r="J125" s="174">
        <v>0</v>
      </c>
      <c r="K125" s="174">
        <v>38.496000000000002</v>
      </c>
      <c r="L125" s="285">
        <v>39.824999999999996</v>
      </c>
      <c r="M125" s="287">
        <v>39.824999999999996</v>
      </c>
      <c r="N125" s="287">
        <v>0</v>
      </c>
      <c r="O125" s="288">
        <v>39.824999999999996</v>
      </c>
      <c r="P125" s="288"/>
      <c r="Q125" s="288"/>
      <c r="R125" s="288"/>
      <c r="S125" s="288"/>
      <c r="T125" s="288"/>
      <c r="U125" s="288"/>
      <c r="V125" s="288"/>
      <c r="W125" s="288"/>
      <c r="X125" s="288"/>
      <c r="Y125" s="288"/>
      <c r="Z125" s="466">
        <v>39.824999999999996</v>
      </c>
      <c r="AA125" s="466">
        <v>0</v>
      </c>
      <c r="AB125" s="21">
        <v>39.824999999999996</v>
      </c>
      <c r="AC125" s="21">
        <v>39.824999999999996</v>
      </c>
      <c r="AD125" s="21"/>
      <c r="AE125" s="21">
        <v>39.824999999999996</v>
      </c>
      <c r="AF125" s="21">
        <v>40.160269</v>
      </c>
      <c r="AG125" s="21">
        <v>0</v>
      </c>
      <c r="AH125" s="21">
        <v>40.160269</v>
      </c>
      <c r="AI125" s="288"/>
      <c r="AJ125" s="288"/>
      <c r="AK125" s="2619" t="s">
        <v>9259</v>
      </c>
      <c r="AL125" s="2604">
        <v>1</v>
      </c>
      <c r="AM125" s="285">
        <v>0</v>
      </c>
    </row>
    <row r="126" spans="1:39" ht="204.75">
      <c r="A126" s="289">
        <v>242</v>
      </c>
      <c r="B126" s="178" t="s">
        <v>726</v>
      </c>
      <c r="C126" s="282" t="s">
        <v>727</v>
      </c>
      <c r="D126" s="114" t="s">
        <v>507</v>
      </c>
      <c r="E126" s="114" t="s">
        <v>725</v>
      </c>
      <c r="F126" s="284" t="s">
        <v>115</v>
      </c>
      <c r="G126" s="286">
        <v>77.040000000000006</v>
      </c>
      <c r="H126" s="174">
        <v>0</v>
      </c>
      <c r="I126" s="174">
        <v>23.111999999999998</v>
      </c>
      <c r="J126" s="174">
        <v>0</v>
      </c>
      <c r="K126" s="174">
        <v>23.111999999999998</v>
      </c>
      <c r="L126" s="285">
        <v>53.928000000000011</v>
      </c>
      <c r="M126" s="287">
        <v>25</v>
      </c>
      <c r="N126" s="287">
        <v>0</v>
      </c>
      <c r="O126" s="288">
        <v>25</v>
      </c>
      <c r="P126" s="288"/>
      <c r="Q126" s="288"/>
      <c r="R126" s="288"/>
      <c r="S126" s="288"/>
      <c r="T126" s="288"/>
      <c r="U126" s="288"/>
      <c r="V126" s="288"/>
      <c r="W126" s="288"/>
      <c r="X126" s="288"/>
      <c r="Y126" s="288"/>
      <c r="Z126" s="466">
        <v>25</v>
      </c>
      <c r="AA126" s="466">
        <v>0</v>
      </c>
      <c r="AB126" s="21">
        <v>25</v>
      </c>
      <c r="AC126" s="21">
        <v>25</v>
      </c>
      <c r="AD126" s="21"/>
      <c r="AE126" s="21">
        <v>25</v>
      </c>
      <c r="AF126" s="21">
        <v>23.389982</v>
      </c>
      <c r="AG126" s="21">
        <v>0</v>
      </c>
      <c r="AH126" s="21">
        <v>23.389982</v>
      </c>
      <c r="AI126" s="288"/>
      <c r="AJ126" s="288"/>
      <c r="AK126" s="2619" t="s">
        <v>12209</v>
      </c>
      <c r="AL126" s="2604">
        <v>0.25</v>
      </c>
      <c r="AM126" s="285">
        <v>0</v>
      </c>
    </row>
    <row r="127" spans="1:39" ht="409.5">
      <c r="A127" s="289">
        <v>243</v>
      </c>
      <c r="B127" s="178" t="s">
        <v>728</v>
      </c>
      <c r="C127" s="282" t="s">
        <v>729</v>
      </c>
      <c r="D127" s="205" t="s">
        <v>220</v>
      </c>
      <c r="E127" s="114" t="s">
        <v>730</v>
      </c>
      <c r="F127" s="284" t="s">
        <v>115</v>
      </c>
      <c r="G127" s="286">
        <v>92.653999999999996</v>
      </c>
      <c r="H127" s="174">
        <v>0</v>
      </c>
      <c r="I127" s="174">
        <v>27.795999999999999</v>
      </c>
      <c r="J127" s="174">
        <v>0</v>
      </c>
      <c r="K127" s="174">
        <v>27.795999999999999</v>
      </c>
      <c r="L127" s="285">
        <v>64.858000000000004</v>
      </c>
      <c r="M127" s="287">
        <v>20</v>
      </c>
      <c r="N127" s="287">
        <v>0</v>
      </c>
      <c r="O127" s="288">
        <v>20</v>
      </c>
      <c r="P127" s="288"/>
      <c r="Q127" s="288"/>
      <c r="R127" s="288"/>
      <c r="S127" s="288"/>
      <c r="T127" s="288"/>
      <c r="U127" s="288"/>
      <c r="V127" s="288"/>
      <c r="W127" s="288"/>
      <c r="X127" s="288"/>
      <c r="Y127" s="288"/>
      <c r="Z127" s="466">
        <v>20</v>
      </c>
      <c r="AA127" s="466">
        <v>0</v>
      </c>
      <c r="AB127" s="21">
        <v>20</v>
      </c>
      <c r="AC127" s="21">
        <v>20</v>
      </c>
      <c r="AD127" s="21"/>
      <c r="AE127" s="21">
        <v>20</v>
      </c>
      <c r="AF127" s="21">
        <v>19.790541999999999</v>
      </c>
      <c r="AG127" s="21">
        <v>0</v>
      </c>
      <c r="AH127" s="21">
        <v>19.790541999999999</v>
      </c>
      <c r="AI127" s="288"/>
      <c r="AJ127" s="288"/>
      <c r="AK127" s="2619" t="s">
        <v>12323</v>
      </c>
      <c r="AL127" s="2604">
        <v>0.25</v>
      </c>
      <c r="AM127" s="285">
        <v>0</v>
      </c>
    </row>
    <row r="128" spans="1:39" ht="157.5">
      <c r="A128" s="289">
        <v>244</v>
      </c>
      <c r="B128" s="178" t="s">
        <v>731</v>
      </c>
      <c r="C128" s="282" t="s">
        <v>732</v>
      </c>
      <c r="D128" s="114" t="s">
        <v>39</v>
      </c>
      <c r="E128" s="114" t="s">
        <v>730</v>
      </c>
      <c r="F128" s="284" t="s">
        <v>115</v>
      </c>
      <c r="G128" s="286">
        <v>78.132999999999996</v>
      </c>
      <c r="H128" s="174">
        <v>0</v>
      </c>
      <c r="I128" s="174">
        <v>23.44</v>
      </c>
      <c r="J128" s="174">
        <v>0</v>
      </c>
      <c r="K128" s="174">
        <v>23.44</v>
      </c>
      <c r="L128" s="285">
        <v>54.692999999999998</v>
      </c>
      <c r="M128" s="287">
        <v>20</v>
      </c>
      <c r="N128" s="287">
        <v>0</v>
      </c>
      <c r="O128" s="288">
        <v>20</v>
      </c>
      <c r="P128" s="288"/>
      <c r="Q128" s="288"/>
      <c r="R128" s="288"/>
      <c r="S128" s="288"/>
      <c r="T128" s="288"/>
      <c r="U128" s="288"/>
      <c r="V128" s="288"/>
      <c r="W128" s="288"/>
      <c r="X128" s="288"/>
      <c r="Y128" s="288"/>
      <c r="Z128" s="466">
        <v>20</v>
      </c>
      <c r="AA128" s="466">
        <v>0</v>
      </c>
      <c r="AB128" s="21">
        <v>20</v>
      </c>
      <c r="AC128" s="21">
        <v>20</v>
      </c>
      <c r="AD128" s="21"/>
      <c r="AE128" s="21">
        <v>20</v>
      </c>
      <c r="AF128" s="21">
        <v>19.569206000000001</v>
      </c>
      <c r="AG128" s="21">
        <v>0</v>
      </c>
      <c r="AH128" s="21">
        <v>19.569206000000001</v>
      </c>
      <c r="AI128" s="288"/>
      <c r="AJ128" s="288"/>
      <c r="AK128" s="2619" t="s">
        <v>12209</v>
      </c>
      <c r="AL128" s="2604">
        <v>0.25</v>
      </c>
      <c r="AM128" s="285">
        <v>0</v>
      </c>
    </row>
    <row r="129" spans="1:39" ht="330.75">
      <c r="A129" s="289">
        <v>245</v>
      </c>
      <c r="B129" s="178" t="s">
        <v>733</v>
      </c>
      <c r="C129" s="282" t="s">
        <v>734</v>
      </c>
      <c r="D129" s="114" t="s">
        <v>124</v>
      </c>
      <c r="E129" s="114" t="s">
        <v>735</v>
      </c>
      <c r="F129" s="284" t="s">
        <v>115</v>
      </c>
      <c r="G129" s="286">
        <v>127.907</v>
      </c>
      <c r="H129" s="174">
        <v>0</v>
      </c>
      <c r="I129" s="174">
        <v>38.372</v>
      </c>
      <c r="J129" s="174">
        <v>0</v>
      </c>
      <c r="K129" s="174">
        <v>38.372</v>
      </c>
      <c r="L129" s="285">
        <v>89.534999999999997</v>
      </c>
      <c r="M129" s="287">
        <v>10</v>
      </c>
      <c r="N129" s="287">
        <v>0</v>
      </c>
      <c r="O129" s="288">
        <v>10</v>
      </c>
      <c r="P129" s="288"/>
      <c r="Q129" s="288"/>
      <c r="R129" s="288"/>
      <c r="S129" s="288"/>
      <c r="T129" s="288"/>
      <c r="U129" s="288"/>
      <c r="V129" s="288"/>
      <c r="W129" s="288"/>
      <c r="X129" s="288"/>
      <c r="Y129" s="288"/>
      <c r="Z129" s="466">
        <v>10</v>
      </c>
      <c r="AA129" s="466">
        <v>0</v>
      </c>
      <c r="AB129" s="21">
        <v>10</v>
      </c>
      <c r="AC129" s="21">
        <v>10</v>
      </c>
      <c r="AD129" s="21"/>
      <c r="AE129" s="21">
        <v>10</v>
      </c>
      <c r="AF129" s="21">
        <v>9.9166889999999999</v>
      </c>
      <c r="AG129" s="21">
        <v>0</v>
      </c>
      <c r="AH129" s="21">
        <v>9.9166889999999999</v>
      </c>
      <c r="AI129" s="288"/>
      <c r="AJ129" s="288"/>
      <c r="AK129" s="2619" t="s">
        <v>12209</v>
      </c>
      <c r="AL129" s="2604">
        <v>0.25</v>
      </c>
      <c r="AM129" s="285">
        <v>0</v>
      </c>
    </row>
    <row r="130" spans="1:39" ht="252">
      <c r="A130" s="289">
        <v>246</v>
      </c>
      <c r="B130" s="178" t="s">
        <v>736</v>
      </c>
      <c r="C130" s="282" t="s">
        <v>737</v>
      </c>
      <c r="D130" s="114" t="s">
        <v>297</v>
      </c>
      <c r="E130" s="114" t="s">
        <v>730</v>
      </c>
      <c r="F130" s="284" t="s">
        <v>115</v>
      </c>
      <c r="G130" s="286">
        <v>78.650000000000006</v>
      </c>
      <c r="H130" s="174">
        <v>0</v>
      </c>
      <c r="I130" s="174">
        <v>23.594999999999999</v>
      </c>
      <c r="J130" s="174">
        <v>0</v>
      </c>
      <c r="K130" s="174">
        <v>23.594999999999999</v>
      </c>
      <c r="L130" s="285">
        <v>55.055000000000007</v>
      </c>
      <c r="M130" s="287">
        <v>25</v>
      </c>
      <c r="N130" s="287">
        <v>0</v>
      </c>
      <c r="O130" s="288">
        <v>25</v>
      </c>
      <c r="P130" s="288"/>
      <c r="Q130" s="288"/>
      <c r="R130" s="288"/>
      <c r="S130" s="288"/>
      <c r="T130" s="288"/>
      <c r="U130" s="288"/>
      <c r="V130" s="288"/>
      <c r="W130" s="288"/>
      <c r="X130" s="288"/>
      <c r="Y130" s="288"/>
      <c r="Z130" s="466">
        <v>25</v>
      </c>
      <c r="AA130" s="466">
        <v>0</v>
      </c>
      <c r="AB130" s="21">
        <v>25</v>
      </c>
      <c r="AC130" s="21">
        <v>25</v>
      </c>
      <c r="AD130" s="21"/>
      <c r="AE130" s="21">
        <v>25</v>
      </c>
      <c r="AF130" s="21">
        <v>24.996569000000001</v>
      </c>
      <c r="AG130" s="21">
        <v>0</v>
      </c>
      <c r="AH130" s="21">
        <v>24.996569000000001</v>
      </c>
      <c r="AI130" s="288"/>
      <c r="AJ130" s="288"/>
      <c r="AK130" s="2619" t="s">
        <v>12209</v>
      </c>
      <c r="AL130" s="2604">
        <v>0.25</v>
      </c>
      <c r="AM130" s="285">
        <v>0</v>
      </c>
    </row>
    <row r="131" spans="1:39" ht="252">
      <c r="A131" s="289">
        <v>247</v>
      </c>
      <c r="B131" s="178" t="s">
        <v>738</v>
      </c>
      <c r="C131" s="282" t="s">
        <v>739</v>
      </c>
      <c r="D131" s="114" t="s">
        <v>107</v>
      </c>
      <c r="E131" s="114" t="s">
        <v>692</v>
      </c>
      <c r="F131" s="284" t="s">
        <v>115</v>
      </c>
      <c r="G131" s="286">
        <v>74.944000000000003</v>
      </c>
      <c r="H131" s="174">
        <v>0</v>
      </c>
      <c r="I131" s="174">
        <v>22.483000000000001</v>
      </c>
      <c r="J131" s="174">
        <v>0</v>
      </c>
      <c r="K131" s="174">
        <v>22.483000000000001</v>
      </c>
      <c r="L131" s="285">
        <v>52.460999999999999</v>
      </c>
      <c r="M131" s="287">
        <v>15</v>
      </c>
      <c r="N131" s="287">
        <v>0</v>
      </c>
      <c r="O131" s="288">
        <v>15</v>
      </c>
      <c r="P131" s="288"/>
      <c r="Q131" s="288"/>
      <c r="R131" s="288"/>
      <c r="S131" s="288"/>
      <c r="T131" s="288"/>
      <c r="U131" s="288"/>
      <c r="V131" s="288"/>
      <c r="W131" s="288"/>
      <c r="X131" s="288"/>
      <c r="Y131" s="288"/>
      <c r="Z131" s="466">
        <v>15</v>
      </c>
      <c r="AA131" s="466">
        <v>0</v>
      </c>
      <c r="AB131" s="21">
        <v>15</v>
      </c>
      <c r="AC131" s="21">
        <v>15</v>
      </c>
      <c r="AD131" s="21"/>
      <c r="AE131" s="21">
        <v>15</v>
      </c>
      <c r="AF131" s="21">
        <v>14.998049999999999</v>
      </c>
      <c r="AG131" s="21">
        <v>0</v>
      </c>
      <c r="AH131" s="21">
        <v>14.998049999999999</v>
      </c>
      <c r="AI131" s="288"/>
      <c r="AJ131" s="288"/>
      <c r="AK131" s="2619" t="s">
        <v>12324</v>
      </c>
      <c r="AL131" s="2604">
        <v>0.25</v>
      </c>
      <c r="AM131" s="285">
        <v>0</v>
      </c>
    </row>
    <row r="132" spans="1:39" ht="267.75">
      <c r="A132" s="289">
        <v>248</v>
      </c>
      <c r="B132" s="178" t="s">
        <v>740</v>
      </c>
      <c r="C132" s="282" t="s">
        <v>741</v>
      </c>
      <c r="D132" s="114" t="s">
        <v>294</v>
      </c>
      <c r="E132" s="114" t="s">
        <v>735</v>
      </c>
      <c r="F132" s="284" t="s">
        <v>115</v>
      </c>
      <c r="G132" s="286">
        <v>77.771000000000001</v>
      </c>
      <c r="H132" s="174">
        <v>0</v>
      </c>
      <c r="I132" s="174">
        <v>23.33</v>
      </c>
      <c r="J132" s="174">
        <v>0</v>
      </c>
      <c r="K132" s="174">
        <v>23.33</v>
      </c>
      <c r="L132" s="285">
        <v>54.441000000000003</v>
      </c>
      <c r="M132" s="287">
        <v>25</v>
      </c>
      <c r="N132" s="287">
        <v>0</v>
      </c>
      <c r="O132" s="288">
        <v>25</v>
      </c>
      <c r="P132" s="288"/>
      <c r="Q132" s="288"/>
      <c r="R132" s="288"/>
      <c r="S132" s="288"/>
      <c r="T132" s="288"/>
      <c r="U132" s="288"/>
      <c r="V132" s="288"/>
      <c r="W132" s="288"/>
      <c r="X132" s="288"/>
      <c r="Y132" s="288"/>
      <c r="Z132" s="466">
        <v>25</v>
      </c>
      <c r="AA132" s="466">
        <v>0</v>
      </c>
      <c r="AB132" s="21">
        <v>25</v>
      </c>
      <c r="AC132" s="21">
        <v>25</v>
      </c>
      <c r="AD132" s="21"/>
      <c r="AE132" s="21">
        <v>25</v>
      </c>
      <c r="AF132" s="21">
        <v>25.02777</v>
      </c>
      <c r="AG132" s="21">
        <v>0</v>
      </c>
      <c r="AH132" s="21">
        <v>25.02777</v>
      </c>
      <c r="AI132" s="288"/>
      <c r="AJ132" s="288"/>
      <c r="AK132" s="2619" t="s">
        <v>12302</v>
      </c>
      <c r="AL132" s="2604">
        <v>0.25</v>
      </c>
      <c r="AM132" s="285">
        <v>0</v>
      </c>
    </row>
    <row r="133" spans="1:39" ht="157.5">
      <c r="A133" s="289">
        <v>249</v>
      </c>
      <c r="B133" s="178" t="s">
        <v>742</v>
      </c>
      <c r="C133" s="282" t="s">
        <v>743</v>
      </c>
      <c r="D133" s="114" t="s">
        <v>435</v>
      </c>
      <c r="E133" s="114" t="s">
        <v>744</v>
      </c>
      <c r="F133" s="284" t="s">
        <v>115</v>
      </c>
      <c r="G133" s="286">
        <v>62.564999999999998</v>
      </c>
      <c r="H133" s="174">
        <v>0</v>
      </c>
      <c r="I133" s="174">
        <v>18.77</v>
      </c>
      <c r="J133" s="174">
        <v>0</v>
      </c>
      <c r="K133" s="174">
        <v>18.77</v>
      </c>
      <c r="L133" s="285">
        <v>43.795000000000002</v>
      </c>
      <c r="M133" s="287">
        <v>10</v>
      </c>
      <c r="N133" s="287">
        <v>0</v>
      </c>
      <c r="O133" s="288">
        <v>10</v>
      </c>
      <c r="P133" s="288"/>
      <c r="Q133" s="288"/>
      <c r="R133" s="288"/>
      <c r="S133" s="288"/>
      <c r="T133" s="288"/>
      <c r="U133" s="288"/>
      <c r="V133" s="288"/>
      <c r="W133" s="288"/>
      <c r="X133" s="288"/>
      <c r="Y133" s="288"/>
      <c r="Z133" s="466">
        <v>10</v>
      </c>
      <c r="AA133" s="466">
        <v>0</v>
      </c>
      <c r="AB133" s="21">
        <v>10</v>
      </c>
      <c r="AC133" s="21">
        <v>10</v>
      </c>
      <c r="AD133" s="21"/>
      <c r="AE133" s="21">
        <v>10</v>
      </c>
      <c r="AF133" s="21">
        <v>9.0510280000000005</v>
      </c>
      <c r="AG133" s="21">
        <v>0</v>
      </c>
      <c r="AH133" s="21">
        <v>9.0510280000000005</v>
      </c>
      <c r="AI133" s="288"/>
      <c r="AJ133" s="2619"/>
      <c r="AK133" s="2619" t="s">
        <v>12165</v>
      </c>
      <c r="AL133" s="2604">
        <v>0.25</v>
      </c>
      <c r="AM133" s="285">
        <v>0</v>
      </c>
    </row>
    <row r="134" spans="1:39" ht="346.5">
      <c r="A134" s="289">
        <v>250</v>
      </c>
      <c r="B134" s="178" t="s">
        <v>745</v>
      </c>
      <c r="C134" s="282" t="s">
        <v>746</v>
      </c>
      <c r="D134" s="114" t="s">
        <v>37</v>
      </c>
      <c r="E134" s="114" t="s">
        <v>735</v>
      </c>
      <c r="F134" s="284" t="s">
        <v>115</v>
      </c>
      <c r="G134" s="286">
        <v>62.094999999999999</v>
      </c>
      <c r="H134" s="174">
        <v>0</v>
      </c>
      <c r="I134" s="174">
        <v>18.628</v>
      </c>
      <c r="J134" s="174">
        <v>0</v>
      </c>
      <c r="K134" s="174">
        <v>18.628</v>
      </c>
      <c r="L134" s="285">
        <v>43.466999999999999</v>
      </c>
      <c r="M134" s="287">
        <v>15</v>
      </c>
      <c r="N134" s="287">
        <v>0</v>
      </c>
      <c r="O134" s="288">
        <v>15</v>
      </c>
      <c r="P134" s="288"/>
      <c r="Q134" s="288"/>
      <c r="R134" s="288"/>
      <c r="S134" s="288"/>
      <c r="T134" s="288"/>
      <c r="U134" s="288"/>
      <c r="V134" s="288"/>
      <c r="W134" s="288"/>
      <c r="X134" s="288"/>
      <c r="Y134" s="288"/>
      <c r="Z134" s="466">
        <v>15</v>
      </c>
      <c r="AA134" s="466">
        <v>0</v>
      </c>
      <c r="AB134" s="21">
        <v>15</v>
      </c>
      <c r="AC134" s="21">
        <v>15</v>
      </c>
      <c r="AD134" s="21"/>
      <c r="AE134" s="21">
        <v>15</v>
      </c>
      <c r="AF134" s="21">
        <v>14.524794999999999</v>
      </c>
      <c r="AG134" s="21">
        <v>0</v>
      </c>
      <c r="AH134" s="21">
        <v>14.524794999999999</v>
      </c>
      <c r="AI134" s="288"/>
      <c r="AJ134" s="288"/>
      <c r="AK134" s="2619" t="s">
        <v>12209</v>
      </c>
      <c r="AL134" s="2604">
        <v>0.25</v>
      </c>
      <c r="AM134" s="285">
        <v>0</v>
      </c>
    </row>
    <row r="135" spans="1:39" ht="378">
      <c r="A135" s="289">
        <v>251</v>
      </c>
      <c r="B135" s="178" t="s">
        <v>747</v>
      </c>
      <c r="C135" s="282" t="s">
        <v>748</v>
      </c>
      <c r="D135" s="114" t="s">
        <v>31</v>
      </c>
      <c r="E135" s="114" t="s">
        <v>730</v>
      </c>
      <c r="F135" s="284" t="s">
        <v>115</v>
      </c>
      <c r="G135" s="286">
        <v>95.691999999999993</v>
      </c>
      <c r="H135" s="174">
        <v>0</v>
      </c>
      <c r="I135" s="174">
        <v>28.707000000000001</v>
      </c>
      <c r="J135" s="174">
        <v>0</v>
      </c>
      <c r="K135" s="174">
        <v>28.707000000000001</v>
      </c>
      <c r="L135" s="285">
        <v>66.984999999999985</v>
      </c>
      <c r="M135" s="287">
        <v>20</v>
      </c>
      <c r="N135" s="287">
        <v>0</v>
      </c>
      <c r="O135" s="288">
        <v>20</v>
      </c>
      <c r="P135" s="288"/>
      <c r="Q135" s="288"/>
      <c r="R135" s="288"/>
      <c r="S135" s="288"/>
      <c r="T135" s="288"/>
      <c r="U135" s="288"/>
      <c r="V135" s="288"/>
      <c r="W135" s="288"/>
      <c r="X135" s="288"/>
      <c r="Y135" s="288"/>
      <c r="Z135" s="466">
        <v>20</v>
      </c>
      <c r="AA135" s="466">
        <v>0</v>
      </c>
      <c r="AB135" s="21">
        <v>20</v>
      </c>
      <c r="AC135" s="21">
        <v>20</v>
      </c>
      <c r="AD135" s="21"/>
      <c r="AE135" s="21">
        <v>20</v>
      </c>
      <c r="AF135" s="21">
        <v>18.473123000000001</v>
      </c>
      <c r="AG135" s="21">
        <v>0</v>
      </c>
      <c r="AH135" s="21">
        <v>18.473123000000001</v>
      </c>
      <c r="AI135" s="288"/>
      <c r="AJ135" s="288"/>
      <c r="AK135" s="2619" t="s">
        <v>12325</v>
      </c>
      <c r="AL135" s="2604">
        <v>0.25</v>
      </c>
      <c r="AM135" s="285">
        <v>0</v>
      </c>
    </row>
    <row r="136" spans="1:39" ht="126">
      <c r="A136" s="289">
        <v>252</v>
      </c>
      <c r="B136" s="178" t="s">
        <v>749</v>
      </c>
      <c r="C136" s="282" t="s">
        <v>750</v>
      </c>
      <c r="D136" s="114" t="s">
        <v>277</v>
      </c>
      <c r="E136" s="114" t="s">
        <v>692</v>
      </c>
      <c r="F136" s="284" t="s">
        <v>115</v>
      </c>
      <c r="G136" s="286">
        <v>120.40300000000001</v>
      </c>
      <c r="H136" s="174">
        <v>0</v>
      </c>
      <c r="I136" s="174">
        <v>18.29</v>
      </c>
      <c r="J136" s="174">
        <v>0</v>
      </c>
      <c r="K136" s="174">
        <v>18.29</v>
      </c>
      <c r="L136" s="285">
        <v>102.113</v>
      </c>
      <c r="M136" s="287">
        <v>25</v>
      </c>
      <c r="N136" s="287">
        <v>0</v>
      </c>
      <c r="O136" s="288">
        <v>25</v>
      </c>
      <c r="P136" s="288"/>
      <c r="Q136" s="288"/>
      <c r="R136" s="288"/>
      <c r="S136" s="288"/>
      <c r="T136" s="288"/>
      <c r="U136" s="288"/>
      <c r="V136" s="288"/>
      <c r="W136" s="288"/>
      <c r="X136" s="288"/>
      <c r="Y136" s="288"/>
      <c r="Z136" s="466">
        <v>25</v>
      </c>
      <c r="AA136" s="466">
        <v>0</v>
      </c>
      <c r="AB136" s="21">
        <v>25</v>
      </c>
      <c r="AC136" s="21">
        <v>18.75</v>
      </c>
      <c r="AD136" s="21"/>
      <c r="AE136" s="21">
        <v>18.75</v>
      </c>
      <c r="AF136" s="21">
        <v>18.747382999999999</v>
      </c>
      <c r="AG136" s="21">
        <v>0</v>
      </c>
      <c r="AH136" s="21">
        <v>18.747382999999999</v>
      </c>
      <c r="AI136" s="288"/>
      <c r="AJ136" s="2619" t="s">
        <v>9257</v>
      </c>
      <c r="AK136" s="2619" t="s">
        <v>10463</v>
      </c>
      <c r="AL136" s="2604">
        <v>0.25</v>
      </c>
      <c r="AM136" s="285">
        <v>0</v>
      </c>
    </row>
    <row r="137" spans="1:39" ht="157.5">
      <c r="A137" s="289">
        <v>253</v>
      </c>
      <c r="B137" s="178" t="s">
        <v>751</v>
      </c>
      <c r="C137" s="282" t="s">
        <v>752</v>
      </c>
      <c r="D137" s="114" t="s">
        <v>531</v>
      </c>
      <c r="E137" s="114" t="s">
        <v>753</v>
      </c>
      <c r="F137" s="284" t="s">
        <v>115</v>
      </c>
      <c r="G137" s="286">
        <v>115.49299999999999</v>
      </c>
      <c r="H137" s="174">
        <v>0</v>
      </c>
      <c r="I137" s="174">
        <v>18.587</v>
      </c>
      <c r="J137" s="174">
        <v>0</v>
      </c>
      <c r="K137" s="174">
        <v>18.587</v>
      </c>
      <c r="L137" s="285">
        <v>96.905999999999992</v>
      </c>
      <c r="M137" s="287">
        <v>20</v>
      </c>
      <c r="N137" s="287">
        <v>0</v>
      </c>
      <c r="O137" s="288">
        <v>20</v>
      </c>
      <c r="P137" s="288"/>
      <c r="Q137" s="288"/>
      <c r="R137" s="288"/>
      <c r="S137" s="288"/>
      <c r="T137" s="288"/>
      <c r="U137" s="288"/>
      <c r="V137" s="288"/>
      <c r="W137" s="288"/>
      <c r="X137" s="288"/>
      <c r="Y137" s="288"/>
      <c r="Z137" s="466">
        <v>20</v>
      </c>
      <c r="AA137" s="466">
        <v>0</v>
      </c>
      <c r="AB137" s="21">
        <v>20</v>
      </c>
      <c r="AC137" s="21">
        <v>15</v>
      </c>
      <c r="AD137" s="21"/>
      <c r="AE137" s="21">
        <v>15</v>
      </c>
      <c r="AF137" s="21">
        <v>14.997081</v>
      </c>
      <c r="AG137" s="21">
        <v>0</v>
      </c>
      <c r="AH137" s="21">
        <v>14.997081</v>
      </c>
      <c r="AI137" s="288"/>
      <c r="AJ137" s="2619" t="s">
        <v>9257</v>
      </c>
      <c r="AK137" s="2619" t="s">
        <v>10459</v>
      </c>
      <c r="AL137" s="2604">
        <v>0.25</v>
      </c>
      <c r="AM137" s="285">
        <v>0</v>
      </c>
    </row>
    <row r="138" spans="1:39" ht="94.5">
      <c r="A138" s="289">
        <v>254</v>
      </c>
      <c r="B138" s="178" t="s">
        <v>754</v>
      </c>
      <c r="C138" s="282" t="s">
        <v>755</v>
      </c>
      <c r="D138" s="114" t="s">
        <v>534</v>
      </c>
      <c r="E138" s="114" t="s">
        <v>706</v>
      </c>
      <c r="F138" s="284" t="s">
        <v>115</v>
      </c>
      <c r="G138" s="286">
        <v>116.54900000000001</v>
      </c>
      <c r="H138" s="174">
        <v>0</v>
      </c>
      <c r="I138" s="174">
        <v>18.751999999999999</v>
      </c>
      <c r="J138" s="174">
        <v>0</v>
      </c>
      <c r="K138" s="174">
        <v>18.751999999999999</v>
      </c>
      <c r="L138" s="285">
        <v>97.797000000000011</v>
      </c>
      <c r="M138" s="287">
        <v>25</v>
      </c>
      <c r="N138" s="287">
        <v>0</v>
      </c>
      <c r="O138" s="288">
        <v>25</v>
      </c>
      <c r="P138" s="288"/>
      <c r="Q138" s="288"/>
      <c r="R138" s="288"/>
      <c r="S138" s="288"/>
      <c r="T138" s="288"/>
      <c r="U138" s="288"/>
      <c r="V138" s="288"/>
      <c r="W138" s="288"/>
      <c r="X138" s="288"/>
      <c r="Y138" s="288"/>
      <c r="Z138" s="466">
        <v>25</v>
      </c>
      <c r="AA138" s="466">
        <v>0</v>
      </c>
      <c r="AB138" s="21">
        <v>25</v>
      </c>
      <c r="AC138" s="21">
        <v>18.75</v>
      </c>
      <c r="AD138" s="21"/>
      <c r="AE138" s="21">
        <v>18.75</v>
      </c>
      <c r="AF138" s="21">
        <v>18.685808999999999</v>
      </c>
      <c r="AG138" s="21">
        <v>0</v>
      </c>
      <c r="AH138" s="21">
        <v>18.685808999999999</v>
      </c>
      <c r="AI138" s="288"/>
      <c r="AJ138" s="288" t="s">
        <v>9279</v>
      </c>
      <c r="AK138" s="2619" t="s">
        <v>10465</v>
      </c>
      <c r="AL138" s="2604">
        <v>0.25</v>
      </c>
      <c r="AM138" s="285">
        <v>0</v>
      </c>
    </row>
    <row r="139" spans="1:39" ht="141.75">
      <c r="A139" s="289">
        <v>255</v>
      </c>
      <c r="B139" s="178" t="s">
        <v>756</v>
      </c>
      <c r="C139" s="282" t="s">
        <v>757</v>
      </c>
      <c r="D139" s="114" t="s">
        <v>617</v>
      </c>
      <c r="E139" s="114" t="s">
        <v>700</v>
      </c>
      <c r="F139" s="284" t="s">
        <v>115</v>
      </c>
      <c r="G139" s="286">
        <v>123.62</v>
      </c>
      <c r="H139" s="174">
        <v>0</v>
      </c>
      <c r="I139" s="174">
        <v>18.75</v>
      </c>
      <c r="J139" s="174">
        <v>0</v>
      </c>
      <c r="K139" s="174">
        <v>18.75</v>
      </c>
      <c r="L139" s="285">
        <v>104.87</v>
      </c>
      <c r="M139" s="287">
        <v>25</v>
      </c>
      <c r="N139" s="287">
        <v>0</v>
      </c>
      <c r="O139" s="288">
        <v>25</v>
      </c>
      <c r="P139" s="288"/>
      <c r="Q139" s="288"/>
      <c r="R139" s="288"/>
      <c r="S139" s="288"/>
      <c r="T139" s="288"/>
      <c r="U139" s="288"/>
      <c r="V139" s="288"/>
      <c r="W139" s="288"/>
      <c r="X139" s="288"/>
      <c r="Y139" s="288"/>
      <c r="Z139" s="466">
        <v>25</v>
      </c>
      <c r="AA139" s="466">
        <v>0</v>
      </c>
      <c r="AB139" s="21">
        <v>25</v>
      </c>
      <c r="AC139" s="21">
        <v>25</v>
      </c>
      <c r="AD139" s="21"/>
      <c r="AE139" s="21">
        <v>25</v>
      </c>
      <c r="AF139" s="21">
        <v>24.804213000000001</v>
      </c>
      <c r="AG139" s="21">
        <v>0</v>
      </c>
      <c r="AH139" s="21">
        <v>24.804213000000001</v>
      </c>
      <c r="AI139" s="288"/>
      <c r="AJ139" s="288" t="s">
        <v>9279</v>
      </c>
      <c r="AK139" s="2619" t="s">
        <v>9812</v>
      </c>
      <c r="AL139" s="2604">
        <v>0.25</v>
      </c>
      <c r="AM139" s="285">
        <v>0</v>
      </c>
    </row>
    <row r="140" spans="1:39" ht="126">
      <c r="A140" s="289">
        <v>256</v>
      </c>
      <c r="B140" s="178" t="s">
        <v>758</v>
      </c>
      <c r="C140" s="282" t="s">
        <v>759</v>
      </c>
      <c r="D140" s="114" t="s">
        <v>620</v>
      </c>
      <c r="E140" s="114" t="s">
        <v>673</v>
      </c>
      <c r="F140" s="284" t="s">
        <v>115</v>
      </c>
      <c r="G140" s="286">
        <v>63.316000000000003</v>
      </c>
      <c r="H140" s="174">
        <v>0</v>
      </c>
      <c r="I140" s="174">
        <v>19</v>
      </c>
      <c r="J140" s="174">
        <v>0</v>
      </c>
      <c r="K140" s="174">
        <v>19</v>
      </c>
      <c r="L140" s="285">
        <v>44.316000000000003</v>
      </c>
      <c r="M140" s="287">
        <v>25</v>
      </c>
      <c r="N140" s="287">
        <v>0</v>
      </c>
      <c r="O140" s="288">
        <v>25</v>
      </c>
      <c r="P140" s="288"/>
      <c r="Q140" s="288"/>
      <c r="R140" s="288"/>
      <c r="S140" s="288"/>
      <c r="T140" s="288"/>
      <c r="U140" s="288"/>
      <c r="V140" s="288"/>
      <c r="W140" s="288"/>
      <c r="X140" s="288"/>
      <c r="Y140" s="288"/>
      <c r="Z140" s="466">
        <v>25</v>
      </c>
      <c r="AA140" s="466">
        <v>0</v>
      </c>
      <c r="AB140" s="21">
        <v>25</v>
      </c>
      <c r="AC140" s="21">
        <v>25</v>
      </c>
      <c r="AD140" s="21"/>
      <c r="AE140" s="21">
        <v>25</v>
      </c>
      <c r="AF140" s="21">
        <v>23.200651000000001</v>
      </c>
      <c r="AG140" s="21">
        <v>0</v>
      </c>
      <c r="AH140" s="21">
        <v>23.200651000000001</v>
      </c>
      <c r="AI140" s="288"/>
      <c r="AJ140" s="288"/>
      <c r="AK140" s="2619" t="s">
        <v>12326</v>
      </c>
      <c r="AL140" s="2604">
        <v>0.25</v>
      </c>
      <c r="AM140" s="285">
        <v>0</v>
      </c>
    </row>
    <row r="141" spans="1:39" ht="141.75">
      <c r="A141" s="289">
        <v>257</v>
      </c>
      <c r="B141" s="178" t="s">
        <v>760</v>
      </c>
      <c r="C141" s="282" t="s">
        <v>761</v>
      </c>
      <c r="D141" s="114" t="s">
        <v>537</v>
      </c>
      <c r="E141" s="114" t="s">
        <v>720</v>
      </c>
      <c r="F141" s="284" t="s">
        <v>115</v>
      </c>
      <c r="G141" s="286">
        <v>132.066</v>
      </c>
      <c r="H141" s="174">
        <v>0</v>
      </c>
      <c r="I141" s="174">
        <v>22.72</v>
      </c>
      <c r="J141" s="174">
        <v>0</v>
      </c>
      <c r="K141" s="174">
        <v>22.72</v>
      </c>
      <c r="L141" s="285">
        <v>109.346</v>
      </c>
      <c r="M141" s="287">
        <v>20</v>
      </c>
      <c r="N141" s="287">
        <v>0</v>
      </c>
      <c r="O141" s="288">
        <v>20</v>
      </c>
      <c r="P141" s="288"/>
      <c r="Q141" s="288"/>
      <c r="R141" s="288"/>
      <c r="S141" s="288"/>
      <c r="T141" s="288"/>
      <c r="U141" s="288"/>
      <c r="V141" s="288"/>
      <c r="W141" s="288"/>
      <c r="X141" s="288"/>
      <c r="Y141" s="288"/>
      <c r="Z141" s="466">
        <v>20</v>
      </c>
      <c r="AA141" s="466">
        <v>0</v>
      </c>
      <c r="AB141" s="21">
        <v>20</v>
      </c>
      <c r="AC141" s="21">
        <v>15</v>
      </c>
      <c r="AD141" s="21"/>
      <c r="AE141" s="21">
        <v>15</v>
      </c>
      <c r="AF141" s="21">
        <v>14.998357</v>
      </c>
      <c r="AG141" s="21">
        <v>0</v>
      </c>
      <c r="AH141" s="21">
        <v>14.998357</v>
      </c>
      <c r="AI141" s="288"/>
      <c r="AJ141" s="288" t="s">
        <v>9279</v>
      </c>
      <c r="AK141" s="2619" t="s">
        <v>10459</v>
      </c>
      <c r="AL141" s="2604">
        <v>0.25</v>
      </c>
      <c r="AM141" s="285">
        <v>0</v>
      </c>
    </row>
    <row r="142" spans="1:39" ht="141.75">
      <c r="A142" s="289">
        <v>258</v>
      </c>
      <c r="B142" s="178" t="s">
        <v>762</v>
      </c>
      <c r="C142" s="282" t="s">
        <v>763</v>
      </c>
      <c r="D142" s="114" t="s">
        <v>662</v>
      </c>
      <c r="E142" s="114" t="s">
        <v>692</v>
      </c>
      <c r="F142" s="284" t="s">
        <v>115</v>
      </c>
      <c r="G142" s="286">
        <v>114.64700000000001</v>
      </c>
      <c r="H142" s="174">
        <v>0</v>
      </c>
      <c r="I142" s="174">
        <v>18.402000000000001</v>
      </c>
      <c r="J142" s="174">
        <v>0</v>
      </c>
      <c r="K142" s="174">
        <v>18.402000000000001</v>
      </c>
      <c r="L142" s="285">
        <v>96.245000000000005</v>
      </c>
      <c r="M142" s="287">
        <v>25</v>
      </c>
      <c r="N142" s="287">
        <v>0</v>
      </c>
      <c r="O142" s="288">
        <v>25</v>
      </c>
      <c r="P142" s="288"/>
      <c r="Q142" s="288"/>
      <c r="R142" s="288"/>
      <c r="S142" s="288"/>
      <c r="T142" s="288"/>
      <c r="U142" s="288"/>
      <c r="V142" s="288"/>
      <c r="W142" s="288"/>
      <c r="X142" s="288"/>
      <c r="Y142" s="288"/>
      <c r="Z142" s="466">
        <v>25</v>
      </c>
      <c r="AA142" s="466">
        <v>0</v>
      </c>
      <c r="AB142" s="21">
        <v>25</v>
      </c>
      <c r="AC142" s="21">
        <v>18.75</v>
      </c>
      <c r="AD142" s="21"/>
      <c r="AE142" s="21">
        <v>18.75</v>
      </c>
      <c r="AF142" s="21">
        <v>18.573270000000001</v>
      </c>
      <c r="AG142" s="21">
        <v>0</v>
      </c>
      <c r="AH142" s="21">
        <v>18.573270000000001</v>
      </c>
      <c r="AI142" s="288"/>
      <c r="AJ142" s="288" t="s">
        <v>9279</v>
      </c>
      <c r="AK142" s="2619" t="s">
        <v>10465</v>
      </c>
      <c r="AL142" s="2604">
        <v>0.25</v>
      </c>
      <c r="AM142" s="285">
        <v>0</v>
      </c>
    </row>
    <row r="143" spans="1:39" ht="63">
      <c r="A143" s="289">
        <v>259</v>
      </c>
      <c r="B143" s="178" t="s">
        <v>764</v>
      </c>
      <c r="C143" s="282" t="s">
        <v>765</v>
      </c>
      <c r="D143" s="114" t="s">
        <v>107</v>
      </c>
      <c r="E143" s="114" t="s">
        <v>670</v>
      </c>
      <c r="F143" s="284" t="s">
        <v>26</v>
      </c>
      <c r="G143" s="286">
        <v>44.695</v>
      </c>
      <c r="H143" s="174">
        <v>0</v>
      </c>
      <c r="I143" s="174">
        <v>29.006</v>
      </c>
      <c r="J143" s="174">
        <v>0</v>
      </c>
      <c r="K143" s="174">
        <v>29.006</v>
      </c>
      <c r="L143" s="285">
        <v>15.689</v>
      </c>
      <c r="M143" s="287">
        <v>15.689</v>
      </c>
      <c r="N143" s="287">
        <v>0</v>
      </c>
      <c r="O143" s="288">
        <v>15.689</v>
      </c>
      <c r="P143" s="288"/>
      <c r="Q143" s="288"/>
      <c r="R143" s="288"/>
      <c r="S143" s="288"/>
      <c r="T143" s="288"/>
      <c r="U143" s="288"/>
      <c r="V143" s="288"/>
      <c r="W143" s="288"/>
      <c r="X143" s="288"/>
      <c r="Y143" s="288"/>
      <c r="Z143" s="466">
        <v>15.689</v>
      </c>
      <c r="AA143" s="466">
        <v>0</v>
      </c>
      <c r="AB143" s="21">
        <v>15.689</v>
      </c>
      <c r="AC143" s="21">
        <v>15.689</v>
      </c>
      <c r="AD143" s="21"/>
      <c r="AE143" s="21">
        <v>15.689</v>
      </c>
      <c r="AF143" s="21">
        <v>10.958384000000001</v>
      </c>
      <c r="AG143" s="21">
        <v>0</v>
      </c>
      <c r="AH143" s="21">
        <v>10.958384000000001</v>
      </c>
      <c r="AI143" s="288"/>
      <c r="AJ143" s="288"/>
      <c r="AK143" s="2619" t="s">
        <v>9259</v>
      </c>
      <c r="AL143" s="2604">
        <v>1</v>
      </c>
      <c r="AM143" s="285">
        <v>0</v>
      </c>
    </row>
    <row r="144" spans="1:39" ht="141.75">
      <c r="A144" s="289">
        <v>260</v>
      </c>
      <c r="B144" s="178" t="s">
        <v>766</v>
      </c>
      <c r="C144" s="282" t="s">
        <v>767</v>
      </c>
      <c r="D144" s="114" t="s">
        <v>147</v>
      </c>
      <c r="E144" s="114" t="s">
        <v>720</v>
      </c>
      <c r="F144" s="284" t="s">
        <v>115</v>
      </c>
      <c r="G144" s="286">
        <v>77.909000000000006</v>
      </c>
      <c r="H144" s="174">
        <v>0</v>
      </c>
      <c r="I144" s="174">
        <v>23.373000000000001</v>
      </c>
      <c r="J144" s="174">
        <v>0</v>
      </c>
      <c r="K144" s="174">
        <v>23.373000000000001</v>
      </c>
      <c r="L144" s="285">
        <v>54.536000000000001</v>
      </c>
      <c r="M144" s="287">
        <v>20</v>
      </c>
      <c r="N144" s="287">
        <v>0</v>
      </c>
      <c r="O144" s="288">
        <v>20</v>
      </c>
      <c r="P144" s="288"/>
      <c r="Q144" s="288"/>
      <c r="R144" s="288"/>
      <c r="S144" s="288"/>
      <c r="T144" s="288"/>
      <c r="U144" s="288"/>
      <c r="V144" s="288"/>
      <c r="W144" s="288"/>
      <c r="X144" s="288"/>
      <c r="Y144" s="288"/>
      <c r="Z144" s="466">
        <v>20</v>
      </c>
      <c r="AA144" s="466">
        <v>0</v>
      </c>
      <c r="AB144" s="21">
        <v>20</v>
      </c>
      <c r="AC144" s="21">
        <v>20</v>
      </c>
      <c r="AD144" s="21"/>
      <c r="AE144" s="21">
        <v>20</v>
      </c>
      <c r="AF144" s="21">
        <v>19.976054000000001</v>
      </c>
      <c r="AG144" s="21">
        <v>0</v>
      </c>
      <c r="AH144" s="21">
        <v>19.976054000000001</v>
      </c>
      <c r="AI144" s="288"/>
      <c r="AJ144" s="288"/>
      <c r="AK144" s="2619" t="s">
        <v>12209</v>
      </c>
      <c r="AL144" s="2604">
        <v>0.25</v>
      </c>
      <c r="AM144" s="285">
        <v>0</v>
      </c>
    </row>
    <row r="145" spans="1:39" ht="189">
      <c r="A145" s="289">
        <v>261</v>
      </c>
      <c r="B145" s="178" t="s">
        <v>768</v>
      </c>
      <c r="C145" s="282" t="s">
        <v>769</v>
      </c>
      <c r="D145" s="114" t="s">
        <v>177</v>
      </c>
      <c r="E145" s="114" t="s">
        <v>706</v>
      </c>
      <c r="F145" s="284" t="s">
        <v>115</v>
      </c>
      <c r="G145" s="286">
        <v>79.037000000000006</v>
      </c>
      <c r="H145" s="174">
        <v>0</v>
      </c>
      <c r="I145" s="174">
        <v>23.710999999999999</v>
      </c>
      <c r="J145" s="174">
        <v>0</v>
      </c>
      <c r="K145" s="174">
        <v>23.710999999999999</v>
      </c>
      <c r="L145" s="285">
        <v>55.326000000000008</v>
      </c>
      <c r="M145" s="287">
        <v>20</v>
      </c>
      <c r="N145" s="287">
        <v>0</v>
      </c>
      <c r="O145" s="288">
        <v>20</v>
      </c>
      <c r="P145" s="288"/>
      <c r="Q145" s="288"/>
      <c r="R145" s="288"/>
      <c r="S145" s="288"/>
      <c r="T145" s="288"/>
      <c r="U145" s="288"/>
      <c r="V145" s="288"/>
      <c r="W145" s="288"/>
      <c r="X145" s="288"/>
      <c r="Y145" s="288"/>
      <c r="Z145" s="466">
        <v>20</v>
      </c>
      <c r="AA145" s="466">
        <v>0</v>
      </c>
      <c r="AB145" s="21">
        <v>20</v>
      </c>
      <c r="AC145" s="21">
        <v>20</v>
      </c>
      <c r="AD145" s="21"/>
      <c r="AE145" s="21">
        <v>20</v>
      </c>
      <c r="AF145" s="21">
        <v>19.999699</v>
      </c>
      <c r="AG145" s="21">
        <v>0</v>
      </c>
      <c r="AH145" s="21">
        <v>19.999699</v>
      </c>
      <c r="AI145" s="288"/>
      <c r="AJ145" s="2619"/>
      <c r="AK145" s="2619" t="s">
        <v>12681</v>
      </c>
      <c r="AL145" s="2604">
        <v>0.25</v>
      </c>
      <c r="AM145" s="285">
        <v>0</v>
      </c>
    </row>
    <row r="146" spans="1:39" ht="189">
      <c r="A146" s="289">
        <v>262</v>
      </c>
      <c r="B146" s="178" t="s">
        <v>770</v>
      </c>
      <c r="C146" s="282" t="s">
        <v>771</v>
      </c>
      <c r="D146" s="114" t="s">
        <v>209</v>
      </c>
      <c r="E146" s="114" t="s">
        <v>673</v>
      </c>
      <c r="F146" s="284" t="s">
        <v>115</v>
      </c>
      <c r="G146" s="286">
        <v>78.242999999999995</v>
      </c>
      <c r="H146" s="174">
        <v>0</v>
      </c>
      <c r="I146" s="174">
        <v>23.472999999999999</v>
      </c>
      <c r="J146" s="174">
        <v>0</v>
      </c>
      <c r="K146" s="174">
        <v>23.472999999999999</v>
      </c>
      <c r="L146" s="285">
        <v>54.769999999999996</v>
      </c>
      <c r="M146" s="287">
        <v>14</v>
      </c>
      <c r="N146" s="287">
        <v>0</v>
      </c>
      <c r="O146" s="288">
        <v>14</v>
      </c>
      <c r="P146" s="288"/>
      <c r="Q146" s="288"/>
      <c r="R146" s="288"/>
      <c r="S146" s="288"/>
      <c r="T146" s="288"/>
      <c r="U146" s="288"/>
      <c r="V146" s="288"/>
      <c r="W146" s="288"/>
      <c r="X146" s="288"/>
      <c r="Y146" s="288"/>
      <c r="Z146" s="466">
        <v>14</v>
      </c>
      <c r="AA146" s="466">
        <v>0</v>
      </c>
      <c r="AB146" s="21">
        <v>14</v>
      </c>
      <c r="AC146" s="21">
        <v>14</v>
      </c>
      <c r="AD146" s="21"/>
      <c r="AE146" s="21">
        <v>14</v>
      </c>
      <c r="AF146" s="21">
        <v>13.769919</v>
      </c>
      <c r="AG146" s="21">
        <v>0</v>
      </c>
      <c r="AH146" s="21">
        <v>13.769919</v>
      </c>
      <c r="AI146" s="288"/>
      <c r="AJ146" s="288"/>
      <c r="AK146" s="2619" t="s">
        <v>12207</v>
      </c>
      <c r="AL146" s="2604">
        <v>0.25</v>
      </c>
      <c r="AM146" s="285">
        <v>0</v>
      </c>
    </row>
    <row r="147" spans="1:39" ht="173.25">
      <c r="A147" s="289">
        <v>263</v>
      </c>
      <c r="B147" s="178" t="s">
        <v>772</v>
      </c>
      <c r="C147" s="282" t="s">
        <v>773</v>
      </c>
      <c r="D147" s="114" t="s">
        <v>480</v>
      </c>
      <c r="E147" s="114" t="s">
        <v>703</v>
      </c>
      <c r="F147" s="284" t="s">
        <v>26</v>
      </c>
      <c r="G147" s="286">
        <v>48.588999999999999</v>
      </c>
      <c r="H147" s="174">
        <v>3.5150000000000001</v>
      </c>
      <c r="I147" s="174">
        <v>13.522</v>
      </c>
      <c r="J147" s="174">
        <v>0</v>
      </c>
      <c r="K147" s="174">
        <v>17.036999999999999</v>
      </c>
      <c r="L147" s="285">
        <v>31.552</v>
      </c>
      <c r="M147" s="287">
        <v>31.552</v>
      </c>
      <c r="N147" s="287">
        <v>0</v>
      </c>
      <c r="O147" s="288">
        <v>31.552</v>
      </c>
      <c r="P147" s="288"/>
      <c r="Q147" s="288"/>
      <c r="R147" s="288"/>
      <c r="S147" s="288"/>
      <c r="T147" s="288"/>
      <c r="U147" s="288"/>
      <c r="V147" s="288"/>
      <c r="W147" s="288"/>
      <c r="X147" s="288"/>
      <c r="Y147" s="288"/>
      <c r="Z147" s="466">
        <v>31.552</v>
      </c>
      <c r="AA147" s="466">
        <v>0</v>
      </c>
      <c r="AB147" s="21">
        <v>31.552</v>
      </c>
      <c r="AC147" s="21">
        <v>31.552</v>
      </c>
      <c r="AD147" s="21"/>
      <c r="AE147" s="21">
        <v>31.552</v>
      </c>
      <c r="AF147" s="21">
        <v>31.472950999999998</v>
      </c>
      <c r="AG147" s="21">
        <v>0</v>
      </c>
      <c r="AH147" s="21">
        <v>31.472950999999998</v>
      </c>
      <c r="AI147" s="288"/>
      <c r="AJ147" s="288"/>
      <c r="AK147" s="2619" t="s">
        <v>9259</v>
      </c>
      <c r="AL147" s="2604">
        <v>1</v>
      </c>
      <c r="AM147" s="285">
        <v>0</v>
      </c>
    </row>
    <row r="148" spans="1:39" ht="141.75">
      <c r="A148" s="289">
        <v>264</v>
      </c>
      <c r="B148" s="178" t="s">
        <v>774</v>
      </c>
      <c r="C148" s="282" t="s">
        <v>775</v>
      </c>
      <c r="D148" s="114" t="s">
        <v>271</v>
      </c>
      <c r="E148" s="114" t="s">
        <v>720</v>
      </c>
      <c r="F148" s="284" t="s">
        <v>115</v>
      </c>
      <c r="G148" s="286">
        <v>62.454999999999998</v>
      </c>
      <c r="H148" s="174">
        <v>0</v>
      </c>
      <c r="I148" s="174">
        <v>18.736000000000001</v>
      </c>
      <c r="J148" s="174">
        <v>0</v>
      </c>
      <c r="K148" s="174">
        <v>18.736000000000001</v>
      </c>
      <c r="L148" s="285">
        <v>43.718999999999994</v>
      </c>
      <c r="M148" s="287">
        <v>25</v>
      </c>
      <c r="N148" s="287">
        <v>0</v>
      </c>
      <c r="O148" s="288">
        <v>25</v>
      </c>
      <c r="P148" s="288"/>
      <c r="Q148" s="288"/>
      <c r="R148" s="288"/>
      <c r="S148" s="288"/>
      <c r="T148" s="288"/>
      <c r="U148" s="288"/>
      <c r="V148" s="288"/>
      <c r="W148" s="288"/>
      <c r="X148" s="288"/>
      <c r="Y148" s="288"/>
      <c r="Z148" s="466">
        <v>25</v>
      </c>
      <c r="AA148" s="466">
        <v>0</v>
      </c>
      <c r="AB148" s="21">
        <v>25</v>
      </c>
      <c r="AC148" s="21">
        <v>25</v>
      </c>
      <c r="AD148" s="21"/>
      <c r="AE148" s="21">
        <v>25</v>
      </c>
      <c r="AF148" s="21">
        <v>24.870533999999999</v>
      </c>
      <c r="AG148" s="21">
        <v>0</v>
      </c>
      <c r="AH148" s="21">
        <v>24.870533999999999</v>
      </c>
      <c r="AI148" s="288"/>
      <c r="AJ148" s="288"/>
      <c r="AK148" s="2619" t="s">
        <v>12209</v>
      </c>
      <c r="AL148" s="2604">
        <v>0.25</v>
      </c>
      <c r="AM148" s="285">
        <v>0</v>
      </c>
    </row>
    <row r="149" spans="1:39" ht="141.75">
      <c r="A149" s="289">
        <v>265</v>
      </c>
      <c r="B149" s="178" t="s">
        <v>776</v>
      </c>
      <c r="C149" s="282" t="s">
        <v>777</v>
      </c>
      <c r="D149" s="114" t="s">
        <v>266</v>
      </c>
      <c r="E149" s="114" t="s">
        <v>692</v>
      </c>
      <c r="F149" s="284" t="s">
        <v>115</v>
      </c>
      <c r="G149" s="286">
        <v>78.489999999999995</v>
      </c>
      <c r="H149" s="174">
        <v>0</v>
      </c>
      <c r="I149" s="174">
        <v>23.547000000000001</v>
      </c>
      <c r="J149" s="174">
        <v>0</v>
      </c>
      <c r="K149" s="174">
        <v>23.547000000000001</v>
      </c>
      <c r="L149" s="285">
        <v>54.942999999999998</v>
      </c>
      <c r="M149" s="287">
        <v>25</v>
      </c>
      <c r="N149" s="287">
        <v>0</v>
      </c>
      <c r="O149" s="288">
        <v>25</v>
      </c>
      <c r="P149" s="288"/>
      <c r="Q149" s="288"/>
      <c r="R149" s="288"/>
      <c r="S149" s="288"/>
      <c r="T149" s="288"/>
      <c r="U149" s="288"/>
      <c r="V149" s="288"/>
      <c r="W149" s="288"/>
      <c r="X149" s="288"/>
      <c r="Y149" s="288"/>
      <c r="Z149" s="466">
        <v>25</v>
      </c>
      <c r="AA149" s="466">
        <v>0</v>
      </c>
      <c r="AB149" s="21">
        <v>25</v>
      </c>
      <c r="AC149" s="21">
        <v>25</v>
      </c>
      <c r="AD149" s="21"/>
      <c r="AE149" s="21">
        <v>25</v>
      </c>
      <c r="AF149" s="21">
        <v>24.753392000000002</v>
      </c>
      <c r="AG149" s="21">
        <v>0</v>
      </c>
      <c r="AH149" s="21">
        <v>24.753392000000002</v>
      </c>
      <c r="AI149" s="288"/>
      <c r="AJ149" s="288"/>
      <c r="AK149" s="2619" t="s">
        <v>12209</v>
      </c>
      <c r="AL149" s="2604">
        <v>0.25</v>
      </c>
      <c r="AM149" s="285">
        <v>0</v>
      </c>
    </row>
    <row r="150" spans="1:39" ht="283.5">
      <c r="A150" s="289">
        <v>266</v>
      </c>
      <c r="B150" s="178" t="s">
        <v>778</v>
      </c>
      <c r="C150" s="282" t="s">
        <v>779</v>
      </c>
      <c r="D150" s="114" t="s">
        <v>213</v>
      </c>
      <c r="E150" s="114" t="s">
        <v>692</v>
      </c>
      <c r="F150" s="284" t="s">
        <v>115</v>
      </c>
      <c r="G150" s="286">
        <v>99.097999999999999</v>
      </c>
      <c r="H150" s="174">
        <v>0</v>
      </c>
      <c r="I150" s="174">
        <v>23.7</v>
      </c>
      <c r="J150" s="174">
        <v>0</v>
      </c>
      <c r="K150" s="174">
        <v>23.7</v>
      </c>
      <c r="L150" s="285">
        <v>75.397999999999996</v>
      </c>
      <c r="M150" s="287">
        <v>25</v>
      </c>
      <c r="N150" s="287">
        <v>0</v>
      </c>
      <c r="O150" s="288">
        <v>25</v>
      </c>
      <c r="P150" s="288"/>
      <c r="Q150" s="288"/>
      <c r="R150" s="288"/>
      <c r="S150" s="288"/>
      <c r="T150" s="288"/>
      <c r="U150" s="288"/>
      <c r="V150" s="288"/>
      <c r="W150" s="288"/>
      <c r="X150" s="288"/>
      <c r="Y150" s="288"/>
      <c r="Z150" s="466">
        <v>25</v>
      </c>
      <c r="AA150" s="466">
        <v>0</v>
      </c>
      <c r="AB150" s="21">
        <v>25</v>
      </c>
      <c r="AC150" s="21">
        <v>18.75</v>
      </c>
      <c r="AD150" s="21"/>
      <c r="AE150" s="21">
        <v>18.75</v>
      </c>
      <c r="AF150" s="21">
        <v>18.544136999999999</v>
      </c>
      <c r="AG150" s="21">
        <v>0</v>
      </c>
      <c r="AH150" s="21">
        <v>18.544136999999999</v>
      </c>
      <c r="AI150" s="288"/>
      <c r="AJ150" s="2619" t="s">
        <v>9257</v>
      </c>
      <c r="AK150" s="2619" t="s">
        <v>10463</v>
      </c>
      <c r="AL150" s="2604">
        <v>0.25</v>
      </c>
      <c r="AM150" s="285">
        <v>0</v>
      </c>
    </row>
    <row r="151" spans="1:39" ht="157.5">
      <c r="A151" s="289">
        <v>267</v>
      </c>
      <c r="B151" s="178" t="s">
        <v>780</v>
      </c>
      <c r="C151" s="282" t="s">
        <v>781</v>
      </c>
      <c r="D151" s="114" t="s">
        <v>339</v>
      </c>
      <c r="E151" s="114" t="s">
        <v>697</v>
      </c>
      <c r="F151" s="284" t="s">
        <v>115</v>
      </c>
      <c r="G151" s="286">
        <v>77.105999999999995</v>
      </c>
      <c r="H151" s="174">
        <v>0</v>
      </c>
      <c r="I151" s="174">
        <v>23.132000000000001</v>
      </c>
      <c r="J151" s="174">
        <v>0</v>
      </c>
      <c r="K151" s="174">
        <v>23.132000000000001</v>
      </c>
      <c r="L151" s="285">
        <v>53.97399999999999</v>
      </c>
      <c r="M151" s="287">
        <v>25</v>
      </c>
      <c r="N151" s="287">
        <v>0</v>
      </c>
      <c r="O151" s="288">
        <v>25</v>
      </c>
      <c r="P151" s="288"/>
      <c r="Q151" s="288"/>
      <c r="R151" s="288"/>
      <c r="S151" s="288"/>
      <c r="T151" s="288"/>
      <c r="U151" s="288"/>
      <c r="V151" s="288"/>
      <c r="W151" s="288"/>
      <c r="X151" s="288"/>
      <c r="Y151" s="288"/>
      <c r="Z151" s="466">
        <v>25</v>
      </c>
      <c r="AA151" s="466">
        <v>0</v>
      </c>
      <c r="AB151" s="21">
        <v>25</v>
      </c>
      <c r="AC151" s="21">
        <v>25</v>
      </c>
      <c r="AD151" s="21"/>
      <c r="AE151" s="21">
        <v>25</v>
      </c>
      <c r="AF151" s="21">
        <v>24.981919000000001</v>
      </c>
      <c r="AG151" s="21">
        <v>0</v>
      </c>
      <c r="AH151" s="21">
        <v>24.981919000000001</v>
      </c>
      <c r="AI151" s="288"/>
      <c r="AJ151" s="288"/>
      <c r="AK151" s="2619" t="s">
        <v>12209</v>
      </c>
      <c r="AL151" s="2604">
        <v>0.25</v>
      </c>
      <c r="AM151" s="285">
        <v>0</v>
      </c>
    </row>
    <row r="152" spans="1:39" ht="236.25">
      <c r="A152" s="289">
        <v>268</v>
      </c>
      <c r="B152" s="178" t="s">
        <v>782</v>
      </c>
      <c r="C152" s="282" t="s">
        <v>783</v>
      </c>
      <c r="D152" s="114" t="s">
        <v>287</v>
      </c>
      <c r="E152" s="114" t="s">
        <v>697</v>
      </c>
      <c r="F152" s="284" t="s">
        <v>115</v>
      </c>
      <c r="G152" s="286">
        <v>62.493000000000002</v>
      </c>
      <c r="H152" s="174">
        <v>0</v>
      </c>
      <c r="I152" s="174">
        <v>18.748000000000001</v>
      </c>
      <c r="J152" s="174">
        <v>0</v>
      </c>
      <c r="K152" s="174">
        <v>18.748000000000001</v>
      </c>
      <c r="L152" s="285">
        <v>43.745000000000005</v>
      </c>
      <c r="M152" s="287">
        <v>20</v>
      </c>
      <c r="N152" s="287">
        <v>0</v>
      </c>
      <c r="O152" s="288">
        <v>20</v>
      </c>
      <c r="P152" s="288"/>
      <c r="Q152" s="288"/>
      <c r="R152" s="288"/>
      <c r="S152" s="288"/>
      <c r="T152" s="288"/>
      <c r="U152" s="288"/>
      <c r="V152" s="288"/>
      <c r="W152" s="288"/>
      <c r="X152" s="288"/>
      <c r="Y152" s="288"/>
      <c r="Z152" s="466">
        <v>20</v>
      </c>
      <c r="AA152" s="466">
        <v>0</v>
      </c>
      <c r="AB152" s="21">
        <v>20</v>
      </c>
      <c r="AC152" s="21">
        <v>20</v>
      </c>
      <c r="AD152" s="21"/>
      <c r="AE152" s="21">
        <v>20</v>
      </c>
      <c r="AF152" s="21">
        <v>19.967742999999999</v>
      </c>
      <c r="AG152" s="21">
        <v>0</v>
      </c>
      <c r="AH152" s="21">
        <v>19.967742999999999</v>
      </c>
      <c r="AI152" s="288"/>
      <c r="AJ152" s="288"/>
      <c r="AK152" s="2619" t="s">
        <v>12209</v>
      </c>
      <c r="AL152" s="2604">
        <v>0.25</v>
      </c>
      <c r="AM152" s="285">
        <v>0</v>
      </c>
    </row>
    <row r="153" spans="1:39" ht="204.75">
      <c r="A153" s="289">
        <v>269</v>
      </c>
      <c r="B153" s="178" t="s">
        <v>784</v>
      </c>
      <c r="C153" s="282" t="s">
        <v>785</v>
      </c>
      <c r="D153" s="114" t="s">
        <v>23</v>
      </c>
      <c r="E153" s="114" t="s">
        <v>692</v>
      </c>
      <c r="F153" s="284" t="s">
        <v>115</v>
      </c>
      <c r="G153" s="286">
        <v>78.061999999999998</v>
      </c>
      <c r="H153" s="174">
        <v>0</v>
      </c>
      <c r="I153" s="174">
        <v>23.417999999999999</v>
      </c>
      <c r="J153" s="174">
        <v>0</v>
      </c>
      <c r="K153" s="174">
        <v>23.417999999999999</v>
      </c>
      <c r="L153" s="285">
        <v>54.643999999999998</v>
      </c>
      <c r="M153" s="287">
        <v>20</v>
      </c>
      <c r="N153" s="287">
        <v>0</v>
      </c>
      <c r="O153" s="288">
        <v>20</v>
      </c>
      <c r="P153" s="288"/>
      <c r="Q153" s="288"/>
      <c r="R153" s="288"/>
      <c r="S153" s="288"/>
      <c r="T153" s="288"/>
      <c r="U153" s="288"/>
      <c r="V153" s="288"/>
      <c r="W153" s="288"/>
      <c r="X153" s="288"/>
      <c r="Y153" s="288"/>
      <c r="Z153" s="466">
        <v>20</v>
      </c>
      <c r="AA153" s="466">
        <v>0</v>
      </c>
      <c r="AB153" s="21">
        <v>20</v>
      </c>
      <c r="AC153" s="21">
        <v>20</v>
      </c>
      <c r="AD153" s="21"/>
      <c r="AE153" s="21">
        <v>20</v>
      </c>
      <c r="AF153" s="21">
        <v>19.439124</v>
      </c>
      <c r="AG153" s="21">
        <v>0</v>
      </c>
      <c r="AH153" s="21">
        <v>19.439124</v>
      </c>
      <c r="AI153" s="288"/>
      <c r="AJ153" s="288"/>
      <c r="AK153" s="2619" t="s">
        <v>12209</v>
      </c>
      <c r="AL153" s="2604">
        <v>0.25</v>
      </c>
      <c r="AM153" s="285">
        <v>0</v>
      </c>
    </row>
    <row r="154" spans="1:39" ht="299.25">
      <c r="A154" s="289">
        <v>270</v>
      </c>
      <c r="B154" s="178" t="s">
        <v>786</v>
      </c>
      <c r="C154" s="282" t="s">
        <v>787</v>
      </c>
      <c r="D154" s="114" t="s">
        <v>167</v>
      </c>
      <c r="E154" s="114" t="s">
        <v>720</v>
      </c>
      <c r="F154" s="284" t="s">
        <v>115</v>
      </c>
      <c r="G154" s="286">
        <v>76.126000000000005</v>
      </c>
      <c r="H154" s="174">
        <v>0</v>
      </c>
      <c r="I154" s="174">
        <v>22.838000000000001</v>
      </c>
      <c r="J154" s="174">
        <v>0</v>
      </c>
      <c r="K154" s="174">
        <v>22.838000000000001</v>
      </c>
      <c r="L154" s="285">
        <v>53.288000000000004</v>
      </c>
      <c r="M154" s="287">
        <v>20</v>
      </c>
      <c r="N154" s="287">
        <v>0</v>
      </c>
      <c r="O154" s="288">
        <v>20</v>
      </c>
      <c r="P154" s="288"/>
      <c r="Q154" s="288"/>
      <c r="R154" s="288"/>
      <c r="S154" s="288"/>
      <c r="T154" s="288"/>
      <c r="U154" s="288"/>
      <c r="V154" s="288"/>
      <c r="W154" s="288"/>
      <c r="X154" s="288"/>
      <c r="Y154" s="288"/>
      <c r="Z154" s="466">
        <v>20</v>
      </c>
      <c r="AA154" s="466">
        <v>0</v>
      </c>
      <c r="AB154" s="21">
        <v>20</v>
      </c>
      <c r="AC154" s="21">
        <v>20</v>
      </c>
      <c r="AD154" s="21"/>
      <c r="AE154" s="21">
        <v>20</v>
      </c>
      <c r="AF154" s="21">
        <v>19.999659000000001</v>
      </c>
      <c r="AG154" s="21">
        <v>0</v>
      </c>
      <c r="AH154" s="21">
        <v>19.999659000000001</v>
      </c>
      <c r="AI154" s="288"/>
      <c r="AJ154" s="288"/>
      <c r="AK154" s="2619" t="s">
        <v>12327</v>
      </c>
      <c r="AL154" s="2604">
        <v>0.25</v>
      </c>
      <c r="AM154" s="285">
        <v>0</v>
      </c>
    </row>
    <row r="155" spans="1:39" ht="236.25">
      <c r="A155" s="289">
        <v>271</v>
      </c>
      <c r="B155" s="178" t="s">
        <v>788</v>
      </c>
      <c r="C155" s="282" t="s">
        <v>789</v>
      </c>
      <c r="D155" s="114" t="s">
        <v>274</v>
      </c>
      <c r="E155" s="114" t="s">
        <v>706</v>
      </c>
      <c r="F155" s="284" t="s">
        <v>115</v>
      </c>
      <c r="G155" s="286">
        <v>79.251999999999995</v>
      </c>
      <c r="H155" s="174">
        <v>0</v>
      </c>
      <c r="I155" s="174">
        <v>23.776</v>
      </c>
      <c r="J155" s="174">
        <v>0</v>
      </c>
      <c r="K155" s="174">
        <v>23.776</v>
      </c>
      <c r="L155" s="285">
        <v>55.475999999999999</v>
      </c>
      <c r="M155" s="287">
        <v>55.475999999999999</v>
      </c>
      <c r="N155" s="287">
        <v>0</v>
      </c>
      <c r="O155" s="288">
        <v>55.475999999999999</v>
      </c>
      <c r="P155" s="288"/>
      <c r="Q155" s="288"/>
      <c r="R155" s="288"/>
      <c r="S155" s="288"/>
      <c r="T155" s="288"/>
      <c r="U155" s="288"/>
      <c r="V155" s="288"/>
      <c r="W155" s="288"/>
      <c r="X155" s="288"/>
      <c r="Y155" s="288"/>
      <c r="Z155" s="466">
        <v>55.475999999999999</v>
      </c>
      <c r="AA155" s="466">
        <v>0</v>
      </c>
      <c r="AB155" s="21">
        <v>55.475999999999999</v>
      </c>
      <c r="AC155" s="21">
        <v>55.475999999999999</v>
      </c>
      <c r="AD155" s="21"/>
      <c r="AE155" s="21">
        <v>55.475999999999999</v>
      </c>
      <c r="AF155" s="21">
        <v>55.240237</v>
      </c>
      <c r="AG155" s="21">
        <v>0</v>
      </c>
      <c r="AH155" s="21">
        <v>55.240237</v>
      </c>
      <c r="AI155" s="288"/>
      <c r="AJ155" s="2619"/>
      <c r="AK155" s="2619" t="s">
        <v>9486</v>
      </c>
      <c r="AL155" s="2602">
        <v>0.5</v>
      </c>
      <c r="AM155" s="285">
        <v>0</v>
      </c>
    </row>
    <row r="156" spans="1:39" ht="189">
      <c r="A156" s="289">
        <v>272</v>
      </c>
      <c r="B156" s="178" t="s">
        <v>790</v>
      </c>
      <c r="C156" s="282" t="s">
        <v>791</v>
      </c>
      <c r="D156" s="114" t="s">
        <v>332</v>
      </c>
      <c r="E156" s="114" t="s">
        <v>725</v>
      </c>
      <c r="F156" s="284" t="s">
        <v>115</v>
      </c>
      <c r="G156" s="286">
        <v>76.194999999999993</v>
      </c>
      <c r="H156" s="174">
        <v>0</v>
      </c>
      <c r="I156" s="174">
        <v>37.86</v>
      </c>
      <c r="J156" s="174">
        <v>0</v>
      </c>
      <c r="K156" s="174">
        <v>37.86</v>
      </c>
      <c r="L156" s="285">
        <v>38.334999999999994</v>
      </c>
      <c r="M156" s="287">
        <v>20</v>
      </c>
      <c r="N156" s="287">
        <v>0</v>
      </c>
      <c r="O156" s="288">
        <v>20</v>
      </c>
      <c r="P156" s="288"/>
      <c r="Q156" s="288"/>
      <c r="R156" s="288"/>
      <c r="S156" s="288"/>
      <c r="T156" s="288"/>
      <c r="U156" s="288"/>
      <c r="V156" s="288"/>
      <c r="W156" s="288"/>
      <c r="X156" s="288"/>
      <c r="Y156" s="288"/>
      <c r="Z156" s="466">
        <v>20</v>
      </c>
      <c r="AA156" s="466">
        <v>0</v>
      </c>
      <c r="AB156" s="21">
        <v>20</v>
      </c>
      <c r="AC156" s="21">
        <v>20</v>
      </c>
      <c r="AD156" s="21"/>
      <c r="AE156" s="21">
        <v>20</v>
      </c>
      <c r="AF156" s="21">
        <v>19.988468999999998</v>
      </c>
      <c r="AG156" s="21">
        <v>0</v>
      </c>
      <c r="AH156" s="21">
        <v>19.988468999999998</v>
      </c>
      <c r="AI156" s="288"/>
      <c r="AJ156" s="288"/>
      <c r="AK156" s="2619" t="s">
        <v>12209</v>
      </c>
      <c r="AL156" s="2604">
        <v>0.25</v>
      </c>
      <c r="AM156" s="285">
        <v>0</v>
      </c>
    </row>
    <row r="157" spans="1:39" ht="267.75">
      <c r="A157" s="289">
        <v>273</v>
      </c>
      <c r="B157" s="178" t="s">
        <v>792</v>
      </c>
      <c r="C157" s="282" t="s">
        <v>793</v>
      </c>
      <c r="D157" s="114" t="s">
        <v>507</v>
      </c>
      <c r="E157" s="114" t="s">
        <v>673</v>
      </c>
      <c r="F157" s="284" t="s">
        <v>115</v>
      </c>
      <c r="G157" s="286">
        <v>78.158000000000001</v>
      </c>
      <c r="H157" s="174">
        <v>0</v>
      </c>
      <c r="I157" s="174">
        <v>23.446999999999999</v>
      </c>
      <c r="J157" s="174">
        <v>0</v>
      </c>
      <c r="K157" s="174">
        <v>23.446999999999999</v>
      </c>
      <c r="L157" s="285">
        <v>54.710999999999999</v>
      </c>
      <c r="M157" s="287">
        <v>20</v>
      </c>
      <c r="N157" s="287">
        <v>0</v>
      </c>
      <c r="O157" s="288">
        <v>20</v>
      </c>
      <c r="P157" s="288"/>
      <c r="Q157" s="288"/>
      <c r="R157" s="288"/>
      <c r="S157" s="288"/>
      <c r="T157" s="288"/>
      <c r="U157" s="288"/>
      <c r="V157" s="288"/>
      <c r="W157" s="288"/>
      <c r="X157" s="288"/>
      <c r="Y157" s="288"/>
      <c r="Z157" s="466">
        <v>20</v>
      </c>
      <c r="AA157" s="466">
        <v>0</v>
      </c>
      <c r="AB157" s="21">
        <v>20</v>
      </c>
      <c r="AC157" s="21">
        <v>20</v>
      </c>
      <c r="AD157" s="21"/>
      <c r="AE157" s="21">
        <v>20</v>
      </c>
      <c r="AF157" s="21">
        <v>19.992208000000002</v>
      </c>
      <c r="AG157" s="21">
        <v>0</v>
      </c>
      <c r="AH157" s="21">
        <v>19.992208000000002</v>
      </c>
      <c r="AI157" s="288"/>
      <c r="AJ157" s="2619"/>
      <c r="AK157" s="2619" t="s">
        <v>12328</v>
      </c>
      <c r="AL157" s="2604">
        <v>0.25</v>
      </c>
      <c r="AM157" s="285">
        <v>0</v>
      </c>
    </row>
    <row r="158" spans="1:39" ht="315">
      <c r="A158" s="289">
        <v>274</v>
      </c>
      <c r="B158" s="178" t="s">
        <v>794</v>
      </c>
      <c r="C158" s="282" t="s">
        <v>795</v>
      </c>
      <c r="D158" s="205" t="s">
        <v>220</v>
      </c>
      <c r="E158" s="114" t="s">
        <v>706</v>
      </c>
      <c r="F158" s="284" t="s">
        <v>115</v>
      </c>
      <c r="G158" s="286">
        <v>93.164000000000001</v>
      </c>
      <c r="H158" s="174">
        <v>0</v>
      </c>
      <c r="I158" s="174">
        <v>27.95</v>
      </c>
      <c r="J158" s="174">
        <v>0</v>
      </c>
      <c r="K158" s="174">
        <v>27.95</v>
      </c>
      <c r="L158" s="285">
        <v>65.213999999999999</v>
      </c>
      <c r="M158" s="287">
        <v>20</v>
      </c>
      <c r="N158" s="287">
        <v>0</v>
      </c>
      <c r="O158" s="288">
        <v>20</v>
      </c>
      <c r="P158" s="288"/>
      <c r="Q158" s="288"/>
      <c r="R158" s="288"/>
      <c r="S158" s="288"/>
      <c r="T158" s="288"/>
      <c r="U158" s="288"/>
      <c r="V158" s="288"/>
      <c r="W158" s="288"/>
      <c r="X158" s="288"/>
      <c r="Y158" s="288"/>
      <c r="Z158" s="466">
        <v>20</v>
      </c>
      <c r="AA158" s="466">
        <v>0</v>
      </c>
      <c r="AB158" s="21">
        <v>20</v>
      </c>
      <c r="AC158" s="21">
        <v>20</v>
      </c>
      <c r="AD158" s="21"/>
      <c r="AE158" s="21">
        <v>20</v>
      </c>
      <c r="AF158" s="21">
        <v>19.494242</v>
      </c>
      <c r="AG158" s="21">
        <v>0</v>
      </c>
      <c r="AH158" s="21">
        <v>19.494242</v>
      </c>
      <c r="AI158" s="288"/>
      <c r="AJ158" s="288"/>
      <c r="AK158" s="2619" t="s">
        <v>12209</v>
      </c>
      <c r="AL158" s="2604">
        <v>0.25</v>
      </c>
      <c r="AM158" s="285">
        <v>0</v>
      </c>
    </row>
    <row r="159" spans="1:39" ht="141.75">
      <c r="A159" s="289">
        <v>275</v>
      </c>
      <c r="B159" s="178" t="s">
        <v>796</v>
      </c>
      <c r="C159" s="282" t="s">
        <v>797</v>
      </c>
      <c r="D159" s="114" t="s">
        <v>39</v>
      </c>
      <c r="E159" s="114" t="s">
        <v>730</v>
      </c>
      <c r="F159" s="284" t="s">
        <v>115</v>
      </c>
      <c r="G159" s="286">
        <v>78.063000000000002</v>
      </c>
      <c r="H159" s="174">
        <v>0</v>
      </c>
      <c r="I159" s="174">
        <v>23.42</v>
      </c>
      <c r="J159" s="174">
        <v>0</v>
      </c>
      <c r="K159" s="174">
        <v>23.42</v>
      </c>
      <c r="L159" s="285">
        <v>54.643000000000001</v>
      </c>
      <c r="M159" s="287">
        <v>15</v>
      </c>
      <c r="N159" s="287">
        <v>0</v>
      </c>
      <c r="O159" s="288">
        <v>15</v>
      </c>
      <c r="P159" s="288"/>
      <c r="Q159" s="288"/>
      <c r="R159" s="288"/>
      <c r="S159" s="288"/>
      <c r="T159" s="288"/>
      <c r="U159" s="288"/>
      <c r="V159" s="288"/>
      <c r="W159" s="288"/>
      <c r="X159" s="288"/>
      <c r="Y159" s="288"/>
      <c r="Z159" s="466">
        <v>15</v>
      </c>
      <c r="AA159" s="466">
        <v>0</v>
      </c>
      <c r="AB159" s="21">
        <v>15</v>
      </c>
      <c r="AC159" s="21">
        <v>15</v>
      </c>
      <c r="AD159" s="21"/>
      <c r="AE159" s="21">
        <v>15</v>
      </c>
      <c r="AF159" s="21">
        <v>14.971971</v>
      </c>
      <c r="AG159" s="21">
        <v>0</v>
      </c>
      <c r="AH159" s="21">
        <v>14.971971</v>
      </c>
      <c r="AI159" s="288"/>
      <c r="AJ159" s="288"/>
      <c r="AK159" s="2619" t="s">
        <v>12209</v>
      </c>
      <c r="AL159" s="2604">
        <v>0.25</v>
      </c>
      <c r="AM159" s="285">
        <v>0</v>
      </c>
    </row>
    <row r="160" spans="1:39" ht="315">
      <c r="A160" s="289">
        <v>276</v>
      </c>
      <c r="B160" s="178" t="s">
        <v>798</v>
      </c>
      <c r="C160" s="282" t="s">
        <v>799</v>
      </c>
      <c r="D160" s="114" t="s">
        <v>124</v>
      </c>
      <c r="E160" s="114" t="s">
        <v>735</v>
      </c>
      <c r="F160" s="284" t="s">
        <v>115</v>
      </c>
      <c r="G160" s="286">
        <v>149.495</v>
      </c>
      <c r="H160" s="174">
        <v>0</v>
      </c>
      <c r="I160" s="174">
        <v>29.9</v>
      </c>
      <c r="J160" s="174">
        <v>0</v>
      </c>
      <c r="K160" s="174">
        <v>29.9</v>
      </c>
      <c r="L160" s="285">
        <v>119.595</v>
      </c>
      <c r="M160" s="287">
        <v>20</v>
      </c>
      <c r="N160" s="287">
        <v>0</v>
      </c>
      <c r="O160" s="288">
        <v>20</v>
      </c>
      <c r="P160" s="288"/>
      <c r="Q160" s="288"/>
      <c r="R160" s="288"/>
      <c r="S160" s="288"/>
      <c r="T160" s="288"/>
      <c r="U160" s="288"/>
      <c r="V160" s="288"/>
      <c r="W160" s="288"/>
      <c r="X160" s="288"/>
      <c r="Y160" s="288"/>
      <c r="Z160" s="466">
        <v>20</v>
      </c>
      <c r="AA160" s="466">
        <v>0</v>
      </c>
      <c r="AB160" s="21">
        <v>20</v>
      </c>
      <c r="AC160" s="21">
        <v>20</v>
      </c>
      <c r="AD160" s="21"/>
      <c r="AE160" s="21">
        <v>20</v>
      </c>
      <c r="AF160" s="21">
        <v>19.997395000000001</v>
      </c>
      <c r="AG160" s="21">
        <v>0</v>
      </c>
      <c r="AH160" s="21">
        <v>19.997395000000001</v>
      </c>
      <c r="AI160" s="288"/>
      <c r="AJ160" s="288"/>
      <c r="AK160" s="2619" t="s">
        <v>12209</v>
      </c>
      <c r="AL160" s="2604">
        <v>0.25</v>
      </c>
      <c r="AM160" s="285">
        <v>0</v>
      </c>
    </row>
    <row r="161" spans="1:39" ht="204.75">
      <c r="A161" s="289">
        <v>277</v>
      </c>
      <c r="B161" s="178" t="s">
        <v>800</v>
      </c>
      <c r="C161" s="282" t="s">
        <v>801</v>
      </c>
      <c r="D161" s="114" t="s">
        <v>297</v>
      </c>
      <c r="E161" s="114" t="s">
        <v>730</v>
      </c>
      <c r="F161" s="284" t="s">
        <v>115</v>
      </c>
      <c r="G161" s="286">
        <v>78.792000000000002</v>
      </c>
      <c r="H161" s="174">
        <v>0</v>
      </c>
      <c r="I161" s="174">
        <v>23.638000000000002</v>
      </c>
      <c r="J161" s="174">
        <v>0</v>
      </c>
      <c r="K161" s="174">
        <v>23.638000000000002</v>
      </c>
      <c r="L161" s="285">
        <v>55.153999999999996</v>
      </c>
      <c r="M161" s="287">
        <v>20</v>
      </c>
      <c r="N161" s="287">
        <v>0</v>
      </c>
      <c r="O161" s="288">
        <v>20</v>
      </c>
      <c r="P161" s="288"/>
      <c r="Q161" s="288"/>
      <c r="R161" s="288"/>
      <c r="S161" s="288"/>
      <c r="T161" s="288"/>
      <c r="U161" s="288"/>
      <c r="V161" s="288"/>
      <c r="W161" s="288"/>
      <c r="X161" s="288"/>
      <c r="Y161" s="288"/>
      <c r="Z161" s="466">
        <v>20</v>
      </c>
      <c r="AA161" s="466">
        <v>0</v>
      </c>
      <c r="AB161" s="21">
        <v>20</v>
      </c>
      <c r="AC161" s="21">
        <v>20</v>
      </c>
      <c r="AD161" s="21"/>
      <c r="AE161" s="21">
        <v>20</v>
      </c>
      <c r="AF161" s="21">
        <v>19.999701000000002</v>
      </c>
      <c r="AG161" s="21">
        <v>0</v>
      </c>
      <c r="AH161" s="21">
        <v>19.999701000000002</v>
      </c>
      <c r="AI161" s="288"/>
      <c r="AJ161" s="288"/>
      <c r="AK161" s="2619" t="s">
        <v>12209</v>
      </c>
      <c r="AL161" s="2604">
        <v>0.25</v>
      </c>
      <c r="AM161" s="285">
        <v>0</v>
      </c>
    </row>
    <row r="162" spans="1:39" ht="189">
      <c r="A162" s="289">
        <v>278</v>
      </c>
      <c r="B162" s="178" t="s">
        <v>802</v>
      </c>
      <c r="C162" s="282" t="s">
        <v>803</v>
      </c>
      <c r="D162" s="114" t="s">
        <v>107</v>
      </c>
      <c r="E162" s="114" t="s">
        <v>735</v>
      </c>
      <c r="F162" s="284" t="s">
        <v>115</v>
      </c>
      <c r="G162" s="286">
        <v>75.100999999999999</v>
      </c>
      <c r="H162" s="174">
        <v>0</v>
      </c>
      <c r="I162" s="174">
        <v>22.53</v>
      </c>
      <c r="J162" s="174">
        <v>0</v>
      </c>
      <c r="K162" s="174">
        <v>22.53</v>
      </c>
      <c r="L162" s="285">
        <v>52.570999999999998</v>
      </c>
      <c r="M162" s="287">
        <v>20</v>
      </c>
      <c r="N162" s="287">
        <v>0</v>
      </c>
      <c r="O162" s="288">
        <v>20</v>
      </c>
      <c r="P162" s="288"/>
      <c r="Q162" s="288"/>
      <c r="R162" s="288"/>
      <c r="S162" s="288"/>
      <c r="T162" s="288"/>
      <c r="U162" s="288"/>
      <c r="V162" s="288"/>
      <c r="W162" s="288"/>
      <c r="X162" s="288"/>
      <c r="Y162" s="288"/>
      <c r="Z162" s="466">
        <v>20</v>
      </c>
      <c r="AA162" s="466">
        <v>0</v>
      </c>
      <c r="AB162" s="21">
        <v>20</v>
      </c>
      <c r="AC162" s="21">
        <v>20</v>
      </c>
      <c r="AD162" s="21"/>
      <c r="AE162" s="21">
        <v>20</v>
      </c>
      <c r="AF162" s="21">
        <v>19.999756000000001</v>
      </c>
      <c r="AG162" s="21">
        <v>0</v>
      </c>
      <c r="AH162" s="21">
        <v>19.999756000000001</v>
      </c>
      <c r="AI162" s="288"/>
      <c r="AJ162" s="288"/>
      <c r="AK162" s="2619" t="s">
        <v>12209</v>
      </c>
      <c r="AL162" s="2604">
        <v>0.25</v>
      </c>
      <c r="AM162" s="285">
        <v>0</v>
      </c>
    </row>
    <row r="163" spans="1:39" ht="267.75">
      <c r="A163" s="289">
        <v>279</v>
      </c>
      <c r="B163" s="178" t="s">
        <v>804</v>
      </c>
      <c r="C163" s="282" t="s">
        <v>805</v>
      </c>
      <c r="D163" s="114" t="s">
        <v>294</v>
      </c>
      <c r="E163" s="114" t="s">
        <v>744</v>
      </c>
      <c r="F163" s="284" t="s">
        <v>26</v>
      </c>
      <c r="G163" s="286">
        <v>53.201999999999998</v>
      </c>
      <c r="H163" s="174">
        <v>0</v>
      </c>
      <c r="I163" s="174">
        <v>15.96</v>
      </c>
      <c r="J163" s="174">
        <v>0</v>
      </c>
      <c r="K163" s="174">
        <v>15.96</v>
      </c>
      <c r="L163" s="285">
        <v>37.241999999999997</v>
      </c>
      <c r="M163" s="287">
        <v>37.241999999999997</v>
      </c>
      <c r="N163" s="287">
        <v>0</v>
      </c>
      <c r="O163" s="288">
        <v>37.241999999999997</v>
      </c>
      <c r="P163" s="288"/>
      <c r="Q163" s="288"/>
      <c r="R163" s="288"/>
      <c r="S163" s="288"/>
      <c r="T163" s="288"/>
      <c r="U163" s="288"/>
      <c r="V163" s="288"/>
      <c r="W163" s="288"/>
      <c r="X163" s="288"/>
      <c r="Y163" s="288"/>
      <c r="Z163" s="466">
        <v>37.241999999999997</v>
      </c>
      <c r="AA163" s="466">
        <v>0</v>
      </c>
      <c r="AB163" s="21">
        <v>37.241999999999997</v>
      </c>
      <c r="AC163" s="21">
        <v>37.241999999999997</v>
      </c>
      <c r="AD163" s="21"/>
      <c r="AE163" s="21">
        <v>37.241999999999997</v>
      </c>
      <c r="AF163" s="21">
        <v>35.590949999999999</v>
      </c>
      <c r="AG163" s="21">
        <v>0</v>
      </c>
      <c r="AH163" s="21">
        <v>35.590949999999999</v>
      </c>
      <c r="AI163" s="288"/>
      <c r="AJ163" s="288"/>
      <c r="AK163" s="2619" t="s">
        <v>9259</v>
      </c>
      <c r="AL163" s="2604">
        <v>1</v>
      </c>
      <c r="AM163" s="285">
        <v>0</v>
      </c>
    </row>
    <row r="164" spans="1:39" ht="94.5">
      <c r="A164" s="289">
        <v>280</v>
      </c>
      <c r="B164" s="178" t="s">
        <v>806</v>
      </c>
      <c r="C164" s="282" t="s">
        <v>807</v>
      </c>
      <c r="D164" s="114" t="s">
        <v>435</v>
      </c>
      <c r="E164" s="114" t="s">
        <v>735</v>
      </c>
      <c r="F164" s="284" t="s">
        <v>115</v>
      </c>
      <c r="G164" s="286">
        <v>62.177999999999997</v>
      </c>
      <c r="H164" s="174">
        <v>0</v>
      </c>
      <c r="I164" s="174">
        <v>18.652999999999999</v>
      </c>
      <c r="J164" s="174">
        <v>0</v>
      </c>
      <c r="K164" s="174">
        <v>18.652999999999999</v>
      </c>
      <c r="L164" s="285">
        <v>43.524999999999999</v>
      </c>
      <c r="M164" s="287">
        <v>15</v>
      </c>
      <c r="N164" s="287">
        <v>0</v>
      </c>
      <c r="O164" s="288">
        <v>15</v>
      </c>
      <c r="P164" s="288"/>
      <c r="Q164" s="288"/>
      <c r="R164" s="288"/>
      <c r="S164" s="288"/>
      <c r="T164" s="288"/>
      <c r="U164" s="288"/>
      <c r="V164" s="288"/>
      <c r="W164" s="288"/>
      <c r="X164" s="288"/>
      <c r="Y164" s="288"/>
      <c r="Z164" s="466">
        <v>15</v>
      </c>
      <c r="AA164" s="466">
        <v>0</v>
      </c>
      <c r="AB164" s="21">
        <v>15</v>
      </c>
      <c r="AC164" s="21">
        <v>15</v>
      </c>
      <c r="AD164" s="21"/>
      <c r="AE164" s="21">
        <v>15</v>
      </c>
      <c r="AF164" s="21">
        <v>14.999478999999999</v>
      </c>
      <c r="AG164" s="21">
        <v>0</v>
      </c>
      <c r="AH164" s="21">
        <v>14.999478999999999</v>
      </c>
      <c r="AI164" s="288"/>
      <c r="AJ164" s="288"/>
      <c r="AK164" s="2619" t="s">
        <v>9507</v>
      </c>
      <c r="AL164" s="2604">
        <v>0.25</v>
      </c>
      <c r="AM164" s="285">
        <v>0</v>
      </c>
    </row>
    <row r="165" spans="1:39" ht="299.25">
      <c r="A165" s="289">
        <v>281</v>
      </c>
      <c r="B165" s="178" t="s">
        <v>808</v>
      </c>
      <c r="C165" s="282" t="s">
        <v>809</v>
      </c>
      <c r="D165" s="114" t="s">
        <v>37</v>
      </c>
      <c r="E165" s="114" t="s">
        <v>735</v>
      </c>
      <c r="F165" s="284" t="s">
        <v>115</v>
      </c>
      <c r="G165" s="286">
        <v>62.167999999999999</v>
      </c>
      <c r="H165" s="174">
        <v>0</v>
      </c>
      <c r="I165" s="174">
        <v>18.649999999999999</v>
      </c>
      <c r="J165" s="174">
        <v>0</v>
      </c>
      <c r="K165" s="174">
        <v>18.649999999999999</v>
      </c>
      <c r="L165" s="285">
        <v>43.518000000000001</v>
      </c>
      <c r="M165" s="287">
        <v>20</v>
      </c>
      <c r="N165" s="287">
        <v>0</v>
      </c>
      <c r="O165" s="288">
        <v>20</v>
      </c>
      <c r="P165" s="288"/>
      <c r="Q165" s="288"/>
      <c r="R165" s="288"/>
      <c r="S165" s="288"/>
      <c r="T165" s="288"/>
      <c r="U165" s="288"/>
      <c r="V165" s="288"/>
      <c r="W165" s="288"/>
      <c r="X165" s="288"/>
      <c r="Y165" s="288"/>
      <c r="Z165" s="466">
        <v>20</v>
      </c>
      <c r="AA165" s="466">
        <v>0</v>
      </c>
      <c r="AB165" s="21">
        <v>20</v>
      </c>
      <c r="AC165" s="21">
        <v>20</v>
      </c>
      <c r="AD165" s="21"/>
      <c r="AE165" s="21">
        <v>20</v>
      </c>
      <c r="AF165" s="21">
        <v>16.815391000000002</v>
      </c>
      <c r="AG165" s="21">
        <v>0</v>
      </c>
      <c r="AH165" s="21">
        <v>16.815391000000002</v>
      </c>
      <c r="AI165" s="288"/>
      <c r="AJ165" s="288"/>
      <c r="AK165" s="2619" t="s">
        <v>12209</v>
      </c>
      <c r="AL165" s="2604">
        <v>0.25</v>
      </c>
      <c r="AM165" s="285">
        <v>0</v>
      </c>
    </row>
    <row r="166" spans="1:39" ht="252">
      <c r="A166" s="289">
        <v>282</v>
      </c>
      <c r="B166" s="178" t="s">
        <v>810</v>
      </c>
      <c r="C166" s="282" t="s">
        <v>811</v>
      </c>
      <c r="D166" s="114" t="s">
        <v>31</v>
      </c>
      <c r="E166" s="114" t="s">
        <v>730</v>
      </c>
      <c r="F166" s="284" t="s">
        <v>115</v>
      </c>
      <c r="G166" s="286">
        <v>79.325000000000003</v>
      </c>
      <c r="H166" s="174">
        <v>0</v>
      </c>
      <c r="I166" s="174">
        <v>23.8</v>
      </c>
      <c r="J166" s="174">
        <v>0</v>
      </c>
      <c r="K166" s="174">
        <v>23.8</v>
      </c>
      <c r="L166" s="285">
        <v>55.525000000000006</v>
      </c>
      <c r="M166" s="287">
        <v>20</v>
      </c>
      <c r="N166" s="287">
        <v>0</v>
      </c>
      <c r="O166" s="288">
        <v>20</v>
      </c>
      <c r="P166" s="288"/>
      <c r="Q166" s="288"/>
      <c r="R166" s="288"/>
      <c r="S166" s="288"/>
      <c r="T166" s="288"/>
      <c r="U166" s="288"/>
      <c r="V166" s="288"/>
      <c r="W166" s="288"/>
      <c r="X166" s="288"/>
      <c r="Y166" s="288"/>
      <c r="Z166" s="466">
        <v>20</v>
      </c>
      <c r="AA166" s="466">
        <v>0</v>
      </c>
      <c r="AB166" s="21">
        <v>20</v>
      </c>
      <c r="AC166" s="21">
        <v>20</v>
      </c>
      <c r="AD166" s="21"/>
      <c r="AE166" s="21">
        <v>20</v>
      </c>
      <c r="AF166" s="21">
        <v>20.974737999999999</v>
      </c>
      <c r="AG166" s="21">
        <v>0</v>
      </c>
      <c r="AH166" s="21">
        <v>20.974737999999999</v>
      </c>
      <c r="AI166" s="288"/>
      <c r="AJ166" s="288"/>
      <c r="AK166" s="2619" t="s">
        <v>12209</v>
      </c>
      <c r="AL166" s="2604">
        <v>0.25</v>
      </c>
      <c r="AM166" s="285">
        <v>0</v>
      </c>
    </row>
    <row r="167" spans="1:39" ht="94.5">
      <c r="A167" s="289">
        <v>283</v>
      </c>
      <c r="B167" s="178" t="s">
        <v>812</v>
      </c>
      <c r="C167" s="282" t="s">
        <v>813</v>
      </c>
      <c r="D167" s="114" t="s">
        <v>277</v>
      </c>
      <c r="E167" s="114" t="s">
        <v>753</v>
      </c>
      <c r="F167" s="284" t="s">
        <v>115</v>
      </c>
      <c r="G167" s="286">
        <v>148.46700000000001</v>
      </c>
      <c r="H167" s="174">
        <v>0</v>
      </c>
      <c r="I167" s="174">
        <v>18.399999999999999</v>
      </c>
      <c r="J167" s="174">
        <v>0</v>
      </c>
      <c r="K167" s="174">
        <v>18.399999999999999</v>
      </c>
      <c r="L167" s="285">
        <v>130.06700000000001</v>
      </c>
      <c r="M167" s="287">
        <v>40</v>
      </c>
      <c r="N167" s="287">
        <v>0</v>
      </c>
      <c r="O167" s="288">
        <v>40</v>
      </c>
      <c r="P167" s="288"/>
      <c r="Q167" s="288"/>
      <c r="R167" s="288"/>
      <c r="S167" s="288"/>
      <c r="T167" s="288"/>
      <c r="U167" s="288"/>
      <c r="V167" s="288"/>
      <c r="W167" s="288"/>
      <c r="X167" s="288"/>
      <c r="Y167" s="288"/>
      <c r="Z167" s="466">
        <v>40</v>
      </c>
      <c r="AA167" s="466">
        <v>0</v>
      </c>
      <c r="AB167" s="21">
        <v>40</v>
      </c>
      <c r="AC167" s="21">
        <v>30</v>
      </c>
      <c r="AD167" s="21"/>
      <c r="AE167" s="21">
        <v>30</v>
      </c>
      <c r="AF167" s="21">
        <v>29.967946999999999</v>
      </c>
      <c r="AG167" s="21">
        <v>0</v>
      </c>
      <c r="AH167" s="21">
        <v>29.967946999999999</v>
      </c>
      <c r="AI167" s="288"/>
      <c r="AJ167" s="2619" t="s">
        <v>9257</v>
      </c>
      <c r="AK167" s="2619" t="s">
        <v>10459</v>
      </c>
      <c r="AL167" s="2604">
        <v>0.25</v>
      </c>
      <c r="AM167" s="285">
        <v>0</v>
      </c>
    </row>
    <row r="168" spans="1:39" s="295" customFormat="1" ht="110.25">
      <c r="A168" s="289">
        <v>284</v>
      </c>
      <c r="B168" s="178" t="s">
        <v>814</v>
      </c>
      <c r="C168" s="282" t="s">
        <v>815</v>
      </c>
      <c r="D168" s="114" t="s">
        <v>531</v>
      </c>
      <c r="E168" s="114" t="s">
        <v>753</v>
      </c>
      <c r="F168" s="284" t="s">
        <v>26</v>
      </c>
      <c r="G168" s="286">
        <v>62.893000000000001</v>
      </c>
      <c r="H168" s="174">
        <v>0</v>
      </c>
      <c r="I168" s="174">
        <v>18.867999999999999</v>
      </c>
      <c r="J168" s="174">
        <v>0</v>
      </c>
      <c r="K168" s="174">
        <v>18.867999999999999</v>
      </c>
      <c r="L168" s="285">
        <v>44.025000000000006</v>
      </c>
      <c r="M168" s="287">
        <v>44.025000000000006</v>
      </c>
      <c r="N168" s="287">
        <v>0</v>
      </c>
      <c r="O168" s="288">
        <v>44.025000000000006</v>
      </c>
      <c r="P168" s="288"/>
      <c r="Q168" s="288"/>
      <c r="R168" s="288"/>
      <c r="S168" s="288"/>
      <c r="T168" s="288"/>
      <c r="U168" s="288"/>
      <c r="V168" s="288"/>
      <c r="W168" s="288"/>
      <c r="X168" s="288"/>
      <c r="Y168" s="288"/>
      <c r="Z168" s="466">
        <v>44.025000000000006</v>
      </c>
      <c r="AA168" s="466">
        <v>0</v>
      </c>
      <c r="AB168" s="21">
        <v>44.025000000000006</v>
      </c>
      <c r="AC168" s="21">
        <v>44.025000000000006</v>
      </c>
      <c r="AD168" s="21"/>
      <c r="AE168" s="21">
        <v>44.025000000000006</v>
      </c>
      <c r="AF168" s="21">
        <v>44.021057999999996</v>
      </c>
      <c r="AG168" s="21">
        <v>0</v>
      </c>
      <c r="AH168" s="21">
        <v>44.021057999999996</v>
      </c>
      <c r="AI168" s="288"/>
      <c r="AJ168" s="288"/>
      <c r="AK168" s="2619" t="s">
        <v>9259</v>
      </c>
      <c r="AL168" s="2604">
        <v>1</v>
      </c>
      <c r="AM168" s="285">
        <v>0</v>
      </c>
    </row>
    <row r="169" spans="1:39" ht="94.5">
      <c r="A169" s="289">
        <v>285</v>
      </c>
      <c r="B169" s="178" t="s">
        <v>816</v>
      </c>
      <c r="C169" s="282" t="s">
        <v>817</v>
      </c>
      <c r="D169" s="114" t="s">
        <v>534</v>
      </c>
      <c r="E169" s="114" t="s">
        <v>753</v>
      </c>
      <c r="F169" s="284" t="s">
        <v>26</v>
      </c>
      <c r="G169" s="286">
        <v>62.718000000000004</v>
      </c>
      <c r="H169" s="174">
        <v>0</v>
      </c>
      <c r="I169" s="174">
        <v>18.815000000000001</v>
      </c>
      <c r="J169" s="174">
        <v>0</v>
      </c>
      <c r="K169" s="174">
        <v>18.815000000000001</v>
      </c>
      <c r="L169" s="285">
        <v>43.903000000000006</v>
      </c>
      <c r="M169" s="287">
        <v>43.903000000000006</v>
      </c>
      <c r="N169" s="287">
        <v>0</v>
      </c>
      <c r="O169" s="288">
        <v>43.903000000000006</v>
      </c>
      <c r="P169" s="288"/>
      <c r="Q169" s="288"/>
      <c r="R169" s="288"/>
      <c r="S169" s="288"/>
      <c r="T169" s="288"/>
      <c r="U169" s="288"/>
      <c r="V169" s="288"/>
      <c r="W169" s="288"/>
      <c r="X169" s="288"/>
      <c r="Y169" s="288"/>
      <c r="Z169" s="466">
        <v>43.903000000000006</v>
      </c>
      <c r="AA169" s="466">
        <v>0</v>
      </c>
      <c r="AB169" s="21">
        <v>43.903000000000006</v>
      </c>
      <c r="AC169" s="21">
        <v>43.903000000000006</v>
      </c>
      <c r="AD169" s="21"/>
      <c r="AE169" s="21">
        <v>43.903000000000006</v>
      </c>
      <c r="AF169" s="21">
        <v>43.562665000000003</v>
      </c>
      <c r="AG169" s="21">
        <v>0</v>
      </c>
      <c r="AH169" s="21">
        <v>43.562665000000003</v>
      </c>
      <c r="AI169" s="288"/>
      <c r="AJ169" s="288"/>
      <c r="AK169" s="2619" t="s">
        <v>9259</v>
      </c>
      <c r="AL169" s="2604">
        <v>1</v>
      </c>
      <c r="AM169" s="285">
        <v>0</v>
      </c>
    </row>
    <row r="170" spans="1:39" ht="94.5">
      <c r="A170" s="289">
        <v>286</v>
      </c>
      <c r="B170" s="178" t="s">
        <v>818</v>
      </c>
      <c r="C170" s="282" t="s">
        <v>819</v>
      </c>
      <c r="D170" s="114" t="s">
        <v>617</v>
      </c>
      <c r="E170" s="114" t="s">
        <v>700</v>
      </c>
      <c r="F170" s="284" t="s">
        <v>115</v>
      </c>
      <c r="G170" s="286">
        <v>131.161</v>
      </c>
      <c r="H170" s="174">
        <v>0</v>
      </c>
      <c r="I170" s="174">
        <v>19.033000000000001</v>
      </c>
      <c r="J170" s="174">
        <v>0</v>
      </c>
      <c r="K170" s="174">
        <v>19.033000000000001</v>
      </c>
      <c r="L170" s="285">
        <v>112.128</v>
      </c>
      <c r="M170" s="287">
        <v>35</v>
      </c>
      <c r="N170" s="287">
        <v>0</v>
      </c>
      <c r="O170" s="288">
        <v>35</v>
      </c>
      <c r="P170" s="288"/>
      <c r="Q170" s="288"/>
      <c r="R170" s="288"/>
      <c r="S170" s="288"/>
      <c r="T170" s="288"/>
      <c r="U170" s="288"/>
      <c r="V170" s="288"/>
      <c r="W170" s="288"/>
      <c r="X170" s="288"/>
      <c r="Y170" s="288"/>
      <c r="Z170" s="466">
        <v>35</v>
      </c>
      <c r="AA170" s="466">
        <v>0</v>
      </c>
      <c r="AB170" s="21">
        <v>35</v>
      </c>
      <c r="AC170" s="21">
        <v>35</v>
      </c>
      <c r="AD170" s="21"/>
      <c r="AE170" s="21">
        <v>35</v>
      </c>
      <c r="AF170" s="21">
        <v>34.857337000000001</v>
      </c>
      <c r="AG170" s="21">
        <v>0</v>
      </c>
      <c r="AH170" s="21">
        <v>34.857337000000001</v>
      </c>
      <c r="AI170" s="288"/>
      <c r="AJ170" s="288" t="s">
        <v>9279</v>
      </c>
      <c r="AK170" s="2619" t="s">
        <v>9849</v>
      </c>
      <c r="AL170" s="2604">
        <v>0.25</v>
      </c>
      <c r="AM170" s="285">
        <v>0</v>
      </c>
    </row>
    <row r="171" spans="1:39" ht="94.5">
      <c r="A171" s="289">
        <v>287</v>
      </c>
      <c r="B171" s="178" t="s">
        <v>820</v>
      </c>
      <c r="C171" s="282" t="s">
        <v>821</v>
      </c>
      <c r="D171" s="114" t="s">
        <v>620</v>
      </c>
      <c r="E171" s="114" t="s">
        <v>673</v>
      </c>
      <c r="F171" s="284" t="s">
        <v>115</v>
      </c>
      <c r="G171" s="286">
        <v>140.53399999999999</v>
      </c>
      <c r="H171" s="174">
        <v>0</v>
      </c>
      <c r="I171" s="174">
        <v>23.728000000000002</v>
      </c>
      <c r="J171" s="174">
        <v>0</v>
      </c>
      <c r="K171" s="174">
        <v>23.728000000000002</v>
      </c>
      <c r="L171" s="285">
        <v>116.80599999999998</v>
      </c>
      <c r="M171" s="287">
        <v>35</v>
      </c>
      <c r="N171" s="287">
        <v>0</v>
      </c>
      <c r="O171" s="288">
        <v>35</v>
      </c>
      <c r="P171" s="288"/>
      <c r="Q171" s="288"/>
      <c r="R171" s="288"/>
      <c r="S171" s="288"/>
      <c r="T171" s="288"/>
      <c r="U171" s="288"/>
      <c r="V171" s="288"/>
      <c r="W171" s="288"/>
      <c r="X171" s="288"/>
      <c r="Y171" s="288"/>
      <c r="Z171" s="466">
        <v>35</v>
      </c>
      <c r="AA171" s="466">
        <v>0</v>
      </c>
      <c r="AB171" s="21">
        <v>35</v>
      </c>
      <c r="AC171" s="21">
        <v>26.25</v>
      </c>
      <c r="AD171" s="21"/>
      <c r="AE171" s="21">
        <v>26.25</v>
      </c>
      <c r="AF171" s="21">
        <v>26.137912</v>
      </c>
      <c r="AG171" s="21">
        <v>0</v>
      </c>
      <c r="AH171" s="21">
        <v>26.137912</v>
      </c>
      <c r="AI171" s="288"/>
      <c r="AJ171" s="2619" t="s">
        <v>9257</v>
      </c>
      <c r="AK171" s="2619" t="s">
        <v>10459</v>
      </c>
      <c r="AL171" s="2604">
        <v>0.25</v>
      </c>
      <c r="AM171" s="285">
        <v>0</v>
      </c>
    </row>
    <row r="172" spans="1:39" ht="126">
      <c r="A172" s="289">
        <v>288</v>
      </c>
      <c r="B172" s="178" t="s">
        <v>822</v>
      </c>
      <c r="C172" s="282" t="s">
        <v>823</v>
      </c>
      <c r="D172" s="114" t="s">
        <v>537</v>
      </c>
      <c r="E172" s="114" t="s">
        <v>753</v>
      </c>
      <c r="F172" s="284" t="s">
        <v>115</v>
      </c>
      <c r="G172" s="286">
        <v>151.46100000000001</v>
      </c>
      <c r="H172" s="174">
        <v>0</v>
      </c>
      <c r="I172" s="174">
        <v>23.419</v>
      </c>
      <c r="J172" s="174">
        <v>0</v>
      </c>
      <c r="K172" s="174">
        <v>23.419</v>
      </c>
      <c r="L172" s="285">
        <v>128.042</v>
      </c>
      <c r="M172" s="287">
        <v>25</v>
      </c>
      <c r="N172" s="287">
        <v>0</v>
      </c>
      <c r="O172" s="288">
        <v>25</v>
      </c>
      <c r="P172" s="288"/>
      <c r="Q172" s="288"/>
      <c r="R172" s="288"/>
      <c r="S172" s="288"/>
      <c r="T172" s="288"/>
      <c r="U172" s="288"/>
      <c r="V172" s="288"/>
      <c r="W172" s="288"/>
      <c r="X172" s="288"/>
      <c r="Y172" s="288"/>
      <c r="Z172" s="466">
        <v>25</v>
      </c>
      <c r="AA172" s="466">
        <v>0</v>
      </c>
      <c r="AB172" s="21">
        <v>25</v>
      </c>
      <c r="AC172" s="21">
        <v>18.75</v>
      </c>
      <c r="AD172" s="21"/>
      <c r="AE172" s="21">
        <v>18.75</v>
      </c>
      <c r="AF172" s="21">
        <v>18.745757000000001</v>
      </c>
      <c r="AG172" s="21">
        <v>0</v>
      </c>
      <c r="AH172" s="21">
        <v>18.745757000000001</v>
      </c>
      <c r="AI172" s="288"/>
      <c r="AJ172" s="288" t="s">
        <v>9279</v>
      </c>
      <c r="AK172" s="2619" t="s">
        <v>10459</v>
      </c>
      <c r="AL172" s="2604">
        <v>0.25</v>
      </c>
      <c r="AM172" s="285">
        <v>0</v>
      </c>
    </row>
    <row r="173" spans="1:39" ht="94.5">
      <c r="A173" s="289">
        <v>289</v>
      </c>
      <c r="B173" s="178" t="s">
        <v>824</v>
      </c>
      <c r="C173" s="282" t="s">
        <v>825</v>
      </c>
      <c r="D173" s="114" t="s">
        <v>662</v>
      </c>
      <c r="E173" s="114" t="s">
        <v>706</v>
      </c>
      <c r="F173" s="284" t="s">
        <v>115</v>
      </c>
      <c r="G173" s="286">
        <v>116.032</v>
      </c>
      <c r="H173" s="174">
        <v>0</v>
      </c>
      <c r="I173" s="174">
        <v>18.527999999999999</v>
      </c>
      <c r="J173" s="174">
        <v>0</v>
      </c>
      <c r="K173" s="174">
        <v>18.527999999999999</v>
      </c>
      <c r="L173" s="285">
        <v>97.503999999999991</v>
      </c>
      <c r="M173" s="287">
        <v>25</v>
      </c>
      <c r="N173" s="287">
        <v>0</v>
      </c>
      <c r="O173" s="288">
        <v>25</v>
      </c>
      <c r="P173" s="288"/>
      <c r="Q173" s="288"/>
      <c r="R173" s="288"/>
      <c r="S173" s="288"/>
      <c r="T173" s="288"/>
      <c r="U173" s="288"/>
      <c r="V173" s="288"/>
      <c r="W173" s="288"/>
      <c r="X173" s="288"/>
      <c r="Y173" s="288"/>
      <c r="Z173" s="466">
        <v>25</v>
      </c>
      <c r="AA173" s="466">
        <v>0</v>
      </c>
      <c r="AB173" s="21">
        <v>25</v>
      </c>
      <c r="AC173" s="21">
        <v>18.75</v>
      </c>
      <c r="AD173" s="21"/>
      <c r="AE173" s="21">
        <v>18.75</v>
      </c>
      <c r="AF173" s="21">
        <v>18.733552</v>
      </c>
      <c r="AG173" s="21">
        <v>0</v>
      </c>
      <c r="AH173" s="21">
        <v>18.733552</v>
      </c>
      <c r="AI173" s="288"/>
      <c r="AJ173" s="288" t="s">
        <v>9279</v>
      </c>
      <c r="AK173" s="2619" t="s">
        <v>10459</v>
      </c>
      <c r="AL173" s="2604">
        <v>0.25</v>
      </c>
      <c r="AM173" s="285">
        <v>0</v>
      </c>
    </row>
    <row r="174" spans="1:39" ht="126">
      <c r="A174" s="289">
        <v>290</v>
      </c>
      <c r="B174" s="178" t="s">
        <v>826</v>
      </c>
      <c r="C174" s="282" t="s">
        <v>827</v>
      </c>
      <c r="D174" s="114" t="s">
        <v>274</v>
      </c>
      <c r="E174" s="114" t="s">
        <v>700</v>
      </c>
      <c r="F174" s="284" t="s">
        <v>115</v>
      </c>
      <c r="G174" s="286">
        <v>90.866</v>
      </c>
      <c r="H174" s="174">
        <v>0</v>
      </c>
      <c r="I174" s="174">
        <v>27.26</v>
      </c>
      <c r="J174" s="174">
        <v>0</v>
      </c>
      <c r="K174" s="174">
        <v>27.26</v>
      </c>
      <c r="L174" s="285">
        <v>63.605999999999995</v>
      </c>
      <c r="M174" s="287">
        <v>15</v>
      </c>
      <c r="N174" s="287">
        <v>0</v>
      </c>
      <c r="O174" s="288">
        <v>15</v>
      </c>
      <c r="P174" s="288"/>
      <c r="Q174" s="288"/>
      <c r="R174" s="288"/>
      <c r="S174" s="288"/>
      <c r="T174" s="288"/>
      <c r="U174" s="288"/>
      <c r="V174" s="288"/>
      <c r="W174" s="288"/>
      <c r="X174" s="288"/>
      <c r="Y174" s="288"/>
      <c r="Z174" s="466">
        <v>15</v>
      </c>
      <c r="AA174" s="466">
        <v>0</v>
      </c>
      <c r="AB174" s="21">
        <v>15</v>
      </c>
      <c r="AC174" s="21">
        <v>15</v>
      </c>
      <c r="AD174" s="21"/>
      <c r="AE174" s="21">
        <v>15</v>
      </c>
      <c r="AF174" s="21">
        <v>14.986079999999999</v>
      </c>
      <c r="AG174" s="21">
        <v>0</v>
      </c>
      <c r="AH174" s="21">
        <v>14.986079999999999</v>
      </c>
      <c r="AI174" s="288"/>
      <c r="AJ174" s="288"/>
      <c r="AK174" s="2619" t="s">
        <v>12209</v>
      </c>
      <c r="AL174" s="2604">
        <v>0.25</v>
      </c>
      <c r="AM174" s="285">
        <v>0</v>
      </c>
    </row>
    <row r="175" spans="1:39" ht="158.25" thickBot="1">
      <c r="A175" s="289">
        <v>291</v>
      </c>
      <c r="B175" s="178" t="s">
        <v>828</v>
      </c>
      <c r="C175" s="282" t="s">
        <v>829</v>
      </c>
      <c r="D175" s="114" t="s">
        <v>830</v>
      </c>
      <c r="E175" s="114" t="s">
        <v>831</v>
      </c>
      <c r="F175" s="284" t="s">
        <v>114</v>
      </c>
      <c r="G175" s="286">
        <v>142.41</v>
      </c>
      <c r="H175" s="174">
        <v>0</v>
      </c>
      <c r="I175" s="174">
        <v>5.6970000000000001</v>
      </c>
      <c r="J175" s="174">
        <v>0</v>
      </c>
      <c r="K175" s="174">
        <v>5.6970000000000001</v>
      </c>
      <c r="L175" s="285">
        <v>136.71299999999999</v>
      </c>
      <c r="M175" s="287">
        <v>3</v>
      </c>
      <c r="N175" s="287">
        <v>57.356000000000002</v>
      </c>
      <c r="O175" s="288">
        <v>60.356000000000002</v>
      </c>
      <c r="P175" s="288"/>
      <c r="Q175" s="288"/>
      <c r="R175" s="288"/>
      <c r="S175" s="288"/>
      <c r="T175" s="288"/>
      <c r="U175" s="288"/>
      <c r="V175" s="288"/>
      <c r="W175" s="288"/>
      <c r="X175" s="288"/>
      <c r="Y175" s="288"/>
      <c r="Z175" s="466">
        <v>3</v>
      </c>
      <c r="AA175" s="466">
        <v>57.356000000000002</v>
      </c>
      <c r="AB175" s="21">
        <v>60.356000000000002</v>
      </c>
      <c r="AC175" s="21">
        <v>2.25</v>
      </c>
      <c r="AD175" s="21">
        <v>57.356000000000002</v>
      </c>
      <c r="AE175" s="21">
        <v>59.606000000000002</v>
      </c>
      <c r="AF175" s="21">
        <v>1.5</v>
      </c>
      <c r="AG175" s="21">
        <v>57.336497999999999</v>
      </c>
      <c r="AH175" s="21">
        <v>58.836497999999999</v>
      </c>
      <c r="AI175" s="288"/>
      <c r="AJ175" s="288"/>
      <c r="AK175" s="2619" t="s">
        <v>12329</v>
      </c>
      <c r="AL175" s="2604">
        <v>0.25</v>
      </c>
      <c r="AM175" s="285">
        <v>400</v>
      </c>
    </row>
    <row r="176" spans="1:39" s="295" customFormat="1" ht="16.5" thickBot="1">
      <c r="A176" s="289" t="s">
        <v>300</v>
      </c>
      <c r="B176" s="178"/>
      <c r="C176" s="296" t="s">
        <v>832</v>
      </c>
      <c r="D176" s="297"/>
      <c r="E176" s="297"/>
      <c r="F176" s="297"/>
      <c r="G176" s="298">
        <v>24168.323</v>
      </c>
      <c r="H176" s="298">
        <v>6399.1580000000013</v>
      </c>
      <c r="I176" s="298">
        <v>4147.2599999999993</v>
      </c>
      <c r="J176" s="298">
        <v>35</v>
      </c>
      <c r="K176" s="298">
        <v>10546.418000000001</v>
      </c>
      <c r="L176" s="298">
        <v>13621.905000000004</v>
      </c>
      <c r="M176" s="298">
        <v>5795.0410000000002</v>
      </c>
      <c r="N176" s="298">
        <v>957.35599999999999</v>
      </c>
      <c r="O176" s="298">
        <v>6752.3970000000008</v>
      </c>
      <c r="P176" s="298">
        <v>0</v>
      </c>
      <c r="Q176" s="298">
        <v>0</v>
      </c>
      <c r="R176" s="298">
        <v>0</v>
      </c>
      <c r="S176" s="298">
        <v>0</v>
      </c>
      <c r="T176" s="298">
        <v>0</v>
      </c>
      <c r="U176" s="298">
        <v>0</v>
      </c>
      <c r="V176" s="298">
        <v>0</v>
      </c>
      <c r="W176" s="298">
        <v>0</v>
      </c>
      <c r="X176" s="298">
        <v>0</v>
      </c>
      <c r="Y176" s="298">
        <v>0</v>
      </c>
      <c r="Z176" s="298">
        <v>5795.0410000000002</v>
      </c>
      <c r="AA176" s="298">
        <v>957.35599999999999</v>
      </c>
      <c r="AB176" s="298">
        <v>6752.3970000000008</v>
      </c>
      <c r="AC176" s="298">
        <v>5576.7102499999992</v>
      </c>
      <c r="AD176" s="298">
        <v>414.10400000000004</v>
      </c>
      <c r="AE176" s="298">
        <v>5990.8142499999994</v>
      </c>
      <c r="AF176" s="298">
        <v>5485.909005999999</v>
      </c>
      <c r="AG176" s="298">
        <v>370.06702100000001</v>
      </c>
      <c r="AH176" s="298">
        <v>5855.9760270000006</v>
      </c>
      <c r="AI176" s="298">
        <v>0</v>
      </c>
      <c r="AJ176" s="298"/>
      <c r="AK176" s="298"/>
      <c r="AL176" s="298"/>
      <c r="AM176" s="298">
        <v>27769.35</v>
      </c>
    </row>
    <row r="177" spans="1:39" s="295" customFormat="1">
      <c r="A177" s="289" t="s">
        <v>300</v>
      </c>
      <c r="B177" s="178"/>
      <c r="C177" s="299"/>
      <c r="D177" s="283"/>
      <c r="E177" s="283"/>
      <c r="F177" s="283"/>
      <c r="G177" s="285"/>
      <c r="H177" s="285"/>
      <c r="I177" s="285"/>
      <c r="J177" s="285"/>
      <c r="K177" s="285"/>
      <c r="L177" s="285"/>
      <c r="M177" s="285"/>
      <c r="N177" s="285"/>
      <c r="O177" s="285"/>
      <c r="P177" s="285"/>
      <c r="Q177" s="285"/>
      <c r="R177" s="285"/>
      <c r="S177" s="285"/>
      <c r="T177" s="285"/>
      <c r="U177" s="285"/>
      <c r="V177" s="285"/>
      <c r="W177" s="285"/>
      <c r="X177" s="285"/>
      <c r="Y177" s="285"/>
      <c r="Z177" s="285"/>
      <c r="AA177" s="285"/>
      <c r="AB177" s="285"/>
      <c r="AC177" s="285"/>
      <c r="AD177" s="285"/>
      <c r="AE177" s="285"/>
      <c r="AF177" s="285"/>
      <c r="AG177" s="285"/>
      <c r="AH177" s="285"/>
      <c r="AI177" s="285"/>
      <c r="AJ177" s="285"/>
      <c r="AK177" s="285"/>
      <c r="AL177" s="285"/>
      <c r="AM177" s="285"/>
    </row>
    <row r="178" spans="1:39">
      <c r="A178" s="289" t="s">
        <v>300</v>
      </c>
      <c r="C178" s="300" t="s">
        <v>833</v>
      </c>
      <c r="D178" s="283"/>
      <c r="E178" s="283"/>
      <c r="F178" s="283"/>
      <c r="G178" s="285"/>
      <c r="H178" s="285"/>
      <c r="J178" s="285"/>
      <c r="K178" s="285"/>
      <c r="L178" s="285"/>
      <c r="M178" s="285"/>
      <c r="N178" s="285"/>
      <c r="O178" s="285"/>
      <c r="P178" s="285"/>
      <c r="Q178" s="285"/>
      <c r="R178" s="285"/>
      <c r="S178" s="285"/>
      <c r="T178" s="285"/>
      <c r="U178" s="285"/>
      <c r="V178" s="285"/>
      <c r="W178" s="285"/>
      <c r="X178" s="285"/>
      <c r="Y178" s="285"/>
      <c r="Z178" s="285"/>
      <c r="AA178" s="285"/>
      <c r="AB178" s="285"/>
      <c r="AC178" s="285"/>
      <c r="AD178" s="285"/>
      <c r="AE178" s="285"/>
      <c r="AF178" s="285"/>
      <c r="AG178" s="285"/>
      <c r="AH178" s="285"/>
      <c r="AI178" s="285"/>
      <c r="AJ178" s="285"/>
      <c r="AK178" s="285"/>
      <c r="AL178" s="285"/>
      <c r="AM178" s="285"/>
    </row>
    <row r="179" spans="1:39">
      <c r="A179" s="289" t="s">
        <v>300</v>
      </c>
      <c r="C179" s="300" t="s">
        <v>18</v>
      </c>
      <c r="D179" s="283"/>
      <c r="E179" s="283"/>
      <c r="F179" s="283"/>
      <c r="G179" s="285"/>
      <c r="H179" s="285"/>
      <c r="J179" s="285"/>
      <c r="K179" s="285"/>
      <c r="L179" s="285"/>
      <c r="M179" s="285"/>
      <c r="N179" s="285"/>
      <c r="O179" s="285"/>
      <c r="P179" s="285"/>
      <c r="Q179" s="285"/>
      <c r="R179" s="285"/>
      <c r="S179" s="285"/>
      <c r="T179" s="285"/>
      <c r="U179" s="285"/>
      <c r="V179" s="285"/>
      <c r="W179" s="285"/>
      <c r="X179" s="285"/>
      <c r="Y179" s="285"/>
      <c r="Z179" s="285"/>
      <c r="AA179" s="285"/>
      <c r="AB179" s="285"/>
      <c r="AC179" s="285"/>
      <c r="AD179" s="285"/>
      <c r="AE179" s="285"/>
      <c r="AF179" s="285"/>
      <c r="AG179" s="285"/>
      <c r="AH179" s="285"/>
      <c r="AI179" s="285"/>
      <c r="AJ179" s="285"/>
      <c r="AK179" s="285"/>
      <c r="AL179" s="285"/>
      <c r="AM179" s="285"/>
    </row>
    <row r="180" spans="1:39" ht="94.5">
      <c r="A180" s="289">
        <v>292</v>
      </c>
      <c r="B180" s="178" t="s">
        <v>834</v>
      </c>
      <c r="C180" s="282" t="s">
        <v>9513</v>
      </c>
      <c r="D180" s="291" t="s">
        <v>835</v>
      </c>
      <c r="E180" s="291" t="s">
        <v>836</v>
      </c>
      <c r="F180" s="284" t="s">
        <v>115</v>
      </c>
      <c r="G180" s="292">
        <v>2169.038</v>
      </c>
      <c r="H180" s="174">
        <v>1217.509</v>
      </c>
      <c r="I180" s="301">
        <v>184.654</v>
      </c>
      <c r="J180" s="174">
        <v>0</v>
      </c>
      <c r="K180" s="174">
        <v>1402.163</v>
      </c>
      <c r="L180" s="285">
        <v>766.875</v>
      </c>
      <c r="M180" s="287">
        <v>40</v>
      </c>
      <c r="N180" s="287">
        <v>0</v>
      </c>
      <c r="O180" s="288">
        <v>40</v>
      </c>
      <c r="P180" s="288"/>
      <c r="Q180" s="288"/>
      <c r="R180" s="288"/>
      <c r="S180" s="288"/>
      <c r="T180" s="288"/>
      <c r="U180" s="288"/>
      <c r="V180" s="288"/>
      <c r="W180" s="288"/>
      <c r="X180" s="288"/>
      <c r="Y180" s="288"/>
      <c r="Z180" s="466">
        <v>40</v>
      </c>
      <c r="AA180" s="466">
        <v>0</v>
      </c>
      <c r="AB180" s="21">
        <v>40</v>
      </c>
      <c r="AC180" s="21">
        <v>20</v>
      </c>
      <c r="AD180" s="21"/>
      <c r="AE180" s="21">
        <v>20</v>
      </c>
      <c r="AF180" s="21">
        <v>19.31474</v>
      </c>
      <c r="AG180" s="21">
        <v>0</v>
      </c>
      <c r="AH180" s="21">
        <v>19.31474</v>
      </c>
      <c r="AI180" s="288"/>
      <c r="AJ180" s="2619" t="s">
        <v>11816</v>
      </c>
      <c r="AK180" s="2619" t="s">
        <v>10407</v>
      </c>
      <c r="AL180" s="2604">
        <v>0.25</v>
      </c>
      <c r="AM180" s="285">
        <v>0</v>
      </c>
    </row>
    <row r="181" spans="1:39" ht="63">
      <c r="A181" s="289">
        <v>293</v>
      </c>
      <c r="B181" s="178" t="s">
        <v>837</v>
      </c>
      <c r="C181" s="282" t="s">
        <v>838</v>
      </c>
      <c r="D181" s="291" t="s">
        <v>29</v>
      </c>
      <c r="E181" s="291" t="s">
        <v>839</v>
      </c>
      <c r="F181" s="284" t="s">
        <v>115</v>
      </c>
      <c r="G181" s="292">
        <v>2006.364</v>
      </c>
      <c r="H181" s="174">
        <v>1535.4449999999999</v>
      </c>
      <c r="I181" s="301">
        <v>0</v>
      </c>
      <c r="J181" s="174">
        <v>0</v>
      </c>
      <c r="K181" s="174">
        <v>1535.4449999999999</v>
      </c>
      <c r="L181" s="285">
        <v>470.9190000000001</v>
      </c>
      <c r="M181" s="287">
        <v>1E-3</v>
      </c>
      <c r="N181" s="287">
        <v>0</v>
      </c>
      <c r="O181" s="288">
        <v>1E-3</v>
      </c>
      <c r="P181" s="288"/>
      <c r="Q181" s="288"/>
      <c r="R181" s="288"/>
      <c r="S181" s="288"/>
      <c r="T181" s="288"/>
      <c r="U181" s="288"/>
      <c r="V181" s="288"/>
      <c r="W181" s="288"/>
      <c r="X181" s="288"/>
      <c r="Y181" s="288"/>
      <c r="Z181" s="466">
        <v>1E-3</v>
      </c>
      <c r="AA181" s="466">
        <v>0</v>
      </c>
      <c r="AB181" s="21">
        <v>1E-3</v>
      </c>
      <c r="AC181" s="21"/>
      <c r="AD181" s="21"/>
      <c r="AE181" s="21">
        <v>0</v>
      </c>
      <c r="AF181" s="21">
        <v>0</v>
      </c>
      <c r="AG181" s="21">
        <v>0</v>
      </c>
      <c r="AH181" s="21">
        <v>0</v>
      </c>
      <c r="AI181" s="288"/>
      <c r="AJ181" s="2619" t="s">
        <v>9324</v>
      </c>
      <c r="AK181" s="288"/>
      <c r="AL181" s="2604">
        <v>0.25</v>
      </c>
      <c r="AM181" s="285">
        <v>0</v>
      </c>
    </row>
    <row r="182" spans="1:39" ht="94.5">
      <c r="A182" s="289">
        <v>294</v>
      </c>
      <c r="B182" s="178" t="s">
        <v>840</v>
      </c>
      <c r="C182" s="282" t="s">
        <v>841</v>
      </c>
      <c r="D182" s="291" t="s">
        <v>29</v>
      </c>
      <c r="E182" s="291" t="s">
        <v>839</v>
      </c>
      <c r="F182" s="284" t="s">
        <v>115</v>
      </c>
      <c r="G182" s="292">
        <v>1293.1320000000001</v>
      </c>
      <c r="H182" s="174">
        <v>1019.624</v>
      </c>
      <c r="I182" s="301">
        <v>0</v>
      </c>
      <c r="J182" s="174">
        <v>0</v>
      </c>
      <c r="K182" s="174">
        <v>1019.624</v>
      </c>
      <c r="L182" s="285">
        <v>273.50800000000004</v>
      </c>
      <c r="M182" s="287">
        <v>1E-3</v>
      </c>
      <c r="N182" s="287">
        <v>0</v>
      </c>
      <c r="O182" s="288">
        <v>1E-3</v>
      </c>
      <c r="P182" s="288"/>
      <c r="Q182" s="288"/>
      <c r="R182" s="288"/>
      <c r="S182" s="288"/>
      <c r="T182" s="288"/>
      <c r="U182" s="288"/>
      <c r="V182" s="288"/>
      <c r="W182" s="288"/>
      <c r="X182" s="288"/>
      <c r="Y182" s="288"/>
      <c r="Z182" s="466">
        <v>1E-3</v>
      </c>
      <c r="AA182" s="466">
        <v>0</v>
      </c>
      <c r="AB182" s="21">
        <v>1E-3</v>
      </c>
      <c r="AC182" s="21"/>
      <c r="AD182" s="21"/>
      <c r="AE182" s="21">
        <v>0</v>
      </c>
      <c r="AF182" s="21">
        <v>0</v>
      </c>
      <c r="AG182" s="21">
        <v>0</v>
      </c>
      <c r="AH182" s="21">
        <v>0</v>
      </c>
      <c r="AI182" s="288"/>
      <c r="AJ182" s="2619" t="s">
        <v>12814</v>
      </c>
      <c r="AK182" s="288"/>
      <c r="AL182" s="2604">
        <v>0.25</v>
      </c>
      <c r="AM182" s="285">
        <v>0</v>
      </c>
    </row>
    <row r="183" spans="1:39" ht="94.5">
      <c r="A183" s="289">
        <v>295</v>
      </c>
      <c r="B183" s="178" t="s">
        <v>842</v>
      </c>
      <c r="C183" s="282" t="s">
        <v>843</v>
      </c>
      <c r="D183" s="291" t="s">
        <v>29</v>
      </c>
      <c r="E183" s="291" t="s">
        <v>844</v>
      </c>
      <c r="F183" s="284" t="s">
        <v>115</v>
      </c>
      <c r="G183" s="292">
        <v>4380.3440000000001</v>
      </c>
      <c r="H183" s="174">
        <v>1909.8140000000001</v>
      </c>
      <c r="I183" s="301">
        <v>0</v>
      </c>
      <c r="J183" s="174">
        <v>0</v>
      </c>
      <c r="K183" s="174">
        <v>1909.8140000000001</v>
      </c>
      <c r="L183" s="285">
        <v>2470.5299999999997</v>
      </c>
      <c r="M183" s="287">
        <v>1E-3</v>
      </c>
      <c r="N183" s="287">
        <v>0</v>
      </c>
      <c r="O183" s="288">
        <v>1E-3</v>
      </c>
      <c r="P183" s="288"/>
      <c r="Q183" s="288"/>
      <c r="R183" s="288"/>
      <c r="S183" s="288"/>
      <c r="T183" s="288"/>
      <c r="U183" s="288"/>
      <c r="V183" s="288"/>
      <c r="W183" s="288"/>
      <c r="X183" s="288"/>
      <c r="Y183" s="288"/>
      <c r="Z183" s="466">
        <v>1E-3</v>
      </c>
      <c r="AA183" s="466">
        <v>0</v>
      </c>
      <c r="AB183" s="21">
        <v>1E-3</v>
      </c>
      <c r="AC183" s="21"/>
      <c r="AD183" s="21"/>
      <c r="AE183" s="21">
        <v>0</v>
      </c>
      <c r="AF183" s="21">
        <v>0</v>
      </c>
      <c r="AG183" s="21">
        <v>0</v>
      </c>
      <c r="AH183" s="21">
        <v>0</v>
      </c>
      <c r="AI183" s="288"/>
      <c r="AJ183" s="2619" t="s">
        <v>12814</v>
      </c>
      <c r="AK183" s="288"/>
      <c r="AL183" s="2604">
        <v>0.25</v>
      </c>
      <c r="AM183" s="285">
        <v>0</v>
      </c>
    </row>
    <row r="184" spans="1:39" ht="78.75">
      <c r="A184" s="289">
        <v>296</v>
      </c>
      <c r="B184" s="178" t="s">
        <v>845</v>
      </c>
      <c r="C184" s="282" t="s">
        <v>846</v>
      </c>
      <c r="D184" s="291" t="s">
        <v>29</v>
      </c>
      <c r="E184" s="291" t="s">
        <v>847</v>
      </c>
      <c r="F184" s="284" t="s">
        <v>115</v>
      </c>
      <c r="G184" s="292">
        <v>1225.5709999999999</v>
      </c>
      <c r="H184" s="174">
        <v>821.23800000000006</v>
      </c>
      <c r="I184" s="301">
        <v>0</v>
      </c>
      <c r="J184" s="174">
        <v>0</v>
      </c>
      <c r="K184" s="174">
        <v>821.23800000000006</v>
      </c>
      <c r="L184" s="285">
        <v>404.33299999999986</v>
      </c>
      <c r="M184" s="287">
        <v>1E-3</v>
      </c>
      <c r="N184" s="287">
        <v>0</v>
      </c>
      <c r="O184" s="288">
        <v>1E-3</v>
      </c>
      <c r="P184" s="288"/>
      <c r="Q184" s="288"/>
      <c r="R184" s="288"/>
      <c r="S184" s="288"/>
      <c r="T184" s="288"/>
      <c r="U184" s="288"/>
      <c r="V184" s="288"/>
      <c r="W184" s="288"/>
      <c r="X184" s="288"/>
      <c r="Y184" s="288"/>
      <c r="Z184" s="466">
        <v>1E-3</v>
      </c>
      <c r="AA184" s="466">
        <v>0</v>
      </c>
      <c r="AB184" s="21">
        <v>1E-3</v>
      </c>
      <c r="AC184" s="21"/>
      <c r="AD184" s="21"/>
      <c r="AE184" s="21">
        <v>0</v>
      </c>
      <c r="AF184" s="21">
        <v>0</v>
      </c>
      <c r="AG184" s="21">
        <v>0</v>
      </c>
      <c r="AH184" s="21">
        <v>0</v>
      </c>
      <c r="AI184" s="288"/>
      <c r="AJ184" s="2619" t="s">
        <v>9324</v>
      </c>
      <c r="AK184" s="288"/>
      <c r="AL184" s="2604">
        <v>0.25</v>
      </c>
      <c r="AM184" s="285">
        <v>0</v>
      </c>
    </row>
    <row r="185" spans="1:39" ht="63">
      <c r="A185" s="289">
        <v>297</v>
      </c>
      <c r="B185" s="178" t="s">
        <v>848</v>
      </c>
      <c r="C185" s="282" t="s">
        <v>849</v>
      </c>
      <c r="D185" s="178" t="s">
        <v>294</v>
      </c>
      <c r="E185" s="291" t="s">
        <v>850</v>
      </c>
      <c r="F185" s="284" t="s">
        <v>115</v>
      </c>
      <c r="G185" s="292">
        <v>597.024</v>
      </c>
      <c r="H185" s="174">
        <v>451.84</v>
      </c>
      <c r="I185" s="301">
        <v>25.221</v>
      </c>
      <c r="J185" s="174">
        <v>0</v>
      </c>
      <c r="K185" s="174">
        <v>477.06099999999998</v>
      </c>
      <c r="L185" s="285">
        <v>119.96300000000002</v>
      </c>
      <c r="M185" s="287">
        <v>20</v>
      </c>
      <c r="N185" s="287">
        <v>0</v>
      </c>
      <c r="O185" s="288">
        <v>20</v>
      </c>
      <c r="P185" s="288"/>
      <c r="Q185" s="288"/>
      <c r="R185" s="288"/>
      <c r="S185" s="288"/>
      <c r="T185" s="288"/>
      <c r="U185" s="288"/>
      <c r="V185" s="288"/>
      <c r="W185" s="288"/>
      <c r="X185" s="288"/>
      <c r="Y185" s="288"/>
      <c r="Z185" s="466">
        <v>20</v>
      </c>
      <c r="AA185" s="466">
        <v>0</v>
      </c>
      <c r="AB185" s="21">
        <v>20</v>
      </c>
      <c r="AC185" s="21">
        <v>10</v>
      </c>
      <c r="AD185" s="21"/>
      <c r="AE185" s="21">
        <v>10</v>
      </c>
      <c r="AF185" s="21">
        <v>8.9915850000000006</v>
      </c>
      <c r="AG185" s="21">
        <v>0</v>
      </c>
      <c r="AH185" s="21">
        <v>8.9915850000000006</v>
      </c>
      <c r="AI185" s="288"/>
      <c r="AJ185" s="288"/>
      <c r="AK185" s="2619" t="s">
        <v>9467</v>
      </c>
      <c r="AL185" s="2604">
        <v>0.25</v>
      </c>
      <c r="AM185" s="285">
        <v>0</v>
      </c>
    </row>
    <row r="186" spans="1:39" ht="78.75">
      <c r="A186" s="289">
        <v>298</v>
      </c>
      <c r="B186" s="178" t="s">
        <v>851</v>
      </c>
      <c r="C186" s="282" t="s">
        <v>852</v>
      </c>
      <c r="D186" s="291" t="s">
        <v>29</v>
      </c>
      <c r="E186" s="291" t="s">
        <v>853</v>
      </c>
      <c r="F186" s="284" t="s">
        <v>26</v>
      </c>
      <c r="G186" s="292">
        <v>5501.451</v>
      </c>
      <c r="H186" s="174">
        <v>5121.5720000000001</v>
      </c>
      <c r="I186" s="301">
        <v>287.14</v>
      </c>
      <c r="J186" s="174">
        <v>0</v>
      </c>
      <c r="K186" s="174">
        <v>5408.7120000000004</v>
      </c>
      <c r="L186" s="285">
        <v>92.738999999999578</v>
      </c>
      <c r="M186" s="287">
        <v>92.739000000000004</v>
      </c>
      <c r="N186" s="287">
        <v>0</v>
      </c>
      <c r="O186" s="288">
        <v>92.739000000000004</v>
      </c>
      <c r="P186" s="288"/>
      <c r="Q186" s="288"/>
      <c r="R186" s="288"/>
      <c r="S186" s="288"/>
      <c r="T186" s="288"/>
      <c r="U186" s="288"/>
      <c r="V186" s="288"/>
      <c r="W186" s="288"/>
      <c r="X186" s="288"/>
      <c r="Y186" s="288"/>
      <c r="Z186" s="466">
        <v>92.739000000000004</v>
      </c>
      <c r="AA186" s="466">
        <v>0</v>
      </c>
      <c r="AB186" s="21">
        <v>92.739000000000004</v>
      </c>
      <c r="AC186" s="21">
        <v>92.738500000000002</v>
      </c>
      <c r="AD186" s="21"/>
      <c r="AE186" s="21">
        <v>92.738500000000002</v>
      </c>
      <c r="AF186" s="21">
        <v>69.268500000000003</v>
      </c>
      <c r="AG186" s="21">
        <v>0</v>
      </c>
      <c r="AH186" s="21">
        <v>69.268500000000003</v>
      </c>
      <c r="AI186" s="288"/>
      <c r="AJ186" s="2772"/>
      <c r="AK186" s="2619" t="s">
        <v>12200</v>
      </c>
      <c r="AL186" s="2602">
        <v>0.5</v>
      </c>
      <c r="AM186" s="285">
        <v>0</v>
      </c>
    </row>
    <row r="187" spans="1:39" ht="47.25">
      <c r="A187" s="289">
        <v>299</v>
      </c>
      <c r="B187" s="178" t="s">
        <v>854</v>
      </c>
      <c r="C187" s="282" t="s">
        <v>855</v>
      </c>
      <c r="D187" s="291" t="s">
        <v>537</v>
      </c>
      <c r="E187" s="291" t="s">
        <v>856</v>
      </c>
      <c r="F187" s="284" t="s">
        <v>115</v>
      </c>
      <c r="G187" s="292">
        <v>290.69200000000001</v>
      </c>
      <c r="H187" s="174">
        <v>195.54</v>
      </c>
      <c r="I187" s="301">
        <v>0</v>
      </c>
      <c r="J187" s="174">
        <v>0</v>
      </c>
      <c r="K187" s="174">
        <v>195.54</v>
      </c>
      <c r="L187" s="285">
        <v>95.152000000000015</v>
      </c>
      <c r="M187" s="287">
        <v>25</v>
      </c>
      <c r="N187" s="287">
        <v>0</v>
      </c>
      <c r="O187" s="288">
        <v>25</v>
      </c>
      <c r="P187" s="288"/>
      <c r="Q187" s="288"/>
      <c r="R187" s="288"/>
      <c r="S187" s="288"/>
      <c r="T187" s="288"/>
      <c r="U187" s="288"/>
      <c r="V187" s="288"/>
      <c r="W187" s="288"/>
      <c r="X187" s="288"/>
      <c r="Y187" s="288"/>
      <c r="Z187" s="466">
        <v>25</v>
      </c>
      <c r="AA187" s="466">
        <v>0</v>
      </c>
      <c r="AB187" s="21">
        <v>25</v>
      </c>
      <c r="AC187" s="21">
        <v>6.25</v>
      </c>
      <c r="AD187" s="21"/>
      <c r="AE187" s="21">
        <v>6.25</v>
      </c>
      <c r="AF187" s="21">
        <v>6.25</v>
      </c>
      <c r="AG187" s="21">
        <v>0</v>
      </c>
      <c r="AH187" s="21">
        <v>6.25</v>
      </c>
      <c r="AI187" s="288"/>
      <c r="AJ187" s="288"/>
      <c r="AK187" s="2619" t="s">
        <v>9259</v>
      </c>
      <c r="AL187" s="2604">
        <v>0.25</v>
      </c>
      <c r="AM187" s="285">
        <v>0</v>
      </c>
    </row>
    <row r="188" spans="1:39" ht="47.25">
      <c r="A188" s="289">
        <v>300</v>
      </c>
      <c r="B188" s="178" t="s">
        <v>857</v>
      </c>
      <c r="C188" s="282" t="s">
        <v>858</v>
      </c>
      <c r="D188" s="283" t="s">
        <v>147</v>
      </c>
      <c r="E188" s="283" t="s">
        <v>67</v>
      </c>
      <c r="F188" s="284" t="s">
        <v>115</v>
      </c>
      <c r="G188" s="285">
        <v>606.05999999999995</v>
      </c>
      <c r="H188" s="302">
        <v>136.69200000000001</v>
      </c>
      <c r="I188" s="301">
        <v>1.25</v>
      </c>
      <c r="J188" s="285">
        <v>0</v>
      </c>
      <c r="K188" s="174">
        <v>137.94200000000001</v>
      </c>
      <c r="L188" s="285">
        <v>468.11799999999994</v>
      </c>
      <c r="M188" s="287">
        <v>1E-3</v>
      </c>
      <c r="N188" s="287">
        <v>0</v>
      </c>
      <c r="O188" s="288">
        <v>1E-3</v>
      </c>
      <c r="P188" s="288"/>
      <c r="Q188" s="288"/>
      <c r="R188" s="288"/>
      <c r="S188" s="288"/>
      <c r="T188" s="288"/>
      <c r="U188" s="288"/>
      <c r="V188" s="288"/>
      <c r="W188" s="288"/>
      <c r="X188" s="288"/>
      <c r="Y188" s="288"/>
      <c r="Z188" s="466">
        <v>1E-3</v>
      </c>
      <c r="AA188" s="466">
        <v>0</v>
      </c>
      <c r="AB188" s="21">
        <v>1E-3</v>
      </c>
      <c r="AC188" s="21"/>
      <c r="AD188" s="21"/>
      <c r="AE188" s="21">
        <v>0</v>
      </c>
      <c r="AF188" s="21">
        <v>0</v>
      </c>
      <c r="AG188" s="21">
        <v>0</v>
      </c>
      <c r="AH188" s="21">
        <v>0</v>
      </c>
      <c r="AI188" s="288"/>
      <c r="AJ188" s="2619" t="s">
        <v>9327</v>
      </c>
      <c r="AK188" s="288"/>
      <c r="AL188" s="2604">
        <v>0.25</v>
      </c>
      <c r="AM188" s="285">
        <v>0</v>
      </c>
    </row>
    <row r="189" spans="1:39" ht="94.5">
      <c r="A189" s="289">
        <v>301</v>
      </c>
      <c r="B189" s="178" t="s">
        <v>859</v>
      </c>
      <c r="C189" s="282" t="s">
        <v>860</v>
      </c>
      <c r="D189" s="178" t="s">
        <v>31</v>
      </c>
      <c r="E189" s="178" t="s">
        <v>861</v>
      </c>
      <c r="F189" s="284" t="s">
        <v>115</v>
      </c>
      <c r="G189" s="174">
        <v>264.024</v>
      </c>
      <c r="H189" s="174">
        <v>247.61699999999999</v>
      </c>
      <c r="I189" s="301">
        <v>0</v>
      </c>
      <c r="J189" s="174">
        <v>0</v>
      </c>
      <c r="K189" s="174">
        <v>247.61699999999999</v>
      </c>
      <c r="L189" s="285">
        <v>16.407000000000011</v>
      </c>
      <c r="M189" s="287">
        <v>6.5170000000000003</v>
      </c>
      <c r="N189" s="287">
        <v>0</v>
      </c>
      <c r="O189" s="288">
        <v>6.5170000000000003</v>
      </c>
      <c r="P189" s="288"/>
      <c r="Q189" s="288"/>
      <c r="R189" s="288"/>
      <c r="S189" s="288"/>
      <c r="T189" s="288"/>
      <c r="U189" s="288"/>
      <c r="V189" s="288"/>
      <c r="W189" s="288"/>
      <c r="X189" s="288"/>
      <c r="Y189" s="288"/>
      <c r="Z189" s="466">
        <v>6.5170000000000003</v>
      </c>
      <c r="AA189" s="466">
        <v>0</v>
      </c>
      <c r="AB189" s="21">
        <v>6.5170000000000003</v>
      </c>
      <c r="AC189" s="21">
        <v>4.8872499999999999</v>
      </c>
      <c r="AD189" s="21"/>
      <c r="AE189" s="21">
        <v>4.8872499999999999</v>
      </c>
      <c r="AF189" s="21">
        <v>4.8719999999999999</v>
      </c>
      <c r="AG189" s="21">
        <v>0</v>
      </c>
      <c r="AH189" s="21">
        <v>4.8719999999999999</v>
      </c>
      <c r="AI189" s="288"/>
      <c r="AJ189" s="288"/>
      <c r="AK189" s="2619" t="s">
        <v>12241</v>
      </c>
      <c r="AL189" s="2604">
        <v>0.25</v>
      </c>
      <c r="AM189" s="285">
        <v>0</v>
      </c>
    </row>
    <row r="190" spans="1:39" ht="47.25">
      <c r="A190" s="289">
        <v>302</v>
      </c>
      <c r="B190" s="178" t="s">
        <v>862</v>
      </c>
      <c r="C190" s="282" t="s">
        <v>863</v>
      </c>
      <c r="D190" s="291" t="s">
        <v>480</v>
      </c>
      <c r="E190" s="291" t="s">
        <v>486</v>
      </c>
      <c r="F190" s="284" t="s">
        <v>26</v>
      </c>
      <c r="G190" s="292">
        <v>60.573999999999998</v>
      </c>
      <c r="H190" s="174">
        <v>42.82</v>
      </c>
      <c r="I190" s="301">
        <v>0</v>
      </c>
      <c r="J190" s="174">
        <v>0</v>
      </c>
      <c r="K190" s="174">
        <v>42.82</v>
      </c>
      <c r="L190" s="285">
        <v>17.753999999999998</v>
      </c>
      <c r="M190" s="287">
        <v>17.754000000000001</v>
      </c>
      <c r="N190" s="287">
        <v>0</v>
      </c>
      <c r="O190" s="288">
        <v>17.754000000000001</v>
      </c>
      <c r="P190" s="288"/>
      <c r="Q190" s="288"/>
      <c r="R190" s="288"/>
      <c r="S190" s="288"/>
      <c r="T190" s="288"/>
      <c r="U190" s="288"/>
      <c r="V190" s="288"/>
      <c r="W190" s="288"/>
      <c r="X190" s="288"/>
      <c r="Y190" s="288"/>
      <c r="Z190" s="466">
        <v>17.754000000000001</v>
      </c>
      <c r="AA190" s="466">
        <v>0</v>
      </c>
      <c r="AB190" s="21">
        <v>17.754000000000001</v>
      </c>
      <c r="AC190" s="21">
        <v>17.754000000000001</v>
      </c>
      <c r="AD190" s="21"/>
      <c r="AE190" s="21">
        <v>17.754000000000001</v>
      </c>
      <c r="AF190" s="21">
        <v>12.850422999999999</v>
      </c>
      <c r="AG190" s="21">
        <v>0</v>
      </c>
      <c r="AH190" s="21">
        <v>12.850422999999999</v>
      </c>
      <c r="AI190" s="288"/>
      <c r="AJ190" s="2619"/>
      <c r="AK190" s="2619" t="s">
        <v>9558</v>
      </c>
      <c r="AL190" s="2604">
        <v>1</v>
      </c>
      <c r="AM190" s="285">
        <v>0</v>
      </c>
    </row>
    <row r="191" spans="1:39" ht="78.75">
      <c r="A191" s="289">
        <v>303</v>
      </c>
      <c r="B191" s="178" t="s">
        <v>864</v>
      </c>
      <c r="C191" s="282" t="s">
        <v>865</v>
      </c>
      <c r="D191" s="178" t="s">
        <v>209</v>
      </c>
      <c r="E191" s="178" t="s">
        <v>866</v>
      </c>
      <c r="F191" s="284" t="s">
        <v>115</v>
      </c>
      <c r="G191" s="292">
        <v>42.915999999999997</v>
      </c>
      <c r="H191" s="174">
        <v>36.89</v>
      </c>
      <c r="I191" s="301">
        <v>2.7130000000000001</v>
      </c>
      <c r="J191" s="174">
        <v>0</v>
      </c>
      <c r="K191" s="174">
        <v>39.603000000000002</v>
      </c>
      <c r="L191" s="285">
        <v>3.3129999999999953</v>
      </c>
      <c r="M191" s="287">
        <v>1E-3</v>
      </c>
      <c r="N191" s="287">
        <v>0</v>
      </c>
      <c r="O191" s="288">
        <v>1E-3</v>
      </c>
      <c r="P191" s="288"/>
      <c r="Q191" s="288"/>
      <c r="R191" s="288"/>
      <c r="S191" s="288"/>
      <c r="T191" s="288"/>
      <c r="U191" s="288"/>
      <c r="V191" s="288"/>
      <c r="W191" s="288"/>
      <c r="X191" s="288"/>
      <c r="Y191" s="288"/>
      <c r="Z191" s="466">
        <v>1E-3</v>
      </c>
      <c r="AA191" s="466">
        <v>0</v>
      </c>
      <c r="AB191" s="21">
        <v>1E-3</v>
      </c>
      <c r="AC191" s="21"/>
      <c r="AD191" s="21"/>
      <c r="AE191" s="21">
        <v>0</v>
      </c>
      <c r="AF191" s="21">
        <v>0</v>
      </c>
      <c r="AG191" s="21">
        <v>0</v>
      </c>
      <c r="AH191" s="21">
        <v>0</v>
      </c>
      <c r="AI191" s="288"/>
      <c r="AJ191" s="2619" t="s">
        <v>9327</v>
      </c>
      <c r="AK191" s="288"/>
      <c r="AL191" s="2604">
        <v>0.25</v>
      </c>
      <c r="AM191" s="285">
        <v>0</v>
      </c>
    </row>
    <row r="192" spans="1:39" ht="94.5">
      <c r="A192" s="289">
        <v>304</v>
      </c>
      <c r="B192" s="178" t="s">
        <v>867</v>
      </c>
      <c r="C192" s="282" t="s">
        <v>868</v>
      </c>
      <c r="D192" s="291" t="s">
        <v>271</v>
      </c>
      <c r="E192" s="291" t="s">
        <v>866</v>
      </c>
      <c r="F192" s="284" t="s">
        <v>26</v>
      </c>
      <c r="G192" s="292">
        <v>57.389000000000003</v>
      </c>
      <c r="H192" s="174">
        <v>41.581000000000003</v>
      </c>
      <c r="I192" s="301">
        <v>2.879</v>
      </c>
      <c r="J192" s="174">
        <v>0</v>
      </c>
      <c r="K192" s="174">
        <v>44.46</v>
      </c>
      <c r="L192" s="285">
        <v>12.929000000000002</v>
      </c>
      <c r="M192" s="287">
        <v>8.7159999999999993</v>
      </c>
      <c r="N192" s="287">
        <v>4.2119999999999997</v>
      </c>
      <c r="O192" s="288">
        <v>12.927999999999999</v>
      </c>
      <c r="P192" s="288"/>
      <c r="Q192" s="288"/>
      <c r="R192" s="288"/>
      <c r="S192" s="288"/>
      <c r="T192" s="288"/>
      <c r="U192" s="288"/>
      <c r="V192" s="288"/>
      <c r="W192" s="288"/>
      <c r="X192" s="288"/>
      <c r="Y192" s="288"/>
      <c r="Z192" s="466">
        <v>8.7159999999999993</v>
      </c>
      <c r="AA192" s="466">
        <v>4.2119999999999997</v>
      </c>
      <c r="AB192" s="21">
        <v>12.927999999999999</v>
      </c>
      <c r="AC192" s="21">
        <v>8.7159999999999993</v>
      </c>
      <c r="AD192" s="21"/>
      <c r="AE192" s="21">
        <v>8.7159999999999993</v>
      </c>
      <c r="AF192" s="21">
        <v>7.7665499999999996</v>
      </c>
      <c r="AG192" s="21">
        <v>0</v>
      </c>
      <c r="AH192" s="21">
        <v>7.7665499999999996</v>
      </c>
      <c r="AI192" s="288"/>
      <c r="AJ192" s="288"/>
      <c r="AK192" s="2619" t="s">
        <v>9259</v>
      </c>
      <c r="AL192" s="2604">
        <v>1</v>
      </c>
      <c r="AM192" s="285">
        <v>0</v>
      </c>
    </row>
    <row r="193" spans="1:39" ht="78.75">
      <c r="A193" s="289">
        <v>305</v>
      </c>
      <c r="B193" s="178" t="s">
        <v>869</v>
      </c>
      <c r="C193" s="282" t="s">
        <v>870</v>
      </c>
      <c r="D193" s="265" t="s">
        <v>37</v>
      </c>
      <c r="E193" s="291" t="s">
        <v>871</v>
      </c>
      <c r="F193" s="284" t="s">
        <v>115</v>
      </c>
      <c r="G193" s="292">
        <v>48.216999999999999</v>
      </c>
      <c r="H193" s="174">
        <v>23.457999999999998</v>
      </c>
      <c r="I193" s="301">
        <v>5.4980000000000002</v>
      </c>
      <c r="J193" s="174">
        <v>0</v>
      </c>
      <c r="K193" s="174">
        <v>28.956</v>
      </c>
      <c r="L193" s="285">
        <v>19.260999999999999</v>
      </c>
      <c r="M193" s="287">
        <v>16.494</v>
      </c>
      <c r="N193" s="287">
        <v>0</v>
      </c>
      <c r="O193" s="288">
        <v>16.494</v>
      </c>
      <c r="P193" s="288"/>
      <c r="Q193" s="288"/>
      <c r="R193" s="288"/>
      <c r="S193" s="288"/>
      <c r="T193" s="288"/>
      <c r="U193" s="288"/>
      <c r="V193" s="288"/>
      <c r="W193" s="288"/>
      <c r="X193" s="288"/>
      <c r="Y193" s="288"/>
      <c r="Z193" s="466">
        <v>16.494</v>
      </c>
      <c r="AA193" s="466">
        <v>0</v>
      </c>
      <c r="AB193" s="21">
        <v>16.494</v>
      </c>
      <c r="AC193" s="21">
        <v>8.2474999999999987</v>
      </c>
      <c r="AD193" s="21"/>
      <c r="AE193" s="21">
        <v>8.2474999999999987</v>
      </c>
      <c r="AF193" s="21">
        <v>3.4987029999999999</v>
      </c>
      <c r="AG193" s="21">
        <v>0</v>
      </c>
      <c r="AH193" s="21">
        <v>3.4987029999999999</v>
      </c>
      <c r="AI193" s="288"/>
      <c r="AJ193" s="288"/>
      <c r="AK193" s="2619" t="s">
        <v>10398</v>
      </c>
      <c r="AL193" s="2604">
        <v>0.25</v>
      </c>
      <c r="AM193" s="285">
        <v>0</v>
      </c>
    </row>
    <row r="194" spans="1:39" ht="110.25">
      <c r="A194" s="289">
        <v>306</v>
      </c>
      <c r="B194" s="178" t="s">
        <v>872</v>
      </c>
      <c r="C194" s="282" t="s">
        <v>9514</v>
      </c>
      <c r="D194" s="178" t="s">
        <v>531</v>
      </c>
      <c r="E194" s="178" t="s">
        <v>866</v>
      </c>
      <c r="F194" s="284" t="s">
        <v>115</v>
      </c>
      <c r="G194" s="292">
        <v>194.19</v>
      </c>
      <c r="H194" s="174">
        <v>66.430000000000007</v>
      </c>
      <c r="I194" s="301">
        <v>48.667999999999999</v>
      </c>
      <c r="J194" s="174">
        <v>0</v>
      </c>
      <c r="K194" s="174">
        <v>115.09800000000001</v>
      </c>
      <c r="L194" s="285">
        <v>79.091999999999985</v>
      </c>
      <c r="M194" s="287">
        <v>30</v>
      </c>
      <c r="N194" s="287">
        <v>0</v>
      </c>
      <c r="O194" s="288">
        <v>30</v>
      </c>
      <c r="P194" s="288"/>
      <c r="Q194" s="288"/>
      <c r="R194" s="288"/>
      <c r="S194" s="288"/>
      <c r="T194" s="288"/>
      <c r="U194" s="288"/>
      <c r="V194" s="288"/>
      <c r="W194" s="288"/>
      <c r="X194" s="288"/>
      <c r="Y194" s="288"/>
      <c r="Z194" s="466">
        <v>30</v>
      </c>
      <c r="AA194" s="466">
        <v>0</v>
      </c>
      <c r="AB194" s="21">
        <v>30</v>
      </c>
      <c r="AC194" s="21">
        <v>22.5</v>
      </c>
      <c r="AD194" s="21"/>
      <c r="AE194" s="21">
        <v>22.5</v>
      </c>
      <c r="AF194" s="21">
        <v>22.452756999999998</v>
      </c>
      <c r="AG194" s="21">
        <v>0</v>
      </c>
      <c r="AH194" s="21">
        <v>22.452756999999998</v>
      </c>
      <c r="AI194" s="288"/>
      <c r="AJ194" s="2619" t="s">
        <v>9515</v>
      </c>
      <c r="AK194" s="2619" t="s">
        <v>10849</v>
      </c>
      <c r="AL194" s="2604">
        <v>0.25</v>
      </c>
      <c r="AM194" s="285">
        <v>0</v>
      </c>
    </row>
    <row r="195" spans="1:39" ht="47.25">
      <c r="A195" s="289">
        <v>307</v>
      </c>
      <c r="B195" s="178" t="s">
        <v>873</v>
      </c>
      <c r="C195" s="282" t="s">
        <v>874</v>
      </c>
      <c r="D195" s="178" t="s">
        <v>537</v>
      </c>
      <c r="E195" s="178" t="s">
        <v>875</v>
      </c>
      <c r="F195" s="284" t="s">
        <v>115</v>
      </c>
      <c r="G195" s="292">
        <v>160.73599999999999</v>
      </c>
      <c r="H195" s="174">
        <v>150.22</v>
      </c>
      <c r="I195" s="301">
        <v>0</v>
      </c>
      <c r="J195" s="174">
        <v>0</v>
      </c>
      <c r="K195" s="174">
        <v>150.22</v>
      </c>
      <c r="L195" s="285">
        <v>10.515999999999991</v>
      </c>
      <c r="M195" s="287">
        <v>7.0000000000000001E-3</v>
      </c>
      <c r="N195" s="287">
        <v>0</v>
      </c>
      <c r="O195" s="288">
        <v>7.0000000000000001E-3</v>
      </c>
      <c r="P195" s="288"/>
      <c r="Q195" s="288"/>
      <c r="R195" s="288"/>
      <c r="S195" s="288"/>
      <c r="T195" s="288"/>
      <c r="U195" s="288"/>
      <c r="V195" s="288"/>
      <c r="W195" s="288"/>
      <c r="X195" s="288"/>
      <c r="Y195" s="288"/>
      <c r="Z195" s="466">
        <v>7.0000000000000001E-3</v>
      </c>
      <c r="AA195" s="466">
        <v>0</v>
      </c>
      <c r="AB195" s="21">
        <v>7.0000000000000001E-3</v>
      </c>
      <c r="AC195" s="21"/>
      <c r="AD195" s="21"/>
      <c r="AE195" s="21">
        <v>0</v>
      </c>
      <c r="AF195" s="21">
        <v>0</v>
      </c>
      <c r="AG195" s="21">
        <v>0</v>
      </c>
      <c r="AH195" s="21">
        <v>0</v>
      </c>
      <c r="AI195" s="288"/>
      <c r="AJ195" s="2619" t="s">
        <v>9324</v>
      </c>
      <c r="AK195" s="288"/>
      <c r="AL195" s="2604">
        <v>0.25</v>
      </c>
      <c r="AM195" s="285">
        <v>0</v>
      </c>
    </row>
    <row r="196" spans="1:39" ht="126">
      <c r="A196" s="289">
        <v>308</v>
      </c>
      <c r="B196" s="178" t="s">
        <v>876</v>
      </c>
      <c r="C196" s="282" t="s">
        <v>877</v>
      </c>
      <c r="D196" s="178" t="s">
        <v>29</v>
      </c>
      <c r="E196" s="178" t="s">
        <v>878</v>
      </c>
      <c r="F196" s="284" t="s">
        <v>115</v>
      </c>
      <c r="G196" s="292">
        <v>1191.2249999999999</v>
      </c>
      <c r="H196" s="174">
        <v>255.81</v>
      </c>
      <c r="I196" s="301">
        <v>186.40700000000001</v>
      </c>
      <c r="J196" s="174">
        <v>0</v>
      </c>
      <c r="K196" s="174">
        <v>442.21699999999998</v>
      </c>
      <c r="L196" s="285">
        <v>749.00799999999992</v>
      </c>
      <c r="M196" s="287">
        <v>0</v>
      </c>
      <c r="N196" s="287">
        <v>150</v>
      </c>
      <c r="O196" s="288">
        <v>150</v>
      </c>
      <c r="P196" s="288"/>
      <c r="Q196" s="288"/>
      <c r="R196" s="288"/>
      <c r="S196" s="288"/>
      <c r="T196" s="288"/>
      <c r="U196" s="288"/>
      <c r="V196" s="288"/>
      <c r="W196" s="288"/>
      <c r="X196" s="288"/>
      <c r="Y196" s="288"/>
      <c r="Z196" s="466">
        <v>0</v>
      </c>
      <c r="AA196" s="466">
        <v>150</v>
      </c>
      <c r="AB196" s="21">
        <v>150</v>
      </c>
      <c r="AC196" s="21"/>
      <c r="AD196" s="21">
        <v>123.99999999999999</v>
      </c>
      <c r="AE196" s="21">
        <v>123.99999999999999</v>
      </c>
      <c r="AF196" s="21">
        <v>0</v>
      </c>
      <c r="AG196" s="21">
        <v>94.440371999999996</v>
      </c>
      <c r="AH196" s="21">
        <v>94.440371999999996</v>
      </c>
      <c r="AI196" s="288"/>
      <c r="AJ196" s="288"/>
      <c r="AK196" s="2619" t="s">
        <v>12904</v>
      </c>
      <c r="AL196" s="2604">
        <v>0.25</v>
      </c>
      <c r="AM196" s="285">
        <v>4344.47</v>
      </c>
    </row>
    <row r="197" spans="1:39" ht="94.5">
      <c r="A197" s="289">
        <v>309</v>
      </c>
      <c r="B197" s="178" t="s">
        <v>879</v>
      </c>
      <c r="C197" s="282" t="s">
        <v>880</v>
      </c>
      <c r="D197" s="178" t="s">
        <v>620</v>
      </c>
      <c r="E197" s="178" t="s">
        <v>881</v>
      </c>
      <c r="F197" s="284" t="s">
        <v>115</v>
      </c>
      <c r="G197" s="292">
        <v>480.65600000000001</v>
      </c>
      <c r="H197" s="174">
        <v>24.451000000000001</v>
      </c>
      <c r="I197" s="301">
        <v>91.241</v>
      </c>
      <c r="J197" s="174">
        <v>0</v>
      </c>
      <c r="K197" s="174">
        <v>115.69200000000001</v>
      </c>
      <c r="L197" s="285">
        <v>364.964</v>
      </c>
      <c r="M197" s="287">
        <v>40</v>
      </c>
      <c r="N197" s="287">
        <v>0</v>
      </c>
      <c r="O197" s="288">
        <v>40</v>
      </c>
      <c r="P197" s="288"/>
      <c r="Q197" s="288"/>
      <c r="R197" s="288"/>
      <c r="S197" s="288"/>
      <c r="T197" s="288"/>
      <c r="U197" s="288"/>
      <c r="V197" s="288"/>
      <c r="W197" s="288"/>
      <c r="X197" s="288"/>
      <c r="Y197" s="288"/>
      <c r="Z197" s="466">
        <v>40</v>
      </c>
      <c r="AA197" s="466">
        <v>0</v>
      </c>
      <c r="AB197" s="21">
        <v>40</v>
      </c>
      <c r="AC197" s="21">
        <v>40</v>
      </c>
      <c r="AD197" s="21"/>
      <c r="AE197" s="21">
        <v>40</v>
      </c>
      <c r="AF197" s="21">
        <v>39.529727000000001</v>
      </c>
      <c r="AG197" s="21">
        <v>0</v>
      </c>
      <c r="AH197" s="21">
        <v>39.529727000000001</v>
      </c>
      <c r="AI197" s="288"/>
      <c r="AJ197" s="288"/>
      <c r="AK197" s="2619" t="s">
        <v>9850</v>
      </c>
      <c r="AL197" s="2604">
        <v>0.25</v>
      </c>
      <c r="AM197" s="285">
        <v>0</v>
      </c>
    </row>
    <row r="198" spans="1:39" ht="126">
      <c r="A198" s="289">
        <v>310</v>
      </c>
      <c r="B198" s="178" t="s">
        <v>882</v>
      </c>
      <c r="C198" s="303" t="s">
        <v>883</v>
      </c>
      <c r="D198" s="178" t="s">
        <v>531</v>
      </c>
      <c r="E198" s="178" t="s">
        <v>498</v>
      </c>
      <c r="F198" s="284" t="s">
        <v>115</v>
      </c>
      <c r="G198" s="292">
        <v>125.699</v>
      </c>
      <c r="H198" s="174">
        <v>56.926000000000002</v>
      </c>
      <c r="I198" s="301">
        <v>30</v>
      </c>
      <c r="J198" s="174">
        <v>0</v>
      </c>
      <c r="K198" s="174">
        <v>86.926000000000002</v>
      </c>
      <c r="L198" s="285">
        <v>38.772999999999996</v>
      </c>
      <c r="M198" s="287">
        <v>25</v>
      </c>
      <c r="N198" s="287">
        <v>0</v>
      </c>
      <c r="O198" s="288">
        <v>25</v>
      </c>
      <c r="P198" s="288"/>
      <c r="Q198" s="288"/>
      <c r="R198" s="288"/>
      <c r="S198" s="288"/>
      <c r="T198" s="288"/>
      <c r="U198" s="288"/>
      <c r="V198" s="288"/>
      <c r="W198" s="288"/>
      <c r="X198" s="288"/>
      <c r="Y198" s="288"/>
      <c r="Z198" s="466">
        <v>25</v>
      </c>
      <c r="AA198" s="466">
        <v>0</v>
      </c>
      <c r="AB198" s="21">
        <v>25</v>
      </c>
      <c r="AC198" s="21">
        <v>25</v>
      </c>
      <c r="AD198" s="21"/>
      <c r="AE198" s="21">
        <v>25</v>
      </c>
      <c r="AF198" s="21">
        <v>24.895439</v>
      </c>
      <c r="AG198" s="21">
        <v>0</v>
      </c>
      <c r="AH198" s="21">
        <v>24.895439</v>
      </c>
      <c r="AI198" s="288"/>
      <c r="AJ198" s="288"/>
      <c r="AK198" s="2619" t="s">
        <v>12209</v>
      </c>
      <c r="AL198" s="2604">
        <v>0.25</v>
      </c>
      <c r="AM198" s="285">
        <v>0</v>
      </c>
    </row>
    <row r="199" spans="1:39" ht="63">
      <c r="A199" s="289">
        <v>311</v>
      </c>
      <c r="B199" s="178" t="s">
        <v>884</v>
      </c>
      <c r="C199" s="282" t="s">
        <v>885</v>
      </c>
      <c r="D199" s="178" t="s">
        <v>177</v>
      </c>
      <c r="E199" s="178" t="s">
        <v>336</v>
      </c>
      <c r="F199" s="284" t="s">
        <v>26</v>
      </c>
      <c r="G199" s="292">
        <v>62.594000000000001</v>
      </c>
      <c r="H199" s="174">
        <v>30</v>
      </c>
      <c r="I199" s="301">
        <v>15</v>
      </c>
      <c r="J199" s="174">
        <v>0</v>
      </c>
      <c r="K199" s="174">
        <v>45</v>
      </c>
      <c r="L199" s="285">
        <v>17.594000000000001</v>
      </c>
      <c r="M199" s="287">
        <v>17.594000000000001</v>
      </c>
      <c r="N199" s="287">
        <v>0</v>
      </c>
      <c r="O199" s="288">
        <v>17.594000000000001</v>
      </c>
      <c r="P199" s="288"/>
      <c r="Q199" s="288"/>
      <c r="R199" s="288"/>
      <c r="S199" s="288"/>
      <c r="T199" s="288"/>
      <c r="U199" s="288"/>
      <c r="V199" s="288"/>
      <c r="W199" s="288"/>
      <c r="X199" s="288"/>
      <c r="Y199" s="288"/>
      <c r="Z199" s="466">
        <v>17.594000000000001</v>
      </c>
      <c r="AA199" s="466">
        <v>0</v>
      </c>
      <c r="AB199" s="21">
        <v>17.594000000000001</v>
      </c>
      <c r="AC199" s="21">
        <v>17.594000000000001</v>
      </c>
      <c r="AD199" s="21"/>
      <c r="AE199" s="21">
        <v>17.594000000000001</v>
      </c>
      <c r="AF199" s="21">
        <v>17.519497999999999</v>
      </c>
      <c r="AG199" s="21">
        <v>0</v>
      </c>
      <c r="AH199" s="21">
        <v>17.519497999999999</v>
      </c>
      <c r="AI199" s="288"/>
      <c r="AJ199" s="288"/>
      <c r="AK199" s="2619" t="s">
        <v>9259</v>
      </c>
      <c r="AL199" s="2604">
        <v>1</v>
      </c>
      <c r="AM199" s="285">
        <v>0</v>
      </c>
    </row>
    <row r="200" spans="1:39" ht="63">
      <c r="A200" s="289">
        <v>312</v>
      </c>
      <c r="B200" s="178" t="s">
        <v>886</v>
      </c>
      <c r="C200" s="282" t="s">
        <v>887</v>
      </c>
      <c r="D200" s="178" t="s">
        <v>209</v>
      </c>
      <c r="E200" s="178" t="s">
        <v>888</v>
      </c>
      <c r="F200" s="284" t="s">
        <v>26</v>
      </c>
      <c r="G200" s="292">
        <v>91.013000000000005</v>
      </c>
      <c r="H200" s="174">
        <v>53.542999999999999</v>
      </c>
      <c r="I200" s="301">
        <v>0</v>
      </c>
      <c r="J200" s="174">
        <v>0</v>
      </c>
      <c r="K200" s="174">
        <v>53.542999999999999</v>
      </c>
      <c r="L200" s="285">
        <v>37.470000000000006</v>
      </c>
      <c r="M200" s="287">
        <v>37.470000000000006</v>
      </c>
      <c r="N200" s="287">
        <v>0</v>
      </c>
      <c r="O200" s="288">
        <v>37.470000000000006</v>
      </c>
      <c r="P200" s="288"/>
      <c r="Q200" s="288"/>
      <c r="R200" s="288"/>
      <c r="S200" s="288"/>
      <c r="T200" s="288"/>
      <c r="U200" s="288"/>
      <c r="V200" s="288"/>
      <c r="W200" s="288"/>
      <c r="X200" s="288"/>
      <c r="Y200" s="288"/>
      <c r="Z200" s="466">
        <v>37.470000000000006</v>
      </c>
      <c r="AA200" s="466">
        <v>0</v>
      </c>
      <c r="AB200" s="21">
        <v>37.470000000000006</v>
      </c>
      <c r="AC200" s="21">
        <v>37.470000000000006</v>
      </c>
      <c r="AD200" s="21"/>
      <c r="AE200" s="21">
        <v>37.470000000000006</v>
      </c>
      <c r="AF200" s="21">
        <v>37.468921000000002</v>
      </c>
      <c r="AG200" s="21">
        <v>0</v>
      </c>
      <c r="AH200" s="21">
        <v>37.468921000000002</v>
      </c>
      <c r="AI200" s="288"/>
      <c r="AJ200" s="288" t="s">
        <v>9279</v>
      </c>
      <c r="AK200" s="2619" t="s">
        <v>9259</v>
      </c>
      <c r="AL200" s="2604">
        <v>1</v>
      </c>
      <c r="AM200" s="285">
        <v>0</v>
      </c>
    </row>
    <row r="201" spans="1:39" ht="63">
      <c r="A201" s="289">
        <v>313</v>
      </c>
      <c r="B201" s="178" t="s">
        <v>889</v>
      </c>
      <c r="C201" s="282" t="s">
        <v>890</v>
      </c>
      <c r="D201" s="178" t="s">
        <v>271</v>
      </c>
      <c r="E201" s="178" t="s">
        <v>224</v>
      </c>
      <c r="F201" s="284" t="s">
        <v>26</v>
      </c>
      <c r="G201" s="292">
        <v>54.48</v>
      </c>
      <c r="H201" s="174">
        <v>22.5</v>
      </c>
      <c r="I201" s="301">
        <v>15</v>
      </c>
      <c r="J201" s="174">
        <v>0</v>
      </c>
      <c r="K201" s="174">
        <v>37.5</v>
      </c>
      <c r="L201" s="285">
        <v>16.979999999999997</v>
      </c>
      <c r="M201" s="287">
        <v>16.979999999999997</v>
      </c>
      <c r="N201" s="287">
        <v>0</v>
      </c>
      <c r="O201" s="288">
        <v>16.979999999999997</v>
      </c>
      <c r="P201" s="288"/>
      <c r="Q201" s="288"/>
      <c r="R201" s="288"/>
      <c r="S201" s="288"/>
      <c r="T201" s="288"/>
      <c r="U201" s="288"/>
      <c r="V201" s="288"/>
      <c r="W201" s="288"/>
      <c r="X201" s="288"/>
      <c r="Y201" s="288"/>
      <c r="Z201" s="466">
        <v>16.979999999999997</v>
      </c>
      <c r="AA201" s="466">
        <v>0</v>
      </c>
      <c r="AB201" s="21">
        <v>16.979999999999997</v>
      </c>
      <c r="AC201" s="21">
        <v>16.979999999999997</v>
      </c>
      <c r="AD201" s="21"/>
      <c r="AE201" s="21">
        <v>16.979999999999997</v>
      </c>
      <c r="AF201" s="21">
        <v>16.976286999999999</v>
      </c>
      <c r="AG201" s="21">
        <v>0</v>
      </c>
      <c r="AH201" s="21">
        <v>16.976286999999999</v>
      </c>
      <c r="AI201" s="288"/>
      <c r="AJ201" s="288"/>
      <c r="AK201" s="2619" t="s">
        <v>9259</v>
      </c>
      <c r="AL201" s="2604">
        <v>1</v>
      </c>
      <c r="AM201" s="285">
        <v>0</v>
      </c>
    </row>
    <row r="202" spans="1:39" ht="63">
      <c r="A202" s="289">
        <v>314</v>
      </c>
      <c r="B202" s="178" t="s">
        <v>891</v>
      </c>
      <c r="C202" s="282" t="s">
        <v>892</v>
      </c>
      <c r="D202" s="178" t="s">
        <v>266</v>
      </c>
      <c r="E202" s="178" t="s">
        <v>336</v>
      </c>
      <c r="F202" s="284" t="s">
        <v>26</v>
      </c>
      <c r="G202" s="292">
        <v>58.335000000000001</v>
      </c>
      <c r="H202" s="174">
        <v>29.568000000000001</v>
      </c>
      <c r="I202" s="301">
        <v>15</v>
      </c>
      <c r="J202" s="174">
        <v>0</v>
      </c>
      <c r="K202" s="174">
        <v>44.567999999999998</v>
      </c>
      <c r="L202" s="285">
        <v>13.767000000000003</v>
      </c>
      <c r="M202" s="287">
        <v>13.767000000000003</v>
      </c>
      <c r="N202" s="287">
        <v>0</v>
      </c>
      <c r="O202" s="288">
        <v>13.767000000000003</v>
      </c>
      <c r="P202" s="288"/>
      <c r="Q202" s="288"/>
      <c r="R202" s="288"/>
      <c r="S202" s="288"/>
      <c r="T202" s="288"/>
      <c r="U202" s="288"/>
      <c r="V202" s="288"/>
      <c r="W202" s="288"/>
      <c r="X202" s="288"/>
      <c r="Y202" s="288"/>
      <c r="Z202" s="466">
        <v>13.767000000000003</v>
      </c>
      <c r="AA202" s="466">
        <v>0</v>
      </c>
      <c r="AB202" s="21">
        <v>13.767000000000003</v>
      </c>
      <c r="AC202" s="21">
        <v>13.767000000000003</v>
      </c>
      <c r="AD202" s="21"/>
      <c r="AE202" s="21">
        <v>13.767000000000003</v>
      </c>
      <c r="AF202" s="21">
        <v>16.021252</v>
      </c>
      <c r="AG202" s="21">
        <v>0</v>
      </c>
      <c r="AH202" s="21">
        <v>16.021252</v>
      </c>
      <c r="AI202" s="288"/>
      <c r="AJ202" s="288"/>
      <c r="AK202" s="2619" t="s">
        <v>9259</v>
      </c>
      <c r="AL202" s="2604">
        <v>1</v>
      </c>
      <c r="AM202" s="285">
        <v>0</v>
      </c>
    </row>
    <row r="203" spans="1:39" ht="63">
      <c r="A203" s="289">
        <v>315</v>
      </c>
      <c r="B203" s="178" t="s">
        <v>893</v>
      </c>
      <c r="C203" s="282" t="s">
        <v>894</v>
      </c>
      <c r="D203" s="265" t="s">
        <v>23</v>
      </c>
      <c r="E203" s="178" t="s">
        <v>512</v>
      </c>
      <c r="F203" s="284" t="s">
        <v>26</v>
      </c>
      <c r="G203" s="292">
        <v>82.173000000000002</v>
      </c>
      <c r="H203" s="174">
        <v>50.496000000000002</v>
      </c>
      <c r="I203" s="301">
        <v>15</v>
      </c>
      <c r="J203" s="174">
        <v>0</v>
      </c>
      <c r="K203" s="174">
        <v>65.496000000000009</v>
      </c>
      <c r="L203" s="285">
        <v>16.676999999999992</v>
      </c>
      <c r="M203" s="287">
        <v>15.986999999999993</v>
      </c>
      <c r="N203" s="287">
        <v>0.69</v>
      </c>
      <c r="O203" s="288">
        <v>16.676999999999992</v>
      </c>
      <c r="P203" s="288"/>
      <c r="Q203" s="288"/>
      <c r="R203" s="288"/>
      <c r="S203" s="288"/>
      <c r="T203" s="288"/>
      <c r="U203" s="288"/>
      <c r="V203" s="288"/>
      <c r="W203" s="288"/>
      <c r="X203" s="288"/>
      <c r="Y203" s="288"/>
      <c r="Z203" s="466">
        <v>15.986999999999993</v>
      </c>
      <c r="AA203" s="466">
        <v>0.69</v>
      </c>
      <c r="AB203" s="21">
        <v>16.676999999999992</v>
      </c>
      <c r="AC203" s="21"/>
      <c r="AD203" s="21"/>
      <c r="AE203" s="21">
        <v>0</v>
      </c>
      <c r="AF203" s="21">
        <v>0</v>
      </c>
      <c r="AG203" s="21">
        <v>0</v>
      </c>
      <c r="AH203" s="21">
        <v>0</v>
      </c>
      <c r="AI203" s="288"/>
      <c r="AJ203" s="2619"/>
      <c r="AK203" s="2619" t="s">
        <v>12815</v>
      </c>
      <c r="AL203" s="2604">
        <v>1</v>
      </c>
      <c r="AM203" s="285">
        <v>0</v>
      </c>
    </row>
    <row r="204" spans="1:39" ht="63">
      <c r="A204" s="289">
        <v>316</v>
      </c>
      <c r="B204" s="178" t="s">
        <v>895</v>
      </c>
      <c r="C204" s="282" t="s">
        <v>890</v>
      </c>
      <c r="D204" s="178" t="s">
        <v>167</v>
      </c>
      <c r="E204" s="178" t="s">
        <v>224</v>
      </c>
      <c r="F204" s="284" t="s">
        <v>26</v>
      </c>
      <c r="G204" s="292">
        <v>65.760000000000005</v>
      </c>
      <c r="H204" s="174">
        <v>48.673999999999999</v>
      </c>
      <c r="I204" s="301">
        <v>10</v>
      </c>
      <c r="J204" s="174">
        <v>0</v>
      </c>
      <c r="K204" s="174">
        <v>58.673999999999999</v>
      </c>
      <c r="L204" s="285">
        <v>7.0860000000000056</v>
      </c>
      <c r="M204" s="287">
        <v>7.0860000000000003</v>
      </c>
      <c r="N204" s="287">
        <v>0</v>
      </c>
      <c r="O204" s="288">
        <v>7.0860000000000003</v>
      </c>
      <c r="P204" s="288"/>
      <c r="Q204" s="288"/>
      <c r="R204" s="288"/>
      <c r="S204" s="288"/>
      <c r="T204" s="288"/>
      <c r="U204" s="288"/>
      <c r="V204" s="288"/>
      <c r="W204" s="288"/>
      <c r="X204" s="288"/>
      <c r="Y204" s="288"/>
      <c r="Z204" s="466">
        <v>7.0860000000000003</v>
      </c>
      <c r="AA204" s="466">
        <v>0</v>
      </c>
      <c r="AB204" s="21">
        <v>7.0860000000000003</v>
      </c>
      <c r="AC204" s="21">
        <v>7.0860000000000003</v>
      </c>
      <c r="AD204" s="21"/>
      <c r="AE204" s="21">
        <v>7.0860000000000003</v>
      </c>
      <c r="AF204" s="21">
        <v>7.0464200000000003</v>
      </c>
      <c r="AG204" s="21">
        <v>0</v>
      </c>
      <c r="AH204" s="21">
        <v>7.0464200000000003</v>
      </c>
      <c r="AI204" s="288"/>
      <c r="AJ204" s="288"/>
      <c r="AK204" s="2619" t="s">
        <v>9259</v>
      </c>
      <c r="AL204" s="2604">
        <v>1</v>
      </c>
      <c r="AM204" s="285">
        <v>0</v>
      </c>
    </row>
    <row r="205" spans="1:39" ht="126">
      <c r="A205" s="289">
        <v>317</v>
      </c>
      <c r="B205" s="178" t="s">
        <v>896</v>
      </c>
      <c r="C205" s="282" t="s">
        <v>897</v>
      </c>
      <c r="D205" s="178" t="s">
        <v>507</v>
      </c>
      <c r="E205" s="178" t="s">
        <v>224</v>
      </c>
      <c r="F205" s="284" t="s">
        <v>115</v>
      </c>
      <c r="G205" s="292">
        <v>145.154</v>
      </c>
      <c r="H205" s="174">
        <v>59.47</v>
      </c>
      <c r="I205" s="301">
        <v>30</v>
      </c>
      <c r="J205" s="174">
        <v>0</v>
      </c>
      <c r="K205" s="174">
        <v>89.47</v>
      </c>
      <c r="L205" s="285">
        <v>55.683999999999997</v>
      </c>
      <c r="M205" s="287">
        <v>20</v>
      </c>
      <c r="N205" s="287">
        <v>0</v>
      </c>
      <c r="O205" s="288">
        <v>20</v>
      </c>
      <c r="P205" s="288"/>
      <c r="Q205" s="288"/>
      <c r="R205" s="288"/>
      <c r="S205" s="288"/>
      <c r="T205" s="288"/>
      <c r="U205" s="288"/>
      <c r="V205" s="288"/>
      <c r="W205" s="288"/>
      <c r="X205" s="288"/>
      <c r="Y205" s="288"/>
      <c r="Z205" s="466">
        <v>20</v>
      </c>
      <c r="AA205" s="466">
        <v>0</v>
      </c>
      <c r="AB205" s="21">
        <v>20</v>
      </c>
      <c r="AC205" s="21">
        <v>20</v>
      </c>
      <c r="AD205" s="21"/>
      <c r="AE205" s="21">
        <v>20</v>
      </c>
      <c r="AF205" s="21">
        <v>19.879816999999999</v>
      </c>
      <c r="AG205" s="21">
        <v>0</v>
      </c>
      <c r="AH205" s="21">
        <v>19.879816999999999</v>
      </c>
      <c r="AI205" s="288"/>
      <c r="AJ205" s="288"/>
      <c r="AK205" s="2619" t="s">
        <v>12207</v>
      </c>
      <c r="AL205" s="2604">
        <v>0.25</v>
      </c>
      <c r="AM205" s="285">
        <v>0</v>
      </c>
    </row>
    <row r="206" spans="1:39" ht="63">
      <c r="A206" s="289">
        <v>318</v>
      </c>
      <c r="B206" s="178" t="s">
        <v>898</v>
      </c>
      <c r="C206" s="282" t="s">
        <v>899</v>
      </c>
      <c r="D206" s="178" t="s">
        <v>124</v>
      </c>
      <c r="E206" s="178" t="s">
        <v>224</v>
      </c>
      <c r="F206" s="284" t="s">
        <v>26</v>
      </c>
      <c r="G206" s="292">
        <v>98.994</v>
      </c>
      <c r="H206" s="174">
        <v>67.5</v>
      </c>
      <c r="I206" s="301">
        <v>10</v>
      </c>
      <c r="J206" s="174">
        <v>0</v>
      </c>
      <c r="K206" s="174">
        <v>77.5</v>
      </c>
      <c r="L206" s="285">
        <v>21.494</v>
      </c>
      <c r="M206" s="287">
        <v>21.494</v>
      </c>
      <c r="N206" s="287">
        <v>0</v>
      </c>
      <c r="O206" s="288">
        <v>21.494</v>
      </c>
      <c r="P206" s="288"/>
      <c r="Q206" s="288"/>
      <c r="R206" s="288"/>
      <c r="S206" s="288"/>
      <c r="T206" s="288"/>
      <c r="U206" s="288"/>
      <c r="V206" s="288"/>
      <c r="W206" s="288"/>
      <c r="X206" s="288"/>
      <c r="Y206" s="288"/>
      <c r="Z206" s="466">
        <v>21.494</v>
      </c>
      <c r="AA206" s="466">
        <v>0</v>
      </c>
      <c r="AB206" s="21">
        <v>21.494</v>
      </c>
      <c r="AC206" s="21">
        <v>21.494</v>
      </c>
      <c r="AD206" s="21"/>
      <c r="AE206" s="21">
        <v>21.494</v>
      </c>
      <c r="AF206" s="21">
        <v>21.492799999999999</v>
      </c>
      <c r="AG206" s="21">
        <v>0</v>
      </c>
      <c r="AH206" s="21">
        <v>21.492799999999999</v>
      </c>
      <c r="AI206" s="288"/>
      <c r="AJ206" s="288"/>
      <c r="AK206" s="2619" t="s">
        <v>9259</v>
      </c>
      <c r="AL206" s="2604">
        <v>1</v>
      </c>
      <c r="AM206" s="285">
        <v>0</v>
      </c>
    </row>
    <row r="207" spans="1:39" ht="63">
      <c r="A207" s="289">
        <v>319</v>
      </c>
      <c r="B207" s="178" t="s">
        <v>900</v>
      </c>
      <c r="C207" s="282" t="s">
        <v>890</v>
      </c>
      <c r="D207" s="178" t="s">
        <v>435</v>
      </c>
      <c r="E207" s="178" t="s">
        <v>512</v>
      </c>
      <c r="F207" s="284" t="s">
        <v>26</v>
      </c>
      <c r="G207" s="292">
        <v>51.326999999999998</v>
      </c>
      <c r="H207" s="174">
        <v>24.38</v>
      </c>
      <c r="I207" s="301">
        <v>10</v>
      </c>
      <c r="J207" s="174">
        <v>0</v>
      </c>
      <c r="K207" s="174">
        <v>34.379999999999995</v>
      </c>
      <c r="L207" s="285">
        <v>16.947000000000003</v>
      </c>
      <c r="M207" s="287">
        <v>16.947000000000003</v>
      </c>
      <c r="N207" s="287">
        <v>0</v>
      </c>
      <c r="O207" s="288">
        <v>16.947000000000003</v>
      </c>
      <c r="P207" s="288"/>
      <c r="Q207" s="288"/>
      <c r="R207" s="288"/>
      <c r="S207" s="288"/>
      <c r="T207" s="288"/>
      <c r="U207" s="288"/>
      <c r="V207" s="288"/>
      <c r="W207" s="288"/>
      <c r="X207" s="288"/>
      <c r="Y207" s="288"/>
      <c r="Z207" s="466">
        <v>16.947000000000003</v>
      </c>
      <c r="AA207" s="466">
        <v>0</v>
      </c>
      <c r="AB207" s="21">
        <v>16.947000000000003</v>
      </c>
      <c r="AC207" s="21">
        <v>16.947000000000003</v>
      </c>
      <c r="AD207" s="21"/>
      <c r="AE207" s="21">
        <v>16.947000000000003</v>
      </c>
      <c r="AF207" s="21">
        <v>16.371725000000001</v>
      </c>
      <c r="AG207" s="21">
        <v>0</v>
      </c>
      <c r="AH207" s="21">
        <v>16.371725000000001</v>
      </c>
      <c r="AI207" s="288"/>
      <c r="AJ207" s="288"/>
      <c r="AK207" s="2619" t="s">
        <v>9259</v>
      </c>
      <c r="AL207" s="2604">
        <v>1</v>
      </c>
      <c r="AM207" s="285">
        <v>0</v>
      </c>
    </row>
    <row r="208" spans="1:39" ht="63">
      <c r="A208" s="289">
        <v>320</v>
      </c>
      <c r="B208" s="178" t="s">
        <v>901</v>
      </c>
      <c r="C208" s="282" t="s">
        <v>902</v>
      </c>
      <c r="D208" s="178" t="s">
        <v>31</v>
      </c>
      <c r="E208" s="178" t="s">
        <v>336</v>
      </c>
      <c r="F208" s="284" t="s">
        <v>26</v>
      </c>
      <c r="G208" s="292">
        <v>53.642000000000003</v>
      </c>
      <c r="H208" s="174">
        <v>35.213000000000001</v>
      </c>
      <c r="I208" s="301">
        <v>10</v>
      </c>
      <c r="J208" s="174">
        <v>0</v>
      </c>
      <c r="K208" s="174">
        <v>45.213000000000001</v>
      </c>
      <c r="L208" s="285">
        <v>8.429000000000002</v>
      </c>
      <c r="M208" s="287">
        <v>8.429000000000002</v>
      </c>
      <c r="N208" s="287">
        <v>0</v>
      </c>
      <c r="O208" s="288">
        <v>8.429000000000002</v>
      </c>
      <c r="P208" s="288"/>
      <c r="Q208" s="288"/>
      <c r="R208" s="288"/>
      <c r="S208" s="288"/>
      <c r="T208" s="288"/>
      <c r="U208" s="288"/>
      <c r="V208" s="288"/>
      <c r="W208" s="288"/>
      <c r="X208" s="288"/>
      <c r="Y208" s="288"/>
      <c r="Z208" s="466">
        <v>8.429000000000002</v>
      </c>
      <c r="AA208" s="466">
        <v>0</v>
      </c>
      <c r="AB208" s="21">
        <v>8.429000000000002</v>
      </c>
      <c r="AC208" s="21">
        <v>8.429000000000002</v>
      </c>
      <c r="AD208" s="21"/>
      <c r="AE208" s="21">
        <v>8.429000000000002</v>
      </c>
      <c r="AF208" s="21">
        <v>8.2409660000000002</v>
      </c>
      <c r="AG208" s="21">
        <v>0</v>
      </c>
      <c r="AH208" s="21">
        <v>8.2409660000000002</v>
      </c>
      <c r="AI208" s="288"/>
      <c r="AJ208" s="288"/>
      <c r="AK208" s="2619" t="s">
        <v>9259</v>
      </c>
      <c r="AL208" s="2604">
        <v>1</v>
      </c>
      <c r="AM208" s="285">
        <v>0</v>
      </c>
    </row>
    <row r="209" spans="1:39" ht="94.5">
      <c r="A209" s="289">
        <v>321</v>
      </c>
      <c r="B209" s="178" t="s">
        <v>903</v>
      </c>
      <c r="C209" s="282" t="s">
        <v>904</v>
      </c>
      <c r="D209" s="178" t="s">
        <v>531</v>
      </c>
      <c r="E209" s="178" t="s">
        <v>512</v>
      </c>
      <c r="F209" s="284" t="s">
        <v>115</v>
      </c>
      <c r="G209" s="292">
        <v>169.09</v>
      </c>
      <c r="H209" s="174">
        <v>47.4</v>
      </c>
      <c r="I209" s="301">
        <v>15</v>
      </c>
      <c r="J209" s="174">
        <v>0</v>
      </c>
      <c r="K209" s="174">
        <v>62.4</v>
      </c>
      <c r="L209" s="285">
        <v>106.69</v>
      </c>
      <c r="M209" s="287">
        <v>25</v>
      </c>
      <c r="N209" s="287">
        <v>0</v>
      </c>
      <c r="O209" s="288">
        <v>25</v>
      </c>
      <c r="P209" s="288"/>
      <c r="Q209" s="288"/>
      <c r="R209" s="288"/>
      <c r="S209" s="288"/>
      <c r="T209" s="288"/>
      <c r="U209" s="288"/>
      <c r="V209" s="288"/>
      <c r="W209" s="288"/>
      <c r="X209" s="288"/>
      <c r="Y209" s="288"/>
      <c r="Z209" s="466">
        <v>25</v>
      </c>
      <c r="AA209" s="466">
        <v>0</v>
      </c>
      <c r="AB209" s="21">
        <v>25</v>
      </c>
      <c r="AC209" s="21">
        <v>18.75</v>
      </c>
      <c r="AD209" s="21"/>
      <c r="AE209" s="21">
        <v>18.75</v>
      </c>
      <c r="AF209" s="21">
        <v>18.744994999999999</v>
      </c>
      <c r="AG209" s="21">
        <v>0</v>
      </c>
      <c r="AH209" s="21">
        <v>18.744994999999999</v>
      </c>
      <c r="AI209" s="288"/>
      <c r="AJ209" s="288" t="s">
        <v>9279</v>
      </c>
      <c r="AK209" s="2619" t="s">
        <v>10459</v>
      </c>
      <c r="AL209" s="2604">
        <v>0.25</v>
      </c>
      <c r="AM209" s="285">
        <v>0</v>
      </c>
    </row>
    <row r="210" spans="1:39" ht="78.75">
      <c r="A210" s="289">
        <v>322</v>
      </c>
      <c r="B210" s="178" t="s">
        <v>905</v>
      </c>
      <c r="C210" s="282" t="s">
        <v>906</v>
      </c>
      <c r="D210" s="178" t="s">
        <v>332</v>
      </c>
      <c r="E210" s="178" t="s">
        <v>907</v>
      </c>
      <c r="F210" s="284" t="s">
        <v>115</v>
      </c>
      <c r="G210" s="292">
        <v>153.41499999999999</v>
      </c>
      <c r="H210" s="174">
        <v>79.212000000000003</v>
      </c>
      <c r="I210" s="301">
        <v>12.5</v>
      </c>
      <c r="J210" s="174">
        <v>88</v>
      </c>
      <c r="K210" s="174">
        <v>91.712000000000003</v>
      </c>
      <c r="L210" s="285">
        <v>61.702999999999989</v>
      </c>
      <c r="M210" s="287">
        <v>25</v>
      </c>
      <c r="N210" s="287">
        <v>6.5060000000000002</v>
      </c>
      <c r="O210" s="288">
        <v>31.506</v>
      </c>
      <c r="P210" s="288"/>
      <c r="Q210" s="288"/>
      <c r="R210" s="288"/>
      <c r="S210" s="288"/>
      <c r="T210" s="288"/>
      <c r="U210" s="288"/>
      <c r="V210" s="288"/>
      <c r="W210" s="288"/>
      <c r="X210" s="288"/>
      <c r="Y210" s="288"/>
      <c r="Z210" s="466">
        <v>25</v>
      </c>
      <c r="AA210" s="466">
        <v>6.5060000000000002</v>
      </c>
      <c r="AB210" s="21">
        <v>31.506</v>
      </c>
      <c r="AC210" s="21">
        <v>12.5</v>
      </c>
      <c r="AD210" s="21"/>
      <c r="AE210" s="21">
        <v>12.5</v>
      </c>
      <c r="AF210" s="21">
        <v>6.2368680000000003</v>
      </c>
      <c r="AG210" s="21">
        <v>0</v>
      </c>
      <c r="AH210" s="21">
        <v>6.2368680000000003</v>
      </c>
      <c r="AI210" s="288"/>
      <c r="AJ210" s="288"/>
      <c r="AK210" s="2619" t="s">
        <v>9741</v>
      </c>
      <c r="AL210" s="2604">
        <v>0.25</v>
      </c>
      <c r="AM210" s="285">
        <v>0</v>
      </c>
    </row>
    <row r="211" spans="1:39" ht="126">
      <c r="A211" s="289">
        <v>323</v>
      </c>
      <c r="B211" s="178" t="s">
        <v>908</v>
      </c>
      <c r="C211" s="282" t="s">
        <v>909</v>
      </c>
      <c r="D211" s="304" t="s">
        <v>107</v>
      </c>
      <c r="E211" s="291" t="s">
        <v>910</v>
      </c>
      <c r="F211" s="284" t="s">
        <v>115</v>
      </c>
      <c r="G211" s="292">
        <v>149.18100000000001</v>
      </c>
      <c r="H211" s="174">
        <v>10.394</v>
      </c>
      <c r="I211" s="301">
        <v>12.5</v>
      </c>
      <c r="J211" s="174">
        <v>0</v>
      </c>
      <c r="K211" s="174">
        <v>22.893999999999998</v>
      </c>
      <c r="L211" s="285">
        <v>126.28700000000001</v>
      </c>
      <c r="M211" s="287">
        <v>20</v>
      </c>
      <c r="N211" s="287">
        <v>0</v>
      </c>
      <c r="O211" s="288">
        <v>20</v>
      </c>
      <c r="P211" s="288"/>
      <c r="Q211" s="288"/>
      <c r="R211" s="288"/>
      <c r="S211" s="288"/>
      <c r="T211" s="288"/>
      <c r="U211" s="288"/>
      <c r="V211" s="288"/>
      <c r="W211" s="288"/>
      <c r="X211" s="288"/>
      <c r="Y211" s="288"/>
      <c r="Z211" s="466">
        <v>20</v>
      </c>
      <c r="AA211" s="466">
        <v>0</v>
      </c>
      <c r="AB211" s="21">
        <v>20</v>
      </c>
      <c r="AC211" s="21">
        <v>20</v>
      </c>
      <c r="AD211" s="21"/>
      <c r="AE211" s="21">
        <v>20</v>
      </c>
      <c r="AF211" s="21">
        <v>19.999834</v>
      </c>
      <c r="AG211" s="21">
        <v>0</v>
      </c>
      <c r="AH211" s="21">
        <v>19.999834</v>
      </c>
      <c r="AI211" s="288"/>
      <c r="AJ211" s="2619"/>
      <c r="AK211" s="2619" t="s">
        <v>12888</v>
      </c>
      <c r="AL211" s="2604">
        <v>0.25</v>
      </c>
      <c r="AM211" s="285">
        <v>0</v>
      </c>
    </row>
    <row r="212" spans="1:39" ht="126">
      <c r="A212" s="289">
        <v>324</v>
      </c>
      <c r="B212" s="178" t="s">
        <v>911</v>
      </c>
      <c r="C212" s="282" t="s">
        <v>912</v>
      </c>
      <c r="D212" s="178" t="s">
        <v>39</v>
      </c>
      <c r="E212" s="178" t="s">
        <v>913</v>
      </c>
      <c r="F212" s="284" t="s">
        <v>115</v>
      </c>
      <c r="G212" s="292">
        <v>163.05000000000001</v>
      </c>
      <c r="H212" s="174">
        <v>37.58</v>
      </c>
      <c r="I212" s="301">
        <v>25.094000000000001</v>
      </c>
      <c r="J212" s="174">
        <v>0</v>
      </c>
      <c r="K212" s="174">
        <v>62.673999999999999</v>
      </c>
      <c r="L212" s="285">
        <v>100.376</v>
      </c>
      <c r="M212" s="287">
        <v>15</v>
      </c>
      <c r="N212" s="287">
        <v>0</v>
      </c>
      <c r="O212" s="288">
        <v>15</v>
      </c>
      <c r="P212" s="288"/>
      <c r="Q212" s="288"/>
      <c r="R212" s="288"/>
      <c r="S212" s="288"/>
      <c r="T212" s="288"/>
      <c r="U212" s="288"/>
      <c r="V212" s="288"/>
      <c r="W212" s="288"/>
      <c r="X212" s="288"/>
      <c r="Y212" s="288"/>
      <c r="Z212" s="466">
        <v>15</v>
      </c>
      <c r="AA212" s="466">
        <v>0</v>
      </c>
      <c r="AB212" s="21">
        <v>15</v>
      </c>
      <c r="AC212" s="21">
        <v>15</v>
      </c>
      <c r="AD212" s="21"/>
      <c r="AE212" s="21">
        <v>15</v>
      </c>
      <c r="AF212" s="21">
        <v>14.790952000000001</v>
      </c>
      <c r="AG212" s="21">
        <v>0</v>
      </c>
      <c r="AH212" s="21">
        <v>14.790952000000001</v>
      </c>
      <c r="AI212" s="288"/>
      <c r="AJ212" s="288"/>
      <c r="AK212" s="2619" t="s">
        <v>12302</v>
      </c>
      <c r="AL212" s="2604">
        <v>0.25</v>
      </c>
      <c r="AM212" s="285">
        <v>0</v>
      </c>
    </row>
    <row r="213" spans="1:39" ht="126">
      <c r="A213" s="289">
        <v>325</v>
      </c>
      <c r="B213" s="178" t="s">
        <v>914</v>
      </c>
      <c r="C213" s="282" t="s">
        <v>915</v>
      </c>
      <c r="D213" s="178" t="s">
        <v>107</v>
      </c>
      <c r="E213" s="178" t="s">
        <v>498</v>
      </c>
      <c r="F213" s="284" t="s">
        <v>115</v>
      </c>
      <c r="G213" s="292">
        <v>196.71700000000001</v>
      </c>
      <c r="H213" s="174">
        <v>56.25</v>
      </c>
      <c r="I213" s="301">
        <v>20</v>
      </c>
      <c r="J213" s="174">
        <v>0</v>
      </c>
      <c r="K213" s="174">
        <v>76.25</v>
      </c>
      <c r="L213" s="285">
        <v>120.46700000000001</v>
      </c>
      <c r="M213" s="287">
        <v>15</v>
      </c>
      <c r="N213" s="287">
        <v>0</v>
      </c>
      <c r="O213" s="288">
        <v>15</v>
      </c>
      <c r="P213" s="288"/>
      <c r="Q213" s="288"/>
      <c r="R213" s="288"/>
      <c r="S213" s="288"/>
      <c r="T213" s="288"/>
      <c r="U213" s="288"/>
      <c r="V213" s="288"/>
      <c r="W213" s="288"/>
      <c r="X213" s="288"/>
      <c r="Y213" s="288"/>
      <c r="Z213" s="466">
        <v>15</v>
      </c>
      <c r="AA213" s="466">
        <v>0</v>
      </c>
      <c r="AB213" s="21">
        <v>15</v>
      </c>
      <c r="AC213" s="21">
        <v>15</v>
      </c>
      <c r="AD213" s="21"/>
      <c r="AE213" s="21">
        <v>15</v>
      </c>
      <c r="AF213" s="21">
        <v>14.999328</v>
      </c>
      <c r="AG213" s="21">
        <v>0</v>
      </c>
      <c r="AH213" s="21">
        <v>14.999328</v>
      </c>
      <c r="AI213" s="288"/>
      <c r="AJ213" s="2619" t="s">
        <v>9257</v>
      </c>
      <c r="AK213" s="2619" t="s">
        <v>12889</v>
      </c>
      <c r="AL213" s="2604">
        <v>0.25</v>
      </c>
      <c r="AM213" s="285">
        <v>0</v>
      </c>
    </row>
    <row r="214" spans="1:39" ht="94.5">
      <c r="A214" s="289">
        <v>326</v>
      </c>
      <c r="B214" s="178" t="s">
        <v>916</v>
      </c>
      <c r="C214" s="282" t="s">
        <v>917</v>
      </c>
      <c r="D214" s="178" t="s">
        <v>220</v>
      </c>
      <c r="E214" s="178" t="s">
        <v>918</v>
      </c>
      <c r="F214" s="284" t="s">
        <v>115</v>
      </c>
      <c r="G214" s="292">
        <v>52.798999999999999</v>
      </c>
      <c r="H214" s="174">
        <v>15</v>
      </c>
      <c r="I214" s="301">
        <v>20</v>
      </c>
      <c r="J214" s="174">
        <v>0</v>
      </c>
      <c r="K214" s="174">
        <v>35</v>
      </c>
      <c r="L214" s="285">
        <v>17.798999999999999</v>
      </c>
      <c r="M214" s="287">
        <v>15.843999999999999</v>
      </c>
      <c r="N214" s="287">
        <v>0</v>
      </c>
      <c r="O214" s="288">
        <v>15.843999999999999</v>
      </c>
      <c r="P214" s="288"/>
      <c r="Q214" s="288"/>
      <c r="R214" s="288"/>
      <c r="S214" s="288"/>
      <c r="T214" s="288"/>
      <c r="U214" s="288"/>
      <c r="V214" s="288"/>
      <c r="W214" s="288"/>
      <c r="X214" s="288"/>
      <c r="Y214" s="288"/>
      <c r="Z214" s="466">
        <v>15.843999999999999</v>
      </c>
      <c r="AA214" s="466">
        <v>0</v>
      </c>
      <c r="AB214" s="21">
        <v>15.843999999999999</v>
      </c>
      <c r="AC214" s="21">
        <v>11.882999999999999</v>
      </c>
      <c r="AD214" s="21"/>
      <c r="AE214" s="21">
        <v>11.882999999999999</v>
      </c>
      <c r="AF214" s="21">
        <v>11.691077999999999</v>
      </c>
      <c r="AG214" s="21">
        <v>0</v>
      </c>
      <c r="AH214" s="21">
        <v>11.691077999999999</v>
      </c>
      <c r="AI214" s="288"/>
      <c r="AJ214" s="288"/>
      <c r="AK214" s="2619" t="s">
        <v>12230</v>
      </c>
      <c r="AL214" s="2604">
        <v>0.25</v>
      </c>
      <c r="AM214" s="285">
        <v>0</v>
      </c>
    </row>
    <row r="215" spans="1:39" s="295" customFormat="1" ht="126">
      <c r="A215" s="289">
        <v>327</v>
      </c>
      <c r="B215" s="178" t="s">
        <v>919</v>
      </c>
      <c r="C215" s="282" t="s">
        <v>920</v>
      </c>
      <c r="D215" s="178" t="s">
        <v>507</v>
      </c>
      <c r="E215" s="178" t="s">
        <v>336</v>
      </c>
      <c r="F215" s="284" t="s">
        <v>115</v>
      </c>
      <c r="G215" s="292">
        <v>89.254000000000005</v>
      </c>
      <c r="H215" s="174">
        <v>49.84</v>
      </c>
      <c r="I215" s="301">
        <v>20</v>
      </c>
      <c r="J215" s="174">
        <v>0</v>
      </c>
      <c r="K215" s="174">
        <v>69.84</v>
      </c>
      <c r="L215" s="285">
        <v>19.414000000000001</v>
      </c>
      <c r="M215" s="287">
        <v>10.754000000000001</v>
      </c>
      <c r="N215" s="287">
        <v>0</v>
      </c>
      <c r="O215" s="288">
        <v>10.754000000000001</v>
      </c>
      <c r="P215" s="288"/>
      <c r="Q215" s="288"/>
      <c r="R215" s="288"/>
      <c r="S215" s="288"/>
      <c r="T215" s="288"/>
      <c r="U215" s="288"/>
      <c r="V215" s="288"/>
      <c r="W215" s="288"/>
      <c r="X215" s="288"/>
      <c r="Y215" s="288"/>
      <c r="Z215" s="466">
        <v>10.754000000000001</v>
      </c>
      <c r="AA215" s="466">
        <v>0</v>
      </c>
      <c r="AB215" s="21">
        <v>10.754000000000001</v>
      </c>
      <c r="AC215" s="21">
        <v>10.753500000000001</v>
      </c>
      <c r="AD215" s="21"/>
      <c r="AE215" s="21">
        <v>10.753500000000001</v>
      </c>
      <c r="AF215" s="21">
        <v>7.378342</v>
      </c>
      <c r="AG215" s="21">
        <v>0</v>
      </c>
      <c r="AH215" s="21">
        <v>7.378342</v>
      </c>
      <c r="AI215" s="288"/>
      <c r="AJ215" s="288"/>
      <c r="AK215" s="2619" t="s">
        <v>12209</v>
      </c>
      <c r="AL215" s="2604">
        <v>0.25</v>
      </c>
      <c r="AM215" s="285">
        <v>0</v>
      </c>
    </row>
    <row r="216" spans="1:39" s="295" customFormat="1" ht="94.5">
      <c r="A216" s="289">
        <v>328</v>
      </c>
      <c r="B216" s="178" t="s">
        <v>921</v>
      </c>
      <c r="C216" s="282" t="s">
        <v>922</v>
      </c>
      <c r="D216" s="178" t="s">
        <v>147</v>
      </c>
      <c r="E216" s="178" t="s">
        <v>625</v>
      </c>
      <c r="F216" s="284" t="s">
        <v>115</v>
      </c>
      <c r="G216" s="292">
        <v>114.447</v>
      </c>
      <c r="H216" s="174">
        <v>30</v>
      </c>
      <c r="I216" s="301">
        <v>20</v>
      </c>
      <c r="J216" s="174">
        <v>0</v>
      </c>
      <c r="K216" s="174">
        <v>50</v>
      </c>
      <c r="L216" s="285">
        <v>64.447000000000003</v>
      </c>
      <c r="M216" s="287">
        <v>25</v>
      </c>
      <c r="N216" s="287">
        <v>0</v>
      </c>
      <c r="O216" s="288">
        <v>25</v>
      </c>
      <c r="P216" s="288"/>
      <c r="Q216" s="288"/>
      <c r="R216" s="288"/>
      <c r="S216" s="288"/>
      <c r="T216" s="288"/>
      <c r="U216" s="288"/>
      <c r="V216" s="288"/>
      <c r="W216" s="288"/>
      <c r="X216" s="288"/>
      <c r="Y216" s="288"/>
      <c r="Z216" s="466">
        <v>25</v>
      </c>
      <c r="AA216" s="466">
        <v>0</v>
      </c>
      <c r="AB216" s="21">
        <v>25</v>
      </c>
      <c r="AC216" s="21">
        <v>18.75</v>
      </c>
      <c r="AD216" s="21"/>
      <c r="AE216" s="21">
        <v>18.75</v>
      </c>
      <c r="AF216" s="21">
        <v>18.742993999999999</v>
      </c>
      <c r="AG216" s="21">
        <v>0</v>
      </c>
      <c r="AH216" s="21">
        <v>18.742993999999999</v>
      </c>
      <c r="AI216" s="288"/>
      <c r="AJ216" s="288"/>
      <c r="AK216" s="2619" t="s">
        <v>12303</v>
      </c>
      <c r="AL216" s="2604">
        <v>0.25</v>
      </c>
      <c r="AM216" s="285">
        <v>0</v>
      </c>
    </row>
    <row r="217" spans="1:39" ht="126">
      <c r="A217" s="289">
        <v>329</v>
      </c>
      <c r="B217" s="178" t="s">
        <v>923</v>
      </c>
      <c r="C217" s="282" t="s">
        <v>9516</v>
      </c>
      <c r="D217" s="178" t="s">
        <v>266</v>
      </c>
      <c r="E217" s="178" t="s">
        <v>625</v>
      </c>
      <c r="F217" s="284" t="s">
        <v>115</v>
      </c>
      <c r="G217" s="292">
        <v>197.881</v>
      </c>
      <c r="H217" s="174">
        <v>30</v>
      </c>
      <c r="I217" s="301">
        <v>33.576000000000001</v>
      </c>
      <c r="J217" s="174">
        <v>0</v>
      </c>
      <c r="K217" s="174">
        <v>63.576000000000001</v>
      </c>
      <c r="L217" s="285">
        <v>134.30500000000001</v>
      </c>
      <c r="M217" s="287">
        <v>25</v>
      </c>
      <c r="N217" s="287">
        <v>0</v>
      </c>
      <c r="O217" s="288">
        <v>25</v>
      </c>
      <c r="P217" s="288"/>
      <c r="Q217" s="288"/>
      <c r="R217" s="288"/>
      <c r="S217" s="288"/>
      <c r="T217" s="288"/>
      <c r="U217" s="288"/>
      <c r="V217" s="288"/>
      <c r="W217" s="288"/>
      <c r="X217" s="288"/>
      <c r="Y217" s="288"/>
      <c r="Z217" s="466">
        <v>25</v>
      </c>
      <c r="AA217" s="466">
        <v>0</v>
      </c>
      <c r="AB217" s="21">
        <v>25</v>
      </c>
      <c r="AC217" s="21">
        <v>25</v>
      </c>
      <c r="AD217" s="21"/>
      <c r="AE217" s="21">
        <v>25</v>
      </c>
      <c r="AF217" s="21">
        <v>24.363748999999999</v>
      </c>
      <c r="AG217" s="21">
        <v>0</v>
      </c>
      <c r="AH217" s="21">
        <v>24.363748999999999</v>
      </c>
      <c r="AI217" s="288"/>
      <c r="AJ217" s="288"/>
      <c r="AK217" s="2619" t="s">
        <v>12302</v>
      </c>
      <c r="AL217" s="2604">
        <v>0.25</v>
      </c>
      <c r="AM217" s="285">
        <v>0</v>
      </c>
    </row>
    <row r="218" spans="1:39" ht="126">
      <c r="A218" s="289">
        <v>330</v>
      </c>
      <c r="B218" s="178" t="s">
        <v>924</v>
      </c>
      <c r="C218" s="282" t="s">
        <v>925</v>
      </c>
      <c r="D218" s="178" t="s">
        <v>177</v>
      </c>
      <c r="E218" s="178" t="s">
        <v>556</v>
      </c>
      <c r="F218" s="284" t="s">
        <v>115</v>
      </c>
      <c r="G218" s="292">
        <v>131.29900000000001</v>
      </c>
      <c r="H218" s="174">
        <v>22.5</v>
      </c>
      <c r="I218" s="301">
        <v>21.76</v>
      </c>
      <c r="J218" s="174">
        <v>0</v>
      </c>
      <c r="K218" s="174">
        <v>44.260000000000005</v>
      </c>
      <c r="L218" s="285">
        <v>87.039000000000001</v>
      </c>
      <c r="M218" s="287">
        <v>25</v>
      </c>
      <c r="N218" s="287">
        <v>0</v>
      </c>
      <c r="O218" s="288">
        <v>25</v>
      </c>
      <c r="P218" s="288"/>
      <c r="Q218" s="288"/>
      <c r="R218" s="288"/>
      <c r="S218" s="288"/>
      <c r="T218" s="288"/>
      <c r="U218" s="288"/>
      <c r="V218" s="288"/>
      <c r="W218" s="288"/>
      <c r="X218" s="288"/>
      <c r="Y218" s="288"/>
      <c r="Z218" s="466">
        <v>25</v>
      </c>
      <c r="AA218" s="466">
        <v>0</v>
      </c>
      <c r="AB218" s="21">
        <v>25</v>
      </c>
      <c r="AC218" s="21">
        <v>25</v>
      </c>
      <c r="AD218" s="21"/>
      <c r="AE218" s="21">
        <v>25</v>
      </c>
      <c r="AF218" s="21">
        <v>24.998659</v>
      </c>
      <c r="AG218" s="21">
        <v>0</v>
      </c>
      <c r="AH218" s="21">
        <v>24.998659</v>
      </c>
      <c r="AI218" s="288"/>
      <c r="AJ218" s="288"/>
      <c r="AK218" s="2619" t="s">
        <v>12209</v>
      </c>
      <c r="AL218" s="2604">
        <v>0.25</v>
      </c>
      <c r="AM218" s="285">
        <v>0</v>
      </c>
    </row>
    <row r="219" spans="1:39" ht="126">
      <c r="A219" s="289">
        <v>331</v>
      </c>
      <c r="B219" s="178" t="s">
        <v>926</v>
      </c>
      <c r="C219" s="282" t="s">
        <v>927</v>
      </c>
      <c r="D219" s="178" t="s">
        <v>332</v>
      </c>
      <c r="E219" s="178" t="s">
        <v>630</v>
      </c>
      <c r="F219" s="284" t="s">
        <v>115</v>
      </c>
      <c r="G219" s="292">
        <v>250.06</v>
      </c>
      <c r="H219" s="174">
        <v>45</v>
      </c>
      <c r="I219" s="301">
        <v>51.012</v>
      </c>
      <c r="J219" s="174">
        <v>0</v>
      </c>
      <c r="K219" s="174">
        <v>96.012</v>
      </c>
      <c r="L219" s="285">
        <v>154.048</v>
      </c>
      <c r="M219" s="287">
        <v>20</v>
      </c>
      <c r="N219" s="287">
        <v>0</v>
      </c>
      <c r="O219" s="288">
        <v>20</v>
      </c>
      <c r="P219" s="288"/>
      <c r="Q219" s="288"/>
      <c r="R219" s="288"/>
      <c r="S219" s="288"/>
      <c r="T219" s="288"/>
      <c r="U219" s="288"/>
      <c r="V219" s="288"/>
      <c r="W219" s="288"/>
      <c r="X219" s="288"/>
      <c r="Y219" s="288"/>
      <c r="Z219" s="466">
        <v>20</v>
      </c>
      <c r="AA219" s="466">
        <v>0</v>
      </c>
      <c r="AB219" s="21">
        <v>20</v>
      </c>
      <c r="AC219" s="21">
        <v>20</v>
      </c>
      <c r="AD219" s="21"/>
      <c r="AE219" s="21">
        <v>20</v>
      </c>
      <c r="AF219" s="21">
        <v>19.996991000000001</v>
      </c>
      <c r="AG219" s="21">
        <v>0</v>
      </c>
      <c r="AH219" s="21">
        <v>19.996991000000001</v>
      </c>
      <c r="AI219" s="288"/>
      <c r="AJ219" s="288"/>
      <c r="AK219" s="2619" t="s">
        <v>12209</v>
      </c>
      <c r="AL219" s="2604">
        <v>0.25</v>
      </c>
      <c r="AM219" s="285">
        <v>0</v>
      </c>
    </row>
    <row r="220" spans="1:39" ht="126">
      <c r="A220" s="289">
        <v>332</v>
      </c>
      <c r="B220" s="178" t="s">
        <v>928</v>
      </c>
      <c r="C220" s="282" t="s">
        <v>929</v>
      </c>
      <c r="D220" s="178" t="s">
        <v>220</v>
      </c>
      <c r="E220" s="178" t="s">
        <v>582</v>
      </c>
      <c r="F220" s="284" t="s">
        <v>115</v>
      </c>
      <c r="G220" s="292">
        <v>99</v>
      </c>
      <c r="H220" s="174">
        <v>20</v>
      </c>
      <c r="I220" s="301">
        <v>25</v>
      </c>
      <c r="J220" s="174">
        <v>0</v>
      </c>
      <c r="K220" s="174">
        <v>45</v>
      </c>
      <c r="L220" s="285">
        <v>54</v>
      </c>
      <c r="M220" s="287">
        <v>20</v>
      </c>
      <c r="N220" s="287">
        <v>0</v>
      </c>
      <c r="O220" s="288">
        <v>20</v>
      </c>
      <c r="P220" s="288"/>
      <c r="Q220" s="288"/>
      <c r="R220" s="288"/>
      <c r="S220" s="288"/>
      <c r="T220" s="288"/>
      <c r="U220" s="288"/>
      <c r="V220" s="288"/>
      <c r="W220" s="288"/>
      <c r="X220" s="288"/>
      <c r="Y220" s="288"/>
      <c r="Z220" s="466">
        <v>20</v>
      </c>
      <c r="AA220" s="466">
        <v>0</v>
      </c>
      <c r="AB220" s="21">
        <v>20</v>
      </c>
      <c r="AC220" s="21">
        <v>20</v>
      </c>
      <c r="AD220" s="21"/>
      <c r="AE220" s="21">
        <v>20</v>
      </c>
      <c r="AF220" s="21">
        <v>19.995857999999998</v>
      </c>
      <c r="AG220" s="21">
        <v>0</v>
      </c>
      <c r="AH220" s="21">
        <v>19.995857999999998</v>
      </c>
      <c r="AI220" s="288"/>
      <c r="AJ220" s="288"/>
      <c r="AK220" s="2619" t="s">
        <v>12246</v>
      </c>
      <c r="AL220" s="2604">
        <v>0.25</v>
      </c>
      <c r="AM220" s="285">
        <v>0</v>
      </c>
    </row>
    <row r="221" spans="1:39" ht="126">
      <c r="A221" s="289">
        <v>333</v>
      </c>
      <c r="B221" s="178" t="s">
        <v>930</v>
      </c>
      <c r="C221" s="282" t="s">
        <v>931</v>
      </c>
      <c r="D221" s="178" t="s">
        <v>39</v>
      </c>
      <c r="E221" s="178" t="s">
        <v>563</v>
      </c>
      <c r="F221" s="284" t="s">
        <v>115</v>
      </c>
      <c r="G221" s="292">
        <v>84.542000000000002</v>
      </c>
      <c r="H221" s="174">
        <v>15</v>
      </c>
      <c r="I221" s="301">
        <v>25</v>
      </c>
      <c r="J221" s="174">
        <v>0</v>
      </c>
      <c r="K221" s="174">
        <v>40</v>
      </c>
      <c r="L221" s="285">
        <v>44.542000000000002</v>
      </c>
      <c r="M221" s="287">
        <v>15</v>
      </c>
      <c r="N221" s="287">
        <v>0</v>
      </c>
      <c r="O221" s="288">
        <v>15</v>
      </c>
      <c r="P221" s="288"/>
      <c r="Q221" s="288"/>
      <c r="R221" s="288"/>
      <c r="S221" s="288"/>
      <c r="T221" s="288"/>
      <c r="U221" s="288"/>
      <c r="V221" s="288"/>
      <c r="W221" s="288"/>
      <c r="X221" s="288"/>
      <c r="Y221" s="288"/>
      <c r="Z221" s="466">
        <v>15</v>
      </c>
      <c r="AA221" s="466">
        <v>0</v>
      </c>
      <c r="AB221" s="21">
        <v>15</v>
      </c>
      <c r="AC221" s="21">
        <v>15</v>
      </c>
      <c r="AD221" s="21"/>
      <c r="AE221" s="21">
        <v>15</v>
      </c>
      <c r="AF221" s="21">
        <v>14.985761999999999</v>
      </c>
      <c r="AG221" s="21">
        <v>0</v>
      </c>
      <c r="AH221" s="21">
        <v>14.985761999999999</v>
      </c>
      <c r="AI221" s="288"/>
      <c r="AJ221" s="288"/>
      <c r="AK221" s="2619" t="s">
        <v>10380</v>
      </c>
      <c r="AL221" s="2604">
        <v>0.25</v>
      </c>
      <c r="AM221" s="285">
        <v>0</v>
      </c>
    </row>
    <row r="222" spans="1:39" ht="94.5">
      <c r="A222" s="289">
        <v>334</v>
      </c>
      <c r="B222" s="178" t="s">
        <v>932</v>
      </c>
      <c r="C222" s="282" t="s">
        <v>933</v>
      </c>
      <c r="D222" s="178" t="s">
        <v>124</v>
      </c>
      <c r="E222" s="178" t="s">
        <v>566</v>
      </c>
      <c r="F222" s="284" t="s">
        <v>115</v>
      </c>
      <c r="G222" s="292">
        <v>193.37899999999999</v>
      </c>
      <c r="H222" s="174">
        <v>30</v>
      </c>
      <c r="I222" s="301">
        <v>32.676000000000002</v>
      </c>
      <c r="J222" s="174">
        <v>0</v>
      </c>
      <c r="K222" s="174">
        <v>62.676000000000002</v>
      </c>
      <c r="L222" s="285">
        <v>130.70299999999997</v>
      </c>
      <c r="M222" s="287">
        <v>15</v>
      </c>
      <c r="N222" s="287">
        <v>0</v>
      </c>
      <c r="O222" s="288">
        <v>15</v>
      </c>
      <c r="P222" s="288"/>
      <c r="Q222" s="288"/>
      <c r="R222" s="288"/>
      <c r="S222" s="288"/>
      <c r="T222" s="288"/>
      <c r="U222" s="288"/>
      <c r="V222" s="288"/>
      <c r="W222" s="288"/>
      <c r="X222" s="288"/>
      <c r="Y222" s="288"/>
      <c r="Z222" s="466">
        <v>15</v>
      </c>
      <c r="AA222" s="466">
        <v>0</v>
      </c>
      <c r="AB222" s="21">
        <v>15</v>
      </c>
      <c r="AC222" s="21">
        <v>15</v>
      </c>
      <c r="AD222" s="21"/>
      <c r="AE222" s="21">
        <v>15</v>
      </c>
      <c r="AF222" s="21">
        <v>14.900512000000001</v>
      </c>
      <c r="AG222" s="21">
        <v>0</v>
      </c>
      <c r="AH222" s="21">
        <v>14.900512000000001</v>
      </c>
      <c r="AI222" s="288"/>
      <c r="AJ222" s="288"/>
      <c r="AK222" s="2619" t="s">
        <v>9640</v>
      </c>
      <c r="AL222" s="2604">
        <v>0.25</v>
      </c>
      <c r="AM222" s="285">
        <v>0</v>
      </c>
    </row>
    <row r="223" spans="1:39" ht="126">
      <c r="A223" s="289">
        <v>335</v>
      </c>
      <c r="B223" s="178" t="s">
        <v>934</v>
      </c>
      <c r="C223" s="282" t="s">
        <v>935</v>
      </c>
      <c r="D223" s="178" t="s">
        <v>297</v>
      </c>
      <c r="E223" s="178" t="s">
        <v>563</v>
      </c>
      <c r="F223" s="284" t="s">
        <v>115</v>
      </c>
      <c r="G223" s="292">
        <v>121.828</v>
      </c>
      <c r="H223" s="174">
        <v>25.35</v>
      </c>
      <c r="I223" s="301">
        <v>25</v>
      </c>
      <c r="J223" s="174">
        <v>0</v>
      </c>
      <c r="K223" s="174">
        <v>50.35</v>
      </c>
      <c r="L223" s="285">
        <v>71.478000000000009</v>
      </c>
      <c r="M223" s="287">
        <v>30</v>
      </c>
      <c r="N223" s="287">
        <v>0</v>
      </c>
      <c r="O223" s="288">
        <v>30</v>
      </c>
      <c r="P223" s="288"/>
      <c r="Q223" s="288"/>
      <c r="R223" s="288"/>
      <c r="S223" s="288"/>
      <c r="T223" s="288"/>
      <c r="U223" s="288"/>
      <c r="V223" s="288"/>
      <c r="W223" s="288"/>
      <c r="X223" s="288"/>
      <c r="Y223" s="288"/>
      <c r="Z223" s="466">
        <v>30</v>
      </c>
      <c r="AA223" s="466">
        <v>0</v>
      </c>
      <c r="AB223" s="21">
        <v>30</v>
      </c>
      <c r="AC223" s="21">
        <v>30</v>
      </c>
      <c r="AD223" s="21"/>
      <c r="AE223" s="21">
        <v>30</v>
      </c>
      <c r="AF223" s="21">
        <v>29.490835000000001</v>
      </c>
      <c r="AG223" s="21">
        <v>0</v>
      </c>
      <c r="AH223" s="21">
        <v>29.490835000000001</v>
      </c>
      <c r="AI223" s="288"/>
      <c r="AJ223" s="288"/>
      <c r="AK223" s="2619" t="s">
        <v>12302</v>
      </c>
      <c r="AL223" s="2604">
        <v>0.25</v>
      </c>
      <c r="AM223" s="285">
        <v>0</v>
      </c>
    </row>
    <row r="224" spans="1:39" ht="126">
      <c r="A224" s="289">
        <v>336</v>
      </c>
      <c r="B224" s="178" t="s">
        <v>936</v>
      </c>
      <c r="C224" s="282" t="s">
        <v>937</v>
      </c>
      <c r="D224" s="178" t="s">
        <v>107</v>
      </c>
      <c r="E224" s="178" t="s">
        <v>566</v>
      </c>
      <c r="F224" s="284" t="s">
        <v>115</v>
      </c>
      <c r="G224" s="292">
        <v>197.84899999999999</v>
      </c>
      <c r="H224" s="174">
        <v>37.5</v>
      </c>
      <c r="I224" s="301">
        <v>32.07</v>
      </c>
      <c r="J224" s="174">
        <v>0</v>
      </c>
      <c r="K224" s="174">
        <v>69.569999999999993</v>
      </c>
      <c r="L224" s="285">
        <v>128.279</v>
      </c>
      <c r="M224" s="287">
        <v>25</v>
      </c>
      <c r="N224" s="287">
        <v>0</v>
      </c>
      <c r="O224" s="288">
        <v>25</v>
      </c>
      <c r="P224" s="288"/>
      <c r="Q224" s="288"/>
      <c r="R224" s="288"/>
      <c r="S224" s="288"/>
      <c r="T224" s="288"/>
      <c r="U224" s="288"/>
      <c r="V224" s="288"/>
      <c r="W224" s="288"/>
      <c r="X224" s="288"/>
      <c r="Y224" s="288"/>
      <c r="Z224" s="466">
        <v>25</v>
      </c>
      <c r="AA224" s="466">
        <v>0</v>
      </c>
      <c r="AB224" s="21">
        <v>25</v>
      </c>
      <c r="AC224" s="21">
        <v>25</v>
      </c>
      <c r="AD224" s="21"/>
      <c r="AE224" s="21">
        <v>25</v>
      </c>
      <c r="AF224" s="21">
        <v>23.749468</v>
      </c>
      <c r="AG224" s="21">
        <v>0</v>
      </c>
      <c r="AH224" s="21">
        <v>23.749468</v>
      </c>
      <c r="AI224" s="288"/>
      <c r="AJ224" s="288"/>
      <c r="AK224" s="2619" t="s">
        <v>12209</v>
      </c>
      <c r="AL224" s="2604">
        <v>0.25</v>
      </c>
      <c r="AM224" s="285">
        <v>0</v>
      </c>
    </row>
    <row r="225" spans="1:39" ht="126">
      <c r="A225" s="289">
        <v>337</v>
      </c>
      <c r="B225" s="178" t="s">
        <v>938</v>
      </c>
      <c r="C225" s="282" t="s">
        <v>939</v>
      </c>
      <c r="D225" s="178" t="s">
        <v>294</v>
      </c>
      <c r="E225" s="178" t="s">
        <v>563</v>
      </c>
      <c r="F225" s="284" t="s">
        <v>115</v>
      </c>
      <c r="G225" s="292">
        <v>118.52800000000001</v>
      </c>
      <c r="H225" s="174">
        <v>22.5</v>
      </c>
      <c r="I225" s="301">
        <v>30</v>
      </c>
      <c r="J225" s="174">
        <v>0</v>
      </c>
      <c r="K225" s="174">
        <v>52.5</v>
      </c>
      <c r="L225" s="285">
        <v>66.028000000000006</v>
      </c>
      <c r="M225" s="287">
        <v>25</v>
      </c>
      <c r="N225" s="287">
        <v>0</v>
      </c>
      <c r="O225" s="288">
        <v>25</v>
      </c>
      <c r="P225" s="288"/>
      <c r="Q225" s="288"/>
      <c r="R225" s="288"/>
      <c r="S225" s="288"/>
      <c r="T225" s="288"/>
      <c r="U225" s="288"/>
      <c r="V225" s="288"/>
      <c r="W225" s="288"/>
      <c r="X225" s="288"/>
      <c r="Y225" s="288"/>
      <c r="Z225" s="466">
        <v>25</v>
      </c>
      <c r="AA225" s="466">
        <v>0</v>
      </c>
      <c r="AB225" s="21">
        <v>25</v>
      </c>
      <c r="AC225" s="21">
        <v>25</v>
      </c>
      <c r="AD225" s="21"/>
      <c r="AE225" s="21">
        <v>25</v>
      </c>
      <c r="AF225" s="21">
        <v>24.990824</v>
      </c>
      <c r="AG225" s="21">
        <v>0</v>
      </c>
      <c r="AH225" s="21">
        <v>24.990824</v>
      </c>
      <c r="AI225" s="288"/>
      <c r="AJ225" s="288"/>
      <c r="AK225" s="2619" t="s">
        <v>12209</v>
      </c>
      <c r="AL225" s="2604">
        <v>0.25</v>
      </c>
      <c r="AM225" s="285">
        <v>0</v>
      </c>
    </row>
    <row r="226" spans="1:39" ht="126">
      <c r="A226" s="289">
        <v>338</v>
      </c>
      <c r="B226" s="178" t="s">
        <v>940</v>
      </c>
      <c r="C226" s="282" t="s">
        <v>941</v>
      </c>
      <c r="D226" s="178" t="s">
        <v>435</v>
      </c>
      <c r="E226" s="178" t="s">
        <v>563</v>
      </c>
      <c r="F226" s="284" t="s">
        <v>115</v>
      </c>
      <c r="G226" s="292">
        <v>81.066999999999993</v>
      </c>
      <c r="H226" s="174">
        <v>15</v>
      </c>
      <c r="I226" s="301">
        <v>20</v>
      </c>
      <c r="J226" s="174">
        <v>0</v>
      </c>
      <c r="K226" s="174">
        <v>35</v>
      </c>
      <c r="L226" s="285">
        <v>46.066999999999993</v>
      </c>
      <c r="M226" s="287">
        <v>10</v>
      </c>
      <c r="N226" s="287">
        <v>0</v>
      </c>
      <c r="O226" s="288">
        <v>10</v>
      </c>
      <c r="P226" s="288"/>
      <c r="Q226" s="288"/>
      <c r="R226" s="288"/>
      <c r="S226" s="288"/>
      <c r="T226" s="288"/>
      <c r="U226" s="288"/>
      <c r="V226" s="288"/>
      <c r="W226" s="288"/>
      <c r="X226" s="288"/>
      <c r="Y226" s="288"/>
      <c r="Z226" s="466">
        <v>10</v>
      </c>
      <c r="AA226" s="466">
        <v>0</v>
      </c>
      <c r="AB226" s="21">
        <v>10</v>
      </c>
      <c r="AC226" s="21">
        <v>10</v>
      </c>
      <c r="AD226" s="21"/>
      <c r="AE226" s="21">
        <v>10</v>
      </c>
      <c r="AF226" s="21">
        <v>9.7999259999999992</v>
      </c>
      <c r="AG226" s="21">
        <v>0</v>
      </c>
      <c r="AH226" s="21">
        <v>9.7999259999999992</v>
      </c>
      <c r="AI226" s="288"/>
      <c r="AJ226" s="288"/>
      <c r="AK226" s="2619" t="s">
        <v>12209</v>
      </c>
      <c r="AL226" s="2604">
        <v>0.25</v>
      </c>
      <c r="AM226" s="285">
        <v>0</v>
      </c>
    </row>
    <row r="227" spans="1:39" ht="126">
      <c r="A227" s="289">
        <v>339</v>
      </c>
      <c r="B227" s="178" t="s">
        <v>942</v>
      </c>
      <c r="C227" s="282" t="s">
        <v>943</v>
      </c>
      <c r="D227" s="178" t="s">
        <v>31</v>
      </c>
      <c r="E227" s="178" t="s">
        <v>563</v>
      </c>
      <c r="F227" s="284" t="s">
        <v>115</v>
      </c>
      <c r="G227" s="292">
        <v>81.043000000000006</v>
      </c>
      <c r="H227" s="174">
        <v>14.95</v>
      </c>
      <c r="I227" s="301">
        <v>20</v>
      </c>
      <c r="J227" s="174">
        <v>0</v>
      </c>
      <c r="K227" s="174">
        <v>34.950000000000003</v>
      </c>
      <c r="L227" s="285">
        <v>46.093000000000004</v>
      </c>
      <c r="M227" s="287">
        <v>20</v>
      </c>
      <c r="N227" s="287">
        <v>0</v>
      </c>
      <c r="O227" s="288">
        <v>20</v>
      </c>
      <c r="P227" s="288"/>
      <c r="Q227" s="288"/>
      <c r="R227" s="288"/>
      <c r="S227" s="288"/>
      <c r="T227" s="288"/>
      <c r="U227" s="288"/>
      <c r="V227" s="288"/>
      <c r="W227" s="288"/>
      <c r="X227" s="288"/>
      <c r="Y227" s="288"/>
      <c r="Z227" s="466">
        <v>20</v>
      </c>
      <c r="AA227" s="466">
        <v>0</v>
      </c>
      <c r="AB227" s="21">
        <v>20</v>
      </c>
      <c r="AC227" s="21">
        <v>20</v>
      </c>
      <c r="AD227" s="21"/>
      <c r="AE227" s="21">
        <v>20</v>
      </c>
      <c r="AF227" s="21">
        <v>18.076651999999999</v>
      </c>
      <c r="AG227" s="21">
        <v>0</v>
      </c>
      <c r="AH227" s="21">
        <v>18.076651999999999</v>
      </c>
      <c r="AI227" s="288"/>
      <c r="AJ227" s="288"/>
      <c r="AK227" s="2619" t="s">
        <v>12228</v>
      </c>
      <c r="AL227" s="2604">
        <v>0.25</v>
      </c>
      <c r="AM227" s="285">
        <v>0</v>
      </c>
    </row>
    <row r="228" spans="1:39" ht="126">
      <c r="A228" s="289">
        <v>340</v>
      </c>
      <c r="B228" s="178" t="s">
        <v>944</v>
      </c>
      <c r="C228" s="282" t="s">
        <v>945</v>
      </c>
      <c r="D228" s="265" t="s">
        <v>37</v>
      </c>
      <c r="E228" s="178" t="s">
        <v>575</v>
      </c>
      <c r="F228" s="284" t="s">
        <v>115</v>
      </c>
      <c r="G228" s="292">
        <v>83.375</v>
      </c>
      <c r="H228" s="174">
        <v>5</v>
      </c>
      <c r="I228" s="301">
        <v>20</v>
      </c>
      <c r="J228" s="174">
        <v>0</v>
      </c>
      <c r="K228" s="174">
        <v>25</v>
      </c>
      <c r="L228" s="285">
        <v>58.375</v>
      </c>
      <c r="M228" s="287">
        <v>20</v>
      </c>
      <c r="N228" s="287">
        <v>0</v>
      </c>
      <c r="O228" s="288">
        <v>20</v>
      </c>
      <c r="P228" s="288"/>
      <c r="Q228" s="288"/>
      <c r="R228" s="288"/>
      <c r="S228" s="288"/>
      <c r="T228" s="288"/>
      <c r="U228" s="288"/>
      <c r="V228" s="288"/>
      <c r="W228" s="288"/>
      <c r="X228" s="288"/>
      <c r="Y228" s="288"/>
      <c r="Z228" s="466">
        <v>20</v>
      </c>
      <c r="AA228" s="466">
        <v>0</v>
      </c>
      <c r="AB228" s="21">
        <v>20</v>
      </c>
      <c r="AC228" s="21">
        <v>20</v>
      </c>
      <c r="AD228" s="21"/>
      <c r="AE228" s="21">
        <v>20</v>
      </c>
      <c r="AF228" s="21">
        <v>18.941544</v>
      </c>
      <c r="AG228" s="21">
        <v>0</v>
      </c>
      <c r="AH228" s="21">
        <v>18.941544</v>
      </c>
      <c r="AI228" s="288"/>
      <c r="AJ228" s="288"/>
      <c r="AK228" s="2619" t="s">
        <v>12330</v>
      </c>
      <c r="AL228" s="2604">
        <v>0.25</v>
      </c>
      <c r="AM228" s="285">
        <v>0</v>
      </c>
    </row>
    <row r="229" spans="1:39" ht="94.5">
      <c r="A229" s="289">
        <v>341</v>
      </c>
      <c r="B229" s="178" t="s">
        <v>946</v>
      </c>
      <c r="C229" s="282" t="s">
        <v>947</v>
      </c>
      <c r="D229" s="178" t="s">
        <v>620</v>
      </c>
      <c r="E229" s="178" t="s">
        <v>611</v>
      </c>
      <c r="F229" s="284" t="s">
        <v>115</v>
      </c>
      <c r="G229" s="292">
        <v>181.834</v>
      </c>
      <c r="H229" s="174">
        <v>19.95</v>
      </c>
      <c r="I229" s="301">
        <v>32.274000000000001</v>
      </c>
      <c r="J229" s="174">
        <v>0</v>
      </c>
      <c r="K229" s="174">
        <v>52.224000000000004</v>
      </c>
      <c r="L229" s="285">
        <v>129.61000000000001</v>
      </c>
      <c r="M229" s="287">
        <v>25</v>
      </c>
      <c r="N229" s="287">
        <v>0</v>
      </c>
      <c r="O229" s="288">
        <v>25</v>
      </c>
      <c r="P229" s="288"/>
      <c r="Q229" s="288"/>
      <c r="R229" s="288"/>
      <c r="S229" s="288"/>
      <c r="T229" s="288"/>
      <c r="U229" s="288"/>
      <c r="V229" s="288"/>
      <c r="W229" s="288"/>
      <c r="X229" s="288"/>
      <c r="Y229" s="288"/>
      <c r="Z229" s="466">
        <v>25</v>
      </c>
      <c r="AA229" s="466">
        <v>0</v>
      </c>
      <c r="AB229" s="21">
        <v>25</v>
      </c>
      <c r="AC229" s="21">
        <v>18.75</v>
      </c>
      <c r="AD229" s="21"/>
      <c r="AE229" s="21">
        <v>18.75</v>
      </c>
      <c r="AF229" s="21">
        <v>18.586466000000001</v>
      </c>
      <c r="AG229" s="21">
        <v>0</v>
      </c>
      <c r="AH229" s="21">
        <v>18.586466000000001</v>
      </c>
      <c r="AI229" s="288"/>
      <c r="AJ229" s="2619" t="s">
        <v>9257</v>
      </c>
      <c r="AK229" s="2619" t="s">
        <v>10463</v>
      </c>
      <c r="AL229" s="2604">
        <v>0.25</v>
      </c>
      <c r="AM229" s="285">
        <v>0</v>
      </c>
    </row>
    <row r="230" spans="1:39" ht="94.5">
      <c r="A230" s="289">
        <v>342</v>
      </c>
      <c r="B230" s="178" t="s">
        <v>948</v>
      </c>
      <c r="C230" s="282" t="s">
        <v>949</v>
      </c>
      <c r="D230" s="178" t="s">
        <v>531</v>
      </c>
      <c r="E230" s="178" t="s">
        <v>582</v>
      </c>
      <c r="F230" s="284" t="s">
        <v>115</v>
      </c>
      <c r="G230" s="292">
        <v>142.13</v>
      </c>
      <c r="H230" s="174">
        <v>15</v>
      </c>
      <c r="I230" s="301">
        <v>41.993000000000002</v>
      </c>
      <c r="J230" s="174">
        <v>0</v>
      </c>
      <c r="K230" s="174">
        <v>56.993000000000002</v>
      </c>
      <c r="L230" s="285">
        <v>85.137</v>
      </c>
      <c r="M230" s="287">
        <v>25</v>
      </c>
      <c r="N230" s="287">
        <v>0</v>
      </c>
      <c r="O230" s="288">
        <v>25</v>
      </c>
      <c r="P230" s="288"/>
      <c r="Q230" s="288"/>
      <c r="R230" s="288"/>
      <c r="S230" s="288"/>
      <c r="T230" s="288"/>
      <c r="U230" s="288"/>
      <c r="V230" s="288"/>
      <c r="W230" s="288"/>
      <c r="X230" s="288"/>
      <c r="Y230" s="288"/>
      <c r="Z230" s="466">
        <v>25</v>
      </c>
      <c r="AA230" s="466">
        <v>0</v>
      </c>
      <c r="AB230" s="21">
        <v>25</v>
      </c>
      <c r="AC230" s="21">
        <v>18.75</v>
      </c>
      <c r="AD230" s="21"/>
      <c r="AE230" s="21">
        <v>18.75</v>
      </c>
      <c r="AF230" s="21">
        <v>18.742563000000001</v>
      </c>
      <c r="AG230" s="21">
        <v>0</v>
      </c>
      <c r="AH230" s="21">
        <v>18.742563000000001</v>
      </c>
      <c r="AI230" s="288"/>
      <c r="AJ230" s="288" t="s">
        <v>9279</v>
      </c>
      <c r="AK230" s="2619" t="s">
        <v>10464</v>
      </c>
      <c r="AL230" s="2604">
        <v>0.25</v>
      </c>
      <c r="AM230" s="285">
        <v>0</v>
      </c>
    </row>
    <row r="231" spans="1:39" ht="94.5">
      <c r="A231" s="289">
        <v>343</v>
      </c>
      <c r="B231" s="178" t="s">
        <v>950</v>
      </c>
      <c r="C231" s="282" t="s">
        <v>951</v>
      </c>
      <c r="D231" s="178" t="s">
        <v>617</v>
      </c>
      <c r="E231" s="178" t="s">
        <v>650</v>
      </c>
      <c r="F231" s="284" t="s">
        <v>115</v>
      </c>
      <c r="G231" s="292">
        <v>163.726</v>
      </c>
      <c r="H231" s="174">
        <v>22.5</v>
      </c>
      <c r="I231" s="301">
        <v>38.225999999999999</v>
      </c>
      <c r="J231" s="174">
        <v>0</v>
      </c>
      <c r="K231" s="174">
        <v>60.725999999999999</v>
      </c>
      <c r="L231" s="285">
        <v>103</v>
      </c>
      <c r="M231" s="287">
        <v>25</v>
      </c>
      <c r="N231" s="287">
        <v>0</v>
      </c>
      <c r="O231" s="288">
        <v>25</v>
      </c>
      <c r="P231" s="288"/>
      <c r="Q231" s="288"/>
      <c r="R231" s="288"/>
      <c r="S231" s="288"/>
      <c r="T231" s="288"/>
      <c r="U231" s="288"/>
      <c r="V231" s="288"/>
      <c r="W231" s="288"/>
      <c r="X231" s="288"/>
      <c r="Y231" s="288"/>
      <c r="Z231" s="466">
        <v>25</v>
      </c>
      <c r="AA231" s="466">
        <v>0</v>
      </c>
      <c r="AB231" s="21">
        <v>25</v>
      </c>
      <c r="AC231" s="21">
        <v>18.75</v>
      </c>
      <c r="AD231" s="21"/>
      <c r="AE231" s="21">
        <v>18.75</v>
      </c>
      <c r="AF231" s="21">
        <v>18.742100000000001</v>
      </c>
      <c r="AG231" s="21">
        <v>0</v>
      </c>
      <c r="AH231" s="21">
        <v>18.742100000000001</v>
      </c>
      <c r="AI231" s="288"/>
      <c r="AJ231" s="288" t="s">
        <v>9279</v>
      </c>
      <c r="AK231" s="2619" t="s">
        <v>10465</v>
      </c>
      <c r="AL231" s="2604">
        <v>0.25</v>
      </c>
      <c r="AM231" s="285">
        <v>0</v>
      </c>
    </row>
    <row r="232" spans="1:39" ht="94.5">
      <c r="A232" s="289">
        <v>344</v>
      </c>
      <c r="B232" s="178" t="s">
        <v>952</v>
      </c>
      <c r="C232" s="282" t="s">
        <v>953</v>
      </c>
      <c r="D232" s="178" t="s">
        <v>534</v>
      </c>
      <c r="E232" s="178" t="s">
        <v>650</v>
      </c>
      <c r="F232" s="284" t="s">
        <v>115</v>
      </c>
      <c r="G232" s="292">
        <v>151.32300000000001</v>
      </c>
      <c r="H232" s="174">
        <v>15</v>
      </c>
      <c r="I232" s="301">
        <v>41.865000000000002</v>
      </c>
      <c r="J232" s="174">
        <v>0</v>
      </c>
      <c r="K232" s="174">
        <v>56.865000000000002</v>
      </c>
      <c r="L232" s="285">
        <v>94.457999999999998</v>
      </c>
      <c r="M232" s="287">
        <v>25</v>
      </c>
      <c r="N232" s="287">
        <v>0</v>
      </c>
      <c r="O232" s="288">
        <v>25</v>
      </c>
      <c r="P232" s="288"/>
      <c r="Q232" s="288"/>
      <c r="R232" s="288"/>
      <c r="S232" s="288"/>
      <c r="T232" s="288"/>
      <c r="U232" s="288"/>
      <c r="V232" s="288"/>
      <c r="W232" s="288"/>
      <c r="X232" s="288"/>
      <c r="Y232" s="288"/>
      <c r="Z232" s="466">
        <v>25</v>
      </c>
      <c r="AA232" s="466">
        <v>0</v>
      </c>
      <c r="AB232" s="21">
        <v>25</v>
      </c>
      <c r="AC232" s="21">
        <v>18.75</v>
      </c>
      <c r="AD232" s="21"/>
      <c r="AE232" s="21">
        <v>18.75</v>
      </c>
      <c r="AF232" s="21">
        <v>18.682753999999999</v>
      </c>
      <c r="AG232" s="21">
        <v>0</v>
      </c>
      <c r="AH232" s="21">
        <v>18.682753999999999</v>
      </c>
      <c r="AI232" s="288"/>
      <c r="AJ232" s="288" t="s">
        <v>9279</v>
      </c>
      <c r="AK232" s="2619" t="s">
        <v>10465</v>
      </c>
      <c r="AL232" s="2604">
        <v>0.25</v>
      </c>
      <c r="AM232" s="285">
        <v>0</v>
      </c>
    </row>
    <row r="233" spans="1:39" ht="94.5">
      <c r="A233" s="289">
        <v>345</v>
      </c>
      <c r="B233" s="178" t="s">
        <v>954</v>
      </c>
      <c r="C233" s="282" t="s">
        <v>955</v>
      </c>
      <c r="D233" s="178" t="s">
        <v>537</v>
      </c>
      <c r="E233" s="178" t="s">
        <v>657</v>
      </c>
      <c r="F233" s="284" t="s">
        <v>115</v>
      </c>
      <c r="G233" s="292">
        <v>163.44</v>
      </c>
      <c r="H233" s="174">
        <v>19.95</v>
      </c>
      <c r="I233" s="301">
        <v>39.515999999999998</v>
      </c>
      <c r="J233" s="174">
        <v>0</v>
      </c>
      <c r="K233" s="174">
        <v>59.465999999999994</v>
      </c>
      <c r="L233" s="285">
        <v>103.974</v>
      </c>
      <c r="M233" s="287">
        <v>25</v>
      </c>
      <c r="N233" s="287">
        <v>0</v>
      </c>
      <c r="O233" s="288">
        <v>25</v>
      </c>
      <c r="P233" s="288"/>
      <c r="Q233" s="288"/>
      <c r="R233" s="288"/>
      <c r="S233" s="288"/>
      <c r="T233" s="288"/>
      <c r="U233" s="288"/>
      <c r="V233" s="288"/>
      <c r="W233" s="288"/>
      <c r="X233" s="288"/>
      <c r="Y233" s="288"/>
      <c r="Z233" s="466">
        <v>25</v>
      </c>
      <c r="AA233" s="466">
        <v>0</v>
      </c>
      <c r="AB233" s="21">
        <v>25</v>
      </c>
      <c r="AC233" s="21">
        <v>18.75</v>
      </c>
      <c r="AD233" s="21"/>
      <c r="AE233" s="21">
        <v>18.75</v>
      </c>
      <c r="AF233" s="21">
        <v>18.748009</v>
      </c>
      <c r="AG233" s="21">
        <v>0</v>
      </c>
      <c r="AH233" s="21">
        <v>18.748009</v>
      </c>
      <c r="AI233" s="288"/>
      <c r="AJ233" s="2619" t="s">
        <v>9257</v>
      </c>
      <c r="AK233" s="2619" t="s">
        <v>10459</v>
      </c>
      <c r="AL233" s="2604">
        <v>0.25</v>
      </c>
      <c r="AM233" s="285">
        <v>0</v>
      </c>
    </row>
    <row r="234" spans="1:39" ht="126">
      <c r="A234" s="289">
        <v>346</v>
      </c>
      <c r="B234" s="178" t="s">
        <v>956</v>
      </c>
      <c r="C234" s="282" t="s">
        <v>957</v>
      </c>
      <c r="D234" s="178" t="s">
        <v>277</v>
      </c>
      <c r="E234" s="178" t="s">
        <v>958</v>
      </c>
      <c r="F234" s="284" t="s">
        <v>115</v>
      </c>
      <c r="G234" s="292">
        <v>98.986000000000004</v>
      </c>
      <c r="H234" s="174">
        <v>17.48</v>
      </c>
      <c r="I234" s="301">
        <v>40.753</v>
      </c>
      <c r="J234" s="174">
        <v>0</v>
      </c>
      <c r="K234" s="174">
        <v>58.233000000000004</v>
      </c>
      <c r="L234" s="285">
        <v>40.753</v>
      </c>
      <c r="M234" s="287">
        <v>25</v>
      </c>
      <c r="N234" s="287">
        <v>0</v>
      </c>
      <c r="O234" s="288">
        <v>25</v>
      </c>
      <c r="P234" s="288"/>
      <c r="Q234" s="288"/>
      <c r="R234" s="288"/>
      <c r="S234" s="288"/>
      <c r="T234" s="288"/>
      <c r="U234" s="288"/>
      <c r="V234" s="288"/>
      <c r="W234" s="288"/>
      <c r="X234" s="288"/>
      <c r="Y234" s="288"/>
      <c r="Z234" s="466">
        <v>25</v>
      </c>
      <c r="AA234" s="466">
        <v>0</v>
      </c>
      <c r="AB234" s="21">
        <v>25</v>
      </c>
      <c r="AC234" s="21">
        <v>25</v>
      </c>
      <c r="AD234" s="21"/>
      <c r="AE234" s="21">
        <v>25</v>
      </c>
      <c r="AF234" s="21">
        <v>24.990577999999999</v>
      </c>
      <c r="AG234" s="21">
        <v>0</v>
      </c>
      <c r="AH234" s="21">
        <v>24.990577999999999</v>
      </c>
      <c r="AI234" s="288"/>
      <c r="AJ234" s="288"/>
      <c r="AK234" s="2619" t="s">
        <v>12302</v>
      </c>
      <c r="AL234" s="2604">
        <v>0.25</v>
      </c>
      <c r="AM234" s="285">
        <v>0</v>
      </c>
    </row>
    <row r="235" spans="1:39" ht="110.25">
      <c r="A235" s="289">
        <v>347</v>
      </c>
      <c r="B235" s="178" t="s">
        <v>959</v>
      </c>
      <c r="C235" s="282" t="s">
        <v>960</v>
      </c>
      <c r="D235" s="178" t="s">
        <v>662</v>
      </c>
      <c r="E235" s="178" t="s">
        <v>650</v>
      </c>
      <c r="F235" s="284" t="s">
        <v>115</v>
      </c>
      <c r="G235" s="292">
        <v>198.125</v>
      </c>
      <c r="H235" s="174">
        <v>19.95</v>
      </c>
      <c r="I235" s="301">
        <v>39.524999999999999</v>
      </c>
      <c r="J235" s="174">
        <v>0</v>
      </c>
      <c r="K235" s="174">
        <v>59.474999999999994</v>
      </c>
      <c r="L235" s="285">
        <v>138.65</v>
      </c>
      <c r="M235" s="287">
        <v>25</v>
      </c>
      <c r="N235" s="287">
        <v>0</v>
      </c>
      <c r="O235" s="288">
        <v>25</v>
      </c>
      <c r="P235" s="288"/>
      <c r="Q235" s="288"/>
      <c r="R235" s="288"/>
      <c r="S235" s="288"/>
      <c r="T235" s="288"/>
      <c r="U235" s="288"/>
      <c r="V235" s="288"/>
      <c r="W235" s="288"/>
      <c r="X235" s="288"/>
      <c r="Y235" s="288"/>
      <c r="Z235" s="466">
        <v>25</v>
      </c>
      <c r="AA235" s="466">
        <v>0</v>
      </c>
      <c r="AB235" s="21">
        <v>25</v>
      </c>
      <c r="AC235" s="21">
        <v>12.5</v>
      </c>
      <c r="AD235" s="21"/>
      <c r="AE235" s="21">
        <v>12.5</v>
      </c>
      <c r="AF235" s="21">
        <v>12.01703</v>
      </c>
      <c r="AG235" s="21">
        <v>0</v>
      </c>
      <c r="AH235" s="21">
        <v>12.01703</v>
      </c>
      <c r="AI235" s="288"/>
      <c r="AJ235" s="2619" t="s">
        <v>10296</v>
      </c>
      <c r="AK235" s="2619" t="s">
        <v>9741</v>
      </c>
      <c r="AL235" s="2604">
        <v>0.25</v>
      </c>
      <c r="AM235" s="285">
        <v>0</v>
      </c>
    </row>
    <row r="236" spans="1:39" ht="126">
      <c r="A236" s="289">
        <v>348</v>
      </c>
      <c r="B236" s="178" t="s">
        <v>961</v>
      </c>
      <c r="C236" s="282" t="s">
        <v>962</v>
      </c>
      <c r="D236" s="178" t="s">
        <v>266</v>
      </c>
      <c r="E236" s="178" t="s">
        <v>625</v>
      </c>
      <c r="F236" s="284" t="s">
        <v>115</v>
      </c>
      <c r="G236" s="292">
        <v>114.05500000000001</v>
      </c>
      <c r="H236" s="174">
        <v>6.25</v>
      </c>
      <c r="I236" s="301">
        <v>21.561</v>
      </c>
      <c r="J236" s="174">
        <v>0</v>
      </c>
      <c r="K236" s="174">
        <v>27.811</v>
      </c>
      <c r="L236" s="285">
        <v>86.244</v>
      </c>
      <c r="M236" s="287">
        <v>25</v>
      </c>
      <c r="N236" s="287">
        <v>0</v>
      </c>
      <c r="O236" s="288">
        <v>25</v>
      </c>
      <c r="P236" s="288"/>
      <c r="Q236" s="288"/>
      <c r="R236" s="288"/>
      <c r="S236" s="288"/>
      <c r="T236" s="288"/>
      <c r="U236" s="288"/>
      <c r="V236" s="288"/>
      <c r="W236" s="288"/>
      <c r="X236" s="288"/>
      <c r="Y236" s="288"/>
      <c r="Z236" s="466">
        <v>25</v>
      </c>
      <c r="AA236" s="466">
        <v>0</v>
      </c>
      <c r="AB236" s="21">
        <v>25</v>
      </c>
      <c r="AC236" s="21">
        <v>25</v>
      </c>
      <c r="AD236" s="21"/>
      <c r="AE236" s="21">
        <v>25</v>
      </c>
      <c r="AF236" s="21">
        <v>24.981940999999999</v>
      </c>
      <c r="AG236" s="21">
        <v>0</v>
      </c>
      <c r="AH236" s="21">
        <v>24.981940999999999</v>
      </c>
      <c r="AI236" s="288"/>
      <c r="AJ236" s="288"/>
      <c r="AK236" s="2619" t="s">
        <v>12245</v>
      </c>
      <c r="AL236" s="2604">
        <v>0.25</v>
      </c>
      <c r="AM236" s="285">
        <v>0</v>
      </c>
    </row>
    <row r="237" spans="1:39" ht="94.5">
      <c r="A237" s="289">
        <v>349</v>
      </c>
      <c r="B237" s="178" t="s">
        <v>963</v>
      </c>
      <c r="C237" s="282" t="s">
        <v>964</v>
      </c>
      <c r="D237" s="178" t="s">
        <v>339</v>
      </c>
      <c r="E237" s="178" t="s">
        <v>110</v>
      </c>
      <c r="F237" s="284" t="s">
        <v>115</v>
      </c>
      <c r="G237" s="292">
        <v>97.762</v>
      </c>
      <c r="H237" s="174">
        <v>10</v>
      </c>
      <c r="I237" s="301">
        <v>7.5</v>
      </c>
      <c r="J237" s="174">
        <v>0</v>
      </c>
      <c r="K237" s="174">
        <v>17.5</v>
      </c>
      <c r="L237" s="285">
        <v>80.262</v>
      </c>
      <c r="M237" s="287">
        <v>25</v>
      </c>
      <c r="N237" s="287">
        <v>0</v>
      </c>
      <c r="O237" s="288">
        <v>25</v>
      </c>
      <c r="P237" s="288"/>
      <c r="Q237" s="288"/>
      <c r="R237" s="288"/>
      <c r="S237" s="288"/>
      <c r="T237" s="288"/>
      <c r="U237" s="288"/>
      <c r="V237" s="288"/>
      <c r="W237" s="288"/>
      <c r="X237" s="288"/>
      <c r="Y237" s="288"/>
      <c r="Z237" s="466">
        <v>25</v>
      </c>
      <c r="AA237" s="466">
        <v>0</v>
      </c>
      <c r="AB237" s="21">
        <v>25</v>
      </c>
      <c r="AC237" s="21">
        <v>18.75</v>
      </c>
      <c r="AD237" s="21"/>
      <c r="AE237" s="21">
        <v>18.75</v>
      </c>
      <c r="AF237" s="21">
        <v>12.487406</v>
      </c>
      <c r="AG237" s="21">
        <v>0</v>
      </c>
      <c r="AH237" s="21">
        <v>12.487406</v>
      </c>
      <c r="AI237" s="288"/>
      <c r="AJ237" s="288"/>
      <c r="AK237" s="2619" t="s">
        <v>10851</v>
      </c>
      <c r="AL237" s="2604">
        <v>0.25</v>
      </c>
      <c r="AM237" s="285">
        <v>0</v>
      </c>
    </row>
    <row r="238" spans="1:39" ht="94.5">
      <c r="A238" s="289">
        <v>350</v>
      </c>
      <c r="B238" s="178" t="s">
        <v>965</v>
      </c>
      <c r="C238" s="282" t="s">
        <v>966</v>
      </c>
      <c r="D238" s="178" t="s">
        <v>213</v>
      </c>
      <c r="E238" s="178" t="s">
        <v>588</v>
      </c>
      <c r="F238" s="284" t="s">
        <v>115</v>
      </c>
      <c r="G238" s="292">
        <v>132.84399999999999</v>
      </c>
      <c r="H238" s="174">
        <v>10</v>
      </c>
      <c r="I238" s="301">
        <v>30</v>
      </c>
      <c r="J238" s="174">
        <v>0</v>
      </c>
      <c r="K238" s="174">
        <v>40</v>
      </c>
      <c r="L238" s="285">
        <v>92.843999999999994</v>
      </c>
      <c r="M238" s="287">
        <v>25</v>
      </c>
      <c r="N238" s="287">
        <v>0</v>
      </c>
      <c r="O238" s="288">
        <v>25</v>
      </c>
      <c r="P238" s="288"/>
      <c r="Q238" s="288"/>
      <c r="R238" s="288"/>
      <c r="S238" s="288"/>
      <c r="T238" s="288"/>
      <c r="U238" s="288"/>
      <c r="V238" s="288"/>
      <c r="W238" s="288"/>
      <c r="X238" s="288"/>
      <c r="Y238" s="288"/>
      <c r="Z238" s="466">
        <v>25</v>
      </c>
      <c r="AA238" s="466">
        <v>0</v>
      </c>
      <c r="AB238" s="21">
        <v>25</v>
      </c>
      <c r="AC238" s="21">
        <v>18.75</v>
      </c>
      <c r="AD238" s="21"/>
      <c r="AE238" s="21">
        <v>18.75</v>
      </c>
      <c r="AF238" s="21">
        <v>18.749815999999999</v>
      </c>
      <c r="AG238" s="21">
        <v>0</v>
      </c>
      <c r="AH238" s="21">
        <v>18.749815999999999</v>
      </c>
      <c r="AI238" s="288"/>
      <c r="AJ238" s="288" t="s">
        <v>9279</v>
      </c>
      <c r="AK238" s="2619" t="s">
        <v>10466</v>
      </c>
      <c r="AL238" s="2604">
        <v>0.25</v>
      </c>
      <c r="AM238" s="285">
        <v>0</v>
      </c>
    </row>
    <row r="239" spans="1:39" ht="126">
      <c r="A239" s="289">
        <v>351</v>
      </c>
      <c r="B239" s="178" t="s">
        <v>967</v>
      </c>
      <c r="C239" s="282" t="s">
        <v>968</v>
      </c>
      <c r="D239" s="178" t="s">
        <v>271</v>
      </c>
      <c r="E239" s="178" t="s">
        <v>588</v>
      </c>
      <c r="F239" s="284" t="s">
        <v>115</v>
      </c>
      <c r="G239" s="292">
        <v>110.776</v>
      </c>
      <c r="H239" s="174">
        <v>0</v>
      </c>
      <c r="I239" s="301">
        <v>15.678000000000001</v>
      </c>
      <c r="J239" s="174">
        <v>0</v>
      </c>
      <c r="K239" s="174">
        <v>15.678000000000001</v>
      </c>
      <c r="L239" s="285">
        <v>95.097999999999999</v>
      </c>
      <c r="M239" s="287">
        <v>25</v>
      </c>
      <c r="N239" s="287">
        <v>0</v>
      </c>
      <c r="O239" s="288">
        <v>25</v>
      </c>
      <c r="P239" s="288"/>
      <c r="Q239" s="288"/>
      <c r="R239" s="288"/>
      <c r="S239" s="288"/>
      <c r="T239" s="288"/>
      <c r="U239" s="288"/>
      <c r="V239" s="288"/>
      <c r="W239" s="288"/>
      <c r="X239" s="288"/>
      <c r="Y239" s="288"/>
      <c r="Z239" s="466">
        <v>25</v>
      </c>
      <c r="AA239" s="466">
        <v>0</v>
      </c>
      <c r="AB239" s="21">
        <v>25</v>
      </c>
      <c r="AC239" s="21">
        <v>25</v>
      </c>
      <c r="AD239" s="21"/>
      <c r="AE239" s="21">
        <v>25</v>
      </c>
      <c r="AF239" s="21">
        <v>24.998034000000001</v>
      </c>
      <c r="AG239" s="21">
        <v>0</v>
      </c>
      <c r="AH239" s="21">
        <v>24.998034000000001</v>
      </c>
      <c r="AI239" s="288"/>
      <c r="AJ239" s="288"/>
      <c r="AK239" s="2619" t="s">
        <v>12302</v>
      </c>
      <c r="AL239" s="2604">
        <v>0.25</v>
      </c>
      <c r="AM239" s="285">
        <v>0</v>
      </c>
    </row>
    <row r="240" spans="1:39" ht="126">
      <c r="A240" s="2860">
        <v>352</v>
      </c>
      <c r="B240" s="178" t="s">
        <v>969</v>
      </c>
      <c r="C240" s="282" t="s">
        <v>970</v>
      </c>
      <c r="D240" s="178" t="s">
        <v>167</v>
      </c>
      <c r="E240" s="178" t="s">
        <v>650</v>
      </c>
      <c r="F240" s="284" t="s">
        <v>115</v>
      </c>
      <c r="G240" s="292">
        <v>116.89400000000001</v>
      </c>
      <c r="H240" s="174">
        <v>15</v>
      </c>
      <c r="I240" s="301">
        <v>20.379000000000001</v>
      </c>
      <c r="J240" s="174">
        <v>0</v>
      </c>
      <c r="K240" s="174">
        <v>35.379000000000005</v>
      </c>
      <c r="L240" s="285">
        <v>81.515000000000001</v>
      </c>
      <c r="M240" s="287">
        <v>25</v>
      </c>
      <c r="N240" s="287">
        <v>0</v>
      </c>
      <c r="O240" s="288">
        <v>25</v>
      </c>
      <c r="P240" s="288"/>
      <c r="Q240" s="288"/>
      <c r="R240" s="288"/>
      <c r="S240" s="288"/>
      <c r="T240" s="288"/>
      <c r="U240" s="288"/>
      <c r="V240" s="288"/>
      <c r="W240" s="288"/>
      <c r="X240" s="288"/>
      <c r="Y240" s="288"/>
      <c r="Z240" s="466">
        <v>25</v>
      </c>
      <c r="AA240" s="466">
        <v>0</v>
      </c>
      <c r="AB240" s="21">
        <v>25</v>
      </c>
      <c r="AC240" s="21">
        <v>25</v>
      </c>
      <c r="AD240" s="21"/>
      <c r="AE240" s="21">
        <v>25</v>
      </c>
      <c r="AF240" s="21">
        <v>24.996570999999999</v>
      </c>
      <c r="AG240" s="21">
        <v>0</v>
      </c>
      <c r="AH240" s="21">
        <v>24.996570999999999</v>
      </c>
      <c r="AI240" s="288"/>
      <c r="AJ240" s="288"/>
      <c r="AK240" s="2619" t="s">
        <v>12302</v>
      </c>
      <c r="AL240" s="2604">
        <v>0.25</v>
      </c>
      <c r="AM240" s="285">
        <v>0</v>
      </c>
    </row>
    <row r="241" spans="1:39" ht="63">
      <c r="A241" s="289">
        <v>353</v>
      </c>
      <c r="B241" s="178" t="s">
        <v>971</v>
      </c>
      <c r="C241" s="282" t="s">
        <v>972</v>
      </c>
      <c r="D241" s="283" t="s">
        <v>124</v>
      </c>
      <c r="E241" s="178" t="s">
        <v>566</v>
      </c>
      <c r="F241" s="284" t="s">
        <v>115</v>
      </c>
      <c r="G241" s="292">
        <v>89.95</v>
      </c>
      <c r="H241" s="174">
        <v>10</v>
      </c>
      <c r="I241" s="301">
        <v>18.75</v>
      </c>
      <c r="J241" s="174">
        <v>0</v>
      </c>
      <c r="K241" s="174">
        <v>28.75</v>
      </c>
      <c r="L241" s="285">
        <v>61.2</v>
      </c>
      <c r="M241" s="287">
        <v>15</v>
      </c>
      <c r="N241" s="287">
        <v>0</v>
      </c>
      <c r="O241" s="288">
        <v>15</v>
      </c>
      <c r="P241" s="288"/>
      <c r="Q241" s="288"/>
      <c r="R241" s="288"/>
      <c r="S241" s="288"/>
      <c r="T241" s="288"/>
      <c r="U241" s="288"/>
      <c r="V241" s="288"/>
      <c r="W241" s="288"/>
      <c r="X241" s="288"/>
      <c r="Y241" s="288"/>
      <c r="Z241" s="466">
        <v>15</v>
      </c>
      <c r="AA241" s="466">
        <v>0</v>
      </c>
      <c r="AB241" s="21">
        <v>15</v>
      </c>
      <c r="AC241" s="21">
        <v>7.5</v>
      </c>
      <c r="AD241" s="21"/>
      <c r="AE241" s="21">
        <v>7.5</v>
      </c>
      <c r="AF241" s="21">
        <v>7.4977929999999997</v>
      </c>
      <c r="AG241" s="21">
        <v>0</v>
      </c>
      <c r="AH241" s="21">
        <v>7.4977929999999997</v>
      </c>
      <c r="AI241" s="288"/>
      <c r="AJ241" s="288"/>
      <c r="AK241" s="2619" t="s">
        <v>9741</v>
      </c>
      <c r="AL241" s="2604">
        <v>0.25</v>
      </c>
      <c r="AM241" s="285">
        <v>0</v>
      </c>
    </row>
    <row r="242" spans="1:39" ht="126">
      <c r="A242" s="289">
        <v>354</v>
      </c>
      <c r="B242" s="178" t="s">
        <v>973</v>
      </c>
      <c r="C242" s="282" t="s">
        <v>974</v>
      </c>
      <c r="D242" s="283" t="s">
        <v>177</v>
      </c>
      <c r="E242" s="178" t="s">
        <v>625</v>
      </c>
      <c r="F242" s="284" t="s">
        <v>115</v>
      </c>
      <c r="G242" s="292">
        <v>159.108</v>
      </c>
      <c r="H242" s="174">
        <v>5</v>
      </c>
      <c r="I242" s="301">
        <v>25</v>
      </c>
      <c r="J242" s="174">
        <v>0</v>
      </c>
      <c r="K242" s="174">
        <v>30</v>
      </c>
      <c r="L242" s="285">
        <v>129.108</v>
      </c>
      <c r="M242" s="287">
        <v>25</v>
      </c>
      <c r="N242" s="287">
        <v>0</v>
      </c>
      <c r="O242" s="288">
        <v>25</v>
      </c>
      <c r="P242" s="288"/>
      <c r="Q242" s="288"/>
      <c r="R242" s="288"/>
      <c r="S242" s="288"/>
      <c r="T242" s="288"/>
      <c r="U242" s="288"/>
      <c r="V242" s="288"/>
      <c r="W242" s="288"/>
      <c r="X242" s="288"/>
      <c r="Y242" s="288"/>
      <c r="Z242" s="466">
        <v>25</v>
      </c>
      <c r="AA242" s="466">
        <v>0</v>
      </c>
      <c r="AB242" s="21">
        <v>25</v>
      </c>
      <c r="AC242" s="21">
        <v>25</v>
      </c>
      <c r="AD242" s="21"/>
      <c r="AE242" s="21">
        <v>25</v>
      </c>
      <c r="AF242" s="21">
        <v>24.999952</v>
      </c>
      <c r="AG242" s="21">
        <v>0</v>
      </c>
      <c r="AH242" s="21">
        <v>24.999952</v>
      </c>
      <c r="AI242" s="288"/>
      <c r="AJ242" s="2619" t="s">
        <v>9300</v>
      </c>
      <c r="AK242" s="2619" t="s">
        <v>12682</v>
      </c>
      <c r="AL242" s="2604">
        <v>0.25</v>
      </c>
      <c r="AM242" s="285">
        <v>0</v>
      </c>
    </row>
    <row r="243" spans="1:39" ht="126">
      <c r="A243" s="289">
        <v>355</v>
      </c>
      <c r="B243" s="178" t="s">
        <v>975</v>
      </c>
      <c r="C243" s="282" t="s">
        <v>976</v>
      </c>
      <c r="D243" s="283" t="s">
        <v>274</v>
      </c>
      <c r="E243" s="178" t="s">
        <v>110</v>
      </c>
      <c r="F243" s="284" t="s">
        <v>115</v>
      </c>
      <c r="G243" s="292">
        <v>111.42100000000001</v>
      </c>
      <c r="H243" s="174">
        <v>55</v>
      </c>
      <c r="I243" s="301">
        <v>20</v>
      </c>
      <c r="J243" s="174">
        <v>0</v>
      </c>
      <c r="K243" s="174">
        <v>75</v>
      </c>
      <c r="L243" s="285">
        <v>36.421000000000006</v>
      </c>
      <c r="M243" s="287">
        <v>15</v>
      </c>
      <c r="N243" s="287">
        <v>0</v>
      </c>
      <c r="O243" s="288">
        <v>15</v>
      </c>
      <c r="P243" s="288"/>
      <c r="Q243" s="288"/>
      <c r="R243" s="288"/>
      <c r="S243" s="288"/>
      <c r="T243" s="288"/>
      <c r="U243" s="288"/>
      <c r="V243" s="288"/>
      <c r="W243" s="288"/>
      <c r="X243" s="288"/>
      <c r="Y243" s="288"/>
      <c r="Z243" s="466">
        <v>15</v>
      </c>
      <c r="AA243" s="466">
        <v>0</v>
      </c>
      <c r="AB243" s="21">
        <v>15</v>
      </c>
      <c r="AC243" s="21">
        <v>15</v>
      </c>
      <c r="AD243" s="21"/>
      <c r="AE243" s="21">
        <v>15</v>
      </c>
      <c r="AF243" s="21">
        <v>14.871251000000001</v>
      </c>
      <c r="AG243" s="21">
        <v>0</v>
      </c>
      <c r="AH243" s="21">
        <v>14.871251000000001</v>
      </c>
      <c r="AI243" s="288"/>
      <c r="AJ243" s="288"/>
      <c r="AK243" s="2619" t="s">
        <v>12209</v>
      </c>
      <c r="AL243" s="2604">
        <v>0.25</v>
      </c>
      <c r="AM243" s="285">
        <v>0</v>
      </c>
    </row>
    <row r="244" spans="1:39" ht="126">
      <c r="A244" s="289">
        <v>356</v>
      </c>
      <c r="B244" s="178" t="s">
        <v>977</v>
      </c>
      <c r="C244" s="282" t="s">
        <v>978</v>
      </c>
      <c r="D244" s="178" t="s">
        <v>23</v>
      </c>
      <c r="E244" s="178" t="s">
        <v>556</v>
      </c>
      <c r="F244" s="284" t="s">
        <v>115</v>
      </c>
      <c r="G244" s="292">
        <v>111.57899999999999</v>
      </c>
      <c r="H244" s="174">
        <v>20</v>
      </c>
      <c r="I244" s="301">
        <v>25</v>
      </c>
      <c r="J244" s="174">
        <v>0</v>
      </c>
      <c r="K244" s="174">
        <v>45</v>
      </c>
      <c r="L244" s="285">
        <v>66.578999999999994</v>
      </c>
      <c r="M244" s="287">
        <v>25</v>
      </c>
      <c r="N244" s="287">
        <v>0</v>
      </c>
      <c r="O244" s="288">
        <v>25</v>
      </c>
      <c r="P244" s="288"/>
      <c r="Q244" s="288"/>
      <c r="R244" s="288"/>
      <c r="S244" s="288"/>
      <c r="T244" s="288"/>
      <c r="U244" s="288"/>
      <c r="V244" s="288"/>
      <c r="W244" s="288"/>
      <c r="X244" s="288"/>
      <c r="Y244" s="288"/>
      <c r="Z244" s="466">
        <v>25</v>
      </c>
      <c r="AA244" s="466">
        <v>0</v>
      </c>
      <c r="AB244" s="21">
        <v>25</v>
      </c>
      <c r="AC244" s="21">
        <v>25</v>
      </c>
      <c r="AD244" s="21"/>
      <c r="AE244" s="21">
        <v>25</v>
      </c>
      <c r="AF244" s="21">
        <v>24.997661000000001</v>
      </c>
      <c r="AG244" s="21">
        <v>0</v>
      </c>
      <c r="AH244" s="21">
        <v>24.997661000000001</v>
      </c>
      <c r="AI244" s="288"/>
      <c r="AJ244" s="288"/>
      <c r="AK244" s="2619" t="s">
        <v>12302</v>
      </c>
      <c r="AL244" s="2604">
        <v>0.25</v>
      </c>
      <c r="AM244" s="285">
        <v>0</v>
      </c>
    </row>
    <row r="245" spans="1:39" ht="94.5">
      <c r="A245" s="289">
        <v>357</v>
      </c>
      <c r="B245" s="178" t="s">
        <v>979</v>
      </c>
      <c r="C245" s="282" t="s">
        <v>980</v>
      </c>
      <c r="D245" s="178" t="s">
        <v>297</v>
      </c>
      <c r="E245" s="178" t="s">
        <v>566</v>
      </c>
      <c r="F245" s="284" t="s">
        <v>115</v>
      </c>
      <c r="G245" s="292">
        <v>104.89700000000001</v>
      </c>
      <c r="H245" s="174">
        <v>5</v>
      </c>
      <c r="I245" s="301">
        <v>25</v>
      </c>
      <c r="J245" s="174">
        <v>0</v>
      </c>
      <c r="K245" s="174">
        <v>30</v>
      </c>
      <c r="L245" s="285">
        <v>74.897000000000006</v>
      </c>
      <c r="M245" s="287">
        <v>25</v>
      </c>
      <c r="N245" s="287">
        <v>0</v>
      </c>
      <c r="O245" s="288">
        <v>25</v>
      </c>
      <c r="P245" s="288"/>
      <c r="Q245" s="288"/>
      <c r="R245" s="288"/>
      <c r="S245" s="288"/>
      <c r="T245" s="288"/>
      <c r="U245" s="288"/>
      <c r="V245" s="288"/>
      <c r="W245" s="288"/>
      <c r="X245" s="288"/>
      <c r="Y245" s="288"/>
      <c r="Z245" s="466">
        <v>25</v>
      </c>
      <c r="AA245" s="466">
        <v>0</v>
      </c>
      <c r="AB245" s="21">
        <v>25</v>
      </c>
      <c r="AC245" s="21">
        <v>18.75</v>
      </c>
      <c r="AD245" s="21"/>
      <c r="AE245" s="21">
        <v>18.75</v>
      </c>
      <c r="AF245" s="21">
        <v>18.741800999999999</v>
      </c>
      <c r="AG245" s="21">
        <v>0</v>
      </c>
      <c r="AH245" s="21">
        <v>18.741800999999999</v>
      </c>
      <c r="AI245" s="288"/>
      <c r="AJ245" s="288"/>
      <c r="AK245" s="2619" t="s">
        <v>12247</v>
      </c>
      <c r="AL245" s="2604">
        <v>0.25</v>
      </c>
      <c r="AM245" s="285">
        <v>0</v>
      </c>
    </row>
    <row r="246" spans="1:39" ht="63">
      <c r="A246" s="289">
        <v>358</v>
      </c>
      <c r="B246" s="178" t="s">
        <v>981</v>
      </c>
      <c r="C246" s="282" t="s">
        <v>982</v>
      </c>
      <c r="D246" s="178" t="s">
        <v>209</v>
      </c>
      <c r="E246" s="178" t="s">
        <v>588</v>
      </c>
      <c r="F246" s="284" t="s">
        <v>115</v>
      </c>
      <c r="G246" s="292">
        <v>196.501</v>
      </c>
      <c r="H246" s="174">
        <v>44.05</v>
      </c>
      <c r="I246" s="301">
        <v>25</v>
      </c>
      <c r="J246" s="174">
        <v>0</v>
      </c>
      <c r="K246" s="174">
        <v>69.05</v>
      </c>
      <c r="L246" s="285">
        <v>127.45100000000001</v>
      </c>
      <c r="M246" s="287">
        <v>50</v>
      </c>
      <c r="N246" s="287">
        <v>0</v>
      </c>
      <c r="O246" s="288">
        <v>50</v>
      </c>
      <c r="P246" s="288"/>
      <c r="Q246" s="288"/>
      <c r="R246" s="288"/>
      <c r="S246" s="288"/>
      <c r="T246" s="288"/>
      <c r="U246" s="288"/>
      <c r="V246" s="288"/>
      <c r="W246" s="288"/>
      <c r="X246" s="288"/>
      <c r="Y246" s="288"/>
      <c r="Z246" s="466">
        <v>50</v>
      </c>
      <c r="AA246" s="466">
        <v>0</v>
      </c>
      <c r="AB246" s="21">
        <v>50</v>
      </c>
      <c r="AC246" s="21">
        <v>25</v>
      </c>
      <c r="AD246" s="21"/>
      <c r="AE246" s="21">
        <v>25</v>
      </c>
      <c r="AF246" s="21">
        <v>24.996645000000001</v>
      </c>
      <c r="AG246" s="21">
        <v>0</v>
      </c>
      <c r="AH246" s="21">
        <v>24.996645000000001</v>
      </c>
      <c r="AI246" s="288"/>
      <c r="AJ246" s="2772"/>
      <c r="AK246" s="2619" t="s">
        <v>10398</v>
      </c>
      <c r="AL246" s="2604">
        <v>0.25</v>
      </c>
      <c r="AM246" s="285">
        <v>0</v>
      </c>
    </row>
    <row r="247" spans="1:39" ht="126">
      <c r="A247" s="289">
        <v>359</v>
      </c>
      <c r="B247" s="178" t="s">
        <v>983</v>
      </c>
      <c r="C247" s="282" t="s">
        <v>980</v>
      </c>
      <c r="D247" s="178" t="s">
        <v>297</v>
      </c>
      <c r="E247" s="178" t="s">
        <v>563</v>
      </c>
      <c r="F247" s="284" t="s">
        <v>115</v>
      </c>
      <c r="G247" s="292">
        <v>104.89700000000001</v>
      </c>
      <c r="H247" s="174">
        <v>14.05</v>
      </c>
      <c r="I247" s="301">
        <v>25</v>
      </c>
      <c r="J247" s="174">
        <v>0</v>
      </c>
      <c r="K247" s="174">
        <v>39.049999999999997</v>
      </c>
      <c r="L247" s="285">
        <v>65.847000000000008</v>
      </c>
      <c r="M247" s="287">
        <v>25</v>
      </c>
      <c r="N247" s="287">
        <v>0</v>
      </c>
      <c r="O247" s="288">
        <v>25</v>
      </c>
      <c r="P247" s="288"/>
      <c r="Q247" s="288"/>
      <c r="R247" s="288"/>
      <c r="S247" s="288"/>
      <c r="T247" s="288"/>
      <c r="U247" s="288"/>
      <c r="V247" s="288"/>
      <c r="W247" s="288"/>
      <c r="X247" s="288"/>
      <c r="Y247" s="288"/>
      <c r="Z247" s="466">
        <v>25</v>
      </c>
      <c r="AA247" s="466">
        <v>0</v>
      </c>
      <c r="AB247" s="21">
        <v>25</v>
      </c>
      <c r="AC247" s="21">
        <v>25</v>
      </c>
      <c r="AD247" s="21"/>
      <c r="AE247" s="21">
        <v>25</v>
      </c>
      <c r="AF247" s="21">
        <v>24.997983999999999</v>
      </c>
      <c r="AG247" s="21">
        <v>0</v>
      </c>
      <c r="AH247" s="21">
        <v>24.997983999999999</v>
      </c>
      <c r="AI247" s="288"/>
      <c r="AJ247" s="288"/>
      <c r="AK247" s="2619" t="s">
        <v>12209</v>
      </c>
      <c r="AL247" s="2604">
        <v>0.25</v>
      </c>
      <c r="AM247" s="285">
        <v>0</v>
      </c>
    </row>
    <row r="248" spans="1:39" ht="126">
      <c r="A248" s="289">
        <v>360</v>
      </c>
      <c r="B248" s="178" t="s">
        <v>984</v>
      </c>
      <c r="C248" s="282" t="s">
        <v>985</v>
      </c>
      <c r="D248" s="178" t="s">
        <v>39</v>
      </c>
      <c r="E248" s="178" t="s">
        <v>650</v>
      </c>
      <c r="F248" s="284" t="s">
        <v>115</v>
      </c>
      <c r="G248" s="292">
        <v>105.072</v>
      </c>
      <c r="H248" s="174">
        <v>15</v>
      </c>
      <c r="I248" s="301">
        <v>25</v>
      </c>
      <c r="J248" s="174">
        <v>0</v>
      </c>
      <c r="K248" s="174">
        <v>40</v>
      </c>
      <c r="L248" s="285">
        <v>65.072000000000003</v>
      </c>
      <c r="M248" s="287">
        <v>25</v>
      </c>
      <c r="N248" s="287">
        <v>0</v>
      </c>
      <c r="O248" s="288">
        <v>25</v>
      </c>
      <c r="P248" s="288"/>
      <c r="Q248" s="288"/>
      <c r="R248" s="288"/>
      <c r="S248" s="288"/>
      <c r="T248" s="288"/>
      <c r="U248" s="288"/>
      <c r="V248" s="288"/>
      <c r="W248" s="288"/>
      <c r="X248" s="288"/>
      <c r="Y248" s="288"/>
      <c r="Z248" s="466">
        <v>25</v>
      </c>
      <c r="AA248" s="466">
        <v>0</v>
      </c>
      <c r="AB248" s="21">
        <v>25</v>
      </c>
      <c r="AC248" s="21">
        <v>25</v>
      </c>
      <c r="AD248" s="21"/>
      <c r="AE248" s="21">
        <v>25</v>
      </c>
      <c r="AF248" s="21">
        <v>24.493811000000001</v>
      </c>
      <c r="AG248" s="21">
        <v>0</v>
      </c>
      <c r="AH248" s="21">
        <v>24.493811000000001</v>
      </c>
      <c r="AI248" s="288"/>
      <c r="AJ248" s="288"/>
      <c r="AK248" s="2619" t="s">
        <v>12302</v>
      </c>
      <c r="AL248" s="2604">
        <v>0.25</v>
      </c>
      <c r="AM248" s="285">
        <v>0</v>
      </c>
    </row>
    <row r="249" spans="1:39" ht="126">
      <c r="A249" s="289">
        <v>361</v>
      </c>
      <c r="B249" s="178" t="s">
        <v>986</v>
      </c>
      <c r="C249" s="282" t="s">
        <v>980</v>
      </c>
      <c r="D249" s="265" t="s">
        <v>435</v>
      </c>
      <c r="E249" s="178" t="s">
        <v>556</v>
      </c>
      <c r="F249" s="284" t="s">
        <v>115</v>
      </c>
      <c r="G249" s="292">
        <v>104.89700000000001</v>
      </c>
      <c r="H249" s="174">
        <v>15</v>
      </c>
      <c r="I249" s="301">
        <v>20</v>
      </c>
      <c r="J249" s="174">
        <v>0</v>
      </c>
      <c r="K249" s="174">
        <v>35</v>
      </c>
      <c r="L249" s="285">
        <v>69.897000000000006</v>
      </c>
      <c r="M249" s="287">
        <v>20</v>
      </c>
      <c r="N249" s="287">
        <v>0</v>
      </c>
      <c r="O249" s="288">
        <v>20</v>
      </c>
      <c r="P249" s="288"/>
      <c r="Q249" s="288"/>
      <c r="R249" s="288"/>
      <c r="S249" s="288"/>
      <c r="T249" s="288"/>
      <c r="U249" s="288"/>
      <c r="V249" s="288"/>
      <c r="W249" s="288"/>
      <c r="X249" s="288"/>
      <c r="Y249" s="288"/>
      <c r="Z249" s="466">
        <v>20</v>
      </c>
      <c r="AA249" s="466">
        <v>0</v>
      </c>
      <c r="AB249" s="21">
        <v>20</v>
      </c>
      <c r="AC249" s="21">
        <v>20</v>
      </c>
      <c r="AD249" s="21"/>
      <c r="AE249" s="21">
        <v>20</v>
      </c>
      <c r="AF249" s="21">
        <v>19.998345</v>
      </c>
      <c r="AG249" s="21">
        <v>0</v>
      </c>
      <c r="AH249" s="21">
        <v>19.998345</v>
      </c>
      <c r="AI249" s="288"/>
      <c r="AJ249" s="288"/>
      <c r="AK249" s="2619" t="s">
        <v>12331</v>
      </c>
      <c r="AL249" s="2604">
        <v>0.25</v>
      </c>
      <c r="AM249" s="285">
        <v>0</v>
      </c>
    </row>
    <row r="250" spans="1:39" ht="126">
      <c r="A250" s="289">
        <v>362</v>
      </c>
      <c r="B250" s="178" t="s">
        <v>987</v>
      </c>
      <c r="C250" s="282" t="s">
        <v>988</v>
      </c>
      <c r="D250" s="283" t="s">
        <v>294</v>
      </c>
      <c r="E250" s="178" t="s">
        <v>650</v>
      </c>
      <c r="F250" s="284" t="s">
        <v>115</v>
      </c>
      <c r="G250" s="292">
        <v>104.33199999999999</v>
      </c>
      <c r="H250" s="174">
        <v>5</v>
      </c>
      <c r="I250" s="301">
        <v>30</v>
      </c>
      <c r="J250" s="174">
        <v>0</v>
      </c>
      <c r="K250" s="174">
        <v>35</v>
      </c>
      <c r="L250" s="285">
        <v>69.331999999999994</v>
      </c>
      <c r="M250" s="287">
        <v>25</v>
      </c>
      <c r="N250" s="287">
        <v>0</v>
      </c>
      <c r="O250" s="288">
        <v>25</v>
      </c>
      <c r="P250" s="288"/>
      <c r="Q250" s="288"/>
      <c r="R250" s="288"/>
      <c r="S250" s="288"/>
      <c r="T250" s="288"/>
      <c r="U250" s="288"/>
      <c r="V250" s="288"/>
      <c r="W250" s="288"/>
      <c r="X250" s="288"/>
      <c r="Y250" s="288"/>
      <c r="Z250" s="466">
        <v>25</v>
      </c>
      <c r="AA250" s="466">
        <v>0</v>
      </c>
      <c r="AB250" s="21">
        <v>25</v>
      </c>
      <c r="AC250" s="21">
        <v>25</v>
      </c>
      <c r="AD250" s="21"/>
      <c r="AE250" s="21">
        <v>25</v>
      </c>
      <c r="AF250" s="21">
        <v>24.998892999999999</v>
      </c>
      <c r="AG250" s="21">
        <v>0</v>
      </c>
      <c r="AH250" s="21">
        <v>24.998892999999999</v>
      </c>
      <c r="AI250" s="288"/>
      <c r="AJ250" s="2619"/>
      <c r="AK250" s="2619" t="s">
        <v>12328</v>
      </c>
      <c r="AL250" s="2604">
        <v>0.25</v>
      </c>
      <c r="AM250" s="285">
        <v>0</v>
      </c>
    </row>
    <row r="251" spans="1:39" ht="126">
      <c r="A251" s="289">
        <v>363</v>
      </c>
      <c r="B251" s="178" t="s">
        <v>989</v>
      </c>
      <c r="C251" s="282" t="s">
        <v>980</v>
      </c>
      <c r="D251" s="283" t="s">
        <v>37</v>
      </c>
      <c r="E251" s="178" t="s">
        <v>563</v>
      </c>
      <c r="F251" s="284" t="s">
        <v>115</v>
      </c>
      <c r="G251" s="292">
        <v>104.89700000000001</v>
      </c>
      <c r="H251" s="174">
        <v>19.05</v>
      </c>
      <c r="I251" s="301">
        <v>20</v>
      </c>
      <c r="J251" s="174">
        <v>0</v>
      </c>
      <c r="K251" s="174">
        <v>39.049999999999997</v>
      </c>
      <c r="L251" s="285">
        <v>65.847000000000008</v>
      </c>
      <c r="M251" s="287">
        <v>20</v>
      </c>
      <c r="N251" s="287">
        <v>0</v>
      </c>
      <c r="O251" s="288">
        <v>20</v>
      </c>
      <c r="P251" s="288"/>
      <c r="Q251" s="288"/>
      <c r="R251" s="288"/>
      <c r="S251" s="288"/>
      <c r="T251" s="288"/>
      <c r="U251" s="288"/>
      <c r="V251" s="288"/>
      <c r="W251" s="288"/>
      <c r="X251" s="288"/>
      <c r="Y251" s="288"/>
      <c r="Z251" s="466">
        <v>20</v>
      </c>
      <c r="AA251" s="466">
        <v>0</v>
      </c>
      <c r="AB251" s="21">
        <v>20</v>
      </c>
      <c r="AC251" s="21">
        <v>20</v>
      </c>
      <c r="AD251" s="21"/>
      <c r="AE251" s="21">
        <v>20</v>
      </c>
      <c r="AF251" s="21">
        <v>19.999979</v>
      </c>
      <c r="AG251" s="21">
        <v>0</v>
      </c>
      <c r="AH251" s="21">
        <v>19.999979</v>
      </c>
      <c r="AI251" s="288"/>
      <c r="AJ251" s="288"/>
      <c r="AK251" s="2619" t="s">
        <v>12302</v>
      </c>
      <c r="AL251" s="2604">
        <v>0.25</v>
      </c>
      <c r="AM251" s="285">
        <v>0</v>
      </c>
    </row>
    <row r="252" spans="1:39" ht="126">
      <c r="A252" s="289">
        <v>364</v>
      </c>
      <c r="B252" s="178" t="s">
        <v>990</v>
      </c>
      <c r="C252" s="282" t="s">
        <v>991</v>
      </c>
      <c r="D252" s="178" t="s">
        <v>342</v>
      </c>
      <c r="E252" s="178" t="s">
        <v>563</v>
      </c>
      <c r="F252" s="284" t="s">
        <v>115</v>
      </c>
      <c r="G252" s="292">
        <v>103.42</v>
      </c>
      <c r="H252" s="174">
        <v>29.05</v>
      </c>
      <c r="I252" s="301">
        <v>25</v>
      </c>
      <c r="J252" s="174">
        <v>0</v>
      </c>
      <c r="K252" s="174">
        <v>54.05</v>
      </c>
      <c r="L252" s="285">
        <v>49.370000000000005</v>
      </c>
      <c r="M252" s="287">
        <v>20</v>
      </c>
      <c r="N252" s="287">
        <v>0</v>
      </c>
      <c r="O252" s="288">
        <v>20</v>
      </c>
      <c r="P252" s="288"/>
      <c r="Q252" s="288"/>
      <c r="R252" s="288"/>
      <c r="S252" s="288"/>
      <c r="T252" s="288"/>
      <c r="U252" s="288"/>
      <c r="V252" s="288"/>
      <c r="W252" s="288"/>
      <c r="X252" s="288"/>
      <c r="Y252" s="288"/>
      <c r="Z252" s="466">
        <v>20</v>
      </c>
      <c r="AA252" s="466">
        <v>0</v>
      </c>
      <c r="AB252" s="21">
        <v>20</v>
      </c>
      <c r="AC252" s="21">
        <v>20</v>
      </c>
      <c r="AD252" s="21"/>
      <c r="AE252" s="21">
        <v>20</v>
      </c>
      <c r="AF252" s="21">
        <v>19.991174000000001</v>
      </c>
      <c r="AG252" s="21">
        <v>0</v>
      </c>
      <c r="AH252" s="21">
        <v>19.991174000000001</v>
      </c>
      <c r="AI252" s="288"/>
      <c r="AJ252" s="288"/>
      <c r="AK252" s="2619" t="s">
        <v>12209</v>
      </c>
      <c r="AL252" s="2604">
        <v>0.25</v>
      </c>
      <c r="AM252" s="285">
        <v>0</v>
      </c>
    </row>
    <row r="253" spans="1:39" ht="63">
      <c r="A253" s="289">
        <v>365</v>
      </c>
      <c r="B253" s="178" t="s">
        <v>992</v>
      </c>
      <c r="C253" s="282" t="s">
        <v>993</v>
      </c>
      <c r="D253" s="178" t="s">
        <v>31</v>
      </c>
      <c r="E253" s="178" t="s">
        <v>582</v>
      </c>
      <c r="F253" s="284" t="s">
        <v>115</v>
      </c>
      <c r="G253" s="292">
        <v>102.99299999999999</v>
      </c>
      <c r="H253" s="174">
        <v>5</v>
      </c>
      <c r="I253" s="301">
        <v>5</v>
      </c>
      <c r="J253" s="174">
        <v>0</v>
      </c>
      <c r="K253" s="174">
        <v>10</v>
      </c>
      <c r="L253" s="285">
        <v>92.992999999999995</v>
      </c>
      <c r="M253" s="287">
        <v>20.120999999999999</v>
      </c>
      <c r="N253" s="287">
        <v>0</v>
      </c>
      <c r="O253" s="288">
        <v>20.120999999999999</v>
      </c>
      <c r="P253" s="288"/>
      <c r="Q253" s="288"/>
      <c r="R253" s="288"/>
      <c r="S253" s="288"/>
      <c r="T253" s="288"/>
      <c r="U253" s="288"/>
      <c r="V253" s="288"/>
      <c r="W253" s="288"/>
      <c r="X253" s="288"/>
      <c r="Y253" s="288"/>
      <c r="Z253" s="466">
        <v>20.120999999999999</v>
      </c>
      <c r="AA253" s="466">
        <v>0</v>
      </c>
      <c r="AB253" s="21">
        <v>20.120999999999999</v>
      </c>
      <c r="AC253" s="21">
        <v>10.06025</v>
      </c>
      <c r="AD253" s="21"/>
      <c r="AE253" s="21">
        <v>10.06025</v>
      </c>
      <c r="AF253" s="21">
        <v>4.484845</v>
      </c>
      <c r="AG253" s="21">
        <v>0</v>
      </c>
      <c r="AH253" s="21">
        <v>4.484845</v>
      </c>
      <c r="AI253" s="288"/>
      <c r="AJ253" s="288"/>
      <c r="AK253" s="2619" t="s">
        <v>9467</v>
      </c>
      <c r="AL253" s="2604">
        <v>0.25</v>
      </c>
      <c r="AM253" s="285">
        <v>0</v>
      </c>
    </row>
    <row r="254" spans="1:39" ht="63">
      <c r="A254" s="289">
        <v>366</v>
      </c>
      <c r="B254" s="178" t="s">
        <v>994</v>
      </c>
      <c r="C254" s="282" t="s">
        <v>995</v>
      </c>
      <c r="D254" s="178" t="s">
        <v>220</v>
      </c>
      <c r="E254" s="178" t="s">
        <v>650</v>
      </c>
      <c r="F254" s="284" t="s">
        <v>115</v>
      </c>
      <c r="G254" s="292">
        <v>90</v>
      </c>
      <c r="H254" s="174">
        <v>15</v>
      </c>
      <c r="I254" s="301">
        <v>20</v>
      </c>
      <c r="J254" s="174">
        <v>0</v>
      </c>
      <c r="K254" s="174">
        <v>35</v>
      </c>
      <c r="L254" s="285">
        <v>55</v>
      </c>
      <c r="M254" s="287">
        <v>20</v>
      </c>
      <c r="N254" s="287">
        <v>0</v>
      </c>
      <c r="O254" s="288">
        <v>20</v>
      </c>
      <c r="P254" s="288"/>
      <c r="Q254" s="288"/>
      <c r="R254" s="288"/>
      <c r="S254" s="288"/>
      <c r="T254" s="288"/>
      <c r="U254" s="288"/>
      <c r="V254" s="288"/>
      <c r="W254" s="288"/>
      <c r="X254" s="288"/>
      <c r="Y254" s="288"/>
      <c r="Z254" s="466">
        <v>20</v>
      </c>
      <c r="AA254" s="466">
        <v>0</v>
      </c>
      <c r="AB254" s="21">
        <v>20</v>
      </c>
      <c r="AC254" s="21">
        <v>10</v>
      </c>
      <c r="AD254" s="21"/>
      <c r="AE254" s="21">
        <v>10</v>
      </c>
      <c r="AF254" s="21">
        <v>9.9959589999999992</v>
      </c>
      <c r="AG254" s="21">
        <v>0</v>
      </c>
      <c r="AH254" s="21">
        <v>9.9959589999999992</v>
      </c>
      <c r="AI254" s="288"/>
      <c r="AJ254" s="2619"/>
      <c r="AK254" s="2619" t="s">
        <v>10398</v>
      </c>
      <c r="AL254" s="2604">
        <v>0.25</v>
      </c>
      <c r="AM254" s="285">
        <v>0</v>
      </c>
    </row>
    <row r="255" spans="1:39" ht="126">
      <c r="A255" s="289">
        <v>367</v>
      </c>
      <c r="B255" s="178" t="s">
        <v>996</v>
      </c>
      <c r="C255" s="282" t="s">
        <v>997</v>
      </c>
      <c r="D255" s="178" t="s">
        <v>332</v>
      </c>
      <c r="E255" s="178" t="s">
        <v>650</v>
      </c>
      <c r="F255" s="284" t="s">
        <v>115</v>
      </c>
      <c r="G255" s="292">
        <v>105.63</v>
      </c>
      <c r="H255" s="174">
        <v>15</v>
      </c>
      <c r="I255" s="301">
        <v>50</v>
      </c>
      <c r="J255" s="174">
        <v>0</v>
      </c>
      <c r="K255" s="174">
        <v>65</v>
      </c>
      <c r="L255" s="285">
        <v>40.629999999999995</v>
      </c>
      <c r="M255" s="287">
        <v>15</v>
      </c>
      <c r="N255" s="287">
        <v>0</v>
      </c>
      <c r="O255" s="288">
        <v>15</v>
      </c>
      <c r="P255" s="288"/>
      <c r="Q255" s="288"/>
      <c r="R255" s="288"/>
      <c r="S255" s="288"/>
      <c r="T255" s="288"/>
      <c r="U255" s="288"/>
      <c r="V255" s="288"/>
      <c r="W255" s="288"/>
      <c r="X255" s="288"/>
      <c r="Y255" s="288"/>
      <c r="Z255" s="466">
        <v>15</v>
      </c>
      <c r="AA255" s="466">
        <v>0</v>
      </c>
      <c r="AB255" s="21">
        <v>15</v>
      </c>
      <c r="AC255" s="21">
        <v>15</v>
      </c>
      <c r="AD255" s="21"/>
      <c r="AE255" s="21">
        <v>15</v>
      </c>
      <c r="AF255" s="21">
        <v>14.999439000000001</v>
      </c>
      <c r="AG255" s="21">
        <v>0</v>
      </c>
      <c r="AH255" s="21">
        <v>14.999439000000001</v>
      </c>
      <c r="AI255" s="288"/>
      <c r="AJ255" s="288"/>
      <c r="AK255" s="2619" t="s">
        <v>12209</v>
      </c>
      <c r="AL255" s="2604">
        <v>0.25</v>
      </c>
      <c r="AM255" s="285">
        <v>0</v>
      </c>
    </row>
    <row r="256" spans="1:39" ht="126">
      <c r="A256" s="289">
        <v>368</v>
      </c>
      <c r="B256" s="178" t="s">
        <v>998</v>
      </c>
      <c r="C256" s="282" t="s">
        <v>980</v>
      </c>
      <c r="D256" s="178" t="s">
        <v>107</v>
      </c>
      <c r="E256" s="178" t="s">
        <v>650</v>
      </c>
      <c r="F256" s="284" t="s">
        <v>115</v>
      </c>
      <c r="G256" s="292">
        <v>104.89700000000001</v>
      </c>
      <c r="H256" s="174">
        <v>5</v>
      </c>
      <c r="I256" s="301">
        <v>30</v>
      </c>
      <c r="J256" s="174">
        <v>0</v>
      </c>
      <c r="K256" s="174">
        <v>35</v>
      </c>
      <c r="L256" s="285">
        <v>69.897000000000006</v>
      </c>
      <c r="M256" s="287">
        <v>20</v>
      </c>
      <c r="N256" s="287">
        <v>0</v>
      </c>
      <c r="O256" s="288">
        <v>20</v>
      </c>
      <c r="P256" s="288"/>
      <c r="Q256" s="288"/>
      <c r="R256" s="288"/>
      <c r="S256" s="288"/>
      <c r="T256" s="288"/>
      <c r="U256" s="288"/>
      <c r="V256" s="288"/>
      <c r="W256" s="288"/>
      <c r="X256" s="288"/>
      <c r="Y256" s="288"/>
      <c r="Z256" s="466">
        <v>20</v>
      </c>
      <c r="AA256" s="466">
        <v>0</v>
      </c>
      <c r="AB256" s="21">
        <v>20</v>
      </c>
      <c r="AC256" s="21">
        <v>20</v>
      </c>
      <c r="AD256" s="21"/>
      <c r="AE256" s="21">
        <v>20</v>
      </c>
      <c r="AF256" s="21">
        <v>19.998998</v>
      </c>
      <c r="AG256" s="21">
        <v>0</v>
      </c>
      <c r="AH256" s="21">
        <v>19.998998</v>
      </c>
      <c r="AI256" s="288"/>
      <c r="AJ256" s="288"/>
      <c r="AK256" s="2619" t="s">
        <v>12207</v>
      </c>
      <c r="AL256" s="2604">
        <v>0.25</v>
      </c>
      <c r="AM256" s="285">
        <v>0</v>
      </c>
    </row>
    <row r="257" spans="1:39" ht="47.25">
      <c r="A257" s="289">
        <v>369</v>
      </c>
      <c r="B257" s="178" t="s">
        <v>999</v>
      </c>
      <c r="C257" s="282" t="s">
        <v>1000</v>
      </c>
      <c r="D257" s="265" t="s">
        <v>537</v>
      </c>
      <c r="E257" s="178" t="s">
        <v>611</v>
      </c>
      <c r="F257" s="284" t="s">
        <v>115</v>
      </c>
      <c r="G257" s="292">
        <v>105.973</v>
      </c>
      <c r="H257" s="174">
        <v>10.3</v>
      </c>
      <c r="I257" s="301">
        <v>30</v>
      </c>
      <c r="J257" s="174">
        <v>0</v>
      </c>
      <c r="K257" s="174">
        <v>40.299999999999997</v>
      </c>
      <c r="L257" s="285">
        <v>65.673000000000002</v>
      </c>
      <c r="M257" s="287">
        <v>25</v>
      </c>
      <c r="N257" s="287">
        <v>0</v>
      </c>
      <c r="O257" s="288">
        <v>25</v>
      </c>
      <c r="P257" s="288"/>
      <c r="Q257" s="288"/>
      <c r="R257" s="288"/>
      <c r="S257" s="288"/>
      <c r="T257" s="288"/>
      <c r="U257" s="288"/>
      <c r="V257" s="288"/>
      <c r="W257" s="288"/>
      <c r="X257" s="288"/>
      <c r="Y257" s="288"/>
      <c r="Z257" s="466">
        <v>25</v>
      </c>
      <c r="AA257" s="466">
        <v>0</v>
      </c>
      <c r="AB257" s="21">
        <v>25</v>
      </c>
      <c r="AC257" s="21">
        <v>6.25</v>
      </c>
      <c r="AD257" s="21"/>
      <c r="AE257" s="21">
        <v>6.25</v>
      </c>
      <c r="AF257" s="21">
        <v>6.2489270000000001</v>
      </c>
      <c r="AG257" s="21">
        <v>0</v>
      </c>
      <c r="AH257" s="21">
        <v>6.2489270000000001</v>
      </c>
      <c r="AI257" s="288"/>
      <c r="AJ257" s="288"/>
      <c r="AK257" s="2619" t="s">
        <v>9259</v>
      </c>
      <c r="AL257" s="2604">
        <v>0.25</v>
      </c>
      <c r="AM257" s="285">
        <v>0</v>
      </c>
    </row>
    <row r="258" spans="1:39" ht="126">
      <c r="A258" s="289">
        <v>370</v>
      </c>
      <c r="B258" s="178" t="s">
        <v>1001</v>
      </c>
      <c r="C258" s="282" t="s">
        <v>1002</v>
      </c>
      <c r="D258" s="178" t="s">
        <v>537</v>
      </c>
      <c r="E258" s="178" t="s">
        <v>657</v>
      </c>
      <c r="F258" s="284" t="s">
        <v>115</v>
      </c>
      <c r="G258" s="292">
        <v>114.157</v>
      </c>
      <c r="H258" s="174">
        <v>17.03</v>
      </c>
      <c r="I258" s="301">
        <v>25</v>
      </c>
      <c r="J258" s="174">
        <v>0</v>
      </c>
      <c r="K258" s="174">
        <v>42.03</v>
      </c>
      <c r="L258" s="285">
        <v>72.126999999999995</v>
      </c>
      <c r="M258" s="287">
        <v>35</v>
      </c>
      <c r="N258" s="287">
        <v>0</v>
      </c>
      <c r="O258" s="288">
        <v>35</v>
      </c>
      <c r="P258" s="288"/>
      <c r="Q258" s="288"/>
      <c r="R258" s="288"/>
      <c r="S258" s="288"/>
      <c r="T258" s="288"/>
      <c r="U258" s="288"/>
      <c r="V258" s="288"/>
      <c r="W258" s="288"/>
      <c r="X258" s="288"/>
      <c r="Y258" s="288"/>
      <c r="Z258" s="466">
        <v>35</v>
      </c>
      <c r="AA258" s="466">
        <v>0</v>
      </c>
      <c r="AB258" s="21">
        <v>35</v>
      </c>
      <c r="AC258" s="21">
        <v>35</v>
      </c>
      <c r="AD258" s="21"/>
      <c r="AE258" s="21">
        <v>35</v>
      </c>
      <c r="AF258" s="21">
        <v>34.995244</v>
      </c>
      <c r="AG258" s="21">
        <v>0</v>
      </c>
      <c r="AH258" s="21">
        <v>34.995244</v>
      </c>
      <c r="AI258" s="288"/>
      <c r="AJ258" s="288" t="s">
        <v>9279</v>
      </c>
      <c r="AK258" s="2619" t="s">
        <v>12166</v>
      </c>
      <c r="AL258" s="2604">
        <v>0.25</v>
      </c>
      <c r="AM258" s="285">
        <v>0</v>
      </c>
    </row>
    <row r="259" spans="1:39" ht="94.5">
      <c r="A259" s="289">
        <v>371</v>
      </c>
      <c r="B259" s="178" t="s">
        <v>1003</v>
      </c>
      <c r="C259" s="282" t="s">
        <v>1004</v>
      </c>
      <c r="D259" s="178" t="s">
        <v>277</v>
      </c>
      <c r="E259" s="178" t="s">
        <v>958</v>
      </c>
      <c r="F259" s="284" t="s">
        <v>115</v>
      </c>
      <c r="G259" s="292">
        <v>147.47900000000001</v>
      </c>
      <c r="H259" s="174">
        <v>15</v>
      </c>
      <c r="I259" s="301">
        <v>25</v>
      </c>
      <c r="J259" s="174">
        <v>0</v>
      </c>
      <c r="K259" s="174">
        <v>40</v>
      </c>
      <c r="L259" s="285">
        <v>107.47900000000001</v>
      </c>
      <c r="M259" s="287">
        <v>25</v>
      </c>
      <c r="N259" s="287">
        <v>0</v>
      </c>
      <c r="O259" s="288">
        <v>25</v>
      </c>
      <c r="P259" s="288"/>
      <c r="Q259" s="288"/>
      <c r="R259" s="288"/>
      <c r="S259" s="288"/>
      <c r="T259" s="288"/>
      <c r="U259" s="288"/>
      <c r="V259" s="288"/>
      <c r="W259" s="288"/>
      <c r="X259" s="288"/>
      <c r="Y259" s="288"/>
      <c r="Z259" s="466">
        <v>25</v>
      </c>
      <c r="AA259" s="466">
        <v>0</v>
      </c>
      <c r="AB259" s="21">
        <v>25</v>
      </c>
      <c r="AC259" s="21">
        <v>18.75</v>
      </c>
      <c r="AD259" s="21"/>
      <c r="AE259" s="21">
        <v>18.75</v>
      </c>
      <c r="AF259" s="21">
        <v>18.748291999999999</v>
      </c>
      <c r="AG259" s="21">
        <v>0</v>
      </c>
      <c r="AH259" s="21">
        <v>18.748291999999999</v>
      </c>
      <c r="AI259" s="288"/>
      <c r="AJ259" s="2619" t="s">
        <v>9257</v>
      </c>
      <c r="AK259" s="2619" t="s">
        <v>10459</v>
      </c>
      <c r="AL259" s="2604">
        <v>0.25</v>
      </c>
      <c r="AM259" s="285">
        <v>0</v>
      </c>
    </row>
    <row r="260" spans="1:39" ht="94.5">
      <c r="A260" s="289">
        <v>372</v>
      </c>
      <c r="B260" s="178" t="s">
        <v>1005</v>
      </c>
      <c r="C260" s="282" t="s">
        <v>1006</v>
      </c>
      <c r="D260" s="178" t="s">
        <v>277</v>
      </c>
      <c r="E260" s="178" t="s">
        <v>958</v>
      </c>
      <c r="F260" s="284" t="s">
        <v>115</v>
      </c>
      <c r="G260" s="292">
        <v>152.38</v>
      </c>
      <c r="H260" s="174">
        <v>15</v>
      </c>
      <c r="I260" s="301">
        <v>30</v>
      </c>
      <c r="J260" s="174">
        <v>0</v>
      </c>
      <c r="K260" s="174">
        <v>45</v>
      </c>
      <c r="L260" s="285">
        <v>107.38</v>
      </c>
      <c r="M260" s="287">
        <v>25</v>
      </c>
      <c r="N260" s="287">
        <v>0</v>
      </c>
      <c r="O260" s="288">
        <v>25</v>
      </c>
      <c r="P260" s="288"/>
      <c r="Q260" s="288"/>
      <c r="R260" s="288"/>
      <c r="S260" s="288"/>
      <c r="T260" s="288"/>
      <c r="U260" s="288"/>
      <c r="V260" s="288"/>
      <c r="W260" s="288"/>
      <c r="X260" s="288"/>
      <c r="Y260" s="288"/>
      <c r="Z260" s="466">
        <v>25</v>
      </c>
      <c r="AA260" s="466">
        <v>0</v>
      </c>
      <c r="AB260" s="21">
        <v>25</v>
      </c>
      <c r="AC260" s="21">
        <v>18.75</v>
      </c>
      <c r="AD260" s="21"/>
      <c r="AE260" s="21">
        <v>18.75</v>
      </c>
      <c r="AF260" s="21">
        <v>18.443487000000001</v>
      </c>
      <c r="AG260" s="21">
        <v>0</v>
      </c>
      <c r="AH260" s="21">
        <v>18.443487000000001</v>
      </c>
      <c r="AI260" s="288"/>
      <c r="AJ260" s="288" t="s">
        <v>9279</v>
      </c>
      <c r="AK260" s="2619" t="s">
        <v>10459</v>
      </c>
      <c r="AL260" s="2604">
        <v>0.25</v>
      </c>
      <c r="AM260" s="285">
        <v>0</v>
      </c>
    </row>
    <row r="261" spans="1:39" ht="94.5">
      <c r="A261" s="289">
        <v>373</v>
      </c>
      <c r="B261" s="178" t="s">
        <v>1007</v>
      </c>
      <c r="C261" s="282" t="s">
        <v>1008</v>
      </c>
      <c r="D261" s="178" t="s">
        <v>534</v>
      </c>
      <c r="E261" s="178" t="s">
        <v>650</v>
      </c>
      <c r="F261" s="284" t="s">
        <v>115</v>
      </c>
      <c r="G261" s="292">
        <v>116.217</v>
      </c>
      <c r="H261" s="174">
        <v>17.25</v>
      </c>
      <c r="I261" s="301">
        <v>22.5</v>
      </c>
      <c r="J261" s="174">
        <v>0</v>
      </c>
      <c r="K261" s="174">
        <v>39.75</v>
      </c>
      <c r="L261" s="285">
        <v>76.466999999999999</v>
      </c>
      <c r="M261" s="287">
        <v>25</v>
      </c>
      <c r="N261" s="287">
        <v>0</v>
      </c>
      <c r="O261" s="288">
        <v>25</v>
      </c>
      <c r="P261" s="288"/>
      <c r="Q261" s="288"/>
      <c r="R261" s="288"/>
      <c r="S261" s="288"/>
      <c r="T261" s="288"/>
      <c r="U261" s="288"/>
      <c r="V261" s="288"/>
      <c r="W261" s="288"/>
      <c r="X261" s="288"/>
      <c r="Y261" s="288"/>
      <c r="Z261" s="466">
        <v>25</v>
      </c>
      <c r="AA261" s="466">
        <v>0</v>
      </c>
      <c r="AB261" s="21">
        <v>25</v>
      </c>
      <c r="AC261" s="21">
        <v>18.75</v>
      </c>
      <c r="AD261" s="21"/>
      <c r="AE261" s="21">
        <v>18.75</v>
      </c>
      <c r="AF261" s="21">
        <v>18.540330000000001</v>
      </c>
      <c r="AG261" s="21">
        <v>0</v>
      </c>
      <c r="AH261" s="21">
        <v>18.540330000000001</v>
      </c>
      <c r="AI261" s="288"/>
      <c r="AJ261" s="288" t="s">
        <v>9279</v>
      </c>
      <c r="AK261" s="2619" t="s">
        <v>10463</v>
      </c>
      <c r="AL261" s="2604">
        <v>0.25</v>
      </c>
      <c r="AM261" s="285">
        <v>0</v>
      </c>
    </row>
    <row r="262" spans="1:39" ht="126">
      <c r="A262" s="289">
        <v>374</v>
      </c>
      <c r="B262" s="178" t="s">
        <v>1009</v>
      </c>
      <c r="C262" s="282" t="s">
        <v>1010</v>
      </c>
      <c r="D262" s="178" t="s">
        <v>534</v>
      </c>
      <c r="E262" s="178" t="s">
        <v>650</v>
      </c>
      <c r="F262" s="284" t="s">
        <v>115</v>
      </c>
      <c r="G262" s="292">
        <v>122.352</v>
      </c>
      <c r="H262" s="174">
        <v>19.05</v>
      </c>
      <c r="I262" s="301">
        <v>30</v>
      </c>
      <c r="J262" s="174">
        <v>0</v>
      </c>
      <c r="K262" s="174">
        <v>49.05</v>
      </c>
      <c r="L262" s="285">
        <v>73.302000000000007</v>
      </c>
      <c r="M262" s="287">
        <v>25</v>
      </c>
      <c r="N262" s="287">
        <v>0</v>
      </c>
      <c r="O262" s="288">
        <v>25</v>
      </c>
      <c r="P262" s="288"/>
      <c r="Q262" s="288"/>
      <c r="R262" s="288"/>
      <c r="S262" s="288"/>
      <c r="T262" s="288"/>
      <c r="U262" s="288"/>
      <c r="V262" s="288"/>
      <c r="W262" s="288"/>
      <c r="X262" s="288"/>
      <c r="Y262" s="288"/>
      <c r="Z262" s="466">
        <v>25</v>
      </c>
      <c r="AA262" s="466">
        <v>0</v>
      </c>
      <c r="AB262" s="21">
        <v>25</v>
      </c>
      <c r="AC262" s="21">
        <v>25</v>
      </c>
      <c r="AD262" s="21"/>
      <c r="AE262" s="21">
        <v>25</v>
      </c>
      <c r="AF262" s="21">
        <v>24.196984</v>
      </c>
      <c r="AG262" s="21">
        <v>0</v>
      </c>
      <c r="AH262" s="21">
        <v>24.196984</v>
      </c>
      <c r="AI262" s="288"/>
      <c r="AJ262" s="2772"/>
      <c r="AK262" s="2619" t="s">
        <v>12167</v>
      </c>
      <c r="AL262" s="2604">
        <v>0.25</v>
      </c>
      <c r="AM262" s="285">
        <v>0</v>
      </c>
    </row>
    <row r="263" spans="1:39" ht="126">
      <c r="A263" s="289">
        <v>375</v>
      </c>
      <c r="B263" s="178" t="s">
        <v>1011</v>
      </c>
      <c r="C263" s="282" t="s">
        <v>978</v>
      </c>
      <c r="D263" s="178" t="s">
        <v>23</v>
      </c>
      <c r="E263" s="178" t="s">
        <v>556</v>
      </c>
      <c r="F263" s="284" t="s">
        <v>115</v>
      </c>
      <c r="G263" s="292">
        <v>111.57899999999999</v>
      </c>
      <c r="H263" s="174">
        <v>20</v>
      </c>
      <c r="I263" s="301">
        <v>30</v>
      </c>
      <c r="J263" s="174">
        <v>0</v>
      </c>
      <c r="K263" s="174">
        <v>50</v>
      </c>
      <c r="L263" s="285">
        <v>61.578999999999994</v>
      </c>
      <c r="M263" s="287">
        <v>25</v>
      </c>
      <c r="N263" s="287">
        <v>0</v>
      </c>
      <c r="O263" s="288">
        <v>25</v>
      </c>
      <c r="P263" s="288"/>
      <c r="Q263" s="288"/>
      <c r="R263" s="288"/>
      <c r="S263" s="288"/>
      <c r="T263" s="288"/>
      <c r="U263" s="288"/>
      <c r="V263" s="288"/>
      <c r="W263" s="288"/>
      <c r="X263" s="288"/>
      <c r="Y263" s="288"/>
      <c r="Z263" s="466">
        <v>25</v>
      </c>
      <c r="AA263" s="466">
        <v>0</v>
      </c>
      <c r="AB263" s="21">
        <v>25</v>
      </c>
      <c r="AC263" s="21">
        <v>25</v>
      </c>
      <c r="AD263" s="21"/>
      <c r="AE263" s="21">
        <v>25</v>
      </c>
      <c r="AF263" s="21">
        <v>24.998671999999999</v>
      </c>
      <c r="AG263" s="21">
        <v>0</v>
      </c>
      <c r="AH263" s="21">
        <v>24.998671999999999</v>
      </c>
      <c r="AI263" s="288"/>
      <c r="AJ263" s="288"/>
      <c r="AK263" s="2619" t="s">
        <v>12302</v>
      </c>
      <c r="AL263" s="2604">
        <v>0.25</v>
      </c>
      <c r="AM263" s="285">
        <v>0</v>
      </c>
    </row>
    <row r="264" spans="1:39" ht="126">
      <c r="A264" s="289">
        <v>376</v>
      </c>
      <c r="B264" s="178" t="s">
        <v>1012</v>
      </c>
      <c r="C264" s="282" t="s">
        <v>1013</v>
      </c>
      <c r="D264" s="178" t="s">
        <v>167</v>
      </c>
      <c r="E264" s="178" t="s">
        <v>650</v>
      </c>
      <c r="F264" s="284" t="s">
        <v>115</v>
      </c>
      <c r="G264" s="292">
        <v>116.92400000000001</v>
      </c>
      <c r="H264" s="174">
        <v>17.03</v>
      </c>
      <c r="I264" s="301">
        <v>30</v>
      </c>
      <c r="J264" s="174">
        <v>0</v>
      </c>
      <c r="K264" s="174">
        <v>47.03</v>
      </c>
      <c r="L264" s="285">
        <v>69.894000000000005</v>
      </c>
      <c r="M264" s="287">
        <v>25</v>
      </c>
      <c r="N264" s="287">
        <v>0</v>
      </c>
      <c r="O264" s="288">
        <v>25</v>
      </c>
      <c r="P264" s="288"/>
      <c r="Q264" s="288"/>
      <c r="R264" s="288"/>
      <c r="S264" s="288"/>
      <c r="T264" s="288"/>
      <c r="U264" s="288"/>
      <c r="V264" s="288"/>
      <c r="W264" s="288"/>
      <c r="X264" s="288"/>
      <c r="Y264" s="288"/>
      <c r="Z264" s="466">
        <v>25</v>
      </c>
      <c r="AA264" s="466">
        <v>0</v>
      </c>
      <c r="AB264" s="21">
        <v>25</v>
      </c>
      <c r="AC264" s="21">
        <v>25</v>
      </c>
      <c r="AD264" s="21"/>
      <c r="AE264" s="21">
        <v>25</v>
      </c>
      <c r="AF264" s="21">
        <v>24.999960000000002</v>
      </c>
      <c r="AG264" s="21">
        <v>0</v>
      </c>
      <c r="AH264" s="21">
        <v>24.999960000000002</v>
      </c>
      <c r="AI264" s="288"/>
      <c r="AJ264" s="288"/>
      <c r="AK264" s="2619" t="s">
        <v>12209</v>
      </c>
      <c r="AL264" s="2604">
        <v>0.25</v>
      </c>
      <c r="AM264" s="285">
        <v>0</v>
      </c>
    </row>
    <row r="265" spans="1:39" ht="126">
      <c r="A265" s="289">
        <v>377</v>
      </c>
      <c r="B265" s="178" t="s">
        <v>1014</v>
      </c>
      <c r="C265" s="282" t="s">
        <v>1015</v>
      </c>
      <c r="D265" s="178" t="s">
        <v>274</v>
      </c>
      <c r="E265" s="178" t="s">
        <v>657</v>
      </c>
      <c r="F265" s="284" t="s">
        <v>115</v>
      </c>
      <c r="G265" s="292">
        <v>111.42100000000001</v>
      </c>
      <c r="H265" s="174">
        <v>41.25</v>
      </c>
      <c r="I265" s="301">
        <v>35.085999999999999</v>
      </c>
      <c r="J265" s="174">
        <v>0</v>
      </c>
      <c r="K265" s="174">
        <v>76.335999999999999</v>
      </c>
      <c r="L265" s="285">
        <v>35.085000000000008</v>
      </c>
      <c r="M265" s="287">
        <v>25</v>
      </c>
      <c r="N265" s="287">
        <v>0</v>
      </c>
      <c r="O265" s="288">
        <v>25</v>
      </c>
      <c r="P265" s="288"/>
      <c r="Q265" s="288"/>
      <c r="R265" s="288"/>
      <c r="S265" s="288"/>
      <c r="T265" s="288"/>
      <c r="U265" s="288"/>
      <c r="V265" s="288"/>
      <c r="W265" s="288"/>
      <c r="X265" s="288"/>
      <c r="Y265" s="288"/>
      <c r="Z265" s="466">
        <v>25</v>
      </c>
      <c r="AA265" s="466">
        <v>0</v>
      </c>
      <c r="AB265" s="21">
        <v>25</v>
      </c>
      <c r="AC265" s="21">
        <v>25</v>
      </c>
      <c r="AD265" s="21"/>
      <c r="AE265" s="21">
        <v>25</v>
      </c>
      <c r="AF265" s="21">
        <v>24.965557</v>
      </c>
      <c r="AG265" s="21">
        <v>0</v>
      </c>
      <c r="AH265" s="21">
        <v>24.965557</v>
      </c>
      <c r="AI265" s="288"/>
      <c r="AJ265" s="288"/>
      <c r="AK265" s="2619" t="s">
        <v>12245</v>
      </c>
      <c r="AL265" s="2604">
        <v>0.25</v>
      </c>
      <c r="AM265" s="285">
        <v>0</v>
      </c>
    </row>
    <row r="266" spans="1:39" ht="126">
      <c r="A266" s="289">
        <v>378</v>
      </c>
      <c r="B266" s="178" t="s">
        <v>1016</v>
      </c>
      <c r="C266" s="282" t="s">
        <v>1017</v>
      </c>
      <c r="D266" s="178" t="s">
        <v>213</v>
      </c>
      <c r="E266" s="178" t="s">
        <v>588</v>
      </c>
      <c r="F266" s="284" t="s">
        <v>115</v>
      </c>
      <c r="G266" s="292">
        <v>111.337</v>
      </c>
      <c r="H266" s="174">
        <v>15</v>
      </c>
      <c r="I266" s="301">
        <v>25</v>
      </c>
      <c r="J266" s="174">
        <v>0</v>
      </c>
      <c r="K266" s="174">
        <v>40</v>
      </c>
      <c r="L266" s="285">
        <v>71.337000000000003</v>
      </c>
      <c r="M266" s="287">
        <v>25</v>
      </c>
      <c r="N266" s="287">
        <v>0</v>
      </c>
      <c r="O266" s="288">
        <v>25</v>
      </c>
      <c r="P266" s="288"/>
      <c r="Q266" s="288"/>
      <c r="R266" s="288"/>
      <c r="S266" s="288"/>
      <c r="T266" s="288"/>
      <c r="U266" s="288"/>
      <c r="V266" s="288"/>
      <c r="W266" s="288"/>
      <c r="X266" s="288"/>
      <c r="Y266" s="288"/>
      <c r="Z266" s="466">
        <v>25</v>
      </c>
      <c r="AA266" s="466">
        <v>0</v>
      </c>
      <c r="AB266" s="21">
        <v>25</v>
      </c>
      <c r="AC266" s="21">
        <v>25</v>
      </c>
      <c r="AD266" s="21"/>
      <c r="AE266" s="21">
        <v>25</v>
      </c>
      <c r="AF266" s="21">
        <v>24.783702999999999</v>
      </c>
      <c r="AG266" s="21">
        <v>0</v>
      </c>
      <c r="AH266" s="21">
        <v>24.783702999999999</v>
      </c>
      <c r="AI266" s="288"/>
      <c r="AJ266" s="288"/>
      <c r="AK266" s="2619" t="s">
        <v>12302</v>
      </c>
      <c r="AL266" s="2604">
        <v>0.25</v>
      </c>
      <c r="AM266" s="285">
        <v>0</v>
      </c>
    </row>
    <row r="267" spans="1:39" ht="63">
      <c r="A267" s="289">
        <v>379</v>
      </c>
      <c r="B267" s="178" t="s">
        <v>1018</v>
      </c>
      <c r="C267" s="282" t="s">
        <v>1019</v>
      </c>
      <c r="D267" s="178" t="s">
        <v>209</v>
      </c>
      <c r="E267" s="178" t="s">
        <v>588</v>
      </c>
      <c r="F267" s="284" t="s">
        <v>115</v>
      </c>
      <c r="G267" s="292">
        <v>197.51400000000001</v>
      </c>
      <c r="H267" s="174">
        <v>44.05</v>
      </c>
      <c r="I267" s="301">
        <v>20</v>
      </c>
      <c r="J267" s="174">
        <v>0</v>
      </c>
      <c r="K267" s="174">
        <v>64.05</v>
      </c>
      <c r="L267" s="285">
        <v>133.464</v>
      </c>
      <c r="M267" s="287">
        <v>25</v>
      </c>
      <c r="N267" s="287">
        <v>0</v>
      </c>
      <c r="O267" s="288">
        <v>25</v>
      </c>
      <c r="P267" s="288"/>
      <c r="Q267" s="288"/>
      <c r="R267" s="288"/>
      <c r="S267" s="288"/>
      <c r="T267" s="288"/>
      <c r="U267" s="288"/>
      <c r="V267" s="288"/>
      <c r="W267" s="288"/>
      <c r="X267" s="288"/>
      <c r="Y267" s="288"/>
      <c r="Z267" s="466">
        <v>25</v>
      </c>
      <c r="AA267" s="466">
        <v>0</v>
      </c>
      <c r="AB267" s="21">
        <v>25</v>
      </c>
      <c r="AC267" s="21">
        <v>12.5</v>
      </c>
      <c r="AD267" s="21"/>
      <c r="AE267" s="21">
        <v>12.5</v>
      </c>
      <c r="AF267" s="21">
        <v>12.499998</v>
      </c>
      <c r="AG267" s="21">
        <v>0</v>
      </c>
      <c r="AH267" s="21">
        <v>12.499998</v>
      </c>
      <c r="AI267" s="288"/>
      <c r="AJ267" s="288" t="s">
        <v>9279</v>
      </c>
      <c r="AK267" s="2619" t="s">
        <v>9741</v>
      </c>
      <c r="AL267" s="2604">
        <v>0.25</v>
      </c>
      <c r="AM267" s="285">
        <v>0</v>
      </c>
    </row>
    <row r="268" spans="1:39" ht="126">
      <c r="A268" s="289">
        <v>380</v>
      </c>
      <c r="B268" s="178" t="s">
        <v>1020</v>
      </c>
      <c r="C268" s="282" t="s">
        <v>997</v>
      </c>
      <c r="D268" s="178" t="s">
        <v>332</v>
      </c>
      <c r="E268" s="178" t="s">
        <v>650</v>
      </c>
      <c r="F268" s="284" t="s">
        <v>115</v>
      </c>
      <c r="G268" s="292">
        <v>105.63</v>
      </c>
      <c r="H268" s="174">
        <v>5</v>
      </c>
      <c r="I268" s="301">
        <v>40</v>
      </c>
      <c r="J268" s="174">
        <v>0</v>
      </c>
      <c r="K268" s="174">
        <v>45</v>
      </c>
      <c r="L268" s="285">
        <v>60.629999999999995</v>
      </c>
      <c r="M268" s="287">
        <v>25</v>
      </c>
      <c r="N268" s="287">
        <v>0</v>
      </c>
      <c r="O268" s="288">
        <v>25</v>
      </c>
      <c r="P268" s="288"/>
      <c r="Q268" s="288"/>
      <c r="R268" s="288"/>
      <c r="S268" s="288"/>
      <c r="T268" s="288"/>
      <c r="U268" s="288"/>
      <c r="V268" s="288"/>
      <c r="W268" s="288"/>
      <c r="X268" s="288"/>
      <c r="Y268" s="288"/>
      <c r="Z268" s="466">
        <v>25</v>
      </c>
      <c r="AA268" s="466">
        <v>0</v>
      </c>
      <c r="AB268" s="21">
        <v>25</v>
      </c>
      <c r="AC268" s="21">
        <v>25</v>
      </c>
      <c r="AD268" s="21"/>
      <c r="AE268" s="21">
        <v>25</v>
      </c>
      <c r="AF268" s="21">
        <v>24.991613999999998</v>
      </c>
      <c r="AG268" s="21">
        <v>0</v>
      </c>
      <c r="AH268" s="21">
        <v>24.991613999999998</v>
      </c>
      <c r="AI268" s="288"/>
      <c r="AJ268" s="288"/>
      <c r="AK268" s="2619" t="s">
        <v>12302</v>
      </c>
      <c r="AL268" s="2604">
        <v>0.25</v>
      </c>
      <c r="AM268" s="285">
        <v>0</v>
      </c>
    </row>
    <row r="269" spans="1:39" ht="126">
      <c r="A269" s="289">
        <v>381</v>
      </c>
      <c r="B269" s="178" t="s">
        <v>1021</v>
      </c>
      <c r="C269" s="282" t="s">
        <v>991</v>
      </c>
      <c r="D269" s="178" t="s">
        <v>342</v>
      </c>
      <c r="E269" s="178" t="s">
        <v>563</v>
      </c>
      <c r="F269" s="284" t="s">
        <v>115</v>
      </c>
      <c r="G269" s="292">
        <v>103.42</v>
      </c>
      <c r="H269" s="174">
        <v>24.05</v>
      </c>
      <c r="I269" s="301">
        <v>30</v>
      </c>
      <c r="J269" s="174">
        <v>0</v>
      </c>
      <c r="K269" s="174">
        <v>54.05</v>
      </c>
      <c r="L269" s="285">
        <v>49.370000000000005</v>
      </c>
      <c r="M269" s="287">
        <v>25</v>
      </c>
      <c r="N269" s="287">
        <v>0</v>
      </c>
      <c r="O269" s="288">
        <v>25</v>
      </c>
      <c r="P269" s="288"/>
      <c r="Q269" s="288"/>
      <c r="R269" s="288"/>
      <c r="S269" s="288"/>
      <c r="T269" s="288"/>
      <c r="U269" s="288"/>
      <c r="V269" s="288"/>
      <c r="W269" s="288"/>
      <c r="X269" s="288"/>
      <c r="Y269" s="288"/>
      <c r="Z269" s="466">
        <v>25</v>
      </c>
      <c r="AA269" s="466">
        <v>0</v>
      </c>
      <c r="AB269" s="21">
        <v>25</v>
      </c>
      <c r="AC269" s="21">
        <v>25</v>
      </c>
      <c r="AD269" s="21"/>
      <c r="AE269" s="21">
        <v>25</v>
      </c>
      <c r="AF269" s="21">
        <v>25.492744999999999</v>
      </c>
      <c r="AG269" s="21">
        <v>0</v>
      </c>
      <c r="AH269" s="21">
        <v>25.492744999999999</v>
      </c>
      <c r="AI269" s="288"/>
      <c r="AJ269" s="288"/>
      <c r="AK269" s="2619" t="s">
        <v>12207</v>
      </c>
      <c r="AL269" s="2604">
        <v>0.25</v>
      </c>
      <c r="AM269" s="285">
        <v>0</v>
      </c>
    </row>
    <row r="270" spans="1:39" ht="126">
      <c r="A270" s="289">
        <v>382</v>
      </c>
      <c r="B270" s="178" t="s">
        <v>1022</v>
      </c>
      <c r="C270" s="282" t="s">
        <v>1023</v>
      </c>
      <c r="D270" s="178" t="s">
        <v>220</v>
      </c>
      <c r="E270" s="178" t="s">
        <v>650</v>
      </c>
      <c r="F270" s="284" t="s">
        <v>115</v>
      </c>
      <c r="G270" s="292">
        <v>90</v>
      </c>
      <c r="H270" s="174">
        <v>15</v>
      </c>
      <c r="I270" s="301">
        <v>20</v>
      </c>
      <c r="J270" s="174">
        <v>0</v>
      </c>
      <c r="K270" s="174">
        <v>35</v>
      </c>
      <c r="L270" s="285">
        <v>55</v>
      </c>
      <c r="M270" s="287">
        <v>25</v>
      </c>
      <c r="N270" s="287">
        <v>0</v>
      </c>
      <c r="O270" s="288">
        <v>25</v>
      </c>
      <c r="P270" s="288"/>
      <c r="Q270" s="288"/>
      <c r="R270" s="288"/>
      <c r="S270" s="288"/>
      <c r="T270" s="288"/>
      <c r="U270" s="288"/>
      <c r="V270" s="288"/>
      <c r="W270" s="288"/>
      <c r="X270" s="288"/>
      <c r="Y270" s="288"/>
      <c r="Z270" s="466">
        <v>25</v>
      </c>
      <c r="AA270" s="466">
        <v>0</v>
      </c>
      <c r="AB270" s="21">
        <v>25</v>
      </c>
      <c r="AC270" s="21">
        <v>25</v>
      </c>
      <c r="AD270" s="21"/>
      <c r="AE270" s="21">
        <v>25</v>
      </c>
      <c r="AF270" s="21">
        <v>24.700980999999999</v>
      </c>
      <c r="AG270" s="21">
        <v>0</v>
      </c>
      <c r="AH270" s="21">
        <v>24.700980999999999</v>
      </c>
      <c r="AI270" s="288"/>
      <c r="AJ270" s="288"/>
      <c r="AK270" s="2619" t="s">
        <v>12209</v>
      </c>
      <c r="AL270" s="2604">
        <v>0.25</v>
      </c>
      <c r="AM270" s="285">
        <v>0</v>
      </c>
    </row>
    <row r="271" spans="1:39" ht="94.5">
      <c r="A271" s="289">
        <v>383</v>
      </c>
      <c r="B271" s="178" t="s">
        <v>1024</v>
      </c>
      <c r="C271" s="282" t="s">
        <v>1025</v>
      </c>
      <c r="D271" s="178" t="s">
        <v>124</v>
      </c>
      <c r="E271" s="178" t="s">
        <v>650</v>
      </c>
      <c r="F271" s="284" t="s">
        <v>115</v>
      </c>
      <c r="G271" s="292">
        <v>89.95</v>
      </c>
      <c r="H271" s="174">
        <v>17.03</v>
      </c>
      <c r="I271" s="301">
        <v>36.46</v>
      </c>
      <c r="J271" s="174">
        <v>0</v>
      </c>
      <c r="K271" s="174">
        <v>53.49</v>
      </c>
      <c r="L271" s="285">
        <v>36.46</v>
      </c>
      <c r="M271" s="287">
        <v>15</v>
      </c>
      <c r="N271" s="287">
        <v>0</v>
      </c>
      <c r="O271" s="288">
        <v>15</v>
      </c>
      <c r="P271" s="288"/>
      <c r="Q271" s="288"/>
      <c r="R271" s="288"/>
      <c r="S271" s="288"/>
      <c r="T271" s="288"/>
      <c r="U271" s="288"/>
      <c r="V271" s="288"/>
      <c r="W271" s="288"/>
      <c r="X271" s="288"/>
      <c r="Y271" s="288"/>
      <c r="Z271" s="466">
        <v>15</v>
      </c>
      <c r="AA271" s="466">
        <v>0</v>
      </c>
      <c r="AB271" s="21">
        <v>15</v>
      </c>
      <c r="AC271" s="21">
        <v>11.25</v>
      </c>
      <c r="AD271" s="21"/>
      <c r="AE271" s="21">
        <v>11.25</v>
      </c>
      <c r="AF271" s="21">
        <v>11.246285</v>
      </c>
      <c r="AG271" s="21">
        <v>0</v>
      </c>
      <c r="AH271" s="21">
        <v>11.246285</v>
      </c>
      <c r="AI271" s="288"/>
      <c r="AJ271" s="288"/>
      <c r="AK271" s="2619" t="s">
        <v>12230</v>
      </c>
      <c r="AL271" s="2604">
        <v>0.25</v>
      </c>
      <c r="AM271" s="285">
        <v>0</v>
      </c>
    </row>
    <row r="272" spans="1:39" ht="94.5">
      <c r="A272" s="289">
        <v>384</v>
      </c>
      <c r="B272" s="178" t="s">
        <v>1026</v>
      </c>
      <c r="C272" s="282" t="s">
        <v>985</v>
      </c>
      <c r="D272" s="178" t="s">
        <v>39</v>
      </c>
      <c r="E272" s="178" t="s">
        <v>650</v>
      </c>
      <c r="F272" s="284" t="s">
        <v>115</v>
      </c>
      <c r="G272" s="292">
        <v>105.072</v>
      </c>
      <c r="H272" s="174">
        <v>15</v>
      </c>
      <c r="I272" s="301">
        <v>25</v>
      </c>
      <c r="J272" s="174">
        <v>0</v>
      </c>
      <c r="K272" s="174">
        <v>40</v>
      </c>
      <c r="L272" s="285">
        <v>65.072000000000003</v>
      </c>
      <c r="M272" s="287">
        <v>55.072000000000003</v>
      </c>
      <c r="N272" s="287">
        <v>0</v>
      </c>
      <c r="O272" s="288">
        <v>55.072000000000003</v>
      </c>
      <c r="P272" s="288"/>
      <c r="Q272" s="288"/>
      <c r="R272" s="288"/>
      <c r="S272" s="288"/>
      <c r="T272" s="288"/>
      <c r="U272" s="288"/>
      <c r="V272" s="288"/>
      <c r="W272" s="288"/>
      <c r="X272" s="288"/>
      <c r="Y272" s="288"/>
      <c r="Z272" s="466">
        <v>55.072000000000003</v>
      </c>
      <c r="AA272" s="466">
        <v>0</v>
      </c>
      <c r="AB272" s="21">
        <v>55.072000000000003</v>
      </c>
      <c r="AC272" s="21">
        <v>41.304000000000002</v>
      </c>
      <c r="AD272" s="21"/>
      <c r="AE272" s="21">
        <v>41.304000000000002</v>
      </c>
      <c r="AF272" s="21">
        <v>40.198816999999998</v>
      </c>
      <c r="AG272" s="21">
        <v>0</v>
      </c>
      <c r="AH272" s="21">
        <v>40.198816999999998</v>
      </c>
      <c r="AI272" s="288"/>
      <c r="AJ272" s="288"/>
      <c r="AK272" s="2619" t="s">
        <v>11805</v>
      </c>
      <c r="AL272" s="2604">
        <v>0.25</v>
      </c>
      <c r="AM272" s="285">
        <v>0</v>
      </c>
    </row>
    <row r="273" spans="1:39" ht="94.5">
      <c r="A273" s="289">
        <v>385</v>
      </c>
      <c r="B273" s="178" t="s">
        <v>1027</v>
      </c>
      <c r="C273" s="282" t="s">
        <v>1028</v>
      </c>
      <c r="D273" s="178" t="s">
        <v>294</v>
      </c>
      <c r="E273" s="178" t="s">
        <v>650</v>
      </c>
      <c r="F273" s="284" t="s">
        <v>115</v>
      </c>
      <c r="G273" s="292">
        <v>142.61099999999999</v>
      </c>
      <c r="H273" s="174">
        <v>5</v>
      </c>
      <c r="I273" s="301">
        <v>89.451999999999998</v>
      </c>
      <c r="J273" s="174">
        <v>0</v>
      </c>
      <c r="K273" s="174">
        <v>94.451999999999998</v>
      </c>
      <c r="L273" s="285">
        <v>48.158999999999992</v>
      </c>
      <c r="M273" s="287">
        <v>25</v>
      </c>
      <c r="N273" s="287">
        <v>0</v>
      </c>
      <c r="O273" s="288">
        <v>25</v>
      </c>
      <c r="P273" s="288"/>
      <c r="Q273" s="288"/>
      <c r="R273" s="288"/>
      <c r="S273" s="288"/>
      <c r="T273" s="288"/>
      <c r="U273" s="288"/>
      <c r="V273" s="288"/>
      <c r="W273" s="288"/>
      <c r="X273" s="288"/>
      <c r="Y273" s="288"/>
      <c r="Z273" s="466">
        <v>25</v>
      </c>
      <c r="AA273" s="466">
        <v>0</v>
      </c>
      <c r="AB273" s="21">
        <v>25</v>
      </c>
      <c r="AC273" s="21">
        <v>18.75</v>
      </c>
      <c r="AD273" s="21"/>
      <c r="AE273" s="21">
        <v>18.75</v>
      </c>
      <c r="AF273" s="21">
        <v>18.651363</v>
      </c>
      <c r="AG273" s="21">
        <v>0</v>
      </c>
      <c r="AH273" s="21">
        <v>18.651363</v>
      </c>
      <c r="AI273" s="288"/>
      <c r="AJ273" s="2619" t="s">
        <v>9279</v>
      </c>
      <c r="AK273" s="2619" t="s">
        <v>11834</v>
      </c>
      <c r="AL273" s="2604">
        <v>0.25</v>
      </c>
      <c r="AM273" s="285">
        <v>0</v>
      </c>
    </row>
    <row r="274" spans="1:39" ht="94.5">
      <c r="A274" s="289">
        <v>386</v>
      </c>
      <c r="B274" s="178" t="s">
        <v>1029</v>
      </c>
      <c r="C274" s="282" t="s">
        <v>1030</v>
      </c>
      <c r="D274" s="178" t="s">
        <v>213</v>
      </c>
      <c r="E274" s="178" t="s">
        <v>110</v>
      </c>
      <c r="F274" s="284" t="s">
        <v>115</v>
      </c>
      <c r="G274" s="292">
        <v>152.84800000000001</v>
      </c>
      <c r="H274" s="174">
        <v>11.25</v>
      </c>
      <c r="I274" s="301">
        <v>20</v>
      </c>
      <c r="J274" s="174">
        <v>0</v>
      </c>
      <c r="K274" s="174">
        <v>31.25</v>
      </c>
      <c r="L274" s="285">
        <v>121.59800000000001</v>
      </c>
      <c r="M274" s="287">
        <v>25</v>
      </c>
      <c r="N274" s="287">
        <v>0</v>
      </c>
      <c r="O274" s="288">
        <v>25</v>
      </c>
      <c r="P274" s="288"/>
      <c r="Q274" s="288"/>
      <c r="R274" s="288"/>
      <c r="S274" s="288"/>
      <c r="T274" s="288"/>
      <c r="U274" s="288"/>
      <c r="V274" s="288"/>
      <c r="W274" s="288"/>
      <c r="X274" s="288"/>
      <c r="Y274" s="288"/>
      <c r="Z274" s="466">
        <v>25</v>
      </c>
      <c r="AA274" s="466">
        <v>0</v>
      </c>
      <c r="AB274" s="21">
        <v>25</v>
      </c>
      <c r="AC274" s="21">
        <v>18.75</v>
      </c>
      <c r="AD274" s="21"/>
      <c r="AE274" s="21">
        <v>18.75</v>
      </c>
      <c r="AF274" s="21">
        <v>18.697751</v>
      </c>
      <c r="AG274" s="21">
        <v>0</v>
      </c>
      <c r="AH274" s="21">
        <v>18.697751</v>
      </c>
      <c r="AI274" s="288"/>
      <c r="AJ274" s="2619" t="s">
        <v>9257</v>
      </c>
      <c r="AK274" s="2619" t="s">
        <v>11805</v>
      </c>
      <c r="AL274" s="2604">
        <v>0.25</v>
      </c>
      <c r="AM274" s="285">
        <v>0</v>
      </c>
    </row>
    <row r="275" spans="1:39" ht="94.5">
      <c r="A275" s="289">
        <v>387</v>
      </c>
      <c r="B275" s="178" t="s">
        <v>1031</v>
      </c>
      <c r="C275" s="282" t="s">
        <v>1032</v>
      </c>
      <c r="D275" s="178" t="s">
        <v>507</v>
      </c>
      <c r="E275" s="178" t="s">
        <v>650</v>
      </c>
      <c r="F275" s="284" t="s">
        <v>115</v>
      </c>
      <c r="G275" s="292">
        <v>83.668999999999997</v>
      </c>
      <c r="H275" s="174">
        <v>11.25</v>
      </c>
      <c r="I275" s="301">
        <v>33.689</v>
      </c>
      <c r="J275" s="174">
        <v>0</v>
      </c>
      <c r="K275" s="174">
        <v>44.939</v>
      </c>
      <c r="L275" s="285">
        <v>38.729999999999997</v>
      </c>
      <c r="M275" s="287">
        <v>15</v>
      </c>
      <c r="N275" s="287">
        <v>0</v>
      </c>
      <c r="O275" s="288">
        <v>15</v>
      </c>
      <c r="P275" s="288"/>
      <c r="Q275" s="288"/>
      <c r="R275" s="288"/>
      <c r="S275" s="288"/>
      <c r="T275" s="288"/>
      <c r="U275" s="288"/>
      <c r="V275" s="288"/>
      <c r="W275" s="288"/>
      <c r="X275" s="288"/>
      <c r="Y275" s="288"/>
      <c r="Z275" s="466">
        <v>15</v>
      </c>
      <c r="AA275" s="466">
        <v>0</v>
      </c>
      <c r="AB275" s="21">
        <v>15</v>
      </c>
      <c r="AC275" s="21">
        <v>11.25</v>
      </c>
      <c r="AD275" s="21"/>
      <c r="AE275" s="21">
        <v>11.25</v>
      </c>
      <c r="AF275" s="21">
        <v>11.244282</v>
      </c>
      <c r="AG275" s="21">
        <v>0</v>
      </c>
      <c r="AH275" s="21">
        <v>11.244282</v>
      </c>
      <c r="AI275" s="288"/>
      <c r="AJ275" s="2619" t="s">
        <v>9257</v>
      </c>
      <c r="AK275" s="2619" t="s">
        <v>10463</v>
      </c>
      <c r="AL275" s="2604">
        <v>0.25</v>
      </c>
      <c r="AM275" s="285">
        <v>0</v>
      </c>
    </row>
    <row r="276" spans="1:39" ht="63">
      <c r="A276" s="289">
        <v>388</v>
      </c>
      <c r="B276" s="178" t="s">
        <v>1033</v>
      </c>
      <c r="C276" s="282" t="s">
        <v>1034</v>
      </c>
      <c r="D276" s="178" t="s">
        <v>124</v>
      </c>
      <c r="E276" s="178" t="s">
        <v>650</v>
      </c>
      <c r="F276" s="284" t="s">
        <v>115</v>
      </c>
      <c r="G276" s="292">
        <v>95.075999999999993</v>
      </c>
      <c r="H276" s="174">
        <v>15</v>
      </c>
      <c r="I276" s="301">
        <v>30</v>
      </c>
      <c r="J276" s="174">
        <v>0</v>
      </c>
      <c r="K276" s="174">
        <v>45</v>
      </c>
      <c r="L276" s="285">
        <v>50.075999999999993</v>
      </c>
      <c r="M276" s="287">
        <v>20</v>
      </c>
      <c r="N276" s="287">
        <v>0</v>
      </c>
      <c r="O276" s="288">
        <v>20</v>
      </c>
      <c r="P276" s="288"/>
      <c r="Q276" s="288"/>
      <c r="R276" s="288"/>
      <c r="S276" s="288"/>
      <c r="T276" s="288"/>
      <c r="U276" s="288"/>
      <c r="V276" s="288"/>
      <c r="W276" s="288"/>
      <c r="X276" s="288"/>
      <c r="Y276" s="288"/>
      <c r="Z276" s="466">
        <v>20</v>
      </c>
      <c r="AA276" s="466">
        <v>0</v>
      </c>
      <c r="AB276" s="21">
        <v>20</v>
      </c>
      <c r="AC276" s="21">
        <v>20</v>
      </c>
      <c r="AD276" s="21"/>
      <c r="AE276" s="21">
        <v>20</v>
      </c>
      <c r="AF276" s="21">
        <v>19.998439000000001</v>
      </c>
      <c r="AG276" s="21">
        <v>0</v>
      </c>
      <c r="AH276" s="21">
        <v>19.998439000000001</v>
      </c>
      <c r="AI276" s="288"/>
      <c r="AJ276" s="2619" t="s">
        <v>9257</v>
      </c>
      <c r="AK276" s="2619" t="s">
        <v>9639</v>
      </c>
      <c r="AL276" s="2604">
        <v>0.25</v>
      </c>
      <c r="AM276" s="285">
        <v>0</v>
      </c>
    </row>
    <row r="277" spans="1:39" ht="126">
      <c r="A277" s="289">
        <v>389</v>
      </c>
      <c r="B277" s="178" t="s">
        <v>1035</v>
      </c>
      <c r="C277" s="282" t="s">
        <v>1036</v>
      </c>
      <c r="D277" s="178" t="s">
        <v>107</v>
      </c>
      <c r="E277" s="178" t="s">
        <v>582</v>
      </c>
      <c r="F277" s="284" t="s">
        <v>115</v>
      </c>
      <c r="G277" s="292">
        <v>94.915000000000006</v>
      </c>
      <c r="H277" s="174">
        <v>15</v>
      </c>
      <c r="I277" s="301">
        <v>30</v>
      </c>
      <c r="J277" s="174">
        <v>0</v>
      </c>
      <c r="K277" s="174">
        <v>45</v>
      </c>
      <c r="L277" s="285">
        <v>49.915000000000006</v>
      </c>
      <c r="M277" s="287">
        <v>15</v>
      </c>
      <c r="N277" s="287">
        <v>0</v>
      </c>
      <c r="O277" s="288">
        <v>15</v>
      </c>
      <c r="P277" s="288"/>
      <c r="Q277" s="288"/>
      <c r="R277" s="288"/>
      <c r="S277" s="288"/>
      <c r="T277" s="288"/>
      <c r="U277" s="288"/>
      <c r="V277" s="288"/>
      <c r="W277" s="288"/>
      <c r="X277" s="288"/>
      <c r="Y277" s="288"/>
      <c r="Z277" s="466">
        <v>15</v>
      </c>
      <c r="AA277" s="466">
        <v>0</v>
      </c>
      <c r="AB277" s="21">
        <v>15</v>
      </c>
      <c r="AC277" s="21">
        <v>15</v>
      </c>
      <c r="AD277" s="21"/>
      <c r="AE277" s="21">
        <v>15</v>
      </c>
      <c r="AF277" s="21">
        <v>14.498081000000001</v>
      </c>
      <c r="AG277" s="21">
        <v>0</v>
      </c>
      <c r="AH277" s="21">
        <v>14.498081000000001</v>
      </c>
      <c r="AI277" s="288"/>
      <c r="AJ277" s="288"/>
      <c r="AK277" s="2619" t="s">
        <v>12209</v>
      </c>
      <c r="AL277" s="2604">
        <v>0.25</v>
      </c>
      <c r="AM277" s="285">
        <v>0</v>
      </c>
    </row>
    <row r="278" spans="1:39" ht="47.25">
      <c r="A278" s="289">
        <v>390</v>
      </c>
      <c r="B278" s="178" t="s">
        <v>1037</v>
      </c>
      <c r="C278" s="282" t="s">
        <v>1036</v>
      </c>
      <c r="D278" s="178" t="s">
        <v>435</v>
      </c>
      <c r="E278" s="178" t="s">
        <v>582</v>
      </c>
      <c r="F278" s="284" t="s">
        <v>26</v>
      </c>
      <c r="G278" s="292">
        <v>39.956000000000003</v>
      </c>
      <c r="H278" s="174">
        <v>9.9</v>
      </c>
      <c r="I278" s="301">
        <v>15</v>
      </c>
      <c r="J278" s="174">
        <v>0</v>
      </c>
      <c r="K278" s="174">
        <v>24.9</v>
      </c>
      <c r="L278" s="285">
        <v>15.056000000000004</v>
      </c>
      <c r="M278" s="287">
        <v>15.056000000000004</v>
      </c>
      <c r="N278" s="287">
        <v>0</v>
      </c>
      <c r="O278" s="288">
        <v>15.056000000000004</v>
      </c>
      <c r="P278" s="288"/>
      <c r="Q278" s="288"/>
      <c r="R278" s="288"/>
      <c r="S278" s="288"/>
      <c r="T278" s="288"/>
      <c r="U278" s="288"/>
      <c r="V278" s="288"/>
      <c r="W278" s="288"/>
      <c r="X278" s="288"/>
      <c r="Y278" s="288"/>
      <c r="Z278" s="466">
        <v>15.056000000000004</v>
      </c>
      <c r="AA278" s="466">
        <v>0</v>
      </c>
      <c r="AB278" s="21">
        <v>15.056000000000004</v>
      </c>
      <c r="AC278" s="21">
        <v>15.056000000000004</v>
      </c>
      <c r="AD278" s="21"/>
      <c r="AE278" s="21">
        <v>15.056000000000004</v>
      </c>
      <c r="AF278" s="21">
        <v>15.022048</v>
      </c>
      <c r="AG278" s="21">
        <v>0</v>
      </c>
      <c r="AH278" s="21">
        <v>15.022048</v>
      </c>
      <c r="AI278" s="288"/>
      <c r="AJ278" s="288"/>
      <c r="AK278" s="2619" t="s">
        <v>9259</v>
      </c>
      <c r="AL278" s="2604">
        <v>1</v>
      </c>
      <c r="AM278" s="285">
        <v>0</v>
      </c>
    </row>
    <row r="279" spans="1:39" ht="110.25">
      <c r="A279" s="289">
        <v>391</v>
      </c>
      <c r="B279" s="178" t="s">
        <v>1038</v>
      </c>
      <c r="C279" s="282" t="s">
        <v>1036</v>
      </c>
      <c r="D279" s="178" t="s">
        <v>37</v>
      </c>
      <c r="E279" s="178" t="s">
        <v>608</v>
      </c>
      <c r="F279" s="284" t="s">
        <v>26</v>
      </c>
      <c r="G279" s="292">
        <v>39.887</v>
      </c>
      <c r="H279" s="174">
        <v>9</v>
      </c>
      <c r="I279" s="301">
        <v>11.25</v>
      </c>
      <c r="J279" s="174">
        <v>0</v>
      </c>
      <c r="K279" s="174">
        <v>20.25</v>
      </c>
      <c r="L279" s="285">
        <v>19.637</v>
      </c>
      <c r="M279" s="287">
        <v>19.637</v>
      </c>
      <c r="N279" s="287">
        <v>0</v>
      </c>
      <c r="O279" s="288">
        <v>19.637</v>
      </c>
      <c r="P279" s="288"/>
      <c r="Q279" s="288"/>
      <c r="R279" s="288"/>
      <c r="S279" s="288"/>
      <c r="T279" s="288"/>
      <c r="U279" s="288"/>
      <c r="V279" s="288"/>
      <c r="W279" s="288"/>
      <c r="X279" s="288">
        <v>3.577</v>
      </c>
      <c r="Y279" s="288"/>
      <c r="Z279" s="466">
        <v>16.060000000000002</v>
      </c>
      <c r="AA279" s="466">
        <v>0</v>
      </c>
      <c r="AB279" s="21">
        <v>16.060000000000002</v>
      </c>
      <c r="AC279" s="21">
        <v>16.060000000000002</v>
      </c>
      <c r="AD279" s="21"/>
      <c r="AE279" s="21">
        <v>16.060000000000002</v>
      </c>
      <c r="AF279" s="21">
        <v>17.663710999999999</v>
      </c>
      <c r="AG279" s="21">
        <v>0</v>
      </c>
      <c r="AH279" s="21">
        <v>17.663710999999999</v>
      </c>
      <c r="AI279" s="288"/>
      <c r="AJ279" s="2619" t="s">
        <v>9715</v>
      </c>
      <c r="AK279" s="2619" t="s">
        <v>9259</v>
      </c>
      <c r="AL279" s="2604">
        <v>1</v>
      </c>
      <c r="AM279" s="285">
        <v>0</v>
      </c>
    </row>
    <row r="280" spans="1:39" ht="47.25">
      <c r="A280" s="289">
        <v>392</v>
      </c>
      <c r="B280" s="178" t="s">
        <v>1039</v>
      </c>
      <c r="C280" s="282" t="s">
        <v>1036</v>
      </c>
      <c r="D280" s="178" t="s">
        <v>31</v>
      </c>
      <c r="E280" s="178" t="s">
        <v>582</v>
      </c>
      <c r="F280" s="284" t="s">
        <v>26</v>
      </c>
      <c r="G280" s="292">
        <v>40.319000000000003</v>
      </c>
      <c r="H280" s="174">
        <v>9</v>
      </c>
      <c r="I280" s="301">
        <v>15</v>
      </c>
      <c r="J280" s="174">
        <v>0</v>
      </c>
      <c r="K280" s="174">
        <v>24</v>
      </c>
      <c r="L280" s="285">
        <v>16.319000000000003</v>
      </c>
      <c r="M280" s="287">
        <v>16.319000000000003</v>
      </c>
      <c r="N280" s="287">
        <v>0</v>
      </c>
      <c r="O280" s="288">
        <v>16.319000000000003</v>
      </c>
      <c r="P280" s="288"/>
      <c r="Q280" s="288"/>
      <c r="R280" s="288"/>
      <c r="S280" s="288"/>
      <c r="T280" s="288"/>
      <c r="U280" s="288"/>
      <c r="V280" s="288"/>
      <c r="W280" s="288"/>
      <c r="X280" s="288"/>
      <c r="Y280" s="288"/>
      <c r="Z280" s="466">
        <v>16.319000000000003</v>
      </c>
      <c r="AA280" s="466">
        <v>0</v>
      </c>
      <c r="AB280" s="21">
        <v>16.319000000000003</v>
      </c>
      <c r="AC280" s="21">
        <v>16.319000000000003</v>
      </c>
      <c r="AD280" s="21"/>
      <c r="AE280" s="21">
        <v>16.319000000000003</v>
      </c>
      <c r="AF280" s="21">
        <v>15.679023000000001</v>
      </c>
      <c r="AG280" s="21">
        <v>0</v>
      </c>
      <c r="AH280" s="21">
        <v>15.679023000000001</v>
      </c>
      <c r="AI280" s="288"/>
      <c r="AJ280" s="288"/>
      <c r="AK280" s="2619" t="s">
        <v>9259</v>
      </c>
      <c r="AL280" s="2604">
        <v>1</v>
      </c>
      <c r="AM280" s="285">
        <v>0</v>
      </c>
    </row>
    <row r="281" spans="1:39" ht="94.5">
      <c r="A281" s="289">
        <v>393</v>
      </c>
      <c r="B281" s="178" t="s">
        <v>1040</v>
      </c>
      <c r="C281" s="282" t="s">
        <v>1041</v>
      </c>
      <c r="D281" s="178" t="s">
        <v>147</v>
      </c>
      <c r="E281" s="178" t="s">
        <v>608</v>
      </c>
      <c r="F281" s="284" t="s">
        <v>115</v>
      </c>
      <c r="G281" s="292">
        <v>150</v>
      </c>
      <c r="H281" s="174">
        <v>0</v>
      </c>
      <c r="I281" s="301">
        <v>5</v>
      </c>
      <c r="J281" s="174">
        <v>0</v>
      </c>
      <c r="K281" s="174">
        <v>5</v>
      </c>
      <c r="L281" s="285">
        <v>145</v>
      </c>
      <c r="M281" s="287">
        <v>28</v>
      </c>
      <c r="N281" s="287">
        <v>0</v>
      </c>
      <c r="O281" s="288">
        <v>28</v>
      </c>
      <c r="P281" s="288"/>
      <c r="Q281" s="288"/>
      <c r="R281" s="288"/>
      <c r="S281" s="288"/>
      <c r="T281" s="288"/>
      <c r="U281" s="288"/>
      <c r="V281" s="288">
        <v>16.02</v>
      </c>
      <c r="W281" s="288"/>
      <c r="X281" s="288"/>
      <c r="Y281" s="288"/>
      <c r="Z281" s="466">
        <v>44.019999999999996</v>
      </c>
      <c r="AA281" s="466">
        <v>0</v>
      </c>
      <c r="AB281" s="21">
        <v>44.019999999999996</v>
      </c>
      <c r="AC281" s="21">
        <v>11.005000000000001</v>
      </c>
      <c r="AD281" s="21"/>
      <c r="AE281" s="21">
        <v>11.005000000000001</v>
      </c>
      <c r="AF281" s="21">
        <v>10.999485</v>
      </c>
      <c r="AG281" s="21">
        <v>0</v>
      </c>
      <c r="AH281" s="21">
        <v>10.999485</v>
      </c>
      <c r="AI281" s="288"/>
      <c r="AJ281" s="2619" t="s">
        <v>10983</v>
      </c>
      <c r="AK281" s="2619" t="s">
        <v>10982</v>
      </c>
      <c r="AL281" s="2604">
        <v>0.25</v>
      </c>
      <c r="AM281" s="285">
        <v>0</v>
      </c>
    </row>
    <row r="282" spans="1:39" ht="47.25">
      <c r="A282" s="289">
        <v>394</v>
      </c>
      <c r="B282" s="178" t="s">
        <v>1042</v>
      </c>
      <c r="C282" s="282" t="s">
        <v>1041</v>
      </c>
      <c r="D282" s="178" t="s">
        <v>662</v>
      </c>
      <c r="E282" s="178" t="s">
        <v>608</v>
      </c>
      <c r="F282" s="284" t="s">
        <v>115</v>
      </c>
      <c r="G282" s="292">
        <v>150</v>
      </c>
      <c r="H282" s="174">
        <v>0</v>
      </c>
      <c r="I282" s="301">
        <v>5</v>
      </c>
      <c r="J282" s="174">
        <v>0</v>
      </c>
      <c r="K282" s="174">
        <v>5</v>
      </c>
      <c r="L282" s="285">
        <v>145</v>
      </c>
      <c r="M282" s="287">
        <v>28</v>
      </c>
      <c r="N282" s="287">
        <v>0</v>
      </c>
      <c r="O282" s="288">
        <v>28</v>
      </c>
      <c r="P282" s="288"/>
      <c r="Q282" s="288"/>
      <c r="R282" s="288"/>
      <c r="S282" s="288"/>
      <c r="T282" s="288"/>
      <c r="U282" s="288"/>
      <c r="V282" s="288"/>
      <c r="W282" s="288"/>
      <c r="X282" s="288"/>
      <c r="Y282" s="288"/>
      <c r="Z282" s="466">
        <v>28</v>
      </c>
      <c r="AA282" s="466">
        <v>0</v>
      </c>
      <c r="AB282" s="21">
        <v>28</v>
      </c>
      <c r="AC282" s="21">
        <v>7</v>
      </c>
      <c r="AD282" s="21"/>
      <c r="AE282" s="21">
        <v>7</v>
      </c>
      <c r="AF282" s="21">
        <v>6.9896929999999999</v>
      </c>
      <c r="AG282" s="21">
        <v>0</v>
      </c>
      <c r="AH282" s="21">
        <v>6.9896929999999999</v>
      </c>
      <c r="AI282" s="288"/>
      <c r="AJ282" s="288"/>
      <c r="AK282" s="2619" t="s">
        <v>9259</v>
      </c>
      <c r="AL282" s="2604">
        <v>0.25</v>
      </c>
      <c r="AM282" s="285">
        <v>0</v>
      </c>
    </row>
    <row r="283" spans="1:39" ht="126">
      <c r="A283" s="289">
        <v>395</v>
      </c>
      <c r="B283" s="178" t="s">
        <v>1043</v>
      </c>
      <c r="C283" s="282" t="s">
        <v>1044</v>
      </c>
      <c r="D283" s="178" t="s">
        <v>332</v>
      </c>
      <c r="E283" s="178" t="s">
        <v>608</v>
      </c>
      <c r="F283" s="284" t="s">
        <v>115</v>
      </c>
      <c r="G283" s="292">
        <v>190.376</v>
      </c>
      <c r="H283" s="174">
        <v>0</v>
      </c>
      <c r="I283" s="301">
        <v>9.0050000000000008</v>
      </c>
      <c r="J283" s="174">
        <v>0</v>
      </c>
      <c r="K283" s="174">
        <v>9.0050000000000008</v>
      </c>
      <c r="L283" s="285">
        <v>181.37100000000001</v>
      </c>
      <c r="M283" s="287">
        <v>37</v>
      </c>
      <c r="N283" s="287">
        <v>0</v>
      </c>
      <c r="O283" s="288">
        <v>37</v>
      </c>
      <c r="P283" s="288"/>
      <c r="Q283" s="288"/>
      <c r="R283" s="288"/>
      <c r="S283" s="288"/>
      <c r="T283" s="288"/>
      <c r="U283" s="288"/>
      <c r="V283" s="288"/>
      <c r="W283" s="288"/>
      <c r="X283" s="288"/>
      <c r="Y283" s="288"/>
      <c r="Z283" s="466">
        <v>37</v>
      </c>
      <c r="AA283" s="466">
        <v>0</v>
      </c>
      <c r="AB283" s="21">
        <v>37</v>
      </c>
      <c r="AC283" s="21">
        <v>37</v>
      </c>
      <c r="AD283" s="21"/>
      <c r="AE283" s="21">
        <v>37</v>
      </c>
      <c r="AF283" s="21">
        <v>36.559491000000001</v>
      </c>
      <c r="AG283" s="21">
        <v>0</v>
      </c>
      <c r="AH283" s="21">
        <v>36.559491000000001</v>
      </c>
      <c r="AI283" s="288"/>
      <c r="AJ283" s="288"/>
      <c r="AK283" s="2619" t="s">
        <v>12300</v>
      </c>
      <c r="AL283" s="2604">
        <v>0.25</v>
      </c>
      <c r="AM283" s="285">
        <v>0</v>
      </c>
    </row>
    <row r="284" spans="1:39" ht="110.25">
      <c r="A284" s="289">
        <v>396</v>
      </c>
      <c r="B284" s="178" t="s">
        <v>1045</v>
      </c>
      <c r="C284" s="282" t="s">
        <v>1044</v>
      </c>
      <c r="D284" s="178" t="s">
        <v>39</v>
      </c>
      <c r="E284" s="178" t="s">
        <v>608</v>
      </c>
      <c r="F284" s="284" t="s">
        <v>115</v>
      </c>
      <c r="G284" s="292">
        <v>190.376</v>
      </c>
      <c r="H284" s="174">
        <v>0</v>
      </c>
      <c r="I284" s="301">
        <v>9.0050000000000008</v>
      </c>
      <c r="J284" s="174">
        <v>0</v>
      </c>
      <c r="K284" s="174">
        <v>9.0050000000000008</v>
      </c>
      <c r="L284" s="285">
        <v>181.37100000000001</v>
      </c>
      <c r="M284" s="287">
        <v>37</v>
      </c>
      <c r="N284" s="287">
        <v>0</v>
      </c>
      <c r="O284" s="288">
        <v>37</v>
      </c>
      <c r="P284" s="288"/>
      <c r="Q284" s="288"/>
      <c r="R284" s="288"/>
      <c r="S284" s="288"/>
      <c r="T284" s="288"/>
      <c r="U284" s="288"/>
      <c r="V284" s="288"/>
      <c r="W284" s="288"/>
      <c r="X284" s="288"/>
      <c r="Y284" s="288"/>
      <c r="Z284" s="466">
        <v>37</v>
      </c>
      <c r="AA284" s="466">
        <v>0</v>
      </c>
      <c r="AB284" s="21">
        <v>37</v>
      </c>
      <c r="AC284" s="21">
        <v>27.75</v>
      </c>
      <c r="AD284" s="21"/>
      <c r="AE284" s="21">
        <v>27.75</v>
      </c>
      <c r="AF284" s="21">
        <v>27.749946000000001</v>
      </c>
      <c r="AG284" s="21">
        <v>0</v>
      </c>
      <c r="AH284" s="21">
        <v>27.749946000000001</v>
      </c>
      <c r="AI284" s="288"/>
      <c r="AJ284" s="288"/>
      <c r="AK284" s="2619" t="s">
        <v>12240</v>
      </c>
      <c r="AL284" s="2604">
        <v>0.25</v>
      </c>
      <c r="AM284" s="285">
        <v>0</v>
      </c>
    </row>
    <row r="285" spans="1:39" ht="110.25">
      <c r="A285" s="289">
        <v>397</v>
      </c>
      <c r="B285" s="178" t="s">
        <v>1046</v>
      </c>
      <c r="C285" s="282" t="s">
        <v>1044</v>
      </c>
      <c r="D285" s="178" t="s">
        <v>107</v>
      </c>
      <c r="E285" s="178" t="s">
        <v>608</v>
      </c>
      <c r="F285" s="284" t="s">
        <v>115</v>
      </c>
      <c r="G285" s="292">
        <v>190.376</v>
      </c>
      <c r="H285" s="174">
        <v>0</v>
      </c>
      <c r="I285" s="301">
        <v>9.0050000000000008</v>
      </c>
      <c r="J285" s="174">
        <v>0</v>
      </c>
      <c r="K285" s="174">
        <v>9.0050000000000008</v>
      </c>
      <c r="L285" s="285">
        <v>181.37100000000001</v>
      </c>
      <c r="M285" s="287">
        <v>37.72</v>
      </c>
      <c r="N285" s="287">
        <v>0</v>
      </c>
      <c r="O285" s="288">
        <v>37.72</v>
      </c>
      <c r="P285" s="288"/>
      <c r="Q285" s="288"/>
      <c r="R285" s="288"/>
      <c r="S285" s="288"/>
      <c r="T285" s="288"/>
      <c r="U285" s="288"/>
      <c r="V285" s="288"/>
      <c r="W285" s="288"/>
      <c r="X285" s="288"/>
      <c r="Y285" s="288"/>
      <c r="Z285" s="466">
        <v>37.72</v>
      </c>
      <c r="AA285" s="466">
        <v>0</v>
      </c>
      <c r="AB285" s="21">
        <v>37.72</v>
      </c>
      <c r="AC285" s="21">
        <v>28.29</v>
      </c>
      <c r="AD285" s="21"/>
      <c r="AE285" s="21">
        <v>28.29</v>
      </c>
      <c r="AF285" s="21">
        <v>28.289994</v>
      </c>
      <c r="AG285" s="21">
        <v>0</v>
      </c>
      <c r="AH285" s="21">
        <v>28.289994</v>
      </c>
      <c r="AI285" s="288"/>
      <c r="AJ285" s="288"/>
      <c r="AK285" s="2619" t="s">
        <v>12240</v>
      </c>
      <c r="AL285" s="2604">
        <v>0.25</v>
      </c>
      <c r="AM285" s="285">
        <v>0</v>
      </c>
    </row>
    <row r="286" spans="1:39" ht="94.5">
      <c r="A286" s="289">
        <v>398</v>
      </c>
      <c r="B286" s="178" t="s">
        <v>1047</v>
      </c>
      <c r="C286" s="282" t="s">
        <v>1048</v>
      </c>
      <c r="D286" s="178" t="s">
        <v>124</v>
      </c>
      <c r="E286" s="178" t="s">
        <v>1049</v>
      </c>
      <c r="F286" s="284" t="s">
        <v>115</v>
      </c>
      <c r="G286" s="292">
        <v>45.905000000000001</v>
      </c>
      <c r="H286" s="174">
        <v>12.6</v>
      </c>
      <c r="I286" s="301">
        <v>16.29</v>
      </c>
      <c r="J286" s="174">
        <v>0</v>
      </c>
      <c r="K286" s="174">
        <v>28.89</v>
      </c>
      <c r="L286" s="285">
        <v>17.015000000000001</v>
      </c>
      <c r="M286" s="287">
        <v>13.013999999999999</v>
      </c>
      <c r="N286" s="287">
        <v>0</v>
      </c>
      <c r="O286" s="288">
        <v>13.013999999999999</v>
      </c>
      <c r="P286" s="288"/>
      <c r="Q286" s="288"/>
      <c r="R286" s="288"/>
      <c r="S286" s="288"/>
      <c r="T286" s="288"/>
      <c r="U286" s="288"/>
      <c r="V286" s="288"/>
      <c r="W286" s="288"/>
      <c r="X286" s="288"/>
      <c r="Y286" s="288"/>
      <c r="Z286" s="466">
        <v>13.013999999999999</v>
      </c>
      <c r="AA286" s="466">
        <v>0</v>
      </c>
      <c r="AB286" s="21">
        <v>13.013999999999999</v>
      </c>
      <c r="AC286" s="21">
        <v>9.7614999999999998</v>
      </c>
      <c r="AD286" s="21"/>
      <c r="AE286" s="21">
        <v>9.7614999999999998</v>
      </c>
      <c r="AF286" s="21">
        <v>9.7601499999999994</v>
      </c>
      <c r="AG286" s="21">
        <v>0</v>
      </c>
      <c r="AH286" s="21">
        <v>9.7601499999999994</v>
      </c>
      <c r="AI286" s="288"/>
      <c r="AJ286" s="2619" t="s">
        <v>9257</v>
      </c>
      <c r="AK286" s="2619" t="s">
        <v>10851</v>
      </c>
      <c r="AL286" s="2604">
        <v>0.25</v>
      </c>
      <c r="AM286" s="285">
        <v>0</v>
      </c>
    </row>
    <row r="287" spans="1:39" ht="126">
      <c r="A287" s="289">
        <v>399</v>
      </c>
      <c r="B287" s="178" t="s">
        <v>1050</v>
      </c>
      <c r="C287" s="282" t="s">
        <v>1051</v>
      </c>
      <c r="D287" s="178" t="s">
        <v>274</v>
      </c>
      <c r="E287" s="178" t="s">
        <v>625</v>
      </c>
      <c r="F287" s="284" t="s">
        <v>115</v>
      </c>
      <c r="G287" s="292">
        <v>196.39400000000001</v>
      </c>
      <c r="H287" s="174">
        <v>60</v>
      </c>
      <c r="I287" s="301">
        <v>27.279</v>
      </c>
      <c r="J287" s="174">
        <v>0</v>
      </c>
      <c r="K287" s="174">
        <v>87.278999999999996</v>
      </c>
      <c r="L287" s="285">
        <v>109.11500000000001</v>
      </c>
      <c r="M287" s="287">
        <v>25</v>
      </c>
      <c r="N287" s="287">
        <v>0</v>
      </c>
      <c r="O287" s="288">
        <v>25</v>
      </c>
      <c r="P287" s="288"/>
      <c r="Q287" s="288"/>
      <c r="R287" s="288"/>
      <c r="S287" s="288"/>
      <c r="T287" s="288"/>
      <c r="U287" s="288"/>
      <c r="V287" s="288"/>
      <c r="W287" s="288"/>
      <c r="X287" s="288"/>
      <c r="Y287" s="288"/>
      <c r="Z287" s="466">
        <v>25</v>
      </c>
      <c r="AA287" s="466">
        <v>0</v>
      </c>
      <c r="AB287" s="21">
        <v>25</v>
      </c>
      <c r="AC287" s="21">
        <v>25</v>
      </c>
      <c r="AD287" s="21"/>
      <c r="AE287" s="21">
        <v>25</v>
      </c>
      <c r="AF287" s="21">
        <v>24.981750999999999</v>
      </c>
      <c r="AG287" s="21">
        <v>0</v>
      </c>
      <c r="AH287" s="21">
        <v>24.981750999999999</v>
      </c>
      <c r="AI287" s="288"/>
      <c r="AJ287" s="288"/>
      <c r="AK287" s="2619" t="s">
        <v>12209</v>
      </c>
      <c r="AL287" s="2604">
        <v>0.25</v>
      </c>
      <c r="AM287" s="285">
        <v>0</v>
      </c>
    </row>
    <row r="288" spans="1:39" ht="126">
      <c r="A288" s="289">
        <v>400</v>
      </c>
      <c r="B288" s="178" t="s">
        <v>1052</v>
      </c>
      <c r="C288" s="282" t="s">
        <v>1053</v>
      </c>
      <c r="D288" s="178" t="s">
        <v>274</v>
      </c>
      <c r="E288" s="178" t="s">
        <v>110</v>
      </c>
      <c r="F288" s="284" t="s">
        <v>115</v>
      </c>
      <c r="G288" s="292">
        <v>98</v>
      </c>
      <c r="H288" s="174">
        <v>37.5</v>
      </c>
      <c r="I288" s="301">
        <v>30.25</v>
      </c>
      <c r="J288" s="174">
        <v>0</v>
      </c>
      <c r="K288" s="174">
        <v>67.75</v>
      </c>
      <c r="L288" s="285">
        <v>30.25</v>
      </c>
      <c r="M288" s="287">
        <v>25.695</v>
      </c>
      <c r="N288" s="287">
        <v>0</v>
      </c>
      <c r="O288" s="288">
        <v>25.695</v>
      </c>
      <c r="P288" s="288"/>
      <c r="Q288" s="288"/>
      <c r="R288" s="288"/>
      <c r="S288" s="288"/>
      <c r="T288" s="288"/>
      <c r="U288" s="288"/>
      <c r="V288" s="288"/>
      <c r="W288" s="288"/>
      <c r="X288" s="288"/>
      <c r="Y288" s="288"/>
      <c r="Z288" s="466">
        <v>25.695</v>
      </c>
      <c r="AA288" s="466">
        <v>0</v>
      </c>
      <c r="AB288" s="21">
        <v>25.695</v>
      </c>
      <c r="AC288" s="21">
        <v>25.694749999999999</v>
      </c>
      <c r="AD288" s="21"/>
      <c r="AE288" s="21">
        <v>25.694749999999999</v>
      </c>
      <c r="AF288" s="21">
        <v>25.590900000000001</v>
      </c>
      <c r="AG288" s="21">
        <v>0</v>
      </c>
      <c r="AH288" s="21">
        <v>25.590900000000001</v>
      </c>
      <c r="AI288" s="288"/>
      <c r="AJ288" s="288"/>
      <c r="AK288" s="2619" t="s">
        <v>12209</v>
      </c>
      <c r="AL288" s="2604">
        <v>0.25</v>
      </c>
      <c r="AM288" s="285">
        <v>0</v>
      </c>
    </row>
    <row r="289" spans="1:39" ht="94.5">
      <c r="A289" s="289">
        <v>401</v>
      </c>
      <c r="B289" s="178" t="s">
        <v>1054</v>
      </c>
      <c r="C289" s="282" t="s">
        <v>1055</v>
      </c>
      <c r="D289" s="178" t="s">
        <v>209</v>
      </c>
      <c r="E289" s="178" t="s">
        <v>588</v>
      </c>
      <c r="F289" s="284" t="s">
        <v>115</v>
      </c>
      <c r="G289" s="292">
        <v>197.13300000000001</v>
      </c>
      <c r="H289" s="174">
        <v>34.049999999999997</v>
      </c>
      <c r="I289" s="301">
        <v>25.917000000000002</v>
      </c>
      <c r="J289" s="174">
        <v>0</v>
      </c>
      <c r="K289" s="174">
        <v>59.966999999999999</v>
      </c>
      <c r="L289" s="285">
        <v>137.166</v>
      </c>
      <c r="M289" s="287">
        <v>25</v>
      </c>
      <c r="N289" s="287">
        <v>0</v>
      </c>
      <c r="O289" s="288">
        <v>25</v>
      </c>
      <c r="P289" s="288"/>
      <c r="Q289" s="288"/>
      <c r="R289" s="288"/>
      <c r="S289" s="288"/>
      <c r="T289" s="288"/>
      <c r="U289" s="288"/>
      <c r="V289" s="288"/>
      <c r="W289" s="288"/>
      <c r="X289" s="288"/>
      <c r="Y289" s="288"/>
      <c r="Z289" s="466">
        <v>25</v>
      </c>
      <c r="AA289" s="466">
        <v>0</v>
      </c>
      <c r="AB289" s="21">
        <v>25</v>
      </c>
      <c r="AC289" s="21">
        <v>18.75</v>
      </c>
      <c r="AD289" s="21"/>
      <c r="AE289" s="21">
        <v>18.75</v>
      </c>
      <c r="AF289" s="21">
        <v>18.745329999999999</v>
      </c>
      <c r="AG289" s="21">
        <v>0</v>
      </c>
      <c r="AH289" s="21">
        <v>18.745329999999999</v>
      </c>
      <c r="AI289" s="288"/>
      <c r="AJ289" s="288" t="s">
        <v>9279</v>
      </c>
      <c r="AK289" s="2619" t="s">
        <v>11835</v>
      </c>
      <c r="AL289" s="2604">
        <v>0.25</v>
      </c>
      <c r="AM289" s="285">
        <v>0</v>
      </c>
    </row>
    <row r="290" spans="1:39" ht="141.75">
      <c r="A290" s="289">
        <v>402</v>
      </c>
      <c r="B290" s="178" t="s">
        <v>1056</v>
      </c>
      <c r="C290" s="282" t="s">
        <v>1057</v>
      </c>
      <c r="D290" s="178" t="s">
        <v>147</v>
      </c>
      <c r="E290" s="178" t="s">
        <v>700</v>
      </c>
      <c r="F290" s="284" t="s">
        <v>115</v>
      </c>
      <c r="G290" s="292">
        <v>85.885999999999996</v>
      </c>
      <c r="H290" s="174">
        <v>0</v>
      </c>
      <c r="I290" s="301">
        <v>25.765999999999998</v>
      </c>
      <c r="J290" s="174">
        <v>0</v>
      </c>
      <c r="K290" s="174">
        <v>25.765999999999998</v>
      </c>
      <c r="L290" s="285">
        <v>60.12</v>
      </c>
      <c r="M290" s="287">
        <v>5</v>
      </c>
      <c r="N290" s="287">
        <v>0</v>
      </c>
      <c r="O290" s="288">
        <v>5</v>
      </c>
      <c r="P290" s="288"/>
      <c r="Q290" s="288"/>
      <c r="R290" s="288"/>
      <c r="S290" s="288"/>
      <c r="T290" s="288"/>
      <c r="U290" s="288"/>
      <c r="V290" s="288"/>
      <c r="W290" s="288"/>
      <c r="X290" s="288"/>
      <c r="Y290" s="288"/>
      <c r="Z290" s="466">
        <v>5</v>
      </c>
      <c r="AA290" s="466">
        <v>0</v>
      </c>
      <c r="AB290" s="21">
        <v>5</v>
      </c>
      <c r="AC290" s="21">
        <v>5</v>
      </c>
      <c r="AD290" s="21"/>
      <c r="AE290" s="21">
        <v>5</v>
      </c>
      <c r="AF290" s="21">
        <v>4.9912609999999997</v>
      </c>
      <c r="AG290" s="21">
        <v>0</v>
      </c>
      <c r="AH290" s="21">
        <v>4.9912609999999997</v>
      </c>
      <c r="AI290" s="288"/>
      <c r="AJ290" s="288"/>
      <c r="AK290" s="2619" t="s">
        <v>12209</v>
      </c>
      <c r="AL290" s="2604">
        <v>0.25</v>
      </c>
      <c r="AM290" s="285">
        <v>0</v>
      </c>
    </row>
    <row r="291" spans="1:39" ht="126">
      <c r="A291" s="289">
        <v>403</v>
      </c>
      <c r="B291" s="178" t="s">
        <v>1058</v>
      </c>
      <c r="C291" s="282" t="s">
        <v>1059</v>
      </c>
      <c r="D291" s="265" t="s">
        <v>177</v>
      </c>
      <c r="E291" s="178" t="s">
        <v>697</v>
      </c>
      <c r="F291" s="284" t="s">
        <v>115</v>
      </c>
      <c r="G291" s="292">
        <v>76.45</v>
      </c>
      <c r="H291" s="174">
        <v>0</v>
      </c>
      <c r="I291" s="301">
        <v>22.934999999999999</v>
      </c>
      <c r="J291" s="174">
        <v>0</v>
      </c>
      <c r="K291" s="174">
        <v>22.934999999999999</v>
      </c>
      <c r="L291" s="285">
        <v>53.515000000000001</v>
      </c>
      <c r="M291" s="287">
        <v>25</v>
      </c>
      <c r="N291" s="287">
        <v>0</v>
      </c>
      <c r="O291" s="288">
        <v>25</v>
      </c>
      <c r="P291" s="288"/>
      <c r="Q291" s="288"/>
      <c r="R291" s="288"/>
      <c r="S291" s="288"/>
      <c r="T291" s="288"/>
      <c r="U291" s="288"/>
      <c r="V291" s="288"/>
      <c r="W291" s="288"/>
      <c r="X291" s="288"/>
      <c r="Y291" s="288"/>
      <c r="Z291" s="466">
        <v>25</v>
      </c>
      <c r="AA291" s="466">
        <v>0</v>
      </c>
      <c r="AB291" s="21">
        <v>25</v>
      </c>
      <c r="AC291" s="21">
        <v>25</v>
      </c>
      <c r="AD291" s="21"/>
      <c r="AE291" s="21">
        <v>25</v>
      </c>
      <c r="AF291" s="21">
        <v>24.997571000000001</v>
      </c>
      <c r="AG291" s="21">
        <v>0</v>
      </c>
      <c r="AH291" s="21">
        <v>24.997571000000001</v>
      </c>
      <c r="AI291" s="288"/>
      <c r="AJ291" s="288"/>
      <c r="AK291" s="2619" t="s">
        <v>12209</v>
      </c>
      <c r="AL291" s="2604">
        <v>0.25</v>
      </c>
      <c r="AM291" s="285">
        <v>0</v>
      </c>
    </row>
    <row r="292" spans="1:39" ht="126">
      <c r="A292" s="289">
        <v>404</v>
      </c>
      <c r="B292" s="178" t="s">
        <v>1060</v>
      </c>
      <c r="C292" s="282" t="s">
        <v>1061</v>
      </c>
      <c r="D292" s="178" t="s">
        <v>209</v>
      </c>
      <c r="E292" s="178" t="s">
        <v>700</v>
      </c>
      <c r="F292" s="284" t="s">
        <v>115</v>
      </c>
      <c r="G292" s="292">
        <v>77.891000000000005</v>
      </c>
      <c r="H292" s="174">
        <v>0</v>
      </c>
      <c r="I292" s="301">
        <v>23.367000000000001</v>
      </c>
      <c r="J292" s="174">
        <v>0</v>
      </c>
      <c r="K292" s="174">
        <v>23.367000000000001</v>
      </c>
      <c r="L292" s="285">
        <v>54.524000000000001</v>
      </c>
      <c r="M292" s="287">
        <v>25</v>
      </c>
      <c r="N292" s="287">
        <v>0</v>
      </c>
      <c r="O292" s="288">
        <v>25</v>
      </c>
      <c r="P292" s="288"/>
      <c r="Q292" s="288"/>
      <c r="R292" s="288"/>
      <c r="S292" s="288"/>
      <c r="T292" s="288"/>
      <c r="U292" s="288"/>
      <c r="V292" s="288"/>
      <c r="W292" s="288"/>
      <c r="X292" s="288"/>
      <c r="Y292" s="288"/>
      <c r="Z292" s="466">
        <v>25</v>
      </c>
      <c r="AA292" s="466">
        <v>0</v>
      </c>
      <c r="AB292" s="21">
        <v>25</v>
      </c>
      <c r="AC292" s="21">
        <v>25</v>
      </c>
      <c r="AD292" s="21"/>
      <c r="AE292" s="21">
        <v>25</v>
      </c>
      <c r="AF292" s="21">
        <v>24.999106999999999</v>
      </c>
      <c r="AG292" s="21">
        <v>0</v>
      </c>
      <c r="AH292" s="21">
        <v>24.999106999999999</v>
      </c>
      <c r="AI292" s="288"/>
      <c r="AJ292" s="288"/>
      <c r="AK292" s="2619" t="s">
        <v>12209</v>
      </c>
      <c r="AL292" s="2604">
        <v>0.25</v>
      </c>
      <c r="AM292" s="285">
        <v>0</v>
      </c>
    </row>
    <row r="293" spans="1:39" ht="126">
      <c r="A293" s="289">
        <v>405</v>
      </c>
      <c r="B293" s="178" t="s">
        <v>1062</v>
      </c>
      <c r="C293" s="282" t="s">
        <v>1063</v>
      </c>
      <c r="D293" s="178" t="s">
        <v>480</v>
      </c>
      <c r="E293" s="178" t="s">
        <v>703</v>
      </c>
      <c r="F293" s="284" t="s">
        <v>115</v>
      </c>
      <c r="G293" s="292">
        <v>58.472000000000001</v>
      </c>
      <c r="H293" s="174">
        <v>3.5249999999999999</v>
      </c>
      <c r="I293" s="301">
        <v>16.484000000000002</v>
      </c>
      <c r="J293" s="174">
        <v>0</v>
      </c>
      <c r="K293" s="174">
        <v>20.009</v>
      </c>
      <c r="L293" s="285">
        <v>38.463000000000001</v>
      </c>
      <c r="M293" s="287">
        <v>15</v>
      </c>
      <c r="N293" s="287">
        <v>0</v>
      </c>
      <c r="O293" s="288">
        <v>15</v>
      </c>
      <c r="P293" s="288"/>
      <c r="Q293" s="288"/>
      <c r="R293" s="288"/>
      <c r="S293" s="288"/>
      <c r="T293" s="288"/>
      <c r="U293" s="288"/>
      <c r="V293" s="288"/>
      <c r="W293" s="288"/>
      <c r="X293" s="288"/>
      <c r="Y293" s="288"/>
      <c r="Z293" s="466">
        <v>15</v>
      </c>
      <c r="AA293" s="466">
        <v>0</v>
      </c>
      <c r="AB293" s="21">
        <v>15</v>
      </c>
      <c r="AC293" s="21">
        <v>15</v>
      </c>
      <c r="AD293" s="21"/>
      <c r="AE293" s="21">
        <v>15</v>
      </c>
      <c r="AF293" s="21">
        <v>14.917522</v>
      </c>
      <c r="AG293" s="21">
        <v>0</v>
      </c>
      <c r="AH293" s="21">
        <v>14.917522</v>
      </c>
      <c r="AI293" s="288"/>
      <c r="AJ293" s="288"/>
      <c r="AK293" s="2619" t="s">
        <v>12302</v>
      </c>
      <c r="AL293" s="2604">
        <v>0.25</v>
      </c>
      <c r="AM293" s="285">
        <v>0</v>
      </c>
    </row>
    <row r="294" spans="1:39" ht="126">
      <c r="A294" s="289">
        <v>406</v>
      </c>
      <c r="B294" s="178" t="s">
        <v>1064</v>
      </c>
      <c r="C294" s="282" t="s">
        <v>1065</v>
      </c>
      <c r="D294" s="178" t="s">
        <v>271</v>
      </c>
      <c r="E294" s="178" t="s">
        <v>720</v>
      </c>
      <c r="F294" s="284" t="s">
        <v>115</v>
      </c>
      <c r="G294" s="292">
        <v>62.960999999999999</v>
      </c>
      <c r="H294" s="174">
        <v>0</v>
      </c>
      <c r="I294" s="301">
        <v>18.888000000000002</v>
      </c>
      <c r="J294" s="174">
        <v>0</v>
      </c>
      <c r="K294" s="174">
        <v>18.888000000000002</v>
      </c>
      <c r="L294" s="285">
        <v>44.072999999999993</v>
      </c>
      <c r="M294" s="287">
        <v>20</v>
      </c>
      <c r="N294" s="287">
        <v>0</v>
      </c>
      <c r="O294" s="288">
        <v>20</v>
      </c>
      <c r="P294" s="288"/>
      <c r="Q294" s="288"/>
      <c r="R294" s="288"/>
      <c r="S294" s="288"/>
      <c r="T294" s="288"/>
      <c r="U294" s="288"/>
      <c r="V294" s="288"/>
      <c r="W294" s="288"/>
      <c r="X294" s="288"/>
      <c r="Y294" s="288"/>
      <c r="Z294" s="466">
        <v>20</v>
      </c>
      <c r="AA294" s="466">
        <v>0</v>
      </c>
      <c r="AB294" s="21">
        <v>20</v>
      </c>
      <c r="AC294" s="21">
        <v>20</v>
      </c>
      <c r="AD294" s="21"/>
      <c r="AE294" s="21">
        <v>20</v>
      </c>
      <c r="AF294" s="21">
        <v>19.999327999999998</v>
      </c>
      <c r="AG294" s="21">
        <v>0</v>
      </c>
      <c r="AH294" s="21">
        <v>19.999327999999998</v>
      </c>
      <c r="AI294" s="288"/>
      <c r="AJ294" s="288"/>
      <c r="AK294" s="2619" t="s">
        <v>12302</v>
      </c>
      <c r="AL294" s="2604">
        <v>0.25</v>
      </c>
      <c r="AM294" s="285">
        <v>0</v>
      </c>
    </row>
    <row r="295" spans="1:39" ht="126">
      <c r="A295" s="289">
        <v>407</v>
      </c>
      <c r="B295" s="178" t="s">
        <v>1066</v>
      </c>
      <c r="C295" s="282" t="s">
        <v>1067</v>
      </c>
      <c r="D295" s="178" t="s">
        <v>266</v>
      </c>
      <c r="E295" s="178" t="s">
        <v>706</v>
      </c>
      <c r="F295" s="284" t="s">
        <v>115</v>
      </c>
      <c r="G295" s="292">
        <v>78.183999999999997</v>
      </c>
      <c r="H295" s="174">
        <v>0</v>
      </c>
      <c r="I295" s="301">
        <v>23.454999999999998</v>
      </c>
      <c r="J295" s="174">
        <v>0</v>
      </c>
      <c r="K295" s="174">
        <v>23.454999999999998</v>
      </c>
      <c r="L295" s="285">
        <v>54.728999999999999</v>
      </c>
      <c r="M295" s="287">
        <v>14</v>
      </c>
      <c r="N295" s="287">
        <v>0</v>
      </c>
      <c r="O295" s="288">
        <v>14</v>
      </c>
      <c r="P295" s="288"/>
      <c r="Q295" s="288"/>
      <c r="R295" s="288"/>
      <c r="S295" s="288"/>
      <c r="T295" s="288"/>
      <c r="U295" s="288"/>
      <c r="V295" s="288"/>
      <c r="W295" s="288"/>
      <c r="X295" s="288"/>
      <c r="Y295" s="288"/>
      <c r="Z295" s="466">
        <v>14</v>
      </c>
      <c r="AA295" s="466">
        <v>0</v>
      </c>
      <c r="AB295" s="21">
        <v>14</v>
      </c>
      <c r="AC295" s="21">
        <v>14</v>
      </c>
      <c r="AD295" s="21"/>
      <c r="AE295" s="21">
        <v>14</v>
      </c>
      <c r="AF295" s="21">
        <v>11.727537999999999</v>
      </c>
      <c r="AG295" s="21">
        <v>0</v>
      </c>
      <c r="AH295" s="21">
        <v>11.727537999999999</v>
      </c>
      <c r="AI295" s="288"/>
      <c r="AJ295" s="288"/>
      <c r="AK295" s="2619" t="s">
        <v>12302</v>
      </c>
      <c r="AL295" s="2604">
        <v>0.25</v>
      </c>
      <c r="AM295" s="285">
        <v>0</v>
      </c>
    </row>
    <row r="296" spans="1:39" ht="141.75">
      <c r="A296" s="289">
        <v>408</v>
      </c>
      <c r="B296" s="178" t="s">
        <v>1068</v>
      </c>
      <c r="C296" s="282" t="s">
        <v>1069</v>
      </c>
      <c r="D296" s="178" t="s">
        <v>213</v>
      </c>
      <c r="E296" s="178" t="s">
        <v>720</v>
      </c>
      <c r="F296" s="284" t="s">
        <v>115</v>
      </c>
      <c r="G296" s="292">
        <v>118.36</v>
      </c>
      <c r="H296" s="174">
        <v>0</v>
      </c>
      <c r="I296" s="301">
        <v>23.722000000000001</v>
      </c>
      <c r="J296" s="174">
        <v>0</v>
      </c>
      <c r="K296" s="174">
        <v>23.722000000000001</v>
      </c>
      <c r="L296" s="285">
        <v>94.638000000000005</v>
      </c>
      <c r="M296" s="287">
        <v>25</v>
      </c>
      <c r="N296" s="287">
        <v>0</v>
      </c>
      <c r="O296" s="288">
        <v>25</v>
      </c>
      <c r="P296" s="288"/>
      <c r="Q296" s="288"/>
      <c r="R296" s="288"/>
      <c r="S296" s="288"/>
      <c r="T296" s="288"/>
      <c r="U296" s="288"/>
      <c r="V296" s="288"/>
      <c r="W296" s="288"/>
      <c r="X296" s="288"/>
      <c r="Y296" s="288"/>
      <c r="Z296" s="466">
        <v>25</v>
      </c>
      <c r="AA296" s="466">
        <v>0</v>
      </c>
      <c r="AB296" s="21">
        <v>25</v>
      </c>
      <c r="AC296" s="21">
        <v>18.75</v>
      </c>
      <c r="AD296" s="21"/>
      <c r="AE296" s="21">
        <v>18.75</v>
      </c>
      <c r="AF296" s="21">
        <v>18.730191000000001</v>
      </c>
      <c r="AG296" s="21">
        <v>0</v>
      </c>
      <c r="AH296" s="21">
        <v>18.730191000000001</v>
      </c>
      <c r="AI296" s="288"/>
      <c r="AJ296" s="288" t="s">
        <v>9279</v>
      </c>
      <c r="AK296" s="2619" t="s">
        <v>10459</v>
      </c>
      <c r="AL296" s="2604">
        <v>0.25</v>
      </c>
      <c r="AM296" s="285">
        <v>0</v>
      </c>
    </row>
    <row r="297" spans="1:39" ht="126">
      <c r="A297" s="289">
        <v>409</v>
      </c>
      <c r="B297" s="178" t="s">
        <v>1070</v>
      </c>
      <c r="C297" s="282" t="s">
        <v>1071</v>
      </c>
      <c r="D297" s="178" t="s">
        <v>339</v>
      </c>
      <c r="E297" s="178" t="s">
        <v>713</v>
      </c>
      <c r="F297" s="284" t="s">
        <v>115</v>
      </c>
      <c r="G297" s="292">
        <v>61.838000000000001</v>
      </c>
      <c r="H297" s="174">
        <v>0</v>
      </c>
      <c r="I297" s="301">
        <v>18.550999999999998</v>
      </c>
      <c r="J297" s="174">
        <v>0</v>
      </c>
      <c r="K297" s="174">
        <v>18.550999999999998</v>
      </c>
      <c r="L297" s="285">
        <v>43.287000000000006</v>
      </c>
      <c r="M297" s="287">
        <v>20</v>
      </c>
      <c r="N297" s="287">
        <v>0</v>
      </c>
      <c r="O297" s="288">
        <v>20</v>
      </c>
      <c r="P297" s="288"/>
      <c r="Q297" s="288"/>
      <c r="R297" s="288"/>
      <c r="S297" s="288"/>
      <c r="T297" s="288"/>
      <c r="U297" s="288"/>
      <c r="V297" s="288"/>
      <c r="W297" s="288"/>
      <c r="X297" s="288"/>
      <c r="Y297" s="288"/>
      <c r="Z297" s="466">
        <v>20</v>
      </c>
      <c r="AA297" s="466">
        <v>0</v>
      </c>
      <c r="AB297" s="21">
        <v>20</v>
      </c>
      <c r="AC297" s="21">
        <v>20</v>
      </c>
      <c r="AD297" s="21"/>
      <c r="AE297" s="21">
        <v>20</v>
      </c>
      <c r="AF297" s="21">
        <v>19.984283999999999</v>
      </c>
      <c r="AG297" s="21">
        <v>0</v>
      </c>
      <c r="AH297" s="21">
        <v>19.984283999999999</v>
      </c>
      <c r="AI297" s="288"/>
      <c r="AJ297" s="288"/>
      <c r="AK297" s="2619" t="s">
        <v>12302</v>
      </c>
      <c r="AL297" s="2604">
        <v>0.25</v>
      </c>
      <c r="AM297" s="285">
        <v>0</v>
      </c>
    </row>
    <row r="298" spans="1:39" ht="126">
      <c r="A298" s="289">
        <v>410</v>
      </c>
      <c r="B298" s="178" t="s">
        <v>1072</v>
      </c>
      <c r="C298" s="282" t="s">
        <v>1073</v>
      </c>
      <c r="D298" s="178" t="s">
        <v>287</v>
      </c>
      <c r="E298" s="178" t="s">
        <v>713</v>
      </c>
      <c r="F298" s="284" t="s">
        <v>115</v>
      </c>
      <c r="G298" s="292">
        <v>62.383000000000003</v>
      </c>
      <c r="H298" s="174">
        <v>0</v>
      </c>
      <c r="I298" s="301">
        <v>18.715</v>
      </c>
      <c r="J298" s="174">
        <v>0</v>
      </c>
      <c r="K298" s="174">
        <v>18.715</v>
      </c>
      <c r="L298" s="285">
        <v>43.668000000000006</v>
      </c>
      <c r="M298" s="287">
        <v>25</v>
      </c>
      <c r="N298" s="287">
        <v>0</v>
      </c>
      <c r="O298" s="288">
        <v>25</v>
      </c>
      <c r="P298" s="288"/>
      <c r="Q298" s="288"/>
      <c r="R298" s="288"/>
      <c r="S298" s="288"/>
      <c r="T298" s="288"/>
      <c r="U298" s="288"/>
      <c r="V298" s="288"/>
      <c r="W298" s="288"/>
      <c r="X298" s="288"/>
      <c r="Y298" s="288"/>
      <c r="Z298" s="466">
        <v>25</v>
      </c>
      <c r="AA298" s="466">
        <v>0</v>
      </c>
      <c r="AB298" s="21">
        <v>25</v>
      </c>
      <c r="AC298" s="21">
        <v>25</v>
      </c>
      <c r="AD298" s="21"/>
      <c r="AE298" s="21">
        <v>25</v>
      </c>
      <c r="AF298" s="21">
        <v>24.994050999999999</v>
      </c>
      <c r="AG298" s="21">
        <v>0</v>
      </c>
      <c r="AH298" s="21">
        <v>24.994050999999999</v>
      </c>
      <c r="AI298" s="288"/>
      <c r="AJ298" s="288"/>
      <c r="AK298" s="2619" t="s">
        <v>12209</v>
      </c>
      <c r="AL298" s="2604">
        <v>0.25</v>
      </c>
      <c r="AM298" s="285">
        <v>0</v>
      </c>
    </row>
    <row r="299" spans="1:39" ht="157.5">
      <c r="A299" s="289">
        <v>411</v>
      </c>
      <c r="B299" s="178" t="s">
        <v>1074</v>
      </c>
      <c r="C299" s="282" t="s">
        <v>1075</v>
      </c>
      <c r="D299" s="178" t="s">
        <v>23</v>
      </c>
      <c r="E299" s="178" t="s">
        <v>692</v>
      </c>
      <c r="F299" s="284" t="s">
        <v>115</v>
      </c>
      <c r="G299" s="292">
        <v>78.441999999999993</v>
      </c>
      <c r="H299" s="174">
        <v>0</v>
      </c>
      <c r="I299" s="301">
        <v>23.533000000000001</v>
      </c>
      <c r="J299" s="174">
        <v>0</v>
      </c>
      <c r="K299" s="174">
        <v>23.533000000000001</v>
      </c>
      <c r="L299" s="285">
        <v>54.908999999999992</v>
      </c>
      <c r="M299" s="287">
        <v>25</v>
      </c>
      <c r="N299" s="287">
        <v>0</v>
      </c>
      <c r="O299" s="288">
        <v>25</v>
      </c>
      <c r="P299" s="288"/>
      <c r="Q299" s="288"/>
      <c r="R299" s="288"/>
      <c r="S299" s="288"/>
      <c r="T299" s="288"/>
      <c r="U299" s="288"/>
      <c r="V299" s="288"/>
      <c r="W299" s="288"/>
      <c r="X299" s="288"/>
      <c r="Y299" s="288"/>
      <c r="Z299" s="466">
        <v>25</v>
      </c>
      <c r="AA299" s="466">
        <v>0</v>
      </c>
      <c r="AB299" s="21">
        <v>25</v>
      </c>
      <c r="AC299" s="21">
        <v>25</v>
      </c>
      <c r="AD299" s="21"/>
      <c r="AE299" s="21">
        <v>25</v>
      </c>
      <c r="AF299" s="21">
        <v>24.912763000000002</v>
      </c>
      <c r="AG299" s="21">
        <v>0</v>
      </c>
      <c r="AH299" s="21">
        <v>24.912763000000002</v>
      </c>
      <c r="AI299" s="288"/>
      <c r="AJ299" s="288"/>
      <c r="AK299" s="2619" t="s">
        <v>12209</v>
      </c>
      <c r="AL299" s="2604">
        <v>0.25</v>
      </c>
      <c r="AM299" s="285">
        <v>0</v>
      </c>
    </row>
    <row r="300" spans="1:39" ht="204.75">
      <c r="A300" s="289">
        <v>412</v>
      </c>
      <c r="B300" s="178" t="s">
        <v>1076</v>
      </c>
      <c r="C300" s="282" t="s">
        <v>1077</v>
      </c>
      <c r="D300" s="178" t="s">
        <v>167</v>
      </c>
      <c r="E300" s="178" t="s">
        <v>706</v>
      </c>
      <c r="F300" s="284" t="s">
        <v>115</v>
      </c>
      <c r="G300" s="292">
        <v>77.334999999999994</v>
      </c>
      <c r="H300" s="174">
        <v>0</v>
      </c>
      <c r="I300" s="301">
        <v>23.2</v>
      </c>
      <c r="J300" s="174">
        <v>0</v>
      </c>
      <c r="K300" s="174">
        <v>23.2</v>
      </c>
      <c r="L300" s="285">
        <v>54.134999999999991</v>
      </c>
      <c r="M300" s="287">
        <v>25</v>
      </c>
      <c r="N300" s="287">
        <v>0</v>
      </c>
      <c r="O300" s="288">
        <v>25</v>
      </c>
      <c r="P300" s="288"/>
      <c r="Q300" s="288"/>
      <c r="R300" s="288"/>
      <c r="S300" s="288"/>
      <c r="T300" s="288"/>
      <c r="U300" s="288"/>
      <c r="V300" s="288"/>
      <c r="W300" s="288"/>
      <c r="X300" s="288"/>
      <c r="Y300" s="288"/>
      <c r="Z300" s="466">
        <v>25</v>
      </c>
      <c r="AA300" s="466">
        <v>0</v>
      </c>
      <c r="AB300" s="21">
        <v>25</v>
      </c>
      <c r="AC300" s="21">
        <v>25</v>
      </c>
      <c r="AD300" s="21"/>
      <c r="AE300" s="21">
        <v>25</v>
      </c>
      <c r="AF300" s="21">
        <v>24.999986</v>
      </c>
      <c r="AG300" s="21">
        <v>0</v>
      </c>
      <c r="AH300" s="21">
        <v>24.999986</v>
      </c>
      <c r="AI300" s="288"/>
      <c r="AJ300" s="288"/>
      <c r="AK300" s="2619" t="s">
        <v>12209</v>
      </c>
      <c r="AL300" s="2604">
        <v>0.25</v>
      </c>
      <c r="AM300" s="285">
        <v>0</v>
      </c>
    </row>
    <row r="301" spans="1:39" ht="110.25">
      <c r="A301" s="289">
        <v>413</v>
      </c>
      <c r="B301" s="178" t="s">
        <v>1078</v>
      </c>
      <c r="C301" s="282" t="s">
        <v>1079</v>
      </c>
      <c r="D301" s="178" t="s">
        <v>274</v>
      </c>
      <c r="E301" s="178" t="s">
        <v>706</v>
      </c>
      <c r="F301" s="284" t="s">
        <v>26</v>
      </c>
      <c r="G301" s="292">
        <v>76.433999999999997</v>
      </c>
      <c r="H301" s="174">
        <v>0</v>
      </c>
      <c r="I301" s="301">
        <v>22.93</v>
      </c>
      <c r="J301" s="174">
        <v>0</v>
      </c>
      <c r="K301" s="174">
        <v>22.93</v>
      </c>
      <c r="L301" s="285">
        <v>53.503999999999998</v>
      </c>
      <c r="M301" s="287">
        <v>53.503999999999998</v>
      </c>
      <c r="N301" s="287">
        <v>0</v>
      </c>
      <c r="O301" s="288">
        <v>53.503999999999998</v>
      </c>
      <c r="P301" s="288"/>
      <c r="Q301" s="288"/>
      <c r="R301" s="288"/>
      <c r="S301" s="288"/>
      <c r="T301" s="288"/>
      <c r="U301" s="288"/>
      <c r="V301" s="288"/>
      <c r="W301" s="288"/>
      <c r="X301" s="288"/>
      <c r="Y301" s="288"/>
      <c r="Z301" s="466">
        <v>53.503999999999998</v>
      </c>
      <c r="AA301" s="466">
        <v>0</v>
      </c>
      <c r="AB301" s="21">
        <v>53.503999999999998</v>
      </c>
      <c r="AC301" s="21">
        <v>53.503999999999998</v>
      </c>
      <c r="AD301" s="21"/>
      <c r="AE301" s="21">
        <v>53.503999999999998</v>
      </c>
      <c r="AF301" s="21">
        <v>53.459584999999997</v>
      </c>
      <c r="AG301" s="21">
        <v>0</v>
      </c>
      <c r="AH301" s="21">
        <v>53.459584999999997</v>
      </c>
      <c r="AI301" s="288"/>
      <c r="AJ301" s="288"/>
      <c r="AK301" s="2619" t="s">
        <v>9741</v>
      </c>
      <c r="AL301" s="2602">
        <v>0.5</v>
      </c>
      <c r="AM301" s="285">
        <v>0</v>
      </c>
    </row>
    <row r="302" spans="1:39" ht="110.25">
      <c r="A302" s="289">
        <v>414</v>
      </c>
      <c r="B302" s="178" t="s">
        <v>1080</v>
      </c>
      <c r="C302" s="282" t="s">
        <v>1081</v>
      </c>
      <c r="D302" s="178" t="s">
        <v>332</v>
      </c>
      <c r="E302" s="178" t="s">
        <v>744</v>
      </c>
      <c r="F302" s="284" t="s">
        <v>26</v>
      </c>
      <c r="G302" s="292">
        <v>78.617000000000004</v>
      </c>
      <c r="H302" s="174">
        <v>0</v>
      </c>
      <c r="I302" s="301">
        <v>38.585000000000001</v>
      </c>
      <c r="J302" s="174">
        <v>0</v>
      </c>
      <c r="K302" s="174">
        <v>38.585000000000001</v>
      </c>
      <c r="L302" s="285">
        <v>40.032000000000004</v>
      </c>
      <c r="M302" s="287">
        <v>40.032000000000004</v>
      </c>
      <c r="N302" s="287">
        <v>0</v>
      </c>
      <c r="O302" s="288">
        <v>40.032000000000004</v>
      </c>
      <c r="P302" s="288"/>
      <c r="Q302" s="288"/>
      <c r="R302" s="288"/>
      <c r="S302" s="288"/>
      <c r="T302" s="288"/>
      <c r="U302" s="288"/>
      <c r="V302" s="288"/>
      <c r="W302" s="288"/>
      <c r="X302" s="288"/>
      <c r="Y302" s="288"/>
      <c r="Z302" s="466">
        <v>40.032000000000004</v>
      </c>
      <c r="AA302" s="466">
        <v>0</v>
      </c>
      <c r="AB302" s="21">
        <v>40.032000000000004</v>
      </c>
      <c r="AC302" s="21">
        <v>40.032000000000004</v>
      </c>
      <c r="AD302" s="21"/>
      <c r="AE302" s="21">
        <v>40.032000000000004</v>
      </c>
      <c r="AF302" s="21">
        <v>40.028886999999997</v>
      </c>
      <c r="AG302" s="21">
        <v>0</v>
      </c>
      <c r="AH302" s="21">
        <v>40.028886999999997</v>
      </c>
      <c r="AI302" s="288"/>
      <c r="AJ302" s="288"/>
      <c r="AK302" s="2619" t="s">
        <v>9259</v>
      </c>
      <c r="AL302" s="2604">
        <v>1</v>
      </c>
      <c r="AM302" s="285">
        <v>0</v>
      </c>
    </row>
    <row r="303" spans="1:39" ht="126">
      <c r="A303" s="289">
        <v>415</v>
      </c>
      <c r="B303" s="178" t="s">
        <v>1082</v>
      </c>
      <c r="C303" s="282" t="s">
        <v>1083</v>
      </c>
      <c r="D303" s="178" t="s">
        <v>507</v>
      </c>
      <c r="E303" s="178" t="s">
        <v>725</v>
      </c>
      <c r="F303" s="284" t="s">
        <v>115</v>
      </c>
      <c r="G303" s="292">
        <v>78.334999999999994</v>
      </c>
      <c r="H303" s="174">
        <v>0</v>
      </c>
      <c r="I303" s="301">
        <v>23.501000000000001</v>
      </c>
      <c r="J303" s="174">
        <v>0</v>
      </c>
      <c r="K303" s="174">
        <v>23.501000000000001</v>
      </c>
      <c r="L303" s="285">
        <v>54.833999999999989</v>
      </c>
      <c r="M303" s="287">
        <v>25</v>
      </c>
      <c r="N303" s="287">
        <v>0</v>
      </c>
      <c r="O303" s="288">
        <v>25</v>
      </c>
      <c r="P303" s="288"/>
      <c r="Q303" s="288"/>
      <c r="R303" s="288"/>
      <c r="S303" s="288"/>
      <c r="T303" s="288"/>
      <c r="U303" s="288"/>
      <c r="V303" s="288"/>
      <c r="W303" s="288"/>
      <c r="X303" s="288"/>
      <c r="Y303" s="288"/>
      <c r="Z303" s="466">
        <v>25</v>
      </c>
      <c r="AA303" s="466">
        <v>0</v>
      </c>
      <c r="AB303" s="21">
        <v>25</v>
      </c>
      <c r="AC303" s="21">
        <v>25</v>
      </c>
      <c r="AD303" s="21"/>
      <c r="AE303" s="21">
        <v>25</v>
      </c>
      <c r="AF303" s="21">
        <v>24.893858000000002</v>
      </c>
      <c r="AG303" s="21">
        <v>0</v>
      </c>
      <c r="AH303" s="21">
        <v>24.893858000000002</v>
      </c>
      <c r="AI303" s="288"/>
      <c r="AJ303" s="288"/>
      <c r="AK303" s="2619" t="s">
        <v>12209</v>
      </c>
      <c r="AL303" s="2604">
        <v>0.25</v>
      </c>
      <c r="AM303" s="285">
        <v>0</v>
      </c>
    </row>
    <row r="304" spans="1:39" ht="157.5">
      <c r="A304" s="289">
        <v>416</v>
      </c>
      <c r="B304" s="178" t="s">
        <v>1084</v>
      </c>
      <c r="C304" s="282" t="s">
        <v>1085</v>
      </c>
      <c r="D304" s="178" t="s">
        <v>220</v>
      </c>
      <c r="E304" s="178" t="s">
        <v>730</v>
      </c>
      <c r="F304" s="284" t="s">
        <v>115</v>
      </c>
      <c r="G304" s="292">
        <v>170.28899999999999</v>
      </c>
      <c r="H304" s="174">
        <v>0</v>
      </c>
      <c r="I304" s="301">
        <v>23.414999999999999</v>
      </c>
      <c r="J304" s="174">
        <v>0</v>
      </c>
      <c r="K304" s="174">
        <v>23.414999999999999</v>
      </c>
      <c r="L304" s="285">
        <v>146.874</v>
      </c>
      <c r="M304" s="287">
        <v>25</v>
      </c>
      <c r="N304" s="287">
        <v>0</v>
      </c>
      <c r="O304" s="288">
        <v>25</v>
      </c>
      <c r="P304" s="288"/>
      <c r="Q304" s="288"/>
      <c r="R304" s="288"/>
      <c r="S304" s="288"/>
      <c r="T304" s="288"/>
      <c r="U304" s="288"/>
      <c r="V304" s="288"/>
      <c r="W304" s="288"/>
      <c r="X304" s="288"/>
      <c r="Y304" s="288"/>
      <c r="Z304" s="466">
        <v>25</v>
      </c>
      <c r="AA304" s="466">
        <v>0</v>
      </c>
      <c r="AB304" s="21">
        <v>25</v>
      </c>
      <c r="AC304" s="21">
        <v>18.75</v>
      </c>
      <c r="AD304" s="21"/>
      <c r="AE304" s="21">
        <v>18.75</v>
      </c>
      <c r="AF304" s="21">
        <v>18.705484999999999</v>
      </c>
      <c r="AG304" s="21">
        <v>0</v>
      </c>
      <c r="AH304" s="21">
        <v>18.705484999999999</v>
      </c>
      <c r="AI304" s="288"/>
      <c r="AJ304" s="2619" t="s">
        <v>9257</v>
      </c>
      <c r="AK304" s="2619" t="s">
        <v>10459</v>
      </c>
      <c r="AL304" s="2604">
        <v>0.25</v>
      </c>
      <c r="AM304" s="285">
        <v>0</v>
      </c>
    </row>
    <row r="305" spans="1:39" ht="126">
      <c r="A305" s="289">
        <v>417</v>
      </c>
      <c r="B305" s="178" t="s">
        <v>1086</v>
      </c>
      <c r="C305" s="282" t="s">
        <v>1087</v>
      </c>
      <c r="D305" s="178" t="s">
        <v>39</v>
      </c>
      <c r="E305" s="178" t="s">
        <v>744</v>
      </c>
      <c r="F305" s="284" t="s">
        <v>115</v>
      </c>
      <c r="G305" s="292">
        <v>78.198999999999998</v>
      </c>
      <c r="H305" s="174">
        <v>0</v>
      </c>
      <c r="I305" s="301">
        <v>23.46</v>
      </c>
      <c r="J305" s="174">
        <v>0</v>
      </c>
      <c r="K305" s="174">
        <v>23.46</v>
      </c>
      <c r="L305" s="285">
        <v>54.738999999999997</v>
      </c>
      <c r="M305" s="287">
        <v>15</v>
      </c>
      <c r="N305" s="287">
        <v>0</v>
      </c>
      <c r="O305" s="288">
        <v>15</v>
      </c>
      <c r="P305" s="288"/>
      <c r="Q305" s="288"/>
      <c r="R305" s="288"/>
      <c r="S305" s="288"/>
      <c r="T305" s="288"/>
      <c r="U305" s="288"/>
      <c r="V305" s="288"/>
      <c r="W305" s="288"/>
      <c r="X305" s="288"/>
      <c r="Y305" s="288"/>
      <c r="Z305" s="466">
        <v>15</v>
      </c>
      <c r="AA305" s="466">
        <v>0</v>
      </c>
      <c r="AB305" s="21">
        <v>15</v>
      </c>
      <c r="AC305" s="21">
        <v>15</v>
      </c>
      <c r="AD305" s="21"/>
      <c r="AE305" s="21">
        <v>15</v>
      </c>
      <c r="AF305" s="21">
        <v>14.879512</v>
      </c>
      <c r="AG305" s="21">
        <v>0</v>
      </c>
      <c r="AH305" s="21">
        <v>14.879512</v>
      </c>
      <c r="AI305" s="288"/>
      <c r="AJ305" s="288"/>
      <c r="AK305" s="2619" t="s">
        <v>12302</v>
      </c>
      <c r="AL305" s="2604">
        <v>0.25</v>
      </c>
      <c r="AM305" s="285">
        <v>0</v>
      </c>
    </row>
    <row r="306" spans="1:39" ht="157.5">
      <c r="A306" s="289">
        <v>418</v>
      </c>
      <c r="B306" s="178" t="s">
        <v>1088</v>
      </c>
      <c r="C306" s="282" t="s">
        <v>1089</v>
      </c>
      <c r="D306" s="178" t="s">
        <v>124</v>
      </c>
      <c r="E306" s="178" t="s">
        <v>744</v>
      </c>
      <c r="F306" s="284" t="s">
        <v>115</v>
      </c>
      <c r="G306" s="292">
        <v>128.506</v>
      </c>
      <c r="H306" s="174">
        <v>0</v>
      </c>
      <c r="I306" s="301">
        <v>38.552</v>
      </c>
      <c r="J306" s="174">
        <v>0</v>
      </c>
      <c r="K306" s="174">
        <v>38.552</v>
      </c>
      <c r="L306" s="285">
        <v>89.954000000000008</v>
      </c>
      <c r="M306" s="287">
        <v>14</v>
      </c>
      <c r="N306" s="287">
        <v>0</v>
      </c>
      <c r="O306" s="288">
        <v>14</v>
      </c>
      <c r="P306" s="288"/>
      <c r="Q306" s="288"/>
      <c r="R306" s="288"/>
      <c r="S306" s="288"/>
      <c r="T306" s="288"/>
      <c r="U306" s="288"/>
      <c r="V306" s="288"/>
      <c r="W306" s="288"/>
      <c r="X306" s="288"/>
      <c r="Y306" s="288"/>
      <c r="Z306" s="466">
        <v>14</v>
      </c>
      <c r="AA306" s="466">
        <v>0</v>
      </c>
      <c r="AB306" s="21">
        <v>14</v>
      </c>
      <c r="AC306" s="21">
        <v>10.5</v>
      </c>
      <c r="AD306" s="21"/>
      <c r="AE306" s="21">
        <v>10.5</v>
      </c>
      <c r="AF306" s="21">
        <v>10.098750000000001</v>
      </c>
      <c r="AG306" s="21">
        <v>0</v>
      </c>
      <c r="AH306" s="21">
        <v>10.098750000000001</v>
      </c>
      <c r="AI306" s="288"/>
      <c r="AJ306" s="668"/>
      <c r="AK306" s="2619" t="s">
        <v>11836</v>
      </c>
      <c r="AL306" s="2604">
        <v>0.25</v>
      </c>
      <c r="AM306" s="285">
        <v>0</v>
      </c>
    </row>
    <row r="307" spans="1:39" ht="141.75">
      <c r="A307" s="289">
        <v>419</v>
      </c>
      <c r="B307" s="178" t="s">
        <v>1090</v>
      </c>
      <c r="C307" s="282" t="s">
        <v>1091</v>
      </c>
      <c r="D307" s="265" t="s">
        <v>297</v>
      </c>
      <c r="E307" s="178" t="s">
        <v>730</v>
      </c>
      <c r="F307" s="284" t="s">
        <v>115</v>
      </c>
      <c r="G307" s="292">
        <v>79.88</v>
      </c>
      <c r="H307" s="174">
        <v>0</v>
      </c>
      <c r="I307" s="301">
        <v>23.963999999999999</v>
      </c>
      <c r="J307" s="174">
        <v>0</v>
      </c>
      <c r="K307" s="174">
        <v>23.963999999999999</v>
      </c>
      <c r="L307" s="285">
        <v>55.915999999999997</v>
      </c>
      <c r="M307" s="287">
        <v>25</v>
      </c>
      <c r="N307" s="287">
        <v>0</v>
      </c>
      <c r="O307" s="288">
        <v>25</v>
      </c>
      <c r="P307" s="288"/>
      <c r="Q307" s="288"/>
      <c r="R307" s="288"/>
      <c r="S307" s="288"/>
      <c r="T307" s="288"/>
      <c r="U307" s="288"/>
      <c r="V307" s="288"/>
      <c r="W307" s="288"/>
      <c r="X307" s="288"/>
      <c r="Y307" s="288"/>
      <c r="Z307" s="466">
        <v>25</v>
      </c>
      <c r="AA307" s="466">
        <v>0</v>
      </c>
      <c r="AB307" s="21">
        <v>25</v>
      </c>
      <c r="AC307" s="21">
        <v>25</v>
      </c>
      <c r="AD307" s="21"/>
      <c r="AE307" s="21">
        <v>25</v>
      </c>
      <c r="AF307" s="21">
        <v>24.934180999999999</v>
      </c>
      <c r="AG307" s="21">
        <v>0</v>
      </c>
      <c r="AH307" s="21">
        <v>24.934180999999999</v>
      </c>
      <c r="AI307" s="288"/>
      <c r="AJ307" s="288"/>
      <c r="AK307" s="2619" t="s">
        <v>12209</v>
      </c>
      <c r="AL307" s="2604">
        <v>0.25</v>
      </c>
      <c r="AM307" s="285">
        <v>0</v>
      </c>
    </row>
    <row r="308" spans="1:39" ht="157.5">
      <c r="A308" s="289">
        <v>420</v>
      </c>
      <c r="B308" s="178" t="s">
        <v>1092</v>
      </c>
      <c r="C308" s="282" t="s">
        <v>1093</v>
      </c>
      <c r="D308" s="178" t="s">
        <v>107</v>
      </c>
      <c r="E308" s="178" t="s">
        <v>692</v>
      </c>
      <c r="F308" s="284" t="s">
        <v>115</v>
      </c>
      <c r="G308" s="292">
        <v>78.498000000000005</v>
      </c>
      <c r="H308" s="174">
        <v>0</v>
      </c>
      <c r="I308" s="301">
        <v>23.55</v>
      </c>
      <c r="J308" s="174">
        <v>0</v>
      </c>
      <c r="K308" s="174">
        <v>23.55</v>
      </c>
      <c r="L308" s="285">
        <v>54.948000000000008</v>
      </c>
      <c r="M308" s="287">
        <v>20</v>
      </c>
      <c r="N308" s="287">
        <v>0</v>
      </c>
      <c r="O308" s="288">
        <v>20</v>
      </c>
      <c r="P308" s="288"/>
      <c r="Q308" s="288"/>
      <c r="R308" s="288"/>
      <c r="S308" s="288"/>
      <c r="T308" s="288"/>
      <c r="U308" s="288"/>
      <c r="V308" s="288"/>
      <c r="W308" s="288"/>
      <c r="X308" s="288"/>
      <c r="Y308" s="288"/>
      <c r="Z308" s="466">
        <v>20</v>
      </c>
      <c r="AA308" s="466">
        <v>0</v>
      </c>
      <c r="AB308" s="21">
        <v>20</v>
      </c>
      <c r="AC308" s="21">
        <v>20</v>
      </c>
      <c r="AD308" s="21"/>
      <c r="AE308" s="21">
        <v>20</v>
      </c>
      <c r="AF308" s="21">
        <v>19.997800999999999</v>
      </c>
      <c r="AG308" s="21">
        <v>0</v>
      </c>
      <c r="AH308" s="21">
        <v>19.997800999999999</v>
      </c>
      <c r="AI308" s="288"/>
      <c r="AJ308" s="288"/>
      <c r="AK308" s="2619" t="s">
        <v>12332</v>
      </c>
      <c r="AL308" s="2604">
        <v>0.25</v>
      </c>
      <c r="AM308" s="285">
        <v>0</v>
      </c>
    </row>
    <row r="309" spans="1:39" ht="126">
      <c r="A309" s="289">
        <v>421</v>
      </c>
      <c r="B309" s="178" t="s">
        <v>1094</v>
      </c>
      <c r="C309" s="282" t="s">
        <v>1095</v>
      </c>
      <c r="D309" s="178" t="s">
        <v>294</v>
      </c>
      <c r="E309" s="178" t="s">
        <v>735</v>
      </c>
      <c r="F309" s="284" t="s">
        <v>115</v>
      </c>
      <c r="G309" s="292">
        <v>74.588999999999999</v>
      </c>
      <c r="H309" s="174">
        <v>0</v>
      </c>
      <c r="I309" s="301">
        <v>22.376999999999999</v>
      </c>
      <c r="J309" s="174">
        <v>0</v>
      </c>
      <c r="K309" s="174">
        <v>22.376999999999999</v>
      </c>
      <c r="L309" s="285">
        <v>52.212000000000003</v>
      </c>
      <c r="M309" s="287">
        <v>25</v>
      </c>
      <c r="N309" s="287">
        <v>0</v>
      </c>
      <c r="O309" s="288">
        <v>25</v>
      </c>
      <c r="P309" s="288"/>
      <c r="Q309" s="288"/>
      <c r="R309" s="288"/>
      <c r="S309" s="288"/>
      <c r="T309" s="288"/>
      <c r="U309" s="288"/>
      <c r="V309" s="288"/>
      <c r="W309" s="288"/>
      <c r="X309" s="288"/>
      <c r="Y309" s="288"/>
      <c r="Z309" s="466">
        <v>25</v>
      </c>
      <c r="AA309" s="466">
        <v>0</v>
      </c>
      <c r="AB309" s="21">
        <v>25</v>
      </c>
      <c r="AC309" s="21">
        <v>25</v>
      </c>
      <c r="AD309" s="21"/>
      <c r="AE309" s="21">
        <v>25</v>
      </c>
      <c r="AF309" s="21">
        <v>24.809941999999999</v>
      </c>
      <c r="AG309" s="21">
        <v>0</v>
      </c>
      <c r="AH309" s="21">
        <v>24.809941999999999</v>
      </c>
      <c r="AI309" s="288"/>
      <c r="AJ309" s="288"/>
      <c r="AK309" s="2619" t="s">
        <v>12302</v>
      </c>
      <c r="AL309" s="2604">
        <v>0.25</v>
      </c>
      <c r="AM309" s="285">
        <v>0</v>
      </c>
    </row>
    <row r="310" spans="1:39" ht="126">
      <c r="A310" s="289">
        <v>422</v>
      </c>
      <c r="B310" s="178" t="s">
        <v>1096</v>
      </c>
      <c r="C310" s="282" t="s">
        <v>1097</v>
      </c>
      <c r="D310" s="178" t="s">
        <v>435</v>
      </c>
      <c r="E310" s="178" t="s">
        <v>744</v>
      </c>
      <c r="F310" s="284" t="s">
        <v>115</v>
      </c>
      <c r="G310" s="292">
        <v>57.286999999999999</v>
      </c>
      <c r="H310" s="174">
        <v>0</v>
      </c>
      <c r="I310" s="301">
        <v>17.186</v>
      </c>
      <c r="J310" s="174">
        <v>0</v>
      </c>
      <c r="K310" s="174">
        <v>17.186</v>
      </c>
      <c r="L310" s="285">
        <v>40.100999999999999</v>
      </c>
      <c r="M310" s="287">
        <v>10</v>
      </c>
      <c r="N310" s="287">
        <v>0</v>
      </c>
      <c r="O310" s="288">
        <v>10</v>
      </c>
      <c r="P310" s="288"/>
      <c r="Q310" s="288"/>
      <c r="R310" s="288"/>
      <c r="S310" s="288"/>
      <c r="T310" s="288"/>
      <c r="U310" s="288"/>
      <c r="V310" s="288"/>
      <c r="W310" s="288"/>
      <c r="X310" s="288"/>
      <c r="Y310" s="288"/>
      <c r="Z310" s="466">
        <v>10</v>
      </c>
      <c r="AA310" s="466">
        <v>0</v>
      </c>
      <c r="AB310" s="21">
        <v>10</v>
      </c>
      <c r="AC310" s="21">
        <v>10</v>
      </c>
      <c r="AD310" s="21"/>
      <c r="AE310" s="21">
        <v>10</v>
      </c>
      <c r="AF310" s="21">
        <v>9.9999479999999998</v>
      </c>
      <c r="AG310" s="21">
        <v>0</v>
      </c>
      <c r="AH310" s="21">
        <v>9.9999479999999998</v>
      </c>
      <c r="AI310" s="288"/>
      <c r="AJ310" s="288"/>
      <c r="AK310" s="2619" t="s">
        <v>12209</v>
      </c>
      <c r="AL310" s="2604">
        <v>0.25</v>
      </c>
      <c r="AM310" s="285">
        <v>0</v>
      </c>
    </row>
    <row r="311" spans="1:39" ht="110.25">
      <c r="A311" s="289">
        <v>423</v>
      </c>
      <c r="B311" s="178" t="s">
        <v>1098</v>
      </c>
      <c r="C311" s="282" t="s">
        <v>1099</v>
      </c>
      <c r="D311" s="178" t="s">
        <v>37</v>
      </c>
      <c r="E311" s="178" t="s">
        <v>713</v>
      </c>
      <c r="F311" s="284" t="s">
        <v>115</v>
      </c>
      <c r="G311" s="292">
        <v>61.002000000000002</v>
      </c>
      <c r="H311" s="174">
        <v>0</v>
      </c>
      <c r="I311" s="301">
        <v>18.300999999999998</v>
      </c>
      <c r="J311" s="174">
        <v>0</v>
      </c>
      <c r="K311" s="174">
        <v>18.300999999999998</v>
      </c>
      <c r="L311" s="285">
        <v>42.701000000000008</v>
      </c>
      <c r="M311" s="287">
        <v>20</v>
      </c>
      <c r="N311" s="287">
        <v>0</v>
      </c>
      <c r="O311" s="288">
        <v>20</v>
      </c>
      <c r="P311" s="288"/>
      <c r="Q311" s="288"/>
      <c r="R311" s="288"/>
      <c r="S311" s="288"/>
      <c r="T311" s="288"/>
      <c r="U311" s="288"/>
      <c r="V311" s="288"/>
      <c r="W311" s="288"/>
      <c r="X311" s="288"/>
      <c r="Y311" s="288"/>
      <c r="Z311" s="466">
        <v>20</v>
      </c>
      <c r="AA311" s="466">
        <v>0</v>
      </c>
      <c r="AB311" s="21">
        <v>20</v>
      </c>
      <c r="AC311" s="21">
        <v>15</v>
      </c>
      <c r="AD311" s="21"/>
      <c r="AE311" s="21">
        <v>15</v>
      </c>
      <c r="AF311" s="21">
        <v>15.477370000000001</v>
      </c>
      <c r="AG311" s="21">
        <v>0</v>
      </c>
      <c r="AH311" s="21">
        <v>15.477370000000001</v>
      </c>
      <c r="AI311" s="288"/>
      <c r="AJ311" s="288"/>
      <c r="AK311" s="2619" t="s">
        <v>12230</v>
      </c>
      <c r="AL311" s="2604">
        <v>0.25</v>
      </c>
      <c r="AM311" s="285">
        <v>0</v>
      </c>
    </row>
    <row r="312" spans="1:39" ht="126">
      <c r="A312" s="289">
        <v>424</v>
      </c>
      <c r="B312" s="178" t="s">
        <v>1100</v>
      </c>
      <c r="C312" s="282" t="s">
        <v>1101</v>
      </c>
      <c r="D312" s="178" t="s">
        <v>31</v>
      </c>
      <c r="E312" s="178" t="s">
        <v>730</v>
      </c>
      <c r="F312" s="284" t="s">
        <v>115</v>
      </c>
      <c r="G312" s="292">
        <v>79.706999999999994</v>
      </c>
      <c r="H312" s="174">
        <v>0</v>
      </c>
      <c r="I312" s="301">
        <v>23.911999999999999</v>
      </c>
      <c r="J312" s="174">
        <v>0</v>
      </c>
      <c r="K312" s="174">
        <v>23.911999999999999</v>
      </c>
      <c r="L312" s="285">
        <v>55.794999999999995</v>
      </c>
      <c r="M312" s="287">
        <v>25</v>
      </c>
      <c r="N312" s="287">
        <v>0</v>
      </c>
      <c r="O312" s="288">
        <v>25</v>
      </c>
      <c r="P312" s="288"/>
      <c r="Q312" s="288"/>
      <c r="R312" s="288"/>
      <c r="S312" s="288"/>
      <c r="T312" s="288"/>
      <c r="U312" s="288"/>
      <c r="V312" s="288"/>
      <c r="W312" s="288"/>
      <c r="X312" s="288"/>
      <c r="Y312" s="288"/>
      <c r="Z312" s="466">
        <v>25</v>
      </c>
      <c r="AA312" s="466">
        <v>0</v>
      </c>
      <c r="AB312" s="21">
        <v>25</v>
      </c>
      <c r="AC312" s="21">
        <v>25</v>
      </c>
      <c r="AD312" s="21"/>
      <c r="AE312" s="21">
        <v>25</v>
      </c>
      <c r="AF312" s="21">
        <v>24.916478000000001</v>
      </c>
      <c r="AG312" s="21">
        <v>0</v>
      </c>
      <c r="AH312" s="21">
        <v>24.916478000000001</v>
      </c>
      <c r="AI312" s="288"/>
      <c r="AJ312" s="288"/>
      <c r="AK312" s="2619" t="s">
        <v>12209</v>
      </c>
      <c r="AL312" s="2604">
        <v>0.25</v>
      </c>
      <c r="AM312" s="285">
        <v>0</v>
      </c>
    </row>
    <row r="313" spans="1:39" ht="141.75">
      <c r="A313" s="289">
        <v>425</v>
      </c>
      <c r="B313" s="178" t="s">
        <v>1102</v>
      </c>
      <c r="C313" s="282" t="s">
        <v>1103</v>
      </c>
      <c r="D313" s="178" t="s">
        <v>531</v>
      </c>
      <c r="E313" s="178" t="s">
        <v>753</v>
      </c>
      <c r="F313" s="284" t="s">
        <v>115</v>
      </c>
      <c r="G313" s="292">
        <v>79.123000000000005</v>
      </c>
      <c r="H313" s="174">
        <v>0</v>
      </c>
      <c r="I313" s="301">
        <v>23.736999999999998</v>
      </c>
      <c r="J313" s="174">
        <v>0</v>
      </c>
      <c r="K313" s="174">
        <v>23.736999999999998</v>
      </c>
      <c r="L313" s="285">
        <v>55.38600000000001</v>
      </c>
      <c r="M313" s="287">
        <v>25</v>
      </c>
      <c r="N313" s="287">
        <v>0</v>
      </c>
      <c r="O313" s="288">
        <v>25</v>
      </c>
      <c r="P313" s="288"/>
      <c r="Q313" s="288"/>
      <c r="R313" s="288"/>
      <c r="S313" s="288"/>
      <c r="T313" s="288"/>
      <c r="U313" s="288"/>
      <c r="V313" s="288"/>
      <c r="W313" s="288"/>
      <c r="X313" s="288"/>
      <c r="Y313" s="288"/>
      <c r="Z313" s="466">
        <v>25</v>
      </c>
      <c r="AA313" s="466">
        <v>0</v>
      </c>
      <c r="AB313" s="21">
        <v>25</v>
      </c>
      <c r="AC313" s="21">
        <v>25</v>
      </c>
      <c r="AD313" s="21"/>
      <c r="AE313" s="21">
        <v>25</v>
      </c>
      <c r="AF313" s="21">
        <v>24.997789000000001</v>
      </c>
      <c r="AG313" s="21">
        <v>0</v>
      </c>
      <c r="AH313" s="21">
        <v>24.997789000000001</v>
      </c>
      <c r="AI313" s="288"/>
      <c r="AJ313" s="288"/>
      <c r="AK313" s="2619" t="s">
        <v>12209</v>
      </c>
      <c r="AL313" s="2604">
        <v>0.25</v>
      </c>
      <c r="AM313" s="285">
        <v>0</v>
      </c>
    </row>
    <row r="314" spans="1:39" ht="94.5">
      <c r="A314" s="289">
        <v>426</v>
      </c>
      <c r="B314" s="178" t="s">
        <v>1104</v>
      </c>
      <c r="C314" s="282" t="s">
        <v>1105</v>
      </c>
      <c r="D314" s="178" t="s">
        <v>534</v>
      </c>
      <c r="E314" s="178" t="s">
        <v>706</v>
      </c>
      <c r="F314" s="284" t="s">
        <v>115</v>
      </c>
      <c r="G314" s="292">
        <v>161.08199999999999</v>
      </c>
      <c r="H314" s="174">
        <v>0</v>
      </c>
      <c r="I314" s="301">
        <v>23.663</v>
      </c>
      <c r="J314" s="174">
        <v>0</v>
      </c>
      <c r="K314" s="174">
        <v>23.663</v>
      </c>
      <c r="L314" s="285">
        <v>137.41899999999998</v>
      </c>
      <c r="M314" s="287">
        <v>25</v>
      </c>
      <c r="N314" s="287">
        <v>0</v>
      </c>
      <c r="O314" s="288">
        <v>25</v>
      </c>
      <c r="P314" s="288"/>
      <c r="Q314" s="288"/>
      <c r="R314" s="288"/>
      <c r="S314" s="288"/>
      <c r="T314" s="288"/>
      <c r="U314" s="288"/>
      <c r="V314" s="288"/>
      <c r="W314" s="288"/>
      <c r="X314" s="288"/>
      <c r="Y314" s="288"/>
      <c r="Z314" s="466">
        <v>25</v>
      </c>
      <c r="AA314" s="466">
        <v>0</v>
      </c>
      <c r="AB314" s="21">
        <v>25</v>
      </c>
      <c r="AC314" s="21">
        <v>25</v>
      </c>
      <c r="AD314" s="21"/>
      <c r="AE314" s="21">
        <v>25</v>
      </c>
      <c r="AF314" s="21">
        <v>24.993117999999999</v>
      </c>
      <c r="AG314" s="21">
        <v>0</v>
      </c>
      <c r="AH314" s="21">
        <v>24.993117999999999</v>
      </c>
      <c r="AI314" s="288"/>
      <c r="AJ314" s="288" t="s">
        <v>9279</v>
      </c>
      <c r="AK314" s="2619" t="s">
        <v>9812</v>
      </c>
      <c r="AL314" s="2604">
        <v>0.25</v>
      </c>
      <c r="AM314" s="285">
        <v>0</v>
      </c>
    </row>
    <row r="315" spans="1:39" ht="94.5">
      <c r="A315" s="289">
        <v>427</v>
      </c>
      <c r="B315" s="178" t="s">
        <v>1106</v>
      </c>
      <c r="C315" s="282" t="s">
        <v>1107</v>
      </c>
      <c r="D315" s="178" t="s">
        <v>620</v>
      </c>
      <c r="E315" s="178" t="s">
        <v>673</v>
      </c>
      <c r="F315" s="284" t="s">
        <v>115</v>
      </c>
      <c r="G315" s="292">
        <v>153.72900000000001</v>
      </c>
      <c r="H315" s="174">
        <v>0</v>
      </c>
      <c r="I315" s="301">
        <v>23.745000000000001</v>
      </c>
      <c r="J315" s="174">
        <v>0</v>
      </c>
      <c r="K315" s="174">
        <v>23.745000000000001</v>
      </c>
      <c r="L315" s="285">
        <v>129.98400000000001</v>
      </c>
      <c r="M315" s="287">
        <v>25</v>
      </c>
      <c r="N315" s="287">
        <v>0</v>
      </c>
      <c r="O315" s="288">
        <v>25</v>
      </c>
      <c r="P315" s="288"/>
      <c r="Q315" s="288"/>
      <c r="R315" s="288"/>
      <c r="S315" s="288"/>
      <c r="T315" s="288"/>
      <c r="U315" s="288"/>
      <c r="V315" s="288"/>
      <c r="W315" s="288"/>
      <c r="X315" s="288"/>
      <c r="Y315" s="288"/>
      <c r="Z315" s="466">
        <v>25</v>
      </c>
      <c r="AA315" s="466">
        <v>0</v>
      </c>
      <c r="AB315" s="21">
        <v>25</v>
      </c>
      <c r="AC315" s="21">
        <v>18.75</v>
      </c>
      <c r="AD315" s="21"/>
      <c r="AE315" s="21">
        <v>18.75</v>
      </c>
      <c r="AF315" s="21">
        <v>17.438866000000001</v>
      </c>
      <c r="AG315" s="21">
        <v>0</v>
      </c>
      <c r="AH315" s="21">
        <v>17.438866000000001</v>
      </c>
      <c r="AI315" s="288"/>
      <c r="AJ315" s="2619" t="s">
        <v>9257</v>
      </c>
      <c r="AK315" s="2619" t="s">
        <v>10459</v>
      </c>
      <c r="AL315" s="2604">
        <v>0.25</v>
      </c>
      <c r="AM315" s="285">
        <v>0</v>
      </c>
    </row>
    <row r="316" spans="1:39" ht="126">
      <c r="A316" s="289">
        <v>428</v>
      </c>
      <c r="B316" s="178" t="s">
        <v>1108</v>
      </c>
      <c r="C316" s="282" t="s">
        <v>1109</v>
      </c>
      <c r="D316" s="178" t="s">
        <v>617</v>
      </c>
      <c r="E316" s="178" t="s">
        <v>673</v>
      </c>
      <c r="F316" s="284" t="s">
        <v>115</v>
      </c>
      <c r="G316" s="292">
        <v>155.608</v>
      </c>
      <c r="H316" s="174">
        <v>0</v>
      </c>
      <c r="I316" s="301">
        <v>23.832000000000001</v>
      </c>
      <c r="J316" s="174">
        <v>0</v>
      </c>
      <c r="K316" s="174">
        <v>23.832000000000001</v>
      </c>
      <c r="L316" s="285">
        <v>131.77600000000001</v>
      </c>
      <c r="M316" s="287">
        <v>25</v>
      </c>
      <c r="N316" s="287">
        <v>0</v>
      </c>
      <c r="O316" s="288">
        <v>25</v>
      </c>
      <c r="P316" s="288"/>
      <c r="Q316" s="288"/>
      <c r="R316" s="288"/>
      <c r="S316" s="288"/>
      <c r="T316" s="288"/>
      <c r="U316" s="288"/>
      <c r="V316" s="288"/>
      <c r="W316" s="288"/>
      <c r="X316" s="288"/>
      <c r="Y316" s="288"/>
      <c r="Z316" s="466">
        <v>25</v>
      </c>
      <c r="AA316" s="466">
        <v>0</v>
      </c>
      <c r="AB316" s="21">
        <v>25</v>
      </c>
      <c r="AC316" s="21">
        <v>25</v>
      </c>
      <c r="AD316" s="21"/>
      <c r="AE316" s="21">
        <v>25</v>
      </c>
      <c r="AF316" s="21">
        <v>24.988166</v>
      </c>
      <c r="AG316" s="21">
        <v>0</v>
      </c>
      <c r="AH316" s="21">
        <v>24.988166</v>
      </c>
      <c r="AI316" s="288"/>
      <c r="AJ316" s="288" t="s">
        <v>9279</v>
      </c>
      <c r="AK316" s="2619" t="s">
        <v>9812</v>
      </c>
      <c r="AL316" s="2604">
        <v>0.25</v>
      </c>
      <c r="AM316" s="285">
        <v>0</v>
      </c>
    </row>
    <row r="317" spans="1:39" ht="141.75">
      <c r="A317" s="289">
        <v>429</v>
      </c>
      <c r="B317" s="178" t="s">
        <v>1110</v>
      </c>
      <c r="C317" s="282" t="s">
        <v>1111</v>
      </c>
      <c r="D317" s="178" t="s">
        <v>277</v>
      </c>
      <c r="E317" s="178" t="s">
        <v>753</v>
      </c>
      <c r="F317" s="284" t="s">
        <v>115</v>
      </c>
      <c r="G317" s="292">
        <v>196.39099999999999</v>
      </c>
      <c r="H317" s="174">
        <v>0</v>
      </c>
      <c r="I317" s="301">
        <v>22.395</v>
      </c>
      <c r="J317" s="174">
        <v>0</v>
      </c>
      <c r="K317" s="174">
        <v>22.395</v>
      </c>
      <c r="L317" s="285">
        <v>173.99599999999998</v>
      </c>
      <c r="M317" s="287">
        <v>25</v>
      </c>
      <c r="N317" s="287">
        <v>0</v>
      </c>
      <c r="O317" s="288">
        <v>25</v>
      </c>
      <c r="P317" s="288"/>
      <c r="Q317" s="288"/>
      <c r="R317" s="288"/>
      <c r="S317" s="288"/>
      <c r="T317" s="288"/>
      <c r="U317" s="288"/>
      <c r="V317" s="288"/>
      <c r="W317" s="288"/>
      <c r="X317" s="288"/>
      <c r="Y317" s="288"/>
      <c r="Z317" s="466">
        <v>25</v>
      </c>
      <c r="AA317" s="466">
        <v>0</v>
      </c>
      <c r="AB317" s="21">
        <v>25</v>
      </c>
      <c r="AC317" s="21">
        <v>18.75</v>
      </c>
      <c r="AD317" s="21"/>
      <c r="AE317" s="21">
        <v>18.75</v>
      </c>
      <c r="AF317" s="21">
        <v>18.746417999999998</v>
      </c>
      <c r="AG317" s="21">
        <v>0</v>
      </c>
      <c r="AH317" s="21">
        <v>18.746417999999998</v>
      </c>
      <c r="AI317" s="288"/>
      <c r="AJ317" s="2619" t="s">
        <v>9257</v>
      </c>
      <c r="AK317" s="2619" t="s">
        <v>10459</v>
      </c>
      <c r="AL317" s="2604">
        <v>0.25</v>
      </c>
      <c r="AM317" s="285">
        <v>0</v>
      </c>
    </row>
    <row r="318" spans="1:39" ht="94.5">
      <c r="A318" s="289">
        <v>430</v>
      </c>
      <c r="B318" s="178" t="s">
        <v>1112</v>
      </c>
      <c r="C318" s="282" t="s">
        <v>1113</v>
      </c>
      <c r="D318" s="178" t="s">
        <v>537</v>
      </c>
      <c r="E318" s="178" t="s">
        <v>753</v>
      </c>
      <c r="F318" s="284" t="s">
        <v>115</v>
      </c>
      <c r="G318" s="292">
        <v>140.20699999999999</v>
      </c>
      <c r="H318" s="174">
        <v>0</v>
      </c>
      <c r="I318" s="301">
        <v>23.385999999999999</v>
      </c>
      <c r="J318" s="174">
        <v>0</v>
      </c>
      <c r="K318" s="174">
        <v>23.385999999999999</v>
      </c>
      <c r="L318" s="285">
        <v>116.821</v>
      </c>
      <c r="M318" s="287">
        <v>20</v>
      </c>
      <c r="N318" s="287">
        <v>0</v>
      </c>
      <c r="O318" s="288">
        <v>20</v>
      </c>
      <c r="P318" s="288"/>
      <c r="Q318" s="288"/>
      <c r="R318" s="288"/>
      <c r="S318" s="288"/>
      <c r="T318" s="288"/>
      <c r="U318" s="288"/>
      <c r="V318" s="288"/>
      <c r="W318" s="288"/>
      <c r="X318" s="288"/>
      <c r="Y318" s="288"/>
      <c r="Z318" s="466">
        <v>20</v>
      </c>
      <c r="AA318" s="466">
        <v>0</v>
      </c>
      <c r="AB318" s="21">
        <v>20</v>
      </c>
      <c r="AC318" s="21">
        <v>15</v>
      </c>
      <c r="AD318" s="21"/>
      <c r="AE318" s="21">
        <v>15</v>
      </c>
      <c r="AF318" s="21">
        <v>14.998167</v>
      </c>
      <c r="AG318" s="21">
        <v>0</v>
      </c>
      <c r="AH318" s="21">
        <v>14.998167</v>
      </c>
      <c r="AI318" s="288"/>
      <c r="AJ318" s="2619" t="s">
        <v>9257</v>
      </c>
      <c r="AK318" s="2619" t="s">
        <v>10459</v>
      </c>
      <c r="AL318" s="2604">
        <v>0.25</v>
      </c>
      <c r="AM318" s="285">
        <v>0</v>
      </c>
    </row>
    <row r="319" spans="1:39" ht="110.25">
      <c r="A319" s="289">
        <v>431</v>
      </c>
      <c r="B319" s="178" t="s">
        <v>1114</v>
      </c>
      <c r="C319" s="282" t="s">
        <v>1115</v>
      </c>
      <c r="D319" s="178" t="s">
        <v>662</v>
      </c>
      <c r="E319" s="178" t="s">
        <v>706</v>
      </c>
      <c r="F319" s="284" t="s">
        <v>115</v>
      </c>
      <c r="G319" s="292">
        <v>194.137</v>
      </c>
      <c r="H319" s="174">
        <v>0</v>
      </c>
      <c r="I319" s="301">
        <v>23.402000000000001</v>
      </c>
      <c r="J319" s="174">
        <v>0</v>
      </c>
      <c r="K319" s="174">
        <v>23.402000000000001</v>
      </c>
      <c r="L319" s="285">
        <v>170.73500000000001</v>
      </c>
      <c r="M319" s="287">
        <v>25</v>
      </c>
      <c r="N319" s="287">
        <v>0</v>
      </c>
      <c r="O319" s="288">
        <v>25</v>
      </c>
      <c r="P319" s="288"/>
      <c r="Q319" s="288"/>
      <c r="R319" s="288"/>
      <c r="S319" s="288"/>
      <c r="T319" s="288"/>
      <c r="U319" s="288"/>
      <c r="V319" s="288"/>
      <c r="W319" s="288"/>
      <c r="X319" s="288"/>
      <c r="Y319" s="288"/>
      <c r="Z319" s="466">
        <v>25</v>
      </c>
      <c r="AA319" s="466">
        <v>0</v>
      </c>
      <c r="AB319" s="21">
        <v>25</v>
      </c>
      <c r="AC319" s="21">
        <v>18.75</v>
      </c>
      <c r="AD319" s="21"/>
      <c r="AE319" s="21">
        <v>18.75</v>
      </c>
      <c r="AF319" s="21">
        <v>18.618129</v>
      </c>
      <c r="AG319" s="21">
        <v>0</v>
      </c>
      <c r="AH319" s="21">
        <v>18.618129</v>
      </c>
      <c r="AI319" s="288"/>
      <c r="AJ319" s="288" t="s">
        <v>9279</v>
      </c>
      <c r="AK319" s="2619" t="s">
        <v>10459</v>
      </c>
      <c r="AL319" s="2604">
        <v>0.25</v>
      </c>
      <c r="AM319" s="285">
        <v>0</v>
      </c>
    </row>
    <row r="320" spans="1:39" ht="126">
      <c r="A320" s="289">
        <v>432</v>
      </c>
      <c r="B320" s="178" t="s">
        <v>1116</v>
      </c>
      <c r="C320" s="282" t="s">
        <v>1117</v>
      </c>
      <c r="D320" s="178" t="s">
        <v>124</v>
      </c>
      <c r="E320" s="178" t="s">
        <v>735</v>
      </c>
      <c r="F320" s="284" t="s">
        <v>115</v>
      </c>
      <c r="G320" s="292">
        <v>199.87799999999999</v>
      </c>
      <c r="H320" s="174">
        <v>0</v>
      </c>
      <c r="I320" s="301">
        <v>46.298999999999999</v>
      </c>
      <c r="J320" s="174">
        <v>0</v>
      </c>
      <c r="K320" s="174">
        <v>46.298999999999999</v>
      </c>
      <c r="L320" s="285">
        <v>153.57899999999998</v>
      </c>
      <c r="M320" s="287">
        <v>20</v>
      </c>
      <c r="N320" s="287">
        <v>0</v>
      </c>
      <c r="O320" s="288">
        <v>20</v>
      </c>
      <c r="P320" s="288"/>
      <c r="Q320" s="288"/>
      <c r="R320" s="288"/>
      <c r="S320" s="288"/>
      <c r="T320" s="288"/>
      <c r="U320" s="288"/>
      <c r="V320" s="288"/>
      <c r="W320" s="288"/>
      <c r="X320" s="288"/>
      <c r="Y320" s="288"/>
      <c r="Z320" s="466">
        <v>20</v>
      </c>
      <c r="AA320" s="466">
        <v>0</v>
      </c>
      <c r="AB320" s="21">
        <v>20</v>
      </c>
      <c r="AC320" s="21">
        <v>20</v>
      </c>
      <c r="AD320" s="21"/>
      <c r="AE320" s="21">
        <v>20</v>
      </c>
      <c r="AF320" s="21">
        <v>19.998813999999999</v>
      </c>
      <c r="AG320" s="21">
        <v>0</v>
      </c>
      <c r="AH320" s="21">
        <v>19.998813999999999</v>
      </c>
      <c r="AI320" s="288"/>
      <c r="AJ320" s="2619" t="s">
        <v>9257</v>
      </c>
      <c r="AK320" s="2619" t="s">
        <v>10288</v>
      </c>
      <c r="AL320" s="2604">
        <v>0.25</v>
      </c>
      <c r="AM320" s="285">
        <v>0</v>
      </c>
    </row>
    <row r="321" spans="1:39" ht="94.5">
      <c r="A321" s="289">
        <v>433</v>
      </c>
      <c r="B321" s="178" t="s">
        <v>1118</v>
      </c>
      <c r="C321" s="282" t="s">
        <v>1119</v>
      </c>
      <c r="D321" s="178" t="s">
        <v>177</v>
      </c>
      <c r="E321" s="178" t="s">
        <v>706</v>
      </c>
      <c r="F321" s="284" t="s">
        <v>115</v>
      </c>
      <c r="G321" s="292">
        <v>78.78</v>
      </c>
      <c r="H321" s="174">
        <v>0</v>
      </c>
      <c r="I321" s="301">
        <v>23.634</v>
      </c>
      <c r="J321" s="174">
        <v>0</v>
      </c>
      <c r="K321" s="174">
        <v>23.634</v>
      </c>
      <c r="L321" s="285">
        <v>55.146000000000001</v>
      </c>
      <c r="M321" s="287">
        <v>25</v>
      </c>
      <c r="N321" s="287">
        <v>0</v>
      </c>
      <c r="O321" s="288">
        <v>25</v>
      </c>
      <c r="P321" s="288"/>
      <c r="Q321" s="288"/>
      <c r="R321" s="288"/>
      <c r="S321" s="288"/>
      <c r="T321" s="288"/>
      <c r="U321" s="288"/>
      <c r="V321" s="288"/>
      <c r="W321" s="288"/>
      <c r="X321" s="288"/>
      <c r="Y321" s="288"/>
      <c r="Z321" s="466">
        <v>25</v>
      </c>
      <c r="AA321" s="466">
        <v>0</v>
      </c>
      <c r="AB321" s="21">
        <v>25</v>
      </c>
      <c r="AC321" s="21">
        <v>25</v>
      </c>
      <c r="AD321" s="21"/>
      <c r="AE321" s="21">
        <v>25</v>
      </c>
      <c r="AF321" s="21">
        <v>24.499881999999999</v>
      </c>
      <c r="AG321" s="21">
        <v>0</v>
      </c>
      <c r="AH321" s="21">
        <v>24.499881999999999</v>
      </c>
      <c r="AI321" s="288"/>
      <c r="AJ321" s="288"/>
      <c r="AK321" s="2619" t="s">
        <v>9640</v>
      </c>
      <c r="AL321" s="2604">
        <v>0.25</v>
      </c>
      <c r="AM321" s="285">
        <v>0</v>
      </c>
    </row>
    <row r="322" spans="1:39" ht="126">
      <c r="A322" s="289">
        <v>434</v>
      </c>
      <c r="B322" s="178" t="s">
        <v>1120</v>
      </c>
      <c r="C322" s="282" t="s">
        <v>1121</v>
      </c>
      <c r="D322" s="178" t="s">
        <v>147</v>
      </c>
      <c r="E322" s="178" t="s">
        <v>700</v>
      </c>
      <c r="F322" s="284" t="s">
        <v>115</v>
      </c>
      <c r="G322" s="292">
        <v>77.247</v>
      </c>
      <c r="H322" s="174">
        <v>0</v>
      </c>
      <c r="I322" s="301">
        <v>23.173999999999999</v>
      </c>
      <c r="J322" s="174">
        <v>0</v>
      </c>
      <c r="K322" s="174">
        <v>23.173999999999999</v>
      </c>
      <c r="L322" s="285">
        <v>54.073</v>
      </c>
      <c r="M322" s="287">
        <v>25</v>
      </c>
      <c r="N322" s="287">
        <v>0</v>
      </c>
      <c r="O322" s="288">
        <v>25</v>
      </c>
      <c r="P322" s="288"/>
      <c r="Q322" s="288"/>
      <c r="R322" s="288"/>
      <c r="S322" s="288"/>
      <c r="T322" s="288"/>
      <c r="U322" s="288"/>
      <c r="V322" s="288"/>
      <c r="W322" s="288"/>
      <c r="X322" s="288"/>
      <c r="Y322" s="288"/>
      <c r="Z322" s="466">
        <v>25</v>
      </c>
      <c r="AA322" s="466">
        <v>0</v>
      </c>
      <c r="AB322" s="21">
        <v>25</v>
      </c>
      <c r="AC322" s="21">
        <v>25</v>
      </c>
      <c r="AD322" s="21"/>
      <c r="AE322" s="21">
        <v>25</v>
      </c>
      <c r="AF322" s="21">
        <v>24.999806</v>
      </c>
      <c r="AG322" s="21">
        <v>0</v>
      </c>
      <c r="AH322" s="21">
        <v>24.999806</v>
      </c>
      <c r="AI322" s="288"/>
      <c r="AJ322" s="288"/>
      <c r="AK322" s="2619" t="s">
        <v>12209</v>
      </c>
      <c r="AL322" s="2604">
        <v>0.25</v>
      </c>
      <c r="AM322" s="285">
        <v>0</v>
      </c>
    </row>
    <row r="323" spans="1:39" ht="126">
      <c r="A323" s="289">
        <v>435</v>
      </c>
      <c r="B323" s="178" t="s">
        <v>1122</v>
      </c>
      <c r="C323" s="282" t="s">
        <v>1123</v>
      </c>
      <c r="D323" s="178" t="s">
        <v>177</v>
      </c>
      <c r="E323" s="178" t="s">
        <v>697</v>
      </c>
      <c r="F323" s="284" t="s">
        <v>115</v>
      </c>
      <c r="G323" s="292">
        <v>78.584999999999994</v>
      </c>
      <c r="H323" s="174">
        <v>0</v>
      </c>
      <c r="I323" s="301">
        <v>23.576000000000001</v>
      </c>
      <c r="J323" s="174">
        <v>0</v>
      </c>
      <c r="K323" s="174">
        <v>23.576000000000001</v>
      </c>
      <c r="L323" s="285">
        <v>55.008999999999993</v>
      </c>
      <c r="M323" s="287">
        <v>25</v>
      </c>
      <c r="N323" s="287">
        <v>0</v>
      </c>
      <c r="O323" s="288">
        <v>25</v>
      </c>
      <c r="P323" s="288"/>
      <c r="Q323" s="288"/>
      <c r="R323" s="288"/>
      <c r="S323" s="288"/>
      <c r="T323" s="288"/>
      <c r="U323" s="288"/>
      <c r="V323" s="288"/>
      <c r="W323" s="288"/>
      <c r="X323" s="288"/>
      <c r="Y323" s="288"/>
      <c r="Z323" s="466">
        <v>25</v>
      </c>
      <c r="AA323" s="466">
        <v>0</v>
      </c>
      <c r="AB323" s="21">
        <v>25</v>
      </c>
      <c r="AC323" s="21">
        <v>25</v>
      </c>
      <c r="AD323" s="21"/>
      <c r="AE323" s="21">
        <v>25</v>
      </c>
      <c r="AF323" s="21">
        <v>24.999368</v>
      </c>
      <c r="AG323" s="21">
        <v>0</v>
      </c>
      <c r="AH323" s="21">
        <v>24.999368</v>
      </c>
      <c r="AI323" s="288"/>
      <c r="AJ323" s="288"/>
      <c r="AK323" s="2619" t="s">
        <v>12209</v>
      </c>
      <c r="AL323" s="2604">
        <v>0.25</v>
      </c>
      <c r="AM323" s="285">
        <v>0</v>
      </c>
    </row>
    <row r="324" spans="1:39" ht="94.5">
      <c r="A324" s="289">
        <v>436</v>
      </c>
      <c r="B324" s="178" t="s">
        <v>1124</v>
      </c>
      <c r="C324" s="282" t="s">
        <v>1125</v>
      </c>
      <c r="D324" s="178" t="s">
        <v>209</v>
      </c>
      <c r="E324" s="178" t="s">
        <v>700</v>
      </c>
      <c r="F324" s="284" t="s">
        <v>115</v>
      </c>
      <c r="G324" s="292">
        <v>78.540000000000006</v>
      </c>
      <c r="H324" s="174">
        <v>0</v>
      </c>
      <c r="I324" s="301">
        <v>23.562000000000001</v>
      </c>
      <c r="J324" s="174">
        <v>0</v>
      </c>
      <c r="K324" s="174">
        <v>23.562000000000001</v>
      </c>
      <c r="L324" s="285">
        <v>54.978000000000009</v>
      </c>
      <c r="M324" s="287">
        <v>25</v>
      </c>
      <c r="N324" s="287">
        <v>0</v>
      </c>
      <c r="O324" s="288">
        <v>25</v>
      </c>
      <c r="P324" s="288"/>
      <c r="Q324" s="288"/>
      <c r="R324" s="288"/>
      <c r="S324" s="288"/>
      <c r="T324" s="288"/>
      <c r="U324" s="288"/>
      <c r="V324" s="288"/>
      <c r="W324" s="288"/>
      <c r="X324" s="288"/>
      <c r="Y324" s="288"/>
      <c r="Z324" s="466">
        <v>25</v>
      </c>
      <c r="AA324" s="466">
        <v>0</v>
      </c>
      <c r="AB324" s="21">
        <v>25</v>
      </c>
      <c r="AC324" s="21">
        <v>25</v>
      </c>
      <c r="AD324" s="21"/>
      <c r="AE324" s="21">
        <v>25</v>
      </c>
      <c r="AF324" s="21">
        <v>24.55</v>
      </c>
      <c r="AG324" s="21">
        <v>0</v>
      </c>
      <c r="AH324" s="21">
        <v>24.55</v>
      </c>
      <c r="AI324" s="288"/>
      <c r="AJ324" s="288"/>
      <c r="AK324" s="2619" t="s">
        <v>12247</v>
      </c>
      <c r="AL324" s="2604">
        <v>0.25</v>
      </c>
      <c r="AM324" s="285">
        <v>0</v>
      </c>
    </row>
    <row r="325" spans="1:39" ht="94.5">
      <c r="A325" s="289">
        <v>437</v>
      </c>
      <c r="B325" s="178" t="s">
        <v>1126</v>
      </c>
      <c r="C325" s="282" t="s">
        <v>1127</v>
      </c>
      <c r="D325" s="178" t="s">
        <v>480</v>
      </c>
      <c r="E325" s="178" t="s">
        <v>703</v>
      </c>
      <c r="F325" s="284" t="s">
        <v>26</v>
      </c>
      <c r="G325" s="292">
        <v>58.734000000000002</v>
      </c>
      <c r="H325" s="174">
        <v>3.5390000000000001</v>
      </c>
      <c r="I325" s="301">
        <v>16.559000000000001</v>
      </c>
      <c r="J325" s="174">
        <v>0</v>
      </c>
      <c r="K325" s="174">
        <v>20.098000000000003</v>
      </c>
      <c r="L325" s="285">
        <v>38.635999999999996</v>
      </c>
      <c r="M325" s="287">
        <v>38.635999999999996</v>
      </c>
      <c r="N325" s="287">
        <v>0</v>
      </c>
      <c r="O325" s="288">
        <v>38.635999999999996</v>
      </c>
      <c r="P325" s="288"/>
      <c r="Q325" s="288"/>
      <c r="R325" s="288"/>
      <c r="S325" s="288"/>
      <c r="T325" s="288"/>
      <c r="U325" s="288"/>
      <c r="V325" s="288"/>
      <c r="W325" s="288"/>
      <c r="X325" s="288"/>
      <c r="Y325" s="288"/>
      <c r="Z325" s="466">
        <v>38.635999999999996</v>
      </c>
      <c r="AA325" s="466">
        <v>0</v>
      </c>
      <c r="AB325" s="21">
        <v>38.635999999999996</v>
      </c>
      <c r="AC325" s="21">
        <v>38.635999999999996</v>
      </c>
      <c r="AD325" s="21"/>
      <c r="AE325" s="21">
        <v>38.635999999999996</v>
      </c>
      <c r="AF325" s="21">
        <v>17.682832000000001</v>
      </c>
      <c r="AG325" s="21">
        <v>0</v>
      </c>
      <c r="AH325" s="21">
        <v>17.682832000000001</v>
      </c>
      <c r="AI325" s="288"/>
      <c r="AJ325" s="2619" t="s">
        <v>12949</v>
      </c>
      <c r="AK325" s="2619" t="s">
        <v>9259</v>
      </c>
      <c r="AL325" s="2604">
        <v>1</v>
      </c>
      <c r="AM325" s="285">
        <v>0</v>
      </c>
    </row>
    <row r="326" spans="1:39" ht="126">
      <c r="A326" s="289">
        <v>438</v>
      </c>
      <c r="B326" s="178" t="s">
        <v>1128</v>
      </c>
      <c r="C326" s="282" t="s">
        <v>1129</v>
      </c>
      <c r="D326" s="265" t="s">
        <v>271</v>
      </c>
      <c r="E326" s="178" t="s">
        <v>713</v>
      </c>
      <c r="F326" s="284" t="s">
        <v>115</v>
      </c>
      <c r="G326" s="292">
        <v>63.680999999999997</v>
      </c>
      <c r="H326" s="174">
        <v>0</v>
      </c>
      <c r="I326" s="301">
        <v>9.5519999999999996</v>
      </c>
      <c r="J326" s="174">
        <v>0</v>
      </c>
      <c r="K326" s="174">
        <v>9.5519999999999996</v>
      </c>
      <c r="L326" s="285">
        <v>54.128999999999998</v>
      </c>
      <c r="M326" s="287">
        <v>25</v>
      </c>
      <c r="N326" s="287">
        <v>0</v>
      </c>
      <c r="O326" s="288">
        <v>25</v>
      </c>
      <c r="P326" s="288"/>
      <c r="Q326" s="288"/>
      <c r="R326" s="288"/>
      <c r="S326" s="288"/>
      <c r="T326" s="288"/>
      <c r="U326" s="288"/>
      <c r="V326" s="288"/>
      <c r="W326" s="288"/>
      <c r="X326" s="288"/>
      <c r="Y326" s="288"/>
      <c r="Z326" s="466">
        <v>25</v>
      </c>
      <c r="AA326" s="466">
        <v>0</v>
      </c>
      <c r="AB326" s="21">
        <v>25</v>
      </c>
      <c r="AC326" s="21">
        <v>25</v>
      </c>
      <c r="AD326" s="21"/>
      <c r="AE326" s="21">
        <v>25</v>
      </c>
      <c r="AF326" s="21">
        <v>24.869522</v>
      </c>
      <c r="AG326" s="21">
        <v>0</v>
      </c>
      <c r="AH326" s="21">
        <v>24.869522</v>
      </c>
      <c r="AI326" s="288"/>
      <c r="AJ326" s="288"/>
      <c r="AK326" s="2619" t="s">
        <v>12302</v>
      </c>
      <c r="AL326" s="2604">
        <v>0.25</v>
      </c>
      <c r="AM326" s="285">
        <v>0</v>
      </c>
    </row>
    <row r="327" spans="1:39" ht="126">
      <c r="A327" s="289">
        <v>439</v>
      </c>
      <c r="B327" s="178" t="s">
        <v>1130</v>
      </c>
      <c r="C327" s="282" t="s">
        <v>1131</v>
      </c>
      <c r="D327" s="178" t="s">
        <v>266</v>
      </c>
      <c r="E327" s="178" t="s">
        <v>706</v>
      </c>
      <c r="F327" s="284" t="s">
        <v>115</v>
      </c>
      <c r="G327" s="292">
        <v>75.040000000000006</v>
      </c>
      <c r="H327" s="174">
        <v>0</v>
      </c>
      <c r="I327" s="301">
        <v>22.512</v>
      </c>
      <c r="J327" s="174">
        <v>0</v>
      </c>
      <c r="K327" s="174">
        <v>22.512</v>
      </c>
      <c r="L327" s="285">
        <v>52.528000000000006</v>
      </c>
      <c r="M327" s="287">
        <v>25</v>
      </c>
      <c r="N327" s="287">
        <v>0</v>
      </c>
      <c r="O327" s="288">
        <v>25</v>
      </c>
      <c r="P327" s="288"/>
      <c r="Q327" s="288"/>
      <c r="R327" s="288"/>
      <c r="S327" s="288"/>
      <c r="T327" s="288"/>
      <c r="U327" s="288"/>
      <c r="V327" s="288"/>
      <c r="W327" s="288"/>
      <c r="X327" s="288"/>
      <c r="Y327" s="288"/>
      <c r="Z327" s="466">
        <v>25</v>
      </c>
      <c r="AA327" s="466">
        <v>0</v>
      </c>
      <c r="AB327" s="21">
        <v>25</v>
      </c>
      <c r="AC327" s="21">
        <v>25</v>
      </c>
      <c r="AD327" s="21"/>
      <c r="AE327" s="21">
        <v>25</v>
      </c>
      <c r="AF327" s="21">
        <v>24.982123999999999</v>
      </c>
      <c r="AG327" s="21">
        <v>0</v>
      </c>
      <c r="AH327" s="21">
        <v>24.982123999999999</v>
      </c>
      <c r="AI327" s="288"/>
      <c r="AJ327" s="288"/>
      <c r="AK327" s="2619" t="s">
        <v>12323</v>
      </c>
      <c r="AL327" s="2604">
        <v>0.25</v>
      </c>
      <c r="AM327" s="285">
        <v>0</v>
      </c>
    </row>
    <row r="328" spans="1:39" ht="141.75">
      <c r="A328" s="289">
        <v>440</v>
      </c>
      <c r="B328" s="178" t="s">
        <v>1132</v>
      </c>
      <c r="C328" s="282" t="s">
        <v>1133</v>
      </c>
      <c r="D328" s="178" t="s">
        <v>213</v>
      </c>
      <c r="E328" s="178" t="s">
        <v>720</v>
      </c>
      <c r="F328" s="284" t="s">
        <v>115</v>
      </c>
      <c r="G328" s="292">
        <v>105.08199999999999</v>
      </c>
      <c r="H328" s="174">
        <v>0</v>
      </c>
      <c r="I328" s="301">
        <v>23.716999999999999</v>
      </c>
      <c r="J328" s="174">
        <v>0</v>
      </c>
      <c r="K328" s="174">
        <v>23.716999999999999</v>
      </c>
      <c r="L328" s="285">
        <v>81.364999999999995</v>
      </c>
      <c r="M328" s="287">
        <v>25</v>
      </c>
      <c r="N328" s="287">
        <v>0</v>
      </c>
      <c r="O328" s="288">
        <v>25</v>
      </c>
      <c r="P328" s="288"/>
      <c r="Q328" s="288"/>
      <c r="R328" s="288"/>
      <c r="S328" s="288"/>
      <c r="T328" s="288"/>
      <c r="U328" s="288"/>
      <c r="V328" s="288"/>
      <c r="W328" s="288"/>
      <c r="X328" s="288"/>
      <c r="Y328" s="288"/>
      <c r="Z328" s="466">
        <v>25</v>
      </c>
      <c r="AA328" s="466">
        <v>0</v>
      </c>
      <c r="AB328" s="21">
        <v>25</v>
      </c>
      <c r="AC328" s="21">
        <v>18.75</v>
      </c>
      <c r="AD328" s="21"/>
      <c r="AE328" s="21">
        <v>18.75</v>
      </c>
      <c r="AF328" s="21">
        <v>18.747599000000001</v>
      </c>
      <c r="AG328" s="21">
        <v>0</v>
      </c>
      <c r="AH328" s="21">
        <v>18.747599000000001</v>
      </c>
      <c r="AI328" s="288"/>
      <c r="AJ328" s="288" t="s">
        <v>9279</v>
      </c>
      <c r="AK328" s="2619" t="s">
        <v>10459</v>
      </c>
      <c r="AL328" s="2604">
        <v>0.25</v>
      </c>
      <c r="AM328" s="285">
        <v>0</v>
      </c>
    </row>
    <row r="329" spans="1:39" ht="126">
      <c r="A329" s="289">
        <v>441</v>
      </c>
      <c r="B329" s="178" t="s">
        <v>1134</v>
      </c>
      <c r="C329" s="282" t="s">
        <v>1135</v>
      </c>
      <c r="D329" s="178" t="s">
        <v>339</v>
      </c>
      <c r="E329" s="178" t="s">
        <v>700</v>
      </c>
      <c r="F329" s="284" t="s">
        <v>115</v>
      </c>
      <c r="G329" s="292">
        <v>63.109000000000002</v>
      </c>
      <c r="H329" s="174">
        <v>0</v>
      </c>
      <c r="I329" s="301">
        <v>18.933</v>
      </c>
      <c r="J329" s="174">
        <v>0</v>
      </c>
      <c r="K329" s="174">
        <v>18.933</v>
      </c>
      <c r="L329" s="285">
        <v>44.176000000000002</v>
      </c>
      <c r="M329" s="287">
        <v>25</v>
      </c>
      <c r="N329" s="287">
        <v>0</v>
      </c>
      <c r="O329" s="288">
        <v>25</v>
      </c>
      <c r="P329" s="288"/>
      <c r="Q329" s="288"/>
      <c r="R329" s="288"/>
      <c r="S329" s="288"/>
      <c r="T329" s="288"/>
      <c r="U329" s="288"/>
      <c r="V329" s="288"/>
      <c r="W329" s="288"/>
      <c r="X329" s="288"/>
      <c r="Y329" s="288"/>
      <c r="Z329" s="466">
        <v>25</v>
      </c>
      <c r="AA329" s="466">
        <v>0</v>
      </c>
      <c r="AB329" s="21">
        <v>25</v>
      </c>
      <c r="AC329" s="21">
        <v>25</v>
      </c>
      <c r="AD329" s="21"/>
      <c r="AE329" s="21">
        <v>25</v>
      </c>
      <c r="AF329" s="21">
        <v>24.937705999999999</v>
      </c>
      <c r="AG329" s="21">
        <v>0</v>
      </c>
      <c r="AH329" s="21">
        <v>24.937705999999999</v>
      </c>
      <c r="AI329" s="288"/>
      <c r="AJ329" s="288"/>
      <c r="AK329" s="2619" t="s">
        <v>12245</v>
      </c>
      <c r="AL329" s="2604">
        <v>0.25</v>
      </c>
      <c r="AM329" s="285">
        <v>0</v>
      </c>
    </row>
    <row r="330" spans="1:39" ht="126">
      <c r="A330" s="289">
        <v>442</v>
      </c>
      <c r="B330" s="178" t="s">
        <v>1136</v>
      </c>
      <c r="C330" s="282" t="s">
        <v>1137</v>
      </c>
      <c r="D330" s="178" t="s">
        <v>287</v>
      </c>
      <c r="E330" s="178" t="s">
        <v>713</v>
      </c>
      <c r="F330" s="284" t="s">
        <v>115</v>
      </c>
      <c r="G330" s="292">
        <v>62.826000000000001</v>
      </c>
      <c r="H330" s="174">
        <v>0</v>
      </c>
      <c r="I330" s="301">
        <v>18.847999999999999</v>
      </c>
      <c r="J330" s="174">
        <v>0</v>
      </c>
      <c r="K330" s="174">
        <v>18.847999999999999</v>
      </c>
      <c r="L330" s="285">
        <v>43.978000000000002</v>
      </c>
      <c r="M330" s="287">
        <v>20</v>
      </c>
      <c r="N330" s="287">
        <v>0</v>
      </c>
      <c r="O330" s="288">
        <v>20</v>
      </c>
      <c r="P330" s="288"/>
      <c r="Q330" s="288"/>
      <c r="R330" s="288"/>
      <c r="S330" s="288"/>
      <c r="T330" s="288"/>
      <c r="U330" s="288"/>
      <c r="V330" s="288"/>
      <c r="W330" s="288"/>
      <c r="X330" s="288"/>
      <c r="Y330" s="288"/>
      <c r="Z330" s="466">
        <v>20</v>
      </c>
      <c r="AA330" s="466">
        <v>0</v>
      </c>
      <c r="AB330" s="21">
        <v>20</v>
      </c>
      <c r="AC330" s="21">
        <v>20</v>
      </c>
      <c r="AD330" s="21"/>
      <c r="AE330" s="21">
        <v>20</v>
      </c>
      <c r="AF330" s="21">
        <v>19.998595999999999</v>
      </c>
      <c r="AG330" s="21">
        <v>0</v>
      </c>
      <c r="AH330" s="21">
        <v>19.998595999999999</v>
      </c>
      <c r="AI330" s="288"/>
      <c r="AJ330" s="288"/>
      <c r="AK330" s="2619" t="s">
        <v>12209</v>
      </c>
      <c r="AL330" s="2604">
        <v>0.25</v>
      </c>
      <c r="AM330" s="285">
        <v>0</v>
      </c>
    </row>
    <row r="331" spans="1:39" ht="173.25">
      <c r="A331" s="289">
        <v>443</v>
      </c>
      <c r="B331" s="178" t="s">
        <v>1138</v>
      </c>
      <c r="C331" s="282" t="s">
        <v>1139</v>
      </c>
      <c r="D331" s="178" t="s">
        <v>23</v>
      </c>
      <c r="E331" s="178" t="s">
        <v>720</v>
      </c>
      <c r="F331" s="284" t="s">
        <v>115</v>
      </c>
      <c r="G331" s="292">
        <v>78.647000000000006</v>
      </c>
      <c r="H331" s="174">
        <v>0</v>
      </c>
      <c r="I331" s="301">
        <v>23.594000000000001</v>
      </c>
      <c r="J331" s="174">
        <v>0</v>
      </c>
      <c r="K331" s="174">
        <v>23.594000000000001</v>
      </c>
      <c r="L331" s="285">
        <v>55.053000000000004</v>
      </c>
      <c r="M331" s="287">
        <v>25</v>
      </c>
      <c r="N331" s="287">
        <v>0</v>
      </c>
      <c r="O331" s="288">
        <v>25</v>
      </c>
      <c r="P331" s="288"/>
      <c r="Q331" s="288"/>
      <c r="R331" s="288"/>
      <c r="S331" s="288"/>
      <c r="T331" s="288"/>
      <c r="U331" s="288"/>
      <c r="V331" s="288"/>
      <c r="W331" s="288"/>
      <c r="X331" s="288"/>
      <c r="Y331" s="288"/>
      <c r="Z331" s="466">
        <v>25</v>
      </c>
      <c r="AA331" s="466">
        <v>0</v>
      </c>
      <c r="AB331" s="21">
        <v>25</v>
      </c>
      <c r="AC331" s="21">
        <v>25</v>
      </c>
      <c r="AD331" s="21"/>
      <c r="AE331" s="21">
        <v>25</v>
      </c>
      <c r="AF331" s="21">
        <v>24.971869000000002</v>
      </c>
      <c r="AG331" s="21">
        <v>0</v>
      </c>
      <c r="AH331" s="21">
        <v>24.971869000000002</v>
      </c>
      <c r="AI331" s="288"/>
      <c r="AJ331" s="288"/>
      <c r="AK331" s="2619" t="s">
        <v>12209</v>
      </c>
      <c r="AL331" s="2604">
        <v>0.25</v>
      </c>
      <c r="AM331" s="285">
        <v>0</v>
      </c>
    </row>
    <row r="332" spans="1:39" ht="173.25">
      <c r="A332" s="289">
        <v>444</v>
      </c>
      <c r="B332" s="178" t="s">
        <v>1140</v>
      </c>
      <c r="C332" s="282" t="s">
        <v>1141</v>
      </c>
      <c r="D332" s="178" t="s">
        <v>167</v>
      </c>
      <c r="E332" s="178" t="s">
        <v>697</v>
      </c>
      <c r="F332" s="284" t="s">
        <v>115</v>
      </c>
      <c r="G332" s="292">
        <v>78.801000000000002</v>
      </c>
      <c r="H332" s="174">
        <v>0</v>
      </c>
      <c r="I332" s="301">
        <v>23.64</v>
      </c>
      <c r="J332" s="174">
        <v>0</v>
      </c>
      <c r="K332" s="174">
        <v>23.64</v>
      </c>
      <c r="L332" s="285">
        <v>55.161000000000001</v>
      </c>
      <c r="M332" s="287">
        <v>25</v>
      </c>
      <c r="N332" s="287">
        <v>0</v>
      </c>
      <c r="O332" s="288">
        <v>25</v>
      </c>
      <c r="P332" s="288"/>
      <c r="Q332" s="288"/>
      <c r="R332" s="288"/>
      <c r="S332" s="288"/>
      <c r="T332" s="288"/>
      <c r="U332" s="288"/>
      <c r="V332" s="288"/>
      <c r="W332" s="288"/>
      <c r="X332" s="288"/>
      <c r="Y332" s="288"/>
      <c r="Z332" s="466">
        <v>25</v>
      </c>
      <c r="AA332" s="466">
        <v>0</v>
      </c>
      <c r="AB332" s="21">
        <v>25</v>
      </c>
      <c r="AC332" s="21">
        <v>25</v>
      </c>
      <c r="AD332" s="21"/>
      <c r="AE332" s="21">
        <v>25</v>
      </c>
      <c r="AF332" s="21">
        <v>24.998919999999998</v>
      </c>
      <c r="AG332" s="21">
        <v>0</v>
      </c>
      <c r="AH332" s="21">
        <v>24.998919999999998</v>
      </c>
      <c r="AI332" s="288"/>
      <c r="AJ332" s="288"/>
      <c r="AK332" s="2619" t="s">
        <v>12209</v>
      </c>
      <c r="AL332" s="2604">
        <v>0.25</v>
      </c>
      <c r="AM332" s="285">
        <v>0</v>
      </c>
    </row>
    <row r="333" spans="1:39" ht="126">
      <c r="A333" s="289">
        <v>445</v>
      </c>
      <c r="B333" s="178" t="s">
        <v>1142</v>
      </c>
      <c r="C333" s="282" t="s">
        <v>1143</v>
      </c>
      <c r="D333" s="178" t="s">
        <v>274</v>
      </c>
      <c r="E333" s="178" t="s">
        <v>673</v>
      </c>
      <c r="F333" s="284" t="s">
        <v>115</v>
      </c>
      <c r="G333" s="292">
        <v>79.816000000000003</v>
      </c>
      <c r="H333" s="174">
        <v>0</v>
      </c>
      <c r="I333" s="301">
        <v>23.945</v>
      </c>
      <c r="J333" s="174">
        <v>0</v>
      </c>
      <c r="K333" s="174">
        <v>23.945</v>
      </c>
      <c r="L333" s="285">
        <v>55.871000000000002</v>
      </c>
      <c r="M333" s="287">
        <v>25</v>
      </c>
      <c r="N333" s="287">
        <v>0</v>
      </c>
      <c r="O333" s="288">
        <v>25</v>
      </c>
      <c r="P333" s="288"/>
      <c r="Q333" s="288"/>
      <c r="R333" s="288"/>
      <c r="S333" s="288"/>
      <c r="T333" s="288"/>
      <c r="U333" s="288"/>
      <c r="V333" s="288"/>
      <c r="W333" s="288"/>
      <c r="X333" s="288"/>
      <c r="Y333" s="288"/>
      <c r="Z333" s="466">
        <v>25</v>
      </c>
      <c r="AA333" s="466">
        <v>0</v>
      </c>
      <c r="AB333" s="21">
        <v>25</v>
      </c>
      <c r="AC333" s="21">
        <v>25</v>
      </c>
      <c r="AD333" s="21"/>
      <c r="AE333" s="21">
        <v>25</v>
      </c>
      <c r="AF333" s="21">
        <v>25</v>
      </c>
      <c r="AG333" s="21">
        <v>0</v>
      </c>
      <c r="AH333" s="21">
        <v>25</v>
      </c>
      <c r="AI333" s="288"/>
      <c r="AJ333" s="288"/>
      <c r="AK333" s="2619" t="s">
        <v>12209</v>
      </c>
      <c r="AL333" s="2604">
        <v>0.25</v>
      </c>
      <c r="AM333" s="285">
        <v>0</v>
      </c>
    </row>
    <row r="334" spans="1:39" ht="126">
      <c r="A334" s="289">
        <v>446</v>
      </c>
      <c r="B334" s="178" t="s">
        <v>1144</v>
      </c>
      <c r="C334" s="282" t="s">
        <v>1145</v>
      </c>
      <c r="D334" s="178" t="s">
        <v>332</v>
      </c>
      <c r="E334" s="178" t="s">
        <v>725</v>
      </c>
      <c r="F334" s="284" t="s">
        <v>115</v>
      </c>
      <c r="G334" s="292">
        <v>76.763000000000005</v>
      </c>
      <c r="H334" s="174">
        <v>0</v>
      </c>
      <c r="I334" s="301">
        <v>33.029000000000003</v>
      </c>
      <c r="J334" s="174">
        <v>0</v>
      </c>
      <c r="K334" s="174">
        <v>33.029000000000003</v>
      </c>
      <c r="L334" s="285">
        <v>43.734000000000002</v>
      </c>
      <c r="M334" s="287">
        <v>25</v>
      </c>
      <c r="N334" s="287">
        <v>0</v>
      </c>
      <c r="O334" s="288">
        <v>25</v>
      </c>
      <c r="P334" s="288"/>
      <c r="Q334" s="288"/>
      <c r="R334" s="288"/>
      <c r="S334" s="288"/>
      <c r="T334" s="288"/>
      <c r="U334" s="288"/>
      <c r="V334" s="288"/>
      <c r="W334" s="288"/>
      <c r="X334" s="288"/>
      <c r="Y334" s="288"/>
      <c r="Z334" s="466">
        <v>25</v>
      </c>
      <c r="AA334" s="466">
        <v>0</v>
      </c>
      <c r="AB334" s="21">
        <v>25</v>
      </c>
      <c r="AC334" s="21">
        <v>25</v>
      </c>
      <c r="AD334" s="21"/>
      <c r="AE334" s="21">
        <v>25</v>
      </c>
      <c r="AF334" s="21">
        <v>24.997745999999999</v>
      </c>
      <c r="AG334" s="21">
        <v>0</v>
      </c>
      <c r="AH334" s="21">
        <v>24.997745999999999</v>
      </c>
      <c r="AI334" s="288"/>
      <c r="AJ334" s="288"/>
      <c r="AK334" s="2619" t="s">
        <v>12209</v>
      </c>
      <c r="AL334" s="2604">
        <v>0.25</v>
      </c>
      <c r="AM334" s="285">
        <v>0</v>
      </c>
    </row>
    <row r="335" spans="1:39" ht="94.5">
      <c r="A335" s="289">
        <v>447</v>
      </c>
      <c r="B335" s="178" t="s">
        <v>1146</v>
      </c>
      <c r="C335" s="282" t="s">
        <v>1147</v>
      </c>
      <c r="D335" s="178" t="s">
        <v>507</v>
      </c>
      <c r="E335" s="178" t="s">
        <v>744</v>
      </c>
      <c r="F335" s="284" t="s">
        <v>115</v>
      </c>
      <c r="G335" s="292">
        <v>78.644999999999996</v>
      </c>
      <c r="H335" s="174">
        <v>0</v>
      </c>
      <c r="I335" s="301">
        <v>23.594000000000001</v>
      </c>
      <c r="J335" s="174">
        <v>0</v>
      </c>
      <c r="K335" s="174">
        <v>23.594000000000001</v>
      </c>
      <c r="L335" s="285">
        <v>55.050999999999995</v>
      </c>
      <c r="M335" s="287">
        <v>25</v>
      </c>
      <c r="N335" s="287">
        <v>0</v>
      </c>
      <c r="O335" s="288">
        <v>25</v>
      </c>
      <c r="P335" s="288"/>
      <c r="Q335" s="288"/>
      <c r="R335" s="288"/>
      <c r="S335" s="288"/>
      <c r="T335" s="288"/>
      <c r="U335" s="288"/>
      <c r="V335" s="288"/>
      <c r="W335" s="288"/>
      <c r="X335" s="288"/>
      <c r="Y335" s="288"/>
      <c r="Z335" s="466">
        <v>25</v>
      </c>
      <c r="AA335" s="466">
        <v>0</v>
      </c>
      <c r="AB335" s="21">
        <v>25</v>
      </c>
      <c r="AC335" s="21">
        <v>18.75</v>
      </c>
      <c r="AD335" s="21"/>
      <c r="AE335" s="21">
        <v>18.75</v>
      </c>
      <c r="AF335" s="21">
        <v>18.748370000000001</v>
      </c>
      <c r="AG335" s="21">
        <v>0</v>
      </c>
      <c r="AH335" s="21">
        <v>18.748370000000001</v>
      </c>
      <c r="AI335" s="288"/>
      <c r="AJ335" s="288" t="s">
        <v>9279</v>
      </c>
      <c r="AK335" s="2619" t="s">
        <v>9469</v>
      </c>
      <c r="AL335" s="2604">
        <v>0.25</v>
      </c>
      <c r="AM335" s="285">
        <v>0</v>
      </c>
    </row>
    <row r="336" spans="1:39" ht="110.25">
      <c r="A336" s="289">
        <v>448</v>
      </c>
      <c r="B336" s="178" t="s">
        <v>1148</v>
      </c>
      <c r="C336" s="282" t="s">
        <v>1149</v>
      </c>
      <c r="D336" s="178" t="s">
        <v>220</v>
      </c>
      <c r="E336" s="178" t="s">
        <v>744</v>
      </c>
      <c r="F336" s="284" t="s">
        <v>115</v>
      </c>
      <c r="G336" s="292">
        <v>180.57499999999999</v>
      </c>
      <c r="H336" s="174">
        <v>0</v>
      </c>
      <c r="I336" s="301">
        <v>23.731000000000002</v>
      </c>
      <c r="J336" s="174">
        <v>0</v>
      </c>
      <c r="K336" s="174">
        <v>23.731000000000002</v>
      </c>
      <c r="L336" s="285">
        <v>156.84399999999999</v>
      </c>
      <c r="M336" s="287">
        <v>25</v>
      </c>
      <c r="N336" s="287">
        <v>0</v>
      </c>
      <c r="O336" s="288">
        <v>25</v>
      </c>
      <c r="P336" s="288"/>
      <c r="Q336" s="288"/>
      <c r="R336" s="288"/>
      <c r="S336" s="288"/>
      <c r="T336" s="288"/>
      <c r="U336" s="288"/>
      <c r="V336" s="288"/>
      <c r="W336" s="288"/>
      <c r="X336" s="288"/>
      <c r="Y336" s="288"/>
      <c r="Z336" s="466">
        <v>25</v>
      </c>
      <c r="AA336" s="466">
        <v>0</v>
      </c>
      <c r="AB336" s="21">
        <v>25</v>
      </c>
      <c r="AC336" s="21">
        <v>18.75</v>
      </c>
      <c r="AD336" s="21"/>
      <c r="AE336" s="21">
        <v>18.75</v>
      </c>
      <c r="AF336" s="21">
        <v>18.747641000000002</v>
      </c>
      <c r="AG336" s="21">
        <v>0</v>
      </c>
      <c r="AH336" s="21">
        <v>18.747641000000002</v>
      </c>
      <c r="AI336" s="288"/>
      <c r="AJ336" s="2619" t="s">
        <v>9257</v>
      </c>
      <c r="AK336" s="2619" t="s">
        <v>10459</v>
      </c>
      <c r="AL336" s="2604">
        <v>0.25</v>
      </c>
      <c r="AM336" s="285">
        <v>0</v>
      </c>
    </row>
    <row r="337" spans="1:39" ht="126">
      <c r="A337" s="289">
        <v>449</v>
      </c>
      <c r="B337" s="178" t="s">
        <v>1150</v>
      </c>
      <c r="C337" s="282" t="s">
        <v>1151</v>
      </c>
      <c r="D337" s="178" t="s">
        <v>39</v>
      </c>
      <c r="E337" s="178" t="s">
        <v>713</v>
      </c>
      <c r="F337" s="284" t="s">
        <v>115</v>
      </c>
      <c r="G337" s="292">
        <v>78.069000000000003</v>
      </c>
      <c r="H337" s="174">
        <v>0</v>
      </c>
      <c r="I337" s="301">
        <v>23.420999999999999</v>
      </c>
      <c r="J337" s="174">
        <v>0</v>
      </c>
      <c r="K337" s="174">
        <v>23.420999999999999</v>
      </c>
      <c r="L337" s="285">
        <v>54.648000000000003</v>
      </c>
      <c r="M337" s="287">
        <v>20</v>
      </c>
      <c r="N337" s="287">
        <v>0</v>
      </c>
      <c r="O337" s="288">
        <v>20</v>
      </c>
      <c r="P337" s="288"/>
      <c r="Q337" s="288"/>
      <c r="R337" s="288"/>
      <c r="S337" s="288"/>
      <c r="T337" s="288"/>
      <c r="U337" s="288"/>
      <c r="V337" s="288"/>
      <c r="W337" s="288"/>
      <c r="X337" s="288"/>
      <c r="Y337" s="288"/>
      <c r="Z337" s="466">
        <v>20</v>
      </c>
      <c r="AA337" s="466">
        <v>0</v>
      </c>
      <c r="AB337" s="21">
        <v>20</v>
      </c>
      <c r="AC337" s="21">
        <v>20</v>
      </c>
      <c r="AD337" s="21"/>
      <c r="AE337" s="21">
        <v>20</v>
      </c>
      <c r="AF337" s="21">
        <v>19.598607000000001</v>
      </c>
      <c r="AG337" s="21">
        <v>0</v>
      </c>
      <c r="AH337" s="21">
        <v>19.598607000000001</v>
      </c>
      <c r="AI337" s="288"/>
      <c r="AJ337" s="288"/>
      <c r="AK337" s="2619" t="s">
        <v>12209</v>
      </c>
      <c r="AL337" s="2604">
        <v>0.25</v>
      </c>
      <c r="AM337" s="285">
        <v>0</v>
      </c>
    </row>
    <row r="338" spans="1:39" ht="126">
      <c r="A338" s="289">
        <v>450</v>
      </c>
      <c r="B338" s="178" t="s">
        <v>1152</v>
      </c>
      <c r="C338" s="282" t="s">
        <v>1153</v>
      </c>
      <c r="D338" s="178" t="s">
        <v>124</v>
      </c>
      <c r="E338" s="178" t="s">
        <v>744</v>
      </c>
      <c r="F338" s="284" t="s">
        <v>115</v>
      </c>
      <c r="G338" s="292">
        <v>128.12799999999999</v>
      </c>
      <c r="H338" s="174">
        <v>0</v>
      </c>
      <c r="I338" s="301">
        <v>38.438000000000002</v>
      </c>
      <c r="J338" s="174">
        <v>0</v>
      </c>
      <c r="K338" s="174">
        <v>38.438000000000002</v>
      </c>
      <c r="L338" s="285">
        <v>89.689999999999984</v>
      </c>
      <c r="M338" s="287">
        <v>15</v>
      </c>
      <c r="N338" s="287">
        <v>0</v>
      </c>
      <c r="O338" s="288">
        <v>15</v>
      </c>
      <c r="P338" s="288"/>
      <c r="Q338" s="288"/>
      <c r="R338" s="288"/>
      <c r="S338" s="288"/>
      <c r="T338" s="288"/>
      <c r="U338" s="288"/>
      <c r="V338" s="288"/>
      <c r="W338" s="288"/>
      <c r="X338" s="288"/>
      <c r="Y338" s="288"/>
      <c r="Z338" s="466">
        <v>15</v>
      </c>
      <c r="AA338" s="466">
        <v>0</v>
      </c>
      <c r="AB338" s="21">
        <v>15</v>
      </c>
      <c r="AC338" s="21">
        <v>15</v>
      </c>
      <c r="AD338" s="21"/>
      <c r="AE338" s="21">
        <v>15</v>
      </c>
      <c r="AF338" s="21">
        <v>14.9922</v>
      </c>
      <c r="AG338" s="21">
        <v>0</v>
      </c>
      <c r="AH338" s="21">
        <v>14.9922</v>
      </c>
      <c r="AI338" s="288"/>
      <c r="AJ338" s="288"/>
      <c r="AK338" s="2619" t="s">
        <v>9641</v>
      </c>
      <c r="AL338" s="2604">
        <v>0.25</v>
      </c>
      <c r="AM338" s="285">
        <v>0</v>
      </c>
    </row>
    <row r="339" spans="1:39" ht="126">
      <c r="A339" s="289">
        <v>451</v>
      </c>
      <c r="B339" s="178" t="s">
        <v>1154</v>
      </c>
      <c r="C339" s="282" t="s">
        <v>1155</v>
      </c>
      <c r="D339" s="178" t="s">
        <v>297</v>
      </c>
      <c r="E339" s="178" t="s">
        <v>725</v>
      </c>
      <c r="F339" s="284" t="s">
        <v>115</v>
      </c>
      <c r="G339" s="292">
        <v>78.847999999999999</v>
      </c>
      <c r="H339" s="174">
        <v>0</v>
      </c>
      <c r="I339" s="301">
        <v>23.654</v>
      </c>
      <c r="J339" s="174">
        <v>0</v>
      </c>
      <c r="K339" s="174">
        <v>23.654</v>
      </c>
      <c r="L339" s="285">
        <v>55.194000000000003</v>
      </c>
      <c r="M339" s="287">
        <v>25</v>
      </c>
      <c r="N339" s="287">
        <v>0</v>
      </c>
      <c r="O339" s="288">
        <v>25</v>
      </c>
      <c r="P339" s="288"/>
      <c r="Q339" s="288"/>
      <c r="R339" s="288"/>
      <c r="S339" s="288"/>
      <c r="T339" s="288"/>
      <c r="U339" s="288"/>
      <c r="V339" s="288"/>
      <c r="W339" s="288"/>
      <c r="X339" s="288"/>
      <c r="Y339" s="288"/>
      <c r="Z339" s="466">
        <v>25</v>
      </c>
      <c r="AA339" s="466">
        <v>0</v>
      </c>
      <c r="AB339" s="21">
        <v>25</v>
      </c>
      <c r="AC339" s="21">
        <v>25</v>
      </c>
      <c r="AD339" s="21"/>
      <c r="AE339" s="21">
        <v>25</v>
      </c>
      <c r="AF339" s="21">
        <v>24.998522999999999</v>
      </c>
      <c r="AG339" s="21">
        <v>0</v>
      </c>
      <c r="AH339" s="21">
        <v>24.998522999999999</v>
      </c>
      <c r="AI339" s="288"/>
      <c r="AJ339" s="288"/>
      <c r="AK339" s="2619" t="s">
        <v>12209</v>
      </c>
      <c r="AL339" s="2604">
        <v>0.25</v>
      </c>
      <c r="AM339" s="285">
        <v>0</v>
      </c>
    </row>
    <row r="340" spans="1:39" ht="126">
      <c r="A340" s="289">
        <v>452</v>
      </c>
      <c r="B340" s="178" t="s">
        <v>1156</v>
      </c>
      <c r="C340" s="282" t="s">
        <v>1157</v>
      </c>
      <c r="D340" s="178" t="s">
        <v>107</v>
      </c>
      <c r="E340" s="178" t="s">
        <v>713</v>
      </c>
      <c r="F340" s="284" t="s">
        <v>115</v>
      </c>
      <c r="G340" s="292">
        <v>75.908000000000001</v>
      </c>
      <c r="H340" s="174">
        <v>0</v>
      </c>
      <c r="I340" s="301">
        <v>22.771999999999998</v>
      </c>
      <c r="J340" s="174">
        <v>0</v>
      </c>
      <c r="K340" s="174">
        <v>22.771999999999998</v>
      </c>
      <c r="L340" s="285">
        <v>53.136000000000003</v>
      </c>
      <c r="M340" s="287">
        <v>13</v>
      </c>
      <c r="N340" s="287">
        <v>0</v>
      </c>
      <c r="O340" s="288">
        <v>13</v>
      </c>
      <c r="P340" s="288"/>
      <c r="Q340" s="288"/>
      <c r="R340" s="288"/>
      <c r="S340" s="288"/>
      <c r="T340" s="288"/>
      <c r="U340" s="288"/>
      <c r="V340" s="288"/>
      <c r="W340" s="288"/>
      <c r="X340" s="288"/>
      <c r="Y340" s="288"/>
      <c r="Z340" s="466">
        <v>13</v>
      </c>
      <c r="AA340" s="466">
        <v>0</v>
      </c>
      <c r="AB340" s="21">
        <v>13</v>
      </c>
      <c r="AC340" s="21">
        <v>13</v>
      </c>
      <c r="AD340" s="21"/>
      <c r="AE340" s="21">
        <v>13</v>
      </c>
      <c r="AF340" s="21">
        <v>12.998751</v>
      </c>
      <c r="AG340" s="21">
        <v>0</v>
      </c>
      <c r="AH340" s="21">
        <v>12.998751</v>
      </c>
      <c r="AI340" s="288"/>
      <c r="AJ340" s="288"/>
      <c r="AK340" s="2619" t="s">
        <v>12209</v>
      </c>
      <c r="AL340" s="2604">
        <v>0.25</v>
      </c>
      <c r="AM340" s="285">
        <v>0</v>
      </c>
    </row>
    <row r="341" spans="1:39" ht="126">
      <c r="A341" s="289">
        <v>453</v>
      </c>
      <c r="B341" s="178" t="s">
        <v>1158</v>
      </c>
      <c r="C341" s="282" t="s">
        <v>1159</v>
      </c>
      <c r="D341" s="178" t="s">
        <v>294</v>
      </c>
      <c r="E341" s="178" t="s">
        <v>744</v>
      </c>
      <c r="F341" s="284" t="s">
        <v>115</v>
      </c>
      <c r="G341" s="292">
        <v>77.605000000000004</v>
      </c>
      <c r="H341" s="174">
        <v>0</v>
      </c>
      <c r="I341" s="301">
        <v>23.282</v>
      </c>
      <c r="J341" s="174">
        <v>0</v>
      </c>
      <c r="K341" s="174">
        <v>23.282</v>
      </c>
      <c r="L341" s="285">
        <v>54.323000000000008</v>
      </c>
      <c r="M341" s="287">
        <v>25</v>
      </c>
      <c r="N341" s="287">
        <v>0</v>
      </c>
      <c r="O341" s="288">
        <v>25</v>
      </c>
      <c r="P341" s="288"/>
      <c r="Q341" s="288"/>
      <c r="R341" s="288"/>
      <c r="S341" s="288"/>
      <c r="T341" s="288"/>
      <c r="U341" s="288"/>
      <c r="V341" s="288"/>
      <c r="W341" s="288"/>
      <c r="X341" s="288"/>
      <c r="Y341" s="288"/>
      <c r="Z341" s="466">
        <v>25</v>
      </c>
      <c r="AA341" s="466">
        <v>0</v>
      </c>
      <c r="AB341" s="21">
        <v>25</v>
      </c>
      <c r="AC341" s="21">
        <v>25</v>
      </c>
      <c r="AD341" s="21"/>
      <c r="AE341" s="21">
        <v>25</v>
      </c>
      <c r="AF341" s="21">
        <v>24.997919</v>
      </c>
      <c r="AG341" s="21">
        <v>0</v>
      </c>
      <c r="AH341" s="21">
        <v>24.997919</v>
      </c>
      <c r="AI341" s="288"/>
      <c r="AJ341" s="288"/>
      <c r="AK341" s="2619" t="s">
        <v>12209</v>
      </c>
      <c r="AL341" s="2604">
        <v>0.25</v>
      </c>
      <c r="AM341" s="285">
        <v>0</v>
      </c>
    </row>
    <row r="342" spans="1:39" ht="94.5">
      <c r="A342" s="289">
        <v>454</v>
      </c>
      <c r="B342" s="178" t="s">
        <v>1160</v>
      </c>
      <c r="C342" s="282" t="s">
        <v>1161</v>
      </c>
      <c r="D342" s="178" t="s">
        <v>435</v>
      </c>
      <c r="E342" s="178" t="s">
        <v>735</v>
      </c>
      <c r="F342" s="284" t="s">
        <v>115</v>
      </c>
      <c r="G342" s="292">
        <v>160.03399999999999</v>
      </c>
      <c r="H342" s="174">
        <v>0</v>
      </c>
      <c r="I342" s="301">
        <v>18.677</v>
      </c>
      <c r="J342" s="174">
        <v>0</v>
      </c>
      <c r="K342" s="174">
        <v>18.677</v>
      </c>
      <c r="L342" s="285">
        <v>141.357</v>
      </c>
      <c r="M342" s="287">
        <v>25</v>
      </c>
      <c r="N342" s="287">
        <v>0</v>
      </c>
      <c r="O342" s="288">
        <v>25</v>
      </c>
      <c r="P342" s="288"/>
      <c r="Q342" s="288"/>
      <c r="R342" s="288"/>
      <c r="S342" s="288"/>
      <c r="T342" s="288"/>
      <c r="U342" s="288"/>
      <c r="V342" s="288"/>
      <c r="W342" s="288"/>
      <c r="X342" s="288"/>
      <c r="Y342" s="288"/>
      <c r="Z342" s="466">
        <v>25</v>
      </c>
      <c r="AA342" s="466">
        <v>0</v>
      </c>
      <c r="AB342" s="21">
        <v>25</v>
      </c>
      <c r="AC342" s="21">
        <v>18.75</v>
      </c>
      <c r="AD342" s="21"/>
      <c r="AE342" s="21">
        <v>18.75</v>
      </c>
      <c r="AF342" s="21">
        <v>18.249500000000001</v>
      </c>
      <c r="AG342" s="21">
        <v>0</v>
      </c>
      <c r="AH342" s="21">
        <v>18.249500000000001</v>
      </c>
      <c r="AI342" s="288"/>
      <c r="AJ342" s="2619" t="s">
        <v>9257</v>
      </c>
      <c r="AK342" s="2619" t="s">
        <v>10463</v>
      </c>
      <c r="AL342" s="2604">
        <v>0.25</v>
      </c>
      <c r="AM342" s="285">
        <v>0</v>
      </c>
    </row>
    <row r="343" spans="1:39" ht="157.5">
      <c r="A343" s="289">
        <v>455</v>
      </c>
      <c r="B343" s="178" t="s">
        <v>1162</v>
      </c>
      <c r="C343" s="282" t="s">
        <v>1163</v>
      </c>
      <c r="D343" s="178" t="s">
        <v>37</v>
      </c>
      <c r="E343" s="178" t="s">
        <v>735</v>
      </c>
      <c r="F343" s="284" t="s">
        <v>115</v>
      </c>
      <c r="G343" s="292">
        <v>61.881999999999998</v>
      </c>
      <c r="H343" s="174">
        <v>0</v>
      </c>
      <c r="I343" s="301">
        <v>9.282</v>
      </c>
      <c r="J343" s="174">
        <v>0</v>
      </c>
      <c r="K343" s="174">
        <v>9.282</v>
      </c>
      <c r="L343" s="285">
        <v>52.599999999999994</v>
      </c>
      <c r="M343" s="287">
        <v>25</v>
      </c>
      <c r="N343" s="287">
        <v>0</v>
      </c>
      <c r="O343" s="288">
        <v>25</v>
      </c>
      <c r="P343" s="288"/>
      <c r="Q343" s="288"/>
      <c r="R343" s="288"/>
      <c r="S343" s="288"/>
      <c r="T343" s="288"/>
      <c r="U343" s="288"/>
      <c r="V343" s="288"/>
      <c r="W343" s="288"/>
      <c r="X343" s="288"/>
      <c r="Y343" s="288"/>
      <c r="Z343" s="466">
        <v>25</v>
      </c>
      <c r="AA343" s="466">
        <v>0</v>
      </c>
      <c r="AB343" s="21">
        <v>25</v>
      </c>
      <c r="AC343" s="21">
        <v>18.75</v>
      </c>
      <c r="AD343" s="21"/>
      <c r="AE343" s="21">
        <v>18.75</v>
      </c>
      <c r="AF343" s="21">
        <v>18.759370000000001</v>
      </c>
      <c r="AG343" s="21">
        <v>0</v>
      </c>
      <c r="AH343" s="21">
        <v>18.759370000000001</v>
      </c>
      <c r="AI343" s="288"/>
      <c r="AJ343" s="288"/>
      <c r="AK343" s="2619" t="s">
        <v>12303</v>
      </c>
      <c r="AL343" s="2604">
        <v>0.25</v>
      </c>
      <c r="AM343" s="285">
        <v>0</v>
      </c>
    </row>
    <row r="344" spans="1:39" ht="126">
      <c r="A344" s="289">
        <v>456</v>
      </c>
      <c r="B344" s="178" t="s">
        <v>1164</v>
      </c>
      <c r="C344" s="282" t="s">
        <v>1165</v>
      </c>
      <c r="D344" s="178" t="s">
        <v>31</v>
      </c>
      <c r="E344" s="178" t="s">
        <v>730</v>
      </c>
      <c r="F344" s="284" t="s">
        <v>115</v>
      </c>
      <c r="G344" s="292">
        <v>79.8</v>
      </c>
      <c r="H344" s="174">
        <v>0</v>
      </c>
      <c r="I344" s="301">
        <v>23.94</v>
      </c>
      <c r="J344" s="174">
        <v>0</v>
      </c>
      <c r="K344" s="174">
        <v>23.94</v>
      </c>
      <c r="L344" s="285">
        <v>55.86</v>
      </c>
      <c r="M344" s="287">
        <v>25</v>
      </c>
      <c r="N344" s="287">
        <v>0</v>
      </c>
      <c r="O344" s="288">
        <v>25</v>
      </c>
      <c r="P344" s="288"/>
      <c r="Q344" s="288"/>
      <c r="R344" s="288"/>
      <c r="S344" s="288"/>
      <c r="T344" s="288"/>
      <c r="U344" s="288"/>
      <c r="V344" s="288"/>
      <c r="W344" s="288"/>
      <c r="X344" s="288"/>
      <c r="Y344" s="288"/>
      <c r="Z344" s="466">
        <v>25</v>
      </c>
      <c r="AA344" s="466">
        <v>0</v>
      </c>
      <c r="AB344" s="21">
        <v>25</v>
      </c>
      <c r="AC344" s="21">
        <v>25</v>
      </c>
      <c r="AD344" s="21"/>
      <c r="AE344" s="21">
        <v>25</v>
      </c>
      <c r="AF344" s="21">
        <v>23.546565999999999</v>
      </c>
      <c r="AG344" s="21">
        <v>0</v>
      </c>
      <c r="AH344" s="21">
        <v>23.546565999999999</v>
      </c>
      <c r="AI344" s="288"/>
      <c r="AJ344" s="2619"/>
      <c r="AK344" s="2619" t="s">
        <v>12325</v>
      </c>
      <c r="AL344" s="2604">
        <v>0.25</v>
      </c>
      <c r="AM344" s="285">
        <v>0</v>
      </c>
    </row>
    <row r="345" spans="1:39" ht="126">
      <c r="A345" s="289">
        <v>457</v>
      </c>
      <c r="B345" s="178" t="s">
        <v>1166</v>
      </c>
      <c r="C345" s="282" t="s">
        <v>1167</v>
      </c>
      <c r="D345" s="178" t="s">
        <v>531</v>
      </c>
      <c r="E345" s="178" t="s">
        <v>753</v>
      </c>
      <c r="F345" s="284" t="s">
        <v>115</v>
      </c>
      <c r="G345" s="292">
        <v>116.97199999999999</v>
      </c>
      <c r="H345" s="174">
        <v>0</v>
      </c>
      <c r="I345" s="301">
        <v>18.478000000000002</v>
      </c>
      <c r="J345" s="174">
        <v>0</v>
      </c>
      <c r="K345" s="174">
        <v>18.478000000000002</v>
      </c>
      <c r="L345" s="285">
        <v>98.494</v>
      </c>
      <c r="M345" s="287">
        <v>25</v>
      </c>
      <c r="N345" s="287">
        <v>0</v>
      </c>
      <c r="O345" s="288">
        <v>25</v>
      </c>
      <c r="P345" s="288"/>
      <c r="Q345" s="288"/>
      <c r="R345" s="288"/>
      <c r="S345" s="288"/>
      <c r="T345" s="288"/>
      <c r="U345" s="288"/>
      <c r="V345" s="288"/>
      <c r="W345" s="288"/>
      <c r="X345" s="288"/>
      <c r="Y345" s="288"/>
      <c r="Z345" s="466">
        <v>25</v>
      </c>
      <c r="AA345" s="466">
        <v>0</v>
      </c>
      <c r="AB345" s="21">
        <v>25</v>
      </c>
      <c r="AC345" s="21">
        <v>25</v>
      </c>
      <c r="AD345" s="21"/>
      <c r="AE345" s="21">
        <v>25</v>
      </c>
      <c r="AF345" s="21">
        <v>24.798998000000001</v>
      </c>
      <c r="AG345" s="21">
        <v>0</v>
      </c>
      <c r="AH345" s="21">
        <v>24.798998000000001</v>
      </c>
      <c r="AI345" s="288"/>
      <c r="AJ345" s="288"/>
      <c r="AK345" s="2619" t="s">
        <v>12333</v>
      </c>
      <c r="AL345" s="2604">
        <v>0.25</v>
      </c>
      <c r="AM345" s="285">
        <v>0</v>
      </c>
    </row>
    <row r="346" spans="1:39" ht="94.5">
      <c r="A346" s="289">
        <v>458</v>
      </c>
      <c r="B346" s="178" t="s">
        <v>1168</v>
      </c>
      <c r="C346" s="282" t="s">
        <v>1169</v>
      </c>
      <c r="D346" s="178" t="s">
        <v>534</v>
      </c>
      <c r="E346" s="178" t="s">
        <v>720</v>
      </c>
      <c r="F346" s="284" t="s">
        <v>115</v>
      </c>
      <c r="G346" s="292">
        <v>122.465</v>
      </c>
      <c r="H346" s="174">
        <v>0</v>
      </c>
      <c r="I346" s="301">
        <v>23.698</v>
      </c>
      <c r="J346" s="174">
        <v>0</v>
      </c>
      <c r="K346" s="174">
        <v>23.698</v>
      </c>
      <c r="L346" s="285">
        <v>98.766999999999996</v>
      </c>
      <c r="M346" s="287">
        <v>20</v>
      </c>
      <c r="N346" s="287">
        <v>0</v>
      </c>
      <c r="O346" s="288">
        <v>20</v>
      </c>
      <c r="P346" s="288"/>
      <c r="Q346" s="288"/>
      <c r="R346" s="288"/>
      <c r="S346" s="288"/>
      <c r="T346" s="288"/>
      <c r="U346" s="288"/>
      <c r="V346" s="288"/>
      <c r="W346" s="288"/>
      <c r="X346" s="288"/>
      <c r="Y346" s="288"/>
      <c r="Z346" s="466">
        <v>20</v>
      </c>
      <c r="AA346" s="466">
        <v>0</v>
      </c>
      <c r="AB346" s="21">
        <v>20</v>
      </c>
      <c r="AC346" s="21">
        <v>15</v>
      </c>
      <c r="AD346" s="21"/>
      <c r="AE346" s="21">
        <v>15</v>
      </c>
      <c r="AF346" s="21">
        <v>14.999229</v>
      </c>
      <c r="AG346" s="21">
        <v>0</v>
      </c>
      <c r="AH346" s="21">
        <v>14.999229</v>
      </c>
      <c r="AI346" s="288"/>
      <c r="AJ346" s="2619" t="s">
        <v>9257</v>
      </c>
      <c r="AK346" s="2619" t="s">
        <v>11835</v>
      </c>
      <c r="AL346" s="2604">
        <v>0.25</v>
      </c>
      <c r="AM346" s="285">
        <v>0</v>
      </c>
    </row>
    <row r="347" spans="1:39" ht="94.5">
      <c r="A347" s="289">
        <v>459</v>
      </c>
      <c r="B347" s="178" t="s">
        <v>1170</v>
      </c>
      <c r="C347" s="282" t="s">
        <v>1171</v>
      </c>
      <c r="D347" s="178" t="s">
        <v>620</v>
      </c>
      <c r="E347" s="178" t="s">
        <v>700</v>
      </c>
      <c r="F347" s="284" t="s">
        <v>115</v>
      </c>
      <c r="G347" s="292">
        <v>162.017</v>
      </c>
      <c r="H347" s="174">
        <v>0</v>
      </c>
      <c r="I347" s="301">
        <v>23.693999999999999</v>
      </c>
      <c r="J347" s="174">
        <v>0</v>
      </c>
      <c r="K347" s="174">
        <v>23.693999999999999</v>
      </c>
      <c r="L347" s="285">
        <v>138.32300000000001</v>
      </c>
      <c r="M347" s="287">
        <v>20</v>
      </c>
      <c r="N347" s="287">
        <v>0</v>
      </c>
      <c r="O347" s="288">
        <v>20</v>
      </c>
      <c r="P347" s="288"/>
      <c r="Q347" s="288"/>
      <c r="R347" s="288"/>
      <c r="S347" s="288"/>
      <c r="T347" s="288"/>
      <c r="U347" s="288"/>
      <c r="V347" s="288"/>
      <c r="W347" s="288"/>
      <c r="X347" s="288"/>
      <c r="Y347" s="288"/>
      <c r="Z347" s="466">
        <v>20</v>
      </c>
      <c r="AA347" s="466">
        <v>0</v>
      </c>
      <c r="AB347" s="21">
        <v>20</v>
      </c>
      <c r="AC347" s="21">
        <v>15</v>
      </c>
      <c r="AD347" s="21"/>
      <c r="AE347" s="21">
        <v>15</v>
      </c>
      <c r="AF347" s="21">
        <v>14.885145</v>
      </c>
      <c r="AG347" s="21">
        <v>0</v>
      </c>
      <c r="AH347" s="21">
        <v>14.885145</v>
      </c>
      <c r="AI347" s="288"/>
      <c r="AJ347" s="2619" t="s">
        <v>9257</v>
      </c>
      <c r="AK347" s="2619" t="s">
        <v>10463</v>
      </c>
      <c r="AL347" s="2604">
        <v>0.25</v>
      </c>
      <c r="AM347" s="285">
        <v>0</v>
      </c>
    </row>
    <row r="348" spans="1:39" ht="126">
      <c r="A348" s="289">
        <v>460</v>
      </c>
      <c r="B348" s="178" t="s">
        <v>1172</v>
      </c>
      <c r="C348" s="282" t="s">
        <v>1173</v>
      </c>
      <c r="D348" s="178" t="s">
        <v>617</v>
      </c>
      <c r="E348" s="178" t="s">
        <v>673</v>
      </c>
      <c r="F348" s="284" t="s">
        <v>115</v>
      </c>
      <c r="G348" s="292">
        <v>78.45</v>
      </c>
      <c r="H348" s="174">
        <v>0</v>
      </c>
      <c r="I348" s="301">
        <v>23.535</v>
      </c>
      <c r="J348" s="174">
        <v>0</v>
      </c>
      <c r="K348" s="174">
        <v>23.535</v>
      </c>
      <c r="L348" s="285">
        <v>54.915000000000006</v>
      </c>
      <c r="M348" s="287">
        <v>20</v>
      </c>
      <c r="N348" s="287">
        <v>0</v>
      </c>
      <c r="O348" s="288">
        <v>20</v>
      </c>
      <c r="P348" s="288"/>
      <c r="Q348" s="288"/>
      <c r="R348" s="288"/>
      <c r="S348" s="288"/>
      <c r="T348" s="288"/>
      <c r="U348" s="288"/>
      <c r="V348" s="288"/>
      <c r="W348" s="288"/>
      <c r="X348" s="288"/>
      <c r="Y348" s="288"/>
      <c r="Z348" s="466">
        <v>20</v>
      </c>
      <c r="AA348" s="466">
        <v>0</v>
      </c>
      <c r="AB348" s="21">
        <v>20</v>
      </c>
      <c r="AC348" s="21">
        <v>20</v>
      </c>
      <c r="AD348" s="21"/>
      <c r="AE348" s="21">
        <v>20</v>
      </c>
      <c r="AF348" s="21">
        <v>19.973647</v>
      </c>
      <c r="AG348" s="21">
        <v>0</v>
      </c>
      <c r="AH348" s="21">
        <v>19.973647</v>
      </c>
      <c r="AI348" s="288"/>
      <c r="AJ348" s="288"/>
      <c r="AK348" s="2619" t="s">
        <v>12209</v>
      </c>
      <c r="AL348" s="2604">
        <v>0.25</v>
      </c>
      <c r="AM348" s="285">
        <v>0</v>
      </c>
    </row>
    <row r="349" spans="1:39" ht="126">
      <c r="A349" s="289">
        <v>461</v>
      </c>
      <c r="B349" s="178" t="s">
        <v>1174</v>
      </c>
      <c r="C349" s="282" t="s">
        <v>1175</v>
      </c>
      <c r="D349" s="178" t="s">
        <v>277</v>
      </c>
      <c r="E349" s="178" t="s">
        <v>720</v>
      </c>
      <c r="F349" s="284" t="s">
        <v>115</v>
      </c>
      <c r="G349" s="292">
        <v>166.499</v>
      </c>
      <c r="H349" s="174">
        <v>0</v>
      </c>
      <c r="I349" s="301">
        <v>22.998999999999999</v>
      </c>
      <c r="J349" s="174">
        <v>0</v>
      </c>
      <c r="K349" s="174">
        <v>22.998999999999999</v>
      </c>
      <c r="L349" s="285">
        <v>143.5</v>
      </c>
      <c r="M349" s="287">
        <v>20</v>
      </c>
      <c r="N349" s="287">
        <v>0</v>
      </c>
      <c r="O349" s="288">
        <v>20</v>
      </c>
      <c r="P349" s="288"/>
      <c r="Q349" s="288"/>
      <c r="R349" s="288"/>
      <c r="S349" s="288"/>
      <c r="T349" s="288"/>
      <c r="U349" s="288"/>
      <c r="V349" s="288"/>
      <c r="W349" s="288"/>
      <c r="X349" s="288"/>
      <c r="Y349" s="288"/>
      <c r="Z349" s="466">
        <v>20</v>
      </c>
      <c r="AA349" s="466">
        <v>0</v>
      </c>
      <c r="AB349" s="21">
        <v>20</v>
      </c>
      <c r="AC349" s="21">
        <v>15</v>
      </c>
      <c r="AD349" s="21"/>
      <c r="AE349" s="21">
        <v>15</v>
      </c>
      <c r="AF349" s="21">
        <v>14.815448</v>
      </c>
      <c r="AG349" s="21">
        <v>0</v>
      </c>
      <c r="AH349" s="21">
        <v>14.815448</v>
      </c>
      <c r="AI349" s="288"/>
      <c r="AJ349" s="2619" t="s">
        <v>9257</v>
      </c>
      <c r="AK349" s="2619" t="s">
        <v>10459</v>
      </c>
      <c r="AL349" s="2604">
        <v>0.25</v>
      </c>
      <c r="AM349" s="285">
        <v>0</v>
      </c>
    </row>
    <row r="350" spans="1:39" ht="94.5">
      <c r="A350" s="289">
        <v>462</v>
      </c>
      <c r="B350" s="178" t="s">
        <v>1176</v>
      </c>
      <c r="C350" s="282" t="s">
        <v>1177</v>
      </c>
      <c r="D350" s="178" t="s">
        <v>537</v>
      </c>
      <c r="E350" s="178" t="s">
        <v>753</v>
      </c>
      <c r="F350" s="284" t="s">
        <v>115</v>
      </c>
      <c r="G350" s="292">
        <v>137.44</v>
      </c>
      <c r="H350" s="174">
        <v>0</v>
      </c>
      <c r="I350" s="301">
        <v>23.46</v>
      </c>
      <c r="J350" s="174">
        <v>0</v>
      </c>
      <c r="K350" s="174">
        <v>23.46</v>
      </c>
      <c r="L350" s="285">
        <v>113.97999999999999</v>
      </c>
      <c r="M350" s="287">
        <v>20</v>
      </c>
      <c r="N350" s="287">
        <v>0</v>
      </c>
      <c r="O350" s="288">
        <v>20</v>
      </c>
      <c r="P350" s="288"/>
      <c r="Q350" s="288"/>
      <c r="R350" s="288"/>
      <c r="S350" s="288"/>
      <c r="T350" s="288"/>
      <c r="U350" s="288"/>
      <c r="V350" s="288"/>
      <c r="W350" s="288"/>
      <c r="X350" s="288"/>
      <c r="Y350" s="288"/>
      <c r="Z350" s="466">
        <v>20</v>
      </c>
      <c r="AA350" s="466">
        <v>0</v>
      </c>
      <c r="AB350" s="21">
        <v>20</v>
      </c>
      <c r="AC350" s="21">
        <v>15</v>
      </c>
      <c r="AD350" s="21"/>
      <c r="AE350" s="21">
        <v>15</v>
      </c>
      <c r="AF350" s="21">
        <v>14.993881999999999</v>
      </c>
      <c r="AG350" s="21">
        <v>0</v>
      </c>
      <c r="AH350" s="21">
        <v>14.993881999999999</v>
      </c>
      <c r="AI350" s="288"/>
      <c r="AJ350" s="2619" t="s">
        <v>9257</v>
      </c>
      <c r="AK350" s="2619" t="s">
        <v>10459</v>
      </c>
      <c r="AL350" s="2604">
        <v>0.25</v>
      </c>
      <c r="AM350" s="285">
        <v>0</v>
      </c>
    </row>
    <row r="351" spans="1:39" ht="94.5">
      <c r="A351" s="289">
        <v>463</v>
      </c>
      <c r="B351" s="178" t="s">
        <v>1178</v>
      </c>
      <c r="C351" s="282" t="s">
        <v>1179</v>
      </c>
      <c r="D351" s="178" t="s">
        <v>662</v>
      </c>
      <c r="E351" s="178" t="s">
        <v>720</v>
      </c>
      <c r="F351" s="284" t="s">
        <v>115</v>
      </c>
      <c r="G351" s="292">
        <v>118.28</v>
      </c>
      <c r="H351" s="174">
        <v>0</v>
      </c>
      <c r="I351" s="301">
        <v>18.724</v>
      </c>
      <c r="J351" s="174">
        <v>0</v>
      </c>
      <c r="K351" s="174">
        <v>18.724</v>
      </c>
      <c r="L351" s="285">
        <v>99.555999999999997</v>
      </c>
      <c r="M351" s="287">
        <v>20</v>
      </c>
      <c r="N351" s="287">
        <v>0</v>
      </c>
      <c r="O351" s="288">
        <v>20</v>
      </c>
      <c r="P351" s="288"/>
      <c r="Q351" s="288"/>
      <c r="R351" s="288"/>
      <c r="S351" s="288"/>
      <c r="T351" s="288"/>
      <c r="U351" s="288"/>
      <c r="V351" s="288"/>
      <c r="W351" s="288"/>
      <c r="X351" s="288"/>
      <c r="Y351" s="288"/>
      <c r="Z351" s="466">
        <v>20</v>
      </c>
      <c r="AA351" s="466">
        <v>0</v>
      </c>
      <c r="AB351" s="21">
        <v>20</v>
      </c>
      <c r="AC351" s="21">
        <v>15</v>
      </c>
      <c r="AD351" s="21"/>
      <c r="AE351" s="21">
        <v>15</v>
      </c>
      <c r="AF351" s="21">
        <v>14.985379999999999</v>
      </c>
      <c r="AG351" s="21">
        <v>0</v>
      </c>
      <c r="AH351" s="21">
        <v>14.985379999999999</v>
      </c>
      <c r="AI351" s="288"/>
      <c r="AJ351" s="288" t="s">
        <v>9279</v>
      </c>
      <c r="AK351" s="2619" t="s">
        <v>10459</v>
      </c>
      <c r="AL351" s="2604">
        <v>0.25</v>
      </c>
      <c r="AM351" s="285">
        <v>0</v>
      </c>
    </row>
    <row r="352" spans="1:39" ht="126">
      <c r="A352" s="289">
        <v>464</v>
      </c>
      <c r="B352" s="178" t="s">
        <v>1180</v>
      </c>
      <c r="C352" s="282" t="s">
        <v>1181</v>
      </c>
      <c r="D352" s="178" t="s">
        <v>339</v>
      </c>
      <c r="E352" s="178" t="s">
        <v>697</v>
      </c>
      <c r="F352" s="284" t="s">
        <v>115</v>
      </c>
      <c r="G352" s="292">
        <v>117.13200000000001</v>
      </c>
      <c r="H352" s="174">
        <v>0</v>
      </c>
      <c r="I352" s="301">
        <v>39.429000000000002</v>
      </c>
      <c r="J352" s="174">
        <v>0</v>
      </c>
      <c r="K352" s="174">
        <v>39.429000000000002</v>
      </c>
      <c r="L352" s="285">
        <v>77.703000000000003</v>
      </c>
      <c r="M352" s="287">
        <v>20</v>
      </c>
      <c r="N352" s="287">
        <v>0</v>
      </c>
      <c r="O352" s="288">
        <v>20</v>
      </c>
      <c r="P352" s="288"/>
      <c r="Q352" s="288"/>
      <c r="R352" s="288"/>
      <c r="S352" s="288"/>
      <c r="T352" s="288"/>
      <c r="U352" s="288"/>
      <c r="V352" s="288"/>
      <c r="W352" s="288"/>
      <c r="X352" s="288"/>
      <c r="Y352" s="288"/>
      <c r="Z352" s="466">
        <v>20</v>
      </c>
      <c r="AA352" s="466">
        <v>0</v>
      </c>
      <c r="AB352" s="21">
        <v>20</v>
      </c>
      <c r="AC352" s="21">
        <v>20</v>
      </c>
      <c r="AD352" s="21"/>
      <c r="AE352" s="21">
        <v>20</v>
      </c>
      <c r="AF352" s="21">
        <v>19.905888999999998</v>
      </c>
      <c r="AG352" s="21">
        <v>0</v>
      </c>
      <c r="AH352" s="21">
        <v>19.905888999999998</v>
      </c>
      <c r="AI352" s="288"/>
      <c r="AJ352" s="288"/>
      <c r="AK352" s="2619" t="s">
        <v>12300</v>
      </c>
      <c r="AL352" s="2604">
        <v>0.25</v>
      </c>
      <c r="AM352" s="285">
        <v>0</v>
      </c>
    </row>
    <row r="353" spans="1:39" ht="94.5">
      <c r="A353" s="289">
        <v>465</v>
      </c>
      <c r="B353" s="178" t="s">
        <v>1182</v>
      </c>
      <c r="C353" s="282" t="s">
        <v>1183</v>
      </c>
      <c r="D353" s="114" t="s">
        <v>480</v>
      </c>
      <c r="E353" s="114" t="s">
        <v>692</v>
      </c>
      <c r="F353" s="284" t="s">
        <v>115</v>
      </c>
      <c r="G353" s="286">
        <v>75.200999999999993</v>
      </c>
      <c r="H353" s="174">
        <v>0</v>
      </c>
      <c r="I353" s="174">
        <v>31.393999999999998</v>
      </c>
      <c r="J353" s="174">
        <v>0</v>
      </c>
      <c r="K353" s="174">
        <v>31.393999999999998</v>
      </c>
      <c r="L353" s="285">
        <v>43.806999999999995</v>
      </c>
      <c r="M353" s="287">
        <v>23</v>
      </c>
      <c r="N353" s="287">
        <v>0</v>
      </c>
      <c r="O353" s="288">
        <v>23</v>
      </c>
      <c r="P353" s="288"/>
      <c r="Q353" s="288"/>
      <c r="R353" s="288"/>
      <c r="S353" s="288"/>
      <c r="T353" s="288"/>
      <c r="U353" s="288"/>
      <c r="V353" s="288"/>
      <c r="W353" s="288"/>
      <c r="X353" s="288"/>
      <c r="Y353" s="288"/>
      <c r="Z353" s="466">
        <v>23</v>
      </c>
      <c r="AA353" s="466">
        <v>0</v>
      </c>
      <c r="AB353" s="21">
        <v>23</v>
      </c>
      <c r="AC353" s="21">
        <v>17.25</v>
      </c>
      <c r="AD353" s="21"/>
      <c r="AE353" s="21">
        <v>17.25</v>
      </c>
      <c r="AF353" s="21">
        <v>17.235768</v>
      </c>
      <c r="AG353" s="21">
        <v>0</v>
      </c>
      <c r="AH353" s="21">
        <v>17.235768</v>
      </c>
      <c r="AI353" s="288"/>
      <c r="AJ353" s="288" t="s">
        <v>9279</v>
      </c>
      <c r="AK353" s="2619" t="s">
        <v>10463</v>
      </c>
      <c r="AL353" s="2604">
        <v>0.25</v>
      </c>
      <c r="AM353" s="285">
        <v>0</v>
      </c>
    </row>
    <row r="354" spans="1:39" ht="126">
      <c r="A354" s="289">
        <v>466</v>
      </c>
      <c r="B354" s="178" t="s">
        <v>1184</v>
      </c>
      <c r="C354" s="282" t="s">
        <v>1185</v>
      </c>
      <c r="D354" s="114" t="s">
        <v>480</v>
      </c>
      <c r="E354" s="114" t="s">
        <v>692</v>
      </c>
      <c r="F354" s="284" t="s">
        <v>115</v>
      </c>
      <c r="G354" s="286">
        <v>155.53</v>
      </c>
      <c r="H354" s="174">
        <v>0</v>
      </c>
      <c r="I354" s="174">
        <v>23.481999999999999</v>
      </c>
      <c r="J354" s="174">
        <v>0</v>
      </c>
      <c r="K354" s="174">
        <v>23.481999999999999</v>
      </c>
      <c r="L354" s="285">
        <v>132.048</v>
      </c>
      <c r="M354" s="287">
        <v>15</v>
      </c>
      <c r="N354" s="287">
        <v>0</v>
      </c>
      <c r="O354" s="288">
        <v>15</v>
      </c>
      <c r="P354" s="288"/>
      <c r="Q354" s="288"/>
      <c r="R354" s="288"/>
      <c r="S354" s="288"/>
      <c r="T354" s="288"/>
      <c r="U354" s="288"/>
      <c r="V354" s="288"/>
      <c r="W354" s="288"/>
      <c r="X354" s="288"/>
      <c r="Y354" s="288"/>
      <c r="Z354" s="466">
        <v>15</v>
      </c>
      <c r="AA354" s="466">
        <v>0</v>
      </c>
      <c r="AB354" s="21">
        <v>15</v>
      </c>
      <c r="AC354" s="21">
        <v>15</v>
      </c>
      <c r="AD354" s="21"/>
      <c r="AE354" s="21">
        <v>15</v>
      </c>
      <c r="AF354" s="21">
        <v>15</v>
      </c>
      <c r="AG354" s="21">
        <v>0</v>
      </c>
      <c r="AH354" s="21">
        <v>15</v>
      </c>
      <c r="AI354" s="288"/>
      <c r="AJ354" s="288" t="s">
        <v>9279</v>
      </c>
      <c r="AK354" s="2619" t="s">
        <v>12166</v>
      </c>
      <c r="AL354" s="2604">
        <v>0.25</v>
      </c>
      <c r="AM354" s="285">
        <v>0</v>
      </c>
    </row>
    <row r="355" spans="1:39" ht="126">
      <c r="A355" s="289">
        <v>467</v>
      </c>
      <c r="B355" s="178" t="s">
        <v>1186</v>
      </c>
      <c r="C355" s="282" t="s">
        <v>1187</v>
      </c>
      <c r="D355" s="114" t="s">
        <v>297</v>
      </c>
      <c r="E355" s="114" t="s">
        <v>725</v>
      </c>
      <c r="F355" s="284" t="s">
        <v>115</v>
      </c>
      <c r="G355" s="286">
        <v>161.751</v>
      </c>
      <c r="H355" s="174">
        <v>0</v>
      </c>
      <c r="I355" s="174">
        <v>23.916</v>
      </c>
      <c r="J355" s="174">
        <v>0</v>
      </c>
      <c r="K355" s="174">
        <v>23.916</v>
      </c>
      <c r="L355" s="285">
        <v>137.83500000000001</v>
      </c>
      <c r="M355" s="287">
        <v>25</v>
      </c>
      <c r="N355" s="287">
        <v>0</v>
      </c>
      <c r="O355" s="288">
        <v>25</v>
      </c>
      <c r="P355" s="288"/>
      <c r="Q355" s="288"/>
      <c r="R355" s="288"/>
      <c r="S355" s="288"/>
      <c r="T355" s="288"/>
      <c r="U355" s="288"/>
      <c r="V355" s="288"/>
      <c r="W355" s="288"/>
      <c r="X355" s="288"/>
      <c r="Y355" s="288"/>
      <c r="Z355" s="466">
        <v>25</v>
      </c>
      <c r="AA355" s="466">
        <v>0</v>
      </c>
      <c r="AB355" s="21">
        <v>25</v>
      </c>
      <c r="AC355" s="21">
        <v>25</v>
      </c>
      <c r="AD355" s="21"/>
      <c r="AE355" s="21">
        <v>25</v>
      </c>
      <c r="AF355" s="21">
        <v>24.998757000000001</v>
      </c>
      <c r="AG355" s="21">
        <v>0</v>
      </c>
      <c r="AH355" s="21">
        <v>24.998757000000001</v>
      </c>
      <c r="AI355" s="288"/>
      <c r="AJ355" s="2619" t="s">
        <v>9257</v>
      </c>
      <c r="AK355" s="2619" t="s">
        <v>9659</v>
      </c>
      <c r="AL355" s="2604">
        <v>0.25</v>
      </c>
      <c r="AM355" s="285">
        <v>0</v>
      </c>
    </row>
    <row r="356" spans="1:39" ht="94.5">
      <c r="A356" s="289">
        <v>468</v>
      </c>
      <c r="B356" s="178" t="s">
        <v>1188</v>
      </c>
      <c r="C356" s="282" t="s">
        <v>1189</v>
      </c>
      <c r="D356" s="114" t="s">
        <v>124</v>
      </c>
      <c r="E356" s="114" t="s">
        <v>670</v>
      </c>
      <c r="F356" s="284" t="s">
        <v>115</v>
      </c>
      <c r="G356" s="286">
        <v>84.316999999999993</v>
      </c>
      <c r="H356" s="174">
        <v>0</v>
      </c>
      <c r="I356" s="174">
        <v>33.726999999999997</v>
      </c>
      <c r="J356" s="174">
        <v>0</v>
      </c>
      <c r="K356" s="174">
        <v>33.726999999999997</v>
      </c>
      <c r="L356" s="285">
        <v>50.589999999999996</v>
      </c>
      <c r="M356" s="287">
        <v>10</v>
      </c>
      <c r="N356" s="287">
        <v>0</v>
      </c>
      <c r="O356" s="288">
        <v>10</v>
      </c>
      <c r="P356" s="288"/>
      <c r="Q356" s="288"/>
      <c r="R356" s="288"/>
      <c r="S356" s="288"/>
      <c r="T356" s="288"/>
      <c r="U356" s="288"/>
      <c r="V356" s="288"/>
      <c r="W356" s="288"/>
      <c r="X356" s="288"/>
      <c r="Y356" s="288"/>
      <c r="Z356" s="466">
        <v>10</v>
      </c>
      <c r="AA356" s="466">
        <v>0</v>
      </c>
      <c r="AB356" s="21">
        <v>10</v>
      </c>
      <c r="AC356" s="21">
        <v>10</v>
      </c>
      <c r="AD356" s="21"/>
      <c r="AE356" s="21">
        <v>10</v>
      </c>
      <c r="AF356" s="21">
        <v>9.9980309999999992</v>
      </c>
      <c r="AG356" s="21">
        <v>0</v>
      </c>
      <c r="AH356" s="21">
        <v>9.9980309999999992</v>
      </c>
      <c r="AI356" s="288"/>
      <c r="AJ356" s="288"/>
      <c r="AK356" s="2619" t="s">
        <v>9642</v>
      </c>
      <c r="AL356" s="2604">
        <v>0.25</v>
      </c>
      <c r="AM356" s="285">
        <v>0</v>
      </c>
    </row>
    <row r="357" spans="1:39" ht="126">
      <c r="A357" s="289">
        <v>469</v>
      </c>
      <c r="B357" s="178" t="s">
        <v>1190</v>
      </c>
      <c r="C357" s="282" t="s">
        <v>1191</v>
      </c>
      <c r="D357" s="114" t="s">
        <v>274</v>
      </c>
      <c r="E357" s="114" t="s">
        <v>700</v>
      </c>
      <c r="F357" s="284" t="s">
        <v>115</v>
      </c>
      <c r="G357" s="286">
        <v>79.677999999999997</v>
      </c>
      <c r="H357" s="174">
        <v>0</v>
      </c>
      <c r="I357" s="174">
        <v>17.928000000000001</v>
      </c>
      <c r="J357" s="174">
        <v>0</v>
      </c>
      <c r="K357" s="174">
        <v>17.928000000000001</v>
      </c>
      <c r="L357" s="285">
        <v>61.75</v>
      </c>
      <c r="M357" s="287">
        <v>20</v>
      </c>
      <c r="N357" s="287">
        <v>0</v>
      </c>
      <c r="O357" s="288">
        <v>20</v>
      </c>
      <c r="P357" s="288"/>
      <c r="Q357" s="288"/>
      <c r="R357" s="288"/>
      <c r="S357" s="288"/>
      <c r="T357" s="288"/>
      <c r="U357" s="288"/>
      <c r="V357" s="288"/>
      <c r="W357" s="288"/>
      <c r="X357" s="288"/>
      <c r="Y357" s="288"/>
      <c r="Z357" s="466">
        <v>20</v>
      </c>
      <c r="AA357" s="466">
        <v>0</v>
      </c>
      <c r="AB357" s="21">
        <v>20</v>
      </c>
      <c r="AC357" s="21">
        <v>20</v>
      </c>
      <c r="AD357" s="21"/>
      <c r="AE357" s="21">
        <v>20</v>
      </c>
      <c r="AF357" s="21">
        <v>19.999697000000001</v>
      </c>
      <c r="AG357" s="21">
        <v>0</v>
      </c>
      <c r="AH357" s="21">
        <v>19.999697000000001</v>
      </c>
      <c r="AI357" s="288"/>
      <c r="AJ357" s="288"/>
      <c r="AK357" s="2619" t="s">
        <v>12209</v>
      </c>
      <c r="AL357" s="2604">
        <v>0.25</v>
      </c>
      <c r="AM357" s="285">
        <v>0</v>
      </c>
    </row>
    <row r="358" spans="1:39" ht="126">
      <c r="A358" s="289">
        <v>470</v>
      </c>
      <c r="B358" s="178" t="s">
        <v>1192</v>
      </c>
      <c r="C358" s="282" t="s">
        <v>1193</v>
      </c>
      <c r="D358" s="114" t="s">
        <v>274</v>
      </c>
      <c r="E358" s="114" t="s">
        <v>670</v>
      </c>
      <c r="F358" s="284" t="s">
        <v>115</v>
      </c>
      <c r="G358" s="286">
        <v>141.66</v>
      </c>
      <c r="H358" s="174">
        <v>0</v>
      </c>
      <c r="I358" s="174">
        <v>42.497999999999998</v>
      </c>
      <c r="J358" s="174">
        <v>0</v>
      </c>
      <c r="K358" s="174">
        <v>42.497999999999998</v>
      </c>
      <c r="L358" s="285">
        <v>99.162000000000006</v>
      </c>
      <c r="M358" s="287">
        <v>15</v>
      </c>
      <c r="N358" s="287">
        <v>0</v>
      </c>
      <c r="O358" s="288">
        <v>15</v>
      </c>
      <c r="P358" s="288"/>
      <c r="Q358" s="288"/>
      <c r="R358" s="288"/>
      <c r="S358" s="288"/>
      <c r="T358" s="288"/>
      <c r="U358" s="288"/>
      <c r="V358" s="288"/>
      <c r="W358" s="288"/>
      <c r="X358" s="288"/>
      <c r="Y358" s="288"/>
      <c r="Z358" s="466">
        <v>15</v>
      </c>
      <c r="AA358" s="466">
        <v>0</v>
      </c>
      <c r="AB358" s="21">
        <v>15</v>
      </c>
      <c r="AC358" s="21">
        <v>15</v>
      </c>
      <c r="AD358" s="21"/>
      <c r="AE358" s="21">
        <v>15</v>
      </c>
      <c r="AF358" s="21">
        <v>14.999514</v>
      </c>
      <c r="AG358" s="21">
        <v>0</v>
      </c>
      <c r="AH358" s="21">
        <v>14.999514</v>
      </c>
      <c r="AI358" s="288"/>
      <c r="AJ358" s="288"/>
      <c r="AK358" s="2619" t="s">
        <v>12209</v>
      </c>
      <c r="AL358" s="2604">
        <v>0.25</v>
      </c>
      <c r="AM358" s="285">
        <v>0</v>
      </c>
    </row>
    <row r="359" spans="1:39" ht="126">
      <c r="A359" s="289">
        <v>471</v>
      </c>
      <c r="B359" s="178" t="s">
        <v>1194</v>
      </c>
      <c r="C359" s="282" t="s">
        <v>1195</v>
      </c>
      <c r="D359" s="114" t="s">
        <v>274</v>
      </c>
      <c r="E359" s="114" t="s">
        <v>700</v>
      </c>
      <c r="F359" s="284" t="s">
        <v>115</v>
      </c>
      <c r="G359" s="286">
        <v>119.321</v>
      </c>
      <c r="H359" s="174">
        <v>0</v>
      </c>
      <c r="I359" s="174">
        <v>35.795999999999999</v>
      </c>
      <c r="J359" s="174">
        <v>0</v>
      </c>
      <c r="K359" s="174">
        <v>35.795999999999999</v>
      </c>
      <c r="L359" s="285">
        <v>83.525000000000006</v>
      </c>
      <c r="M359" s="287">
        <v>15</v>
      </c>
      <c r="N359" s="287">
        <v>0</v>
      </c>
      <c r="O359" s="288">
        <v>15</v>
      </c>
      <c r="P359" s="288"/>
      <c r="Q359" s="288"/>
      <c r="R359" s="288"/>
      <c r="S359" s="288"/>
      <c r="T359" s="288"/>
      <c r="U359" s="288"/>
      <c r="V359" s="288"/>
      <c r="W359" s="288"/>
      <c r="X359" s="288"/>
      <c r="Y359" s="288"/>
      <c r="Z359" s="466">
        <v>15</v>
      </c>
      <c r="AA359" s="466">
        <v>0</v>
      </c>
      <c r="AB359" s="21">
        <v>15</v>
      </c>
      <c r="AC359" s="21">
        <v>15</v>
      </c>
      <c r="AD359" s="21"/>
      <c r="AE359" s="21">
        <v>15</v>
      </c>
      <c r="AF359" s="21">
        <v>14.659473</v>
      </c>
      <c r="AG359" s="21">
        <v>0</v>
      </c>
      <c r="AH359" s="21">
        <v>14.659473</v>
      </c>
      <c r="AI359" s="288"/>
      <c r="AJ359" s="288"/>
      <c r="AK359" s="2619" t="s">
        <v>12209</v>
      </c>
      <c r="AL359" s="2604">
        <v>0.25</v>
      </c>
      <c r="AM359" s="285">
        <v>0</v>
      </c>
    </row>
    <row r="360" spans="1:39" ht="126">
      <c r="A360" s="289">
        <v>472</v>
      </c>
      <c r="B360" s="178" t="s">
        <v>1196</v>
      </c>
      <c r="C360" s="282" t="s">
        <v>1197</v>
      </c>
      <c r="D360" s="114" t="s">
        <v>274</v>
      </c>
      <c r="E360" s="114" t="s">
        <v>700</v>
      </c>
      <c r="F360" s="284" t="s">
        <v>115</v>
      </c>
      <c r="G360" s="286">
        <v>79.682000000000002</v>
      </c>
      <c r="H360" s="174">
        <v>0</v>
      </c>
      <c r="I360" s="174">
        <v>23.905000000000001</v>
      </c>
      <c r="J360" s="174">
        <v>0</v>
      </c>
      <c r="K360" s="174">
        <v>23.905000000000001</v>
      </c>
      <c r="L360" s="285">
        <v>55.777000000000001</v>
      </c>
      <c r="M360" s="287">
        <v>15</v>
      </c>
      <c r="N360" s="287">
        <v>0</v>
      </c>
      <c r="O360" s="288">
        <v>15</v>
      </c>
      <c r="P360" s="288"/>
      <c r="Q360" s="288"/>
      <c r="R360" s="288"/>
      <c r="S360" s="288"/>
      <c r="T360" s="288"/>
      <c r="U360" s="288"/>
      <c r="V360" s="288"/>
      <c r="W360" s="288"/>
      <c r="X360" s="288"/>
      <c r="Y360" s="288"/>
      <c r="Z360" s="466">
        <v>15</v>
      </c>
      <c r="AA360" s="466">
        <v>0</v>
      </c>
      <c r="AB360" s="21">
        <v>15</v>
      </c>
      <c r="AC360" s="21">
        <v>15</v>
      </c>
      <c r="AD360" s="21"/>
      <c r="AE360" s="21">
        <v>15</v>
      </c>
      <c r="AF360" s="21">
        <v>14.999518999999999</v>
      </c>
      <c r="AG360" s="21">
        <v>0</v>
      </c>
      <c r="AH360" s="21">
        <v>14.999518999999999</v>
      </c>
      <c r="AI360" s="288"/>
      <c r="AJ360" s="288"/>
      <c r="AK360" s="2619" t="s">
        <v>12209</v>
      </c>
      <c r="AL360" s="2604">
        <v>0.25</v>
      </c>
      <c r="AM360" s="285">
        <v>0</v>
      </c>
    </row>
    <row r="361" spans="1:39" ht="126">
      <c r="A361" s="289">
        <v>473</v>
      </c>
      <c r="B361" s="178" t="s">
        <v>1198</v>
      </c>
      <c r="C361" s="282" t="s">
        <v>1199</v>
      </c>
      <c r="D361" s="114" t="s">
        <v>274</v>
      </c>
      <c r="E361" s="114" t="s">
        <v>673</v>
      </c>
      <c r="F361" s="284" t="s">
        <v>115</v>
      </c>
      <c r="G361" s="286">
        <v>95.814999999999998</v>
      </c>
      <c r="H361" s="174">
        <v>0</v>
      </c>
      <c r="I361" s="174">
        <v>28.745000000000001</v>
      </c>
      <c r="J361" s="174">
        <v>0</v>
      </c>
      <c r="K361" s="174">
        <v>28.745000000000001</v>
      </c>
      <c r="L361" s="285">
        <v>67.069999999999993</v>
      </c>
      <c r="M361" s="287">
        <v>15</v>
      </c>
      <c r="N361" s="287">
        <v>0</v>
      </c>
      <c r="O361" s="288">
        <v>15</v>
      </c>
      <c r="P361" s="288"/>
      <c r="Q361" s="288"/>
      <c r="R361" s="288"/>
      <c r="S361" s="288"/>
      <c r="T361" s="288"/>
      <c r="U361" s="288"/>
      <c r="V361" s="288"/>
      <c r="W361" s="288"/>
      <c r="X361" s="288"/>
      <c r="Y361" s="288"/>
      <c r="Z361" s="466">
        <v>15</v>
      </c>
      <c r="AA361" s="466">
        <v>0</v>
      </c>
      <c r="AB361" s="21">
        <v>15</v>
      </c>
      <c r="AC361" s="21">
        <v>15</v>
      </c>
      <c r="AD361" s="21"/>
      <c r="AE361" s="21">
        <v>15</v>
      </c>
      <c r="AF361" s="21">
        <v>14.999931</v>
      </c>
      <c r="AG361" s="21">
        <v>0</v>
      </c>
      <c r="AH361" s="21">
        <v>14.999931</v>
      </c>
      <c r="AI361" s="288"/>
      <c r="AJ361" s="288"/>
      <c r="AK361" s="2619" t="s">
        <v>12209</v>
      </c>
      <c r="AL361" s="2604">
        <v>0.25</v>
      </c>
      <c r="AM361" s="285">
        <v>0</v>
      </c>
    </row>
    <row r="362" spans="1:39" ht="111" thickBot="1">
      <c r="A362" s="289">
        <v>474</v>
      </c>
      <c r="B362" s="178" t="s">
        <v>1200</v>
      </c>
      <c r="C362" s="282" t="s">
        <v>1201</v>
      </c>
      <c r="D362" s="114" t="s">
        <v>1202</v>
      </c>
      <c r="E362" s="114" t="s">
        <v>1203</v>
      </c>
      <c r="F362" s="284" t="s">
        <v>114</v>
      </c>
      <c r="G362" s="286">
        <v>7562.5</v>
      </c>
      <c r="H362" s="174">
        <v>0</v>
      </c>
      <c r="I362" s="174">
        <v>39.145000000000003</v>
      </c>
      <c r="J362" s="174">
        <v>0</v>
      </c>
      <c r="K362" s="174">
        <v>39.145000000000003</v>
      </c>
      <c r="L362" s="285">
        <v>7523.3549999999996</v>
      </c>
      <c r="M362" s="287">
        <v>0</v>
      </c>
      <c r="N362" s="287">
        <v>1250</v>
      </c>
      <c r="O362" s="288">
        <v>1250</v>
      </c>
      <c r="P362" s="288"/>
      <c r="Q362" s="288"/>
      <c r="R362" s="288"/>
      <c r="S362" s="288"/>
      <c r="T362" s="288"/>
      <c r="U362" s="288"/>
      <c r="V362" s="288"/>
      <c r="W362" s="288"/>
      <c r="X362" s="288"/>
      <c r="Y362" s="288"/>
      <c r="Z362" s="466">
        <v>0</v>
      </c>
      <c r="AA362" s="466">
        <v>1250</v>
      </c>
      <c r="AB362" s="21">
        <v>1250</v>
      </c>
      <c r="AC362" s="21"/>
      <c r="AD362" s="21">
        <v>73.558999999999997</v>
      </c>
      <c r="AE362" s="21">
        <v>73.558999999999997</v>
      </c>
      <c r="AF362" s="21">
        <v>0</v>
      </c>
      <c r="AG362" s="21">
        <v>55.900823000000003</v>
      </c>
      <c r="AH362" s="21">
        <v>55.900823000000003</v>
      </c>
      <c r="AI362" s="288"/>
      <c r="AJ362" s="2619"/>
      <c r="AK362" s="2619" t="s">
        <v>10378</v>
      </c>
      <c r="AL362" s="2604">
        <v>0.25</v>
      </c>
      <c r="AM362" s="285">
        <v>22635.87</v>
      </c>
    </row>
    <row r="363" spans="1:39" s="295" customFormat="1" ht="16.5" thickBot="1">
      <c r="A363" s="289" t="s">
        <v>300</v>
      </c>
      <c r="B363" s="178"/>
      <c r="C363" s="296" t="s">
        <v>1204</v>
      </c>
      <c r="D363" s="305"/>
      <c r="E363" s="305"/>
      <c r="F363" s="297"/>
      <c r="G363" s="298">
        <v>46451.764999999999</v>
      </c>
      <c r="H363" s="298">
        <v>15376.230999999994</v>
      </c>
      <c r="I363" s="298">
        <v>4852.4940000000015</v>
      </c>
      <c r="J363" s="298">
        <v>88</v>
      </c>
      <c r="K363" s="298">
        <v>20228.724999999977</v>
      </c>
      <c r="L363" s="298">
        <v>26223.039999999994</v>
      </c>
      <c r="M363" s="298">
        <v>4013.3910000000005</v>
      </c>
      <c r="N363" s="298">
        <v>1411.4079999999999</v>
      </c>
      <c r="O363" s="298">
        <v>5424.7990000000009</v>
      </c>
      <c r="P363" s="298">
        <v>0</v>
      </c>
      <c r="Q363" s="298">
        <v>0</v>
      </c>
      <c r="R363" s="298">
        <v>0</v>
      </c>
      <c r="S363" s="298">
        <v>0</v>
      </c>
      <c r="T363" s="298">
        <v>0</v>
      </c>
      <c r="U363" s="298">
        <v>0</v>
      </c>
      <c r="V363" s="298">
        <v>16.02</v>
      </c>
      <c r="W363" s="298">
        <v>0</v>
      </c>
      <c r="X363" s="298">
        <v>3.577</v>
      </c>
      <c r="Y363" s="298">
        <v>0</v>
      </c>
      <c r="Z363" s="298">
        <v>4025.8340000000003</v>
      </c>
      <c r="AA363" s="298">
        <v>1411.4079999999999</v>
      </c>
      <c r="AB363" s="298">
        <v>5437.2420000000002</v>
      </c>
      <c r="AC363" s="298">
        <v>3526.9692500000001</v>
      </c>
      <c r="AD363" s="298">
        <v>197.55899999999997</v>
      </c>
      <c r="AE363" s="298">
        <v>3724.5282500000008</v>
      </c>
      <c r="AF363" s="298">
        <v>3429.9007040000006</v>
      </c>
      <c r="AG363" s="298">
        <v>150.341195</v>
      </c>
      <c r="AH363" s="298">
        <v>3580.2418990000006</v>
      </c>
      <c r="AI363" s="298">
        <v>0</v>
      </c>
      <c r="AJ363" s="298"/>
      <c r="AK363" s="298"/>
      <c r="AL363" s="298"/>
      <c r="AM363" s="298">
        <v>26980.34</v>
      </c>
    </row>
    <row r="364" spans="1:39" s="295" customFormat="1">
      <c r="A364" s="289" t="s">
        <v>300</v>
      </c>
      <c r="B364" s="178"/>
      <c r="C364" s="299"/>
      <c r="D364" s="283"/>
      <c r="E364" s="283"/>
      <c r="F364" s="283"/>
      <c r="G364" s="285"/>
      <c r="H364" s="285"/>
      <c r="I364" s="285"/>
      <c r="J364" s="285"/>
      <c r="K364" s="285"/>
      <c r="L364" s="285"/>
      <c r="M364" s="285"/>
      <c r="N364" s="285"/>
      <c r="O364" s="285"/>
      <c r="P364" s="285"/>
      <c r="Q364" s="285"/>
      <c r="R364" s="285"/>
      <c r="S364" s="285"/>
      <c r="T364" s="285"/>
      <c r="U364" s="285"/>
      <c r="V364" s="285"/>
      <c r="W364" s="285"/>
      <c r="X364" s="285"/>
      <c r="Y364" s="285"/>
      <c r="Z364" s="285"/>
      <c r="AA364" s="285"/>
      <c r="AB364" s="285"/>
      <c r="AC364" s="285"/>
      <c r="AD364" s="285"/>
      <c r="AE364" s="285"/>
      <c r="AF364" s="285"/>
      <c r="AG364" s="285"/>
      <c r="AH364" s="285"/>
      <c r="AI364" s="285"/>
      <c r="AJ364" s="285"/>
      <c r="AK364" s="285"/>
      <c r="AL364" s="285"/>
      <c r="AM364" s="285"/>
    </row>
    <row r="365" spans="1:39">
      <c r="A365" s="289" t="s">
        <v>300</v>
      </c>
      <c r="C365" s="300" t="s">
        <v>1205</v>
      </c>
      <c r="D365" s="283"/>
      <c r="E365" s="283"/>
      <c r="F365" s="283"/>
      <c r="G365" s="285"/>
      <c r="H365" s="306"/>
      <c r="J365" s="307"/>
      <c r="K365" s="307"/>
      <c r="L365" s="285"/>
      <c r="M365" s="285"/>
      <c r="N365" s="285"/>
      <c r="O365" s="285"/>
      <c r="P365" s="285"/>
      <c r="Q365" s="285"/>
      <c r="R365" s="285"/>
      <c r="S365" s="285"/>
      <c r="T365" s="285"/>
      <c r="U365" s="285"/>
      <c r="V365" s="285"/>
      <c r="W365" s="285"/>
      <c r="X365" s="285"/>
      <c r="Y365" s="285"/>
      <c r="Z365" s="285"/>
      <c r="AA365" s="285"/>
      <c r="AB365" s="285"/>
      <c r="AC365" s="285"/>
      <c r="AD365" s="285"/>
      <c r="AE365" s="285"/>
      <c r="AF365" s="285"/>
      <c r="AG365" s="285"/>
      <c r="AH365" s="285"/>
      <c r="AI365" s="285"/>
      <c r="AJ365" s="285"/>
      <c r="AK365" s="285"/>
      <c r="AL365" s="285"/>
      <c r="AM365" s="285"/>
    </row>
    <row r="366" spans="1:39">
      <c r="A366" s="289" t="s">
        <v>300</v>
      </c>
      <c r="C366" s="300" t="s">
        <v>44</v>
      </c>
      <c r="D366" s="283"/>
      <c r="E366" s="283"/>
      <c r="F366" s="283"/>
      <c r="G366" s="285"/>
      <c r="H366" s="306"/>
      <c r="J366" s="307"/>
      <c r="K366" s="307"/>
      <c r="L366" s="285"/>
      <c r="M366" s="285"/>
      <c r="N366" s="285"/>
      <c r="O366" s="285"/>
      <c r="P366" s="285"/>
      <c r="Q366" s="285"/>
      <c r="R366" s="285"/>
      <c r="S366" s="285"/>
      <c r="T366" s="285"/>
      <c r="U366" s="285"/>
      <c r="V366" s="285"/>
      <c r="W366" s="285"/>
      <c r="X366" s="285"/>
      <c r="Y366" s="285"/>
      <c r="Z366" s="285"/>
      <c r="AA366" s="285"/>
      <c r="AB366" s="285"/>
      <c r="AC366" s="285"/>
      <c r="AD366" s="285"/>
      <c r="AE366" s="285"/>
      <c r="AF366" s="285"/>
      <c r="AG366" s="285"/>
      <c r="AH366" s="285"/>
      <c r="AI366" s="285"/>
      <c r="AJ366" s="285"/>
      <c r="AK366" s="285"/>
      <c r="AL366" s="285"/>
      <c r="AM366" s="285"/>
    </row>
    <row r="367" spans="1:39">
      <c r="A367" s="289" t="s">
        <v>300</v>
      </c>
      <c r="C367" s="300"/>
      <c r="D367" s="283"/>
      <c r="E367" s="283"/>
      <c r="F367" s="283"/>
      <c r="G367" s="285"/>
      <c r="H367" s="306"/>
      <c r="J367" s="307"/>
      <c r="K367" s="307"/>
      <c r="L367" s="285"/>
      <c r="M367" s="285"/>
      <c r="N367" s="285"/>
      <c r="O367" s="285"/>
      <c r="P367" s="285"/>
      <c r="Q367" s="285"/>
      <c r="R367" s="285"/>
      <c r="S367" s="285"/>
      <c r="T367" s="285"/>
      <c r="U367" s="285"/>
      <c r="V367" s="285"/>
      <c r="W367" s="285"/>
      <c r="X367" s="285"/>
      <c r="Y367" s="285"/>
      <c r="Z367" s="285"/>
      <c r="AA367" s="285"/>
      <c r="AB367" s="285"/>
      <c r="AC367" s="285"/>
      <c r="AD367" s="285"/>
      <c r="AE367" s="285"/>
      <c r="AF367" s="285"/>
      <c r="AG367" s="285"/>
      <c r="AH367" s="285"/>
      <c r="AI367" s="285"/>
      <c r="AJ367" s="285"/>
      <c r="AK367" s="285"/>
      <c r="AL367" s="285"/>
      <c r="AM367" s="285"/>
    </row>
    <row r="368" spans="1:39" ht="126">
      <c r="A368" s="289">
        <v>475</v>
      </c>
      <c r="B368" s="178" t="s">
        <v>1206</v>
      </c>
      <c r="C368" s="282" t="s">
        <v>1207</v>
      </c>
      <c r="D368" s="283" t="s">
        <v>1208</v>
      </c>
      <c r="E368" s="114" t="s">
        <v>713</v>
      </c>
      <c r="F368" s="284" t="s">
        <v>115</v>
      </c>
      <c r="G368" s="286">
        <v>110.581</v>
      </c>
      <c r="H368" s="174">
        <v>0</v>
      </c>
      <c r="I368" s="308">
        <v>20</v>
      </c>
      <c r="J368" s="174">
        <v>0</v>
      </c>
      <c r="K368" s="174">
        <v>20</v>
      </c>
      <c r="L368" s="285">
        <v>90.581000000000003</v>
      </c>
      <c r="M368" s="287">
        <v>15</v>
      </c>
      <c r="N368" s="287">
        <v>0</v>
      </c>
      <c r="O368" s="288">
        <v>15</v>
      </c>
      <c r="P368" s="288"/>
      <c r="Q368" s="288"/>
      <c r="R368" s="288"/>
      <c r="S368" s="288"/>
      <c r="T368" s="288"/>
      <c r="U368" s="288"/>
      <c r="V368" s="288"/>
      <c r="W368" s="288"/>
      <c r="X368" s="288"/>
      <c r="Y368" s="288"/>
      <c r="Z368" s="466">
        <v>15</v>
      </c>
      <c r="AA368" s="466">
        <v>0</v>
      </c>
      <c r="AB368" s="21">
        <v>15</v>
      </c>
      <c r="AC368" s="21">
        <v>15</v>
      </c>
      <c r="AD368" s="21"/>
      <c r="AE368" s="21">
        <v>15</v>
      </c>
      <c r="AF368" s="21">
        <v>12.984754000000001</v>
      </c>
      <c r="AG368" s="21">
        <v>0</v>
      </c>
      <c r="AH368" s="21">
        <v>12.984754000000001</v>
      </c>
      <c r="AI368" s="288"/>
      <c r="AJ368" s="288"/>
      <c r="AK368" s="2619" t="s">
        <v>12209</v>
      </c>
      <c r="AL368" s="2604">
        <v>0.25</v>
      </c>
      <c r="AM368" s="285">
        <v>0</v>
      </c>
    </row>
    <row r="369" spans="1:39" ht="126">
      <c r="A369" s="289">
        <v>476</v>
      </c>
      <c r="B369" s="178" t="s">
        <v>1209</v>
      </c>
      <c r="C369" s="282" t="s">
        <v>1210</v>
      </c>
      <c r="D369" s="283" t="s">
        <v>1211</v>
      </c>
      <c r="E369" s="114" t="s">
        <v>713</v>
      </c>
      <c r="F369" s="284" t="s">
        <v>115</v>
      </c>
      <c r="G369" s="286">
        <v>115.41800000000001</v>
      </c>
      <c r="H369" s="174">
        <v>0</v>
      </c>
      <c r="I369" s="308">
        <v>20</v>
      </c>
      <c r="J369" s="174">
        <v>0</v>
      </c>
      <c r="K369" s="174">
        <v>20</v>
      </c>
      <c r="L369" s="285">
        <v>95.418000000000006</v>
      </c>
      <c r="M369" s="287">
        <v>15</v>
      </c>
      <c r="N369" s="287">
        <v>0</v>
      </c>
      <c r="O369" s="288">
        <v>15</v>
      </c>
      <c r="P369" s="288"/>
      <c r="Q369" s="288"/>
      <c r="R369" s="288"/>
      <c r="S369" s="288"/>
      <c r="T369" s="288"/>
      <c r="U369" s="288"/>
      <c r="V369" s="288"/>
      <c r="W369" s="288"/>
      <c r="X369" s="288"/>
      <c r="Y369" s="288"/>
      <c r="Z369" s="466">
        <v>15</v>
      </c>
      <c r="AA369" s="466">
        <v>0</v>
      </c>
      <c r="AB369" s="21">
        <v>15</v>
      </c>
      <c r="AC369" s="21">
        <v>15</v>
      </c>
      <c r="AD369" s="21"/>
      <c r="AE369" s="21">
        <v>15</v>
      </c>
      <c r="AF369" s="21">
        <v>14.997292</v>
      </c>
      <c r="AG369" s="21">
        <v>0</v>
      </c>
      <c r="AH369" s="21">
        <v>14.997292</v>
      </c>
      <c r="AI369" s="288"/>
      <c r="AJ369" s="288"/>
      <c r="AK369" s="2619" t="s">
        <v>12209</v>
      </c>
      <c r="AL369" s="2604">
        <v>0.25</v>
      </c>
      <c r="AM369" s="285">
        <v>0</v>
      </c>
    </row>
    <row r="370" spans="1:39" ht="126">
      <c r="A370" s="289">
        <v>477</v>
      </c>
      <c r="B370" s="178" t="s">
        <v>1212</v>
      </c>
      <c r="C370" s="282" t="s">
        <v>1213</v>
      </c>
      <c r="D370" s="283" t="s">
        <v>1214</v>
      </c>
      <c r="E370" s="114" t="s">
        <v>713</v>
      </c>
      <c r="F370" s="284" t="s">
        <v>115</v>
      </c>
      <c r="G370" s="286">
        <v>78.564999999999998</v>
      </c>
      <c r="H370" s="174">
        <v>0</v>
      </c>
      <c r="I370" s="308">
        <v>30</v>
      </c>
      <c r="J370" s="174">
        <v>0</v>
      </c>
      <c r="K370" s="174">
        <v>30</v>
      </c>
      <c r="L370" s="285">
        <v>48.564999999999998</v>
      </c>
      <c r="M370" s="287">
        <v>15</v>
      </c>
      <c r="N370" s="287">
        <v>0</v>
      </c>
      <c r="O370" s="288">
        <v>15</v>
      </c>
      <c r="P370" s="288"/>
      <c r="Q370" s="288"/>
      <c r="R370" s="288"/>
      <c r="S370" s="288"/>
      <c r="T370" s="288"/>
      <c r="U370" s="288"/>
      <c r="V370" s="288"/>
      <c r="W370" s="288"/>
      <c r="X370" s="288"/>
      <c r="Y370" s="288"/>
      <c r="Z370" s="466">
        <v>15</v>
      </c>
      <c r="AA370" s="466">
        <v>0</v>
      </c>
      <c r="AB370" s="21">
        <v>15</v>
      </c>
      <c r="AC370" s="21">
        <v>15</v>
      </c>
      <c r="AD370" s="21"/>
      <c r="AE370" s="21">
        <v>15</v>
      </c>
      <c r="AF370" s="21">
        <v>14.996352999999999</v>
      </c>
      <c r="AG370" s="21">
        <v>0</v>
      </c>
      <c r="AH370" s="21">
        <v>14.996352999999999</v>
      </c>
      <c r="AI370" s="288"/>
      <c r="AJ370" s="288"/>
      <c r="AK370" s="2619" t="s">
        <v>12209</v>
      </c>
      <c r="AL370" s="2604">
        <v>0.25</v>
      </c>
      <c r="AM370" s="285">
        <v>0</v>
      </c>
    </row>
    <row r="371" spans="1:39" ht="126">
      <c r="A371" s="289">
        <v>478</v>
      </c>
      <c r="B371" s="178" t="s">
        <v>1215</v>
      </c>
      <c r="C371" s="282" t="s">
        <v>1216</v>
      </c>
      <c r="D371" s="283" t="s">
        <v>1217</v>
      </c>
      <c r="E371" s="114" t="s">
        <v>697</v>
      </c>
      <c r="F371" s="284" t="s">
        <v>115</v>
      </c>
      <c r="G371" s="286">
        <v>77.253</v>
      </c>
      <c r="H371" s="174">
        <v>0</v>
      </c>
      <c r="I371" s="308">
        <v>20</v>
      </c>
      <c r="J371" s="174">
        <v>0</v>
      </c>
      <c r="K371" s="174">
        <v>20</v>
      </c>
      <c r="L371" s="285">
        <v>57.253</v>
      </c>
      <c r="M371" s="287">
        <v>15</v>
      </c>
      <c r="N371" s="287">
        <v>0</v>
      </c>
      <c r="O371" s="288">
        <v>15</v>
      </c>
      <c r="P371" s="288"/>
      <c r="Q371" s="288"/>
      <c r="R371" s="288"/>
      <c r="S371" s="288"/>
      <c r="T371" s="288"/>
      <c r="U371" s="288"/>
      <c r="V371" s="288"/>
      <c r="W371" s="288"/>
      <c r="X371" s="288"/>
      <c r="Y371" s="288"/>
      <c r="Z371" s="466">
        <v>15</v>
      </c>
      <c r="AA371" s="466">
        <v>0</v>
      </c>
      <c r="AB371" s="21">
        <v>15</v>
      </c>
      <c r="AC371" s="21">
        <v>15</v>
      </c>
      <c r="AD371" s="21"/>
      <c r="AE371" s="21">
        <v>15</v>
      </c>
      <c r="AF371" s="21">
        <v>14.998227999999999</v>
      </c>
      <c r="AG371" s="21">
        <v>0</v>
      </c>
      <c r="AH371" s="21">
        <v>14.998227999999999</v>
      </c>
      <c r="AI371" s="288"/>
      <c r="AJ371" s="288"/>
      <c r="AK371" s="2619" t="s">
        <v>12302</v>
      </c>
      <c r="AL371" s="2604">
        <v>0.25</v>
      </c>
      <c r="AM371" s="285">
        <v>0</v>
      </c>
    </row>
    <row r="372" spans="1:39" ht="126">
      <c r="A372" s="289">
        <v>479</v>
      </c>
      <c r="B372" s="178" t="s">
        <v>1218</v>
      </c>
      <c r="C372" s="282" t="s">
        <v>1219</v>
      </c>
      <c r="D372" s="283" t="s">
        <v>1220</v>
      </c>
      <c r="E372" s="114" t="s">
        <v>692</v>
      </c>
      <c r="F372" s="284" t="s">
        <v>115</v>
      </c>
      <c r="G372" s="286">
        <v>141.74</v>
      </c>
      <c r="H372" s="174">
        <v>0</v>
      </c>
      <c r="I372" s="308">
        <v>20</v>
      </c>
      <c r="J372" s="174">
        <v>0</v>
      </c>
      <c r="K372" s="174">
        <v>20</v>
      </c>
      <c r="L372" s="285">
        <v>121.74000000000001</v>
      </c>
      <c r="M372" s="287">
        <v>15</v>
      </c>
      <c r="N372" s="287">
        <v>0</v>
      </c>
      <c r="O372" s="288">
        <v>15</v>
      </c>
      <c r="P372" s="288"/>
      <c r="Q372" s="288"/>
      <c r="R372" s="288"/>
      <c r="S372" s="288"/>
      <c r="T372" s="288"/>
      <c r="U372" s="288"/>
      <c r="V372" s="288"/>
      <c r="W372" s="288"/>
      <c r="X372" s="288"/>
      <c r="Y372" s="288"/>
      <c r="Z372" s="466">
        <v>15</v>
      </c>
      <c r="AA372" s="466">
        <v>0</v>
      </c>
      <c r="AB372" s="21">
        <v>15</v>
      </c>
      <c r="AC372" s="21">
        <v>15</v>
      </c>
      <c r="AD372" s="21"/>
      <c r="AE372" s="21">
        <v>15</v>
      </c>
      <c r="AF372" s="21">
        <v>14.198064</v>
      </c>
      <c r="AG372" s="21">
        <v>0</v>
      </c>
      <c r="AH372" s="21">
        <v>14.198064</v>
      </c>
      <c r="AI372" s="288"/>
      <c r="AJ372" s="288"/>
      <c r="AK372" s="2619" t="s">
        <v>12323</v>
      </c>
      <c r="AL372" s="2604">
        <v>0.25</v>
      </c>
      <c r="AM372" s="285">
        <v>0</v>
      </c>
    </row>
    <row r="373" spans="1:39" ht="126">
      <c r="A373" s="289">
        <v>480</v>
      </c>
      <c r="B373" s="178" t="s">
        <v>1221</v>
      </c>
      <c r="C373" s="282" t="s">
        <v>1222</v>
      </c>
      <c r="D373" s="283" t="s">
        <v>1223</v>
      </c>
      <c r="E373" s="114" t="s">
        <v>720</v>
      </c>
      <c r="F373" s="284" t="s">
        <v>115</v>
      </c>
      <c r="G373" s="286">
        <v>156.85599999999999</v>
      </c>
      <c r="H373" s="174">
        <v>0</v>
      </c>
      <c r="I373" s="308">
        <v>20</v>
      </c>
      <c r="J373" s="174">
        <v>0</v>
      </c>
      <c r="K373" s="174">
        <v>20</v>
      </c>
      <c r="L373" s="285">
        <v>136.85599999999999</v>
      </c>
      <c r="M373" s="287">
        <v>15</v>
      </c>
      <c r="N373" s="287">
        <v>0</v>
      </c>
      <c r="O373" s="288">
        <v>15</v>
      </c>
      <c r="P373" s="288"/>
      <c r="Q373" s="288"/>
      <c r="R373" s="288"/>
      <c r="S373" s="288"/>
      <c r="T373" s="288"/>
      <c r="U373" s="288"/>
      <c r="V373" s="288"/>
      <c r="W373" s="288"/>
      <c r="X373" s="288"/>
      <c r="Y373" s="288"/>
      <c r="Z373" s="466">
        <v>15</v>
      </c>
      <c r="AA373" s="466">
        <v>0</v>
      </c>
      <c r="AB373" s="21">
        <v>15</v>
      </c>
      <c r="AC373" s="21">
        <v>15</v>
      </c>
      <c r="AD373" s="21"/>
      <c r="AE373" s="21">
        <v>15</v>
      </c>
      <c r="AF373" s="21">
        <v>14.682945</v>
      </c>
      <c r="AG373" s="21">
        <v>0</v>
      </c>
      <c r="AH373" s="21">
        <v>14.682945</v>
      </c>
      <c r="AI373" s="288"/>
      <c r="AJ373" s="288"/>
      <c r="AK373" s="2619" t="s">
        <v>12209</v>
      </c>
      <c r="AL373" s="2604">
        <v>0.25</v>
      </c>
      <c r="AM373" s="285">
        <v>0</v>
      </c>
    </row>
    <row r="374" spans="1:39" s="295" customFormat="1" ht="16.5" thickBot="1">
      <c r="A374" s="289" t="s">
        <v>300</v>
      </c>
      <c r="B374" s="178"/>
      <c r="C374" s="309" t="s">
        <v>1224</v>
      </c>
      <c r="D374" s="297"/>
      <c r="E374" s="297"/>
      <c r="F374" s="297"/>
      <c r="G374" s="298">
        <v>680.41300000000001</v>
      </c>
      <c r="H374" s="298">
        <v>0</v>
      </c>
      <c r="I374" s="298">
        <v>130</v>
      </c>
      <c r="J374" s="298">
        <v>0</v>
      </c>
      <c r="K374" s="298">
        <v>130</v>
      </c>
      <c r="L374" s="298">
        <v>550.41300000000001</v>
      </c>
      <c r="M374" s="298">
        <v>90</v>
      </c>
      <c r="N374" s="298">
        <v>0</v>
      </c>
      <c r="O374" s="298">
        <v>90</v>
      </c>
      <c r="P374" s="298">
        <v>0</v>
      </c>
      <c r="Q374" s="298">
        <v>0</v>
      </c>
      <c r="R374" s="298">
        <v>0</v>
      </c>
      <c r="S374" s="298">
        <v>0</v>
      </c>
      <c r="T374" s="298">
        <v>0</v>
      </c>
      <c r="U374" s="298">
        <v>0</v>
      </c>
      <c r="V374" s="298">
        <v>0</v>
      </c>
      <c r="W374" s="298">
        <v>0</v>
      </c>
      <c r="X374" s="298">
        <v>0</v>
      </c>
      <c r="Y374" s="298">
        <v>0</v>
      </c>
      <c r="Z374" s="298">
        <v>90</v>
      </c>
      <c r="AA374" s="298">
        <v>0</v>
      </c>
      <c r="AB374" s="298">
        <v>90</v>
      </c>
      <c r="AC374" s="298">
        <v>90</v>
      </c>
      <c r="AD374" s="298">
        <v>0</v>
      </c>
      <c r="AE374" s="298">
        <v>90</v>
      </c>
      <c r="AF374" s="298">
        <v>86.857635999999999</v>
      </c>
      <c r="AG374" s="298">
        <v>0</v>
      </c>
      <c r="AH374" s="298">
        <v>86.857635999999999</v>
      </c>
      <c r="AI374" s="298">
        <v>0</v>
      </c>
      <c r="AJ374" s="298"/>
      <c r="AK374" s="298"/>
      <c r="AL374" s="298"/>
      <c r="AM374" s="298">
        <v>0</v>
      </c>
    </row>
    <row r="375" spans="1:39" s="295" customFormat="1">
      <c r="A375" s="289" t="s">
        <v>300</v>
      </c>
      <c r="B375" s="178"/>
      <c r="C375" s="282"/>
      <c r="D375" s="283"/>
      <c r="E375" s="283"/>
      <c r="F375" s="283"/>
      <c r="G375" s="285"/>
      <c r="H375" s="285"/>
      <c r="I375" s="285"/>
      <c r="J375" s="285"/>
      <c r="K375" s="285"/>
      <c r="L375" s="285"/>
      <c r="M375" s="285"/>
      <c r="N375" s="285"/>
      <c r="O375" s="285"/>
      <c r="P375" s="285"/>
      <c r="Q375" s="285"/>
      <c r="R375" s="285"/>
      <c r="S375" s="285"/>
      <c r="T375" s="285"/>
      <c r="U375" s="285"/>
      <c r="V375" s="285"/>
      <c r="W375" s="285"/>
      <c r="X375" s="285"/>
      <c r="Y375" s="285"/>
      <c r="Z375" s="285"/>
      <c r="AA375" s="285"/>
      <c r="AB375" s="285"/>
      <c r="AC375" s="285"/>
      <c r="AD375" s="285"/>
      <c r="AE375" s="285"/>
      <c r="AF375" s="285"/>
      <c r="AG375" s="285"/>
      <c r="AH375" s="285"/>
      <c r="AI375" s="285"/>
      <c r="AJ375" s="285"/>
      <c r="AK375" s="285"/>
      <c r="AL375" s="285"/>
      <c r="AM375" s="285"/>
    </row>
    <row r="376" spans="1:39">
      <c r="A376" s="289" t="s">
        <v>300</v>
      </c>
      <c r="C376" s="300" t="s">
        <v>1225</v>
      </c>
      <c r="D376" s="283"/>
      <c r="E376" s="283"/>
      <c r="F376" s="283"/>
      <c r="G376" s="285"/>
      <c r="H376" s="306"/>
      <c r="J376" s="307"/>
      <c r="K376" s="307"/>
      <c r="L376" s="285"/>
      <c r="M376" s="285"/>
      <c r="N376" s="285"/>
      <c r="O376" s="285"/>
      <c r="P376" s="285"/>
      <c r="Q376" s="285"/>
      <c r="R376" s="285"/>
      <c r="S376" s="285"/>
      <c r="T376" s="285"/>
      <c r="U376" s="285"/>
      <c r="V376" s="285"/>
      <c r="W376" s="285"/>
      <c r="X376" s="285"/>
      <c r="Y376" s="285"/>
      <c r="Z376" s="285"/>
      <c r="AA376" s="285"/>
      <c r="AB376" s="285"/>
      <c r="AC376" s="285"/>
      <c r="AD376" s="285"/>
      <c r="AE376" s="285"/>
      <c r="AF376" s="285"/>
      <c r="AG376" s="285"/>
      <c r="AH376" s="285"/>
      <c r="AI376" s="285"/>
      <c r="AJ376" s="285"/>
      <c r="AK376" s="285"/>
      <c r="AL376" s="285"/>
      <c r="AM376" s="285"/>
    </row>
    <row r="377" spans="1:39">
      <c r="A377" s="289" t="s">
        <v>300</v>
      </c>
      <c r="C377" s="282" t="s">
        <v>18</v>
      </c>
      <c r="D377" s="283"/>
      <c r="E377" s="283"/>
      <c r="F377" s="283"/>
      <c r="G377" s="285"/>
      <c r="H377" s="306"/>
      <c r="J377" s="307"/>
      <c r="K377" s="307"/>
      <c r="L377" s="285"/>
      <c r="M377" s="285"/>
      <c r="N377" s="285"/>
      <c r="O377" s="285"/>
      <c r="P377" s="285"/>
      <c r="Q377" s="285"/>
      <c r="R377" s="285"/>
      <c r="S377" s="285"/>
      <c r="T377" s="285"/>
      <c r="U377" s="285"/>
      <c r="V377" s="285"/>
      <c r="W377" s="285"/>
      <c r="X377" s="285"/>
      <c r="Y377" s="285"/>
      <c r="Z377" s="285"/>
      <c r="AA377" s="285"/>
      <c r="AB377" s="285"/>
      <c r="AC377" s="285"/>
      <c r="AD377" s="285"/>
      <c r="AE377" s="285"/>
      <c r="AF377" s="285"/>
      <c r="AG377" s="285"/>
      <c r="AH377" s="285"/>
      <c r="AI377" s="285"/>
      <c r="AJ377" s="285"/>
      <c r="AK377" s="285"/>
      <c r="AL377" s="285"/>
      <c r="AM377" s="285"/>
    </row>
    <row r="378" spans="1:39">
      <c r="A378" s="289" t="s">
        <v>300</v>
      </c>
      <c r="C378" s="282"/>
      <c r="D378" s="283"/>
      <c r="E378" s="283"/>
      <c r="F378" s="283"/>
      <c r="G378" s="285"/>
      <c r="H378" s="306"/>
      <c r="J378" s="307"/>
      <c r="K378" s="307"/>
      <c r="L378" s="285"/>
      <c r="M378" s="285"/>
      <c r="N378" s="285"/>
      <c r="O378" s="285"/>
      <c r="P378" s="285"/>
      <c r="Q378" s="285"/>
      <c r="R378" s="285"/>
      <c r="S378" s="285"/>
      <c r="T378" s="285"/>
      <c r="U378" s="285"/>
      <c r="V378" s="285"/>
      <c r="W378" s="285"/>
      <c r="X378" s="285"/>
      <c r="Y378" s="285"/>
      <c r="Z378" s="285"/>
      <c r="AA378" s="285"/>
      <c r="AB378" s="285"/>
      <c r="AC378" s="285"/>
      <c r="AD378" s="285"/>
      <c r="AE378" s="285"/>
      <c r="AF378" s="285"/>
      <c r="AG378" s="285"/>
      <c r="AH378" s="285"/>
      <c r="AI378" s="285"/>
      <c r="AJ378" s="285"/>
      <c r="AK378" s="285"/>
      <c r="AL378" s="285"/>
      <c r="AM378" s="285"/>
    </row>
    <row r="379" spans="1:39" ht="126">
      <c r="A379" s="289">
        <v>481</v>
      </c>
      <c r="B379" s="178" t="s">
        <v>1226</v>
      </c>
      <c r="C379" s="282" t="s">
        <v>1227</v>
      </c>
      <c r="D379" s="291" t="s">
        <v>359</v>
      </c>
      <c r="E379" s="291" t="s">
        <v>1228</v>
      </c>
      <c r="F379" s="284" t="s">
        <v>115</v>
      </c>
      <c r="G379" s="292">
        <v>605.02599999999995</v>
      </c>
      <c r="H379" s="174">
        <v>50</v>
      </c>
      <c r="I379" s="308">
        <v>111.005</v>
      </c>
      <c r="J379" s="174">
        <v>0</v>
      </c>
      <c r="K379" s="174">
        <v>161.005</v>
      </c>
      <c r="L379" s="285">
        <v>444.02099999999996</v>
      </c>
      <c r="M379" s="287">
        <v>25</v>
      </c>
      <c r="N379" s="287">
        <v>0</v>
      </c>
      <c r="O379" s="288">
        <v>25</v>
      </c>
      <c r="P379" s="288"/>
      <c r="Q379" s="288"/>
      <c r="R379" s="288"/>
      <c r="S379" s="288"/>
      <c r="T379" s="288"/>
      <c r="U379" s="288"/>
      <c r="V379" s="288"/>
      <c r="W379" s="288"/>
      <c r="X379" s="288"/>
      <c r="Y379" s="288"/>
      <c r="Z379" s="466">
        <v>25</v>
      </c>
      <c r="AA379" s="466">
        <v>0</v>
      </c>
      <c r="AB379" s="21">
        <v>25</v>
      </c>
      <c r="AC379" s="21">
        <v>25</v>
      </c>
      <c r="AD379" s="21"/>
      <c r="AE379" s="21">
        <v>25</v>
      </c>
      <c r="AF379" s="21">
        <v>25.524498999999999</v>
      </c>
      <c r="AG379" s="21">
        <v>0</v>
      </c>
      <c r="AH379" s="21">
        <v>25.524498999999999</v>
      </c>
      <c r="AI379" s="288"/>
      <c r="AJ379" s="288"/>
      <c r="AK379" s="2619" t="s">
        <v>12246</v>
      </c>
      <c r="AL379" s="2604">
        <v>0.25</v>
      </c>
      <c r="AM379" s="285">
        <v>0</v>
      </c>
    </row>
    <row r="380" spans="1:39" ht="126">
      <c r="A380" s="289">
        <v>482</v>
      </c>
      <c r="B380" s="178" t="s">
        <v>1229</v>
      </c>
      <c r="C380" s="282" t="s">
        <v>1230</v>
      </c>
      <c r="D380" s="283" t="s">
        <v>147</v>
      </c>
      <c r="E380" s="291" t="s">
        <v>1231</v>
      </c>
      <c r="F380" s="284" t="s">
        <v>115</v>
      </c>
      <c r="G380" s="292">
        <v>349.03399999999999</v>
      </c>
      <c r="H380" s="174">
        <v>12.5</v>
      </c>
      <c r="I380" s="308">
        <v>67.305999999999997</v>
      </c>
      <c r="J380" s="174">
        <v>0</v>
      </c>
      <c r="K380" s="174">
        <v>79.805999999999997</v>
      </c>
      <c r="L380" s="285">
        <v>269.22800000000001</v>
      </c>
      <c r="M380" s="287">
        <v>25</v>
      </c>
      <c r="N380" s="287">
        <v>0</v>
      </c>
      <c r="O380" s="288">
        <v>25</v>
      </c>
      <c r="P380" s="288"/>
      <c r="Q380" s="288"/>
      <c r="R380" s="288"/>
      <c r="S380" s="288"/>
      <c r="T380" s="288"/>
      <c r="U380" s="288"/>
      <c r="V380" s="288"/>
      <c r="W380" s="288"/>
      <c r="X380" s="288"/>
      <c r="Y380" s="288"/>
      <c r="Z380" s="466">
        <v>25</v>
      </c>
      <c r="AA380" s="466">
        <v>0</v>
      </c>
      <c r="AB380" s="21">
        <v>25</v>
      </c>
      <c r="AC380" s="21">
        <v>25</v>
      </c>
      <c r="AD380" s="21"/>
      <c r="AE380" s="21">
        <v>25</v>
      </c>
      <c r="AF380" s="21">
        <v>24.998895999999998</v>
      </c>
      <c r="AG380" s="21">
        <v>0</v>
      </c>
      <c r="AH380" s="21">
        <v>24.998895999999998</v>
      </c>
      <c r="AI380" s="288"/>
      <c r="AJ380" s="2619"/>
      <c r="AK380" s="2619" t="s">
        <v>12328</v>
      </c>
      <c r="AL380" s="2604">
        <v>0.25</v>
      </c>
      <c r="AM380" s="285">
        <v>0</v>
      </c>
    </row>
    <row r="381" spans="1:39" ht="126">
      <c r="A381" s="289">
        <v>483</v>
      </c>
      <c r="B381" s="178" t="s">
        <v>1232</v>
      </c>
      <c r="C381" s="282" t="s">
        <v>1233</v>
      </c>
      <c r="D381" s="283" t="s">
        <v>124</v>
      </c>
      <c r="E381" s="291" t="s">
        <v>1231</v>
      </c>
      <c r="F381" s="284" t="s">
        <v>115</v>
      </c>
      <c r="G381" s="285">
        <v>257.68900000000002</v>
      </c>
      <c r="H381" s="285">
        <v>7.5</v>
      </c>
      <c r="I381" s="308">
        <v>50.036999999999999</v>
      </c>
      <c r="J381" s="285">
        <v>0</v>
      </c>
      <c r="K381" s="174">
        <v>57.536999999999999</v>
      </c>
      <c r="L381" s="285">
        <v>200.15200000000002</v>
      </c>
      <c r="M381" s="287">
        <v>10</v>
      </c>
      <c r="N381" s="287">
        <v>0</v>
      </c>
      <c r="O381" s="288">
        <v>10</v>
      </c>
      <c r="P381" s="288"/>
      <c r="Q381" s="288"/>
      <c r="R381" s="288"/>
      <c r="S381" s="288"/>
      <c r="T381" s="288"/>
      <c r="U381" s="288"/>
      <c r="V381" s="288"/>
      <c r="W381" s="288"/>
      <c r="X381" s="288"/>
      <c r="Y381" s="288"/>
      <c r="Z381" s="466">
        <v>10</v>
      </c>
      <c r="AA381" s="466">
        <v>0</v>
      </c>
      <c r="AB381" s="21">
        <v>10</v>
      </c>
      <c r="AC381" s="21">
        <v>10</v>
      </c>
      <c r="AD381" s="21"/>
      <c r="AE381" s="21">
        <v>10</v>
      </c>
      <c r="AF381" s="21">
        <v>9.9958069999999992</v>
      </c>
      <c r="AG381" s="21">
        <v>0</v>
      </c>
      <c r="AH381" s="21">
        <v>9.9958069999999992</v>
      </c>
      <c r="AI381" s="288"/>
      <c r="AJ381" s="2619"/>
      <c r="AK381" s="2619" t="s">
        <v>12328</v>
      </c>
      <c r="AL381" s="2604">
        <v>0.25</v>
      </c>
      <c r="AM381" s="285">
        <v>0</v>
      </c>
    </row>
    <row r="382" spans="1:39" ht="63">
      <c r="A382" s="289">
        <v>484</v>
      </c>
      <c r="B382" s="178" t="s">
        <v>1234</v>
      </c>
      <c r="C382" s="282" t="s">
        <v>1235</v>
      </c>
      <c r="D382" s="283" t="s">
        <v>29</v>
      </c>
      <c r="E382" s="178" t="s">
        <v>1236</v>
      </c>
      <c r="F382" s="284" t="s">
        <v>115</v>
      </c>
      <c r="G382" s="285">
        <v>300</v>
      </c>
      <c r="H382" s="285">
        <v>55</v>
      </c>
      <c r="I382" s="308">
        <v>90</v>
      </c>
      <c r="J382" s="285">
        <v>0</v>
      </c>
      <c r="K382" s="174">
        <v>145</v>
      </c>
      <c r="L382" s="285">
        <v>155</v>
      </c>
      <c r="M382" s="287">
        <v>0</v>
      </c>
      <c r="N382" s="287">
        <v>2</v>
      </c>
      <c r="O382" s="288">
        <v>2</v>
      </c>
      <c r="P382" s="288"/>
      <c r="Q382" s="288"/>
      <c r="R382" s="288"/>
      <c r="S382" s="288"/>
      <c r="T382" s="288"/>
      <c r="U382" s="288"/>
      <c r="V382" s="288"/>
      <c r="W382" s="288"/>
      <c r="X382" s="288"/>
      <c r="Y382" s="288"/>
      <c r="Z382" s="466">
        <v>0</v>
      </c>
      <c r="AA382" s="466">
        <v>2</v>
      </c>
      <c r="AB382" s="21">
        <v>2</v>
      </c>
      <c r="AC382" s="21"/>
      <c r="AD382" s="21"/>
      <c r="AE382" s="21">
        <v>0</v>
      </c>
      <c r="AF382" s="21">
        <v>0</v>
      </c>
      <c r="AG382" s="21">
        <v>0</v>
      </c>
      <c r="AH382" s="21">
        <v>0</v>
      </c>
      <c r="AI382" s="288"/>
      <c r="AJ382" s="2619" t="s">
        <v>9320</v>
      </c>
      <c r="AK382" s="288"/>
      <c r="AL382" s="2604">
        <v>0.25</v>
      </c>
      <c r="AM382" s="285">
        <v>0</v>
      </c>
    </row>
    <row r="383" spans="1:39" s="295" customFormat="1" ht="16.5" thickBot="1">
      <c r="A383" s="289" t="s">
        <v>300</v>
      </c>
      <c r="B383" s="178"/>
      <c r="C383" s="310" t="s">
        <v>1237</v>
      </c>
      <c r="D383" s="311"/>
      <c r="E383" s="311"/>
      <c r="F383" s="311"/>
      <c r="G383" s="312">
        <v>1511.749</v>
      </c>
      <c r="H383" s="312">
        <v>125</v>
      </c>
      <c r="I383" s="312">
        <v>318.34799999999996</v>
      </c>
      <c r="J383" s="312">
        <v>0</v>
      </c>
      <c r="K383" s="312">
        <v>443.34799999999996</v>
      </c>
      <c r="L383" s="312">
        <v>1068.4010000000001</v>
      </c>
      <c r="M383" s="312">
        <v>60</v>
      </c>
      <c r="N383" s="312">
        <v>2</v>
      </c>
      <c r="O383" s="312">
        <v>62</v>
      </c>
      <c r="P383" s="312">
        <v>0</v>
      </c>
      <c r="Q383" s="312">
        <v>0</v>
      </c>
      <c r="R383" s="312">
        <v>0</v>
      </c>
      <c r="S383" s="312">
        <v>0</v>
      </c>
      <c r="T383" s="312">
        <v>0</v>
      </c>
      <c r="U383" s="312">
        <v>0</v>
      </c>
      <c r="V383" s="312">
        <v>0</v>
      </c>
      <c r="W383" s="312">
        <v>0</v>
      </c>
      <c r="X383" s="312">
        <v>0</v>
      </c>
      <c r="Y383" s="312">
        <v>0</v>
      </c>
      <c r="Z383" s="312">
        <v>60</v>
      </c>
      <c r="AA383" s="312">
        <v>2</v>
      </c>
      <c r="AB383" s="312">
        <v>62</v>
      </c>
      <c r="AC383" s="312">
        <v>60</v>
      </c>
      <c r="AD383" s="312">
        <v>0</v>
      </c>
      <c r="AE383" s="312">
        <v>60</v>
      </c>
      <c r="AF383" s="312">
        <v>60.519201999999993</v>
      </c>
      <c r="AG383" s="312">
        <v>0</v>
      </c>
      <c r="AH383" s="312">
        <v>60.519201999999993</v>
      </c>
      <c r="AI383" s="312">
        <v>0</v>
      </c>
      <c r="AJ383" s="312"/>
      <c r="AK383" s="312"/>
      <c r="AL383" s="312"/>
      <c r="AM383" s="312">
        <v>0</v>
      </c>
    </row>
    <row r="384" spans="1:39" s="295" customFormat="1">
      <c r="A384" s="289" t="s">
        <v>300</v>
      </c>
      <c r="B384" s="178"/>
      <c r="C384" s="299"/>
      <c r="D384" s="304"/>
      <c r="E384" s="304"/>
      <c r="F384" s="304"/>
      <c r="G384" s="313"/>
      <c r="H384" s="313"/>
      <c r="I384" s="313"/>
      <c r="J384" s="313"/>
      <c r="K384" s="313"/>
      <c r="L384" s="313"/>
      <c r="M384" s="313"/>
      <c r="N384" s="313"/>
      <c r="O384" s="313"/>
      <c r="P384" s="313"/>
      <c r="Q384" s="313"/>
      <c r="R384" s="313"/>
      <c r="S384" s="313"/>
      <c r="T384" s="313"/>
      <c r="U384" s="313"/>
      <c r="V384" s="313"/>
      <c r="W384" s="313"/>
      <c r="X384" s="313"/>
      <c r="Y384" s="313"/>
      <c r="Z384" s="313"/>
      <c r="AA384" s="313"/>
      <c r="AB384" s="313"/>
      <c r="AC384" s="313"/>
      <c r="AD384" s="313"/>
      <c r="AE384" s="313"/>
      <c r="AF384" s="313"/>
      <c r="AG384" s="313"/>
      <c r="AH384" s="313"/>
      <c r="AI384" s="313"/>
      <c r="AJ384" s="313"/>
      <c r="AK384" s="313"/>
      <c r="AL384" s="313"/>
      <c r="AM384" s="313"/>
    </row>
    <row r="385" spans="1:39">
      <c r="A385" s="289" t="s">
        <v>300</v>
      </c>
      <c r="C385" s="300" t="s">
        <v>1238</v>
      </c>
      <c r="D385" s="314"/>
      <c r="E385" s="314"/>
      <c r="F385" s="283"/>
      <c r="G385" s="285"/>
      <c r="H385" s="306"/>
      <c r="J385" s="307"/>
      <c r="K385" s="307"/>
      <c r="L385" s="285"/>
      <c r="M385" s="285"/>
      <c r="N385" s="285"/>
      <c r="O385" s="285"/>
      <c r="P385" s="285"/>
      <c r="Q385" s="285"/>
      <c r="R385" s="285"/>
      <c r="S385" s="285"/>
      <c r="T385" s="285"/>
      <c r="U385" s="285"/>
      <c r="V385" s="285"/>
      <c r="W385" s="285"/>
      <c r="X385" s="285"/>
      <c r="Y385" s="285"/>
      <c r="Z385" s="285"/>
      <c r="AA385" s="285"/>
      <c r="AB385" s="285"/>
      <c r="AC385" s="285"/>
      <c r="AD385" s="285"/>
      <c r="AE385" s="285"/>
      <c r="AF385" s="285"/>
      <c r="AG385" s="285"/>
      <c r="AH385" s="285"/>
      <c r="AI385" s="285"/>
      <c r="AJ385" s="285"/>
      <c r="AK385" s="285"/>
      <c r="AL385" s="285"/>
      <c r="AM385" s="285"/>
    </row>
    <row r="386" spans="1:39">
      <c r="A386" s="289" t="s">
        <v>300</v>
      </c>
      <c r="C386" s="300" t="s">
        <v>18</v>
      </c>
      <c r="D386" s="314"/>
      <c r="E386" s="314"/>
      <c r="F386" s="283"/>
      <c r="G386" s="285"/>
      <c r="H386" s="306"/>
      <c r="J386" s="307"/>
      <c r="K386" s="307"/>
      <c r="L386" s="285"/>
      <c r="M386" s="285"/>
      <c r="N386" s="285"/>
      <c r="O386" s="285"/>
      <c r="P386" s="285"/>
      <c r="Q386" s="285"/>
      <c r="R386" s="285"/>
      <c r="S386" s="285"/>
      <c r="T386" s="285"/>
      <c r="U386" s="285"/>
      <c r="V386" s="285"/>
      <c r="W386" s="285"/>
      <c r="X386" s="285"/>
      <c r="Y386" s="285"/>
      <c r="Z386" s="285"/>
      <c r="AA386" s="285"/>
      <c r="AB386" s="285"/>
      <c r="AC386" s="285"/>
      <c r="AD386" s="285"/>
      <c r="AE386" s="285"/>
      <c r="AF386" s="285"/>
      <c r="AG386" s="285"/>
      <c r="AH386" s="285"/>
      <c r="AI386" s="285"/>
      <c r="AJ386" s="285"/>
      <c r="AK386" s="285"/>
      <c r="AL386" s="285"/>
      <c r="AM386" s="285"/>
    </row>
    <row r="387" spans="1:39" ht="47.25">
      <c r="A387" s="289">
        <v>485</v>
      </c>
      <c r="B387" s="178" t="s">
        <v>1239</v>
      </c>
      <c r="C387" s="282" t="s">
        <v>1240</v>
      </c>
      <c r="D387" s="283" t="s">
        <v>55</v>
      </c>
      <c r="E387" s="283" t="s">
        <v>1241</v>
      </c>
      <c r="F387" s="284" t="s">
        <v>115</v>
      </c>
      <c r="G387" s="285">
        <v>1104.4490000000001</v>
      </c>
      <c r="H387" s="174">
        <v>14.537000000000001</v>
      </c>
      <c r="I387" s="128">
        <v>2.5</v>
      </c>
      <c r="J387" s="174">
        <v>0</v>
      </c>
      <c r="K387" s="174">
        <v>17.036999999999999</v>
      </c>
      <c r="L387" s="285">
        <v>1087.412</v>
      </c>
      <c r="M387" s="287">
        <v>1E-3</v>
      </c>
      <c r="N387" s="287">
        <v>0</v>
      </c>
      <c r="O387" s="288">
        <v>1E-3</v>
      </c>
      <c r="P387" s="288"/>
      <c r="Q387" s="288"/>
      <c r="R387" s="288"/>
      <c r="S387" s="288"/>
      <c r="T387" s="288"/>
      <c r="U387" s="288"/>
      <c r="V387" s="288"/>
      <c r="W387" s="288"/>
      <c r="X387" s="288"/>
      <c r="Y387" s="288"/>
      <c r="Z387" s="466">
        <v>1E-3</v>
      </c>
      <c r="AA387" s="466">
        <v>0</v>
      </c>
      <c r="AB387" s="21">
        <v>1E-3</v>
      </c>
      <c r="AC387" s="21"/>
      <c r="AD387" s="21"/>
      <c r="AE387" s="21">
        <v>0</v>
      </c>
      <c r="AF387" s="21">
        <v>0</v>
      </c>
      <c r="AG387" s="21">
        <v>0</v>
      </c>
      <c r="AH387" s="21">
        <v>0</v>
      </c>
      <c r="AI387" s="288"/>
      <c r="AJ387" s="2619" t="s">
        <v>9327</v>
      </c>
      <c r="AK387" s="288"/>
      <c r="AL387" s="2604">
        <v>0.25</v>
      </c>
      <c r="AM387" s="285">
        <v>0</v>
      </c>
    </row>
    <row r="388" spans="1:39" ht="141.75">
      <c r="A388" s="289">
        <v>486</v>
      </c>
      <c r="B388" s="178" t="s">
        <v>1242</v>
      </c>
      <c r="C388" s="282" t="s">
        <v>1243</v>
      </c>
      <c r="D388" s="283" t="s">
        <v>1244</v>
      </c>
      <c r="E388" s="178" t="s">
        <v>224</v>
      </c>
      <c r="F388" s="284" t="s">
        <v>115</v>
      </c>
      <c r="G388" s="285">
        <v>198.46899999999999</v>
      </c>
      <c r="H388" s="174">
        <v>36.25</v>
      </c>
      <c r="I388" s="128">
        <v>20</v>
      </c>
      <c r="J388" s="174">
        <v>0</v>
      </c>
      <c r="K388" s="174">
        <v>56.25</v>
      </c>
      <c r="L388" s="285">
        <v>142.21899999999999</v>
      </c>
      <c r="M388" s="287">
        <v>25</v>
      </c>
      <c r="N388" s="287">
        <v>0</v>
      </c>
      <c r="O388" s="288">
        <v>25</v>
      </c>
      <c r="P388" s="288"/>
      <c r="Q388" s="288"/>
      <c r="R388" s="288"/>
      <c r="S388" s="288"/>
      <c r="T388" s="288"/>
      <c r="U388" s="288"/>
      <c r="V388" s="288"/>
      <c r="W388" s="288"/>
      <c r="X388" s="288"/>
      <c r="Y388" s="288"/>
      <c r="Z388" s="466">
        <v>25</v>
      </c>
      <c r="AA388" s="466">
        <v>0</v>
      </c>
      <c r="AB388" s="21">
        <v>25</v>
      </c>
      <c r="AC388" s="21">
        <v>18.75</v>
      </c>
      <c r="AD388" s="21"/>
      <c r="AE388" s="21">
        <v>18.75</v>
      </c>
      <c r="AF388" s="21">
        <v>17.096340000000001</v>
      </c>
      <c r="AG388" s="21">
        <v>0</v>
      </c>
      <c r="AH388" s="21">
        <v>17.096340000000001</v>
      </c>
      <c r="AI388" s="288"/>
      <c r="AJ388" s="2619" t="s">
        <v>9257</v>
      </c>
      <c r="AK388" s="2619" t="s">
        <v>10463</v>
      </c>
      <c r="AL388" s="2604">
        <v>0.25</v>
      </c>
      <c r="AM388" s="285">
        <v>0</v>
      </c>
    </row>
    <row r="389" spans="1:39" ht="63">
      <c r="A389" s="289">
        <v>487</v>
      </c>
      <c r="B389" s="178" t="s">
        <v>1245</v>
      </c>
      <c r="C389" s="282" t="s">
        <v>1246</v>
      </c>
      <c r="D389" s="178" t="s">
        <v>332</v>
      </c>
      <c r="E389" s="178" t="s">
        <v>1247</v>
      </c>
      <c r="F389" s="284" t="s">
        <v>26</v>
      </c>
      <c r="G389" s="292">
        <v>259.65699999999998</v>
      </c>
      <c r="H389" s="174">
        <v>190</v>
      </c>
      <c r="I389" s="128">
        <v>69.656000000000006</v>
      </c>
      <c r="J389" s="174">
        <v>0</v>
      </c>
      <c r="K389" s="174">
        <v>259.65600000000001</v>
      </c>
      <c r="L389" s="285">
        <v>9.9999999997635314E-4</v>
      </c>
      <c r="M389" s="287">
        <v>1E-3</v>
      </c>
      <c r="N389" s="287">
        <v>0</v>
      </c>
      <c r="O389" s="288">
        <v>1E-3</v>
      </c>
      <c r="P389" s="288"/>
      <c r="Q389" s="288"/>
      <c r="R389" s="288"/>
      <c r="S389" s="288"/>
      <c r="T389" s="288"/>
      <c r="U389" s="288"/>
      <c r="V389" s="288"/>
      <c r="W389" s="288"/>
      <c r="X389" s="288"/>
      <c r="Y389" s="288"/>
      <c r="Z389" s="466">
        <v>1E-3</v>
      </c>
      <c r="AA389" s="466">
        <v>0</v>
      </c>
      <c r="AB389" s="21">
        <v>1E-3</v>
      </c>
      <c r="AC389" s="21"/>
      <c r="AD389" s="21"/>
      <c r="AE389" s="21">
        <v>0</v>
      </c>
      <c r="AF389" s="21">
        <v>0</v>
      </c>
      <c r="AG389" s="21">
        <v>0</v>
      </c>
      <c r="AH389" s="21">
        <v>0</v>
      </c>
      <c r="AI389" s="288"/>
      <c r="AJ389" s="2619" t="s">
        <v>9324</v>
      </c>
      <c r="AK389" s="288"/>
      <c r="AL389" s="2604">
        <v>0.25</v>
      </c>
      <c r="AM389" s="285">
        <v>0</v>
      </c>
    </row>
    <row r="390" spans="1:39" ht="126">
      <c r="A390" s="289">
        <v>488</v>
      </c>
      <c r="B390" s="178" t="s">
        <v>1248</v>
      </c>
      <c r="C390" s="282" t="s">
        <v>1249</v>
      </c>
      <c r="D390" s="178" t="s">
        <v>213</v>
      </c>
      <c r="E390" s="178" t="s">
        <v>910</v>
      </c>
      <c r="F390" s="284" t="s">
        <v>115</v>
      </c>
      <c r="G390" s="292">
        <v>203.297</v>
      </c>
      <c r="H390" s="174">
        <v>104.73099999999999</v>
      </c>
      <c r="I390" s="128">
        <v>30</v>
      </c>
      <c r="J390" s="174">
        <v>0</v>
      </c>
      <c r="K390" s="174">
        <v>134.73099999999999</v>
      </c>
      <c r="L390" s="285">
        <v>68.566000000000003</v>
      </c>
      <c r="M390" s="287">
        <v>25</v>
      </c>
      <c r="N390" s="287">
        <v>0</v>
      </c>
      <c r="O390" s="288">
        <v>25</v>
      </c>
      <c r="P390" s="288"/>
      <c r="Q390" s="288"/>
      <c r="R390" s="288"/>
      <c r="S390" s="288"/>
      <c r="T390" s="288"/>
      <c r="U390" s="288"/>
      <c r="V390" s="288"/>
      <c r="W390" s="288"/>
      <c r="X390" s="288"/>
      <c r="Y390" s="288"/>
      <c r="Z390" s="466">
        <v>25</v>
      </c>
      <c r="AA390" s="466">
        <v>0</v>
      </c>
      <c r="AB390" s="21">
        <v>25</v>
      </c>
      <c r="AC390" s="21">
        <v>25</v>
      </c>
      <c r="AD390" s="21"/>
      <c r="AE390" s="21">
        <v>25</v>
      </c>
      <c r="AF390" s="21">
        <v>24.999403999999998</v>
      </c>
      <c r="AG390" s="21">
        <v>0</v>
      </c>
      <c r="AH390" s="21">
        <v>24.999403999999998</v>
      </c>
      <c r="AI390" s="288"/>
      <c r="AJ390" s="288"/>
      <c r="AK390" s="2619" t="s">
        <v>12209</v>
      </c>
      <c r="AL390" s="2604">
        <v>0.25</v>
      </c>
      <c r="AM390" s="285">
        <v>0</v>
      </c>
    </row>
    <row r="391" spans="1:39" ht="126">
      <c r="A391" s="289">
        <v>489</v>
      </c>
      <c r="B391" s="178" t="s">
        <v>1250</v>
      </c>
      <c r="C391" s="282" t="s">
        <v>1251</v>
      </c>
      <c r="D391" s="178" t="s">
        <v>339</v>
      </c>
      <c r="E391" s="178" t="s">
        <v>910</v>
      </c>
      <c r="F391" s="284" t="s">
        <v>115</v>
      </c>
      <c r="G391" s="292">
        <v>285.339</v>
      </c>
      <c r="H391" s="174">
        <v>105</v>
      </c>
      <c r="I391" s="128">
        <v>30</v>
      </c>
      <c r="J391" s="174">
        <v>0</v>
      </c>
      <c r="K391" s="174">
        <v>135</v>
      </c>
      <c r="L391" s="285">
        <v>150.339</v>
      </c>
      <c r="M391" s="287">
        <v>25</v>
      </c>
      <c r="N391" s="287">
        <v>0</v>
      </c>
      <c r="O391" s="288">
        <v>25</v>
      </c>
      <c r="P391" s="288"/>
      <c r="Q391" s="288"/>
      <c r="R391" s="288"/>
      <c r="S391" s="288"/>
      <c r="T391" s="288"/>
      <c r="U391" s="288"/>
      <c r="V391" s="288"/>
      <c r="W391" s="288"/>
      <c r="X391" s="288"/>
      <c r="Y391" s="288"/>
      <c r="Z391" s="466">
        <v>25</v>
      </c>
      <c r="AA391" s="466">
        <v>0</v>
      </c>
      <c r="AB391" s="21">
        <v>25</v>
      </c>
      <c r="AC391" s="21">
        <v>25</v>
      </c>
      <c r="AD391" s="21"/>
      <c r="AE391" s="21">
        <v>25</v>
      </c>
      <c r="AF391" s="21">
        <v>23.357043999999998</v>
      </c>
      <c r="AG391" s="21">
        <v>0</v>
      </c>
      <c r="AH391" s="21">
        <v>23.357043999999998</v>
      </c>
      <c r="AI391" s="288"/>
      <c r="AJ391" s="288"/>
      <c r="AK391" s="2619" t="s">
        <v>12302</v>
      </c>
      <c r="AL391" s="2604">
        <v>0.25</v>
      </c>
      <c r="AM391" s="285">
        <v>0</v>
      </c>
    </row>
    <row r="392" spans="1:39" ht="126">
      <c r="A392" s="289">
        <v>490</v>
      </c>
      <c r="B392" s="178" t="s">
        <v>1252</v>
      </c>
      <c r="C392" s="282" t="s">
        <v>1253</v>
      </c>
      <c r="D392" s="178" t="s">
        <v>287</v>
      </c>
      <c r="E392" s="178" t="s">
        <v>51</v>
      </c>
      <c r="F392" s="284" t="s">
        <v>115</v>
      </c>
      <c r="G392" s="292">
        <v>197.52</v>
      </c>
      <c r="H392" s="174">
        <v>45</v>
      </c>
      <c r="I392" s="128">
        <v>28</v>
      </c>
      <c r="J392" s="174">
        <v>0</v>
      </c>
      <c r="K392" s="174">
        <v>73</v>
      </c>
      <c r="L392" s="285">
        <v>124.52000000000001</v>
      </c>
      <c r="M392" s="287">
        <v>25</v>
      </c>
      <c r="N392" s="287">
        <v>0</v>
      </c>
      <c r="O392" s="288">
        <v>25</v>
      </c>
      <c r="P392" s="288"/>
      <c r="Q392" s="288"/>
      <c r="R392" s="288"/>
      <c r="S392" s="288"/>
      <c r="T392" s="288"/>
      <c r="U392" s="288"/>
      <c r="V392" s="288"/>
      <c r="W392" s="288"/>
      <c r="X392" s="288"/>
      <c r="Y392" s="288"/>
      <c r="Z392" s="466">
        <v>25</v>
      </c>
      <c r="AA392" s="466">
        <v>0</v>
      </c>
      <c r="AB392" s="21">
        <v>25</v>
      </c>
      <c r="AC392" s="21">
        <v>25</v>
      </c>
      <c r="AD392" s="21"/>
      <c r="AE392" s="21">
        <v>25</v>
      </c>
      <c r="AF392" s="21">
        <v>24.108238</v>
      </c>
      <c r="AG392" s="21">
        <v>0</v>
      </c>
      <c r="AH392" s="21">
        <v>24.108238</v>
      </c>
      <c r="AI392" s="288"/>
      <c r="AJ392" s="288"/>
      <c r="AK392" s="2619" t="s">
        <v>12300</v>
      </c>
      <c r="AL392" s="2604">
        <v>0.25</v>
      </c>
      <c r="AM392" s="285">
        <v>0</v>
      </c>
    </row>
    <row r="393" spans="1:39" ht="126">
      <c r="A393" s="289">
        <v>491</v>
      </c>
      <c r="B393" s="178" t="s">
        <v>1254</v>
      </c>
      <c r="C393" s="282" t="s">
        <v>1255</v>
      </c>
      <c r="D393" s="178" t="s">
        <v>339</v>
      </c>
      <c r="E393" s="178" t="s">
        <v>1256</v>
      </c>
      <c r="F393" s="284" t="s">
        <v>115</v>
      </c>
      <c r="G393" s="292">
        <v>399.971</v>
      </c>
      <c r="H393" s="174">
        <v>196.66399999999999</v>
      </c>
      <c r="I393" s="128">
        <v>37.561</v>
      </c>
      <c r="J393" s="174">
        <v>0</v>
      </c>
      <c r="K393" s="174">
        <v>234.22499999999999</v>
      </c>
      <c r="L393" s="285">
        <v>165.74600000000001</v>
      </c>
      <c r="M393" s="287">
        <v>25</v>
      </c>
      <c r="N393" s="287">
        <v>0</v>
      </c>
      <c r="O393" s="288">
        <v>25</v>
      </c>
      <c r="P393" s="288"/>
      <c r="Q393" s="288"/>
      <c r="R393" s="288"/>
      <c r="S393" s="288"/>
      <c r="T393" s="288"/>
      <c r="U393" s="288"/>
      <c r="V393" s="288"/>
      <c r="W393" s="288"/>
      <c r="X393" s="288"/>
      <c r="Y393" s="288"/>
      <c r="Z393" s="466">
        <v>25</v>
      </c>
      <c r="AA393" s="466">
        <v>0</v>
      </c>
      <c r="AB393" s="21">
        <v>25</v>
      </c>
      <c r="AC393" s="21">
        <v>25</v>
      </c>
      <c r="AD393" s="21"/>
      <c r="AE393" s="21">
        <v>25</v>
      </c>
      <c r="AF393" s="21">
        <v>24.857942999999999</v>
      </c>
      <c r="AG393" s="21">
        <v>0</v>
      </c>
      <c r="AH393" s="21">
        <v>24.857942999999999</v>
      </c>
      <c r="AI393" s="288"/>
      <c r="AJ393" s="288"/>
      <c r="AK393" s="2619" t="s">
        <v>12209</v>
      </c>
      <c r="AL393" s="2604">
        <v>0.25</v>
      </c>
      <c r="AM393" s="285">
        <v>0</v>
      </c>
    </row>
    <row r="394" spans="1:39" ht="63">
      <c r="A394" s="289">
        <v>492</v>
      </c>
      <c r="B394" s="178" t="s">
        <v>1257</v>
      </c>
      <c r="C394" s="282" t="s">
        <v>1258</v>
      </c>
      <c r="D394" s="178" t="s">
        <v>287</v>
      </c>
      <c r="E394" s="178" t="s">
        <v>918</v>
      </c>
      <c r="F394" s="315" t="s">
        <v>26</v>
      </c>
      <c r="G394" s="292">
        <v>45.148000000000003</v>
      </c>
      <c r="H394" s="174">
        <v>37.326000000000001</v>
      </c>
      <c r="I394" s="128">
        <v>0</v>
      </c>
      <c r="J394" s="174">
        <v>0</v>
      </c>
      <c r="K394" s="174">
        <v>37.326000000000001</v>
      </c>
      <c r="L394" s="285">
        <v>7.8220000000000027</v>
      </c>
      <c r="M394" s="287">
        <v>7.8220000000000027</v>
      </c>
      <c r="N394" s="287">
        <v>0</v>
      </c>
      <c r="O394" s="288">
        <v>7.8220000000000027</v>
      </c>
      <c r="P394" s="288"/>
      <c r="Q394" s="288"/>
      <c r="R394" s="288"/>
      <c r="S394" s="288"/>
      <c r="T394" s="288"/>
      <c r="U394" s="288"/>
      <c r="V394" s="288"/>
      <c r="W394" s="288"/>
      <c r="X394" s="288"/>
      <c r="Y394" s="288"/>
      <c r="Z394" s="466">
        <v>7.8220000000000027</v>
      </c>
      <c r="AA394" s="466">
        <v>0</v>
      </c>
      <c r="AB394" s="21">
        <v>7.8220000000000027</v>
      </c>
      <c r="AC394" s="21">
        <v>7.8220000000000027</v>
      </c>
      <c r="AD394" s="21"/>
      <c r="AE394" s="21">
        <v>7.8220000000000027</v>
      </c>
      <c r="AF394" s="21">
        <v>7.7470129999999999</v>
      </c>
      <c r="AG394" s="21">
        <v>0</v>
      </c>
      <c r="AH394" s="21">
        <v>7.7470129999999999</v>
      </c>
      <c r="AI394" s="288"/>
      <c r="AJ394" s="2619" t="s">
        <v>9279</v>
      </c>
      <c r="AK394" s="2619" t="s">
        <v>9259</v>
      </c>
      <c r="AL394" s="2604">
        <v>1</v>
      </c>
      <c r="AM394" s="285">
        <v>0</v>
      </c>
    </row>
    <row r="395" spans="1:39" ht="78.75">
      <c r="A395" s="289">
        <v>493</v>
      </c>
      <c r="B395" s="178" t="s">
        <v>1259</v>
      </c>
      <c r="C395" s="282" t="s">
        <v>1260</v>
      </c>
      <c r="D395" s="265" t="s">
        <v>220</v>
      </c>
      <c r="E395" s="178" t="s">
        <v>1261</v>
      </c>
      <c r="F395" s="284" t="s">
        <v>115</v>
      </c>
      <c r="G395" s="292">
        <v>132.01</v>
      </c>
      <c r="H395" s="174">
        <v>44.923999999999999</v>
      </c>
      <c r="I395" s="128">
        <v>0</v>
      </c>
      <c r="J395" s="174">
        <v>0</v>
      </c>
      <c r="K395" s="174">
        <v>44.923999999999999</v>
      </c>
      <c r="L395" s="285">
        <v>87.085999999999984</v>
      </c>
      <c r="M395" s="287">
        <v>50.067</v>
      </c>
      <c r="N395" s="287">
        <v>0</v>
      </c>
      <c r="O395" s="288">
        <v>50.067</v>
      </c>
      <c r="P395" s="288"/>
      <c r="Q395" s="288"/>
      <c r="R395" s="288"/>
      <c r="S395" s="288"/>
      <c r="T395" s="288"/>
      <c r="U395" s="288"/>
      <c r="V395" s="288"/>
      <c r="W395" s="288"/>
      <c r="X395" s="288"/>
      <c r="Y395" s="288"/>
      <c r="Z395" s="466">
        <v>50.067</v>
      </c>
      <c r="AA395" s="466">
        <v>0</v>
      </c>
      <c r="AB395" s="21">
        <v>50.067</v>
      </c>
      <c r="AC395" s="21">
        <v>25.033749999999998</v>
      </c>
      <c r="AD395" s="21"/>
      <c r="AE395" s="21">
        <v>25.033749999999998</v>
      </c>
      <c r="AF395" s="21">
        <v>25.011559999999999</v>
      </c>
      <c r="AG395" s="21">
        <v>0</v>
      </c>
      <c r="AH395" s="21">
        <v>25.011559999999999</v>
      </c>
      <c r="AI395" s="288"/>
      <c r="AJ395" s="2619" t="s">
        <v>9386</v>
      </c>
      <c r="AK395" s="2619" t="s">
        <v>10398</v>
      </c>
      <c r="AL395" s="2604">
        <v>0.25</v>
      </c>
      <c r="AM395" s="285">
        <v>0</v>
      </c>
    </row>
    <row r="396" spans="1:39" ht="63">
      <c r="A396" s="289">
        <v>494</v>
      </c>
      <c r="B396" s="178" t="s">
        <v>1262</v>
      </c>
      <c r="C396" s="282" t="s">
        <v>1263</v>
      </c>
      <c r="D396" s="178" t="s">
        <v>37</v>
      </c>
      <c r="E396" s="178" t="s">
        <v>1264</v>
      </c>
      <c r="F396" s="284" t="s">
        <v>115</v>
      </c>
      <c r="G396" s="292">
        <v>54.323999999999998</v>
      </c>
      <c r="H396" s="174">
        <v>47.820999999999998</v>
      </c>
      <c r="I396" s="128">
        <v>0</v>
      </c>
      <c r="J396" s="174">
        <v>0</v>
      </c>
      <c r="K396" s="174">
        <v>47.820999999999998</v>
      </c>
      <c r="L396" s="285">
        <v>6.5030000000000001</v>
      </c>
      <c r="M396" s="287">
        <v>1E-3</v>
      </c>
      <c r="N396" s="287">
        <v>0</v>
      </c>
      <c r="O396" s="288">
        <v>1E-3</v>
      </c>
      <c r="P396" s="288"/>
      <c r="Q396" s="288"/>
      <c r="R396" s="288"/>
      <c r="S396" s="288"/>
      <c r="T396" s="288"/>
      <c r="U396" s="288"/>
      <c r="V396" s="288"/>
      <c r="W396" s="288"/>
      <c r="X396" s="288"/>
      <c r="Y396" s="288"/>
      <c r="Z396" s="466">
        <v>1E-3</v>
      </c>
      <c r="AA396" s="466">
        <v>0</v>
      </c>
      <c r="AB396" s="21">
        <v>1E-3</v>
      </c>
      <c r="AC396" s="21"/>
      <c r="AD396" s="21"/>
      <c r="AE396" s="21">
        <v>0</v>
      </c>
      <c r="AF396" s="21">
        <v>0</v>
      </c>
      <c r="AG396" s="21">
        <v>0</v>
      </c>
      <c r="AH396" s="21">
        <v>0</v>
      </c>
      <c r="AI396" s="288"/>
      <c r="AJ396" s="2619" t="s">
        <v>9324</v>
      </c>
      <c r="AK396" s="288"/>
      <c r="AL396" s="2604">
        <v>0.25</v>
      </c>
      <c r="AM396" s="285">
        <v>0</v>
      </c>
    </row>
    <row r="397" spans="1:39" ht="126">
      <c r="A397" s="289">
        <v>495</v>
      </c>
      <c r="B397" s="178" t="s">
        <v>1265</v>
      </c>
      <c r="C397" s="282" t="s">
        <v>1266</v>
      </c>
      <c r="D397" s="283" t="s">
        <v>1267</v>
      </c>
      <c r="E397" s="178" t="s">
        <v>1268</v>
      </c>
      <c r="F397" s="315" t="s">
        <v>115</v>
      </c>
      <c r="G397" s="292">
        <v>304.41300000000001</v>
      </c>
      <c r="H397" s="174">
        <v>84.731999999999999</v>
      </c>
      <c r="I397" s="128">
        <v>132.20099999999999</v>
      </c>
      <c r="J397" s="174">
        <v>0</v>
      </c>
      <c r="K397" s="174">
        <v>216.93299999999999</v>
      </c>
      <c r="L397" s="285">
        <v>87.480000000000018</v>
      </c>
      <c r="M397" s="287">
        <v>87.48</v>
      </c>
      <c r="N397" s="287">
        <v>0</v>
      </c>
      <c r="O397" s="288">
        <v>87.48</v>
      </c>
      <c r="P397" s="288"/>
      <c r="Q397" s="288"/>
      <c r="R397" s="288"/>
      <c r="S397" s="288"/>
      <c r="T397" s="288"/>
      <c r="U397" s="288"/>
      <c r="V397" s="288"/>
      <c r="W397" s="288"/>
      <c r="X397" s="288"/>
      <c r="Y397" s="288"/>
      <c r="Z397" s="466">
        <v>87.48</v>
      </c>
      <c r="AA397" s="466">
        <v>0</v>
      </c>
      <c r="AB397" s="21">
        <v>87.48</v>
      </c>
      <c r="AC397" s="21">
        <v>43.74</v>
      </c>
      <c r="AD397" s="21"/>
      <c r="AE397" s="21">
        <v>43.74</v>
      </c>
      <c r="AF397" s="21">
        <v>20.311031</v>
      </c>
      <c r="AG397" s="21">
        <v>0</v>
      </c>
      <c r="AH397" s="21">
        <v>20.311031</v>
      </c>
      <c r="AI397" s="288"/>
      <c r="AJ397" s="2619" t="s">
        <v>13008</v>
      </c>
      <c r="AK397" s="2619" t="s">
        <v>9259</v>
      </c>
      <c r="AL397" s="2602">
        <v>0.5</v>
      </c>
      <c r="AM397" s="285">
        <v>0</v>
      </c>
    </row>
    <row r="398" spans="1:39" ht="173.25">
      <c r="A398" s="289">
        <v>496</v>
      </c>
      <c r="B398" s="178" t="s">
        <v>1269</v>
      </c>
      <c r="C398" s="282" t="s">
        <v>1270</v>
      </c>
      <c r="D398" s="178" t="s">
        <v>287</v>
      </c>
      <c r="E398" s="178" t="s">
        <v>1271</v>
      </c>
      <c r="F398" s="315" t="s">
        <v>115</v>
      </c>
      <c r="G398" s="292">
        <v>120.63500000000001</v>
      </c>
      <c r="H398" s="174">
        <v>45.484999999999999</v>
      </c>
      <c r="I398" s="128">
        <v>11.101000000000001</v>
      </c>
      <c r="J398" s="174">
        <v>0</v>
      </c>
      <c r="K398" s="174">
        <v>56.585999999999999</v>
      </c>
      <c r="L398" s="285">
        <v>64.049000000000007</v>
      </c>
      <c r="M398" s="287">
        <v>64.049000000000007</v>
      </c>
      <c r="N398" s="287">
        <v>0</v>
      </c>
      <c r="O398" s="288">
        <v>64.049000000000007</v>
      </c>
      <c r="P398" s="288"/>
      <c r="Q398" s="288"/>
      <c r="R398" s="288"/>
      <c r="S398" s="288"/>
      <c r="T398" s="288"/>
      <c r="U398" s="288"/>
      <c r="V398" s="288"/>
      <c r="W398" s="288"/>
      <c r="X398" s="288">
        <v>0.85200000000000387</v>
      </c>
      <c r="Y398" s="288"/>
      <c r="Z398" s="466">
        <v>63.197000000000003</v>
      </c>
      <c r="AA398" s="466">
        <v>0</v>
      </c>
      <c r="AB398" s="21">
        <v>63.197000000000003</v>
      </c>
      <c r="AC398" s="21">
        <v>63.197000000000003</v>
      </c>
      <c r="AD398" s="21"/>
      <c r="AE398" s="21">
        <v>63.197000000000003</v>
      </c>
      <c r="AF398" s="21">
        <v>63.196973999999997</v>
      </c>
      <c r="AG398" s="21">
        <v>0</v>
      </c>
      <c r="AH398" s="21">
        <v>63.196973999999997</v>
      </c>
      <c r="AI398" s="288"/>
      <c r="AJ398" s="2619" t="s">
        <v>12955</v>
      </c>
      <c r="AK398" s="2619" t="s">
        <v>10406</v>
      </c>
      <c r="AL398" s="2602">
        <v>0.5</v>
      </c>
      <c r="AM398" s="285">
        <v>0</v>
      </c>
    </row>
    <row r="399" spans="1:39" ht="94.5">
      <c r="A399" s="289">
        <v>497</v>
      </c>
      <c r="B399" s="178" t="s">
        <v>1272</v>
      </c>
      <c r="C399" s="282" t="s">
        <v>1273</v>
      </c>
      <c r="D399" s="316" t="s">
        <v>287</v>
      </c>
      <c r="E399" s="316" t="s">
        <v>1274</v>
      </c>
      <c r="F399" s="315" t="s">
        <v>115</v>
      </c>
      <c r="G399" s="174">
        <v>205.5</v>
      </c>
      <c r="H399" s="285">
        <v>49.162999999999997</v>
      </c>
      <c r="I399" s="317">
        <v>5</v>
      </c>
      <c r="J399" s="174">
        <v>0</v>
      </c>
      <c r="K399" s="174">
        <v>54.162999999999997</v>
      </c>
      <c r="L399" s="285">
        <v>151.33699999999999</v>
      </c>
      <c r="M399" s="287">
        <v>25</v>
      </c>
      <c r="N399" s="287">
        <v>0</v>
      </c>
      <c r="O399" s="288">
        <v>25</v>
      </c>
      <c r="P399" s="288"/>
      <c r="Q399" s="288"/>
      <c r="R399" s="288"/>
      <c r="S399" s="288"/>
      <c r="T399" s="288"/>
      <c r="U399" s="288"/>
      <c r="V399" s="288">
        <v>38.436999999999998</v>
      </c>
      <c r="W399" s="288"/>
      <c r="X399" s="288"/>
      <c r="Y399" s="288"/>
      <c r="Z399" s="466">
        <v>63.436999999999998</v>
      </c>
      <c r="AA399" s="466">
        <v>0</v>
      </c>
      <c r="AB399" s="21">
        <v>63.436999999999998</v>
      </c>
      <c r="AC399" s="21">
        <v>31.718000000000004</v>
      </c>
      <c r="AD399" s="21"/>
      <c r="AE399" s="21">
        <v>31.718000000000004</v>
      </c>
      <c r="AF399" s="21">
        <v>31.717424999999999</v>
      </c>
      <c r="AG399" s="21">
        <v>0</v>
      </c>
      <c r="AH399" s="21">
        <v>31.717424999999999</v>
      </c>
      <c r="AI399" s="288"/>
      <c r="AJ399" s="2619" t="s">
        <v>9702</v>
      </c>
      <c r="AK399" s="2619" t="s">
        <v>11839</v>
      </c>
      <c r="AL399" s="2604">
        <v>0.25</v>
      </c>
      <c r="AM399" s="285">
        <v>0</v>
      </c>
    </row>
    <row r="400" spans="1:39" ht="63">
      <c r="A400" s="289">
        <v>498</v>
      </c>
      <c r="B400" s="178" t="s">
        <v>1275</v>
      </c>
      <c r="C400" s="282" t="s">
        <v>1276</v>
      </c>
      <c r="D400" s="178" t="s">
        <v>147</v>
      </c>
      <c r="E400" s="178" t="s">
        <v>556</v>
      </c>
      <c r="F400" s="284" t="s">
        <v>26</v>
      </c>
      <c r="G400" s="292">
        <v>59.994</v>
      </c>
      <c r="H400" s="174">
        <v>15</v>
      </c>
      <c r="I400" s="301">
        <v>20</v>
      </c>
      <c r="J400" s="174">
        <v>0</v>
      </c>
      <c r="K400" s="174">
        <v>35</v>
      </c>
      <c r="L400" s="285">
        <v>24.994</v>
      </c>
      <c r="M400" s="287">
        <v>24.994</v>
      </c>
      <c r="N400" s="287">
        <v>0</v>
      </c>
      <c r="O400" s="288">
        <v>24.994</v>
      </c>
      <c r="P400" s="288"/>
      <c r="Q400" s="288"/>
      <c r="R400" s="288"/>
      <c r="S400" s="288"/>
      <c r="T400" s="288"/>
      <c r="U400" s="288"/>
      <c r="V400" s="288"/>
      <c r="W400" s="288"/>
      <c r="X400" s="288"/>
      <c r="Y400" s="288"/>
      <c r="Z400" s="466">
        <v>24.994</v>
      </c>
      <c r="AA400" s="466">
        <v>0</v>
      </c>
      <c r="AB400" s="21">
        <v>24.994</v>
      </c>
      <c r="AC400" s="21">
        <v>24.994</v>
      </c>
      <c r="AD400" s="21"/>
      <c r="AE400" s="21">
        <v>24.994</v>
      </c>
      <c r="AF400" s="21">
        <v>25.046559999999999</v>
      </c>
      <c r="AG400" s="21">
        <v>0</v>
      </c>
      <c r="AH400" s="21">
        <v>25.046559999999999</v>
      </c>
      <c r="AI400" s="288"/>
      <c r="AJ400" s="288"/>
      <c r="AK400" s="2619" t="s">
        <v>9259</v>
      </c>
      <c r="AL400" s="2604">
        <v>1</v>
      </c>
      <c r="AM400" s="285">
        <v>0</v>
      </c>
    </row>
    <row r="401" spans="1:39" ht="63">
      <c r="A401" s="289">
        <v>499</v>
      </c>
      <c r="B401" s="178" t="s">
        <v>1277</v>
      </c>
      <c r="C401" s="282" t="s">
        <v>1276</v>
      </c>
      <c r="D401" s="178" t="s">
        <v>177</v>
      </c>
      <c r="E401" s="178" t="s">
        <v>110</v>
      </c>
      <c r="F401" s="284" t="s">
        <v>26</v>
      </c>
      <c r="G401" s="292">
        <v>60</v>
      </c>
      <c r="H401" s="174">
        <v>15</v>
      </c>
      <c r="I401" s="301">
        <v>20</v>
      </c>
      <c r="J401" s="174">
        <v>0</v>
      </c>
      <c r="K401" s="174">
        <v>35</v>
      </c>
      <c r="L401" s="285">
        <v>25</v>
      </c>
      <c r="M401" s="287">
        <v>25</v>
      </c>
      <c r="N401" s="287">
        <v>0</v>
      </c>
      <c r="O401" s="288">
        <v>25</v>
      </c>
      <c r="P401" s="288"/>
      <c r="Q401" s="288"/>
      <c r="R401" s="288"/>
      <c r="S401" s="288"/>
      <c r="T401" s="288"/>
      <c r="U401" s="288"/>
      <c r="V401" s="288"/>
      <c r="W401" s="288"/>
      <c r="X401" s="288"/>
      <c r="Y401" s="288"/>
      <c r="Z401" s="466">
        <v>25</v>
      </c>
      <c r="AA401" s="466">
        <v>0</v>
      </c>
      <c r="AB401" s="21">
        <v>25</v>
      </c>
      <c r="AC401" s="21">
        <v>25</v>
      </c>
      <c r="AD401" s="21"/>
      <c r="AE401" s="21">
        <v>25</v>
      </c>
      <c r="AF401" s="21">
        <v>24.850415000000002</v>
      </c>
      <c r="AG401" s="21">
        <v>0</v>
      </c>
      <c r="AH401" s="21">
        <v>24.850415000000002</v>
      </c>
      <c r="AI401" s="288"/>
      <c r="AJ401" s="288"/>
      <c r="AK401" s="2619" t="s">
        <v>9259</v>
      </c>
      <c r="AL401" s="2604">
        <v>1</v>
      </c>
      <c r="AM401" s="285">
        <v>0</v>
      </c>
    </row>
    <row r="402" spans="1:39" ht="126">
      <c r="A402" s="289">
        <v>500</v>
      </c>
      <c r="B402" s="178" t="s">
        <v>1278</v>
      </c>
      <c r="C402" s="282" t="s">
        <v>1276</v>
      </c>
      <c r="D402" s="178" t="s">
        <v>209</v>
      </c>
      <c r="E402" s="178" t="s">
        <v>625</v>
      </c>
      <c r="F402" s="284" t="s">
        <v>115</v>
      </c>
      <c r="G402" s="292">
        <v>59.994</v>
      </c>
      <c r="H402" s="174">
        <v>16.350000000000001</v>
      </c>
      <c r="I402" s="301">
        <v>20</v>
      </c>
      <c r="J402" s="174">
        <v>0</v>
      </c>
      <c r="K402" s="174">
        <v>36.35</v>
      </c>
      <c r="L402" s="285">
        <v>23.643999999999998</v>
      </c>
      <c r="M402" s="287">
        <v>15</v>
      </c>
      <c r="N402" s="287">
        <v>0</v>
      </c>
      <c r="O402" s="288">
        <v>15</v>
      </c>
      <c r="P402" s="288"/>
      <c r="Q402" s="288"/>
      <c r="R402" s="288"/>
      <c r="S402" s="288"/>
      <c r="T402" s="288"/>
      <c r="U402" s="288"/>
      <c r="V402" s="288"/>
      <c r="W402" s="288"/>
      <c r="X402" s="288"/>
      <c r="Y402" s="288"/>
      <c r="Z402" s="466">
        <v>15</v>
      </c>
      <c r="AA402" s="466">
        <v>0</v>
      </c>
      <c r="AB402" s="21">
        <v>15</v>
      </c>
      <c r="AC402" s="21">
        <v>15</v>
      </c>
      <c r="AD402" s="21"/>
      <c r="AE402" s="21">
        <v>15</v>
      </c>
      <c r="AF402" s="21">
        <v>14.498863999999999</v>
      </c>
      <c r="AG402" s="21">
        <v>0</v>
      </c>
      <c r="AH402" s="21">
        <v>14.498863999999999</v>
      </c>
      <c r="AI402" s="288"/>
      <c r="AJ402" s="288"/>
      <c r="AK402" s="2619" t="s">
        <v>12207</v>
      </c>
      <c r="AL402" s="2604">
        <v>0.25</v>
      </c>
      <c r="AM402" s="285">
        <v>0</v>
      </c>
    </row>
    <row r="403" spans="1:39" ht="110.25">
      <c r="A403" s="289">
        <v>501</v>
      </c>
      <c r="B403" s="178" t="s">
        <v>1279</v>
      </c>
      <c r="C403" s="282" t="s">
        <v>1276</v>
      </c>
      <c r="D403" s="178" t="s">
        <v>480</v>
      </c>
      <c r="E403" s="178" t="s">
        <v>110</v>
      </c>
      <c r="F403" s="284" t="s">
        <v>26</v>
      </c>
      <c r="G403" s="292">
        <v>49.997</v>
      </c>
      <c r="H403" s="174">
        <v>15</v>
      </c>
      <c r="I403" s="301">
        <v>20</v>
      </c>
      <c r="J403" s="174">
        <v>0</v>
      </c>
      <c r="K403" s="174">
        <v>35</v>
      </c>
      <c r="L403" s="285">
        <v>14.997</v>
      </c>
      <c r="M403" s="287">
        <v>14.997</v>
      </c>
      <c r="N403" s="287">
        <v>0</v>
      </c>
      <c r="O403" s="288">
        <v>14.997</v>
      </c>
      <c r="P403" s="288"/>
      <c r="Q403" s="288"/>
      <c r="R403" s="288"/>
      <c r="S403" s="288"/>
      <c r="T403" s="288"/>
      <c r="U403" s="288"/>
      <c r="V403" s="288"/>
      <c r="W403" s="288"/>
      <c r="X403" s="288">
        <v>0.13800000000000001</v>
      </c>
      <c r="Y403" s="288"/>
      <c r="Z403" s="466">
        <v>14.859</v>
      </c>
      <c r="AA403" s="466">
        <v>0</v>
      </c>
      <c r="AB403" s="21">
        <v>14.859</v>
      </c>
      <c r="AC403" s="21">
        <v>14.859</v>
      </c>
      <c r="AD403" s="21"/>
      <c r="AE403" s="21">
        <v>14.859</v>
      </c>
      <c r="AF403" s="21">
        <v>12.720503000000001</v>
      </c>
      <c r="AG403" s="21">
        <v>0</v>
      </c>
      <c r="AH403" s="21">
        <v>12.720503000000001</v>
      </c>
      <c r="AI403" s="288"/>
      <c r="AJ403" s="2619" t="s">
        <v>9716</v>
      </c>
      <c r="AK403" s="2619" t="s">
        <v>9259</v>
      </c>
      <c r="AL403" s="2604">
        <v>1</v>
      </c>
      <c r="AM403" s="285">
        <v>0</v>
      </c>
    </row>
    <row r="404" spans="1:39" s="118" customFormat="1" ht="110.25">
      <c r="A404" s="289">
        <v>502</v>
      </c>
      <c r="B404" s="178" t="s">
        <v>1280</v>
      </c>
      <c r="C404" s="282" t="s">
        <v>1281</v>
      </c>
      <c r="D404" s="178" t="s">
        <v>213</v>
      </c>
      <c r="E404" s="178" t="s">
        <v>556</v>
      </c>
      <c r="F404" s="315" t="s">
        <v>26</v>
      </c>
      <c r="G404" s="292">
        <v>72.347999999999999</v>
      </c>
      <c r="H404" s="174">
        <v>12.38</v>
      </c>
      <c r="I404" s="301">
        <v>36.290999999999997</v>
      </c>
      <c r="J404" s="128">
        <v>0</v>
      </c>
      <c r="K404" s="128">
        <v>48.670999999999999</v>
      </c>
      <c r="L404" s="287">
        <v>23.677</v>
      </c>
      <c r="M404" s="287">
        <v>23.677</v>
      </c>
      <c r="N404" s="287">
        <v>0</v>
      </c>
      <c r="O404" s="288">
        <v>23.677</v>
      </c>
      <c r="P404" s="288"/>
      <c r="Q404" s="288"/>
      <c r="R404" s="288"/>
      <c r="S404" s="288"/>
      <c r="T404" s="288"/>
      <c r="U404" s="288"/>
      <c r="V404" s="288"/>
      <c r="W404" s="288"/>
      <c r="X404" s="288">
        <v>0.56000000000000005</v>
      </c>
      <c r="Y404" s="288"/>
      <c r="Z404" s="466">
        <v>23.117000000000001</v>
      </c>
      <c r="AA404" s="466">
        <v>0</v>
      </c>
      <c r="AB404" s="21">
        <v>23.117000000000001</v>
      </c>
      <c r="AC404" s="21">
        <v>23.117000000000001</v>
      </c>
      <c r="AD404" s="21"/>
      <c r="AE404" s="21">
        <v>23.117000000000001</v>
      </c>
      <c r="AF404" s="21">
        <v>20.285219000000001</v>
      </c>
      <c r="AG404" s="21">
        <v>0</v>
      </c>
      <c r="AH404" s="21">
        <v>20.285219000000001</v>
      </c>
      <c r="AI404" s="288"/>
      <c r="AJ404" s="2619" t="s">
        <v>9717</v>
      </c>
      <c r="AK404" s="2619" t="s">
        <v>9259</v>
      </c>
      <c r="AL404" s="2604">
        <v>1</v>
      </c>
      <c r="AM404" s="285">
        <v>0</v>
      </c>
    </row>
    <row r="405" spans="1:39" ht="63">
      <c r="A405" s="289">
        <v>503</v>
      </c>
      <c r="B405" s="178" t="s">
        <v>1282</v>
      </c>
      <c r="C405" s="282" t="s">
        <v>1276</v>
      </c>
      <c r="D405" s="178" t="s">
        <v>23</v>
      </c>
      <c r="E405" s="178" t="s">
        <v>625</v>
      </c>
      <c r="F405" s="284" t="s">
        <v>26</v>
      </c>
      <c r="G405" s="292">
        <v>60</v>
      </c>
      <c r="H405" s="174">
        <v>15</v>
      </c>
      <c r="I405" s="301">
        <v>20</v>
      </c>
      <c r="J405" s="174">
        <v>0</v>
      </c>
      <c r="K405" s="174">
        <v>35</v>
      </c>
      <c r="L405" s="285">
        <v>25</v>
      </c>
      <c r="M405" s="287">
        <v>25</v>
      </c>
      <c r="N405" s="287">
        <v>0</v>
      </c>
      <c r="O405" s="288">
        <v>25</v>
      </c>
      <c r="P405" s="288"/>
      <c r="Q405" s="288"/>
      <c r="R405" s="288"/>
      <c r="S405" s="288"/>
      <c r="T405" s="288"/>
      <c r="U405" s="288"/>
      <c r="V405" s="288"/>
      <c r="W405" s="288"/>
      <c r="X405" s="288"/>
      <c r="Y405" s="288"/>
      <c r="Z405" s="466">
        <v>25</v>
      </c>
      <c r="AA405" s="466">
        <v>0</v>
      </c>
      <c r="AB405" s="21">
        <v>25</v>
      </c>
      <c r="AC405" s="21">
        <v>25</v>
      </c>
      <c r="AD405" s="21"/>
      <c r="AE405" s="21">
        <v>25</v>
      </c>
      <c r="AF405" s="21">
        <v>24.905854000000001</v>
      </c>
      <c r="AG405" s="21">
        <v>0</v>
      </c>
      <c r="AH405" s="21">
        <v>24.905854000000001</v>
      </c>
      <c r="AI405" s="288"/>
      <c r="AJ405" s="288"/>
      <c r="AK405" s="2619" t="s">
        <v>9259</v>
      </c>
      <c r="AL405" s="2604">
        <v>1</v>
      </c>
      <c r="AM405" s="285">
        <v>0</v>
      </c>
    </row>
    <row r="406" spans="1:39" ht="63">
      <c r="A406" s="289">
        <v>504</v>
      </c>
      <c r="B406" s="178" t="s">
        <v>1283</v>
      </c>
      <c r="C406" s="282" t="s">
        <v>1276</v>
      </c>
      <c r="D406" s="178" t="s">
        <v>167</v>
      </c>
      <c r="E406" s="178" t="s">
        <v>110</v>
      </c>
      <c r="F406" s="284" t="s">
        <v>26</v>
      </c>
      <c r="G406" s="292">
        <v>69.945999999999998</v>
      </c>
      <c r="H406" s="174">
        <v>15</v>
      </c>
      <c r="I406" s="301">
        <v>20</v>
      </c>
      <c r="J406" s="174">
        <v>0</v>
      </c>
      <c r="K406" s="174">
        <v>35</v>
      </c>
      <c r="L406" s="285">
        <v>34.945999999999998</v>
      </c>
      <c r="M406" s="287">
        <v>34.945999999999998</v>
      </c>
      <c r="N406" s="287">
        <v>0</v>
      </c>
      <c r="O406" s="288">
        <v>34.945999999999998</v>
      </c>
      <c r="P406" s="288"/>
      <c r="Q406" s="288"/>
      <c r="R406" s="288"/>
      <c r="S406" s="288"/>
      <c r="T406" s="288"/>
      <c r="U406" s="288"/>
      <c r="V406" s="288"/>
      <c r="W406" s="288"/>
      <c r="X406" s="288"/>
      <c r="Y406" s="288"/>
      <c r="Z406" s="466">
        <v>34.945999999999998</v>
      </c>
      <c r="AA406" s="466">
        <v>0</v>
      </c>
      <c r="AB406" s="21">
        <v>34.945999999999998</v>
      </c>
      <c r="AC406" s="21">
        <v>34.945999999999998</v>
      </c>
      <c r="AD406" s="21"/>
      <c r="AE406" s="21">
        <v>34.945999999999998</v>
      </c>
      <c r="AF406" s="21">
        <v>34.908017999999998</v>
      </c>
      <c r="AG406" s="21">
        <v>0</v>
      </c>
      <c r="AH406" s="21">
        <v>34.908017999999998</v>
      </c>
      <c r="AI406" s="288"/>
      <c r="AJ406" s="288"/>
      <c r="AK406" s="2619" t="s">
        <v>9259</v>
      </c>
      <c r="AL406" s="2604">
        <v>1</v>
      </c>
      <c r="AM406" s="285">
        <v>0</v>
      </c>
    </row>
    <row r="407" spans="1:39" ht="63">
      <c r="A407" s="289">
        <v>505</v>
      </c>
      <c r="B407" s="178" t="s">
        <v>1284</v>
      </c>
      <c r="C407" s="282" t="s">
        <v>1276</v>
      </c>
      <c r="D407" s="178" t="s">
        <v>274</v>
      </c>
      <c r="E407" s="178" t="s">
        <v>657</v>
      </c>
      <c r="F407" s="284" t="s">
        <v>26</v>
      </c>
      <c r="G407" s="292">
        <v>69.941999999999993</v>
      </c>
      <c r="H407" s="174">
        <v>26.25</v>
      </c>
      <c r="I407" s="301">
        <v>20</v>
      </c>
      <c r="J407" s="174">
        <v>0</v>
      </c>
      <c r="K407" s="174">
        <v>46.25</v>
      </c>
      <c r="L407" s="285">
        <v>23.691999999999993</v>
      </c>
      <c r="M407" s="287">
        <v>23.691999999999993</v>
      </c>
      <c r="N407" s="287">
        <v>0</v>
      </c>
      <c r="O407" s="288">
        <v>23.691999999999993</v>
      </c>
      <c r="P407" s="288"/>
      <c r="Q407" s="288"/>
      <c r="R407" s="288"/>
      <c r="S407" s="288"/>
      <c r="T407" s="288"/>
      <c r="U407" s="288"/>
      <c r="V407" s="288"/>
      <c r="W407" s="288"/>
      <c r="X407" s="288"/>
      <c r="Y407" s="288"/>
      <c r="Z407" s="466">
        <v>23.691999999999993</v>
      </c>
      <c r="AA407" s="466">
        <v>0</v>
      </c>
      <c r="AB407" s="21">
        <v>23.691999999999993</v>
      </c>
      <c r="AC407" s="21">
        <v>23.691999999999993</v>
      </c>
      <c r="AD407" s="21"/>
      <c r="AE407" s="21">
        <v>23.691999999999993</v>
      </c>
      <c r="AF407" s="21">
        <v>23.305845999999999</v>
      </c>
      <c r="AG407" s="21">
        <v>0</v>
      </c>
      <c r="AH407" s="21">
        <v>23.305845999999999</v>
      </c>
      <c r="AI407" s="288"/>
      <c r="AJ407" s="288"/>
      <c r="AK407" s="2619" t="s">
        <v>9259</v>
      </c>
      <c r="AL407" s="2604">
        <v>1</v>
      </c>
      <c r="AM407" s="285">
        <v>0</v>
      </c>
    </row>
    <row r="408" spans="1:39" ht="63">
      <c r="A408" s="289">
        <v>506</v>
      </c>
      <c r="B408" s="178" t="s">
        <v>1285</v>
      </c>
      <c r="C408" s="282" t="s">
        <v>1276</v>
      </c>
      <c r="D408" s="178" t="s">
        <v>332</v>
      </c>
      <c r="E408" s="178" t="s">
        <v>575</v>
      </c>
      <c r="F408" s="284" t="s">
        <v>26</v>
      </c>
      <c r="G408" s="292">
        <v>59.994</v>
      </c>
      <c r="H408" s="174">
        <v>15</v>
      </c>
      <c r="I408" s="301">
        <v>25</v>
      </c>
      <c r="J408" s="174">
        <v>0</v>
      </c>
      <c r="K408" s="174">
        <v>40</v>
      </c>
      <c r="L408" s="285">
        <v>19.994</v>
      </c>
      <c r="M408" s="287">
        <v>19.994</v>
      </c>
      <c r="N408" s="287">
        <v>0</v>
      </c>
      <c r="O408" s="288">
        <v>19.994</v>
      </c>
      <c r="P408" s="288"/>
      <c r="Q408" s="288"/>
      <c r="R408" s="288"/>
      <c r="S408" s="288"/>
      <c r="T408" s="288"/>
      <c r="U408" s="288"/>
      <c r="V408" s="288"/>
      <c r="W408" s="288"/>
      <c r="X408" s="288"/>
      <c r="Y408" s="288"/>
      <c r="Z408" s="466">
        <v>19.994</v>
      </c>
      <c r="AA408" s="466">
        <v>0</v>
      </c>
      <c r="AB408" s="21">
        <v>19.994</v>
      </c>
      <c r="AC408" s="21">
        <v>19.994</v>
      </c>
      <c r="AD408" s="21"/>
      <c r="AE408" s="21">
        <v>19.994</v>
      </c>
      <c r="AF408" s="21">
        <v>17.775763000000001</v>
      </c>
      <c r="AG408" s="21">
        <v>0</v>
      </c>
      <c r="AH408" s="21">
        <v>17.775763000000001</v>
      </c>
      <c r="AI408" s="288"/>
      <c r="AJ408" s="2619"/>
      <c r="AK408" s="2619" t="s">
        <v>9259</v>
      </c>
      <c r="AL408" s="2604">
        <v>1</v>
      </c>
      <c r="AM408" s="285">
        <v>0</v>
      </c>
    </row>
    <row r="409" spans="1:39" ht="126">
      <c r="A409" s="289">
        <v>507</v>
      </c>
      <c r="B409" s="178" t="s">
        <v>1286</v>
      </c>
      <c r="C409" s="282" t="s">
        <v>1287</v>
      </c>
      <c r="D409" s="178" t="s">
        <v>507</v>
      </c>
      <c r="E409" s="178" t="s">
        <v>657</v>
      </c>
      <c r="F409" s="284" t="s">
        <v>115</v>
      </c>
      <c r="G409" s="292">
        <v>55</v>
      </c>
      <c r="H409" s="174">
        <v>15</v>
      </c>
      <c r="I409" s="301">
        <v>20</v>
      </c>
      <c r="J409" s="174">
        <v>0</v>
      </c>
      <c r="K409" s="174">
        <v>35</v>
      </c>
      <c r="L409" s="285">
        <v>20</v>
      </c>
      <c r="M409" s="287">
        <v>17.5</v>
      </c>
      <c r="N409" s="287">
        <v>0</v>
      </c>
      <c r="O409" s="288">
        <v>17.5</v>
      </c>
      <c r="P409" s="288"/>
      <c r="Q409" s="288"/>
      <c r="R409" s="288"/>
      <c r="S409" s="288"/>
      <c r="T409" s="288"/>
      <c r="U409" s="288"/>
      <c r="V409" s="288"/>
      <c r="W409" s="288"/>
      <c r="X409" s="288"/>
      <c r="Y409" s="288"/>
      <c r="Z409" s="466">
        <v>17.5</v>
      </c>
      <c r="AA409" s="466">
        <v>0</v>
      </c>
      <c r="AB409" s="21">
        <v>17.5</v>
      </c>
      <c r="AC409" s="21">
        <v>17.5</v>
      </c>
      <c r="AD409" s="21"/>
      <c r="AE409" s="21">
        <v>17.5</v>
      </c>
      <c r="AF409" s="21">
        <v>17.447633</v>
      </c>
      <c r="AG409" s="21">
        <v>0</v>
      </c>
      <c r="AH409" s="21">
        <v>17.447633</v>
      </c>
      <c r="AI409" s="288"/>
      <c r="AJ409" s="288"/>
      <c r="AK409" s="2619" t="s">
        <v>12334</v>
      </c>
      <c r="AL409" s="2604">
        <v>0.25</v>
      </c>
      <c r="AM409" s="285">
        <v>0</v>
      </c>
    </row>
    <row r="410" spans="1:39" ht="63">
      <c r="A410" s="289">
        <v>508</v>
      </c>
      <c r="B410" s="178" t="s">
        <v>1288</v>
      </c>
      <c r="C410" s="282" t="s">
        <v>1276</v>
      </c>
      <c r="D410" s="265" t="s">
        <v>220</v>
      </c>
      <c r="E410" s="178" t="s">
        <v>575</v>
      </c>
      <c r="F410" s="284" t="s">
        <v>26</v>
      </c>
      <c r="G410" s="292">
        <v>50</v>
      </c>
      <c r="H410" s="174">
        <v>11.25</v>
      </c>
      <c r="I410" s="301">
        <v>20</v>
      </c>
      <c r="J410" s="174">
        <v>0</v>
      </c>
      <c r="K410" s="174">
        <v>31.25</v>
      </c>
      <c r="L410" s="285">
        <v>18.75</v>
      </c>
      <c r="M410" s="287">
        <v>18.75</v>
      </c>
      <c r="N410" s="287">
        <v>0</v>
      </c>
      <c r="O410" s="288">
        <v>18.75</v>
      </c>
      <c r="P410" s="288"/>
      <c r="Q410" s="288"/>
      <c r="R410" s="288"/>
      <c r="S410" s="288"/>
      <c r="T410" s="288"/>
      <c r="U410" s="288"/>
      <c r="V410" s="288"/>
      <c r="W410" s="288"/>
      <c r="X410" s="288"/>
      <c r="Y410" s="288"/>
      <c r="Z410" s="466">
        <v>18.75</v>
      </c>
      <c r="AA410" s="466">
        <v>0</v>
      </c>
      <c r="AB410" s="21">
        <v>18.75</v>
      </c>
      <c r="AC410" s="21">
        <v>18.75</v>
      </c>
      <c r="AD410" s="21"/>
      <c r="AE410" s="21">
        <v>18.75</v>
      </c>
      <c r="AF410" s="21">
        <v>18.748214999999998</v>
      </c>
      <c r="AG410" s="21">
        <v>0</v>
      </c>
      <c r="AH410" s="21">
        <v>18.748214999999998</v>
      </c>
      <c r="AI410" s="288"/>
      <c r="AJ410" s="288"/>
      <c r="AK410" s="2619" t="s">
        <v>9259</v>
      </c>
      <c r="AL410" s="2604">
        <v>1</v>
      </c>
      <c r="AM410" s="285">
        <v>0</v>
      </c>
    </row>
    <row r="411" spans="1:39" ht="63">
      <c r="A411" s="289">
        <v>509</v>
      </c>
      <c r="B411" s="178" t="s">
        <v>1289</v>
      </c>
      <c r="C411" s="282" t="s">
        <v>1276</v>
      </c>
      <c r="D411" s="178" t="s">
        <v>39</v>
      </c>
      <c r="E411" s="178" t="s">
        <v>575</v>
      </c>
      <c r="F411" s="284" t="s">
        <v>26</v>
      </c>
      <c r="G411" s="292">
        <v>49.936999999999998</v>
      </c>
      <c r="H411" s="174">
        <v>11.25</v>
      </c>
      <c r="I411" s="301">
        <v>20</v>
      </c>
      <c r="J411" s="174">
        <v>0</v>
      </c>
      <c r="K411" s="174">
        <v>31.25</v>
      </c>
      <c r="L411" s="285">
        <v>18.686999999999998</v>
      </c>
      <c r="M411" s="287">
        <v>18.686999999999998</v>
      </c>
      <c r="N411" s="287">
        <v>0</v>
      </c>
      <c r="O411" s="288">
        <v>18.686999999999998</v>
      </c>
      <c r="P411" s="288"/>
      <c r="Q411" s="288"/>
      <c r="R411" s="288"/>
      <c r="S411" s="288"/>
      <c r="T411" s="288"/>
      <c r="U411" s="288"/>
      <c r="V411" s="288"/>
      <c r="W411" s="288"/>
      <c r="X411" s="288"/>
      <c r="Y411" s="288"/>
      <c r="Z411" s="466">
        <v>18.686999999999998</v>
      </c>
      <c r="AA411" s="466">
        <v>0</v>
      </c>
      <c r="AB411" s="21">
        <v>18.686999999999998</v>
      </c>
      <c r="AC411" s="21">
        <v>18.686999999999998</v>
      </c>
      <c r="AD411" s="21"/>
      <c r="AE411" s="21">
        <v>18.686999999999998</v>
      </c>
      <c r="AF411" s="21">
        <v>18.831453</v>
      </c>
      <c r="AG411" s="21">
        <v>0</v>
      </c>
      <c r="AH411" s="21">
        <v>18.831453</v>
      </c>
      <c r="AI411" s="288"/>
      <c r="AJ411" s="2619"/>
      <c r="AK411" s="2619" t="s">
        <v>9259</v>
      </c>
      <c r="AL411" s="2604">
        <v>1</v>
      </c>
      <c r="AM411" s="285">
        <v>0</v>
      </c>
    </row>
    <row r="412" spans="1:39" ht="63">
      <c r="A412" s="289">
        <v>510</v>
      </c>
      <c r="B412" s="178" t="s">
        <v>1290</v>
      </c>
      <c r="C412" s="282" t="s">
        <v>1291</v>
      </c>
      <c r="D412" s="178" t="s">
        <v>124</v>
      </c>
      <c r="E412" s="178" t="s">
        <v>657</v>
      </c>
      <c r="F412" s="284" t="s">
        <v>26</v>
      </c>
      <c r="G412" s="292">
        <v>59.991999999999997</v>
      </c>
      <c r="H412" s="174">
        <v>15</v>
      </c>
      <c r="I412" s="301">
        <v>20</v>
      </c>
      <c r="J412" s="174">
        <v>0</v>
      </c>
      <c r="K412" s="174">
        <v>35</v>
      </c>
      <c r="L412" s="285">
        <v>24.991999999999997</v>
      </c>
      <c r="M412" s="287">
        <v>24.991999999999997</v>
      </c>
      <c r="N412" s="287">
        <v>0</v>
      </c>
      <c r="O412" s="288">
        <v>24.991999999999997</v>
      </c>
      <c r="P412" s="288"/>
      <c r="Q412" s="288"/>
      <c r="R412" s="288"/>
      <c r="S412" s="288"/>
      <c r="T412" s="288"/>
      <c r="U412" s="288"/>
      <c r="V412" s="288"/>
      <c r="W412" s="288"/>
      <c r="X412" s="288"/>
      <c r="Y412" s="288"/>
      <c r="Z412" s="466">
        <v>24.991999999999997</v>
      </c>
      <c r="AA412" s="466">
        <v>0</v>
      </c>
      <c r="AB412" s="21">
        <v>24.991999999999997</v>
      </c>
      <c r="AC412" s="21">
        <v>24.991999999999997</v>
      </c>
      <c r="AD412" s="21"/>
      <c r="AE412" s="21">
        <v>24.991999999999997</v>
      </c>
      <c r="AF412" s="21">
        <v>23.814485000000001</v>
      </c>
      <c r="AG412" s="21">
        <v>0</v>
      </c>
      <c r="AH412" s="21">
        <v>23.814485000000001</v>
      </c>
      <c r="AI412" s="288"/>
      <c r="AJ412" s="288"/>
      <c r="AK412" s="2619" t="s">
        <v>9259</v>
      </c>
      <c r="AL412" s="2604">
        <v>1</v>
      </c>
      <c r="AM412" s="285">
        <v>0</v>
      </c>
    </row>
    <row r="413" spans="1:39" ht="63">
      <c r="A413" s="289">
        <v>511</v>
      </c>
      <c r="B413" s="178" t="s">
        <v>1292</v>
      </c>
      <c r="C413" s="282" t="s">
        <v>1276</v>
      </c>
      <c r="D413" s="178" t="s">
        <v>297</v>
      </c>
      <c r="E413" s="178" t="s">
        <v>657</v>
      </c>
      <c r="F413" s="284" t="s">
        <v>26</v>
      </c>
      <c r="G413" s="292">
        <v>49.994999999999997</v>
      </c>
      <c r="H413" s="174">
        <v>11.25</v>
      </c>
      <c r="I413" s="301">
        <v>20</v>
      </c>
      <c r="J413" s="174">
        <v>0</v>
      </c>
      <c r="K413" s="174">
        <v>31.25</v>
      </c>
      <c r="L413" s="285">
        <v>18.744999999999997</v>
      </c>
      <c r="M413" s="287">
        <v>18.744999999999997</v>
      </c>
      <c r="N413" s="287">
        <v>0</v>
      </c>
      <c r="O413" s="288">
        <v>18.744999999999997</v>
      </c>
      <c r="P413" s="288"/>
      <c r="Q413" s="288"/>
      <c r="R413" s="288"/>
      <c r="S413" s="288"/>
      <c r="T413" s="288"/>
      <c r="U413" s="288"/>
      <c r="V413" s="288"/>
      <c r="W413" s="288"/>
      <c r="X413" s="288"/>
      <c r="Y413" s="288"/>
      <c r="Z413" s="466">
        <v>18.744999999999997</v>
      </c>
      <c r="AA413" s="466">
        <v>0</v>
      </c>
      <c r="AB413" s="21">
        <v>18.744999999999997</v>
      </c>
      <c r="AC413" s="21">
        <v>18.744999999999997</v>
      </c>
      <c r="AD413" s="21"/>
      <c r="AE413" s="21">
        <v>18.744999999999997</v>
      </c>
      <c r="AF413" s="21">
        <v>18.032851000000001</v>
      </c>
      <c r="AG413" s="21">
        <v>0</v>
      </c>
      <c r="AH413" s="21">
        <v>18.032851000000001</v>
      </c>
      <c r="AI413" s="288"/>
      <c r="AJ413" s="288"/>
      <c r="AK413" s="2619" t="s">
        <v>9259</v>
      </c>
      <c r="AL413" s="2604">
        <v>1</v>
      </c>
      <c r="AM413" s="285">
        <v>0</v>
      </c>
    </row>
    <row r="414" spans="1:39" ht="110.25">
      <c r="A414" s="289">
        <v>512</v>
      </c>
      <c r="B414" s="178" t="s">
        <v>1293</v>
      </c>
      <c r="C414" s="282" t="s">
        <v>1276</v>
      </c>
      <c r="D414" s="178" t="s">
        <v>107</v>
      </c>
      <c r="E414" s="178" t="s">
        <v>575</v>
      </c>
      <c r="F414" s="284" t="s">
        <v>26</v>
      </c>
      <c r="G414" s="292">
        <v>49.978000000000002</v>
      </c>
      <c r="H414" s="174">
        <v>11.25</v>
      </c>
      <c r="I414" s="301">
        <v>20</v>
      </c>
      <c r="J414" s="174">
        <v>0</v>
      </c>
      <c r="K414" s="174">
        <v>31.25</v>
      </c>
      <c r="L414" s="285">
        <v>18.728000000000002</v>
      </c>
      <c r="M414" s="285">
        <v>18.728000000000002</v>
      </c>
      <c r="N414" s="285">
        <v>0</v>
      </c>
      <c r="O414" s="288">
        <v>18.728000000000002</v>
      </c>
      <c r="P414" s="288"/>
      <c r="Q414" s="288"/>
      <c r="R414" s="288"/>
      <c r="S414" s="288"/>
      <c r="T414" s="288"/>
      <c r="U414" s="288"/>
      <c r="V414" s="288"/>
      <c r="W414" s="288"/>
      <c r="X414" s="288">
        <v>0.5</v>
      </c>
      <c r="Y414" s="288"/>
      <c r="Z414" s="466">
        <v>18.228000000000002</v>
      </c>
      <c r="AA414" s="466">
        <v>0</v>
      </c>
      <c r="AB414" s="21">
        <v>18.228000000000002</v>
      </c>
      <c r="AC414" s="21">
        <v>18.228000000000002</v>
      </c>
      <c r="AD414" s="21"/>
      <c r="AE414" s="21">
        <v>18.228000000000002</v>
      </c>
      <c r="AF414" s="21">
        <v>18.226645000000001</v>
      </c>
      <c r="AG414" s="21">
        <v>0</v>
      </c>
      <c r="AH414" s="21">
        <v>18.226645000000001</v>
      </c>
      <c r="AI414" s="288"/>
      <c r="AJ414" s="2619" t="s">
        <v>9718</v>
      </c>
      <c r="AK414" s="2619" t="s">
        <v>9259</v>
      </c>
      <c r="AL414" s="2604">
        <v>1</v>
      </c>
      <c r="AM414" s="285">
        <v>0</v>
      </c>
    </row>
    <row r="415" spans="1:39" ht="63">
      <c r="A415" s="289">
        <v>513</v>
      </c>
      <c r="B415" s="178" t="s">
        <v>1294</v>
      </c>
      <c r="C415" s="282" t="s">
        <v>1276</v>
      </c>
      <c r="D415" s="178" t="s">
        <v>294</v>
      </c>
      <c r="E415" s="178" t="s">
        <v>608</v>
      </c>
      <c r="F415" s="284" t="s">
        <v>26</v>
      </c>
      <c r="G415" s="292">
        <v>49.923999999999999</v>
      </c>
      <c r="H415" s="174">
        <v>3.75</v>
      </c>
      <c r="I415" s="301">
        <v>20</v>
      </c>
      <c r="J415" s="318">
        <v>0</v>
      </c>
      <c r="K415" s="174">
        <v>23.75</v>
      </c>
      <c r="L415" s="285">
        <v>26.173999999999999</v>
      </c>
      <c r="M415" s="287">
        <v>26.173999999999999</v>
      </c>
      <c r="N415" s="287">
        <v>0</v>
      </c>
      <c r="O415" s="288">
        <v>26.173999999999999</v>
      </c>
      <c r="P415" s="288"/>
      <c r="Q415" s="288"/>
      <c r="R415" s="288"/>
      <c r="S415" s="288"/>
      <c r="T415" s="288"/>
      <c r="U415" s="288"/>
      <c r="V415" s="288"/>
      <c r="W415" s="288"/>
      <c r="X415" s="288"/>
      <c r="Y415" s="288"/>
      <c r="Z415" s="466">
        <v>26.173999999999999</v>
      </c>
      <c r="AA415" s="466">
        <v>0</v>
      </c>
      <c r="AB415" s="21">
        <v>26.173999999999999</v>
      </c>
      <c r="AC415" s="21">
        <v>26.173999999999999</v>
      </c>
      <c r="AD415" s="21"/>
      <c r="AE415" s="21">
        <v>26.173999999999999</v>
      </c>
      <c r="AF415" s="21">
        <v>26.16732</v>
      </c>
      <c r="AG415" s="21">
        <v>0</v>
      </c>
      <c r="AH415" s="21">
        <v>26.16732</v>
      </c>
      <c r="AI415" s="288"/>
      <c r="AJ415" s="288"/>
      <c r="AK415" s="2619" t="s">
        <v>9259</v>
      </c>
      <c r="AL415" s="2604">
        <v>1</v>
      </c>
      <c r="AM415" s="285">
        <v>0</v>
      </c>
    </row>
    <row r="416" spans="1:39" ht="110.25">
      <c r="A416" s="289">
        <v>514</v>
      </c>
      <c r="B416" s="178" t="s">
        <v>1295</v>
      </c>
      <c r="C416" s="282" t="s">
        <v>1276</v>
      </c>
      <c r="D416" s="178" t="s">
        <v>435</v>
      </c>
      <c r="E416" s="178" t="s">
        <v>575</v>
      </c>
      <c r="F416" s="284" t="s">
        <v>26</v>
      </c>
      <c r="G416" s="292">
        <v>49.85</v>
      </c>
      <c r="H416" s="174">
        <v>11.25</v>
      </c>
      <c r="I416" s="301">
        <v>20</v>
      </c>
      <c r="J416" s="174">
        <v>0</v>
      </c>
      <c r="K416" s="174">
        <v>31.25</v>
      </c>
      <c r="L416" s="285">
        <v>18.600000000000001</v>
      </c>
      <c r="M416" s="287">
        <v>18.600000000000001</v>
      </c>
      <c r="N416" s="287">
        <v>0</v>
      </c>
      <c r="O416" s="288">
        <v>18.600000000000001</v>
      </c>
      <c r="P416" s="288"/>
      <c r="Q416" s="288"/>
      <c r="R416" s="288"/>
      <c r="S416" s="288"/>
      <c r="T416" s="288"/>
      <c r="U416" s="288"/>
      <c r="V416" s="288"/>
      <c r="W416" s="288"/>
      <c r="X416" s="288">
        <v>0.41599999999999998</v>
      </c>
      <c r="Y416" s="288"/>
      <c r="Z416" s="466">
        <v>18.184000000000001</v>
      </c>
      <c r="AA416" s="466">
        <v>0</v>
      </c>
      <c r="AB416" s="21">
        <v>18.184000000000001</v>
      </c>
      <c r="AC416" s="21">
        <v>18.184000000000001</v>
      </c>
      <c r="AD416" s="21"/>
      <c r="AE416" s="21">
        <v>18.184000000000001</v>
      </c>
      <c r="AF416" s="21">
        <v>10.764923</v>
      </c>
      <c r="AG416" s="21">
        <v>0</v>
      </c>
      <c r="AH416" s="21">
        <v>10.764923</v>
      </c>
      <c r="AI416" s="288"/>
      <c r="AJ416" s="2619" t="s">
        <v>9719</v>
      </c>
      <c r="AK416" s="2619" t="s">
        <v>9259</v>
      </c>
      <c r="AL416" s="2604">
        <v>1</v>
      </c>
      <c r="AM416" s="285">
        <v>0</v>
      </c>
    </row>
    <row r="417" spans="1:39" ht="63">
      <c r="A417" s="289">
        <v>515</v>
      </c>
      <c r="B417" s="178" t="s">
        <v>1296</v>
      </c>
      <c r="C417" s="282" t="s">
        <v>1276</v>
      </c>
      <c r="D417" s="178" t="s">
        <v>37</v>
      </c>
      <c r="E417" s="178" t="s">
        <v>608</v>
      </c>
      <c r="F417" s="284" t="s">
        <v>26</v>
      </c>
      <c r="G417" s="292">
        <v>49.354999999999997</v>
      </c>
      <c r="H417" s="174">
        <v>11.25</v>
      </c>
      <c r="I417" s="301">
        <v>20</v>
      </c>
      <c r="J417" s="174">
        <v>0</v>
      </c>
      <c r="K417" s="174">
        <v>31.25</v>
      </c>
      <c r="L417" s="285">
        <v>18.104999999999997</v>
      </c>
      <c r="M417" s="287">
        <v>18.104999999999997</v>
      </c>
      <c r="N417" s="287">
        <v>0</v>
      </c>
      <c r="O417" s="288">
        <v>18.104999999999997</v>
      </c>
      <c r="P417" s="288"/>
      <c r="Q417" s="288"/>
      <c r="R417" s="288"/>
      <c r="S417" s="288"/>
      <c r="T417" s="288"/>
      <c r="U417" s="288"/>
      <c r="V417" s="288"/>
      <c r="W417" s="288"/>
      <c r="X417" s="288"/>
      <c r="Y417" s="288"/>
      <c r="Z417" s="466">
        <v>18.104999999999997</v>
      </c>
      <c r="AA417" s="466">
        <v>0</v>
      </c>
      <c r="AB417" s="21">
        <v>18.104999999999997</v>
      </c>
      <c r="AC417" s="21">
        <v>18.104999999999997</v>
      </c>
      <c r="AD417" s="21"/>
      <c r="AE417" s="21">
        <v>18.104999999999997</v>
      </c>
      <c r="AF417" s="21">
        <v>19.398972000000001</v>
      </c>
      <c r="AG417" s="21">
        <v>0</v>
      </c>
      <c r="AH417" s="21">
        <v>19.398972000000001</v>
      </c>
      <c r="AI417" s="288"/>
      <c r="AJ417" s="288"/>
      <c r="AK417" s="2619" t="s">
        <v>9259</v>
      </c>
      <c r="AL417" s="2604">
        <v>1</v>
      </c>
      <c r="AM417" s="285">
        <v>0</v>
      </c>
    </row>
    <row r="418" spans="1:39" ht="63">
      <c r="A418" s="289">
        <v>516</v>
      </c>
      <c r="B418" s="178" t="s">
        <v>1297</v>
      </c>
      <c r="C418" s="282" t="s">
        <v>1276</v>
      </c>
      <c r="D418" s="178" t="s">
        <v>31</v>
      </c>
      <c r="E418" s="178" t="s">
        <v>608</v>
      </c>
      <c r="F418" s="284" t="s">
        <v>26</v>
      </c>
      <c r="G418" s="292">
        <v>49.999000000000002</v>
      </c>
      <c r="H418" s="174">
        <v>11.25</v>
      </c>
      <c r="I418" s="301">
        <v>20</v>
      </c>
      <c r="J418" s="174">
        <v>0</v>
      </c>
      <c r="K418" s="174">
        <v>31.25</v>
      </c>
      <c r="L418" s="285">
        <v>18.749000000000002</v>
      </c>
      <c r="M418" s="287">
        <v>18.749000000000002</v>
      </c>
      <c r="N418" s="287">
        <v>0</v>
      </c>
      <c r="O418" s="288">
        <v>18.749000000000002</v>
      </c>
      <c r="P418" s="288"/>
      <c r="Q418" s="288"/>
      <c r="R418" s="288"/>
      <c r="S418" s="288"/>
      <c r="T418" s="288"/>
      <c r="U418" s="288"/>
      <c r="V418" s="288"/>
      <c r="W418" s="288"/>
      <c r="X418" s="288"/>
      <c r="Y418" s="288"/>
      <c r="Z418" s="466">
        <v>18.749000000000002</v>
      </c>
      <c r="AA418" s="466">
        <v>0</v>
      </c>
      <c r="AB418" s="21">
        <v>18.749000000000002</v>
      </c>
      <c r="AC418" s="21">
        <v>18.749000000000002</v>
      </c>
      <c r="AD418" s="21"/>
      <c r="AE418" s="21">
        <v>18.749000000000002</v>
      </c>
      <c r="AF418" s="21">
        <v>16.917801000000001</v>
      </c>
      <c r="AG418" s="21">
        <v>0</v>
      </c>
      <c r="AH418" s="21">
        <v>16.917801000000001</v>
      </c>
      <c r="AI418" s="288"/>
      <c r="AJ418" s="288"/>
      <c r="AK418" s="2619" t="s">
        <v>9259</v>
      </c>
      <c r="AL418" s="2604">
        <v>1</v>
      </c>
      <c r="AM418" s="285">
        <v>0</v>
      </c>
    </row>
    <row r="419" spans="1:39" ht="63">
      <c r="A419" s="289">
        <v>517</v>
      </c>
      <c r="B419" s="178" t="s">
        <v>1298</v>
      </c>
      <c r="C419" s="282" t="s">
        <v>1276</v>
      </c>
      <c r="D419" s="178" t="s">
        <v>531</v>
      </c>
      <c r="E419" s="178" t="s">
        <v>582</v>
      </c>
      <c r="F419" s="284" t="s">
        <v>26</v>
      </c>
      <c r="G419" s="292">
        <v>49.941000000000003</v>
      </c>
      <c r="H419" s="174">
        <v>11.25</v>
      </c>
      <c r="I419" s="301">
        <v>20</v>
      </c>
      <c r="J419" s="174">
        <v>0</v>
      </c>
      <c r="K419" s="174">
        <v>31.25</v>
      </c>
      <c r="L419" s="285">
        <v>18.691000000000003</v>
      </c>
      <c r="M419" s="287">
        <v>18.691000000000003</v>
      </c>
      <c r="N419" s="287">
        <v>0</v>
      </c>
      <c r="O419" s="288">
        <v>18.691000000000003</v>
      </c>
      <c r="P419" s="288"/>
      <c r="Q419" s="288"/>
      <c r="R419" s="288"/>
      <c r="S419" s="288"/>
      <c r="T419" s="288"/>
      <c r="U419" s="288"/>
      <c r="V419" s="288"/>
      <c r="W419" s="288"/>
      <c r="X419" s="288"/>
      <c r="Y419" s="288"/>
      <c r="Z419" s="466">
        <v>18.691000000000003</v>
      </c>
      <c r="AA419" s="466">
        <v>0</v>
      </c>
      <c r="AB419" s="21">
        <v>18.691000000000003</v>
      </c>
      <c r="AC419" s="21">
        <v>18.691000000000003</v>
      </c>
      <c r="AD419" s="21"/>
      <c r="AE419" s="21">
        <v>18.691000000000003</v>
      </c>
      <c r="AF419" s="21">
        <v>18.085263000000001</v>
      </c>
      <c r="AG419" s="21">
        <v>0</v>
      </c>
      <c r="AH419" s="21">
        <v>18.085263000000001</v>
      </c>
      <c r="AI419" s="288"/>
      <c r="AJ419" s="2619"/>
      <c r="AK419" s="2619" t="s">
        <v>9259</v>
      </c>
      <c r="AL419" s="2604">
        <v>1</v>
      </c>
      <c r="AM419" s="285">
        <v>0</v>
      </c>
    </row>
    <row r="420" spans="1:39" ht="63">
      <c r="A420" s="289">
        <v>518</v>
      </c>
      <c r="B420" s="178" t="s">
        <v>1299</v>
      </c>
      <c r="C420" s="282" t="s">
        <v>1276</v>
      </c>
      <c r="D420" s="178" t="s">
        <v>534</v>
      </c>
      <c r="E420" s="178" t="s">
        <v>650</v>
      </c>
      <c r="F420" s="284" t="s">
        <v>26</v>
      </c>
      <c r="G420" s="292">
        <v>49.994999999999997</v>
      </c>
      <c r="H420" s="174">
        <v>12.38</v>
      </c>
      <c r="I420" s="301">
        <v>20</v>
      </c>
      <c r="J420" s="174">
        <v>0</v>
      </c>
      <c r="K420" s="174">
        <v>32.380000000000003</v>
      </c>
      <c r="L420" s="285">
        <v>17.614999999999995</v>
      </c>
      <c r="M420" s="287">
        <v>17.614999999999995</v>
      </c>
      <c r="N420" s="287">
        <v>0</v>
      </c>
      <c r="O420" s="288">
        <v>17.614999999999995</v>
      </c>
      <c r="P420" s="288"/>
      <c r="Q420" s="288"/>
      <c r="R420" s="288"/>
      <c r="S420" s="288"/>
      <c r="T420" s="288"/>
      <c r="U420" s="288"/>
      <c r="V420" s="288"/>
      <c r="W420" s="288"/>
      <c r="X420" s="288"/>
      <c r="Y420" s="288"/>
      <c r="Z420" s="466">
        <v>17.614999999999995</v>
      </c>
      <c r="AA420" s="466">
        <v>0</v>
      </c>
      <c r="AB420" s="21">
        <v>17.614999999999995</v>
      </c>
      <c r="AC420" s="21">
        <v>17.614999999999995</v>
      </c>
      <c r="AD420" s="21"/>
      <c r="AE420" s="21">
        <v>17.614999999999995</v>
      </c>
      <c r="AF420" s="21">
        <v>17.378377</v>
      </c>
      <c r="AG420" s="21">
        <v>0</v>
      </c>
      <c r="AH420" s="21">
        <v>17.378377</v>
      </c>
      <c r="AI420" s="288"/>
      <c r="AJ420" s="288"/>
      <c r="AK420" s="2619" t="s">
        <v>9259</v>
      </c>
      <c r="AL420" s="2604">
        <v>1</v>
      </c>
      <c r="AM420" s="285">
        <v>0</v>
      </c>
    </row>
    <row r="421" spans="1:39" ht="110.25">
      <c r="A421" s="289">
        <v>519</v>
      </c>
      <c r="B421" s="178" t="s">
        <v>1300</v>
      </c>
      <c r="C421" s="282" t="s">
        <v>1276</v>
      </c>
      <c r="D421" s="178" t="s">
        <v>620</v>
      </c>
      <c r="E421" s="178" t="s">
        <v>958</v>
      </c>
      <c r="F421" s="284" t="s">
        <v>26</v>
      </c>
      <c r="G421" s="292">
        <v>48.466999999999999</v>
      </c>
      <c r="H421" s="174">
        <v>17.25</v>
      </c>
      <c r="I421" s="301">
        <v>20</v>
      </c>
      <c r="J421" s="174">
        <v>0</v>
      </c>
      <c r="K421" s="174">
        <v>37.25</v>
      </c>
      <c r="L421" s="285">
        <v>11.216999999999999</v>
      </c>
      <c r="M421" s="287">
        <v>11.216999999999999</v>
      </c>
      <c r="N421" s="287">
        <v>0</v>
      </c>
      <c r="O421" s="288">
        <v>11.216999999999999</v>
      </c>
      <c r="P421" s="288"/>
      <c r="Q421" s="288"/>
      <c r="R421" s="288"/>
      <c r="S421" s="288"/>
      <c r="T421" s="288"/>
      <c r="U421" s="288"/>
      <c r="V421" s="288"/>
      <c r="W421" s="288"/>
      <c r="X421" s="288">
        <v>0.313</v>
      </c>
      <c r="Y421" s="288"/>
      <c r="Z421" s="466">
        <v>10.903999999999998</v>
      </c>
      <c r="AA421" s="466">
        <v>0</v>
      </c>
      <c r="AB421" s="21">
        <v>10.903999999999998</v>
      </c>
      <c r="AC421" s="21">
        <v>10.904</v>
      </c>
      <c r="AD421" s="21"/>
      <c r="AE421" s="21">
        <v>10.904</v>
      </c>
      <c r="AF421" s="21">
        <v>10.839885000000001</v>
      </c>
      <c r="AG421" s="21">
        <v>0</v>
      </c>
      <c r="AH421" s="21">
        <v>10.839885000000001</v>
      </c>
      <c r="AI421" s="288"/>
      <c r="AJ421" s="2619" t="s">
        <v>9720</v>
      </c>
      <c r="AK421" s="2619" t="s">
        <v>9259</v>
      </c>
      <c r="AL421" s="2604">
        <v>1</v>
      </c>
      <c r="AM421" s="285">
        <v>0</v>
      </c>
    </row>
    <row r="422" spans="1:39" ht="94.5">
      <c r="A422" s="289">
        <v>520</v>
      </c>
      <c r="B422" s="178" t="s">
        <v>1301</v>
      </c>
      <c r="C422" s="282" t="s">
        <v>1302</v>
      </c>
      <c r="D422" s="178" t="s">
        <v>617</v>
      </c>
      <c r="E422" s="178" t="s">
        <v>958</v>
      </c>
      <c r="F422" s="284" t="s">
        <v>115</v>
      </c>
      <c r="G422" s="292">
        <v>97.712000000000003</v>
      </c>
      <c r="H422" s="174">
        <v>17.25</v>
      </c>
      <c r="I422" s="301">
        <v>20</v>
      </c>
      <c r="J422" s="174">
        <v>0</v>
      </c>
      <c r="K422" s="174">
        <v>37.25</v>
      </c>
      <c r="L422" s="285">
        <v>60.462000000000003</v>
      </c>
      <c r="M422" s="287">
        <v>25</v>
      </c>
      <c r="N422" s="287">
        <v>0</v>
      </c>
      <c r="O422" s="288">
        <v>25</v>
      </c>
      <c r="P422" s="288"/>
      <c r="Q422" s="288"/>
      <c r="R422" s="288"/>
      <c r="S422" s="288"/>
      <c r="T422" s="288"/>
      <c r="U422" s="288"/>
      <c r="V422" s="288"/>
      <c r="W422" s="288"/>
      <c r="X422" s="288"/>
      <c r="Y422" s="288"/>
      <c r="Z422" s="466">
        <v>25</v>
      </c>
      <c r="AA422" s="466">
        <v>0</v>
      </c>
      <c r="AB422" s="21">
        <v>25</v>
      </c>
      <c r="AC422" s="21">
        <v>18.75</v>
      </c>
      <c r="AD422" s="21"/>
      <c r="AE422" s="21">
        <v>18.75</v>
      </c>
      <c r="AF422" s="21">
        <v>18.747391</v>
      </c>
      <c r="AG422" s="21">
        <v>0</v>
      </c>
      <c r="AH422" s="21">
        <v>18.747391</v>
      </c>
      <c r="AI422" s="288"/>
      <c r="AJ422" s="288" t="s">
        <v>9279</v>
      </c>
      <c r="AK422" s="2619" t="s">
        <v>10459</v>
      </c>
      <c r="AL422" s="2604">
        <v>0.25</v>
      </c>
      <c r="AM422" s="285">
        <v>0</v>
      </c>
    </row>
    <row r="423" spans="1:39" ht="31.5">
      <c r="A423" s="289">
        <v>521</v>
      </c>
      <c r="B423" s="178" t="s">
        <v>1303</v>
      </c>
      <c r="C423" s="282" t="s">
        <v>1304</v>
      </c>
      <c r="D423" s="178" t="s">
        <v>332</v>
      </c>
      <c r="E423" s="178" t="s">
        <v>608</v>
      </c>
      <c r="F423" s="284" t="s">
        <v>26</v>
      </c>
      <c r="G423" s="292">
        <v>96.471000000000004</v>
      </c>
      <c r="H423" s="174">
        <v>7.5</v>
      </c>
      <c r="I423" s="301">
        <v>49.485999999999997</v>
      </c>
      <c r="J423" s="174">
        <v>0</v>
      </c>
      <c r="K423" s="174">
        <v>56.985999999999997</v>
      </c>
      <c r="L423" s="285">
        <v>39.485000000000007</v>
      </c>
      <c r="M423" s="287">
        <v>39.485000000000007</v>
      </c>
      <c r="N423" s="287">
        <v>0</v>
      </c>
      <c r="O423" s="288">
        <v>39.485000000000007</v>
      </c>
      <c r="P423" s="288"/>
      <c r="Q423" s="288"/>
      <c r="R423" s="288"/>
      <c r="S423" s="288"/>
      <c r="T423" s="288"/>
      <c r="U423" s="288"/>
      <c r="V423" s="288"/>
      <c r="W423" s="288"/>
      <c r="X423" s="288"/>
      <c r="Y423" s="288"/>
      <c r="Z423" s="466">
        <v>39.485000000000007</v>
      </c>
      <c r="AA423" s="466">
        <v>0</v>
      </c>
      <c r="AB423" s="21">
        <v>39.485000000000007</v>
      </c>
      <c r="AC423" s="21">
        <v>39.485000000000007</v>
      </c>
      <c r="AD423" s="21"/>
      <c r="AE423" s="21">
        <v>39.485000000000007</v>
      </c>
      <c r="AF423" s="21">
        <v>39.472171000000003</v>
      </c>
      <c r="AG423" s="21">
        <v>0</v>
      </c>
      <c r="AH423" s="21">
        <v>39.472171000000003</v>
      </c>
      <c r="AI423" s="288"/>
      <c r="AJ423" s="288"/>
      <c r="AK423" s="2619" t="s">
        <v>9259</v>
      </c>
      <c r="AL423" s="2604">
        <v>1</v>
      </c>
      <c r="AM423" s="285">
        <v>0</v>
      </c>
    </row>
    <row r="424" spans="1:39" ht="31.5">
      <c r="A424" s="289">
        <v>522</v>
      </c>
      <c r="B424" s="178" t="s">
        <v>1305</v>
      </c>
      <c r="C424" s="282" t="s">
        <v>1304</v>
      </c>
      <c r="D424" s="178" t="s">
        <v>1306</v>
      </c>
      <c r="E424" s="178" t="s">
        <v>575</v>
      </c>
      <c r="F424" s="284" t="s">
        <v>26</v>
      </c>
      <c r="G424" s="292">
        <v>99.97</v>
      </c>
      <c r="H424" s="174">
        <v>22.5</v>
      </c>
      <c r="I424" s="301">
        <v>38.734999999999999</v>
      </c>
      <c r="J424" s="174">
        <v>0</v>
      </c>
      <c r="K424" s="174">
        <v>61.234999999999999</v>
      </c>
      <c r="L424" s="285">
        <v>38.734999999999999</v>
      </c>
      <c r="M424" s="287">
        <v>38.734999999999999</v>
      </c>
      <c r="N424" s="287">
        <v>0</v>
      </c>
      <c r="O424" s="288">
        <v>38.734999999999999</v>
      </c>
      <c r="P424" s="288"/>
      <c r="Q424" s="288"/>
      <c r="R424" s="288"/>
      <c r="S424" s="288"/>
      <c r="T424" s="288"/>
      <c r="U424" s="288"/>
      <c r="V424" s="288"/>
      <c r="W424" s="288"/>
      <c r="X424" s="288"/>
      <c r="Y424" s="288"/>
      <c r="Z424" s="466">
        <v>38.734999999999999</v>
      </c>
      <c r="AA424" s="466">
        <v>0</v>
      </c>
      <c r="AB424" s="21">
        <v>38.734999999999999</v>
      </c>
      <c r="AC424" s="21">
        <v>38.734999999999999</v>
      </c>
      <c r="AD424" s="21"/>
      <c r="AE424" s="21">
        <v>38.734999999999999</v>
      </c>
      <c r="AF424" s="21">
        <v>34.278219</v>
      </c>
      <c r="AG424" s="21">
        <v>0</v>
      </c>
      <c r="AH424" s="21">
        <v>34.278219</v>
      </c>
      <c r="AI424" s="288"/>
      <c r="AJ424" s="288"/>
      <c r="AK424" s="2619" t="s">
        <v>9259</v>
      </c>
      <c r="AL424" s="2604">
        <v>1</v>
      </c>
      <c r="AM424" s="285">
        <v>0</v>
      </c>
    </row>
    <row r="425" spans="1:39" ht="126">
      <c r="A425" s="289">
        <v>523</v>
      </c>
      <c r="B425" s="178" t="s">
        <v>1307</v>
      </c>
      <c r="C425" s="282" t="s">
        <v>1308</v>
      </c>
      <c r="D425" s="178" t="s">
        <v>332</v>
      </c>
      <c r="E425" s="178" t="s">
        <v>650</v>
      </c>
      <c r="F425" s="284" t="s">
        <v>115</v>
      </c>
      <c r="G425" s="292">
        <v>122.336</v>
      </c>
      <c r="H425" s="174">
        <v>22.5</v>
      </c>
      <c r="I425" s="301">
        <v>49.917999999999999</v>
      </c>
      <c r="J425" s="174">
        <v>0</v>
      </c>
      <c r="K425" s="174">
        <v>72.418000000000006</v>
      </c>
      <c r="L425" s="285">
        <v>49.917999999999992</v>
      </c>
      <c r="M425" s="287">
        <v>25</v>
      </c>
      <c r="N425" s="287">
        <v>0</v>
      </c>
      <c r="O425" s="288">
        <v>25</v>
      </c>
      <c r="P425" s="288"/>
      <c r="Q425" s="288"/>
      <c r="R425" s="288"/>
      <c r="S425" s="288"/>
      <c r="T425" s="288"/>
      <c r="U425" s="288"/>
      <c r="V425" s="288"/>
      <c r="W425" s="288"/>
      <c r="X425" s="288"/>
      <c r="Y425" s="288"/>
      <c r="Z425" s="466">
        <v>25</v>
      </c>
      <c r="AA425" s="466">
        <v>0</v>
      </c>
      <c r="AB425" s="21">
        <v>25</v>
      </c>
      <c r="AC425" s="21">
        <v>25</v>
      </c>
      <c r="AD425" s="21"/>
      <c r="AE425" s="21">
        <v>25</v>
      </c>
      <c r="AF425" s="21">
        <v>24.998778999999999</v>
      </c>
      <c r="AG425" s="21">
        <v>0</v>
      </c>
      <c r="AH425" s="21">
        <v>24.998778999999999</v>
      </c>
      <c r="AI425" s="288"/>
      <c r="AJ425" s="288"/>
      <c r="AK425" s="2619" t="s">
        <v>12209</v>
      </c>
      <c r="AL425" s="2604">
        <v>0.25</v>
      </c>
      <c r="AM425" s="285">
        <v>0</v>
      </c>
    </row>
    <row r="426" spans="1:39" ht="126">
      <c r="A426" s="289">
        <v>524</v>
      </c>
      <c r="B426" s="178" t="s">
        <v>1309</v>
      </c>
      <c r="C426" s="282" t="s">
        <v>1310</v>
      </c>
      <c r="D426" s="178" t="s">
        <v>39</v>
      </c>
      <c r="E426" s="178" t="s">
        <v>582</v>
      </c>
      <c r="F426" s="284" t="s">
        <v>115</v>
      </c>
      <c r="G426" s="292">
        <v>94.631</v>
      </c>
      <c r="H426" s="174">
        <v>18.75</v>
      </c>
      <c r="I426" s="301">
        <v>30</v>
      </c>
      <c r="J426" s="174">
        <v>0</v>
      </c>
      <c r="K426" s="174">
        <v>48.75</v>
      </c>
      <c r="L426" s="285">
        <v>45.881</v>
      </c>
      <c r="M426" s="287">
        <v>20</v>
      </c>
      <c r="N426" s="287">
        <v>0</v>
      </c>
      <c r="O426" s="288">
        <v>20</v>
      </c>
      <c r="P426" s="288"/>
      <c r="Q426" s="288"/>
      <c r="R426" s="288"/>
      <c r="S426" s="288"/>
      <c r="T426" s="288"/>
      <c r="U426" s="288"/>
      <c r="V426" s="288"/>
      <c r="W426" s="288"/>
      <c r="X426" s="288"/>
      <c r="Y426" s="288"/>
      <c r="Z426" s="466">
        <v>20</v>
      </c>
      <c r="AA426" s="466">
        <v>0</v>
      </c>
      <c r="AB426" s="21">
        <v>20</v>
      </c>
      <c r="AC426" s="21">
        <v>20</v>
      </c>
      <c r="AD426" s="21"/>
      <c r="AE426" s="21">
        <v>20</v>
      </c>
      <c r="AF426" s="21">
        <v>19.257663999999998</v>
      </c>
      <c r="AG426" s="21">
        <v>0</v>
      </c>
      <c r="AH426" s="21">
        <v>19.257663999999998</v>
      </c>
      <c r="AI426" s="288"/>
      <c r="AJ426" s="288"/>
      <c r="AK426" s="2619" t="s">
        <v>12209</v>
      </c>
      <c r="AL426" s="2604">
        <v>0.25</v>
      </c>
      <c r="AM426" s="285">
        <v>0</v>
      </c>
    </row>
    <row r="427" spans="1:39" ht="236.25">
      <c r="A427" s="289">
        <v>525</v>
      </c>
      <c r="B427" s="178" t="s">
        <v>1311</v>
      </c>
      <c r="C427" s="282" t="s">
        <v>1312</v>
      </c>
      <c r="D427" s="178" t="s">
        <v>29</v>
      </c>
      <c r="E427" s="178" t="s">
        <v>1313</v>
      </c>
      <c r="F427" s="284" t="s">
        <v>115</v>
      </c>
      <c r="G427" s="292">
        <v>2985.5</v>
      </c>
      <c r="H427" s="174">
        <v>820</v>
      </c>
      <c r="I427" s="301">
        <v>819</v>
      </c>
      <c r="J427" s="174">
        <v>0</v>
      </c>
      <c r="K427" s="174">
        <v>1639</v>
      </c>
      <c r="L427" s="285">
        <v>1346.5</v>
      </c>
      <c r="M427" s="287">
        <v>300</v>
      </c>
      <c r="N427" s="287">
        <v>50</v>
      </c>
      <c r="O427" s="288">
        <v>350</v>
      </c>
      <c r="P427" s="288"/>
      <c r="Q427" s="288"/>
      <c r="R427" s="288"/>
      <c r="S427" s="288"/>
      <c r="T427" s="288"/>
      <c r="U427" s="288"/>
      <c r="V427" s="288"/>
      <c r="W427" s="288"/>
      <c r="X427" s="288"/>
      <c r="Y427" s="288"/>
      <c r="Z427" s="466">
        <v>300</v>
      </c>
      <c r="AA427" s="466">
        <v>50</v>
      </c>
      <c r="AB427" s="21">
        <v>350</v>
      </c>
      <c r="AC427" s="21">
        <v>225</v>
      </c>
      <c r="AD427" s="21">
        <v>49</v>
      </c>
      <c r="AE427" s="21">
        <v>274</v>
      </c>
      <c r="AF427" s="21">
        <v>211.52406199999999</v>
      </c>
      <c r="AG427" s="21">
        <v>35.348889999999997</v>
      </c>
      <c r="AH427" s="21">
        <v>246.872952</v>
      </c>
      <c r="AI427" s="288"/>
      <c r="AJ427" s="288"/>
      <c r="AK427" s="2619" t="s">
        <v>12657</v>
      </c>
      <c r="AL427" s="2604">
        <v>0.25</v>
      </c>
      <c r="AM427" s="285">
        <v>0</v>
      </c>
    </row>
    <row r="428" spans="1:39" ht="189">
      <c r="A428" s="289">
        <v>526</v>
      </c>
      <c r="B428" s="178" t="s">
        <v>1314</v>
      </c>
      <c r="C428" s="282" t="s">
        <v>1315</v>
      </c>
      <c r="D428" s="178" t="s">
        <v>29</v>
      </c>
      <c r="E428" s="178" t="s">
        <v>1316</v>
      </c>
      <c r="F428" s="284" t="s">
        <v>115</v>
      </c>
      <c r="G428" s="292">
        <v>248.273</v>
      </c>
      <c r="H428" s="174">
        <v>18.841000000000001</v>
      </c>
      <c r="I428" s="301">
        <v>26.039000000000001</v>
      </c>
      <c r="J428" s="174">
        <v>0</v>
      </c>
      <c r="K428" s="174">
        <v>44.88</v>
      </c>
      <c r="L428" s="285">
        <v>203.393</v>
      </c>
      <c r="M428" s="287">
        <v>3</v>
      </c>
      <c r="N428" s="287">
        <v>34.213000000000001</v>
      </c>
      <c r="O428" s="288">
        <v>37.213000000000001</v>
      </c>
      <c r="P428" s="288"/>
      <c r="Q428" s="288"/>
      <c r="R428" s="288"/>
      <c r="S428" s="288"/>
      <c r="T428" s="288"/>
      <c r="U428" s="288"/>
      <c r="V428" s="288"/>
      <c r="W428" s="288"/>
      <c r="X428" s="288"/>
      <c r="Y428" s="288"/>
      <c r="Z428" s="466">
        <v>3</v>
      </c>
      <c r="AA428" s="466">
        <v>34.213000000000001</v>
      </c>
      <c r="AB428" s="21">
        <v>37.213000000000001</v>
      </c>
      <c r="AC428" s="21">
        <v>2.25</v>
      </c>
      <c r="AD428" s="21">
        <v>34.210999999999999</v>
      </c>
      <c r="AE428" s="21">
        <v>36.460999999999999</v>
      </c>
      <c r="AF428" s="21">
        <v>1.5</v>
      </c>
      <c r="AG428" s="21">
        <v>33.760167000000003</v>
      </c>
      <c r="AH428" s="21">
        <v>35.260167000000003</v>
      </c>
      <c r="AI428" s="288"/>
      <c r="AJ428" s="288"/>
      <c r="AK428" s="2619" t="s">
        <v>12335</v>
      </c>
      <c r="AL428" s="2604">
        <v>0.25</v>
      </c>
      <c r="AM428" s="285">
        <v>500</v>
      </c>
    </row>
    <row r="429" spans="1:39" ht="94.5">
      <c r="A429" s="289">
        <v>527</v>
      </c>
      <c r="B429" s="178" t="s">
        <v>1317</v>
      </c>
      <c r="C429" s="282" t="s">
        <v>1318</v>
      </c>
      <c r="D429" s="178" t="s">
        <v>1319</v>
      </c>
      <c r="E429" s="178" t="s">
        <v>1320</v>
      </c>
      <c r="F429" s="284" t="s">
        <v>115</v>
      </c>
      <c r="G429" s="292">
        <v>305.61500000000001</v>
      </c>
      <c r="H429" s="174">
        <v>7.476</v>
      </c>
      <c r="I429" s="301">
        <v>55.505000000000003</v>
      </c>
      <c r="J429" s="174">
        <v>0</v>
      </c>
      <c r="K429" s="174">
        <v>62.981000000000002</v>
      </c>
      <c r="L429" s="285">
        <v>242.63400000000001</v>
      </c>
      <c r="M429" s="287">
        <v>25</v>
      </c>
      <c r="N429" s="287">
        <v>0</v>
      </c>
      <c r="O429" s="288">
        <v>25</v>
      </c>
      <c r="P429" s="288"/>
      <c r="Q429" s="288"/>
      <c r="R429" s="288"/>
      <c r="S429" s="288"/>
      <c r="T429" s="288"/>
      <c r="U429" s="288"/>
      <c r="V429" s="288"/>
      <c r="W429" s="288"/>
      <c r="X429" s="288"/>
      <c r="Y429" s="288"/>
      <c r="Z429" s="466">
        <v>25</v>
      </c>
      <c r="AA429" s="466">
        <v>0</v>
      </c>
      <c r="AB429" s="21">
        <v>25</v>
      </c>
      <c r="AC429" s="21">
        <v>6.25</v>
      </c>
      <c r="AD429" s="21"/>
      <c r="AE429" s="21">
        <v>6.25</v>
      </c>
      <c r="AF429" s="21">
        <v>6.2365199999999996</v>
      </c>
      <c r="AG429" s="21">
        <v>0</v>
      </c>
      <c r="AH429" s="21">
        <v>6.2365199999999996</v>
      </c>
      <c r="AI429" s="288"/>
      <c r="AJ429" s="2619" t="s">
        <v>9782</v>
      </c>
      <c r="AK429" s="2619" t="s">
        <v>9259</v>
      </c>
      <c r="AL429" s="2604">
        <v>0.25</v>
      </c>
      <c r="AM429" s="285">
        <v>0</v>
      </c>
    </row>
    <row r="430" spans="1:39" ht="94.5">
      <c r="A430" s="289">
        <v>528</v>
      </c>
      <c r="B430" s="178" t="s">
        <v>1321</v>
      </c>
      <c r="C430" s="282" t="s">
        <v>1322</v>
      </c>
      <c r="D430" s="178" t="s">
        <v>620</v>
      </c>
      <c r="E430" s="178" t="s">
        <v>958</v>
      </c>
      <c r="F430" s="284" t="s">
        <v>115</v>
      </c>
      <c r="G430" s="292">
        <v>172.86500000000001</v>
      </c>
      <c r="H430" s="174">
        <v>22.5</v>
      </c>
      <c r="I430" s="301">
        <v>36.048000000000002</v>
      </c>
      <c r="J430" s="174">
        <v>0</v>
      </c>
      <c r="K430" s="174">
        <v>58.548000000000002</v>
      </c>
      <c r="L430" s="285">
        <v>114.31700000000001</v>
      </c>
      <c r="M430" s="287">
        <v>25</v>
      </c>
      <c r="N430" s="287">
        <v>0</v>
      </c>
      <c r="O430" s="288">
        <v>25</v>
      </c>
      <c r="P430" s="288"/>
      <c r="Q430" s="288"/>
      <c r="R430" s="288"/>
      <c r="S430" s="288"/>
      <c r="T430" s="288"/>
      <c r="U430" s="288"/>
      <c r="V430" s="288"/>
      <c r="W430" s="288"/>
      <c r="X430" s="288"/>
      <c r="Y430" s="288"/>
      <c r="Z430" s="466">
        <v>25</v>
      </c>
      <c r="AA430" s="466">
        <v>0</v>
      </c>
      <c r="AB430" s="21">
        <v>25</v>
      </c>
      <c r="AC430" s="21">
        <v>18.75</v>
      </c>
      <c r="AD430" s="21"/>
      <c r="AE430" s="21">
        <v>18.75</v>
      </c>
      <c r="AF430" s="21">
        <v>18.081204</v>
      </c>
      <c r="AG430" s="21">
        <v>0</v>
      </c>
      <c r="AH430" s="21">
        <v>18.081204</v>
      </c>
      <c r="AI430" s="288"/>
      <c r="AJ430" s="2619" t="s">
        <v>9257</v>
      </c>
      <c r="AK430" s="2619" t="s">
        <v>10463</v>
      </c>
      <c r="AL430" s="2604">
        <v>0.25</v>
      </c>
      <c r="AM430" s="285">
        <v>0</v>
      </c>
    </row>
    <row r="431" spans="1:39" ht="63">
      <c r="A431" s="289">
        <v>529</v>
      </c>
      <c r="B431" s="178" t="s">
        <v>1323</v>
      </c>
      <c r="C431" s="282" t="s">
        <v>1324</v>
      </c>
      <c r="D431" s="178" t="s">
        <v>332</v>
      </c>
      <c r="E431" s="178" t="s">
        <v>1325</v>
      </c>
      <c r="F431" s="284" t="s">
        <v>26</v>
      </c>
      <c r="G431" s="292">
        <v>94.998999999999995</v>
      </c>
      <c r="H431" s="174">
        <v>30</v>
      </c>
      <c r="I431" s="301">
        <v>39.24</v>
      </c>
      <c r="J431" s="174">
        <v>0</v>
      </c>
      <c r="K431" s="174">
        <v>69.240000000000009</v>
      </c>
      <c r="L431" s="285">
        <v>25.758999999999986</v>
      </c>
      <c r="M431" s="287">
        <v>25.758999999999986</v>
      </c>
      <c r="N431" s="287">
        <v>0</v>
      </c>
      <c r="O431" s="288">
        <v>25.758999999999986</v>
      </c>
      <c r="P431" s="288"/>
      <c r="Q431" s="288"/>
      <c r="R431" s="288"/>
      <c r="S431" s="288"/>
      <c r="T431" s="288"/>
      <c r="U431" s="288"/>
      <c r="V431" s="288"/>
      <c r="W431" s="288"/>
      <c r="X431" s="288"/>
      <c r="Y431" s="288"/>
      <c r="Z431" s="466">
        <v>25.758999999999986</v>
      </c>
      <c r="AA431" s="466">
        <v>0</v>
      </c>
      <c r="AB431" s="21">
        <v>25.758999999999986</v>
      </c>
      <c r="AC431" s="21">
        <v>25.758999999999986</v>
      </c>
      <c r="AD431" s="21"/>
      <c r="AE431" s="21">
        <v>25.758999999999986</v>
      </c>
      <c r="AF431" s="21">
        <v>25.742905</v>
      </c>
      <c r="AG431" s="21">
        <v>0</v>
      </c>
      <c r="AH431" s="21">
        <v>25.742905</v>
      </c>
      <c r="AI431" s="288"/>
      <c r="AJ431" s="288"/>
      <c r="AK431" s="2619" t="s">
        <v>9259</v>
      </c>
      <c r="AL431" s="2604">
        <v>1</v>
      </c>
      <c r="AM431" s="285">
        <v>0</v>
      </c>
    </row>
    <row r="432" spans="1:39" ht="94.5">
      <c r="A432" s="289">
        <v>530</v>
      </c>
      <c r="B432" s="178" t="s">
        <v>1326</v>
      </c>
      <c r="C432" s="282" t="s">
        <v>1327</v>
      </c>
      <c r="D432" s="178" t="s">
        <v>537</v>
      </c>
      <c r="E432" s="178" t="s">
        <v>958</v>
      </c>
      <c r="F432" s="315" t="s">
        <v>115</v>
      </c>
      <c r="G432" s="292">
        <v>142.05699999999999</v>
      </c>
      <c r="H432" s="174">
        <v>19.536999999999999</v>
      </c>
      <c r="I432" s="301">
        <v>30.318999999999999</v>
      </c>
      <c r="J432" s="174">
        <v>0</v>
      </c>
      <c r="K432" s="174">
        <v>49.855999999999995</v>
      </c>
      <c r="L432" s="285">
        <v>92.200999999999993</v>
      </c>
      <c r="M432" s="287">
        <v>89.521000000000001</v>
      </c>
      <c r="N432" s="287">
        <v>2.68</v>
      </c>
      <c r="O432" s="288">
        <v>92.201000000000008</v>
      </c>
      <c r="P432" s="288"/>
      <c r="Q432" s="288"/>
      <c r="R432" s="288"/>
      <c r="S432" s="288"/>
      <c r="T432" s="288"/>
      <c r="U432" s="288"/>
      <c r="V432" s="288"/>
      <c r="W432" s="288"/>
      <c r="X432" s="288"/>
      <c r="Y432" s="288"/>
      <c r="Z432" s="466">
        <v>89.521000000000001</v>
      </c>
      <c r="AA432" s="466">
        <v>2.68</v>
      </c>
      <c r="AB432" s="21">
        <v>92.201000000000008</v>
      </c>
      <c r="AC432" s="21">
        <v>89.520499999999998</v>
      </c>
      <c r="AD432" s="21"/>
      <c r="AE432" s="21">
        <v>89.520499999999998</v>
      </c>
      <c r="AF432" s="21">
        <v>89.518562000000003</v>
      </c>
      <c r="AG432" s="21">
        <v>0</v>
      </c>
      <c r="AH432" s="21">
        <v>89.518562000000003</v>
      </c>
      <c r="AI432" s="288"/>
      <c r="AJ432" s="288" t="s">
        <v>9279</v>
      </c>
      <c r="AK432" s="2619" t="s">
        <v>9741</v>
      </c>
      <c r="AL432" s="2602">
        <v>0.5</v>
      </c>
      <c r="AM432" s="285">
        <v>0</v>
      </c>
    </row>
    <row r="433" spans="1:39" s="295" customFormat="1" ht="63">
      <c r="A433" s="289">
        <v>531</v>
      </c>
      <c r="B433" s="178" t="s">
        <v>1328</v>
      </c>
      <c r="C433" s="282" t="s">
        <v>1329</v>
      </c>
      <c r="D433" s="178" t="s">
        <v>39</v>
      </c>
      <c r="E433" s="178" t="s">
        <v>1325</v>
      </c>
      <c r="F433" s="315" t="s">
        <v>115</v>
      </c>
      <c r="G433" s="292">
        <v>95.200999999999993</v>
      </c>
      <c r="H433" s="174">
        <v>6.25</v>
      </c>
      <c r="I433" s="301">
        <v>27.088000000000001</v>
      </c>
      <c r="J433" s="174">
        <v>0</v>
      </c>
      <c r="K433" s="174">
        <v>33.338000000000001</v>
      </c>
      <c r="L433" s="285">
        <v>61.862999999999992</v>
      </c>
      <c r="M433" s="287">
        <v>61.863</v>
      </c>
      <c r="N433" s="287">
        <v>0</v>
      </c>
      <c r="O433" s="288">
        <v>61.863</v>
      </c>
      <c r="P433" s="288"/>
      <c r="Q433" s="288"/>
      <c r="R433" s="288"/>
      <c r="S433" s="288"/>
      <c r="T433" s="288"/>
      <c r="U433" s="288"/>
      <c r="V433" s="288"/>
      <c r="W433" s="288"/>
      <c r="X433" s="288"/>
      <c r="Y433" s="288"/>
      <c r="Z433" s="466">
        <v>61.863</v>
      </c>
      <c r="AA433" s="466">
        <v>0</v>
      </c>
      <c r="AB433" s="21">
        <v>61.863</v>
      </c>
      <c r="AC433" s="21">
        <v>30.9315</v>
      </c>
      <c r="AD433" s="21"/>
      <c r="AE433" s="21">
        <v>30.9315</v>
      </c>
      <c r="AF433" s="21">
        <v>30.9315</v>
      </c>
      <c r="AG433" s="21">
        <v>0</v>
      </c>
      <c r="AH433" s="21">
        <v>30.9315</v>
      </c>
      <c r="AI433" s="288"/>
      <c r="AJ433" s="2619" t="s">
        <v>9257</v>
      </c>
      <c r="AK433" s="2619" t="s">
        <v>9259</v>
      </c>
      <c r="AL433" s="2602">
        <v>0.5</v>
      </c>
      <c r="AM433" s="285">
        <v>0</v>
      </c>
    </row>
    <row r="434" spans="1:39" s="295" customFormat="1" ht="63">
      <c r="A434" s="289">
        <v>532</v>
      </c>
      <c r="B434" s="178" t="s">
        <v>1330</v>
      </c>
      <c r="C434" s="282" t="s">
        <v>1331</v>
      </c>
      <c r="D434" s="178" t="s">
        <v>662</v>
      </c>
      <c r="E434" s="178" t="s">
        <v>1325</v>
      </c>
      <c r="F434" s="315" t="s">
        <v>115</v>
      </c>
      <c r="G434" s="292">
        <v>141.55699999999999</v>
      </c>
      <c r="H434" s="174">
        <v>13.5</v>
      </c>
      <c r="I434" s="301">
        <v>41.484999999999999</v>
      </c>
      <c r="J434" s="174">
        <v>0</v>
      </c>
      <c r="K434" s="174">
        <v>54.984999999999999</v>
      </c>
      <c r="L434" s="285">
        <v>86.571999999999989</v>
      </c>
      <c r="M434" s="287">
        <v>86.572000000000003</v>
      </c>
      <c r="N434" s="287">
        <v>0</v>
      </c>
      <c r="O434" s="288">
        <v>86.572000000000003</v>
      </c>
      <c r="P434" s="288"/>
      <c r="Q434" s="288"/>
      <c r="R434" s="288"/>
      <c r="S434" s="288"/>
      <c r="T434" s="288"/>
      <c r="U434" s="288"/>
      <c r="V434" s="288"/>
      <c r="W434" s="288"/>
      <c r="X434" s="288"/>
      <c r="Y434" s="288"/>
      <c r="Z434" s="466">
        <v>86.572000000000003</v>
      </c>
      <c r="AA434" s="466">
        <v>0</v>
      </c>
      <c r="AB434" s="21">
        <v>86.572000000000003</v>
      </c>
      <c r="AC434" s="21">
        <v>86.572000000000003</v>
      </c>
      <c r="AD434" s="21"/>
      <c r="AE434" s="21">
        <v>86.572000000000003</v>
      </c>
      <c r="AF434" s="21">
        <v>86.528287000000006</v>
      </c>
      <c r="AG434" s="21">
        <v>0</v>
      </c>
      <c r="AH434" s="21">
        <v>86.528287000000006</v>
      </c>
      <c r="AI434" s="288"/>
      <c r="AJ434" s="2619" t="s">
        <v>9257</v>
      </c>
      <c r="AK434" s="2619" t="s">
        <v>9741</v>
      </c>
      <c r="AL434" s="2602">
        <v>0.5</v>
      </c>
      <c r="AM434" s="285">
        <v>0</v>
      </c>
    </row>
    <row r="435" spans="1:39" ht="110.25">
      <c r="A435" s="289">
        <v>533</v>
      </c>
      <c r="B435" s="178" t="s">
        <v>1332</v>
      </c>
      <c r="C435" s="282" t="s">
        <v>1333</v>
      </c>
      <c r="D435" s="114" t="s">
        <v>107</v>
      </c>
      <c r="E435" s="114" t="s">
        <v>670</v>
      </c>
      <c r="F435" s="315" t="s">
        <v>115</v>
      </c>
      <c r="G435" s="286">
        <v>175.399</v>
      </c>
      <c r="H435" s="174">
        <v>0</v>
      </c>
      <c r="I435" s="174">
        <v>23.242999999999999</v>
      </c>
      <c r="J435" s="174">
        <v>0</v>
      </c>
      <c r="K435" s="174">
        <v>23.242999999999999</v>
      </c>
      <c r="L435" s="285">
        <v>152.15600000000001</v>
      </c>
      <c r="M435" s="287">
        <v>25</v>
      </c>
      <c r="N435" s="287">
        <v>0</v>
      </c>
      <c r="O435" s="288">
        <v>25</v>
      </c>
      <c r="P435" s="288"/>
      <c r="Q435" s="288"/>
      <c r="R435" s="288"/>
      <c r="S435" s="288"/>
      <c r="T435" s="288"/>
      <c r="U435" s="288"/>
      <c r="V435" s="288"/>
      <c r="W435" s="288"/>
      <c r="X435" s="288"/>
      <c r="Y435" s="288"/>
      <c r="Z435" s="466">
        <v>25</v>
      </c>
      <c r="AA435" s="466">
        <v>0</v>
      </c>
      <c r="AB435" s="21">
        <v>25</v>
      </c>
      <c r="AC435" s="21">
        <v>25</v>
      </c>
      <c r="AD435" s="21"/>
      <c r="AE435" s="21">
        <v>25</v>
      </c>
      <c r="AF435" s="21">
        <v>24.998645</v>
      </c>
      <c r="AG435" s="21">
        <v>0</v>
      </c>
      <c r="AH435" s="21">
        <v>24.998645</v>
      </c>
      <c r="AI435" s="288"/>
      <c r="AJ435" s="2619" t="s">
        <v>9279</v>
      </c>
      <c r="AK435" s="2619" t="s">
        <v>12887</v>
      </c>
      <c r="AL435" s="2604">
        <v>0.25</v>
      </c>
      <c r="AM435" s="285">
        <v>0</v>
      </c>
    </row>
    <row r="436" spans="1:39" ht="126">
      <c r="A436" s="289">
        <v>534</v>
      </c>
      <c r="B436" s="178" t="s">
        <v>1334</v>
      </c>
      <c r="C436" s="282" t="s">
        <v>1335</v>
      </c>
      <c r="D436" s="114" t="s">
        <v>107</v>
      </c>
      <c r="E436" s="114" t="s">
        <v>735</v>
      </c>
      <c r="F436" s="284" t="s">
        <v>115</v>
      </c>
      <c r="G436" s="286">
        <v>94.21</v>
      </c>
      <c r="H436" s="174">
        <v>0</v>
      </c>
      <c r="I436" s="174">
        <v>51.634</v>
      </c>
      <c r="J436" s="174">
        <v>0</v>
      </c>
      <c r="K436" s="174">
        <v>51.634</v>
      </c>
      <c r="L436" s="285">
        <v>42.575999999999993</v>
      </c>
      <c r="M436" s="287">
        <v>25</v>
      </c>
      <c r="N436" s="287">
        <v>0</v>
      </c>
      <c r="O436" s="288">
        <v>25</v>
      </c>
      <c r="P436" s="288"/>
      <c r="Q436" s="288"/>
      <c r="R436" s="288"/>
      <c r="S436" s="288"/>
      <c r="T436" s="288"/>
      <c r="U436" s="288"/>
      <c r="V436" s="288"/>
      <c r="W436" s="288"/>
      <c r="X436" s="288"/>
      <c r="Y436" s="288"/>
      <c r="Z436" s="466">
        <v>25</v>
      </c>
      <c r="AA436" s="466">
        <v>0</v>
      </c>
      <c r="AB436" s="21">
        <v>25</v>
      </c>
      <c r="AC436" s="21">
        <v>25</v>
      </c>
      <c r="AD436" s="21"/>
      <c r="AE436" s="21">
        <v>25</v>
      </c>
      <c r="AF436" s="21">
        <v>24.249336</v>
      </c>
      <c r="AG436" s="21">
        <v>0</v>
      </c>
      <c r="AH436" s="21">
        <v>24.249336</v>
      </c>
      <c r="AI436" s="288"/>
      <c r="AJ436" s="288"/>
      <c r="AK436" s="2619" t="s">
        <v>12302</v>
      </c>
      <c r="AL436" s="2604">
        <v>0.25</v>
      </c>
      <c r="AM436" s="285">
        <v>0</v>
      </c>
    </row>
    <row r="437" spans="1:39" ht="63">
      <c r="A437" s="289">
        <v>535</v>
      </c>
      <c r="B437" s="178" t="s">
        <v>1336</v>
      </c>
      <c r="C437" s="282" t="s">
        <v>1337</v>
      </c>
      <c r="D437" s="114" t="s">
        <v>107</v>
      </c>
      <c r="E437" s="114" t="s">
        <v>673</v>
      </c>
      <c r="F437" s="315" t="s">
        <v>26</v>
      </c>
      <c r="G437" s="286">
        <v>46.289000000000001</v>
      </c>
      <c r="H437" s="174">
        <v>0</v>
      </c>
      <c r="I437" s="174">
        <v>31.395</v>
      </c>
      <c r="J437" s="174">
        <v>0</v>
      </c>
      <c r="K437" s="174">
        <v>31.395</v>
      </c>
      <c r="L437" s="285">
        <v>14.894000000000002</v>
      </c>
      <c r="M437" s="287">
        <v>14.894000000000002</v>
      </c>
      <c r="N437" s="287">
        <v>0</v>
      </c>
      <c r="O437" s="288">
        <v>14.894000000000002</v>
      </c>
      <c r="P437" s="288"/>
      <c r="Q437" s="288"/>
      <c r="R437" s="288"/>
      <c r="S437" s="288"/>
      <c r="T437" s="288"/>
      <c r="U437" s="288"/>
      <c r="V437" s="288"/>
      <c r="W437" s="288"/>
      <c r="X437" s="288"/>
      <c r="Y437" s="288"/>
      <c r="Z437" s="466">
        <v>14.894000000000002</v>
      </c>
      <c r="AA437" s="466">
        <v>0</v>
      </c>
      <c r="AB437" s="21">
        <v>14.894000000000002</v>
      </c>
      <c r="AC437" s="21">
        <v>14.894</v>
      </c>
      <c r="AD437" s="21"/>
      <c r="AE437" s="21">
        <v>14.894</v>
      </c>
      <c r="AF437" s="21">
        <v>14.89012</v>
      </c>
      <c r="AG437" s="21">
        <v>0</v>
      </c>
      <c r="AH437" s="21">
        <v>14.89012</v>
      </c>
      <c r="AI437" s="288"/>
      <c r="AJ437" s="2619" t="s">
        <v>9651</v>
      </c>
      <c r="AK437" s="2619" t="s">
        <v>9558</v>
      </c>
      <c r="AL437" s="2604">
        <v>1</v>
      </c>
      <c r="AM437" s="285">
        <v>0</v>
      </c>
    </row>
    <row r="438" spans="1:39" ht="126">
      <c r="A438" s="289">
        <v>536</v>
      </c>
      <c r="B438" s="178" t="s">
        <v>1338</v>
      </c>
      <c r="C438" s="282" t="s">
        <v>1339</v>
      </c>
      <c r="D438" s="114" t="s">
        <v>107</v>
      </c>
      <c r="E438" s="114" t="s">
        <v>730</v>
      </c>
      <c r="F438" s="284" t="s">
        <v>115</v>
      </c>
      <c r="G438" s="286">
        <v>99.512</v>
      </c>
      <c r="H438" s="174">
        <v>0</v>
      </c>
      <c r="I438" s="174">
        <v>30</v>
      </c>
      <c r="J438" s="174">
        <v>0</v>
      </c>
      <c r="K438" s="174">
        <v>30</v>
      </c>
      <c r="L438" s="285">
        <v>69.512</v>
      </c>
      <c r="M438" s="287">
        <v>25</v>
      </c>
      <c r="N438" s="287">
        <v>0</v>
      </c>
      <c r="O438" s="288">
        <v>25</v>
      </c>
      <c r="P438" s="288"/>
      <c r="Q438" s="288"/>
      <c r="R438" s="288"/>
      <c r="S438" s="288"/>
      <c r="T438" s="288"/>
      <c r="U438" s="288"/>
      <c r="V438" s="288"/>
      <c r="W438" s="288"/>
      <c r="X438" s="288"/>
      <c r="Y438" s="288"/>
      <c r="Z438" s="466">
        <v>25</v>
      </c>
      <c r="AA438" s="466">
        <v>0</v>
      </c>
      <c r="AB438" s="21">
        <v>25</v>
      </c>
      <c r="AC438" s="21">
        <v>25</v>
      </c>
      <c r="AD438" s="21"/>
      <c r="AE438" s="21">
        <v>25</v>
      </c>
      <c r="AF438" s="21">
        <v>24.477094000000001</v>
      </c>
      <c r="AG438" s="21">
        <v>0</v>
      </c>
      <c r="AH438" s="21">
        <v>24.477094000000001</v>
      </c>
      <c r="AI438" s="288"/>
      <c r="AJ438" s="288"/>
      <c r="AK438" s="2619" t="s">
        <v>12209</v>
      </c>
      <c r="AL438" s="2604">
        <v>0.25</v>
      </c>
      <c r="AM438" s="285">
        <v>0</v>
      </c>
    </row>
    <row r="439" spans="1:39" ht="126">
      <c r="A439" s="289">
        <v>537</v>
      </c>
      <c r="B439" s="178" t="s">
        <v>1340</v>
      </c>
      <c r="C439" s="282" t="s">
        <v>1341</v>
      </c>
      <c r="D439" s="114" t="s">
        <v>107</v>
      </c>
      <c r="E439" s="114" t="s">
        <v>744</v>
      </c>
      <c r="F439" s="284" t="s">
        <v>115</v>
      </c>
      <c r="G439" s="286">
        <v>126.248</v>
      </c>
      <c r="H439" s="174">
        <v>0</v>
      </c>
      <c r="I439" s="174">
        <v>25.25</v>
      </c>
      <c r="J439" s="174">
        <v>0</v>
      </c>
      <c r="K439" s="174">
        <v>25.25</v>
      </c>
      <c r="L439" s="285">
        <v>100.998</v>
      </c>
      <c r="M439" s="287">
        <v>25</v>
      </c>
      <c r="N439" s="287">
        <v>0</v>
      </c>
      <c r="O439" s="288">
        <v>25</v>
      </c>
      <c r="P439" s="288"/>
      <c r="Q439" s="288"/>
      <c r="R439" s="288"/>
      <c r="S439" s="288"/>
      <c r="T439" s="288"/>
      <c r="U439" s="288"/>
      <c r="V439" s="288"/>
      <c r="W439" s="288"/>
      <c r="X439" s="288"/>
      <c r="Y439" s="288"/>
      <c r="Z439" s="466">
        <v>25</v>
      </c>
      <c r="AA439" s="466">
        <v>0</v>
      </c>
      <c r="AB439" s="21">
        <v>25</v>
      </c>
      <c r="AC439" s="21">
        <v>25</v>
      </c>
      <c r="AD439" s="21"/>
      <c r="AE439" s="21">
        <v>25</v>
      </c>
      <c r="AF439" s="21">
        <v>24.999137000000001</v>
      </c>
      <c r="AG439" s="21">
        <v>0</v>
      </c>
      <c r="AH439" s="21">
        <v>24.999137000000001</v>
      </c>
      <c r="AI439" s="288"/>
      <c r="AJ439" s="288"/>
      <c r="AK439" s="2619" t="s">
        <v>12209</v>
      </c>
      <c r="AL439" s="2604">
        <v>0.25</v>
      </c>
      <c r="AM439" s="285">
        <v>0</v>
      </c>
    </row>
    <row r="440" spans="1:39" s="295" customFormat="1" ht="110.25">
      <c r="A440" s="289">
        <v>538</v>
      </c>
      <c r="B440" s="178" t="s">
        <v>1342</v>
      </c>
      <c r="C440" s="282" t="s">
        <v>1343</v>
      </c>
      <c r="D440" s="114" t="s">
        <v>124</v>
      </c>
      <c r="E440" s="114" t="s">
        <v>725</v>
      </c>
      <c r="F440" s="284" t="s">
        <v>26</v>
      </c>
      <c r="G440" s="286">
        <v>53.104999999999997</v>
      </c>
      <c r="H440" s="174">
        <v>0</v>
      </c>
      <c r="I440" s="174">
        <v>26.552</v>
      </c>
      <c r="J440" s="174">
        <v>0</v>
      </c>
      <c r="K440" s="174">
        <v>26.552</v>
      </c>
      <c r="L440" s="285">
        <v>26.552999999999997</v>
      </c>
      <c r="M440" s="287">
        <v>26.552999999999997</v>
      </c>
      <c r="N440" s="287">
        <v>0</v>
      </c>
      <c r="O440" s="288">
        <v>26.552999999999997</v>
      </c>
      <c r="P440" s="288"/>
      <c r="Q440" s="288"/>
      <c r="R440" s="288"/>
      <c r="S440" s="288"/>
      <c r="T440" s="288"/>
      <c r="U440" s="288"/>
      <c r="V440" s="288"/>
      <c r="W440" s="288"/>
      <c r="X440" s="288"/>
      <c r="Y440" s="288"/>
      <c r="Z440" s="466">
        <v>26.552999999999997</v>
      </c>
      <c r="AA440" s="466">
        <v>0</v>
      </c>
      <c r="AB440" s="21">
        <v>26.552999999999997</v>
      </c>
      <c r="AC440" s="21">
        <v>26.552999999999997</v>
      </c>
      <c r="AD440" s="21"/>
      <c r="AE440" s="21">
        <v>26.552999999999997</v>
      </c>
      <c r="AF440" s="21">
        <v>26.549420000000001</v>
      </c>
      <c r="AG440" s="21">
        <v>0</v>
      </c>
      <c r="AH440" s="21">
        <v>26.549420000000001</v>
      </c>
      <c r="AI440" s="288"/>
      <c r="AJ440" s="2619"/>
      <c r="AK440" s="2619" t="s">
        <v>9259</v>
      </c>
      <c r="AL440" s="2604">
        <v>1</v>
      </c>
      <c r="AM440" s="285">
        <v>0</v>
      </c>
    </row>
    <row r="441" spans="1:39" ht="126">
      <c r="A441" s="289">
        <v>539</v>
      </c>
      <c r="B441" s="178" t="s">
        <v>1344</v>
      </c>
      <c r="C441" s="282" t="s">
        <v>1345</v>
      </c>
      <c r="D441" s="114" t="s">
        <v>537</v>
      </c>
      <c r="E441" s="114" t="s">
        <v>753</v>
      </c>
      <c r="F441" s="284" t="s">
        <v>115</v>
      </c>
      <c r="G441" s="286">
        <v>155.608</v>
      </c>
      <c r="H441" s="174">
        <v>0</v>
      </c>
      <c r="I441" s="174">
        <v>31.122</v>
      </c>
      <c r="J441" s="174">
        <v>0</v>
      </c>
      <c r="K441" s="174">
        <v>31.122</v>
      </c>
      <c r="L441" s="285">
        <v>124.486</v>
      </c>
      <c r="M441" s="287">
        <v>25</v>
      </c>
      <c r="N441" s="287">
        <v>0</v>
      </c>
      <c r="O441" s="288">
        <v>25</v>
      </c>
      <c r="P441" s="288"/>
      <c r="Q441" s="288"/>
      <c r="R441" s="288"/>
      <c r="S441" s="288"/>
      <c r="T441" s="288"/>
      <c r="U441" s="288"/>
      <c r="V441" s="288"/>
      <c r="W441" s="288"/>
      <c r="X441" s="288"/>
      <c r="Y441" s="288"/>
      <c r="Z441" s="466">
        <v>25</v>
      </c>
      <c r="AA441" s="466">
        <v>0</v>
      </c>
      <c r="AB441" s="21">
        <v>25</v>
      </c>
      <c r="AC441" s="21">
        <v>25</v>
      </c>
      <c r="AD441" s="21"/>
      <c r="AE441" s="21">
        <v>25</v>
      </c>
      <c r="AF441" s="21">
        <v>24.991408</v>
      </c>
      <c r="AG441" s="21">
        <v>0</v>
      </c>
      <c r="AH441" s="21">
        <v>24.991408</v>
      </c>
      <c r="AI441" s="288"/>
      <c r="AJ441" s="288"/>
      <c r="AK441" s="2619" t="s">
        <v>12209</v>
      </c>
      <c r="AL441" s="2604">
        <v>0.25</v>
      </c>
      <c r="AM441" s="285">
        <v>0</v>
      </c>
    </row>
    <row r="442" spans="1:39" ht="126">
      <c r="A442" s="289">
        <v>540</v>
      </c>
      <c r="B442" s="178" t="s">
        <v>1346</v>
      </c>
      <c r="C442" s="282" t="s">
        <v>1347</v>
      </c>
      <c r="D442" s="114" t="s">
        <v>107</v>
      </c>
      <c r="E442" s="114" t="s">
        <v>673</v>
      </c>
      <c r="F442" s="284" t="s">
        <v>115</v>
      </c>
      <c r="G442" s="286">
        <v>154.20400000000001</v>
      </c>
      <c r="H442" s="174">
        <v>0</v>
      </c>
      <c r="I442" s="174">
        <v>30</v>
      </c>
      <c r="J442" s="174">
        <v>0</v>
      </c>
      <c r="K442" s="174">
        <v>30</v>
      </c>
      <c r="L442" s="285">
        <v>124.20400000000001</v>
      </c>
      <c r="M442" s="287">
        <v>25</v>
      </c>
      <c r="N442" s="287">
        <v>0</v>
      </c>
      <c r="O442" s="288">
        <v>25</v>
      </c>
      <c r="P442" s="288"/>
      <c r="Q442" s="288"/>
      <c r="R442" s="288"/>
      <c r="S442" s="288"/>
      <c r="T442" s="288"/>
      <c r="U442" s="288"/>
      <c r="V442" s="288"/>
      <c r="W442" s="288"/>
      <c r="X442" s="288"/>
      <c r="Y442" s="288"/>
      <c r="Z442" s="466">
        <v>25</v>
      </c>
      <c r="AA442" s="466">
        <v>0</v>
      </c>
      <c r="AB442" s="21">
        <v>25</v>
      </c>
      <c r="AC442" s="21">
        <v>25</v>
      </c>
      <c r="AD442" s="21"/>
      <c r="AE442" s="21">
        <v>25</v>
      </c>
      <c r="AF442" s="21">
        <v>24.499549999999999</v>
      </c>
      <c r="AG442" s="21">
        <v>0</v>
      </c>
      <c r="AH442" s="21">
        <v>24.499549999999999</v>
      </c>
      <c r="AI442" s="288"/>
      <c r="AJ442" s="288" t="s">
        <v>7694</v>
      </c>
      <c r="AK442" s="2619" t="s">
        <v>12209</v>
      </c>
      <c r="AL442" s="2604">
        <v>0.25</v>
      </c>
      <c r="AM442" s="285">
        <v>0</v>
      </c>
    </row>
    <row r="443" spans="1:39" ht="94.5">
      <c r="A443" s="289">
        <v>541</v>
      </c>
      <c r="B443" s="178" t="s">
        <v>1348</v>
      </c>
      <c r="C443" s="282" t="s">
        <v>1349</v>
      </c>
      <c r="D443" s="114" t="s">
        <v>124</v>
      </c>
      <c r="E443" s="114" t="s">
        <v>673</v>
      </c>
      <c r="F443" s="284" t="s">
        <v>26</v>
      </c>
      <c r="G443" s="286">
        <v>69.677000000000007</v>
      </c>
      <c r="H443" s="174">
        <v>0</v>
      </c>
      <c r="I443" s="174">
        <v>30</v>
      </c>
      <c r="J443" s="174">
        <v>0</v>
      </c>
      <c r="K443" s="174">
        <v>30</v>
      </c>
      <c r="L443" s="285">
        <v>39.677000000000007</v>
      </c>
      <c r="M443" s="287">
        <v>39.677000000000007</v>
      </c>
      <c r="N443" s="287">
        <v>0</v>
      </c>
      <c r="O443" s="288">
        <v>39.677000000000007</v>
      </c>
      <c r="P443" s="288"/>
      <c r="Q443" s="288"/>
      <c r="R443" s="288"/>
      <c r="S443" s="288"/>
      <c r="T443" s="288"/>
      <c r="U443" s="288"/>
      <c r="V443" s="288"/>
      <c r="W443" s="288"/>
      <c r="X443" s="288"/>
      <c r="Y443" s="288"/>
      <c r="Z443" s="466">
        <v>39.677000000000007</v>
      </c>
      <c r="AA443" s="466">
        <v>0</v>
      </c>
      <c r="AB443" s="21">
        <v>39.677000000000007</v>
      </c>
      <c r="AC443" s="21">
        <v>39.677000000000007</v>
      </c>
      <c r="AD443" s="21"/>
      <c r="AE443" s="21">
        <v>39.677000000000007</v>
      </c>
      <c r="AF443" s="21">
        <v>39.669117999999997</v>
      </c>
      <c r="AG443" s="21">
        <v>0</v>
      </c>
      <c r="AH443" s="21">
        <v>39.669117999999997</v>
      </c>
      <c r="AI443" s="288"/>
      <c r="AJ443" s="2619" t="s">
        <v>10739</v>
      </c>
      <c r="AK443" s="2619" t="s">
        <v>9259</v>
      </c>
      <c r="AL443" s="2604">
        <v>1</v>
      </c>
      <c r="AM443" s="285">
        <v>0</v>
      </c>
    </row>
    <row r="444" spans="1:39" ht="236.25">
      <c r="A444" s="289">
        <v>542</v>
      </c>
      <c r="B444" s="178" t="s">
        <v>1350</v>
      </c>
      <c r="C444" s="282" t="s">
        <v>1351</v>
      </c>
      <c r="D444" s="114" t="s">
        <v>274</v>
      </c>
      <c r="E444" s="114" t="s">
        <v>670</v>
      </c>
      <c r="F444" s="284" t="s">
        <v>115</v>
      </c>
      <c r="G444" s="294">
        <v>449.06200000000001</v>
      </c>
      <c r="H444" s="174">
        <v>0</v>
      </c>
      <c r="I444" s="174">
        <v>100</v>
      </c>
      <c r="J444" s="174">
        <v>0</v>
      </c>
      <c r="K444" s="174">
        <v>100</v>
      </c>
      <c r="L444" s="285">
        <v>349.06200000000001</v>
      </c>
      <c r="M444" s="287">
        <v>15</v>
      </c>
      <c r="N444" s="287">
        <v>0</v>
      </c>
      <c r="O444" s="288">
        <v>15</v>
      </c>
      <c r="P444" s="288"/>
      <c r="Q444" s="288"/>
      <c r="R444" s="288"/>
      <c r="S444" s="288"/>
      <c r="T444" s="288"/>
      <c r="U444" s="288"/>
      <c r="V444" s="288"/>
      <c r="W444" s="288"/>
      <c r="X444" s="288"/>
      <c r="Y444" s="288"/>
      <c r="Z444" s="466">
        <v>15</v>
      </c>
      <c r="AA444" s="466">
        <v>0</v>
      </c>
      <c r="AB444" s="21">
        <v>15</v>
      </c>
      <c r="AC444" s="21">
        <v>15</v>
      </c>
      <c r="AD444" s="21"/>
      <c r="AE444" s="21">
        <v>15</v>
      </c>
      <c r="AF444" s="21">
        <v>14.814465999999999</v>
      </c>
      <c r="AG444" s="21">
        <v>0</v>
      </c>
      <c r="AH444" s="21">
        <v>14.814465999999999</v>
      </c>
      <c r="AI444" s="288"/>
      <c r="AJ444" s="288"/>
      <c r="AK444" s="2619" t="s">
        <v>12209</v>
      </c>
      <c r="AL444" s="2604">
        <v>0.25</v>
      </c>
      <c r="AM444" s="285">
        <v>0</v>
      </c>
    </row>
    <row r="445" spans="1:39" ht="409.5">
      <c r="A445" s="289">
        <v>543</v>
      </c>
      <c r="B445" s="178" t="s">
        <v>1352</v>
      </c>
      <c r="C445" s="282" t="s">
        <v>1353</v>
      </c>
      <c r="D445" s="114" t="s">
        <v>332</v>
      </c>
      <c r="E445" s="114" t="s">
        <v>670</v>
      </c>
      <c r="F445" s="284" t="s">
        <v>115</v>
      </c>
      <c r="G445" s="294">
        <v>391.214</v>
      </c>
      <c r="H445" s="174">
        <v>0</v>
      </c>
      <c r="I445" s="174">
        <v>98.242999999999995</v>
      </c>
      <c r="J445" s="174">
        <v>0</v>
      </c>
      <c r="K445" s="174">
        <v>98.242999999999995</v>
      </c>
      <c r="L445" s="285">
        <v>292.971</v>
      </c>
      <c r="M445" s="287">
        <v>25</v>
      </c>
      <c r="N445" s="287">
        <v>0</v>
      </c>
      <c r="O445" s="288">
        <v>25</v>
      </c>
      <c r="P445" s="288"/>
      <c r="Q445" s="288"/>
      <c r="R445" s="288"/>
      <c r="S445" s="288"/>
      <c r="T445" s="288"/>
      <c r="U445" s="288"/>
      <c r="V445" s="288"/>
      <c r="W445" s="288"/>
      <c r="X445" s="288"/>
      <c r="Y445" s="288"/>
      <c r="Z445" s="466">
        <v>25</v>
      </c>
      <c r="AA445" s="466">
        <v>0</v>
      </c>
      <c r="AB445" s="21">
        <v>25</v>
      </c>
      <c r="AC445" s="21">
        <v>25</v>
      </c>
      <c r="AD445" s="21"/>
      <c r="AE445" s="21">
        <v>25</v>
      </c>
      <c r="AF445" s="21">
        <v>24.998322000000002</v>
      </c>
      <c r="AG445" s="21">
        <v>0</v>
      </c>
      <c r="AH445" s="21">
        <v>24.998322000000002</v>
      </c>
      <c r="AI445" s="288"/>
      <c r="AJ445" s="2619"/>
      <c r="AK445" s="2619" t="s">
        <v>12328</v>
      </c>
      <c r="AL445" s="2604">
        <v>0.25</v>
      </c>
      <c r="AM445" s="285">
        <v>0</v>
      </c>
    </row>
    <row r="446" spans="1:39" ht="409.5">
      <c r="A446" s="289">
        <v>544</v>
      </c>
      <c r="B446" s="178" t="s">
        <v>1354</v>
      </c>
      <c r="C446" s="282" t="s">
        <v>1355</v>
      </c>
      <c r="D446" s="114" t="s">
        <v>107</v>
      </c>
      <c r="E446" s="114" t="s">
        <v>670</v>
      </c>
      <c r="F446" s="284" t="s">
        <v>115</v>
      </c>
      <c r="G446" s="294">
        <v>445.30200000000002</v>
      </c>
      <c r="H446" s="174">
        <v>0</v>
      </c>
      <c r="I446" s="174">
        <v>89.06</v>
      </c>
      <c r="J446" s="174">
        <v>0</v>
      </c>
      <c r="K446" s="174">
        <v>89.06</v>
      </c>
      <c r="L446" s="285">
        <v>356.24200000000002</v>
      </c>
      <c r="M446" s="287">
        <v>25</v>
      </c>
      <c r="N446" s="287">
        <v>0</v>
      </c>
      <c r="O446" s="288">
        <v>25</v>
      </c>
      <c r="P446" s="288"/>
      <c r="Q446" s="288"/>
      <c r="R446" s="288"/>
      <c r="S446" s="288"/>
      <c r="T446" s="288"/>
      <c r="U446" s="288"/>
      <c r="V446" s="288"/>
      <c r="W446" s="288"/>
      <c r="X446" s="288"/>
      <c r="Y446" s="288"/>
      <c r="Z446" s="466">
        <v>25</v>
      </c>
      <c r="AA446" s="466">
        <v>0</v>
      </c>
      <c r="AB446" s="21">
        <v>25</v>
      </c>
      <c r="AC446" s="21">
        <v>12.5</v>
      </c>
      <c r="AD446" s="21"/>
      <c r="AE446" s="21">
        <v>12.5</v>
      </c>
      <c r="AF446" s="21">
        <v>12.148917000000001</v>
      </c>
      <c r="AG446" s="21">
        <v>0</v>
      </c>
      <c r="AH446" s="21">
        <v>12.148917000000001</v>
      </c>
      <c r="AI446" s="288"/>
      <c r="AJ446" s="2619" t="s">
        <v>9782</v>
      </c>
      <c r="AK446" s="2619" t="s">
        <v>9467</v>
      </c>
      <c r="AL446" s="2604">
        <v>0.25</v>
      </c>
      <c r="AM446" s="285">
        <v>0</v>
      </c>
    </row>
    <row r="447" spans="1:39" ht="31.5">
      <c r="A447" s="289">
        <v>545</v>
      </c>
      <c r="B447" s="319" t="s">
        <v>1356</v>
      </c>
      <c r="C447" s="282" t="s">
        <v>1357</v>
      </c>
      <c r="D447" s="114" t="s">
        <v>23</v>
      </c>
      <c r="E447" s="114" t="s">
        <v>697</v>
      </c>
      <c r="F447" s="284" t="s">
        <v>26</v>
      </c>
      <c r="G447" s="294">
        <v>54.482999999999997</v>
      </c>
      <c r="H447" s="174">
        <v>0</v>
      </c>
      <c r="I447" s="174">
        <v>21.792999999999999</v>
      </c>
      <c r="J447" s="174">
        <v>0</v>
      </c>
      <c r="K447" s="174">
        <v>21.792999999999999</v>
      </c>
      <c r="L447" s="285">
        <v>32.69</v>
      </c>
      <c r="M447" s="287">
        <v>32.69</v>
      </c>
      <c r="N447" s="287">
        <v>0</v>
      </c>
      <c r="O447" s="288">
        <v>32.69</v>
      </c>
      <c r="P447" s="288"/>
      <c r="Q447" s="288"/>
      <c r="R447" s="288"/>
      <c r="S447" s="288"/>
      <c r="T447" s="288"/>
      <c r="U447" s="288"/>
      <c r="V447" s="288"/>
      <c r="W447" s="288"/>
      <c r="X447" s="288"/>
      <c r="Y447" s="288"/>
      <c r="Z447" s="466">
        <v>32.69</v>
      </c>
      <c r="AA447" s="466">
        <v>0</v>
      </c>
      <c r="AB447" s="21">
        <v>32.69</v>
      </c>
      <c r="AC447" s="21">
        <v>32.69</v>
      </c>
      <c r="AD447" s="21"/>
      <c r="AE447" s="21">
        <v>32.69</v>
      </c>
      <c r="AF447" s="21">
        <v>32.630099000000001</v>
      </c>
      <c r="AG447" s="21">
        <v>0</v>
      </c>
      <c r="AH447" s="21">
        <v>32.630099000000001</v>
      </c>
      <c r="AI447" s="288"/>
      <c r="AJ447" s="288"/>
      <c r="AK447" s="2619" t="s">
        <v>9259</v>
      </c>
      <c r="AL447" s="2604">
        <v>1</v>
      </c>
      <c r="AM447" s="285">
        <v>0</v>
      </c>
    </row>
    <row r="448" spans="1:39" ht="141.75">
      <c r="A448" s="289">
        <v>546</v>
      </c>
      <c r="B448" s="178" t="s">
        <v>1358</v>
      </c>
      <c r="C448" s="282" t="s">
        <v>1359</v>
      </c>
      <c r="D448" s="114" t="s">
        <v>294</v>
      </c>
      <c r="E448" s="114" t="s">
        <v>735</v>
      </c>
      <c r="F448" s="284" t="s">
        <v>115</v>
      </c>
      <c r="G448" s="294">
        <v>73.742999999999995</v>
      </c>
      <c r="H448" s="174">
        <v>0</v>
      </c>
      <c r="I448" s="174">
        <v>36.872</v>
      </c>
      <c r="J448" s="174">
        <v>0</v>
      </c>
      <c r="K448" s="174">
        <v>36.872</v>
      </c>
      <c r="L448" s="285">
        <v>36.870999999999995</v>
      </c>
      <c r="M448" s="287">
        <v>36.871000000000002</v>
      </c>
      <c r="N448" s="287">
        <v>0</v>
      </c>
      <c r="O448" s="288">
        <v>36.871000000000002</v>
      </c>
      <c r="P448" s="288"/>
      <c r="Q448" s="288"/>
      <c r="R448" s="288"/>
      <c r="S448" s="288"/>
      <c r="T448" s="288"/>
      <c r="U448" s="288"/>
      <c r="V448" s="288"/>
      <c r="W448" s="288"/>
      <c r="X448" s="288"/>
      <c r="Y448" s="288"/>
      <c r="Z448" s="466">
        <v>36.871000000000002</v>
      </c>
      <c r="AA448" s="466">
        <v>0</v>
      </c>
      <c r="AB448" s="21">
        <v>36.871000000000002</v>
      </c>
      <c r="AC448" s="21">
        <v>36.871000000000002</v>
      </c>
      <c r="AD448" s="21"/>
      <c r="AE448" s="21">
        <v>36.871000000000002</v>
      </c>
      <c r="AF448" s="21">
        <v>35.132708000000001</v>
      </c>
      <c r="AG448" s="21">
        <v>0</v>
      </c>
      <c r="AH448" s="21">
        <v>35.132708000000001</v>
      </c>
      <c r="AI448" s="288"/>
      <c r="AJ448" s="288"/>
      <c r="AK448" s="2619" t="s">
        <v>9259</v>
      </c>
      <c r="AL448" s="2604">
        <v>1</v>
      </c>
      <c r="AM448" s="285">
        <v>0</v>
      </c>
    </row>
    <row r="449" spans="1:39" ht="409.5">
      <c r="A449" s="289">
        <v>547</v>
      </c>
      <c r="B449" s="178" t="s">
        <v>1360</v>
      </c>
      <c r="C449" s="282" t="s">
        <v>1361</v>
      </c>
      <c r="D449" s="114" t="s">
        <v>294</v>
      </c>
      <c r="E449" s="114" t="s">
        <v>730</v>
      </c>
      <c r="F449" s="284" t="s">
        <v>115</v>
      </c>
      <c r="G449" s="294">
        <v>73.59</v>
      </c>
      <c r="H449" s="174">
        <v>0</v>
      </c>
      <c r="I449" s="174">
        <v>36.795000000000002</v>
      </c>
      <c r="J449" s="174">
        <v>0</v>
      </c>
      <c r="K449" s="174">
        <v>36.795000000000002</v>
      </c>
      <c r="L449" s="285">
        <v>36.795000000000002</v>
      </c>
      <c r="M449" s="287">
        <v>36.795000000000002</v>
      </c>
      <c r="N449" s="287">
        <v>0</v>
      </c>
      <c r="O449" s="288">
        <v>36.795000000000002</v>
      </c>
      <c r="P449" s="288"/>
      <c r="Q449" s="288"/>
      <c r="R449" s="288"/>
      <c r="S449" s="288"/>
      <c r="T449" s="288"/>
      <c r="U449" s="288"/>
      <c r="V449" s="288"/>
      <c r="W449" s="288"/>
      <c r="X449" s="288"/>
      <c r="Y449" s="288"/>
      <c r="Z449" s="466">
        <v>36.795000000000002</v>
      </c>
      <c r="AA449" s="466">
        <v>0</v>
      </c>
      <c r="AB449" s="21">
        <v>36.795000000000002</v>
      </c>
      <c r="AC449" s="21">
        <v>36.795000000000002</v>
      </c>
      <c r="AD449" s="21"/>
      <c r="AE449" s="21">
        <v>36.795000000000002</v>
      </c>
      <c r="AF449" s="21">
        <v>29.334173</v>
      </c>
      <c r="AG449" s="21">
        <v>0</v>
      </c>
      <c r="AH449" s="21">
        <v>29.334173</v>
      </c>
      <c r="AI449" s="288"/>
      <c r="AJ449" s="288"/>
      <c r="AK449" s="2619" t="s">
        <v>9259</v>
      </c>
      <c r="AL449" s="2604">
        <v>1</v>
      </c>
      <c r="AM449" s="285">
        <v>0</v>
      </c>
    </row>
    <row r="450" spans="1:39" s="295" customFormat="1" ht="110.25">
      <c r="A450" s="289">
        <v>548</v>
      </c>
      <c r="B450" s="178" t="s">
        <v>1362</v>
      </c>
      <c r="C450" s="282" t="s">
        <v>1363</v>
      </c>
      <c r="D450" s="114" t="s">
        <v>294</v>
      </c>
      <c r="E450" s="114" t="s">
        <v>744</v>
      </c>
      <c r="F450" s="284" t="s">
        <v>115</v>
      </c>
      <c r="G450" s="294">
        <v>49.15</v>
      </c>
      <c r="H450" s="174">
        <v>0</v>
      </c>
      <c r="I450" s="174">
        <v>24.574999999999999</v>
      </c>
      <c r="J450" s="174">
        <v>0</v>
      </c>
      <c r="K450" s="174">
        <v>24.574999999999999</v>
      </c>
      <c r="L450" s="285">
        <v>24.574999999999999</v>
      </c>
      <c r="M450" s="287">
        <v>24.574999999999999</v>
      </c>
      <c r="N450" s="287">
        <v>0</v>
      </c>
      <c r="O450" s="288">
        <v>24.574999999999999</v>
      </c>
      <c r="P450" s="288"/>
      <c r="Q450" s="288"/>
      <c r="R450" s="288"/>
      <c r="S450" s="288"/>
      <c r="T450" s="288"/>
      <c r="U450" s="288"/>
      <c r="V450" s="288"/>
      <c r="W450" s="288"/>
      <c r="X450" s="288"/>
      <c r="Y450" s="288"/>
      <c r="Z450" s="466">
        <v>24.574999999999999</v>
      </c>
      <c r="AA450" s="466">
        <v>0</v>
      </c>
      <c r="AB450" s="21">
        <v>24.574999999999999</v>
      </c>
      <c r="AC450" s="21">
        <v>24.574999999999999</v>
      </c>
      <c r="AD450" s="21"/>
      <c r="AE450" s="21">
        <v>24.574999999999999</v>
      </c>
      <c r="AF450" s="21">
        <v>24.572295</v>
      </c>
      <c r="AG450" s="21">
        <v>0</v>
      </c>
      <c r="AH450" s="21">
        <v>24.572295</v>
      </c>
      <c r="AI450" s="288"/>
      <c r="AJ450" s="288"/>
      <c r="AK450" s="2619" t="s">
        <v>9259</v>
      </c>
      <c r="AL450" s="2604">
        <v>1</v>
      </c>
      <c r="AM450" s="285">
        <v>0</v>
      </c>
    </row>
    <row r="451" spans="1:39" s="295" customFormat="1" ht="78.75">
      <c r="A451" s="289">
        <v>549</v>
      </c>
      <c r="B451" s="178" t="s">
        <v>1364</v>
      </c>
      <c r="C451" s="282" t="s">
        <v>1365</v>
      </c>
      <c r="D451" s="114" t="s">
        <v>167</v>
      </c>
      <c r="E451" s="114" t="s">
        <v>720</v>
      </c>
      <c r="F451" s="284" t="s">
        <v>115</v>
      </c>
      <c r="G451" s="294">
        <v>71.31</v>
      </c>
      <c r="H451" s="174">
        <v>0</v>
      </c>
      <c r="I451" s="174">
        <v>35.655000000000001</v>
      </c>
      <c r="J451" s="174">
        <v>0</v>
      </c>
      <c r="K451" s="174">
        <v>35.655000000000001</v>
      </c>
      <c r="L451" s="285">
        <v>35.655000000000001</v>
      </c>
      <c r="M451" s="287">
        <v>35.655000000000001</v>
      </c>
      <c r="N451" s="287">
        <v>0</v>
      </c>
      <c r="O451" s="288">
        <v>35.655000000000001</v>
      </c>
      <c r="P451" s="288"/>
      <c r="Q451" s="288"/>
      <c r="R451" s="288"/>
      <c r="S451" s="288"/>
      <c r="T451" s="288"/>
      <c r="U451" s="288"/>
      <c r="V451" s="288"/>
      <c r="W451" s="288"/>
      <c r="X451" s="288"/>
      <c r="Y451" s="288"/>
      <c r="Z451" s="466">
        <v>35.655000000000001</v>
      </c>
      <c r="AA451" s="466">
        <v>0</v>
      </c>
      <c r="AB451" s="21">
        <v>35.655000000000001</v>
      </c>
      <c r="AC451" s="21">
        <v>35.655000000000001</v>
      </c>
      <c r="AD451" s="21"/>
      <c r="AE451" s="21">
        <v>35.655000000000001</v>
      </c>
      <c r="AF451" s="21">
        <v>35.203512000000003</v>
      </c>
      <c r="AG451" s="21">
        <v>0</v>
      </c>
      <c r="AH451" s="21">
        <v>35.203512000000003</v>
      </c>
      <c r="AI451" s="288"/>
      <c r="AJ451" s="288"/>
      <c r="AK451" s="2619" t="s">
        <v>9259</v>
      </c>
      <c r="AL451" s="2604">
        <v>1</v>
      </c>
      <c r="AM451" s="285">
        <v>0</v>
      </c>
    </row>
    <row r="452" spans="1:39" ht="63">
      <c r="A452" s="289">
        <v>550</v>
      </c>
      <c r="B452" s="178" t="s">
        <v>1366</v>
      </c>
      <c r="C452" s="282" t="s">
        <v>1367</v>
      </c>
      <c r="D452" s="114" t="s">
        <v>167</v>
      </c>
      <c r="E452" s="114" t="s">
        <v>720</v>
      </c>
      <c r="F452" s="284" t="s">
        <v>115</v>
      </c>
      <c r="G452" s="294">
        <v>67.346000000000004</v>
      </c>
      <c r="H452" s="174">
        <v>0</v>
      </c>
      <c r="I452" s="174">
        <v>33.673000000000002</v>
      </c>
      <c r="J452" s="174">
        <v>0</v>
      </c>
      <c r="K452" s="174">
        <v>33.673000000000002</v>
      </c>
      <c r="L452" s="285">
        <v>33.673000000000002</v>
      </c>
      <c r="M452" s="287">
        <v>33.673000000000002</v>
      </c>
      <c r="N452" s="287">
        <v>0</v>
      </c>
      <c r="O452" s="288">
        <v>33.673000000000002</v>
      </c>
      <c r="P452" s="288"/>
      <c r="Q452" s="288"/>
      <c r="R452" s="288"/>
      <c r="S452" s="288"/>
      <c r="T452" s="288"/>
      <c r="U452" s="288"/>
      <c r="V452" s="288"/>
      <c r="W452" s="288"/>
      <c r="X452" s="288"/>
      <c r="Y452" s="288"/>
      <c r="Z452" s="466">
        <v>33.673000000000002</v>
      </c>
      <c r="AA452" s="466">
        <v>0</v>
      </c>
      <c r="AB452" s="21">
        <v>33.673000000000002</v>
      </c>
      <c r="AC452" s="21">
        <v>33.673000000000002</v>
      </c>
      <c r="AD452" s="21"/>
      <c r="AE452" s="21">
        <v>33.673000000000002</v>
      </c>
      <c r="AF452" s="21">
        <v>33.670560000000002</v>
      </c>
      <c r="AG452" s="21">
        <v>0</v>
      </c>
      <c r="AH452" s="21">
        <v>33.670560000000002</v>
      </c>
      <c r="AI452" s="288"/>
      <c r="AJ452" s="288"/>
      <c r="AK452" s="2619" t="s">
        <v>9259</v>
      </c>
      <c r="AL452" s="2604">
        <v>1</v>
      </c>
      <c r="AM452" s="285">
        <v>0</v>
      </c>
    </row>
    <row r="453" spans="1:39" ht="47.25">
      <c r="A453" s="289">
        <v>551</v>
      </c>
      <c r="B453" s="178" t="s">
        <v>1368</v>
      </c>
      <c r="C453" s="282" t="s">
        <v>1369</v>
      </c>
      <c r="D453" s="114" t="s">
        <v>294</v>
      </c>
      <c r="E453" s="114" t="s">
        <v>730</v>
      </c>
      <c r="F453" s="284" t="s">
        <v>115</v>
      </c>
      <c r="G453" s="294">
        <v>78.655000000000001</v>
      </c>
      <c r="H453" s="174">
        <v>0</v>
      </c>
      <c r="I453" s="174">
        <v>39.326999999999998</v>
      </c>
      <c r="J453" s="174">
        <v>0</v>
      </c>
      <c r="K453" s="174">
        <v>39.326999999999998</v>
      </c>
      <c r="L453" s="285">
        <v>39.328000000000003</v>
      </c>
      <c r="M453" s="287">
        <v>39.328000000000003</v>
      </c>
      <c r="N453" s="287">
        <v>0</v>
      </c>
      <c r="O453" s="288">
        <v>39.328000000000003</v>
      </c>
      <c r="P453" s="288"/>
      <c r="Q453" s="288"/>
      <c r="R453" s="288"/>
      <c r="S453" s="288"/>
      <c r="T453" s="288"/>
      <c r="U453" s="288"/>
      <c r="V453" s="288"/>
      <c r="W453" s="288"/>
      <c r="X453" s="288"/>
      <c r="Y453" s="288"/>
      <c r="Z453" s="466">
        <v>39.328000000000003</v>
      </c>
      <c r="AA453" s="466">
        <v>0</v>
      </c>
      <c r="AB453" s="21">
        <v>39.328000000000003</v>
      </c>
      <c r="AC453" s="21">
        <v>39.328000000000003</v>
      </c>
      <c r="AD453" s="21"/>
      <c r="AE453" s="21">
        <v>39.328000000000003</v>
      </c>
      <c r="AF453" s="21">
        <v>38.748733000000001</v>
      </c>
      <c r="AG453" s="21">
        <v>0</v>
      </c>
      <c r="AH453" s="21">
        <v>38.748733000000001</v>
      </c>
      <c r="AI453" s="288"/>
      <c r="AJ453" s="288"/>
      <c r="AK453" s="2619" t="s">
        <v>9259</v>
      </c>
      <c r="AL453" s="2604">
        <v>1</v>
      </c>
      <c r="AM453" s="285">
        <v>0</v>
      </c>
    </row>
    <row r="454" spans="1:39" ht="110.25">
      <c r="A454" s="289">
        <v>552</v>
      </c>
      <c r="B454" s="178" t="s">
        <v>1370</v>
      </c>
      <c r="C454" s="282" t="s">
        <v>1371</v>
      </c>
      <c r="D454" s="114" t="s">
        <v>537</v>
      </c>
      <c r="E454" s="114" t="s">
        <v>753</v>
      </c>
      <c r="F454" s="284" t="s">
        <v>115</v>
      </c>
      <c r="G454" s="294">
        <v>99.99</v>
      </c>
      <c r="H454" s="174">
        <v>0</v>
      </c>
      <c r="I454" s="174">
        <v>49.994999999999997</v>
      </c>
      <c r="J454" s="174">
        <v>0</v>
      </c>
      <c r="K454" s="174">
        <v>49.994999999999997</v>
      </c>
      <c r="L454" s="285">
        <v>49.994999999999997</v>
      </c>
      <c r="M454" s="287">
        <v>49.994999999999997</v>
      </c>
      <c r="N454" s="287">
        <v>0</v>
      </c>
      <c r="O454" s="288">
        <v>49.994999999999997</v>
      </c>
      <c r="P454" s="288"/>
      <c r="Q454" s="288"/>
      <c r="R454" s="288"/>
      <c r="S454" s="288"/>
      <c r="T454" s="288"/>
      <c r="U454" s="288"/>
      <c r="V454" s="288"/>
      <c r="W454" s="288"/>
      <c r="X454" s="288"/>
      <c r="Y454" s="288"/>
      <c r="Z454" s="466">
        <v>49.994999999999997</v>
      </c>
      <c r="AA454" s="466">
        <v>0</v>
      </c>
      <c r="AB454" s="21">
        <v>49.994999999999997</v>
      </c>
      <c r="AC454" s="21">
        <v>49.994999999999997</v>
      </c>
      <c r="AD454" s="21"/>
      <c r="AE454" s="21">
        <v>49.994999999999997</v>
      </c>
      <c r="AF454" s="21">
        <v>49.985562999999999</v>
      </c>
      <c r="AG454" s="21">
        <v>0</v>
      </c>
      <c r="AH454" s="21">
        <v>49.985562999999999</v>
      </c>
      <c r="AI454" s="288"/>
      <c r="AJ454" s="2619" t="s">
        <v>10739</v>
      </c>
      <c r="AK454" s="2619" t="s">
        <v>9259</v>
      </c>
      <c r="AL454" s="2604">
        <v>1</v>
      </c>
      <c r="AM454" s="285">
        <v>0</v>
      </c>
    </row>
    <row r="455" spans="1:39" ht="393.75">
      <c r="A455" s="289">
        <v>553</v>
      </c>
      <c r="B455" s="178" t="s">
        <v>1372</v>
      </c>
      <c r="C455" s="282" t="s">
        <v>1373</v>
      </c>
      <c r="D455" s="114" t="s">
        <v>480</v>
      </c>
      <c r="E455" s="114" t="s">
        <v>703</v>
      </c>
      <c r="F455" s="284" t="s">
        <v>115</v>
      </c>
      <c r="G455" s="294">
        <v>71.38</v>
      </c>
      <c r="H455" s="174">
        <v>6.25</v>
      </c>
      <c r="I455" s="174">
        <v>29.44</v>
      </c>
      <c r="J455" s="174">
        <v>0</v>
      </c>
      <c r="K455" s="174">
        <v>35.69</v>
      </c>
      <c r="L455" s="285">
        <v>35.69</v>
      </c>
      <c r="M455" s="287">
        <v>35.69</v>
      </c>
      <c r="N455" s="287">
        <v>0</v>
      </c>
      <c r="O455" s="288">
        <v>35.69</v>
      </c>
      <c r="P455" s="288"/>
      <c r="Q455" s="288"/>
      <c r="R455" s="288"/>
      <c r="S455" s="288"/>
      <c r="T455" s="288"/>
      <c r="U455" s="288"/>
      <c r="V455" s="288"/>
      <c r="W455" s="288"/>
      <c r="X455" s="288">
        <v>0.42799999999999999</v>
      </c>
      <c r="Y455" s="288"/>
      <c r="Z455" s="466">
        <v>35.262</v>
      </c>
      <c r="AA455" s="466">
        <v>0</v>
      </c>
      <c r="AB455" s="21">
        <v>35.262</v>
      </c>
      <c r="AC455" s="21">
        <v>35.262</v>
      </c>
      <c r="AD455" s="21"/>
      <c r="AE455" s="21">
        <v>35.262</v>
      </c>
      <c r="AF455" s="21">
        <v>34.392901999999999</v>
      </c>
      <c r="AG455" s="21">
        <v>0</v>
      </c>
      <c r="AH455" s="21">
        <v>34.392901999999999</v>
      </c>
      <c r="AI455" s="288"/>
      <c r="AJ455" s="2619" t="s">
        <v>9721</v>
      </c>
      <c r="AK455" s="2619" t="s">
        <v>9259</v>
      </c>
      <c r="AL455" s="2604">
        <v>1</v>
      </c>
      <c r="AM455" s="285">
        <v>0</v>
      </c>
    </row>
    <row r="456" spans="1:39" ht="220.5">
      <c r="A456" s="289">
        <v>554</v>
      </c>
      <c r="B456" s="178" t="s">
        <v>1374</v>
      </c>
      <c r="C456" s="282" t="s">
        <v>1375</v>
      </c>
      <c r="D456" s="114" t="s">
        <v>480</v>
      </c>
      <c r="E456" s="114" t="s">
        <v>703</v>
      </c>
      <c r="F456" s="284" t="s">
        <v>115</v>
      </c>
      <c r="G456" s="294">
        <v>82.516000000000005</v>
      </c>
      <c r="H456" s="174">
        <v>6.25</v>
      </c>
      <c r="I456" s="174">
        <v>35.008000000000003</v>
      </c>
      <c r="J456" s="174">
        <v>0</v>
      </c>
      <c r="K456" s="174">
        <v>41.258000000000003</v>
      </c>
      <c r="L456" s="285">
        <v>41.258000000000003</v>
      </c>
      <c r="M456" s="287">
        <v>41.258000000000003</v>
      </c>
      <c r="N456" s="287">
        <v>0</v>
      </c>
      <c r="O456" s="288">
        <v>41.258000000000003</v>
      </c>
      <c r="P456" s="288"/>
      <c r="Q456" s="288"/>
      <c r="R456" s="288"/>
      <c r="S456" s="288"/>
      <c r="T456" s="288"/>
      <c r="U456" s="288"/>
      <c r="V456" s="288"/>
      <c r="W456" s="288"/>
      <c r="X456" s="288"/>
      <c r="Y456" s="288"/>
      <c r="Z456" s="466">
        <v>41.258000000000003</v>
      </c>
      <c r="AA456" s="466">
        <v>0</v>
      </c>
      <c r="AB456" s="21">
        <v>41.258000000000003</v>
      </c>
      <c r="AC456" s="21">
        <v>41.258000000000003</v>
      </c>
      <c r="AD456" s="21"/>
      <c r="AE456" s="21">
        <v>41.258000000000003</v>
      </c>
      <c r="AF456" s="21">
        <v>42.004409000000003</v>
      </c>
      <c r="AG456" s="21">
        <v>0</v>
      </c>
      <c r="AH456" s="21">
        <v>42.004409000000003</v>
      </c>
      <c r="AI456" s="288"/>
      <c r="AJ456" s="288"/>
      <c r="AK456" s="2619" t="s">
        <v>9259</v>
      </c>
      <c r="AL456" s="2604">
        <v>1</v>
      </c>
      <c r="AM456" s="285">
        <v>0</v>
      </c>
    </row>
    <row r="457" spans="1:39" ht="346.5">
      <c r="A457" s="289">
        <v>555</v>
      </c>
      <c r="B457" s="178" t="s">
        <v>1376</v>
      </c>
      <c r="C457" s="282" t="s">
        <v>1377</v>
      </c>
      <c r="D457" s="114" t="s">
        <v>480</v>
      </c>
      <c r="E457" s="114" t="s">
        <v>703</v>
      </c>
      <c r="F457" s="284" t="s">
        <v>26</v>
      </c>
      <c r="G457" s="294">
        <v>56.566000000000003</v>
      </c>
      <c r="H457" s="174">
        <v>6.25</v>
      </c>
      <c r="I457" s="174">
        <v>22.033000000000001</v>
      </c>
      <c r="J457" s="174">
        <v>0</v>
      </c>
      <c r="K457" s="174">
        <v>28.283000000000001</v>
      </c>
      <c r="L457" s="285">
        <v>28.283000000000001</v>
      </c>
      <c r="M457" s="287">
        <v>28.283000000000001</v>
      </c>
      <c r="N457" s="287">
        <v>0</v>
      </c>
      <c r="O457" s="288">
        <v>28.283000000000001</v>
      </c>
      <c r="P457" s="288"/>
      <c r="Q457" s="288"/>
      <c r="R457" s="288"/>
      <c r="S457" s="288"/>
      <c r="T457" s="288"/>
      <c r="U457" s="288"/>
      <c r="V457" s="288"/>
      <c r="W457" s="288"/>
      <c r="X457" s="288"/>
      <c r="Y457" s="288"/>
      <c r="Z457" s="466">
        <v>28.283000000000001</v>
      </c>
      <c r="AA457" s="466">
        <v>0</v>
      </c>
      <c r="AB457" s="21">
        <v>28.283000000000001</v>
      </c>
      <c r="AC457" s="21">
        <v>28.283000000000001</v>
      </c>
      <c r="AD457" s="21"/>
      <c r="AE457" s="21">
        <v>28.283000000000001</v>
      </c>
      <c r="AF457" s="21">
        <v>28.586141999999999</v>
      </c>
      <c r="AG457" s="21">
        <v>0</v>
      </c>
      <c r="AH457" s="21">
        <v>28.586141999999999</v>
      </c>
      <c r="AI457" s="288"/>
      <c r="AJ457" s="288"/>
      <c r="AK457" s="2619" t="s">
        <v>9259</v>
      </c>
      <c r="AL457" s="2604">
        <v>1</v>
      </c>
      <c r="AM457" s="285">
        <v>0</v>
      </c>
    </row>
    <row r="458" spans="1:39" ht="315">
      <c r="A458" s="289">
        <v>556</v>
      </c>
      <c r="B458" s="178" t="s">
        <v>1378</v>
      </c>
      <c r="C458" s="282" t="s">
        <v>1379</v>
      </c>
      <c r="D458" s="114" t="s">
        <v>537</v>
      </c>
      <c r="E458" s="114" t="s">
        <v>713</v>
      </c>
      <c r="F458" s="284" t="s">
        <v>115</v>
      </c>
      <c r="G458" s="294">
        <v>99.893000000000001</v>
      </c>
      <c r="H458" s="174">
        <v>0</v>
      </c>
      <c r="I458" s="174">
        <v>49.947000000000003</v>
      </c>
      <c r="J458" s="174">
        <v>0</v>
      </c>
      <c r="K458" s="174">
        <v>49.947000000000003</v>
      </c>
      <c r="L458" s="285">
        <v>49.945999999999998</v>
      </c>
      <c r="M458" s="287">
        <v>49.945999999999998</v>
      </c>
      <c r="N458" s="287">
        <v>0</v>
      </c>
      <c r="O458" s="288">
        <v>49.945999999999998</v>
      </c>
      <c r="P458" s="288"/>
      <c r="Q458" s="288"/>
      <c r="R458" s="288"/>
      <c r="S458" s="288"/>
      <c r="T458" s="288"/>
      <c r="U458" s="288"/>
      <c r="V458" s="288"/>
      <c r="W458" s="288"/>
      <c r="X458" s="288"/>
      <c r="Y458" s="288"/>
      <c r="Z458" s="466">
        <v>49.945999999999998</v>
      </c>
      <c r="AA458" s="466">
        <v>0</v>
      </c>
      <c r="AB458" s="21">
        <v>49.945999999999998</v>
      </c>
      <c r="AC458" s="21">
        <v>49.945999999999998</v>
      </c>
      <c r="AD458" s="21"/>
      <c r="AE458" s="21">
        <v>49.945999999999998</v>
      </c>
      <c r="AF458" s="21">
        <v>49.922024999999998</v>
      </c>
      <c r="AG458" s="21">
        <v>0</v>
      </c>
      <c r="AH458" s="21">
        <v>49.922024999999998</v>
      </c>
      <c r="AI458" s="288"/>
      <c r="AJ458" s="288"/>
      <c r="AK458" s="2619" t="s">
        <v>9259</v>
      </c>
      <c r="AL458" s="2604">
        <v>1</v>
      </c>
      <c r="AM458" s="285">
        <v>0</v>
      </c>
    </row>
    <row r="459" spans="1:39" ht="267.75">
      <c r="A459" s="289">
        <v>557</v>
      </c>
      <c r="B459" s="178" t="s">
        <v>1380</v>
      </c>
      <c r="C459" s="282" t="s">
        <v>1381</v>
      </c>
      <c r="D459" s="114" t="s">
        <v>339</v>
      </c>
      <c r="E459" s="114" t="s">
        <v>697</v>
      </c>
      <c r="F459" s="284" t="s">
        <v>115</v>
      </c>
      <c r="G459" s="294">
        <v>99.37</v>
      </c>
      <c r="H459" s="174">
        <v>0</v>
      </c>
      <c r="I459" s="174">
        <v>49.685000000000002</v>
      </c>
      <c r="J459" s="174">
        <v>0</v>
      </c>
      <c r="K459" s="174">
        <v>49.685000000000002</v>
      </c>
      <c r="L459" s="285">
        <v>49.685000000000002</v>
      </c>
      <c r="M459" s="287">
        <v>49.685000000000002</v>
      </c>
      <c r="N459" s="287">
        <v>0</v>
      </c>
      <c r="O459" s="288">
        <v>49.685000000000002</v>
      </c>
      <c r="P459" s="288"/>
      <c r="Q459" s="288"/>
      <c r="R459" s="288"/>
      <c r="S459" s="288"/>
      <c r="T459" s="288"/>
      <c r="U459" s="288"/>
      <c r="V459" s="288"/>
      <c r="W459" s="288"/>
      <c r="X459" s="288"/>
      <c r="Y459" s="288"/>
      <c r="Z459" s="466">
        <v>49.685000000000002</v>
      </c>
      <c r="AA459" s="466">
        <v>0</v>
      </c>
      <c r="AB459" s="21">
        <v>49.685000000000002</v>
      </c>
      <c r="AC459" s="21">
        <v>49.685000000000002</v>
      </c>
      <c r="AD459" s="21"/>
      <c r="AE459" s="21">
        <v>49.685000000000002</v>
      </c>
      <c r="AF459" s="21">
        <v>39.956288000000001</v>
      </c>
      <c r="AG459" s="21">
        <v>0</v>
      </c>
      <c r="AH459" s="21">
        <v>39.956288000000001</v>
      </c>
      <c r="AI459" s="288"/>
      <c r="AJ459" s="288"/>
      <c r="AK459" s="2619" t="s">
        <v>9259</v>
      </c>
      <c r="AL459" s="2604">
        <v>1</v>
      </c>
      <c r="AM459" s="285">
        <v>0</v>
      </c>
    </row>
    <row r="460" spans="1:39" s="295" customFormat="1" ht="31.5">
      <c r="A460" s="289">
        <v>558</v>
      </c>
      <c r="B460" s="178" t="s">
        <v>1382</v>
      </c>
      <c r="C460" s="282" t="s">
        <v>1383</v>
      </c>
      <c r="D460" s="205" t="s">
        <v>220</v>
      </c>
      <c r="E460" s="114" t="s">
        <v>673</v>
      </c>
      <c r="F460" s="284" t="s">
        <v>115</v>
      </c>
      <c r="G460" s="294">
        <v>50</v>
      </c>
      <c r="H460" s="174">
        <v>0</v>
      </c>
      <c r="I460" s="174">
        <v>25</v>
      </c>
      <c r="J460" s="174">
        <v>0</v>
      </c>
      <c r="K460" s="174">
        <v>25</v>
      </c>
      <c r="L460" s="285">
        <v>25</v>
      </c>
      <c r="M460" s="287">
        <v>25</v>
      </c>
      <c r="N460" s="287">
        <v>0</v>
      </c>
      <c r="O460" s="288">
        <v>25</v>
      </c>
      <c r="P460" s="288"/>
      <c r="Q460" s="288"/>
      <c r="R460" s="288"/>
      <c r="S460" s="288"/>
      <c r="T460" s="288"/>
      <c r="U460" s="288"/>
      <c r="V460" s="288"/>
      <c r="W460" s="288"/>
      <c r="X460" s="288"/>
      <c r="Y460" s="288"/>
      <c r="Z460" s="466">
        <v>25</v>
      </c>
      <c r="AA460" s="466">
        <v>0</v>
      </c>
      <c r="AB460" s="21">
        <v>25</v>
      </c>
      <c r="AC460" s="21">
        <v>25</v>
      </c>
      <c r="AD460" s="21"/>
      <c r="AE460" s="21">
        <v>25</v>
      </c>
      <c r="AF460" s="21">
        <v>24.976617999999998</v>
      </c>
      <c r="AG460" s="21">
        <v>0</v>
      </c>
      <c r="AH460" s="21">
        <v>24.976617999999998</v>
      </c>
      <c r="AI460" s="288"/>
      <c r="AJ460" s="288"/>
      <c r="AK460" s="2619" t="s">
        <v>9259</v>
      </c>
      <c r="AL460" s="2604">
        <v>1</v>
      </c>
      <c r="AM460" s="285">
        <v>0</v>
      </c>
    </row>
    <row r="461" spans="1:39" ht="252">
      <c r="A461" s="289">
        <v>559</v>
      </c>
      <c r="B461" s="178" t="s">
        <v>1384</v>
      </c>
      <c r="C461" s="282" t="s">
        <v>1385</v>
      </c>
      <c r="D461" s="114" t="s">
        <v>480</v>
      </c>
      <c r="E461" s="114" t="s">
        <v>703</v>
      </c>
      <c r="F461" s="284" t="s">
        <v>26</v>
      </c>
      <c r="G461" s="294">
        <v>63.984000000000002</v>
      </c>
      <c r="H461" s="174">
        <v>6.25</v>
      </c>
      <c r="I461" s="174">
        <v>25.742000000000001</v>
      </c>
      <c r="J461" s="174">
        <v>0</v>
      </c>
      <c r="K461" s="174">
        <v>31.992000000000001</v>
      </c>
      <c r="L461" s="285">
        <v>31.992000000000001</v>
      </c>
      <c r="M461" s="287">
        <v>31.992000000000001</v>
      </c>
      <c r="N461" s="287">
        <v>0</v>
      </c>
      <c r="O461" s="288">
        <v>31.992000000000001</v>
      </c>
      <c r="P461" s="288"/>
      <c r="Q461" s="288"/>
      <c r="R461" s="288"/>
      <c r="S461" s="288"/>
      <c r="T461" s="288"/>
      <c r="U461" s="288"/>
      <c r="V461" s="288"/>
      <c r="W461" s="288"/>
      <c r="X461" s="288"/>
      <c r="Y461" s="288"/>
      <c r="Z461" s="466">
        <v>31.992000000000001</v>
      </c>
      <c r="AA461" s="466">
        <v>0</v>
      </c>
      <c r="AB461" s="21">
        <v>31.992000000000001</v>
      </c>
      <c r="AC461" s="21">
        <v>31.992000000000001</v>
      </c>
      <c r="AD461" s="21"/>
      <c r="AE461" s="21">
        <v>31.992000000000001</v>
      </c>
      <c r="AF461" s="21">
        <v>31.707270000000001</v>
      </c>
      <c r="AG461" s="21">
        <v>0</v>
      </c>
      <c r="AH461" s="21">
        <v>31.707270000000001</v>
      </c>
      <c r="AI461" s="288"/>
      <c r="AJ461" s="288"/>
      <c r="AK461" s="2619" t="s">
        <v>9259</v>
      </c>
      <c r="AL461" s="2604">
        <v>1</v>
      </c>
      <c r="AM461" s="285">
        <v>0</v>
      </c>
    </row>
    <row r="462" spans="1:39" ht="94.5">
      <c r="A462" s="289">
        <v>560</v>
      </c>
      <c r="B462" s="178" t="s">
        <v>1386</v>
      </c>
      <c r="C462" s="282" t="s">
        <v>1387</v>
      </c>
      <c r="D462" s="114" t="s">
        <v>537</v>
      </c>
      <c r="E462" s="114" t="s">
        <v>753</v>
      </c>
      <c r="F462" s="284" t="s">
        <v>115</v>
      </c>
      <c r="G462" s="294">
        <v>126.43300000000001</v>
      </c>
      <c r="H462" s="174">
        <v>0</v>
      </c>
      <c r="I462" s="174">
        <v>39.685000000000002</v>
      </c>
      <c r="J462" s="174">
        <v>0</v>
      </c>
      <c r="K462" s="174">
        <v>39.685000000000002</v>
      </c>
      <c r="L462" s="285">
        <v>86.748000000000005</v>
      </c>
      <c r="M462" s="287">
        <v>86.748000000000005</v>
      </c>
      <c r="N462" s="287">
        <v>0</v>
      </c>
      <c r="O462" s="288">
        <v>86.748000000000005</v>
      </c>
      <c r="P462" s="288"/>
      <c r="Q462" s="288"/>
      <c r="R462" s="288"/>
      <c r="S462" s="288"/>
      <c r="T462" s="288"/>
      <c r="U462" s="288"/>
      <c r="V462" s="288"/>
      <c r="W462" s="288"/>
      <c r="X462" s="288"/>
      <c r="Y462" s="288"/>
      <c r="Z462" s="466">
        <v>86.748000000000005</v>
      </c>
      <c r="AA462" s="466">
        <v>0</v>
      </c>
      <c r="AB462" s="21">
        <v>86.748000000000005</v>
      </c>
      <c r="AC462" s="21">
        <v>86.748000000000005</v>
      </c>
      <c r="AD462" s="21"/>
      <c r="AE462" s="21">
        <v>86.748000000000005</v>
      </c>
      <c r="AF462" s="21">
        <v>81.708924999999994</v>
      </c>
      <c r="AG462" s="21">
        <v>0</v>
      </c>
      <c r="AH462" s="21">
        <v>81.708924999999994</v>
      </c>
      <c r="AI462" s="288"/>
      <c r="AJ462" s="2619" t="s">
        <v>10685</v>
      </c>
      <c r="AK462" s="2619" t="s">
        <v>9741</v>
      </c>
      <c r="AL462" s="2602">
        <v>0.5</v>
      </c>
      <c r="AM462" s="285">
        <v>0</v>
      </c>
    </row>
    <row r="463" spans="1:39" ht="236.25">
      <c r="A463" s="289">
        <v>561</v>
      </c>
      <c r="B463" s="178" t="s">
        <v>1388</v>
      </c>
      <c r="C463" s="282" t="s">
        <v>1389</v>
      </c>
      <c r="D463" s="114" t="s">
        <v>480</v>
      </c>
      <c r="E463" s="114" t="s">
        <v>703</v>
      </c>
      <c r="F463" s="284" t="s">
        <v>115</v>
      </c>
      <c r="G463" s="294">
        <v>48.542999999999999</v>
      </c>
      <c r="H463" s="174">
        <v>6.25</v>
      </c>
      <c r="I463" s="174">
        <v>18.021999999999998</v>
      </c>
      <c r="J463" s="174">
        <v>0</v>
      </c>
      <c r="K463" s="174">
        <v>24.271999999999998</v>
      </c>
      <c r="L463" s="285">
        <v>24.271000000000001</v>
      </c>
      <c r="M463" s="287">
        <v>24.271000000000001</v>
      </c>
      <c r="N463" s="287">
        <v>0</v>
      </c>
      <c r="O463" s="288">
        <v>24.271000000000001</v>
      </c>
      <c r="P463" s="288"/>
      <c r="Q463" s="288"/>
      <c r="R463" s="288"/>
      <c r="S463" s="288"/>
      <c r="T463" s="288"/>
      <c r="U463" s="288"/>
      <c r="V463" s="288"/>
      <c r="W463" s="288"/>
      <c r="X463" s="288"/>
      <c r="Y463" s="288"/>
      <c r="Z463" s="466">
        <v>24.271000000000001</v>
      </c>
      <c r="AA463" s="466">
        <v>0</v>
      </c>
      <c r="AB463" s="21">
        <v>24.271000000000001</v>
      </c>
      <c r="AC463" s="21">
        <v>24.271000000000001</v>
      </c>
      <c r="AD463" s="21"/>
      <c r="AE463" s="21">
        <v>24.271000000000001</v>
      </c>
      <c r="AF463" s="21">
        <v>23.667400000000001</v>
      </c>
      <c r="AG463" s="21">
        <v>0</v>
      </c>
      <c r="AH463" s="21">
        <v>23.667400000000001</v>
      </c>
      <c r="AI463" s="288"/>
      <c r="AJ463" s="288"/>
      <c r="AK463" s="2619" t="s">
        <v>9259</v>
      </c>
      <c r="AL463" s="2604">
        <v>1</v>
      </c>
      <c r="AM463" s="285">
        <v>0</v>
      </c>
    </row>
    <row r="464" spans="1:39" ht="63">
      <c r="A464" s="289">
        <v>562</v>
      </c>
      <c r="B464" s="178" t="s">
        <v>1390</v>
      </c>
      <c r="C464" s="282" t="s">
        <v>1391</v>
      </c>
      <c r="D464" s="114" t="s">
        <v>435</v>
      </c>
      <c r="E464" s="114" t="s">
        <v>735</v>
      </c>
      <c r="F464" s="284" t="s">
        <v>26</v>
      </c>
      <c r="G464" s="294">
        <v>29.716999999999999</v>
      </c>
      <c r="H464" s="174">
        <v>0</v>
      </c>
      <c r="I464" s="174">
        <v>14.859</v>
      </c>
      <c r="J464" s="174">
        <v>0</v>
      </c>
      <c r="K464" s="174">
        <v>14.859</v>
      </c>
      <c r="L464" s="285">
        <v>14.857999999999999</v>
      </c>
      <c r="M464" s="287">
        <v>14.857999999999999</v>
      </c>
      <c r="N464" s="287">
        <v>0</v>
      </c>
      <c r="O464" s="288">
        <v>14.857999999999999</v>
      </c>
      <c r="P464" s="288"/>
      <c r="Q464" s="288"/>
      <c r="R464" s="288"/>
      <c r="S464" s="288"/>
      <c r="T464" s="288"/>
      <c r="U464" s="288"/>
      <c r="V464" s="288"/>
      <c r="W464" s="288"/>
      <c r="X464" s="288"/>
      <c r="Y464" s="288"/>
      <c r="Z464" s="466">
        <v>14.857999999999999</v>
      </c>
      <c r="AA464" s="466">
        <v>0</v>
      </c>
      <c r="AB464" s="21">
        <v>14.857999999999999</v>
      </c>
      <c r="AC464" s="21">
        <v>14.857999999999999</v>
      </c>
      <c r="AD464" s="21"/>
      <c r="AE464" s="21">
        <v>14.857999999999999</v>
      </c>
      <c r="AF464" s="21">
        <v>14.364321</v>
      </c>
      <c r="AG464" s="21">
        <v>0</v>
      </c>
      <c r="AH464" s="21">
        <v>14.364321</v>
      </c>
      <c r="AI464" s="288"/>
      <c r="AJ464" s="288"/>
      <c r="AK464" s="2619" t="s">
        <v>9259</v>
      </c>
      <c r="AL464" s="2604">
        <v>1</v>
      </c>
      <c r="AM464" s="285">
        <v>0</v>
      </c>
    </row>
    <row r="465" spans="1:40" ht="315">
      <c r="A465" s="289">
        <v>563</v>
      </c>
      <c r="B465" s="178" t="s">
        <v>1392</v>
      </c>
      <c r="C465" s="282" t="s">
        <v>1393</v>
      </c>
      <c r="D465" s="114" t="s">
        <v>124</v>
      </c>
      <c r="E465" s="114" t="s">
        <v>713</v>
      </c>
      <c r="F465" s="284" t="s">
        <v>115</v>
      </c>
      <c r="G465" s="294">
        <v>139.15899999999999</v>
      </c>
      <c r="H465" s="174">
        <v>0</v>
      </c>
      <c r="I465" s="174">
        <v>69.58</v>
      </c>
      <c r="J465" s="174">
        <v>0</v>
      </c>
      <c r="K465" s="174">
        <v>69.58</v>
      </c>
      <c r="L465" s="285">
        <v>69.578999999999994</v>
      </c>
      <c r="M465" s="287">
        <v>69.578999999999994</v>
      </c>
      <c r="N465" s="287">
        <v>0</v>
      </c>
      <c r="O465" s="288">
        <v>69.578999999999994</v>
      </c>
      <c r="P465" s="288"/>
      <c r="Q465" s="288"/>
      <c r="R465" s="288"/>
      <c r="S465" s="288"/>
      <c r="T465" s="288"/>
      <c r="U465" s="288"/>
      <c r="V465" s="288"/>
      <c r="W465" s="288"/>
      <c r="X465" s="288"/>
      <c r="Y465" s="288"/>
      <c r="Z465" s="466">
        <v>69.578999999999994</v>
      </c>
      <c r="AA465" s="466">
        <v>0</v>
      </c>
      <c r="AB465" s="21">
        <v>69.578999999999994</v>
      </c>
      <c r="AC465" s="21">
        <v>69.578499999999991</v>
      </c>
      <c r="AD465" s="21"/>
      <c r="AE465" s="21">
        <v>69.578499999999991</v>
      </c>
      <c r="AF465" s="21">
        <v>69.489816000000005</v>
      </c>
      <c r="AG465" s="21">
        <v>0</v>
      </c>
      <c r="AH465" s="21">
        <v>69.489816000000005</v>
      </c>
      <c r="AI465" s="288"/>
      <c r="AJ465" s="288"/>
      <c r="AK465" s="2619" t="s">
        <v>9741</v>
      </c>
      <c r="AL465" s="2602">
        <v>0.5</v>
      </c>
      <c r="AM465" s="285">
        <v>0</v>
      </c>
    </row>
    <row r="466" spans="1:40" ht="110.25">
      <c r="A466" s="289">
        <v>564</v>
      </c>
      <c r="B466" s="178" t="s">
        <v>1394</v>
      </c>
      <c r="C466" s="282" t="s">
        <v>1395</v>
      </c>
      <c r="D466" s="114" t="s">
        <v>332</v>
      </c>
      <c r="E466" s="114" t="s">
        <v>1396</v>
      </c>
      <c r="F466" s="284" t="s">
        <v>115</v>
      </c>
      <c r="G466" s="294">
        <v>759.59400000000005</v>
      </c>
      <c r="H466" s="174">
        <v>0</v>
      </c>
      <c r="I466" s="174">
        <v>310.26</v>
      </c>
      <c r="J466" s="174">
        <v>0</v>
      </c>
      <c r="K466" s="174">
        <v>310.26</v>
      </c>
      <c r="L466" s="285">
        <v>449.33400000000006</v>
      </c>
      <c r="M466" s="287">
        <v>449.334</v>
      </c>
      <c r="N466" s="287">
        <v>0</v>
      </c>
      <c r="O466" s="288">
        <v>449.334</v>
      </c>
      <c r="P466" s="288"/>
      <c r="Q466" s="288">
        <v>70</v>
      </c>
      <c r="R466" s="288">
        <v>70</v>
      </c>
      <c r="S466" s="288"/>
      <c r="T466" s="288"/>
      <c r="U466" s="288"/>
      <c r="V466" s="288"/>
      <c r="W466" s="288"/>
      <c r="X466" s="288"/>
      <c r="Y466" s="288"/>
      <c r="Z466" s="466">
        <v>379.334</v>
      </c>
      <c r="AA466" s="466">
        <v>70</v>
      </c>
      <c r="AB466" s="21">
        <v>449.334</v>
      </c>
      <c r="AC466" s="21">
        <v>379.334</v>
      </c>
      <c r="AD466" s="21">
        <v>70</v>
      </c>
      <c r="AE466" s="21">
        <v>449.334</v>
      </c>
      <c r="AF466" s="21">
        <v>378.98249800000002</v>
      </c>
      <c r="AG466" s="21">
        <v>69.797559000000007</v>
      </c>
      <c r="AH466" s="21">
        <v>448.78005700000006</v>
      </c>
      <c r="AI466" s="288"/>
      <c r="AJ466" s="2619" t="s">
        <v>12951</v>
      </c>
      <c r="AK466" s="2619" t="s">
        <v>12952</v>
      </c>
      <c r="AL466" s="2602">
        <v>0.5</v>
      </c>
      <c r="AM466" s="285">
        <v>0</v>
      </c>
      <c r="AN466" s="601"/>
    </row>
    <row r="467" spans="1:40" ht="236.25">
      <c r="A467" s="289">
        <v>565</v>
      </c>
      <c r="B467" s="178" t="s">
        <v>1397</v>
      </c>
      <c r="C467" s="282" t="s">
        <v>1398</v>
      </c>
      <c r="D467" s="114" t="s">
        <v>435</v>
      </c>
      <c r="E467" s="114" t="s">
        <v>744</v>
      </c>
      <c r="F467" s="284" t="s">
        <v>115</v>
      </c>
      <c r="G467" s="294">
        <v>99.057000000000002</v>
      </c>
      <c r="H467" s="174">
        <v>0</v>
      </c>
      <c r="I467" s="174">
        <v>49.527999999999999</v>
      </c>
      <c r="J467" s="174">
        <v>0</v>
      </c>
      <c r="K467" s="174">
        <v>49.527999999999999</v>
      </c>
      <c r="L467" s="285">
        <v>49.529000000000003</v>
      </c>
      <c r="M467" s="287">
        <v>49.529000000000003</v>
      </c>
      <c r="N467" s="287">
        <v>0</v>
      </c>
      <c r="O467" s="288">
        <v>49.529000000000003</v>
      </c>
      <c r="P467" s="288"/>
      <c r="Q467" s="288"/>
      <c r="R467" s="288"/>
      <c r="S467" s="288"/>
      <c r="T467" s="288"/>
      <c r="U467" s="288"/>
      <c r="V467" s="288"/>
      <c r="W467" s="288"/>
      <c r="X467" s="288"/>
      <c r="Y467" s="288"/>
      <c r="Z467" s="466">
        <v>49.529000000000003</v>
      </c>
      <c r="AA467" s="466">
        <v>0</v>
      </c>
      <c r="AB467" s="21">
        <v>49.529000000000003</v>
      </c>
      <c r="AC467" s="21">
        <v>49.529000000000003</v>
      </c>
      <c r="AD467" s="21"/>
      <c r="AE467" s="21">
        <v>49.529000000000003</v>
      </c>
      <c r="AF467" s="21">
        <v>43.372323999999999</v>
      </c>
      <c r="AG467" s="21">
        <v>0</v>
      </c>
      <c r="AH467" s="21">
        <v>43.372323999999999</v>
      </c>
      <c r="AI467" s="288"/>
      <c r="AJ467" s="288"/>
      <c r="AK467" s="2619" t="s">
        <v>9259</v>
      </c>
      <c r="AL467" s="2604">
        <v>1</v>
      </c>
      <c r="AM467" s="285">
        <v>0</v>
      </c>
    </row>
    <row r="468" spans="1:40" ht="63">
      <c r="A468" s="289">
        <v>566</v>
      </c>
      <c r="B468" s="178" t="s">
        <v>1399</v>
      </c>
      <c r="C468" s="282" t="s">
        <v>1400</v>
      </c>
      <c r="D468" s="114" t="s">
        <v>39</v>
      </c>
      <c r="E468" s="114" t="s">
        <v>744</v>
      </c>
      <c r="F468" s="284" t="s">
        <v>26</v>
      </c>
      <c r="G468" s="294">
        <v>95.545000000000002</v>
      </c>
      <c r="H468" s="174">
        <v>0</v>
      </c>
      <c r="I468" s="174">
        <v>6.25</v>
      </c>
      <c r="J468" s="174">
        <v>0</v>
      </c>
      <c r="K468" s="174">
        <v>6.25</v>
      </c>
      <c r="L468" s="285">
        <v>89.295000000000002</v>
      </c>
      <c r="M468" s="287">
        <v>89.295000000000002</v>
      </c>
      <c r="N468" s="287">
        <v>0</v>
      </c>
      <c r="O468" s="288">
        <v>89.295000000000002</v>
      </c>
      <c r="P468" s="288"/>
      <c r="Q468" s="288"/>
      <c r="R468" s="288"/>
      <c r="S468" s="288"/>
      <c r="T468" s="288"/>
      <c r="U468" s="288"/>
      <c r="V468" s="288"/>
      <c r="W468" s="288"/>
      <c r="X468" s="288"/>
      <c r="Y468" s="288"/>
      <c r="Z468" s="466">
        <v>89.295000000000002</v>
      </c>
      <c r="AA468" s="466">
        <v>0</v>
      </c>
      <c r="AB468" s="21">
        <v>89.295000000000002</v>
      </c>
      <c r="AC468" s="21">
        <v>44.647500000000001</v>
      </c>
      <c r="AD468" s="21"/>
      <c r="AE468" s="21">
        <v>44.647500000000001</v>
      </c>
      <c r="AF468" s="21">
        <v>44.648000000000003</v>
      </c>
      <c r="AG468" s="21">
        <v>0</v>
      </c>
      <c r="AH468" s="21">
        <v>44.648000000000003</v>
      </c>
      <c r="AI468" s="288"/>
      <c r="AJ468" s="2619" t="s">
        <v>9257</v>
      </c>
      <c r="AK468" s="2619" t="s">
        <v>9259</v>
      </c>
      <c r="AL468" s="2602">
        <v>0.5</v>
      </c>
      <c r="AM468" s="285">
        <v>0</v>
      </c>
    </row>
    <row r="469" spans="1:40" ht="283.5">
      <c r="A469" s="289">
        <v>567</v>
      </c>
      <c r="B469" s="178" t="s">
        <v>1401</v>
      </c>
      <c r="C469" s="282" t="s">
        <v>1402</v>
      </c>
      <c r="D469" s="114" t="s">
        <v>507</v>
      </c>
      <c r="E469" s="114" t="s">
        <v>713</v>
      </c>
      <c r="F469" s="284" t="s">
        <v>115</v>
      </c>
      <c r="G469" s="294">
        <v>98.536000000000001</v>
      </c>
      <c r="H469" s="174">
        <v>0</v>
      </c>
      <c r="I469" s="174">
        <v>49.268000000000001</v>
      </c>
      <c r="J469" s="174">
        <v>0</v>
      </c>
      <c r="K469" s="174">
        <v>49.268000000000001</v>
      </c>
      <c r="L469" s="285">
        <v>49.268000000000001</v>
      </c>
      <c r="M469" s="287">
        <v>49.268000000000001</v>
      </c>
      <c r="N469" s="287">
        <v>0</v>
      </c>
      <c r="O469" s="288">
        <v>49.268000000000001</v>
      </c>
      <c r="P469" s="288"/>
      <c r="Q469" s="288"/>
      <c r="R469" s="288"/>
      <c r="S469" s="288"/>
      <c r="T469" s="288"/>
      <c r="U469" s="288"/>
      <c r="V469" s="288"/>
      <c r="W469" s="288"/>
      <c r="X469" s="288"/>
      <c r="Y469" s="288"/>
      <c r="Z469" s="466">
        <v>49.268000000000001</v>
      </c>
      <c r="AA469" s="466">
        <v>0</v>
      </c>
      <c r="AB469" s="21">
        <v>49.268000000000001</v>
      </c>
      <c r="AC469" s="21">
        <v>49.268000000000001</v>
      </c>
      <c r="AD469" s="21"/>
      <c r="AE469" s="21">
        <v>49.268000000000001</v>
      </c>
      <c r="AF469" s="21">
        <v>49.237053000000003</v>
      </c>
      <c r="AG469" s="21">
        <v>0</v>
      </c>
      <c r="AH469" s="21">
        <v>49.237053000000003</v>
      </c>
      <c r="AI469" s="288"/>
      <c r="AJ469" s="288"/>
      <c r="AK469" s="2619" t="s">
        <v>9259</v>
      </c>
      <c r="AL469" s="2604">
        <v>1</v>
      </c>
      <c r="AM469" s="285">
        <v>0</v>
      </c>
    </row>
    <row r="470" spans="1:40" ht="94.5">
      <c r="A470" s="289">
        <v>568</v>
      </c>
      <c r="B470" s="178" t="s">
        <v>1403</v>
      </c>
      <c r="C470" s="282" t="s">
        <v>1404</v>
      </c>
      <c r="D470" s="114" t="s">
        <v>537</v>
      </c>
      <c r="E470" s="114" t="s">
        <v>753</v>
      </c>
      <c r="F470" s="284" t="s">
        <v>115</v>
      </c>
      <c r="G470" s="294">
        <v>151.37899999999999</v>
      </c>
      <c r="H470" s="174">
        <v>0</v>
      </c>
      <c r="I470" s="174">
        <v>49.93</v>
      </c>
      <c r="J470" s="174">
        <v>0</v>
      </c>
      <c r="K470" s="174">
        <v>49.93</v>
      </c>
      <c r="L470" s="285">
        <v>101.44899999999998</v>
      </c>
      <c r="M470" s="287">
        <v>98.917000000000002</v>
      </c>
      <c r="N470" s="287">
        <v>2.532</v>
      </c>
      <c r="O470" s="288">
        <v>101.449</v>
      </c>
      <c r="P470" s="288"/>
      <c r="Q470" s="288"/>
      <c r="R470" s="288"/>
      <c r="S470" s="288"/>
      <c r="T470" s="288"/>
      <c r="U470" s="288"/>
      <c r="V470" s="288"/>
      <c r="W470" s="288"/>
      <c r="X470" s="288"/>
      <c r="Y470" s="288"/>
      <c r="Z470" s="466">
        <v>98.917000000000002</v>
      </c>
      <c r="AA470" s="466">
        <v>2.532</v>
      </c>
      <c r="AB470" s="21">
        <v>101.449</v>
      </c>
      <c r="AC470" s="21">
        <v>98.916499999999999</v>
      </c>
      <c r="AD470" s="21"/>
      <c r="AE470" s="21">
        <v>98.916499999999999</v>
      </c>
      <c r="AF470" s="21">
        <v>102.214046</v>
      </c>
      <c r="AG470" s="21">
        <v>0</v>
      </c>
      <c r="AH470" s="21">
        <v>102.214046</v>
      </c>
      <c r="AI470" s="288"/>
      <c r="AJ470" s="288"/>
      <c r="AK470" s="2619" t="s">
        <v>9741</v>
      </c>
      <c r="AL470" s="2602">
        <v>0.5</v>
      </c>
      <c r="AM470" s="285">
        <v>0</v>
      </c>
    </row>
    <row r="471" spans="1:40" ht="94.5">
      <c r="A471" s="289">
        <v>569</v>
      </c>
      <c r="B471" s="178" t="s">
        <v>1405</v>
      </c>
      <c r="C471" s="282" t="s">
        <v>1406</v>
      </c>
      <c r="D471" s="114" t="s">
        <v>435</v>
      </c>
      <c r="E471" s="114" t="s">
        <v>735</v>
      </c>
      <c r="F471" s="284" t="s">
        <v>26</v>
      </c>
      <c r="G471" s="128">
        <v>39.622999999999998</v>
      </c>
      <c r="H471" s="320">
        <v>0</v>
      </c>
      <c r="I471" s="320">
        <v>19.812000000000001</v>
      </c>
      <c r="J471" s="174">
        <v>0</v>
      </c>
      <c r="K471" s="174">
        <v>19.812000000000001</v>
      </c>
      <c r="L471" s="285">
        <v>19.810999999999996</v>
      </c>
      <c r="M471" s="287">
        <v>19.810999999999996</v>
      </c>
      <c r="N471" s="287">
        <v>0</v>
      </c>
      <c r="O471" s="288">
        <v>19.810999999999996</v>
      </c>
      <c r="P471" s="288"/>
      <c r="Q471" s="288"/>
      <c r="R471" s="288"/>
      <c r="S471" s="288"/>
      <c r="T471" s="288"/>
      <c r="U471" s="288"/>
      <c r="V471" s="288"/>
      <c r="W471" s="288"/>
      <c r="X471" s="288"/>
      <c r="Y471" s="288"/>
      <c r="Z471" s="466">
        <v>19.810999999999996</v>
      </c>
      <c r="AA471" s="466">
        <v>0</v>
      </c>
      <c r="AB471" s="21">
        <v>19.810999999999996</v>
      </c>
      <c r="AC471" s="21">
        <v>19.810999999999996</v>
      </c>
      <c r="AD471" s="21"/>
      <c r="AE471" s="21">
        <v>19.810999999999996</v>
      </c>
      <c r="AF471" s="21">
        <v>15.394990999999999</v>
      </c>
      <c r="AG471" s="21">
        <v>0</v>
      </c>
      <c r="AH471" s="21">
        <v>15.394990999999999</v>
      </c>
      <c r="AI471" s="288"/>
      <c r="AJ471" s="288"/>
      <c r="AK471" s="2619" t="s">
        <v>9259</v>
      </c>
      <c r="AL471" s="2604">
        <v>1</v>
      </c>
      <c r="AM471" s="285">
        <v>0</v>
      </c>
    </row>
    <row r="472" spans="1:40" s="295" customFormat="1" ht="16.5" thickBot="1">
      <c r="A472" s="289" t="s">
        <v>300</v>
      </c>
      <c r="B472" s="178"/>
      <c r="C472" s="310" t="s">
        <v>1407</v>
      </c>
      <c r="D472" s="297"/>
      <c r="E472" s="297"/>
      <c r="F472" s="297"/>
      <c r="G472" s="298">
        <v>14371.959000000001</v>
      </c>
      <c r="H472" s="298">
        <v>2357.8470000000002</v>
      </c>
      <c r="I472" s="298">
        <v>3799.405999999999</v>
      </c>
      <c r="J472" s="298">
        <v>0</v>
      </c>
      <c r="K472" s="298">
        <v>6157.2530000000015</v>
      </c>
      <c r="L472" s="298">
        <v>8214.7059999999983</v>
      </c>
      <c r="M472" s="298">
        <v>3377.3790000000008</v>
      </c>
      <c r="N472" s="298">
        <v>89.424999999999997</v>
      </c>
      <c r="O472" s="298">
        <v>3466.804000000001</v>
      </c>
      <c r="P472" s="298">
        <v>0</v>
      </c>
      <c r="Q472" s="298">
        <v>70</v>
      </c>
      <c r="R472" s="298">
        <v>70</v>
      </c>
      <c r="S472" s="298">
        <v>0</v>
      </c>
      <c r="T472" s="298">
        <v>0</v>
      </c>
      <c r="U472" s="298">
        <v>0</v>
      </c>
      <c r="V472" s="298">
        <v>38.436999999999998</v>
      </c>
      <c r="W472" s="298">
        <v>0</v>
      </c>
      <c r="X472" s="298">
        <v>3.2070000000000038</v>
      </c>
      <c r="Y472" s="298">
        <v>0</v>
      </c>
      <c r="Z472" s="298">
        <v>3342.6090000000013</v>
      </c>
      <c r="AA472" s="298">
        <v>159.42500000000001</v>
      </c>
      <c r="AB472" s="298">
        <v>3502.0340000000006</v>
      </c>
      <c r="AC472" s="298">
        <v>3040.7832500000004</v>
      </c>
      <c r="AD472" s="298">
        <v>153.21100000000001</v>
      </c>
      <c r="AE472" s="298">
        <v>3193.9942500000006</v>
      </c>
      <c r="AF472" s="298">
        <v>2937.3593049999995</v>
      </c>
      <c r="AG472" s="298">
        <v>138.90661600000001</v>
      </c>
      <c r="AH472" s="298">
        <v>3076.2659209999993</v>
      </c>
      <c r="AI472" s="298">
        <v>0</v>
      </c>
      <c r="AJ472" s="298"/>
      <c r="AK472" s="298"/>
      <c r="AL472" s="298"/>
      <c r="AM472" s="298">
        <v>500</v>
      </c>
    </row>
    <row r="473" spans="1:40" s="295" customFormat="1" ht="16.5" thickBot="1">
      <c r="A473" s="289" t="s">
        <v>300</v>
      </c>
      <c r="B473" s="178"/>
      <c r="C473" s="310" t="s">
        <v>1408</v>
      </c>
      <c r="D473" s="311"/>
      <c r="E473" s="297"/>
      <c r="F473" s="297"/>
      <c r="G473" s="298">
        <v>87184.209000000003</v>
      </c>
      <c r="H473" s="298">
        <v>24258.235999999997</v>
      </c>
      <c r="I473" s="298">
        <v>13247.507999999998</v>
      </c>
      <c r="J473" s="298">
        <v>123</v>
      </c>
      <c r="K473" s="298">
        <v>37505.743999999977</v>
      </c>
      <c r="L473" s="298">
        <v>49678.464999999997</v>
      </c>
      <c r="M473" s="298">
        <v>13335.811000000002</v>
      </c>
      <c r="N473" s="298">
        <v>2460.1889999999999</v>
      </c>
      <c r="O473" s="298">
        <v>15796.000000000004</v>
      </c>
      <c r="P473" s="298">
        <v>0</v>
      </c>
      <c r="Q473" s="298">
        <v>70</v>
      </c>
      <c r="R473" s="298">
        <v>70</v>
      </c>
      <c r="S473" s="298">
        <v>0</v>
      </c>
      <c r="T473" s="298">
        <v>0</v>
      </c>
      <c r="U473" s="298">
        <v>0</v>
      </c>
      <c r="V473" s="298">
        <v>54.456999999999994</v>
      </c>
      <c r="W473" s="298">
        <v>0</v>
      </c>
      <c r="X473" s="298">
        <v>6.7840000000000042</v>
      </c>
      <c r="Y473" s="298">
        <v>0</v>
      </c>
      <c r="Z473" s="298">
        <v>13313.484</v>
      </c>
      <c r="AA473" s="298">
        <v>2530.1889999999999</v>
      </c>
      <c r="AB473" s="298">
        <v>15843.673000000003</v>
      </c>
      <c r="AC473" s="298">
        <v>12294.462749999999</v>
      </c>
      <c r="AD473" s="298">
        <v>764.87400000000002</v>
      </c>
      <c r="AE473" s="298">
        <v>13059.33675</v>
      </c>
      <c r="AF473" s="298">
        <v>12000.545853</v>
      </c>
      <c r="AG473" s="298">
        <v>659.31483200000002</v>
      </c>
      <c r="AH473" s="298">
        <v>12659.860685</v>
      </c>
      <c r="AI473" s="298">
        <v>0</v>
      </c>
      <c r="AJ473" s="298"/>
      <c r="AK473" s="298"/>
      <c r="AL473" s="298"/>
      <c r="AM473" s="298">
        <v>55249.69</v>
      </c>
    </row>
    <row r="474" spans="1:40" s="295" customFormat="1">
      <c r="A474" s="289" t="s">
        <v>300</v>
      </c>
      <c r="B474" s="178"/>
      <c r="C474" s="299"/>
      <c r="D474" s="304"/>
      <c r="E474" s="283"/>
      <c r="F474" s="283"/>
      <c r="G474" s="285"/>
      <c r="H474" s="285"/>
      <c r="I474" s="285"/>
      <c r="J474" s="285"/>
      <c r="K474" s="285"/>
      <c r="L474" s="285"/>
      <c r="M474" s="285"/>
      <c r="N474" s="285"/>
      <c r="O474" s="285"/>
      <c r="P474" s="285"/>
      <c r="Q474" s="285"/>
      <c r="R474" s="285"/>
      <c r="S474" s="285"/>
      <c r="T474" s="285"/>
      <c r="U474" s="285"/>
      <c r="V474" s="285"/>
      <c r="W474" s="285"/>
      <c r="X474" s="285"/>
      <c r="Y474" s="285"/>
      <c r="Z474" s="285"/>
      <c r="AA474" s="285"/>
      <c r="AB474" s="285"/>
      <c r="AC474" s="285"/>
      <c r="AD474" s="285"/>
      <c r="AE474" s="285"/>
      <c r="AF474" s="285"/>
      <c r="AG474" s="285"/>
      <c r="AH474" s="285"/>
      <c r="AI474" s="285"/>
      <c r="AJ474" s="285"/>
      <c r="AK474" s="285"/>
      <c r="AL474" s="285"/>
      <c r="AM474" s="285"/>
    </row>
    <row r="475" spans="1:40" s="295" customFormat="1">
      <c r="A475" s="289" t="s">
        <v>300</v>
      </c>
      <c r="B475" s="178"/>
      <c r="C475" s="300" t="s">
        <v>1238</v>
      </c>
      <c r="D475" s="283"/>
      <c r="E475" s="283"/>
      <c r="F475" s="283"/>
      <c r="G475" s="285"/>
      <c r="H475" s="306"/>
      <c r="I475" s="174"/>
      <c r="J475" s="307"/>
      <c r="K475" s="307"/>
      <c r="L475" s="285"/>
      <c r="M475" s="285"/>
      <c r="N475" s="285"/>
      <c r="O475" s="285"/>
      <c r="P475" s="285"/>
      <c r="Q475" s="285"/>
      <c r="R475" s="285"/>
      <c r="S475" s="285"/>
      <c r="T475" s="285"/>
      <c r="U475" s="285"/>
      <c r="V475" s="285"/>
      <c r="W475" s="285"/>
      <c r="X475" s="285"/>
      <c r="Y475" s="285"/>
      <c r="Z475" s="285"/>
      <c r="AA475" s="285"/>
      <c r="AB475" s="285"/>
      <c r="AC475" s="285"/>
      <c r="AD475" s="285"/>
      <c r="AE475" s="285"/>
      <c r="AF475" s="285"/>
      <c r="AG475" s="285"/>
      <c r="AH475" s="285"/>
      <c r="AI475" s="285"/>
      <c r="AJ475" s="285"/>
      <c r="AK475" s="285"/>
      <c r="AL475" s="285"/>
      <c r="AM475" s="285"/>
    </row>
    <row r="476" spans="1:40" s="295" customFormat="1">
      <c r="A476" s="289" t="s">
        <v>300</v>
      </c>
      <c r="B476" s="178"/>
      <c r="C476" s="300" t="s">
        <v>170</v>
      </c>
      <c r="D476" s="283"/>
      <c r="E476" s="283"/>
      <c r="F476" s="283"/>
      <c r="G476" s="285"/>
      <c r="H476" s="306"/>
      <c r="I476" s="174"/>
      <c r="J476" s="307"/>
      <c r="K476" s="307"/>
      <c r="L476" s="285"/>
      <c r="M476" s="285"/>
      <c r="N476" s="285"/>
      <c r="O476" s="285"/>
      <c r="P476" s="285"/>
      <c r="Q476" s="285"/>
      <c r="R476" s="285"/>
      <c r="S476" s="285"/>
      <c r="T476" s="285"/>
      <c r="U476" s="285"/>
      <c r="V476" s="285"/>
      <c r="W476" s="285"/>
      <c r="X476" s="285"/>
      <c r="Y476" s="285"/>
      <c r="Z476" s="285"/>
      <c r="AA476" s="285"/>
      <c r="AB476" s="285"/>
      <c r="AC476" s="285"/>
      <c r="AD476" s="285"/>
      <c r="AE476" s="285"/>
      <c r="AF476" s="285"/>
      <c r="AG476" s="285"/>
      <c r="AH476" s="285"/>
      <c r="AI476" s="285"/>
      <c r="AJ476" s="285"/>
      <c r="AK476" s="285"/>
      <c r="AL476" s="285"/>
      <c r="AM476" s="285"/>
    </row>
    <row r="477" spans="1:40" s="295" customFormat="1">
      <c r="A477" s="289" t="s">
        <v>300</v>
      </c>
      <c r="B477" s="178"/>
      <c r="C477" s="300"/>
      <c r="D477" s="283"/>
      <c r="E477" s="283"/>
      <c r="F477" s="283"/>
      <c r="G477" s="285"/>
      <c r="H477" s="306"/>
      <c r="I477" s="174"/>
      <c r="J477" s="307"/>
      <c r="K477" s="307"/>
      <c r="L477" s="285"/>
      <c r="M477" s="285"/>
      <c r="N477" s="285"/>
      <c r="O477" s="285"/>
      <c r="P477" s="285"/>
      <c r="Q477" s="285"/>
      <c r="R477" s="285"/>
      <c r="S477" s="285"/>
      <c r="T477" s="285"/>
      <c r="U477" s="285"/>
      <c r="V477" s="285"/>
      <c r="W477" s="285"/>
      <c r="X477" s="285"/>
      <c r="Y477" s="285"/>
      <c r="Z477" s="285"/>
      <c r="AA477" s="285"/>
      <c r="AB477" s="285"/>
      <c r="AC477" s="285"/>
      <c r="AD477" s="285"/>
      <c r="AE477" s="285"/>
      <c r="AF477" s="285"/>
      <c r="AG477" s="285"/>
      <c r="AH477" s="285"/>
      <c r="AI477" s="285"/>
      <c r="AJ477" s="285"/>
      <c r="AK477" s="285"/>
      <c r="AL477" s="285"/>
      <c r="AM477" s="285"/>
    </row>
    <row r="478" spans="1:40" s="295" customFormat="1" ht="47.25">
      <c r="A478" s="289">
        <v>570</v>
      </c>
      <c r="B478" s="178" t="s">
        <v>1409</v>
      </c>
      <c r="C478" s="282" t="s">
        <v>1410</v>
      </c>
      <c r="D478" s="283" t="s">
        <v>29</v>
      </c>
      <c r="E478" s="114" t="s">
        <v>145</v>
      </c>
      <c r="F478" s="315" t="s">
        <v>115</v>
      </c>
      <c r="G478" s="286">
        <v>1500</v>
      </c>
      <c r="H478" s="174">
        <v>0</v>
      </c>
      <c r="I478" s="308">
        <v>0</v>
      </c>
      <c r="J478" s="174">
        <v>0</v>
      </c>
      <c r="K478" s="174">
        <v>0</v>
      </c>
      <c r="L478" s="285">
        <v>1500</v>
      </c>
      <c r="M478" s="287">
        <v>750</v>
      </c>
      <c r="N478" s="287">
        <v>0</v>
      </c>
      <c r="O478" s="288">
        <v>750</v>
      </c>
      <c r="P478" s="288"/>
      <c r="Q478" s="288"/>
      <c r="R478" s="288"/>
      <c r="S478" s="288"/>
      <c r="T478" s="288"/>
      <c r="U478" s="288"/>
      <c r="V478" s="288"/>
      <c r="W478" s="288"/>
      <c r="X478" s="288"/>
      <c r="Y478" s="288"/>
      <c r="Z478" s="466">
        <v>750</v>
      </c>
      <c r="AA478" s="466">
        <v>0</v>
      </c>
      <c r="AB478" s="21">
        <v>750</v>
      </c>
      <c r="AC478" s="21"/>
      <c r="AD478" s="21"/>
      <c r="AE478" s="21">
        <v>0</v>
      </c>
      <c r="AF478" s="21">
        <v>0</v>
      </c>
      <c r="AG478" s="21">
        <v>0</v>
      </c>
      <c r="AH478" s="21">
        <v>0</v>
      </c>
      <c r="AI478" s="288"/>
      <c r="AJ478" s="2619" t="s">
        <v>9323</v>
      </c>
      <c r="AK478" s="288"/>
      <c r="AL478" s="2604">
        <v>0.25</v>
      </c>
      <c r="AM478" s="285">
        <v>0</v>
      </c>
    </row>
    <row r="479" spans="1:40" s="295" customFormat="1" ht="47.25">
      <c r="A479" s="289">
        <v>571</v>
      </c>
      <c r="B479" s="178" t="s">
        <v>1411</v>
      </c>
      <c r="C479" s="282" t="s">
        <v>1412</v>
      </c>
      <c r="D479" s="283" t="s">
        <v>29</v>
      </c>
      <c r="E479" s="114" t="s">
        <v>145</v>
      </c>
      <c r="F479" s="315" t="s">
        <v>115</v>
      </c>
      <c r="G479" s="286">
        <v>1200</v>
      </c>
      <c r="H479" s="174">
        <v>0</v>
      </c>
      <c r="I479" s="308">
        <v>0</v>
      </c>
      <c r="J479" s="174">
        <v>0</v>
      </c>
      <c r="K479" s="174">
        <v>0</v>
      </c>
      <c r="L479" s="285">
        <v>1200</v>
      </c>
      <c r="M479" s="287">
        <v>600</v>
      </c>
      <c r="N479" s="287">
        <v>0</v>
      </c>
      <c r="O479" s="288">
        <v>600</v>
      </c>
      <c r="P479" s="288"/>
      <c r="Q479" s="288"/>
      <c r="R479" s="288"/>
      <c r="S479" s="288"/>
      <c r="T479" s="288"/>
      <c r="U479" s="288"/>
      <c r="V479" s="288"/>
      <c r="W479" s="288"/>
      <c r="X479" s="288"/>
      <c r="Y479" s="288"/>
      <c r="Z479" s="466">
        <v>600</v>
      </c>
      <c r="AA479" s="466">
        <v>0</v>
      </c>
      <c r="AB479" s="21">
        <v>600</v>
      </c>
      <c r="AC479" s="21">
        <v>150</v>
      </c>
      <c r="AD479" s="21"/>
      <c r="AE479" s="21">
        <v>150</v>
      </c>
      <c r="AF479" s="21">
        <v>0</v>
      </c>
      <c r="AG479" s="21">
        <v>0</v>
      </c>
      <c r="AH479" s="21">
        <v>0</v>
      </c>
      <c r="AI479" s="288"/>
      <c r="AJ479" s="2619"/>
      <c r="AK479" s="2619" t="s">
        <v>12789</v>
      </c>
      <c r="AL479" s="2604">
        <v>0.25</v>
      </c>
      <c r="AM479" s="285">
        <v>0</v>
      </c>
    </row>
    <row r="480" spans="1:40" s="295" customFormat="1" ht="63">
      <c r="A480" s="289">
        <v>572</v>
      </c>
      <c r="B480" s="178" t="s">
        <v>1413</v>
      </c>
      <c r="C480" s="282" t="s">
        <v>1414</v>
      </c>
      <c r="D480" s="283" t="s">
        <v>55</v>
      </c>
      <c r="E480" s="114" t="s">
        <v>145</v>
      </c>
      <c r="F480" s="284" t="s">
        <v>26</v>
      </c>
      <c r="G480" s="286">
        <v>199</v>
      </c>
      <c r="H480" s="174">
        <v>0</v>
      </c>
      <c r="I480" s="308">
        <v>0</v>
      </c>
      <c r="J480" s="174">
        <v>0</v>
      </c>
      <c r="K480" s="174">
        <v>0</v>
      </c>
      <c r="L480" s="285">
        <v>199</v>
      </c>
      <c r="M480" s="287">
        <v>199</v>
      </c>
      <c r="N480" s="287">
        <v>0</v>
      </c>
      <c r="O480" s="288">
        <v>199</v>
      </c>
      <c r="P480" s="288"/>
      <c r="Q480" s="288"/>
      <c r="R480" s="288"/>
      <c r="S480" s="288"/>
      <c r="T480" s="288"/>
      <c r="U480" s="288"/>
      <c r="V480" s="288"/>
      <c r="W480" s="288"/>
      <c r="X480" s="288"/>
      <c r="Y480" s="288"/>
      <c r="Z480" s="466">
        <v>199</v>
      </c>
      <c r="AA480" s="466">
        <v>0</v>
      </c>
      <c r="AB480" s="21">
        <v>199</v>
      </c>
      <c r="AC480" s="21"/>
      <c r="AD480" s="21"/>
      <c r="AE480" s="21">
        <v>0</v>
      </c>
      <c r="AF480" s="21">
        <v>0</v>
      </c>
      <c r="AG480" s="21">
        <v>0</v>
      </c>
      <c r="AH480" s="21">
        <v>0</v>
      </c>
      <c r="AI480" s="288"/>
      <c r="AJ480" s="2619" t="s">
        <v>9323</v>
      </c>
      <c r="AK480" s="288"/>
      <c r="AL480" s="2604">
        <v>0.25</v>
      </c>
      <c r="AM480" s="285">
        <v>0</v>
      </c>
    </row>
    <row r="481" spans="1:39" s="295" customFormat="1" ht="63">
      <c r="A481" s="289">
        <v>573</v>
      </c>
      <c r="B481" s="178" t="s">
        <v>1415</v>
      </c>
      <c r="C481" s="282" t="s">
        <v>1416</v>
      </c>
      <c r="D481" s="283" t="s">
        <v>107</v>
      </c>
      <c r="E481" s="114" t="s">
        <v>145</v>
      </c>
      <c r="F481" s="315" t="s">
        <v>115</v>
      </c>
      <c r="G481" s="286">
        <v>500</v>
      </c>
      <c r="H481" s="174">
        <v>0</v>
      </c>
      <c r="I481" s="308">
        <v>0</v>
      </c>
      <c r="J481" s="174">
        <v>0</v>
      </c>
      <c r="K481" s="174">
        <v>0</v>
      </c>
      <c r="L481" s="285">
        <v>500</v>
      </c>
      <c r="M481" s="287">
        <v>250</v>
      </c>
      <c r="N481" s="287">
        <v>0</v>
      </c>
      <c r="O481" s="288">
        <v>250</v>
      </c>
      <c r="P481" s="288"/>
      <c r="Q481" s="288"/>
      <c r="R481" s="288"/>
      <c r="S481" s="288"/>
      <c r="T481" s="288"/>
      <c r="U481" s="288"/>
      <c r="V481" s="288"/>
      <c r="W481" s="288"/>
      <c r="X481" s="288"/>
      <c r="Y481" s="288"/>
      <c r="Z481" s="466">
        <v>250</v>
      </c>
      <c r="AA481" s="466">
        <v>0</v>
      </c>
      <c r="AB481" s="21">
        <v>250</v>
      </c>
      <c r="AC481" s="21">
        <v>62.5</v>
      </c>
      <c r="AD481" s="21"/>
      <c r="AE481" s="21">
        <v>62.5</v>
      </c>
      <c r="AF481" s="21">
        <v>62.499006000000001</v>
      </c>
      <c r="AG481" s="21">
        <v>0</v>
      </c>
      <c r="AH481" s="21">
        <v>62.499006000000001</v>
      </c>
      <c r="AI481" s="288"/>
      <c r="AJ481" s="2619"/>
      <c r="AK481" s="2619" t="s">
        <v>12051</v>
      </c>
      <c r="AL481" s="2604">
        <v>0.25</v>
      </c>
      <c r="AM481" s="285">
        <v>0</v>
      </c>
    </row>
    <row r="482" spans="1:39" s="295" customFormat="1" ht="47.25">
      <c r="A482" s="289">
        <v>574</v>
      </c>
      <c r="B482" s="178" t="s">
        <v>1417</v>
      </c>
      <c r="C482" s="282" t="s">
        <v>1418</v>
      </c>
      <c r="D482" s="283" t="s">
        <v>107</v>
      </c>
      <c r="E482" s="114" t="s">
        <v>145</v>
      </c>
      <c r="F482" s="315" t="s">
        <v>115</v>
      </c>
      <c r="G482" s="286">
        <v>150</v>
      </c>
      <c r="H482" s="174">
        <v>0</v>
      </c>
      <c r="I482" s="308">
        <v>0</v>
      </c>
      <c r="J482" s="174">
        <v>0</v>
      </c>
      <c r="K482" s="174">
        <v>0</v>
      </c>
      <c r="L482" s="285">
        <v>150</v>
      </c>
      <c r="M482" s="287">
        <v>75</v>
      </c>
      <c r="N482" s="287">
        <v>0</v>
      </c>
      <c r="O482" s="288">
        <v>75</v>
      </c>
      <c r="P482" s="288"/>
      <c r="Q482" s="288"/>
      <c r="R482" s="288"/>
      <c r="S482" s="288"/>
      <c r="T482" s="288"/>
      <c r="U482" s="288"/>
      <c r="V482" s="288"/>
      <c r="W482" s="288"/>
      <c r="X482" s="288"/>
      <c r="Y482" s="288"/>
      <c r="Z482" s="466">
        <v>75</v>
      </c>
      <c r="AA482" s="466">
        <v>0</v>
      </c>
      <c r="AB482" s="21">
        <v>75</v>
      </c>
      <c r="AC482" s="21">
        <v>18.75</v>
      </c>
      <c r="AD482" s="21"/>
      <c r="AE482" s="21">
        <v>18.75</v>
      </c>
      <c r="AF482" s="21">
        <v>18.749676000000001</v>
      </c>
      <c r="AG482" s="21">
        <v>0</v>
      </c>
      <c r="AH482" s="21">
        <v>18.749676000000001</v>
      </c>
      <c r="AI482" s="288"/>
      <c r="AJ482" s="2619"/>
      <c r="AK482" s="2619" t="s">
        <v>9851</v>
      </c>
      <c r="AL482" s="2604">
        <v>0.25</v>
      </c>
      <c r="AM482" s="285">
        <v>0</v>
      </c>
    </row>
    <row r="483" spans="1:39" s="295" customFormat="1" ht="63">
      <c r="A483" s="289">
        <v>575</v>
      </c>
      <c r="B483" s="178" t="s">
        <v>1419</v>
      </c>
      <c r="C483" s="282" t="s">
        <v>1420</v>
      </c>
      <c r="D483" s="283" t="s">
        <v>107</v>
      </c>
      <c r="E483" s="114" t="s">
        <v>7081</v>
      </c>
      <c r="F483" s="315" t="s">
        <v>115</v>
      </c>
      <c r="G483" s="286">
        <v>100</v>
      </c>
      <c r="H483" s="174">
        <v>0</v>
      </c>
      <c r="I483" s="308">
        <v>0</v>
      </c>
      <c r="J483" s="174">
        <v>0</v>
      </c>
      <c r="K483" s="174">
        <v>0</v>
      </c>
      <c r="L483" s="285">
        <v>100</v>
      </c>
      <c r="M483" s="287">
        <v>50</v>
      </c>
      <c r="N483" s="287">
        <v>0</v>
      </c>
      <c r="O483" s="288">
        <v>50</v>
      </c>
      <c r="P483" s="288"/>
      <c r="Q483" s="288"/>
      <c r="R483" s="288"/>
      <c r="S483" s="288"/>
      <c r="T483" s="288"/>
      <c r="U483" s="288"/>
      <c r="V483" s="288"/>
      <c r="W483" s="288"/>
      <c r="X483" s="288"/>
      <c r="Y483" s="288"/>
      <c r="Z483" s="466">
        <v>50</v>
      </c>
      <c r="AA483" s="466">
        <v>0</v>
      </c>
      <c r="AB483" s="21">
        <v>50</v>
      </c>
      <c r="AC483" s="21">
        <v>50</v>
      </c>
      <c r="AD483" s="21"/>
      <c r="AE483" s="21">
        <v>50</v>
      </c>
      <c r="AF483" s="21">
        <v>49.998460999999999</v>
      </c>
      <c r="AG483" s="21">
        <v>0</v>
      </c>
      <c r="AH483" s="21">
        <v>49.998460999999999</v>
      </c>
      <c r="AI483" s="288"/>
      <c r="AJ483" s="2619" t="s">
        <v>9755</v>
      </c>
      <c r="AK483" s="2619" t="s">
        <v>12876</v>
      </c>
      <c r="AL483" s="2604">
        <v>0.25</v>
      </c>
      <c r="AM483" s="285">
        <v>0</v>
      </c>
    </row>
    <row r="484" spans="1:39" s="295" customFormat="1" ht="63">
      <c r="A484" s="289">
        <v>576</v>
      </c>
      <c r="B484" s="178" t="s">
        <v>1421</v>
      </c>
      <c r="C484" s="282" t="s">
        <v>1422</v>
      </c>
      <c r="D484" s="283" t="s">
        <v>107</v>
      </c>
      <c r="E484" s="114" t="s">
        <v>145</v>
      </c>
      <c r="F484" s="315" t="s">
        <v>115</v>
      </c>
      <c r="G484" s="286">
        <v>100</v>
      </c>
      <c r="H484" s="174">
        <v>0</v>
      </c>
      <c r="I484" s="308">
        <v>0</v>
      </c>
      <c r="J484" s="174">
        <v>0</v>
      </c>
      <c r="K484" s="174">
        <v>0</v>
      </c>
      <c r="L484" s="285">
        <v>100</v>
      </c>
      <c r="M484" s="287">
        <v>50</v>
      </c>
      <c r="N484" s="287">
        <v>0</v>
      </c>
      <c r="O484" s="288">
        <v>50</v>
      </c>
      <c r="P484" s="288"/>
      <c r="Q484" s="288"/>
      <c r="R484" s="288"/>
      <c r="S484" s="288"/>
      <c r="T484" s="288"/>
      <c r="U484" s="288"/>
      <c r="V484" s="288"/>
      <c r="W484" s="288"/>
      <c r="X484" s="288"/>
      <c r="Y484" s="288"/>
      <c r="Z484" s="466">
        <v>50</v>
      </c>
      <c r="AA484" s="466">
        <v>0</v>
      </c>
      <c r="AB484" s="21">
        <v>50</v>
      </c>
      <c r="AC484" s="21">
        <v>50</v>
      </c>
      <c r="AD484" s="21"/>
      <c r="AE484" s="21">
        <v>50</v>
      </c>
      <c r="AF484" s="21">
        <v>49.998612000000001</v>
      </c>
      <c r="AG484" s="21">
        <v>0</v>
      </c>
      <c r="AH484" s="21">
        <v>49.998612000000001</v>
      </c>
      <c r="AI484" s="288"/>
      <c r="AJ484" s="2619"/>
      <c r="AK484" s="2619" t="s">
        <v>12877</v>
      </c>
      <c r="AL484" s="2604">
        <v>0.25</v>
      </c>
      <c r="AM484" s="285">
        <v>0</v>
      </c>
    </row>
    <row r="485" spans="1:39" s="295" customFormat="1" ht="63">
      <c r="A485" s="289">
        <v>577</v>
      </c>
      <c r="B485" s="178" t="s">
        <v>1423</v>
      </c>
      <c r="C485" s="282" t="s">
        <v>1424</v>
      </c>
      <c r="D485" s="283" t="s">
        <v>107</v>
      </c>
      <c r="E485" s="114" t="s">
        <v>7081</v>
      </c>
      <c r="F485" s="315" t="s">
        <v>115</v>
      </c>
      <c r="G485" s="286">
        <v>100</v>
      </c>
      <c r="H485" s="174">
        <v>0</v>
      </c>
      <c r="I485" s="308">
        <v>0</v>
      </c>
      <c r="J485" s="174">
        <v>0</v>
      </c>
      <c r="K485" s="174">
        <v>0</v>
      </c>
      <c r="L485" s="285">
        <v>100</v>
      </c>
      <c r="M485" s="287">
        <v>50</v>
      </c>
      <c r="N485" s="287">
        <v>0</v>
      </c>
      <c r="O485" s="288">
        <v>50</v>
      </c>
      <c r="P485" s="288"/>
      <c r="Q485" s="288"/>
      <c r="R485" s="288"/>
      <c r="S485" s="288"/>
      <c r="T485" s="288"/>
      <c r="U485" s="288"/>
      <c r="V485" s="288"/>
      <c r="W485" s="288"/>
      <c r="X485" s="288"/>
      <c r="Y485" s="288"/>
      <c r="Z485" s="466">
        <v>50</v>
      </c>
      <c r="AA485" s="466">
        <v>0</v>
      </c>
      <c r="AB485" s="21">
        <v>50</v>
      </c>
      <c r="AC485" s="21">
        <v>12.5</v>
      </c>
      <c r="AD485" s="21"/>
      <c r="AE485" s="21">
        <v>12.5</v>
      </c>
      <c r="AF485" s="21">
        <v>12.49999</v>
      </c>
      <c r="AG485" s="21">
        <v>0</v>
      </c>
      <c r="AH485" s="21">
        <v>12.49999</v>
      </c>
      <c r="AI485" s="288"/>
      <c r="AJ485" s="2619" t="s">
        <v>9755</v>
      </c>
      <c r="AK485" s="2619" t="s">
        <v>9758</v>
      </c>
      <c r="AL485" s="2604">
        <v>0.25</v>
      </c>
      <c r="AM485" s="285">
        <v>0</v>
      </c>
    </row>
    <row r="486" spans="1:39" s="295" customFormat="1" ht="16.5" thickBot="1">
      <c r="A486" s="289" t="s">
        <v>300</v>
      </c>
      <c r="B486" s="178"/>
      <c r="C486" s="309" t="s">
        <v>1425</v>
      </c>
      <c r="D486" s="297"/>
      <c r="E486" s="297"/>
      <c r="F486" s="297"/>
      <c r="G486" s="298">
        <v>3849</v>
      </c>
      <c r="H486" s="298">
        <v>0</v>
      </c>
      <c r="I486" s="298">
        <v>0</v>
      </c>
      <c r="J486" s="298">
        <v>0</v>
      </c>
      <c r="K486" s="298">
        <v>0</v>
      </c>
      <c r="L486" s="298">
        <v>3849</v>
      </c>
      <c r="M486" s="298">
        <v>2024</v>
      </c>
      <c r="N486" s="298">
        <v>0</v>
      </c>
      <c r="O486" s="298">
        <v>2024</v>
      </c>
      <c r="P486" s="298">
        <v>0</v>
      </c>
      <c r="Q486" s="298">
        <v>0</v>
      </c>
      <c r="R486" s="298">
        <v>0</v>
      </c>
      <c r="S486" s="298">
        <v>0</v>
      </c>
      <c r="T486" s="298">
        <v>0</v>
      </c>
      <c r="U486" s="298">
        <v>0</v>
      </c>
      <c r="V486" s="298">
        <v>0</v>
      </c>
      <c r="W486" s="298">
        <v>0</v>
      </c>
      <c r="X486" s="298">
        <v>0</v>
      </c>
      <c r="Y486" s="298">
        <v>0</v>
      </c>
      <c r="Z486" s="298">
        <v>2024</v>
      </c>
      <c r="AA486" s="298">
        <v>0</v>
      </c>
      <c r="AB486" s="298">
        <v>2024</v>
      </c>
      <c r="AC486" s="298">
        <v>343.75</v>
      </c>
      <c r="AD486" s="298">
        <v>0</v>
      </c>
      <c r="AE486" s="298">
        <v>343.75</v>
      </c>
      <c r="AF486" s="298">
        <v>193.745745</v>
      </c>
      <c r="AG486" s="298">
        <v>0</v>
      </c>
      <c r="AH486" s="298">
        <v>193.745745</v>
      </c>
      <c r="AI486" s="298">
        <v>0</v>
      </c>
      <c r="AJ486" s="298"/>
      <c r="AK486" s="298"/>
      <c r="AL486" s="298"/>
      <c r="AM486" s="298">
        <v>0</v>
      </c>
    </row>
    <row r="487" spans="1:39" s="295" customFormat="1" ht="16.5" thickBot="1">
      <c r="A487" s="289" t="s">
        <v>300</v>
      </c>
      <c r="B487" s="178"/>
      <c r="C487" s="310" t="s">
        <v>1426</v>
      </c>
      <c r="D487" s="311"/>
      <c r="E487" s="297"/>
      <c r="F487" s="297"/>
      <c r="G487" s="298">
        <v>91033.209000000003</v>
      </c>
      <c r="H487" s="298">
        <v>24258.235999999997</v>
      </c>
      <c r="I487" s="298">
        <v>13247.507999999998</v>
      </c>
      <c r="J487" s="298">
        <v>123</v>
      </c>
      <c r="K487" s="298">
        <v>37505.743999999977</v>
      </c>
      <c r="L487" s="298">
        <v>53527.464999999997</v>
      </c>
      <c r="M487" s="298">
        <v>15359.811000000002</v>
      </c>
      <c r="N487" s="298">
        <v>2460.1889999999999</v>
      </c>
      <c r="O487" s="298">
        <v>17820.000000000004</v>
      </c>
      <c r="P487" s="298">
        <v>0</v>
      </c>
      <c r="Q487" s="298">
        <v>70</v>
      </c>
      <c r="R487" s="298">
        <v>70</v>
      </c>
      <c r="S487" s="298">
        <v>0</v>
      </c>
      <c r="T487" s="298">
        <v>0</v>
      </c>
      <c r="U487" s="298">
        <v>0</v>
      </c>
      <c r="V487" s="298">
        <v>54.456999999999994</v>
      </c>
      <c r="W487" s="298">
        <v>0</v>
      </c>
      <c r="X487" s="298">
        <v>6.7840000000000042</v>
      </c>
      <c r="Y487" s="298">
        <v>0</v>
      </c>
      <c r="Z487" s="298">
        <v>15337.484</v>
      </c>
      <c r="AA487" s="298">
        <v>2530.1889999999999</v>
      </c>
      <c r="AB487" s="298">
        <v>17867.673000000003</v>
      </c>
      <c r="AC487" s="298">
        <v>12638.212749999999</v>
      </c>
      <c r="AD487" s="298">
        <v>764.87400000000002</v>
      </c>
      <c r="AE487" s="298">
        <v>13403.08675</v>
      </c>
      <c r="AF487" s="298">
        <v>12194.291598</v>
      </c>
      <c r="AG487" s="298">
        <v>659.31483200000002</v>
      </c>
      <c r="AH487" s="298">
        <v>12853.60643</v>
      </c>
      <c r="AI487" s="298">
        <v>0</v>
      </c>
      <c r="AJ487" s="298"/>
      <c r="AK487" s="298"/>
      <c r="AL487" s="298"/>
      <c r="AM487" s="298">
        <v>55249.69</v>
      </c>
    </row>
    <row r="488" spans="1:39" s="295" customFormat="1">
      <c r="A488" s="289" t="s">
        <v>300</v>
      </c>
      <c r="B488" s="178"/>
      <c r="C488" s="299"/>
      <c r="D488" s="304"/>
      <c r="E488" s="283"/>
      <c r="F488" s="283"/>
      <c r="G488" s="285"/>
      <c r="H488" s="285"/>
      <c r="I488" s="285"/>
      <c r="J488" s="285"/>
      <c r="K488" s="285"/>
      <c r="L488" s="285"/>
      <c r="M488" s="285"/>
      <c r="N488" s="285"/>
      <c r="O488" s="285"/>
      <c r="P488" s="285"/>
      <c r="Q488" s="285"/>
      <c r="R488" s="285"/>
      <c r="S488" s="285"/>
      <c r="T488" s="285"/>
      <c r="U488" s="285"/>
      <c r="V488" s="285"/>
      <c r="W488" s="285"/>
      <c r="X488" s="285"/>
      <c r="Y488" s="285"/>
      <c r="Z488" s="285"/>
      <c r="AA488" s="285"/>
      <c r="AB488" s="285"/>
      <c r="AC488" s="285"/>
      <c r="AD488" s="285"/>
      <c r="AE488" s="285"/>
      <c r="AF488" s="285"/>
      <c r="AG488" s="285"/>
      <c r="AH488" s="285"/>
      <c r="AI488" s="285"/>
      <c r="AJ488" s="285"/>
      <c r="AK488" s="285"/>
      <c r="AL488" s="285"/>
      <c r="AM488" s="285"/>
    </row>
    <row r="489" spans="1:39" ht="18.75">
      <c r="A489" s="289" t="s">
        <v>300</v>
      </c>
      <c r="B489" s="321"/>
      <c r="C489" s="322" t="s">
        <v>1427</v>
      </c>
      <c r="D489" s="323"/>
      <c r="E489" s="323"/>
      <c r="F489" s="323"/>
      <c r="G489" s="324"/>
      <c r="H489" s="324"/>
      <c r="J489" s="324"/>
      <c r="K489" s="324"/>
      <c r="L489" s="324"/>
      <c r="M489" s="324"/>
      <c r="N489" s="324"/>
      <c r="O489" s="324"/>
      <c r="P489" s="324"/>
      <c r="Q489" s="324"/>
      <c r="R489" s="324"/>
      <c r="S489" s="324"/>
      <c r="T489" s="324"/>
      <c r="U489" s="324"/>
      <c r="V489" s="324"/>
      <c r="W489" s="324"/>
      <c r="X489" s="324"/>
      <c r="Y489" s="324"/>
      <c r="Z489" s="324"/>
      <c r="AA489" s="324"/>
      <c r="AB489" s="324"/>
      <c r="AC489" s="324"/>
      <c r="AD489" s="324"/>
      <c r="AE489" s="324"/>
      <c r="AF489" s="324"/>
      <c r="AG489" s="324"/>
      <c r="AH489" s="324"/>
      <c r="AI489" s="324"/>
      <c r="AJ489" s="324"/>
      <c r="AK489" s="324"/>
      <c r="AL489" s="324"/>
      <c r="AM489" s="324"/>
    </row>
    <row r="490" spans="1:39">
      <c r="A490" s="289" t="s">
        <v>300</v>
      </c>
      <c r="C490" s="322" t="s">
        <v>1428</v>
      </c>
      <c r="D490" s="323"/>
      <c r="E490" s="323"/>
      <c r="F490" s="323"/>
      <c r="G490" s="324"/>
      <c r="H490" s="324"/>
      <c r="J490" s="324"/>
      <c r="K490" s="324"/>
      <c r="L490" s="324"/>
      <c r="M490" s="324"/>
      <c r="N490" s="324"/>
      <c r="O490" s="324"/>
      <c r="P490" s="324"/>
      <c r="Q490" s="324"/>
      <c r="R490" s="324"/>
      <c r="S490" s="324"/>
      <c r="T490" s="324"/>
      <c r="U490" s="324"/>
      <c r="V490" s="324"/>
      <c r="W490" s="324"/>
      <c r="X490" s="324"/>
      <c r="Y490" s="324"/>
      <c r="Z490" s="324"/>
      <c r="AA490" s="324"/>
      <c r="AB490" s="324"/>
      <c r="AC490" s="324"/>
      <c r="AD490" s="324"/>
      <c r="AE490" s="324"/>
      <c r="AF490" s="324"/>
      <c r="AG490" s="324"/>
      <c r="AH490" s="324"/>
      <c r="AI490" s="324"/>
      <c r="AJ490" s="324"/>
      <c r="AK490" s="324"/>
      <c r="AL490" s="324"/>
      <c r="AM490" s="324"/>
    </row>
    <row r="491" spans="1:39" ht="63">
      <c r="A491" s="289">
        <v>578</v>
      </c>
      <c r="B491" s="325" t="s">
        <v>1429</v>
      </c>
      <c r="C491" s="326" t="s">
        <v>1430</v>
      </c>
      <c r="D491" s="327" t="s">
        <v>29</v>
      </c>
      <c r="E491" s="327" t="s">
        <v>1431</v>
      </c>
      <c r="F491" s="328" t="s">
        <v>26</v>
      </c>
      <c r="G491" s="320">
        <v>2293.8090000000002</v>
      </c>
      <c r="H491" s="320">
        <v>2064.0700000000002</v>
      </c>
      <c r="I491" s="329">
        <v>0</v>
      </c>
      <c r="J491" s="320">
        <v>0</v>
      </c>
      <c r="K491" s="174">
        <v>2064.0700000000002</v>
      </c>
      <c r="L491" s="330">
        <v>229.73900000000003</v>
      </c>
      <c r="M491" s="329">
        <v>75</v>
      </c>
      <c r="N491" s="329">
        <v>55</v>
      </c>
      <c r="O491" s="174">
        <v>130</v>
      </c>
      <c r="Z491" s="466">
        <v>75</v>
      </c>
      <c r="AA491" s="466">
        <v>55</v>
      </c>
      <c r="AB491" s="21">
        <v>130</v>
      </c>
      <c r="AC491" s="21">
        <v>18.75</v>
      </c>
      <c r="AD491" s="21">
        <v>13.75</v>
      </c>
      <c r="AE491" s="21">
        <v>32.5</v>
      </c>
      <c r="AF491" s="21">
        <v>7.8962649999999996</v>
      </c>
      <c r="AG491" s="21">
        <v>0</v>
      </c>
      <c r="AH491" s="21">
        <v>7.8962649999999996</v>
      </c>
      <c r="AJ491" s="174" t="s">
        <v>9329</v>
      </c>
      <c r="AK491" s="174" t="s">
        <v>12805</v>
      </c>
      <c r="AL491" s="2605">
        <v>0.25</v>
      </c>
      <c r="AM491" s="285">
        <v>0</v>
      </c>
    </row>
    <row r="492" spans="1:39" ht="141.75">
      <c r="A492" s="289">
        <v>579</v>
      </c>
      <c r="B492" s="325" t="s">
        <v>1432</v>
      </c>
      <c r="C492" s="2279" t="s">
        <v>1433</v>
      </c>
      <c r="D492" s="327" t="s">
        <v>29</v>
      </c>
      <c r="E492" s="327" t="s">
        <v>1434</v>
      </c>
      <c r="F492" s="328" t="s">
        <v>115</v>
      </c>
      <c r="G492" s="320">
        <v>2864.585</v>
      </c>
      <c r="H492" s="320">
        <v>2244.6350000000002</v>
      </c>
      <c r="I492" s="329">
        <v>0</v>
      </c>
      <c r="J492" s="320">
        <v>0</v>
      </c>
      <c r="K492" s="174">
        <v>2244.6350000000002</v>
      </c>
      <c r="L492" s="330">
        <v>619.94999999999982</v>
      </c>
      <c r="M492" s="329">
        <v>50</v>
      </c>
      <c r="N492" s="329">
        <v>0</v>
      </c>
      <c r="O492" s="174">
        <v>50</v>
      </c>
      <c r="Z492" s="466">
        <v>50</v>
      </c>
      <c r="AA492" s="466">
        <v>0</v>
      </c>
      <c r="AB492" s="21">
        <v>50</v>
      </c>
      <c r="AC492" s="21">
        <v>50</v>
      </c>
      <c r="AD492" s="21"/>
      <c r="AE492" s="21">
        <v>50</v>
      </c>
      <c r="AF492" s="21">
        <v>49.925981999999998</v>
      </c>
      <c r="AG492" s="21">
        <v>0</v>
      </c>
      <c r="AH492" s="21">
        <v>49.925981999999998</v>
      </c>
      <c r="AJ492" s="174" t="s">
        <v>10384</v>
      </c>
      <c r="AK492" s="174" t="s">
        <v>12875</v>
      </c>
      <c r="AL492" s="2605">
        <v>0.25</v>
      </c>
      <c r="AM492" s="285">
        <v>0</v>
      </c>
    </row>
    <row r="493" spans="1:39" ht="78.75">
      <c r="A493" s="289">
        <v>580</v>
      </c>
      <c r="B493" s="325" t="s">
        <v>1435</v>
      </c>
      <c r="C493" s="326" t="s">
        <v>1436</v>
      </c>
      <c r="D493" s="327" t="s">
        <v>1437</v>
      </c>
      <c r="E493" s="327" t="s">
        <v>1438</v>
      </c>
      <c r="F493" s="328" t="s">
        <v>115</v>
      </c>
      <c r="G493" s="320">
        <v>750.84400000000005</v>
      </c>
      <c r="H493" s="320">
        <v>563.79700000000003</v>
      </c>
      <c r="I493" s="329">
        <v>0</v>
      </c>
      <c r="J493" s="320">
        <v>0</v>
      </c>
      <c r="K493" s="174">
        <v>563.79700000000003</v>
      </c>
      <c r="L493" s="330">
        <v>187.04700000000003</v>
      </c>
      <c r="M493" s="329">
        <v>0</v>
      </c>
      <c r="N493" s="329">
        <v>4</v>
      </c>
      <c r="O493" s="174">
        <v>4</v>
      </c>
      <c r="Z493" s="466">
        <v>0</v>
      </c>
      <c r="AA493" s="466">
        <v>4</v>
      </c>
      <c r="AB493" s="21">
        <v>4</v>
      </c>
      <c r="AC493" s="21"/>
      <c r="AD493" s="21"/>
      <c r="AE493" s="21">
        <v>0</v>
      </c>
      <c r="AF493" s="21">
        <v>0</v>
      </c>
      <c r="AG493" s="21">
        <v>0</v>
      </c>
      <c r="AH493" s="21">
        <v>0</v>
      </c>
      <c r="AJ493" s="174" t="s">
        <v>11866</v>
      </c>
      <c r="AL493" s="2605">
        <v>0.25</v>
      </c>
      <c r="AM493" s="285">
        <v>0</v>
      </c>
    </row>
    <row r="494" spans="1:39" ht="126">
      <c r="A494" s="289">
        <v>581</v>
      </c>
      <c r="B494" s="325" t="s">
        <v>1439</v>
      </c>
      <c r="C494" s="326" t="s">
        <v>1440</v>
      </c>
      <c r="D494" s="327" t="s">
        <v>266</v>
      </c>
      <c r="E494" s="327" t="s">
        <v>1441</v>
      </c>
      <c r="F494" s="328" t="s">
        <v>115</v>
      </c>
      <c r="G494" s="320">
        <v>192.62700000000001</v>
      </c>
      <c r="H494" s="320">
        <v>27.5</v>
      </c>
      <c r="I494" s="331">
        <v>13.5</v>
      </c>
      <c r="J494" s="320">
        <v>0</v>
      </c>
      <c r="K494" s="174">
        <v>41</v>
      </c>
      <c r="L494" s="330">
        <v>151.62700000000001</v>
      </c>
      <c r="M494" s="329">
        <v>30</v>
      </c>
      <c r="N494" s="329">
        <v>0</v>
      </c>
      <c r="O494" s="174">
        <v>30</v>
      </c>
      <c r="Z494" s="466">
        <v>30</v>
      </c>
      <c r="AA494" s="466">
        <v>0</v>
      </c>
      <c r="AB494" s="21">
        <v>30</v>
      </c>
      <c r="AC494" s="21">
        <v>30</v>
      </c>
      <c r="AD494" s="21"/>
      <c r="AE494" s="21">
        <v>30</v>
      </c>
      <c r="AF494" s="21">
        <v>30</v>
      </c>
      <c r="AG494" s="21">
        <v>0</v>
      </c>
      <c r="AH494" s="21">
        <v>30</v>
      </c>
      <c r="AK494" s="174" t="s">
        <v>12209</v>
      </c>
      <c r="AL494" s="2605">
        <v>0.25</v>
      </c>
      <c r="AM494" s="285">
        <v>0</v>
      </c>
    </row>
    <row r="495" spans="1:39" ht="94.5">
      <c r="A495" s="289">
        <v>582</v>
      </c>
      <c r="B495" s="325" t="s">
        <v>1442</v>
      </c>
      <c r="C495" s="326" t="s">
        <v>1443</v>
      </c>
      <c r="D495" s="327" t="s">
        <v>287</v>
      </c>
      <c r="E495" s="327" t="s">
        <v>1444</v>
      </c>
      <c r="F495" s="328" t="s">
        <v>26</v>
      </c>
      <c r="G495" s="320">
        <v>199.82499999999999</v>
      </c>
      <c r="H495" s="320">
        <v>70.269000000000005</v>
      </c>
      <c r="I495" s="331">
        <v>18</v>
      </c>
      <c r="J495" s="320">
        <v>0</v>
      </c>
      <c r="K495" s="174">
        <v>88.269000000000005</v>
      </c>
      <c r="L495" s="330">
        <v>111.55599999999998</v>
      </c>
      <c r="M495" s="329">
        <v>105.34599999999999</v>
      </c>
      <c r="N495" s="329">
        <v>6.21</v>
      </c>
      <c r="O495" s="174">
        <v>111.55599999999998</v>
      </c>
      <c r="Z495" s="466">
        <v>105.34599999999999</v>
      </c>
      <c r="AA495" s="466">
        <v>6.21</v>
      </c>
      <c r="AB495" s="21">
        <v>111.55599999999998</v>
      </c>
      <c r="AC495" s="21">
        <v>52.672999999999995</v>
      </c>
      <c r="AD495" s="21"/>
      <c r="AE495" s="21">
        <v>52.672999999999995</v>
      </c>
      <c r="AF495" s="21">
        <v>16.380773000000001</v>
      </c>
      <c r="AG495" s="21">
        <v>0</v>
      </c>
      <c r="AH495" s="21">
        <v>16.380773000000001</v>
      </c>
      <c r="AJ495" s="174" t="s">
        <v>12940</v>
      </c>
      <c r="AK495" s="174" t="s">
        <v>9259</v>
      </c>
      <c r="AL495" s="2602">
        <v>0.5</v>
      </c>
      <c r="AM495" s="285">
        <v>0</v>
      </c>
    </row>
    <row r="496" spans="1:39" ht="94.5">
      <c r="A496" s="289">
        <v>583</v>
      </c>
      <c r="B496" s="325" t="s">
        <v>1445</v>
      </c>
      <c r="C496" s="326" t="s">
        <v>1446</v>
      </c>
      <c r="D496" s="327" t="s">
        <v>266</v>
      </c>
      <c r="E496" s="327" t="s">
        <v>1444</v>
      </c>
      <c r="F496" s="328" t="s">
        <v>115</v>
      </c>
      <c r="G496" s="331">
        <v>167.827</v>
      </c>
      <c r="H496" s="320">
        <v>68.56</v>
      </c>
      <c r="I496" s="331">
        <v>18</v>
      </c>
      <c r="J496" s="329">
        <v>0</v>
      </c>
      <c r="K496" s="174">
        <v>86.56</v>
      </c>
      <c r="L496" s="330">
        <v>81.266999999999996</v>
      </c>
      <c r="M496" s="329">
        <v>30</v>
      </c>
      <c r="N496" s="329">
        <v>0</v>
      </c>
      <c r="O496" s="174">
        <v>30</v>
      </c>
      <c r="Z496" s="466">
        <v>30</v>
      </c>
      <c r="AA496" s="466">
        <v>0</v>
      </c>
      <c r="AB496" s="21">
        <v>30</v>
      </c>
      <c r="AC496" s="21">
        <v>30</v>
      </c>
      <c r="AD496" s="21"/>
      <c r="AE496" s="21">
        <v>30</v>
      </c>
      <c r="AF496" s="21">
        <v>23.71217</v>
      </c>
      <c r="AG496" s="21">
        <v>0</v>
      </c>
      <c r="AH496" s="21">
        <v>23.71217</v>
      </c>
      <c r="AK496" s="174" t="s">
        <v>10851</v>
      </c>
      <c r="AL496" s="2605">
        <v>0.25</v>
      </c>
      <c r="AM496" s="285">
        <v>0</v>
      </c>
    </row>
    <row r="497" spans="1:39" ht="63">
      <c r="A497" s="289">
        <v>584</v>
      </c>
      <c r="B497" s="325" t="s">
        <v>1447</v>
      </c>
      <c r="C497" s="326" t="s">
        <v>1448</v>
      </c>
      <c r="D497" s="327" t="s">
        <v>39</v>
      </c>
      <c r="E497" s="327" t="s">
        <v>1444</v>
      </c>
      <c r="F497" s="328" t="s">
        <v>115</v>
      </c>
      <c r="G497" s="320">
        <v>180.68700000000001</v>
      </c>
      <c r="H497" s="320">
        <v>52.100999999999999</v>
      </c>
      <c r="I497" s="331">
        <v>3.75</v>
      </c>
      <c r="J497" s="329">
        <v>0</v>
      </c>
      <c r="K497" s="174">
        <v>55.850999999999999</v>
      </c>
      <c r="L497" s="330">
        <v>124.83600000000001</v>
      </c>
      <c r="M497" s="329">
        <v>50</v>
      </c>
      <c r="N497" s="329">
        <v>0</v>
      </c>
      <c r="O497" s="174">
        <v>50</v>
      </c>
      <c r="Z497" s="466">
        <v>50</v>
      </c>
      <c r="AA497" s="466">
        <v>0</v>
      </c>
      <c r="AB497" s="21">
        <v>50</v>
      </c>
      <c r="AC497" s="21">
        <v>12.5</v>
      </c>
      <c r="AD497" s="21"/>
      <c r="AE497" s="21">
        <v>12.5</v>
      </c>
      <c r="AF497" s="21">
        <v>12.499988</v>
      </c>
      <c r="AG497" s="21">
        <v>0</v>
      </c>
      <c r="AH497" s="21">
        <v>12.499988</v>
      </c>
      <c r="AK497" s="174" t="s">
        <v>12953</v>
      </c>
      <c r="AL497" s="2605">
        <v>0.25</v>
      </c>
      <c r="AM497" s="285">
        <v>0</v>
      </c>
    </row>
    <row r="498" spans="1:39" ht="47.25">
      <c r="A498" s="289">
        <v>585</v>
      </c>
      <c r="B498" s="325" t="s">
        <v>1449</v>
      </c>
      <c r="C498" s="326" t="s">
        <v>1450</v>
      </c>
      <c r="D498" s="327" t="s">
        <v>213</v>
      </c>
      <c r="E498" s="327" t="s">
        <v>1444</v>
      </c>
      <c r="F498" s="328" t="s">
        <v>26</v>
      </c>
      <c r="G498" s="320">
        <v>159.75200000000001</v>
      </c>
      <c r="H498" s="320">
        <v>60.152999999999999</v>
      </c>
      <c r="I498" s="331">
        <v>11.077999999999999</v>
      </c>
      <c r="J498" s="320">
        <v>0</v>
      </c>
      <c r="K498" s="174">
        <v>71.230999999999995</v>
      </c>
      <c r="L498" s="330">
        <v>88.521000000000015</v>
      </c>
      <c r="M498" s="329">
        <v>88.521000000000001</v>
      </c>
      <c r="N498" s="329">
        <v>0</v>
      </c>
      <c r="O498" s="174">
        <v>88.521000000000001</v>
      </c>
      <c r="Z498" s="466">
        <v>88.521000000000001</v>
      </c>
      <c r="AA498" s="466">
        <v>0</v>
      </c>
      <c r="AB498" s="21">
        <v>88.521000000000001</v>
      </c>
      <c r="AC498" s="21">
        <v>44.2605</v>
      </c>
      <c r="AD498" s="21"/>
      <c r="AE498" s="21">
        <v>44.2605</v>
      </c>
      <c r="AF498" s="21">
        <v>15.70285</v>
      </c>
      <c r="AG498" s="21">
        <v>0</v>
      </c>
      <c r="AH498" s="21">
        <v>15.70285</v>
      </c>
      <c r="AK498" s="174" t="s">
        <v>9259</v>
      </c>
      <c r="AL498" s="2602">
        <v>0.5</v>
      </c>
      <c r="AM498" s="285">
        <v>0</v>
      </c>
    </row>
    <row r="499" spans="1:39" ht="47.25">
      <c r="A499" s="289">
        <v>586</v>
      </c>
      <c r="B499" s="325" t="s">
        <v>1451</v>
      </c>
      <c r="C499" s="326" t="s">
        <v>1452</v>
      </c>
      <c r="D499" s="327" t="s">
        <v>209</v>
      </c>
      <c r="E499" s="327" t="s">
        <v>1453</v>
      </c>
      <c r="F499" s="328" t="s">
        <v>26</v>
      </c>
      <c r="G499" s="320">
        <v>167.36199999999999</v>
      </c>
      <c r="H499" s="329">
        <v>71.710999999999999</v>
      </c>
      <c r="I499" s="331">
        <v>45</v>
      </c>
      <c r="J499" s="329">
        <v>0</v>
      </c>
      <c r="K499" s="174">
        <v>116.711</v>
      </c>
      <c r="L499" s="330">
        <v>50.650999999999996</v>
      </c>
      <c r="M499" s="329">
        <v>50.651000000000003</v>
      </c>
      <c r="N499" s="329">
        <v>0</v>
      </c>
      <c r="O499" s="174">
        <v>50.651000000000003</v>
      </c>
      <c r="Z499" s="466">
        <v>50.651000000000003</v>
      </c>
      <c r="AA499" s="466">
        <v>0</v>
      </c>
      <c r="AB499" s="21">
        <v>50.651000000000003</v>
      </c>
      <c r="AC499" s="21">
        <v>25.325500000000002</v>
      </c>
      <c r="AD499" s="21"/>
      <c r="AE499" s="21">
        <v>25.325500000000002</v>
      </c>
      <c r="AF499" s="21">
        <v>25.195450999999998</v>
      </c>
      <c r="AG499" s="21">
        <v>0</v>
      </c>
      <c r="AH499" s="21">
        <v>25.195450999999998</v>
      </c>
      <c r="AK499" s="174" t="s">
        <v>9259</v>
      </c>
      <c r="AL499" s="2602">
        <v>0.5</v>
      </c>
      <c r="AM499" s="285">
        <v>0</v>
      </c>
    </row>
    <row r="500" spans="1:39" ht="63">
      <c r="A500" s="289">
        <v>587</v>
      </c>
      <c r="B500" s="325" t="s">
        <v>1454</v>
      </c>
      <c r="C500" s="326" t="s">
        <v>1455</v>
      </c>
      <c r="D500" s="327" t="s">
        <v>266</v>
      </c>
      <c r="E500" s="327" t="s">
        <v>1456</v>
      </c>
      <c r="F500" s="328" t="s">
        <v>26</v>
      </c>
      <c r="G500" s="320">
        <v>49.720999999999997</v>
      </c>
      <c r="H500" s="329">
        <v>0</v>
      </c>
      <c r="I500" s="331">
        <v>21.948</v>
      </c>
      <c r="J500" s="329">
        <v>0</v>
      </c>
      <c r="K500" s="174">
        <v>21.948</v>
      </c>
      <c r="L500" s="330">
        <v>27.772999999999996</v>
      </c>
      <c r="M500" s="329">
        <v>27.773</v>
      </c>
      <c r="N500" s="329">
        <v>0</v>
      </c>
      <c r="O500" s="174">
        <v>27.773</v>
      </c>
      <c r="Z500" s="466">
        <v>27.773</v>
      </c>
      <c r="AA500" s="466">
        <v>0</v>
      </c>
      <c r="AB500" s="21">
        <v>27.773</v>
      </c>
      <c r="AC500" s="21">
        <v>27.773</v>
      </c>
      <c r="AD500" s="21"/>
      <c r="AE500" s="21">
        <v>27.773</v>
      </c>
      <c r="AF500" s="21">
        <v>27.771864999999998</v>
      </c>
      <c r="AG500" s="21">
        <v>0</v>
      </c>
      <c r="AH500" s="21">
        <v>27.771864999999998</v>
      </c>
      <c r="AK500" s="174" t="s">
        <v>9259</v>
      </c>
      <c r="AL500" s="2605">
        <v>1</v>
      </c>
      <c r="AM500" s="285">
        <v>0</v>
      </c>
    </row>
    <row r="501" spans="1:39" ht="63">
      <c r="A501" s="289">
        <v>588</v>
      </c>
      <c r="B501" s="332" t="s">
        <v>1457</v>
      </c>
      <c r="C501" s="326" t="s">
        <v>1458</v>
      </c>
      <c r="D501" s="327" t="s">
        <v>167</v>
      </c>
      <c r="E501" s="327" t="s">
        <v>1459</v>
      </c>
      <c r="F501" s="328" t="s">
        <v>26</v>
      </c>
      <c r="G501" s="320">
        <v>46.113999999999997</v>
      </c>
      <c r="H501" s="329">
        <v>29.667999999999999</v>
      </c>
      <c r="I501" s="331">
        <v>0</v>
      </c>
      <c r="J501" s="329">
        <v>0</v>
      </c>
      <c r="K501" s="174">
        <v>29.667999999999999</v>
      </c>
      <c r="L501" s="330">
        <v>16.445999999999998</v>
      </c>
      <c r="M501" s="285">
        <v>16.446000000000002</v>
      </c>
      <c r="N501" s="329">
        <v>0</v>
      </c>
      <c r="O501" s="174">
        <v>16.446000000000002</v>
      </c>
      <c r="Z501" s="466">
        <v>16.446000000000002</v>
      </c>
      <c r="AA501" s="466">
        <v>0</v>
      </c>
      <c r="AB501" s="21">
        <v>16.446000000000002</v>
      </c>
      <c r="AC501" s="21">
        <v>16.446000000000002</v>
      </c>
      <c r="AD501" s="21"/>
      <c r="AE501" s="21">
        <v>16.446000000000002</v>
      </c>
      <c r="AF501" s="21">
        <v>16.434248</v>
      </c>
      <c r="AG501" s="21">
        <v>0</v>
      </c>
      <c r="AH501" s="21">
        <v>16.434248</v>
      </c>
      <c r="AK501" s="174" t="s">
        <v>9259</v>
      </c>
      <c r="AL501" s="2605">
        <v>1</v>
      </c>
      <c r="AM501" s="285">
        <v>0</v>
      </c>
    </row>
    <row r="502" spans="1:39" ht="94.5">
      <c r="A502" s="289">
        <v>589</v>
      </c>
      <c r="B502" s="325" t="s">
        <v>1460</v>
      </c>
      <c r="C502" s="326" t="s">
        <v>1461</v>
      </c>
      <c r="D502" s="327" t="s">
        <v>620</v>
      </c>
      <c r="E502" s="327" t="s">
        <v>1462</v>
      </c>
      <c r="F502" s="328" t="s">
        <v>115</v>
      </c>
      <c r="G502" s="320">
        <v>140.952</v>
      </c>
      <c r="H502" s="329">
        <v>83.563000000000002</v>
      </c>
      <c r="I502" s="333">
        <v>2.7719999999999998</v>
      </c>
      <c r="J502" s="329">
        <v>0</v>
      </c>
      <c r="K502" s="329">
        <v>86.335000000000008</v>
      </c>
      <c r="L502" s="330">
        <v>54.61699999999999</v>
      </c>
      <c r="M502" s="329">
        <v>1E-3</v>
      </c>
      <c r="N502" s="329">
        <v>0</v>
      </c>
      <c r="O502" s="329">
        <v>1E-3</v>
      </c>
      <c r="P502" s="329"/>
      <c r="Q502" s="329"/>
      <c r="R502" s="329"/>
      <c r="S502" s="329"/>
      <c r="T502" s="329"/>
      <c r="U502" s="329"/>
      <c r="V502" s="329"/>
      <c r="W502" s="329"/>
      <c r="X502" s="329"/>
      <c r="Y502" s="329"/>
      <c r="Z502" s="466">
        <v>1E-3</v>
      </c>
      <c r="AA502" s="466">
        <v>0</v>
      </c>
      <c r="AB502" s="21">
        <v>1E-3</v>
      </c>
      <c r="AC502" s="21"/>
      <c r="AD502" s="21"/>
      <c r="AE502" s="21">
        <v>0</v>
      </c>
      <c r="AF502" s="21">
        <v>0</v>
      </c>
      <c r="AG502" s="21">
        <v>0</v>
      </c>
      <c r="AH502" s="21">
        <v>0</v>
      </c>
      <c r="AI502" s="329"/>
      <c r="AJ502" s="329" t="s">
        <v>9398</v>
      </c>
      <c r="AK502" s="329"/>
      <c r="AL502" s="2605">
        <v>0.25</v>
      </c>
      <c r="AM502" s="285">
        <v>0</v>
      </c>
    </row>
    <row r="503" spans="1:39" ht="47.25">
      <c r="A503" s="289">
        <v>590</v>
      </c>
      <c r="B503" s="325" t="s">
        <v>1463</v>
      </c>
      <c r="C503" s="326" t="s">
        <v>1464</v>
      </c>
      <c r="D503" s="327" t="s">
        <v>534</v>
      </c>
      <c r="E503" s="327" t="s">
        <v>1465</v>
      </c>
      <c r="F503" s="328" t="s">
        <v>26</v>
      </c>
      <c r="G503" s="320">
        <v>29.585999999999999</v>
      </c>
      <c r="H503" s="329">
        <v>17.155999999999999</v>
      </c>
      <c r="I503" s="331">
        <v>0</v>
      </c>
      <c r="J503" s="329">
        <v>0</v>
      </c>
      <c r="K503" s="174">
        <v>17.155999999999999</v>
      </c>
      <c r="L503" s="330">
        <v>12.43</v>
      </c>
      <c r="M503" s="329">
        <v>12.43</v>
      </c>
      <c r="N503" s="329">
        <v>0</v>
      </c>
      <c r="O503" s="174">
        <v>12.43</v>
      </c>
      <c r="Z503" s="466">
        <v>12.43</v>
      </c>
      <c r="AA503" s="466">
        <v>0</v>
      </c>
      <c r="AB503" s="21">
        <v>12.43</v>
      </c>
      <c r="AC503" s="21">
        <v>12.43</v>
      </c>
      <c r="AD503" s="21"/>
      <c r="AE503" s="21">
        <v>12.43</v>
      </c>
      <c r="AF503" s="21">
        <v>12.221783</v>
      </c>
      <c r="AG503" s="21">
        <v>0</v>
      </c>
      <c r="AH503" s="21">
        <v>12.221783</v>
      </c>
      <c r="AK503" s="174" t="s">
        <v>9448</v>
      </c>
      <c r="AL503" s="2605">
        <v>1</v>
      </c>
      <c r="AM503" s="285">
        <v>0</v>
      </c>
    </row>
    <row r="504" spans="1:39" ht="94.5">
      <c r="A504" s="289">
        <v>591</v>
      </c>
      <c r="B504" s="325" t="s">
        <v>1466</v>
      </c>
      <c r="C504" s="326" t="s">
        <v>1467</v>
      </c>
      <c r="D504" s="327" t="s">
        <v>209</v>
      </c>
      <c r="E504" s="327" t="s">
        <v>1456</v>
      </c>
      <c r="F504" s="328" t="s">
        <v>26</v>
      </c>
      <c r="G504" s="320">
        <v>198.61500000000001</v>
      </c>
      <c r="H504" s="329">
        <v>78.155000000000001</v>
      </c>
      <c r="I504" s="331">
        <v>22</v>
      </c>
      <c r="J504" s="329">
        <v>0</v>
      </c>
      <c r="K504" s="174">
        <v>100.155</v>
      </c>
      <c r="L504" s="330">
        <v>98.460000000000008</v>
      </c>
      <c r="M504" s="329">
        <v>89.551000000000002</v>
      </c>
      <c r="N504" s="329">
        <v>8.9090000000000007</v>
      </c>
      <c r="O504" s="174">
        <v>98.460000000000008</v>
      </c>
      <c r="Z504" s="466">
        <v>89.551000000000002</v>
      </c>
      <c r="AA504" s="466">
        <v>8.9090000000000007</v>
      </c>
      <c r="AB504" s="21">
        <v>98.460000000000008</v>
      </c>
      <c r="AC504" s="21">
        <v>89.5505</v>
      </c>
      <c r="AD504" s="21">
        <v>8.9090000000000007</v>
      </c>
      <c r="AE504" s="21">
        <v>98.459500000000006</v>
      </c>
      <c r="AF504" s="21">
        <v>89.166183000000004</v>
      </c>
      <c r="AG504" s="21">
        <v>0</v>
      </c>
      <c r="AH504" s="21">
        <v>89.166183000000004</v>
      </c>
      <c r="AK504" s="174" t="s">
        <v>12810</v>
      </c>
      <c r="AL504" s="2602">
        <v>0.5</v>
      </c>
      <c r="AM504" s="285">
        <v>0</v>
      </c>
    </row>
    <row r="505" spans="1:39" ht="94.5">
      <c r="A505" s="289">
        <v>592</v>
      </c>
      <c r="B505" s="325" t="s">
        <v>1468</v>
      </c>
      <c r="C505" s="326" t="s">
        <v>1469</v>
      </c>
      <c r="D505" s="327" t="s">
        <v>124</v>
      </c>
      <c r="E505" s="327" t="s">
        <v>1456</v>
      </c>
      <c r="F505" s="328" t="s">
        <v>26</v>
      </c>
      <c r="G505" s="320">
        <v>128.125</v>
      </c>
      <c r="H505" s="329">
        <v>40.348999999999997</v>
      </c>
      <c r="I505" s="331">
        <v>32.796999999999997</v>
      </c>
      <c r="J505" s="329">
        <v>0</v>
      </c>
      <c r="K505" s="174">
        <v>73.145999999999987</v>
      </c>
      <c r="L505" s="330">
        <v>54.979000000000013</v>
      </c>
      <c r="M505" s="329">
        <v>46.359000000000016</v>
      </c>
      <c r="N505" s="329">
        <v>8.6199999999999992</v>
      </c>
      <c r="O505" s="174">
        <v>54.979000000000013</v>
      </c>
      <c r="Z505" s="466">
        <v>46.359000000000016</v>
      </c>
      <c r="AA505" s="466">
        <v>8.6199999999999992</v>
      </c>
      <c r="AB505" s="21">
        <v>54.979000000000013</v>
      </c>
      <c r="AC505" s="21">
        <v>46.358500000000006</v>
      </c>
      <c r="AD505" s="21">
        <v>8.6199999999999992</v>
      </c>
      <c r="AE505" s="21">
        <v>54.978500000000004</v>
      </c>
      <c r="AF505" s="21">
        <v>46.341451999999997</v>
      </c>
      <c r="AG505" s="21">
        <v>0</v>
      </c>
      <c r="AH505" s="21">
        <v>46.341451999999997</v>
      </c>
      <c r="AK505" s="174" t="s">
        <v>12810</v>
      </c>
      <c r="AL505" s="2602">
        <v>0.5</v>
      </c>
      <c r="AM505" s="285">
        <v>0</v>
      </c>
    </row>
    <row r="506" spans="1:39" ht="63">
      <c r="A506" s="289">
        <v>593</v>
      </c>
      <c r="B506" s="325" t="s">
        <v>1470</v>
      </c>
      <c r="C506" s="326" t="s">
        <v>1471</v>
      </c>
      <c r="D506" s="327" t="s">
        <v>274</v>
      </c>
      <c r="E506" s="327" t="s">
        <v>1456</v>
      </c>
      <c r="F506" s="328" t="s">
        <v>115</v>
      </c>
      <c r="G506" s="320">
        <v>100</v>
      </c>
      <c r="H506" s="329">
        <v>23.625</v>
      </c>
      <c r="I506" s="331">
        <v>16.658999999999999</v>
      </c>
      <c r="J506" s="329">
        <v>0</v>
      </c>
      <c r="K506" s="174">
        <v>40.283999999999999</v>
      </c>
      <c r="L506" s="330">
        <v>59.716000000000001</v>
      </c>
      <c r="M506" s="329">
        <v>30</v>
      </c>
      <c r="N506" s="329">
        <v>0</v>
      </c>
      <c r="O506" s="174">
        <v>30</v>
      </c>
      <c r="Z506" s="466">
        <v>30</v>
      </c>
      <c r="AA506" s="466">
        <v>0</v>
      </c>
      <c r="AB506" s="21">
        <v>30</v>
      </c>
      <c r="AC506" s="21">
        <v>30</v>
      </c>
      <c r="AD506" s="21"/>
      <c r="AE506" s="21">
        <v>30</v>
      </c>
      <c r="AF506" s="21">
        <v>29.999561</v>
      </c>
      <c r="AG506" s="21">
        <v>0</v>
      </c>
      <c r="AH506" s="21">
        <v>29.999561</v>
      </c>
      <c r="AK506" s="174" t="s">
        <v>9639</v>
      </c>
      <c r="AL506" s="2605">
        <v>0.25</v>
      </c>
      <c r="AM506" s="285">
        <v>0</v>
      </c>
    </row>
    <row r="507" spans="1:39" ht="47.25">
      <c r="A507" s="289">
        <v>594</v>
      </c>
      <c r="B507" s="325" t="s">
        <v>1472</v>
      </c>
      <c r="C507" s="326" t="s">
        <v>1473</v>
      </c>
      <c r="D507" s="327" t="s">
        <v>531</v>
      </c>
      <c r="E507" s="327" t="s">
        <v>1456</v>
      </c>
      <c r="F507" s="328" t="s">
        <v>115</v>
      </c>
      <c r="G507" s="320">
        <v>99.917000000000002</v>
      </c>
      <c r="H507" s="329">
        <v>20</v>
      </c>
      <c r="I507" s="331">
        <v>0.92700000000000005</v>
      </c>
      <c r="J507" s="329">
        <v>0</v>
      </c>
      <c r="K507" s="174">
        <v>20.927</v>
      </c>
      <c r="L507" s="330">
        <v>78.990000000000009</v>
      </c>
      <c r="M507" s="329">
        <v>25</v>
      </c>
      <c r="N507" s="329">
        <v>0</v>
      </c>
      <c r="O507" s="174">
        <v>25</v>
      </c>
      <c r="Z507" s="466">
        <v>25</v>
      </c>
      <c r="AA507" s="466">
        <v>0</v>
      </c>
      <c r="AB507" s="21">
        <v>25</v>
      </c>
      <c r="AC507" s="21">
        <v>6.25</v>
      </c>
      <c r="AD507" s="21"/>
      <c r="AE507" s="21">
        <v>6.25</v>
      </c>
      <c r="AF507" s="21">
        <v>0</v>
      </c>
      <c r="AG507" s="21">
        <v>0</v>
      </c>
      <c r="AH507" s="21">
        <v>0</v>
      </c>
      <c r="AK507" s="174" t="s">
        <v>9259</v>
      </c>
      <c r="AL507" s="2605">
        <v>0.25</v>
      </c>
      <c r="AM507" s="285">
        <v>0</v>
      </c>
    </row>
    <row r="508" spans="1:39" ht="63">
      <c r="A508" s="289">
        <v>595</v>
      </c>
      <c r="B508" s="325" t="s">
        <v>1474</v>
      </c>
      <c r="C508" s="326" t="s">
        <v>1475</v>
      </c>
      <c r="D508" s="327" t="s">
        <v>297</v>
      </c>
      <c r="E508" s="327" t="s">
        <v>1456</v>
      </c>
      <c r="F508" s="328" t="s">
        <v>26</v>
      </c>
      <c r="G508" s="320">
        <v>99.635999999999996</v>
      </c>
      <c r="H508" s="329">
        <v>43.354999999999997</v>
      </c>
      <c r="I508" s="331">
        <v>28.321000000000002</v>
      </c>
      <c r="J508" s="329">
        <v>0</v>
      </c>
      <c r="K508" s="174">
        <v>71.676000000000002</v>
      </c>
      <c r="L508" s="330">
        <v>27.959999999999994</v>
      </c>
      <c r="M508" s="329">
        <v>19.269999999999996</v>
      </c>
      <c r="N508" s="329">
        <v>8.69</v>
      </c>
      <c r="O508" s="174">
        <v>27.959999999999994</v>
      </c>
      <c r="Z508" s="466">
        <v>19.269999999999996</v>
      </c>
      <c r="AA508" s="466">
        <v>8.69</v>
      </c>
      <c r="AB508" s="21">
        <v>27.959999999999994</v>
      </c>
      <c r="AC508" s="21">
        <v>19.269999999999996</v>
      </c>
      <c r="AD508" s="21">
        <v>8.69</v>
      </c>
      <c r="AE508" s="21">
        <v>27.959999999999994</v>
      </c>
      <c r="AF508" s="21">
        <v>19.248155000000001</v>
      </c>
      <c r="AG508" s="21">
        <v>0</v>
      </c>
      <c r="AH508" s="21">
        <v>19.248155000000001</v>
      </c>
      <c r="AK508" s="174" t="s">
        <v>12808</v>
      </c>
      <c r="AL508" s="2605">
        <v>1</v>
      </c>
      <c r="AM508" s="285">
        <v>0</v>
      </c>
    </row>
    <row r="509" spans="1:39" ht="94.5">
      <c r="A509" s="289">
        <v>596</v>
      </c>
      <c r="B509" s="325" t="s">
        <v>1476</v>
      </c>
      <c r="C509" s="326" t="s">
        <v>1477</v>
      </c>
      <c r="D509" s="327" t="s">
        <v>297</v>
      </c>
      <c r="E509" s="327" t="s">
        <v>1478</v>
      </c>
      <c r="F509" s="328" t="s">
        <v>26</v>
      </c>
      <c r="G509" s="320">
        <v>163.364</v>
      </c>
      <c r="H509" s="329">
        <v>65.585999999999999</v>
      </c>
      <c r="I509" s="331">
        <v>13.541</v>
      </c>
      <c r="J509" s="329">
        <v>0</v>
      </c>
      <c r="K509" s="174">
        <v>79.126999999999995</v>
      </c>
      <c r="L509" s="330">
        <v>84.237000000000009</v>
      </c>
      <c r="M509" s="329">
        <v>75.547000000000011</v>
      </c>
      <c r="N509" s="329">
        <v>8.69</v>
      </c>
      <c r="O509" s="174">
        <v>84.237000000000009</v>
      </c>
      <c r="Z509" s="466">
        <v>75.547000000000011</v>
      </c>
      <c r="AA509" s="466">
        <v>8.69</v>
      </c>
      <c r="AB509" s="21">
        <v>84.237000000000009</v>
      </c>
      <c r="AC509" s="21">
        <v>75.546500000000009</v>
      </c>
      <c r="AD509" s="21">
        <v>8.69</v>
      </c>
      <c r="AE509" s="21">
        <v>84.236500000000007</v>
      </c>
      <c r="AF509" s="21">
        <v>75.546165000000002</v>
      </c>
      <c r="AG509" s="21">
        <v>0</v>
      </c>
      <c r="AH509" s="21">
        <v>75.546165000000002</v>
      </c>
      <c r="AK509" s="174" t="s">
        <v>12809</v>
      </c>
      <c r="AL509" s="2602">
        <v>0.5</v>
      </c>
      <c r="AM509" s="285">
        <v>0</v>
      </c>
    </row>
    <row r="510" spans="1:39" ht="63">
      <c r="A510" s="289">
        <v>597</v>
      </c>
      <c r="B510" s="325" t="s">
        <v>1479</v>
      </c>
      <c r="C510" s="326" t="s">
        <v>1480</v>
      </c>
      <c r="D510" s="327" t="s">
        <v>342</v>
      </c>
      <c r="E510" s="327" t="s">
        <v>1481</v>
      </c>
      <c r="F510" s="328" t="s">
        <v>115</v>
      </c>
      <c r="G510" s="320">
        <v>210.73</v>
      </c>
      <c r="H510" s="329">
        <v>127.628</v>
      </c>
      <c r="I510" s="331">
        <v>40.116</v>
      </c>
      <c r="J510" s="329">
        <v>0</v>
      </c>
      <c r="K510" s="174">
        <v>167.744</v>
      </c>
      <c r="L510" s="330">
        <v>42.98599999999999</v>
      </c>
      <c r="M510" s="329">
        <v>25.85</v>
      </c>
      <c r="N510" s="329">
        <v>17.135999999999999</v>
      </c>
      <c r="O510" s="174">
        <v>42.986000000000004</v>
      </c>
      <c r="Z510" s="466">
        <v>25.85</v>
      </c>
      <c r="AA510" s="466">
        <v>17.135999999999999</v>
      </c>
      <c r="AB510" s="21">
        <v>42.986000000000004</v>
      </c>
      <c r="AC510" s="21">
        <v>25.85</v>
      </c>
      <c r="AD510" s="21">
        <v>17.135999999999999</v>
      </c>
      <c r="AE510" s="21">
        <v>42.986000000000004</v>
      </c>
      <c r="AF510" s="21">
        <v>5.0990339999999996</v>
      </c>
      <c r="AG510" s="21">
        <v>17.131602999999998</v>
      </c>
      <c r="AH510" s="21">
        <v>22.230636999999998</v>
      </c>
      <c r="AK510" s="174" t="s">
        <v>9847</v>
      </c>
      <c r="AL510" s="2605">
        <v>1</v>
      </c>
      <c r="AM510" s="285">
        <v>0</v>
      </c>
    </row>
    <row r="511" spans="1:39" ht="63">
      <c r="A511" s="289">
        <v>598</v>
      </c>
      <c r="B511" s="325" t="s">
        <v>1482</v>
      </c>
      <c r="C511" s="326" t="s">
        <v>1483</v>
      </c>
      <c r="D511" s="327" t="s">
        <v>294</v>
      </c>
      <c r="E511" s="327" t="s">
        <v>1484</v>
      </c>
      <c r="F511" s="328" t="s">
        <v>26</v>
      </c>
      <c r="G511" s="320">
        <v>73.278000000000006</v>
      </c>
      <c r="H511" s="329">
        <v>61.165000000000006</v>
      </c>
      <c r="I511" s="331">
        <v>12.112</v>
      </c>
      <c r="J511" s="329">
        <v>0</v>
      </c>
      <c r="K511" s="329">
        <v>73.277000000000001</v>
      </c>
      <c r="L511" s="330">
        <v>1.0000000000047748E-3</v>
      </c>
      <c r="M511" s="329">
        <v>1E-3</v>
      </c>
      <c r="N511" s="329">
        <v>0</v>
      </c>
      <c r="O511" s="329">
        <v>1E-3</v>
      </c>
      <c r="P511" s="329"/>
      <c r="Q511" s="329"/>
      <c r="R511" s="329"/>
      <c r="S511" s="329"/>
      <c r="T511" s="329"/>
      <c r="U511" s="329"/>
      <c r="V511" s="329"/>
      <c r="W511" s="329"/>
      <c r="X511" s="329"/>
      <c r="Y511" s="329"/>
      <c r="Z511" s="466">
        <v>1E-3</v>
      </c>
      <c r="AA511" s="466">
        <v>0</v>
      </c>
      <c r="AB511" s="21">
        <v>1E-3</v>
      </c>
      <c r="AC511" s="21"/>
      <c r="AD511" s="21"/>
      <c r="AE511" s="21">
        <v>0</v>
      </c>
      <c r="AF511" s="21">
        <v>0</v>
      </c>
      <c r="AG511" s="21">
        <v>0</v>
      </c>
      <c r="AH511" s="21">
        <v>0</v>
      </c>
      <c r="AI511" s="329"/>
      <c r="AJ511" s="329" t="s">
        <v>9324</v>
      </c>
      <c r="AK511" s="329"/>
      <c r="AL511" s="2605">
        <v>0.25</v>
      </c>
      <c r="AM511" s="285">
        <v>0</v>
      </c>
    </row>
    <row r="512" spans="1:39" ht="63">
      <c r="A512" s="289">
        <v>599</v>
      </c>
      <c r="B512" s="325" t="s">
        <v>1485</v>
      </c>
      <c r="C512" s="326" t="s">
        <v>1486</v>
      </c>
      <c r="D512" s="327" t="s">
        <v>297</v>
      </c>
      <c r="E512" s="327" t="s">
        <v>1487</v>
      </c>
      <c r="F512" s="328" t="s">
        <v>26</v>
      </c>
      <c r="G512" s="320">
        <v>145</v>
      </c>
      <c r="H512" s="329">
        <v>39.988</v>
      </c>
      <c r="I512" s="333">
        <v>90</v>
      </c>
      <c r="J512" s="329">
        <v>0</v>
      </c>
      <c r="K512" s="174">
        <v>129.988</v>
      </c>
      <c r="L512" s="330">
        <v>15.012</v>
      </c>
      <c r="M512" s="329">
        <v>4.1850000000000005</v>
      </c>
      <c r="N512" s="329">
        <v>10.827</v>
      </c>
      <c r="O512" s="174">
        <v>15.012</v>
      </c>
      <c r="Z512" s="466">
        <v>4.1850000000000005</v>
      </c>
      <c r="AA512" s="466">
        <v>10.827</v>
      </c>
      <c r="AB512" s="21">
        <v>15.012</v>
      </c>
      <c r="AC512" s="21">
        <v>4.1850000000000005</v>
      </c>
      <c r="AD512" s="21">
        <v>10.827</v>
      </c>
      <c r="AE512" s="21">
        <v>15.012</v>
      </c>
      <c r="AF512" s="21">
        <v>4.1772679999999998</v>
      </c>
      <c r="AG512" s="21">
        <v>0</v>
      </c>
      <c r="AH512" s="21">
        <v>4.1772679999999998</v>
      </c>
      <c r="AK512" s="174" t="s">
        <v>12801</v>
      </c>
      <c r="AL512" s="2605">
        <v>1</v>
      </c>
      <c r="AM512" s="285">
        <v>0</v>
      </c>
    </row>
    <row r="513" spans="1:39" ht="63">
      <c r="A513" s="289">
        <v>600</v>
      </c>
      <c r="B513" s="325" t="s">
        <v>1488</v>
      </c>
      <c r="C513" s="326" t="s">
        <v>1489</v>
      </c>
      <c r="D513" s="327" t="s">
        <v>620</v>
      </c>
      <c r="E513" s="327" t="s">
        <v>1459</v>
      </c>
      <c r="F513" s="328" t="s">
        <v>115</v>
      </c>
      <c r="G513" s="320">
        <v>154.08600000000001</v>
      </c>
      <c r="H513" s="329">
        <v>90.682000000000002</v>
      </c>
      <c r="I513" s="333">
        <v>9.2859999999999996</v>
      </c>
      <c r="J513" s="329">
        <v>0</v>
      </c>
      <c r="K513" s="329">
        <v>99.968000000000004</v>
      </c>
      <c r="L513" s="330">
        <v>54.118000000000009</v>
      </c>
      <c r="M513" s="329">
        <v>54.118000000000002</v>
      </c>
      <c r="N513" s="329">
        <v>0</v>
      </c>
      <c r="O513" s="329">
        <v>54.118000000000002</v>
      </c>
      <c r="P513" s="329"/>
      <c r="Q513" s="329"/>
      <c r="R513" s="329"/>
      <c r="S513" s="329"/>
      <c r="T513" s="329"/>
      <c r="U513" s="329"/>
      <c r="V513" s="329"/>
      <c r="W513" s="329"/>
      <c r="X513" s="329"/>
      <c r="Y513" s="329"/>
      <c r="Z513" s="466">
        <v>54.118000000000002</v>
      </c>
      <c r="AA513" s="466">
        <v>0</v>
      </c>
      <c r="AB513" s="21">
        <v>54.118000000000002</v>
      </c>
      <c r="AC513" s="21">
        <v>27.059000000000001</v>
      </c>
      <c r="AD513" s="21"/>
      <c r="AE513" s="21">
        <v>27.059000000000001</v>
      </c>
      <c r="AF513" s="21">
        <v>26.934421</v>
      </c>
      <c r="AG513" s="21">
        <v>0</v>
      </c>
      <c r="AH513" s="21">
        <v>26.934421</v>
      </c>
      <c r="AI513" s="329"/>
      <c r="AJ513" s="329" t="s">
        <v>9330</v>
      </c>
      <c r="AK513" s="329" t="s">
        <v>9420</v>
      </c>
      <c r="AL513" s="2602">
        <v>0.5</v>
      </c>
      <c r="AM513" s="285">
        <v>0</v>
      </c>
    </row>
    <row r="514" spans="1:39" ht="47.25">
      <c r="A514" s="289">
        <v>601</v>
      </c>
      <c r="B514" s="325" t="s">
        <v>1490</v>
      </c>
      <c r="C514" s="326" t="s">
        <v>1491</v>
      </c>
      <c r="D514" s="327" t="s">
        <v>297</v>
      </c>
      <c r="E514" s="327" t="s">
        <v>543</v>
      </c>
      <c r="F514" s="328" t="s">
        <v>26</v>
      </c>
      <c r="G514" s="320">
        <v>164.953</v>
      </c>
      <c r="H514" s="329">
        <v>154.13</v>
      </c>
      <c r="I514" s="331">
        <v>0</v>
      </c>
      <c r="J514" s="329">
        <v>0</v>
      </c>
      <c r="K514" s="174">
        <v>154.13</v>
      </c>
      <c r="L514" s="330">
        <v>10.823000000000008</v>
      </c>
      <c r="M514" s="329">
        <v>0</v>
      </c>
      <c r="N514" s="329">
        <v>10.823</v>
      </c>
      <c r="O514" s="174">
        <v>10.823</v>
      </c>
      <c r="Z514" s="466">
        <v>0</v>
      </c>
      <c r="AA514" s="466">
        <v>10.823</v>
      </c>
      <c r="AB514" s="21">
        <v>10.823</v>
      </c>
      <c r="AC514" s="21"/>
      <c r="AD514" s="21">
        <v>10.823</v>
      </c>
      <c r="AE514" s="21">
        <v>10.823</v>
      </c>
      <c r="AF514" s="21">
        <v>0</v>
      </c>
      <c r="AG514" s="21">
        <v>2.0790000000000002</v>
      </c>
      <c r="AH514" s="21">
        <v>2.0790000000000002</v>
      </c>
      <c r="AK514" s="174" t="s">
        <v>9848</v>
      </c>
      <c r="AL514" s="2605">
        <v>1</v>
      </c>
      <c r="AM514" s="285">
        <v>0</v>
      </c>
    </row>
    <row r="515" spans="1:39" ht="63">
      <c r="A515" s="289">
        <v>602</v>
      </c>
      <c r="B515" s="325" t="s">
        <v>1492</v>
      </c>
      <c r="C515" s="326" t="s">
        <v>1493</v>
      </c>
      <c r="D515" s="327" t="s">
        <v>209</v>
      </c>
      <c r="E515" s="327" t="s">
        <v>1462</v>
      </c>
      <c r="F515" s="328" t="s">
        <v>26</v>
      </c>
      <c r="G515" s="320">
        <v>98.787999999999997</v>
      </c>
      <c r="H515" s="329">
        <v>88.352999999999994</v>
      </c>
      <c r="I515" s="331">
        <v>0</v>
      </c>
      <c r="J515" s="329">
        <v>0</v>
      </c>
      <c r="K515" s="174">
        <v>88.352999999999994</v>
      </c>
      <c r="L515" s="330">
        <v>10.435000000000002</v>
      </c>
      <c r="M515" s="329">
        <v>1.5260000000000016</v>
      </c>
      <c r="N515" s="329">
        <v>8.9090000000000007</v>
      </c>
      <c r="O515" s="174">
        <v>10.435000000000002</v>
      </c>
      <c r="Z515" s="466">
        <v>1.5260000000000016</v>
      </c>
      <c r="AA515" s="466">
        <v>8.9090000000000007</v>
      </c>
      <c r="AB515" s="21">
        <v>10.435000000000002</v>
      </c>
      <c r="AC515" s="21"/>
      <c r="AD515" s="21"/>
      <c r="AE515" s="21">
        <v>0</v>
      </c>
      <c r="AF515" s="21">
        <v>0</v>
      </c>
      <c r="AG515" s="21">
        <v>0</v>
      </c>
      <c r="AH515" s="21">
        <v>0</v>
      </c>
      <c r="AJ515" s="174" t="s">
        <v>9329</v>
      </c>
      <c r="AK515" s="174" t="s">
        <v>9331</v>
      </c>
      <c r="AL515" s="2605">
        <v>1</v>
      </c>
      <c r="AM515" s="285">
        <v>0</v>
      </c>
    </row>
    <row r="516" spans="1:39" ht="78.75">
      <c r="A516" s="289">
        <v>603</v>
      </c>
      <c r="B516" s="325" t="s">
        <v>1494</v>
      </c>
      <c r="C516" s="326" t="s">
        <v>1495</v>
      </c>
      <c r="D516" s="327" t="s">
        <v>37</v>
      </c>
      <c r="E516" s="327" t="s">
        <v>1496</v>
      </c>
      <c r="F516" s="328" t="s">
        <v>115</v>
      </c>
      <c r="G516" s="320">
        <v>99.983000000000004</v>
      </c>
      <c r="H516" s="329">
        <v>14.984999999999999</v>
      </c>
      <c r="I516" s="331">
        <v>8.7477499999999999</v>
      </c>
      <c r="J516" s="329">
        <v>0</v>
      </c>
      <c r="K516" s="174">
        <v>23.732749999999999</v>
      </c>
      <c r="L516" s="330">
        <v>76.250250000000008</v>
      </c>
      <c r="M516" s="329">
        <v>25</v>
      </c>
      <c r="N516" s="329">
        <v>0</v>
      </c>
      <c r="O516" s="174">
        <v>25</v>
      </c>
      <c r="Z516" s="466">
        <v>25</v>
      </c>
      <c r="AA516" s="466">
        <v>0</v>
      </c>
      <c r="AB516" s="21">
        <v>25</v>
      </c>
      <c r="AC516" s="21">
        <v>12.5</v>
      </c>
      <c r="AD516" s="21"/>
      <c r="AE516" s="21">
        <v>12.5</v>
      </c>
      <c r="AF516" s="21">
        <v>12.452308</v>
      </c>
      <c r="AG516" s="21">
        <v>0</v>
      </c>
      <c r="AH516" s="21">
        <v>12.452308</v>
      </c>
      <c r="AK516" s="174" t="s">
        <v>10848</v>
      </c>
      <c r="AL516" s="2605">
        <v>0.25</v>
      </c>
      <c r="AM516" s="285">
        <v>0</v>
      </c>
    </row>
    <row r="517" spans="1:39" ht="63">
      <c r="A517" s="289">
        <v>604</v>
      </c>
      <c r="B517" s="325" t="s">
        <v>1497</v>
      </c>
      <c r="C517" s="326" t="s">
        <v>1498</v>
      </c>
      <c r="D517" s="327" t="s">
        <v>294</v>
      </c>
      <c r="E517" s="327" t="s">
        <v>1487</v>
      </c>
      <c r="F517" s="328" t="s">
        <v>26</v>
      </c>
      <c r="G517" s="320">
        <v>190.047</v>
      </c>
      <c r="H517" s="329">
        <v>99.992000000000004</v>
      </c>
      <c r="I517" s="331">
        <v>48.773000000000003</v>
      </c>
      <c r="J517" s="329">
        <v>0</v>
      </c>
      <c r="K517" s="174">
        <v>148.76500000000001</v>
      </c>
      <c r="L517" s="330">
        <v>41.281999999999982</v>
      </c>
      <c r="M517" s="329">
        <v>32.661999999999985</v>
      </c>
      <c r="N517" s="329">
        <v>8.6199999999999992</v>
      </c>
      <c r="O517" s="174">
        <v>41.281999999999982</v>
      </c>
      <c r="Z517" s="466">
        <v>32.661999999999985</v>
      </c>
      <c r="AA517" s="466">
        <v>8.6199999999999992</v>
      </c>
      <c r="AB517" s="21">
        <v>41.281999999999982</v>
      </c>
      <c r="AC517" s="21">
        <v>32.661999999999985</v>
      </c>
      <c r="AD517" s="21">
        <v>8.6199999999999992</v>
      </c>
      <c r="AE517" s="21">
        <v>41.281999999999982</v>
      </c>
      <c r="AF517" s="21">
        <v>32.648457999999998</v>
      </c>
      <c r="AG517" s="21">
        <v>0</v>
      </c>
      <c r="AH517" s="21">
        <v>32.648457999999998</v>
      </c>
      <c r="AK517" s="174" t="s">
        <v>12801</v>
      </c>
      <c r="AL517" s="2605">
        <v>1</v>
      </c>
      <c r="AM517" s="285">
        <v>0</v>
      </c>
    </row>
    <row r="518" spans="1:39" ht="94.5">
      <c r="A518" s="289">
        <v>605</v>
      </c>
      <c r="B518" s="325" t="s">
        <v>1499</v>
      </c>
      <c r="C518" s="326" t="s">
        <v>1500</v>
      </c>
      <c r="D518" s="327" t="s">
        <v>271</v>
      </c>
      <c r="E518" s="327" t="s">
        <v>1501</v>
      </c>
      <c r="F518" s="328" t="s">
        <v>26</v>
      </c>
      <c r="G518" s="320">
        <v>99.995000000000005</v>
      </c>
      <c r="H518" s="329">
        <v>12.5</v>
      </c>
      <c r="I518" s="331">
        <v>32.811</v>
      </c>
      <c r="J518" s="329">
        <v>0</v>
      </c>
      <c r="K518" s="174">
        <v>45.311</v>
      </c>
      <c r="L518" s="330">
        <v>54.684000000000005</v>
      </c>
      <c r="M518" s="329">
        <v>49.209000000000003</v>
      </c>
      <c r="N518" s="329">
        <v>5.4749999999999996</v>
      </c>
      <c r="O518" s="174">
        <v>54.684000000000005</v>
      </c>
      <c r="Z518" s="466">
        <v>49.209000000000003</v>
      </c>
      <c r="AA518" s="466">
        <v>5.4749999999999996</v>
      </c>
      <c r="AB518" s="21">
        <v>54.684000000000005</v>
      </c>
      <c r="AC518" s="21">
        <v>49.208500000000001</v>
      </c>
      <c r="AD518" s="21"/>
      <c r="AE518" s="21">
        <v>49.208500000000001</v>
      </c>
      <c r="AF518" s="21">
        <v>26.101298</v>
      </c>
      <c r="AG518" s="21">
        <v>0</v>
      </c>
      <c r="AH518" s="21">
        <v>26.101298</v>
      </c>
      <c r="AJ518" s="174" t="s">
        <v>10739</v>
      </c>
      <c r="AK518" s="174" t="s">
        <v>9467</v>
      </c>
      <c r="AL518" s="2602">
        <v>0.5</v>
      </c>
      <c r="AM518" s="285">
        <v>0</v>
      </c>
    </row>
    <row r="519" spans="1:39" ht="47.25">
      <c r="A519" s="289">
        <v>606</v>
      </c>
      <c r="B519" s="325" t="s">
        <v>1502</v>
      </c>
      <c r="C519" s="326" t="s">
        <v>1503</v>
      </c>
      <c r="D519" s="327" t="s">
        <v>537</v>
      </c>
      <c r="E519" s="327" t="s">
        <v>1504</v>
      </c>
      <c r="F519" s="328" t="s">
        <v>26</v>
      </c>
      <c r="G519" s="320">
        <v>95.637</v>
      </c>
      <c r="H519" s="329">
        <v>40.496000000000002</v>
      </c>
      <c r="I519" s="331">
        <v>20.567</v>
      </c>
      <c r="J519" s="329">
        <v>0</v>
      </c>
      <c r="K519" s="174">
        <v>61.063000000000002</v>
      </c>
      <c r="L519" s="330">
        <v>34.573999999999998</v>
      </c>
      <c r="M519" s="329">
        <v>26.110999999999997</v>
      </c>
      <c r="N519" s="329">
        <v>8.4629999999999992</v>
      </c>
      <c r="O519" s="174">
        <v>34.573999999999998</v>
      </c>
      <c r="Z519" s="466">
        <v>26.110999999999997</v>
      </c>
      <c r="AA519" s="466">
        <v>8.4629999999999992</v>
      </c>
      <c r="AB519" s="21">
        <v>34.573999999999998</v>
      </c>
      <c r="AC519" s="21">
        <v>26.110999999999997</v>
      </c>
      <c r="AD519" s="21"/>
      <c r="AE519" s="21">
        <v>26.110999999999997</v>
      </c>
      <c r="AF519" s="21">
        <v>14.190807</v>
      </c>
      <c r="AG519" s="21">
        <v>0</v>
      </c>
      <c r="AH519" s="21">
        <v>14.190807</v>
      </c>
      <c r="AK519" s="174" t="s">
        <v>9259</v>
      </c>
      <c r="AL519" s="2605">
        <v>1</v>
      </c>
      <c r="AM519" s="285">
        <v>0</v>
      </c>
    </row>
    <row r="520" spans="1:39" ht="94.5">
      <c r="A520" s="289">
        <v>607</v>
      </c>
      <c r="B520" s="325" t="s">
        <v>1505</v>
      </c>
      <c r="C520" s="326" t="s">
        <v>1506</v>
      </c>
      <c r="D520" s="327" t="s">
        <v>662</v>
      </c>
      <c r="E520" s="327" t="s">
        <v>1504</v>
      </c>
      <c r="F520" s="328" t="s">
        <v>115</v>
      </c>
      <c r="G520" s="320">
        <v>182.41300000000001</v>
      </c>
      <c r="H520" s="329">
        <v>42.156999999999996</v>
      </c>
      <c r="I520" s="331">
        <v>20.852</v>
      </c>
      <c r="J520" s="329">
        <v>0</v>
      </c>
      <c r="K520" s="174">
        <v>63.009</v>
      </c>
      <c r="L520" s="330">
        <v>119.40400000000001</v>
      </c>
      <c r="M520" s="329">
        <v>20</v>
      </c>
      <c r="N520" s="329">
        <v>0</v>
      </c>
      <c r="O520" s="174">
        <v>20</v>
      </c>
      <c r="Z520" s="466">
        <v>20</v>
      </c>
      <c r="AA520" s="466">
        <v>0</v>
      </c>
      <c r="AB520" s="21">
        <v>20</v>
      </c>
      <c r="AC520" s="21">
        <v>20</v>
      </c>
      <c r="AD520" s="21"/>
      <c r="AE520" s="21">
        <v>20</v>
      </c>
      <c r="AF520" s="21">
        <v>19.989474000000001</v>
      </c>
      <c r="AG520" s="21">
        <v>0</v>
      </c>
      <c r="AH520" s="21">
        <v>19.989474000000001</v>
      </c>
      <c r="AJ520" s="2772"/>
      <c r="AK520" s="174" t="s">
        <v>10851</v>
      </c>
      <c r="AL520" s="2605">
        <v>0.25</v>
      </c>
      <c r="AM520" s="285">
        <v>0</v>
      </c>
    </row>
    <row r="521" spans="1:39" ht="63">
      <c r="A521" s="289">
        <v>608</v>
      </c>
      <c r="B521" s="325" t="s">
        <v>1507</v>
      </c>
      <c r="C521" s="326" t="s">
        <v>1508</v>
      </c>
      <c r="D521" s="327" t="s">
        <v>107</v>
      </c>
      <c r="E521" s="327" t="s">
        <v>1496</v>
      </c>
      <c r="F521" s="328" t="s">
        <v>26</v>
      </c>
      <c r="G521" s="320">
        <v>99.994</v>
      </c>
      <c r="H521" s="329">
        <v>48.871000000000002</v>
      </c>
      <c r="I521" s="331">
        <v>25.55875</v>
      </c>
      <c r="J521" s="329">
        <v>0</v>
      </c>
      <c r="K521" s="174">
        <v>74.429749999999999</v>
      </c>
      <c r="L521" s="330">
        <v>25.564250000000001</v>
      </c>
      <c r="M521" s="329">
        <v>13.986000000000001</v>
      </c>
      <c r="N521" s="329">
        <v>11.577999999999999</v>
      </c>
      <c r="O521" s="174">
        <v>25.564</v>
      </c>
      <c r="Z521" s="466">
        <v>13.986000000000001</v>
      </c>
      <c r="AA521" s="466">
        <v>11.577999999999999</v>
      </c>
      <c r="AB521" s="21">
        <v>25.564</v>
      </c>
      <c r="AC521" s="21">
        <v>13.986000000000001</v>
      </c>
      <c r="AD521" s="21">
        <v>11.577999999999999</v>
      </c>
      <c r="AE521" s="21">
        <v>25.564</v>
      </c>
      <c r="AF521" s="21">
        <v>13.983663999999999</v>
      </c>
      <c r="AG521" s="21">
        <v>0</v>
      </c>
      <c r="AH521" s="21">
        <v>13.983663999999999</v>
      </c>
      <c r="AK521" s="174" t="s">
        <v>12801</v>
      </c>
      <c r="AL521" s="2605">
        <v>1</v>
      </c>
      <c r="AM521" s="285">
        <v>0</v>
      </c>
    </row>
    <row r="522" spans="1:39" ht="94.5">
      <c r="A522" s="289">
        <v>609</v>
      </c>
      <c r="B522" s="325" t="s">
        <v>1509</v>
      </c>
      <c r="C522" s="326" t="s">
        <v>1510</v>
      </c>
      <c r="D522" s="327" t="s">
        <v>277</v>
      </c>
      <c r="E522" s="327" t="s">
        <v>1511</v>
      </c>
      <c r="F522" s="328" t="s">
        <v>115</v>
      </c>
      <c r="G522" s="320">
        <v>98</v>
      </c>
      <c r="H522" s="329">
        <v>12.09</v>
      </c>
      <c r="I522" s="331">
        <v>32.625</v>
      </c>
      <c r="J522" s="329">
        <v>0</v>
      </c>
      <c r="K522" s="174">
        <v>44.715000000000003</v>
      </c>
      <c r="L522" s="330">
        <v>53.284999999999997</v>
      </c>
      <c r="M522" s="329">
        <v>30</v>
      </c>
      <c r="N522" s="329">
        <v>0</v>
      </c>
      <c r="O522" s="174">
        <v>30</v>
      </c>
      <c r="Z522" s="466">
        <v>30</v>
      </c>
      <c r="AA522" s="466">
        <v>0</v>
      </c>
      <c r="AB522" s="21">
        <v>30</v>
      </c>
      <c r="AC522" s="21">
        <v>30</v>
      </c>
      <c r="AD522" s="21"/>
      <c r="AE522" s="21">
        <v>30</v>
      </c>
      <c r="AF522" s="21">
        <v>29.990214000000002</v>
      </c>
      <c r="AG522" s="21">
        <v>0</v>
      </c>
      <c r="AH522" s="21">
        <v>29.990214000000002</v>
      </c>
      <c r="AK522" s="174" t="s">
        <v>10463</v>
      </c>
      <c r="AL522" s="2605">
        <v>0.25</v>
      </c>
      <c r="AM522" s="285">
        <v>0</v>
      </c>
    </row>
    <row r="523" spans="1:39" ht="94.5">
      <c r="A523" s="289">
        <v>610</v>
      </c>
      <c r="B523" s="325" t="s">
        <v>1512</v>
      </c>
      <c r="C523" s="326" t="s">
        <v>1513</v>
      </c>
      <c r="D523" s="325" t="s">
        <v>617</v>
      </c>
      <c r="E523" s="327" t="s">
        <v>1511</v>
      </c>
      <c r="F523" s="328" t="s">
        <v>115</v>
      </c>
      <c r="G523" s="320">
        <v>177.35499999999999</v>
      </c>
      <c r="H523" s="329">
        <v>11.1</v>
      </c>
      <c r="I523" s="331">
        <v>29.408000000000001</v>
      </c>
      <c r="J523" s="329">
        <v>0</v>
      </c>
      <c r="K523" s="174">
        <v>40.508000000000003</v>
      </c>
      <c r="L523" s="330">
        <v>136.84699999999998</v>
      </c>
      <c r="M523" s="329">
        <v>20</v>
      </c>
      <c r="N523" s="329">
        <v>0</v>
      </c>
      <c r="O523" s="174">
        <v>20</v>
      </c>
      <c r="Z523" s="466">
        <v>20</v>
      </c>
      <c r="AA523" s="466">
        <v>0</v>
      </c>
      <c r="AB523" s="21">
        <v>20</v>
      </c>
      <c r="AC523" s="21">
        <v>20</v>
      </c>
      <c r="AD523" s="21"/>
      <c r="AE523" s="21">
        <v>20</v>
      </c>
      <c r="AF523" s="21">
        <v>19.990247</v>
      </c>
      <c r="AG523" s="21">
        <v>0</v>
      </c>
      <c r="AH523" s="21">
        <v>19.990247</v>
      </c>
      <c r="AK523" s="174" t="s">
        <v>10467</v>
      </c>
      <c r="AL523" s="2605">
        <v>0.25</v>
      </c>
      <c r="AM523" s="285">
        <v>0</v>
      </c>
    </row>
    <row r="524" spans="1:39" ht="94.5">
      <c r="A524" s="289">
        <v>611</v>
      </c>
      <c r="B524" s="325" t="s">
        <v>1514</v>
      </c>
      <c r="C524" s="326" t="s">
        <v>1515</v>
      </c>
      <c r="D524" s="327" t="s">
        <v>266</v>
      </c>
      <c r="E524" s="327" t="s">
        <v>1511</v>
      </c>
      <c r="F524" s="328" t="s">
        <v>115</v>
      </c>
      <c r="G524" s="320">
        <v>80</v>
      </c>
      <c r="H524" s="329">
        <v>10</v>
      </c>
      <c r="I524" s="331">
        <v>35</v>
      </c>
      <c r="J524" s="329">
        <v>0</v>
      </c>
      <c r="K524" s="174">
        <v>45</v>
      </c>
      <c r="L524" s="330">
        <v>35</v>
      </c>
      <c r="M524" s="329">
        <v>15.65</v>
      </c>
      <c r="N524" s="329">
        <v>0</v>
      </c>
      <c r="O524" s="174">
        <v>15.65</v>
      </c>
      <c r="Z524" s="466">
        <v>15.65</v>
      </c>
      <c r="AA524" s="466">
        <v>0</v>
      </c>
      <c r="AB524" s="21">
        <v>15.65</v>
      </c>
      <c r="AC524" s="21">
        <v>11.7385</v>
      </c>
      <c r="AD524" s="21"/>
      <c r="AE524" s="21">
        <v>11.7385</v>
      </c>
      <c r="AF524" s="21">
        <v>10.694442</v>
      </c>
      <c r="AG524" s="21">
        <v>0</v>
      </c>
      <c r="AH524" s="21">
        <v>10.694442</v>
      </c>
      <c r="AK524" s="174" t="s">
        <v>12230</v>
      </c>
      <c r="AL524" s="2605">
        <v>0.25</v>
      </c>
      <c r="AM524" s="285">
        <v>0</v>
      </c>
    </row>
    <row r="525" spans="1:39" ht="94.5">
      <c r="A525" s="289">
        <v>612</v>
      </c>
      <c r="B525" s="325" t="s">
        <v>1516</v>
      </c>
      <c r="C525" s="326" t="s">
        <v>1517</v>
      </c>
      <c r="D525" s="325" t="s">
        <v>617</v>
      </c>
      <c r="E525" s="327" t="s">
        <v>1511</v>
      </c>
      <c r="F525" s="328" t="s">
        <v>115</v>
      </c>
      <c r="G525" s="320">
        <v>102.74</v>
      </c>
      <c r="H525" s="329">
        <v>0</v>
      </c>
      <c r="I525" s="333">
        <v>29.998999999999999</v>
      </c>
      <c r="J525" s="329">
        <v>0</v>
      </c>
      <c r="K525" s="329">
        <v>29.998999999999999</v>
      </c>
      <c r="L525" s="330">
        <v>72.741</v>
      </c>
      <c r="M525" s="329">
        <v>1E-3</v>
      </c>
      <c r="N525" s="329">
        <v>0</v>
      </c>
      <c r="O525" s="329">
        <v>1E-3</v>
      </c>
      <c r="P525" s="329"/>
      <c r="Q525" s="329"/>
      <c r="R525" s="329"/>
      <c r="S525" s="329"/>
      <c r="T525" s="329"/>
      <c r="U525" s="329"/>
      <c r="V525" s="329"/>
      <c r="W525" s="329"/>
      <c r="X525" s="329"/>
      <c r="Y525" s="329"/>
      <c r="Z525" s="466">
        <v>1E-3</v>
      </c>
      <c r="AA525" s="466">
        <v>0</v>
      </c>
      <c r="AB525" s="21">
        <v>1E-3</v>
      </c>
      <c r="AC525" s="21"/>
      <c r="AD525" s="21"/>
      <c r="AE525" s="21">
        <v>0</v>
      </c>
      <c r="AF525" s="21">
        <v>0</v>
      </c>
      <c r="AG525" s="21">
        <v>0</v>
      </c>
      <c r="AH525" s="21">
        <v>0</v>
      </c>
      <c r="AI525" s="329"/>
      <c r="AJ525" s="329" t="s">
        <v>9466</v>
      </c>
      <c r="AK525" s="329"/>
      <c r="AL525" s="2605">
        <v>0.25</v>
      </c>
      <c r="AM525" s="285">
        <v>0</v>
      </c>
    </row>
    <row r="526" spans="1:39" ht="78.75">
      <c r="A526" s="289">
        <v>613</v>
      </c>
      <c r="B526" s="325" t="s">
        <v>1518</v>
      </c>
      <c r="C526" s="326" t="s">
        <v>1519</v>
      </c>
      <c r="D526" s="327" t="s">
        <v>534</v>
      </c>
      <c r="E526" s="327" t="s">
        <v>1511</v>
      </c>
      <c r="F526" s="328" t="s">
        <v>26</v>
      </c>
      <c r="G526" s="320">
        <v>60.406999999999996</v>
      </c>
      <c r="H526" s="329">
        <v>29.88</v>
      </c>
      <c r="I526" s="333">
        <v>0</v>
      </c>
      <c r="J526" s="329">
        <v>0</v>
      </c>
      <c r="K526" s="329">
        <v>29.88</v>
      </c>
      <c r="L526" s="330">
        <v>30.526999999999997</v>
      </c>
      <c r="M526" s="329">
        <v>0.12</v>
      </c>
      <c r="N526" s="329">
        <v>0</v>
      </c>
      <c r="O526" s="329">
        <v>0.12</v>
      </c>
      <c r="P526" s="329"/>
      <c r="Q526" s="329"/>
      <c r="R526" s="329"/>
      <c r="S526" s="329"/>
      <c r="T526" s="329"/>
      <c r="U526" s="329"/>
      <c r="V526" s="329"/>
      <c r="W526" s="329"/>
      <c r="X526" s="329"/>
      <c r="Y526" s="329"/>
      <c r="Z526" s="466">
        <v>0.12</v>
      </c>
      <c r="AA526" s="466">
        <v>0</v>
      </c>
      <c r="AB526" s="21">
        <v>0.12</v>
      </c>
      <c r="AC526" s="21">
        <v>0.03</v>
      </c>
      <c r="AD526" s="21"/>
      <c r="AE526" s="21">
        <v>0.03</v>
      </c>
      <c r="AF526" s="21">
        <v>0</v>
      </c>
      <c r="AG526" s="21">
        <v>0</v>
      </c>
      <c r="AH526" s="21">
        <v>0</v>
      </c>
      <c r="AI526" s="329"/>
      <c r="AJ526" s="329" t="s">
        <v>9421</v>
      </c>
      <c r="AK526" s="174" t="s">
        <v>9259</v>
      </c>
      <c r="AL526" s="2605">
        <v>0.25</v>
      </c>
      <c r="AM526" s="285">
        <v>0</v>
      </c>
    </row>
    <row r="527" spans="1:39" ht="94.5">
      <c r="A527" s="289">
        <v>614</v>
      </c>
      <c r="B527" s="325" t="s">
        <v>1520</v>
      </c>
      <c r="C527" s="326" t="s">
        <v>1521</v>
      </c>
      <c r="D527" s="327" t="s">
        <v>620</v>
      </c>
      <c r="E527" s="327" t="s">
        <v>1511</v>
      </c>
      <c r="F527" s="328" t="s">
        <v>115</v>
      </c>
      <c r="G527" s="320">
        <v>116.634</v>
      </c>
      <c r="H527" s="329">
        <v>51.485999999999997</v>
      </c>
      <c r="I527" s="331">
        <v>0.86399999999999999</v>
      </c>
      <c r="J527" s="329">
        <v>0</v>
      </c>
      <c r="K527" s="174">
        <v>52.349999999999994</v>
      </c>
      <c r="L527" s="330">
        <v>64.284000000000006</v>
      </c>
      <c r="M527" s="329">
        <v>25</v>
      </c>
      <c r="N527" s="329">
        <v>0</v>
      </c>
      <c r="O527" s="174">
        <v>25</v>
      </c>
      <c r="Z527" s="466">
        <v>25</v>
      </c>
      <c r="AA527" s="466">
        <v>0</v>
      </c>
      <c r="AB527" s="21">
        <v>25</v>
      </c>
      <c r="AC527" s="21">
        <v>25</v>
      </c>
      <c r="AD527" s="21"/>
      <c r="AE527" s="21">
        <v>25</v>
      </c>
      <c r="AF527" s="21">
        <v>24.948467000000001</v>
      </c>
      <c r="AG527" s="21">
        <v>0</v>
      </c>
      <c r="AH527" s="21">
        <v>24.948467000000001</v>
      </c>
      <c r="AK527" s="174" t="s">
        <v>10852</v>
      </c>
      <c r="AL527" s="2605">
        <v>0.25</v>
      </c>
      <c r="AM527" s="285">
        <v>0</v>
      </c>
    </row>
    <row r="528" spans="1:39" ht="94.5">
      <c r="A528" s="289">
        <v>615</v>
      </c>
      <c r="B528" s="325" t="s">
        <v>1522</v>
      </c>
      <c r="C528" s="326" t="s">
        <v>1523</v>
      </c>
      <c r="D528" s="325" t="s">
        <v>537</v>
      </c>
      <c r="E528" s="327" t="s">
        <v>1511</v>
      </c>
      <c r="F528" s="328" t="s">
        <v>26</v>
      </c>
      <c r="G528" s="320">
        <v>111.166</v>
      </c>
      <c r="H528" s="329">
        <v>24.957999999999998</v>
      </c>
      <c r="I528" s="333">
        <v>74.739999999999995</v>
      </c>
      <c r="J528" s="329">
        <v>0</v>
      </c>
      <c r="K528" s="329">
        <v>99.697999999999993</v>
      </c>
      <c r="L528" s="330">
        <v>11.468000000000004</v>
      </c>
      <c r="M528" s="329">
        <v>11.468</v>
      </c>
      <c r="N528" s="329">
        <v>0</v>
      </c>
      <c r="O528" s="329">
        <v>11.468</v>
      </c>
      <c r="P528" s="329"/>
      <c r="Q528" s="329"/>
      <c r="R528" s="329"/>
      <c r="S528" s="329"/>
      <c r="T528" s="329"/>
      <c r="U528" s="329"/>
      <c r="V528" s="329"/>
      <c r="W528" s="329"/>
      <c r="X528" s="329"/>
      <c r="Y528" s="329"/>
      <c r="Z528" s="466">
        <v>11.468</v>
      </c>
      <c r="AA528" s="466">
        <v>0</v>
      </c>
      <c r="AB528" s="21">
        <v>11.468</v>
      </c>
      <c r="AC528" s="21">
        <v>11.468</v>
      </c>
      <c r="AD528" s="21"/>
      <c r="AE528" s="21">
        <v>11.468</v>
      </c>
      <c r="AF528" s="21">
        <v>0</v>
      </c>
      <c r="AG528" s="21">
        <v>0</v>
      </c>
      <c r="AH528" s="21">
        <v>0</v>
      </c>
      <c r="AI528" s="329"/>
      <c r="AJ528" s="329" t="s">
        <v>13004</v>
      </c>
      <c r="AK528" s="174" t="s">
        <v>9259</v>
      </c>
      <c r="AL528" s="2605">
        <v>1</v>
      </c>
      <c r="AM528" s="285">
        <v>0</v>
      </c>
    </row>
    <row r="529" spans="1:39" ht="63">
      <c r="A529" s="289">
        <v>616</v>
      </c>
      <c r="B529" s="325" t="s">
        <v>1524</v>
      </c>
      <c r="C529" s="326" t="s">
        <v>1525</v>
      </c>
      <c r="D529" s="327" t="s">
        <v>55</v>
      </c>
      <c r="E529" s="327" t="s">
        <v>1526</v>
      </c>
      <c r="F529" s="328" t="s">
        <v>115</v>
      </c>
      <c r="G529" s="320">
        <v>326.36799999999999</v>
      </c>
      <c r="H529" s="334">
        <v>234.31800000000001</v>
      </c>
      <c r="I529" s="331">
        <v>0</v>
      </c>
      <c r="J529" s="329">
        <v>0</v>
      </c>
      <c r="K529" s="174">
        <v>234.31800000000001</v>
      </c>
      <c r="L529" s="330">
        <v>92.049999999999983</v>
      </c>
      <c r="M529" s="329">
        <v>20</v>
      </c>
      <c r="N529" s="329">
        <v>0</v>
      </c>
      <c r="O529" s="174">
        <v>20</v>
      </c>
      <c r="Z529" s="466">
        <v>20</v>
      </c>
      <c r="AA529" s="466">
        <v>0</v>
      </c>
      <c r="AB529" s="21">
        <v>20</v>
      </c>
      <c r="AC529" s="21">
        <v>5</v>
      </c>
      <c r="AD529" s="21"/>
      <c r="AE529" s="21">
        <v>5</v>
      </c>
      <c r="AF529" s="21">
        <v>0</v>
      </c>
      <c r="AG529" s="21">
        <v>0</v>
      </c>
      <c r="AH529" s="21">
        <v>0</v>
      </c>
      <c r="AK529" s="174" t="s">
        <v>9259</v>
      </c>
      <c r="AL529" s="2605">
        <v>0.25</v>
      </c>
      <c r="AM529" s="285">
        <v>0</v>
      </c>
    </row>
    <row r="530" spans="1:39" ht="94.5">
      <c r="A530" s="289">
        <v>617</v>
      </c>
      <c r="B530" s="325" t="s">
        <v>1527</v>
      </c>
      <c r="C530" s="326" t="s">
        <v>1528</v>
      </c>
      <c r="D530" s="325" t="s">
        <v>29</v>
      </c>
      <c r="E530" s="325" t="s">
        <v>1529</v>
      </c>
      <c r="F530" s="328" t="s">
        <v>115</v>
      </c>
      <c r="G530" s="320">
        <v>995.10599999999999</v>
      </c>
      <c r="H530" s="329">
        <v>0</v>
      </c>
      <c r="I530" s="329">
        <v>50</v>
      </c>
      <c r="J530" s="329">
        <v>0</v>
      </c>
      <c r="K530" s="174">
        <v>50</v>
      </c>
      <c r="L530" s="330">
        <v>945.10599999999999</v>
      </c>
      <c r="M530" s="329">
        <v>0</v>
      </c>
      <c r="N530" s="329">
        <v>210</v>
      </c>
      <c r="O530" s="174">
        <v>210</v>
      </c>
      <c r="Z530" s="466">
        <v>0</v>
      </c>
      <c r="AA530" s="466">
        <v>210</v>
      </c>
      <c r="AB530" s="21">
        <v>210</v>
      </c>
      <c r="AC530" s="21"/>
      <c r="AD530" s="21">
        <v>157.846</v>
      </c>
      <c r="AE530" s="21">
        <v>157.846</v>
      </c>
      <c r="AF530" s="21">
        <v>0</v>
      </c>
      <c r="AG530" s="21">
        <v>150.49254099999999</v>
      </c>
      <c r="AH530" s="21">
        <v>150.49254099999999</v>
      </c>
      <c r="AK530" s="174" t="s">
        <v>12475</v>
      </c>
      <c r="AL530" s="2605">
        <v>0.25</v>
      </c>
      <c r="AM530" s="285">
        <v>0</v>
      </c>
    </row>
    <row r="531" spans="1:39" ht="47.25">
      <c r="A531" s="289">
        <v>618</v>
      </c>
      <c r="B531" s="325" t="s">
        <v>1530</v>
      </c>
      <c r="C531" s="326" t="s">
        <v>1531</v>
      </c>
      <c r="D531" s="327" t="s">
        <v>332</v>
      </c>
      <c r="E531" s="325" t="s">
        <v>1532</v>
      </c>
      <c r="F531" s="328" t="s">
        <v>115</v>
      </c>
      <c r="G531" s="320">
        <v>115.113</v>
      </c>
      <c r="H531" s="329">
        <v>0</v>
      </c>
      <c r="I531" s="329">
        <v>11.25</v>
      </c>
      <c r="J531" s="329">
        <v>0</v>
      </c>
      <c r="K531" s="174">
        <v>11.25</v>
      </c>
      <c r="L531" s="330">
        <v>103.863</v>
      </c>
      <c r="M531" s="329">
        <v>70</v>
      </c>
      <c r="N531" s="329">
        <v>0</v>
      </c>
      <c r="O531" s="174">
        <v>70</v>
      </c>
      <c r="Z531" s="466">
        <v>70</v>
      </c>
      <c r="AA531" s="466">
        <v>0</v>
      </c>
      <c r="AB531" s="21">
        <v>70</v>
      </c>
      <c r="AC531" s="21">
        <v>17.5</v>
      </c>
      <c r="AD531" s="21"/>
      <c r="AE531" s="21">
        <v>17.5</v>
      </c>
      <c r="AF531" s="21">
        <v>17.5</v>
      </c>
      <c r="AG531" s="21">
        <v>0</v>
      </c>
      <c r="AH531" s="21">
        <v>17.5</v>
      </c>
      <c r="AK531" s="174" t="s">
        <v>9259</v>
      </c>
      <c r="AL531" s="2605">
        <v>0.25</v>
      </c>
      <c r="AM531" s="285">
        <v>0</v>
      </c>
    </row>
    <row r="532" spans="1:39" ht="94.5">
      <c r="A532" s="289">
        <v>619</v>
      </c>
      <c r="B532" s="325" t="s">
        <v>1533</v>
      </c>
      <c r="C532" s="326" t="s">
        <v>1534</v>
      </c>
      <c r="D532" s="327" t="s">
        <v>274</v>
      </c>
      <c r="E532" s="325" t="s">
        <v>1535</v>
      </c>
      <c r="F532" s="328" t="s">
        <v>115</v>
      </c>
      <c r="G532" s="320">
        <v>115.309</v>
      </c>
      <c r="H532" s="329">
        <v>0</v>
      </c>
      <c r="I532" s="329">
        <v>18</v>
      </c>
      <c r="J532" s="329">
        <v>0</v>
      </c>
      <c r="K532" s="174">
        <v>18</v>
      </c>
      <c r="L532" s="330">
        <v>97.308999999999997</v>
      </c>
      <c r="M532" s="329">
        <v>70</v>
      </c>
      <c r="N532" s="329">
        <v>0</v>
      </c>
      <c r="O532" s="174">
        <v>70</v>
      </c>
      <c r="Z532" s="466">
        <v>70</v>
      </c>
      <c r="AA532" s="466">
        <v>0</v>
      </c>
      <c r="AB532" s="21">
        <v>70</v>
      </c>
      <c r="AC532" s="21">
        <v>70</v>
      </c>
      <c r="AD532" s="21"/>
      <c r="AE532" s="21">
        <v>70</v>
      </c>
      <c r="AF532" s="21">
        <v>69.999995999999996</v>
      </c>
      <c r="AG532" s="21">
        <v>0</v>
      </c>
      <c r="AH532" s="21">
        <v>69.999995999999996</v>
      </c>
      <c r="AK532" s="174" t="s">
        <v>10459</v>
      </c>
      <c r="AL532" s="2605">
        <v>0.25</v>
      </c>
      <c r="AM532" s="285">
        <v>0</v>
      </c>
    </row>
    <row r="533" spans="1:39" ht="94.5">
      <c r="A533" s="289">
        <v>620</v>
      </c>
      <c r="B533" s="325" t="s">
        <v>1536</v>
      </c>
      <c r="C533" s="326" t="s">
        <v>1537</v>
      </c>
      <c r="D533" s="327" t="s">
        <v>274</v>
      </c>
      <c r="E533" s="325" t="s">
        <v>1538</v>
      </c>
      <c r="F533" s="328" t="s">
        <v>115</v>
      </c>
      <c r="G533" s="320">
        <v>116.495</v>
      </c>
      <c r="H533" s="329">
        <v>0</v>
      </c>
      <c r="I533" s="329">
        <v>4.4592499999999999</v>
      </c>
      <c r="J533" s="329">
        <v>0</v>
      </c>
      <c r="K533" s="174">
        <v>4.4592499999999999</v>
      </c>
      <c r="L533" s="330">
        <v>112.03575000000001</v>
      </c>
      <c r="M533" s="329">
        <v>87</v>
      </c>
      <c r="N533" s="329">
        <v>0</v>
      </c>
      <c r="O533" s="174">
        <v>87</v>
      </c>
      <c r="Z533" s="466">
        <v>87</v>
      </c>
      <c r="AA533" s="466">
        <v>0</v>
      </c>
      <c r="AB533" s="21">
        <v>87</v>
      </c>
      <c r="AC533" s="21">
        <v>65.25</v>
      </c>
      <c r="AD533" s="21"/>
      <c r="AE533" s="21">
        <v>65.25</v>
      </c>
      <c r="AF533" s="21">
        <v>55.250129999999999</v>
      </c>
      <c r="AG533" s="21">
        <v>0</v>
      </c>
      <c r="AH533" s="21">
        <v>55.250129999999999</v>
      </c>
      <c r="AK533" s="174" t="s">
        <v>12230</v>
      </c>
      <c r="AL533" s="2605">
        <v>0.25</v>
      </c>
      <c r="AM533" s="285">
        <v>0</v>
      </c>
    </row>
    <row r="534" spans="1:39" ht="63">
      <c r="A534" s="289">
        <v>621</v>
      </c>
      <c r="B534" s="325" t="s">
        <v>1539</v>
      </c>
      <c r="C534" s="326" t="s">
        <v>1540</v>
      </c>
      <c r="D534" s="327" t="s">
        <v>274</v>
      </c>
      <c r="E534" s="325" t="s">
        <v>1535</v>
      </c>
      <c r="F534" s="328" t="s">
        <v>26</v>
      </c>
      <c r="G534" s="320">
        <v>115.309</v>
      </c>
      <c r="H534" s="329">
        <v>0</v>
      </c>
      <c r="I534" s="329">
        <v>5</v>
      </c>
      <c r="J534" s="329">
        <v>0</v>
      </c>
      <c r="K534" s="174">
        <v>5</v>
      </c>
      <c r="L534" s="330">
        <v>110.309</v>
      </c>
      <c r="M534" s="329">
        <v>101.51900000000001</v>
      </c>
      <c r="N534" s="329">
        <v>8.7899999999999991</v>
      </c>
      <c r="O534" s="174">
        <v>110.309</v>
      </c>
      <c r="Z534" s="466">
        <v>101.51900000000001</v>
      </c>
      <c r="AA534" s="466">
        <v>8.7899999999999991</v>
      </c>
      <c r="AB534" s="21">
        <v>110.309</v>
      </c>
      <c r="AC534" s="21">
        <v>101.5185</v>
      </c>
      <c r="AD534" s="21"/>
      <c r="AE534" s="21">
        <v>101.5185</v>
      </c>
      <c r="AF534" s="21">
        <v>71.117742000000007</v>
      </c>
      <c r="AG534" s="21">
        <v>0</v>
      </c>
      <c r="AH534" s="21">
        <v>71.117742000000007</v>
      </c>
      <c r="AK534" s="174" t="s">
        <v>9741</v>
      </c>
      <c r="AL534" s="2602">
        <v>0.5</v>
      </c>
      <c r="AM534" s="285">
        <v>0</v>
      </c>
    </row>
    <row r="535" spans="1:39" ht="94.5">
      <c r="A535" s="289">
        <v>622</v>
      </c>
      <c r="B535" s="325" t="s">
        <v>1541</v>
      </c>
      <c r="C535" s="326" t="s">
        <v>1542</v>
      </c>
      <c r="D535" s="325" t="s">
        <v>167</v>
      </c>
      <c r="E535" s="325" t="s">
        <v>1535</v>
      </c>
      <c r="F535" s="328" t="s">
        <v>26</v>
      </c>
      <c r="G535" s="320">
        <v>115.309</v>
      </c>
      <c r="H535" s="329">
        <v>0</v>
      </c>
      <c r="I535" s="329">
        <v>20</v>
      </c>
      <c r="J535" s="329">
        <v>0</v>
      </c>
      <c r="K535" s="174">
        <v>20</v>
      </c>
      <c r="L535" s="330">
        <v>95.308999999999997</v>
      </c>
      <c r="M535" s="329">
        <v>86.519000000000005</v>
      </c>
      <c r="N535" s="329">
        <v>8.7899999999999991</v>
      </c>
      <c r="O535" s="174">
        <v>95.308999999999997</v>
      </c>
      <c r="Z535" s="466">
        <v>86.519000000000005</v>
      </c>
      <c r="AA535" s="466">
        <v>8.7899999999999991</v>
      </c>
      <c r="AB535" s="21">
        <v>95.308999999999997</v>
      </c>
      <c r="AC535" s="21">
        <v>86.518500000000003</v>
      </c>
      <c r="AD535" s="21">
        <v>8.7899999999999991</v>
      </c>
      <c r="AE535" s="21">
        <v>95.308500000000009</v>
      </c>
      <c r="AF535" s="21">
        <v>86.518293999999997</v>
      </c>
      <c r="AG535" s="21">
        <v>0</v>
      </c>
      <c r="AH535" s="21">
        <v>86.518293999999997</v>
      </c>
      <c r="AK535" s="174" t="s">
        <v>12804</v>
      </c>
      <c r="AL535" s="2602">
        <v>0.5</v>
      </c>
      <c r="AM535" s="285">
        <v>0</v>
      </c>
    </row>
    <row r="536" spans="1:39" ht="126">
      <c r="A536" s="289">
        <v>623</v>
      </c>
      <c r="B536" s="325" t="s">
        <v>1543</v>
      </c>
      <c r="C536" s="326" t="s">
        <v>1544</v>
      </c>
      <c r="D536" s="327" t="s">
        <v>37</v>
      </c>
      <c r="E536" s="325" t="s">
        <v>1538</v>
      </c>
      <c r="F536" s="328" t="s">
        <v>115</v>
      </c>
      <c r="G536" s="320">
        <v>115.113</v>
      </c>
      <c r="H536" s="329">
        <v>0</v>
      </c>
      <c r="I536" s="329">
        <v>3.75</v>
      </c>
      <c r="J536" s="329">
        <v>0</v>
      </c>
      <c r="K536" s="174">
        <v>3.75</v>
      </c>
      <c r="L536" s="330">
        <v>111.363</v>
      </c>
      <c r="M536" s="329">
        <v>15</v>
      </c>
      <c r="N536" s="329">
        <v>0</v>
      </c>
      <c r="O536" s="174">
        <v>15</v>
      </c>
      <c r="Z536" s="466">
        <v>15</v>
      </c>
      <c r="AA536" s="466">
        <v>0</v>
      </c>
      <c r="AB536" s="21">
        <v>15</v>
      </c>
      <c r="AC536" s="21">
        <v>15</v>
      </c>
      <c r="AD536" s="21"/>
      <c r="AE536" s="21">
        <v>15</v>
      </c>
      <c r="AF536" s="21">
        <v>14.936048</v>
      </c>
      <c r="AG536" s="21">
        <v>0</v>
      </c>
      <c r="AH536" s="21">
        <v>14.936048</v>
      </c>
      <c r="AK536" s="174" t="s">
        <v>12217</v>
      </c>
      <c r="AL536" s="2605">
        <v>0.25</v>
      </c>
      <c r="AM536" s="285">
        <v>0</v>
      </c>
    </row>
    <row r="537" spans="1:39" ht="126">
      <c r="A537" s="289">
        <v>624</v>
      </c>
      <c r="B537" s="325" t="s">
        <v>1545</v>
      </c>
      <c r="C537" s="326" t="s">
        <v>1546</v>
      </c>
      <c r="D537" s="327" t="s">
        <v>177</v>
      </c>
      <c r="E537" s="325" t="s">
        <v>1547</v>
      </c>
      <c r="F537" s="328" t="s">
        <v>115</v>
      </c>
      <c r="G537" s="320">
        <v>118.997</v>
      </c>
      <c r="H537" s="329">
        <v>0</v>
      </c>
      <c r="I537" s="329">
        <v>15</v>
      </c>
      <c r="J537" s="329">
        <v>0</v>
      </c>
      <c r="K537" s="174">
        <v>15</v>
      </c>
      <c r="L537" s="330">
        <v>103.997</v>
      </c>
      <c r="M537" s="329">
        <v>70</v>
      </c>
      <c r="N537" s="329">
        <v>0</v>
      </c>
      <c r="O537" s="174">
        <v>70</v>
      </c>
      <c r="Z537" s="466">
        <v>70</v>
      </c>
      <c r="AA537" s="466">
        <v>0</v>
      </c>
      <c r="AB537" s="21">
        <v>70</v>
      </c>
      <c r="AC537" s="21">
        <v>70</v>
      </c>
      <c r="AD537" s="21"/>
      <c r="AE537" s="21">
        <v>70</v>
      </c>
      <c r="AF537" s="21">
        <v>61.503134000000003</v>
      </c>
      <c r="AG537" s="21">
        <v>0</v>
      </c>
      <c r="AH537" s="21">
        <v>61.503134000000003</v>
      </c>
      <c r="AK537" s="174" t="s">
        <v>12302</v>
      </c>
      <c r="AL537" s="2605">
        <v>0.25</v>
      </c>
      <c r="AM537" s="285">
        <v>0</v>
      </c>
    </row>
    <row r="538" spans="1:39" ht="94.5">
      <c r="A538" s="289">
        <v>625</v>
      </c>
      <c r="B538" s="325" t="s">
        <v>1548</v>
      </c>
      <c r="C538" s="326" t="s">
        <v>1549</v>
      </c>
      <c r="D538" s="325" t="s">
        <v>37</v>
      </c>
      <c r="E538" s="325" t="s">
        <v>1538</v>
      </c>
      <c r="F538" s="328" t="s">
        <v>115</v>
      </c>
      <c r="G538" s="320">
        <v>115.113</v>
      </c>
      <c r="H538" s="329">
        <v>0</v>
      </c>
      <c r="I538" s="329">
        <v>3.75</v>
      </c>
      <c r="J538" s="329">
        <v>0</v>
      </c>
      <c r="K538" s="174">
        <v>3.75</v>
      </c>
      <c r="L538" s="330">
        <v>111.363</v>
      </c>
      <c r="M538" s="329">
        <v>15</v>
      </c>
      <c r="N538" s="329">
        <v>0</v>
      </c>
      <c r="O538" s="174">
        <v>15</v>
      </c>
      <c r="Z538" s="466">
        <v>15</v>
      </c>
      <c r="AA538" s="466">
        <v>0</v>
      </c>
      <c r="AB538" s="21">
        <v>15</v>
      </c>
      <c r="AC538" s="21">
        <v>11.25</v>
      </c>
      <c r="AD538" s="21"/>
      <c r="AE538" s="21">
        <v>11.25</v>
      </c>
      <c r="AF538" s="21">
        <v>10.880573999999999</v>
      </c>
      <c r="AG538" s="21">
        <v>0</v>
      </c>
      <c r="AH538" s="21">
        <v>10.880573999999999</v>
      </c>
      <c r="AK538" s="174" t="s">
        <v>10851</v>
      </c>
      <c r="AL538" s="2605">
        <v>0.25</v>
      </c>
      <c r="AM538" s="285">
        <v>0</v>
      </c>
    </row>
    <row r="539" spans="1:39" ht="126">
      <c r="A539" s="289">
        <v>626</v>
      </c>
      <c r="B539" s="325" t="s">
        <v>1550</v>
      </c>
      <c r="C539" s="326" t="s">
        <v>1551</v>
      </c>
      <c r="D539" s="325" t="s">
        <v>297</v>
      </c>
      <c r="E539" s="325" t="s">
        <v>1538</v>
      </c>
      <c r="F539" s="328" t="s">
        <v>115</v>
      </c>
      <c r="G539" s="320">
        <v>113.76</v>
      </c>
      <c r="H539" s="329">
        <v>0</v>
      </c>
      <c r="I539" s="329">
        <v>15</v>
      </c>
      <c r="J539" s="329">
        <v>0</v>
      </c>
      <c r="K539" s="174">
        <v>15</v>
      </c>
      <c r="L539" s="330">
        <v>98.76</v>
      </c>
      <c r="M539" s="329">
        <v>80</v>
      </c>
      <c r="N539" s="329">
        <v>0</v>
      </c>
      <c r="O539" s="174">
        <v>80</v>
      </c>
      <c r="Z539" s="466">
        <v>80</v>
      </c>
      <c r="AA539" s="466">
        <v>0</v>
      </c>
      <c r="AB539" s="21">
        <v>80</v>
      </c>
      <c r="AC539" s="21">
        <v>80</v>
      </c>
      <c r="AD539" s="21"/>
      <c r="AE539" s="21">
        <v>80</v>
      </c>
      <c r="AF539" s="21">
        <v>79.991609999999994</v>
      </c>
      <c r="AG539" s="21">
        <v>0</v>
      </c>
      <c r="AH539" s="21">
        <v>79.991609999999994</v>
      </c>
      <c r="AK539" s="174" t="s">
        <v>12302</v>
      </c>
      <c r="AL539" s="2605">
        <v>0.25</v>
      </c>
      <c r="AM539" s="285">
        <v>0</v>
      </c>
    </row>
    <row r="540" spans="1:39" ht="126">
      <c r="A540" s="289">
        <v>627</v>
      </c>
      <c r="B540" s="325" t="s">
        <v>1552</v>
      </c>
      <c r="C540" s="326" t="s">
        <v>1553</v>
      </c>
      <c r="D540" s="327" t="s">
        <v>266</v>
      </c>
      <c r="E540" s="325" t="s">
        <v>1538</v>
      </c>
      <c r="F540" s="328" t="s">
        <v>115</v>
      </c>
      <c r="G540" s="320">
        <v>160.566</v>
      </c>
      <c r="H540" s="329">
        <v>0</v>
      </c>
      <c r="I540" s="329">
        <v>7.5</v>
      </c>
      <c r="J540" s="329">
        <v>0</v>
      </c>
      <c r="K540" s="174">
        <v>7.5</v>
      </c>
      <c r="L540" s="330">
        <v>153.066</v>
      </c>
      <c r="M540" s="329">
        <v>80</v>
      </c>
      <c r="N540" s="329">
        <v>0</v>
      </c>
      <c r="O540" s="174">
        <v>80</v>
      </c>
      <c r="Z540" s="466">
        <v>80</v>
      </c>
      <c r="AA540" s="466">
        <v>0</v>
      </c>
      <c r="AB540" s="21">
        <v>80</v>
      </c>
      <c r="AC540" s="21">
        <v>80</v>
      </c>
      <c r="AD540" s="21"/>
      <c r="AE540" s="21">
        <v>80</v>
      </c>
      <c r="AF540" s="21">
        <v>79.996921</v>
      </c>
      <c r="AG540" s="21">
        <v>0</v>
      </c>
      <c r="AH540" s="21">
        <v>79.996921</v>
      </c>
      <c r="AK540" s="174" t="s">
        <v>12302</v>
      </c>
      <c r="AL540" s="2605">
        <v>0.25</v>
      </c>
      <c r="AM540" s="285">
        <v>0</v>
      </c>
    </row>
    <row r="541" spans="1:39" ht="63">
      <c r="A541" s="289">
        <v>628</v>
      </c>
      <c r="B541" s="325" t="s">
        <v>1554</v>
      </c>
      <c r="C541" s="326" t="s">
        <v>1555</v>
      </c>
      <c r="D541" s="327" t="s">
        <v>147</v>
      </c>
      <c r="E541" s="325" t="s">
        <v>1538</v>
      </c>
      <c r="F541" s="328" t="s">
        <v>26</v>
      </c>
      <c r="G541" s="320">
        <v>120</v>
      </c>
      <c r="H541" s="329">
        <v>0</v>
      </c>
      <c r="I541" s="329">
        <v>15</v>
      </c>
      <c r="J541" s="329">
        <v>0</v>
      </c>
      <c r="K541" s="174">
        <v>15</v>
      </c>
      <c r="L541" s="330">
        <v>105</v>
      </c>
      <c r="M541" s="329">
        <v>99.525000000000006</v>
      </c>
      <c r="N541" s="329">
        <v>5.4749999999999996</v>
      </c>
      <c r="O541" s="174">
        <v>105</v>
      </c>
      <c r="Z541" s="466">
        <v>99.525000000000006</v>
      </c>
      <c r="AA541" s="466">
        <v>5.4749999999999996</v>
      </c>
      <c r="AB541" s="21">
        <v>105</v>
      </c>
      <c r="AC541" s="21">
        <v>99.524500000000003</v>
      </c>
      <c r="AD541" s="21"/>
      <c r="AE541" s="21">
        <v>99.524500000000003</v>
      </c>
      <c r="AF541" s="21">
        <v>87.575100000000006</v>
      </c>
      <c r="AG541" s="21">
        <v>0</v>
      </c>
      <c r="AH541" s="21">
        <v>87.575100000000006</v>
      </c>
      <c r="AK541" s="174" t="s">
        <v>9741</v>
      </c>
      <c r="AL541" s="2602">
        <v>0.5</v>
      </c>
      <c r="AM541" s="285">
        <v>0</v>
      </c>
    </row>
    <row r="542" spans="1:39" ht="94.5">
      <c r="A542" s="289">
        <v>629</v>
      </c>
      <c r="B542" s="325" t="s">
        <v>1556</v>
      </c>
      <c r="C542" s="326" t="s">
        <v>1557</v>
      </c>
      <c r="D542" s="327" t="s">
        <v>107</v>
      </c>
      <c r="E542" s="325" t="s">
        <v>1547</v>
      </c>
      <c r="F542" s="328" t="s">
        <v>26</v>
      </c>
      <c r="G542" s="320">
        <v>118.997</v>
      </c>
      <c r="H542" s="329">
        <v>0</v>
      </c>
      <c r="I542" s="329">
        <v>11.234999999999999</v>
      </c>
      <c r="J542" s="329">
        <v>0</v>
      </c>
      <c r="K542" s="174">
        <v>11.234999999999999</v>
      </c>
      <c r="L542" s="330">
        <v>107.762</v>
      </c>
      <c r="M542" s="329">
        <v>95.331999999999994</v>
      </c>
      <c r="N542" s="329">
        <v>12.43</v>
      </c>
      <c r="O542" s="174">
        <v>107.762</v>
      </c>
      <c r="X542" s="174">
        <v>7.5300000000000011</v>
      </c>
      <c r="Z542" s="466">
        <v>87.801999999999992</v>
      </c>
      <c r="AA542" s="466">
        <v>12.43</v>
      </c>
      <c r="AB542" s="21">
        <v>100.232</v>
      </c>
      <c r="AC542" s="21">
        <v>47.665999999999997</v>
      </c>
      <c r="AD542" s="21"/>
      <c r="AE542" s="21">
        <v>47.665999999999997</v>
      </c>
      <c r="AF542" s="21">
        <v>46.145667000000003</v>
      </c>
      <c r="AG542" s="21">
        <v>0</v>
      </c>
      <c r="AH542" s="21">
        <v>46.145667000000003</v>
      </c>
      <c r="AJ542" s="174" t="s">
        <v>10346</v>
      </c>
      <c r="AK542" s="174" t="s">
        <v>9259</v>
      </c>
      <c r="AL542" s="2602">
        <v>0.5</v>
      </c>
      <c r="AM542" s="285">
        <v>0</v>
      </c>
    </row>
    <row r="543" spans="1:39" ht="63">
      <c r="A543" s="289">
        <v>630</v>
      </c>
      <c r="B543" s="325" t="s">
        <v>1558</v>
      </c>
      <c r="C543" s="326" t="s">
        <v>1559</v>
      </c>
      <c r="D543" s="327" t="s">
        <v>294</v>
      </c>
      <c r="E543" s="325" t="s">
        <v>1538</v>
      </c>
      <c r="F543" s="328" t="s">
        <v>115</v>
      </c>
      <c r="G543" s="320">
        <v>115.113</v>
      </c>
      <c r="H543" s="329">
        <v>0</v>
      </c>
      <c r="I543" s="329">
        <v>3.75</v>
      </c>
      <c r="J543" s="329">
        <v>0</v>
      </c>
      <c r="K543" s="174">
        <v>3.75</v>
      </c>
      <c r="L543" s="330">
        <v>111.363</v>
      </c>
      <c r="M543" s="329">
        <v>20</v>
      </c>
      <c r="N543" s="329">
        <v>0</v>
      </c>
      <c r="O543" s="174">
        <v>20</v>
      </c>
      <c r="Z543" s="466">
        <v>20</v>
      </c>
      <c r="AA543" s="466">
        <v>0</v>
      </c>
      <c r="AB543" s="21">
        <v>20</v>
      </c>
      <c r="AC543" s="21">
        <v>20</v>
      </c>
      <c r="AD543" s="21"/>
      <c r="AE543" s="21">
        <v>20</v>
      </c>
      <c r="AF543" s="21">
        <v>19.905536000000001</v>
      </c>
      <c r="AG543" s="21">
        <v>0</v>
      </c>
      <c r="AH543" s="21">
        <v>19.905536000000001</v>
      </c>
      <c r="AK543" s="174" t="s">
        <v>9639</v>
      </c>
      <c r="AL543" s="2605">
        <v>0.25</v>
      </c>
      <c r="AM543" s="285">
        <v>0</v>
      </c>
    </row>
    <row r="544" spans="1:39" ht="47.25">
      <c r="A544" s="289">
        <v>631</v>
      </c>
      <c r="B544" s="325" t="s">
        <v>1560</v>
      </c>
      <c r="C544" s="326" t="s">
        <v>1561</v>
      </c>
      <c r="D544" s="325" t="s">
        <v>107</v>
      </c>
      <c r="E544" s="325" t="s">
        <v>1538</v>
      </c>
      <c r="F544" s="328" t="s">
        <v>115</v>
      </c>
      <c r="G544" s="320">
        <v>115.113</v>
      </c>
      <c r="H544" s="329">
        <v>0</v>
      </c>
      <c r="I544" s="329">
        <v>7.5</v>
      </c>
      <c r="J544" s="329">
        <v>0</v>
      </c>
      <c r="K544" s="174">
        <v>7.5</v>
      </c>
      <c r="L544" s="330">
        <v>107.613</v>
      </c>
      <c r="M544" s="329">
        <v>70</v>
      </c>
      <c r="N544" s="329">
        <v>0</v>
      </c>
      <c r="O544" s="174">
        <v>70</v>
      </c>
      <c r="Z544" s="466">
        <v>70</v>
      </c>
      <c r="AA544" s="466">
        <v>0</v>
      </c>
      <c r="AB544" s="21">
        <v>70</v>
      </c>
      <c r="AC544" s="21">
        <v>17.5</v>
      </c>
      <c r="AD544" s="21"/>
      <c r="AE544" s="21">
        <v>17.5</v>
      </c>
      <c r="AF544" s="21">
        <v>1.737778</v>
      </c>
      <c r="AG544" s="21">
        <v>0</v>
      </c>
      <c r="AH544" s="21">
        <v>1.737778</v>
      </c>
      <c r="AK544" s="174" t="s">
        <v>9259</v>
      </c>
      <c r="AL544" s="2605">
        <v>0.25</v>
      </c>
      <c r="AM544" s="285">
        <v>0</v>
      </c>
    </row>
    <row r="545" spans="1:39" ht="94.5">
      <c r="A545" s="289">
        <v>632</v>
      </c>
      <c r="B545" s="325" t="s">
        <v>1562</v>
      </c>
      <c r="C545" s="326" t="s">
        <v>1563</v>
      </c>
      <c r="D545" s="325" t="s">
        <v>342</v>
      </c>
      <c r="E545" s="325" t="s">
        <v>1564</v>
      </c>
      <c r="F545" s="328" t="s">
        <v>26</v>
      </c>
      <c r="G545" s="320">
        <v>115.113</v>
      </c>
      <c r="H545" s="329">
        <v>6</v>
      </c>
      <c r="I545" s="329">
        <v>40</v>
      </c>
      <c r="J545" s="329">
        <v>0</v>
      </c>
      <c r="K545" s="174">
        <v>46</v>
      </c>
      <c r="L545" s="330">
        <v>69.113</v>
      </c>
      <c r="M545" s="329">
        <v>56.683</v>
      </c>
      <c r="N545" s="329">
        <v>12.43</v>
      </c>
      <c r="O545" s="174">
        <v>69.113</v>
      </c>
      <c r="Z545" s="466">
        <v>56.683</v>
      </c>
      <c r="AA545" s="466">
        <v>12.43</v>
      </c>
      <c r="AB545" s="21">
        <v>69.113</v>
      </c>
      <c r="AC545" s="21">
        <v>28.3415</v>
      </c>
      <c r="AD545" s="21"/>
      <c r="AE545" s="21">
        <v>28.3415</v>
      </c>
      <c r="AF545" s="21">
        <v>24.853114999999999</v>
      </c>
      <c r="AG545" s="21">
        <v>0</v>
      </c>
      <c r="AH545" s="21">
        <v>24.853114999999999</v>
      </c>
      <c r="AJ545" s="174" t="s">
        <v>12949</v>
      </c>
      <c r="AK545" s="174" t="s">
        <v>9259</v>
      </c>
      <c r="AL545" s="2602">
        <v>0.5</v>
      </c>
      <c r="AM545" s="285">
        <v>0</v>
      </c>
    </row>
    <row r="546" spans="1:39" ht="47.25">
      <c r="A546" s="289">
        <v>633</v>
      </c>
      <c r="B546" s="325" t="s">
        <v>1565</v>
      </c>
      <c r="C546" s="326" t="s">
        <v>1566</v>
      </c>
      <c r="D546" s="325" t="s">
        <v>107</v>
      </c>
      <c r="E546" s="325" t="s">
        <v>1532</v>
      </c>
      <c r="F546" s="328" t="s">
        <v>115</v>
      </c>
      <c r="G546" s="320">
        <v>118.997</v>
      </c>
      <c r="H546" s="329">
        <v>0</v>
      </c>
      <c r="I546" s="329">
        <v>5</v>
      </c>
      <c r="J546" s="329">
        <v>0</v>
      </c>
      <c r="K546" s="174">
        <v>5</v>
      </c>
      <c r="L546" s="330">
        <v>113.997</v>
      </c>
      <c r="M546" s="329">
        <v>15</v>
      </c>
      <c r="N546" s="329">
        <v>0</v>
      </c>
      <c r="O546" s="174">
        <v>15</v>
      </c>
      <c r="Z546" s="466">
        <v>15</v>
      </c>
      <c r="AA546" s="466">
        <v>0</v>
      </c>
      <c r="AB546" s="21">
        <v>15</v>
      </c>
      <c r="AC546" s="21">
        <v>3.75</v>
      </c>
      <c r="AD546" s="21"/>
      <c r="AE546" s="21">
        <v>3.75</v>
      </c>
      <c r="AF546" s="21">
        <v>3.4965000000000002</v>
      </c>
      <c r="AG546" s="21">
        <v>0</v>
      </c>
      <c r="AH546" s="21">
        <v>3.4965000000000002</v>
      </c>
      <c r="AK546" s="174" t="s">
        <v>9259</v>
      </c>
      <c r="AL546" s="2605">
        <v>0.25</v>
      </c>
      <c r="AM546" s="285">
        <v>0</v>
      </c>
    </row>
    <row r="547" spans="1:39" ht="126">
      <c r="A547" s="289">
        <v>634</v>
      </c>
      <c r="B547" s="325" t="s">
        <v>1567</v>
      </c>
      <c r="C547" s="326" t="s">
        <v>1568</v>
      </c>
      <c r="D547" s="327" t="s">
        <v>124</v>
      </c>
      <c r="E547" s="325" t="s">
        <v>1547</v>
      </c>
      <c r="F547" s="328" t="s">
        <v>115</v>
      </c>
      <c r="G547" s="320">
        <v>118.997</v>
      </c>
      <c r="H547" s="329">
        <v>0</v>
      </c>
      <c r="I547" s="329">
        <v>15</v>
      </c>
      <c r="J547" s="329">
        <v>0</v>
      </c>
      <c r="K547" s="174">
        <v>15</v>
      </c>
      <c r="L547" s="330">
        <v>103.997</v>
      </c>
      <c r="M547" s="329">
        <v>15</v>
      </c>
      <c r="N547" s="329">
        <v>0</v>
      </c>
      <c r="O547" s="174">
        <v>15</v>
      </c>
      <c r="Z547" s="466">
        <v>15</v>
      </c>
      <c r="AA547" s="466">
        <v>0</v>
      </c>
      <c r="AB547" s="21">
        <v>15</v>
      </c>
      <c r="AC547" s="21">
        <v>15</v>
      </c>
      <c r="AD547" s="21"/>
      <c r="AE547" s="21">
        <v>15</v>
      </c>
      <c r="AF547" s="21">
        <v>14.99396</v>
      </c>
      <c r="AG547" s="21">
        <v>0</v>
      </c>
      <c r="AH547" s="21">
        <v>14.99396</v>
      </c>
      <c r="AK547" s="174" t="s">
        <v>10379</v>
      </c>
      <c r="AL547" s="2605">
        <v>0.25</v>
      </c>
      <c r="AM547" s="285">
        <v>0</v>
      </c>
    </row>
    <row r="548" spans="1:39" ht="94.5">
      <c r="A548" s="289">
        <v>635</v>
      </c>
      <c r="B548" s="325" t="s">
        <v>1569</v>
      </c>
      <c r="C548" s="326" t="s">
        <v>1570</v>
      </c>
      <c r="D548" s="335" t="s">
        <v>39</v>
      </c>
      <c r="E548" s="325" t="s">
        <v>1538</v>
      </c>
      <c r="F548" s="328" t="s">
        <v>115</v>
      </c>
      <c r="G548" s="320">
        <v>113.76</v>
      </c>
      <c r="H548" s="329">
        <v>0</v>
      </c>
      <c r="I548" s="329">
        <v>25</v>
      </c>
      <c r="J548" s="329">
        <v>0</v>
      </c>
      <c r="K548" s="174">
        <v>25</v>
      </c>
      <c r="L548" s="330">
        <v>88.76</v>
      </c>
      <c r="M548" s="329">
        <v>27</v>
      </c>
      <c r="N548" s="329">
        <v>0</v>
      </c>
      <c r="O548" s="174">
        <v>27</v>
      </c>
      <c r="Z548" s="466">
        <v>27</v>
      </c>
      <c r="AA548" s="466">
        <v>0</v>
      </c>
      <c r="AB548" s="21">
        <v>27</v>
      </c>
      <c r="AC548" s="21">
        <v>27</v>
      </c>
      <c r="AD548" s="21"/>
      <c r="AE548" s="21">
        <v>27</v>
      </c>
      <c r="AF548" s="21">
        <v>26.999513</v>
      </c>
      <c r="AG548" s="21">
        <v>0</v>
      </c>
      <c r="AH548" s="21">
        <v>26.999513</v>
      </c>
      <c r="AJ548" s="174" t="s">
        <v>9330</v>
      </c>
      <c r="AK548" s="174" t="s">
        <v>11794</v>
      </c>
      <c r="AL548" s="2605">
        <v>0.25</v>
      </c>
      <c r="AM548" s="285">
        <v>0</v>
      </c>
    </row>
    <row r="549" spans="1:39" ht="47.25">
      <c r="A549" s="289">
        <v>636</v>
      </c>
      <c r="B549" s="325" t="s">
        <v>1571</v>
      </c>
      <c r="C549" s="326" t="s">
        <v>1572</v>
      </c>
      <c r="D549" s="325" t="s">
        <v>277</v>
      </c>
      <c r="E549" s="325" t="s">
        <v>1535</v>
      </c>
      <c r="F549" s="328" t="s">
        <v>26</v>
      </c>
      <c r="G549" s="320">
        <v>119.69799999999999</v>
      </c>
      <c r="H549" s="329">
        <v>0</v>
      </c>
      <c r="I549" s="329">
        <v>15</v>
      </c>
      <c r="J549" s="329">
        <v>0</v>
      </c>
      <c r="K549" s="174">
        <v>15</v>
      </c>
      <c r="L549" s="330">
        <v>104.69799999999999</v>
      </c>
      <c r="M549" s="329">
        <v>96.234999999999999</v>
      </c>
      <c r="N549" s="329">
        <v>8.4629999999999992</v>
      </c>
      <c r="O549" s="174">
        <v>104.69799999999999</v>
      </c>
      <c r="Z549" s="466">
        <v>96.234999999999999</v>
      </c>
      <c r="AA549" s="466">
        <v>8.4629999999999992</v>
      </c>
      <c r="AB549" s="21">
        <v>104.69799999999999</v>
      </c>
      <c r="AC549" s="21">
        <v>48.1175</v>
      </c>
      <c r="AD549" s="21"/>
      <c r="AE549" s="21">
        <v>48.1175</v>
      </c>
      <c r="AF549" s="21">
        <v>23.095241000000001</v>
      </c>
      <c r="AG549" s="21">
        <v>0</v>
      </c>
      <c r="AH549" s="21">
        <v>23.095241000000001</v>
      </c>
      <c r="AK549" s="174" t="s">
        <v>9259</v>
      </c>
      <c r="AL549" s="2602">
        <v>0.5</v>
      </c>
      <c r="AM549" s="285">
        <v>0</v>
      </c>
    </row>
    <row r="550" spans="1:39" ht="94.5">
      <c r="A550" s="289">
        <v>637</v>
      </c>
      <c r="B550" s="325" t="s">
        <v>1573</v>
      </c>
      <c r="C550" s="326" t="s">
        <v>1574</v>
      </c>
      <c r="D550" s="327" t="s">
        <v>220</v>
      </c>
      <c r="E550" s="325" t="s">
        <v>1538</v>
      </c>
      <c r="F550" s="328" t="s">
        <v>26</v>
      </c>
      <c r="G550" s="320">
        <v>79.991</v>
      </c>
      <c r="H550" s="329">
        <v>0</v>
      </c>
      <c r="I550" s="329">
        <v>34.994</v>
      </c>
      <c r="J550" s="331">
        <v>0</v>
      </c>
      <c r="K550" s="174">
        <v>34.994</v>
      </c>
      <c r="L550" s="330">
        <v>44.997</v>
      </c>
      <c r="M550" s="329">
        <v>34.947000000000003</v>
      </c>
      <c r="N550" s="329">
        <v>10.050000000000001</v>
      </c>
      <c r="O550" s="174">
        <v>44.997</v>
      </c>
      <c r="Z550" s="466">
        <v>34.947000000000003</v>
      </c>
      <c r="AA550" s="466">
        <v>10.050000000000001</v>
      </c>
      <c r="AB550" s="21">
        <v>44.997</v>
      </c>
      <c r="AC550" s="21">
        <v>34.947000000000003</v>
      </c>
      <c r="AD550" s="21"/>
      <c r="AE550" s="21">
        <v>34.947000000000003</v>
      </c>
      <c r="AF550" s="21">
        <v>0.66905700000000001</v>
      </c>
      <c r="AG550" s="21">
        <v>0</v>
      </c>
      <c r="AH550" s="21">
        <v>0.66905700000000001</v>
      </c>
      <c r="AJ550" s="174" t="s">
        <v>10497</v>
      </c>
      <c r="AK550" s="174" t="s">
        <v>9259</v>
      </c>
      <c r="AL550" s="2605">
        <v>1</v>
      </c>
      <c r="AM550" s="285">
        <v>0</v>
      </c>
    </row>
    <row r="551" spans="1:39" ht="94.5">
      <c r="A551" s="289">
        <v>638</v>
      </c>
      <c r="B551" s="325" t="s">
        <v>1575</v>
      </c>
      <c r="C551" s="326" t="s">
        <v>1576</v>
      </c>
      <c r="D551" s="325" t="s">
        <v>213</v>
      </c>
      <c r="E551" s="325" t="s">
        <v>1538</v>
      </c>
      <c r="F551" s="328" t="s">
        <v>26</v>
      </c>
      <c r="G551" s="320">
        <v>120</v>
      </c>
      <c r="H551" s="329">
        <v>0</v>
      </c>
      <c r="I551" s="329">
        <v>20</v>
      </c>
      <c r="J551" s="331">
        <v>0</v>
      </c>
      <c r="K551" s="174">
        <v>20</v>
      </c>
      <c r="L551" s="330">
        <v>100</v>
      </c>
      <c r="M551" s="329">
        <v>94.525000000000006</v>
      </c>
      <c r="N551" s="329">
        <v>5.4749999999999996</v>
      </c>
      <c r="O551" s="174">
        <v>100</v>
      </c>
      <c r="Z551" s="466">
        <v>94.525000000000006</v>
      </c>
      <c r="AA551" s="466">
        <v>5.4749999999999996</v>
      </c>
      <c r="AB551" s="21">
        <v>100</v>
      </c>
      <c r="AC551" s="21">
        <v>94.524500000000003</v>
      </c>
      <c r="AD551" s="21"/>
      <c r="AE551" s="21">
        <v>94.524500000000003</v>
      </c>
      <c r="AF551" s="21">
        <v>32.719557000000002</v>
      </c>
      <c r="AG551" s="21">
        <v>0</v>
      </c>
      <c r="AH551" s="21">
        <v>32.719557000000002</v>
      </c>
      <c r="AJ551" s="174" t="s">
        <v>12940</v>
      </c>
      <c r="AK551" s="174" t="s">
        <v>10848</v>
      </c>
      <c r="AL551" s="2602">
        <v>0.5</v>
      </c>
      <c r="AM551" s="285">
        <v>0</v>
      </c>
    </row>
    <row r="552" spans="1:39" ht="47.25">
      <c r="A552" s="289">
        <v>639</v>
      </c>
      <c r="B552" s="325" t="s">
        <v>1577</v>
      </c>
      <c r="C552" s="326" t="s">
        <v>1578</v>
      </c>
      <c r="D552" s="325" t="s">
        <v>274</v>
      </c>
      <c r="E552" s="325" t="s">
        <v>1538</v>
      </c>
      <c r="F552" s="328" t="s">
        <v>26</v>
      </c>
      <c r="G552" s="320">
        <v>96.834999999999994</v>
      </c>
      <c r="H552" s="329">
        <v>0</v>
      </c>
      <c r="I552" s="329">
        <v>48.417249999999996</v>
      </c>
      <c r="J552" s="331">
        <v>0</v>
      </c>
      <c r="K552" s="174">
        <v>48.417249999999996</v>
      </c>
      <c r="L552" s="330">
        <v>48.417749999999998</v>
      </c>
      <c r="M552" s="329">
        <v>40.685000000000002</v>
      </c>
      <c r="N552" s="329">
        <v>7.7329999999999997</v>
      </c>
      <c r="O552" s="174">
        <v>48.417999999999999</v>
      </c>
      <c r="Z552" s="466">
        <v>40.685000000000002</v>
      </c>
      <c r="AA552" s="466">
        <v>7.7329999999999997</v>
      </c>
      <c r="AB552" s="21">
        <v>48.417999999999999</v>
      </c>
      <c r="AC552" s="21">
        <v>40.685000000000002</v>
      </c>
      <c r="AD552" s="21"/>
      <c r="AE552" s="21">
        <v>40.685000000000002</v>
      </c>
      <c r="AF552" s="21">
        <v>34.244858999999998</v>
      </c>
      <c r="AG552" s="21">
        <v>0</v>
      </c>
      <c r="AH552" s="21">
        <v>34.244858999999998</v>
      </c>
      <c r="AK552" s="174" t="s">
        <v>9259</v>
      </c>
      <c r="AL552" s="2605">
        <v>1</v>
      </c>
      <c r="AM552" s="285">
        <v>0</v>
      </c>
    </row>
    <row r="553" spans="1:39" ht="63">
      <c r="A553" s="289">
        <v>640</v>
      </c>
      <c r="B553" s="325" t="s">
        <v>1579</v>
      </c>
      <c r="C553" s="326" t="s">
        <v>1580</v>
      </c>
      <c r="D553" s="327" t="s">
        <v>274</v>
      </c>
      <c r="E553" s="325" t="s">
        <v>1538</v>
      </c>
      <c r="F553" s="328" t="s">
        <v>26</v>
      </c>
      <c r="G553" s="320">
        <v>96.149000000000001</v>
      </c>
      <c r="H553" s="329">
        <v>0</v>
      </c>
      <c r="I553" s="329">
        <v>48.073999999999998</v>
      </c>
      <c r="J553" s="329">
        <v>0</v>
      </c>
      <c r="K553" s="174">
        <v>48.073999999999998</v>
      </c>
      <c r="L553" s="330">
        <v>48.075000000000003</v>
      </c>
      <c r="M553" s="329">
        <v>41.052000000000007</v>
      </c>
      <c r="N553" s="329">
        <v>7.0229999999999997</v>
      </c>
      <c r="O553" s="174">
        <v>48.075000000000003</v>
      </c>
      <c r="Z553" s="466">
        <v>41.052000000000007</v>
      </c>
      <c r="AA553" s="466">
        <v>7.0229999999999997</v>
      </c>
      <c r="AB553" s="21">
        <v>48.075000000000003</v>
      </c>
      <c r="AC553" s="21">
        <v>41.052000000000007</v>
      </c>
      <c r="AD553" s="21">
        <v>7.0229999999999997</v>
      </c>
      <c r="AE553" s="21">
        <v>48.075000000000003</v>
      </c>
      <c r="AF553" s="21">
        <v>41.051544999999997</v>
      </c>
      <c r="AG553" s="21">
        <v>0</v>
      </c>
      <c r="AH553" s="21">
        <v>41.051544999999997</v>
      </c>
      <c r="AK553" s="174" t="s">
        <v>12808</v>
      </c>
      <c r="AL553" s="2605">
        <v>1</v>
      </c>
      <c r="AM553" s="285">
        <v>0</v>
      </c>
    </row>
    <row r="554" spans="1:39" ht="126">
      <c r="A554" s="289">
        <v>641</v>
      </c>
      <c r="B554" s="325" t="s">
        <v>1581</v>
      </c>
      <c r="C554" s="326" t="s">
        <v>1582</v>
      </c>
      <c r="D554" s="325" t="s">
        <v>297</v>
      </c>
      <c r="E554" s="325" t="s">
        <v>1538</v>
      </c>
      <c r="F554" s="328" t="s">
        <v>115</v>
      </c>
      <c r="G554" s="320">
        <v>96.763000000000005</v>
      </c>
      <c r="H554" s="329">
        <v>0</v>
      </c>
      <c r="I554" s="329">
        <v>48.381250000000001</v>
      </c>
      <c r="J554" s="329">
        <v>0</v>
      </c>
      <c r="K554" s="174">
        <v>48.381250000000001</v>
      </c>
      <c r="L554" s="330">
        <v>48.381750000000004</v>
      </c>
      <c r="M554" s="329">
        <v>20</v>
      </c>
      <c r="N554" s="329">
        <v>0</v>
      </c>
      <c r="O554" s="174">
        <v>20</v>
      </c>
      <c r="Z554" s="466">
        <v>20</v>
      </c>
      <c r="AA554" s="466">
        <v>0</v>
      </c>
      <c r="AB554" s="21">
        <v>20</v>
      </c>
      <c r="AC554" s="21">
        <v>20</v>
      </c>
      <c r="AD554" s="21"/>
      <c r="AE554" s="21">
        <v>20</v>
      </c>
      <c r="AF554" s="21">
        <v>19.998149000000002</v>
      </c>
      <c r="AG554" s="21">
        <v>0</v>
      </c>
      <c r="AH554" s="21">
        <v>19.998149000000002</v>
      </c>
      <c r="AK554" s="174" t="s">
        <v>10379</v>
      </c>
      <c r="AL554" s="2605">
        <v>0.25</v>
      </c>
      <c r="AM554" s="285">
        <v>0</v>
      </c>
    </row>
    <row r="555" spans="1:39" ht="94.5">
      <c r="A555" s="289">
        <v>642</v>
      </c>
      <c r="B555" s="325" t="s">
        <v>1583</v>
      </c>
      <c r="C555" s="326" t="s">
        <v>1584</v>
      </c>
      <c r="D555" s="325" t="s">
        <v>167</v>
      </c>
      <c r="E555" s="325" t="s">
        <v>1538</v>
      </c>
      <c r="F555" s="328" t="s">
        <v>26</v>
      </c>
      <c r="G555" s="320">
        <v>76.42</v>
      </c>
      <c r="H555" s="329">
        <v>0</v>
      </c>
      <c r="I555" s="329">
        <v>19.106000000000002</v>
      </c>
      <c r="J555" s="329">
        <v>0</v>
      </c>
      <c r="K555" s="174">
        <v>19.106000000000002</v>
      </c>
      <c r="L555" s="330">
        <v>57.314</v>
      </c>
      <c r="M555" s="329">
        <v>49.856000000000002</v>
      </c>
      <c r="N555" s="329">
        <v>7.4580000000000002</v>
      </c>
      <c r="O555" s="174">
        <v>57.314</v>
      </c>
      <c r="Z555" s="466">
        <v>49.856000000000002</v>
      </c>
      <c r="AA555" s="466">
        <v>7.4580000000000002</v>
      </c>
      <c r="AB555" s="21">
        <v>57.314</v>
      </c>
      <c r="AC555" s="21">
        <v>49.856000000000002</v>
      </c>
      <c r="AD555" s="21">
        <v>7.4580000000000002</v>
      </c>
      <c r="AE555" s="21">
        <v>57.314</v>
      </c>
      <c r="AF555" s="21">
        <v>49.820971999999998</v>
      </c>
      <c r="AG555" s="21">
        <v>0</v>
      </c>
      <c r="AH555" s="21">
        <v>49.820971999999998</v>
      </c>
      <c r="AK555" s="174" t="s">
        <v>12807</v>
      </c>
      <c r="AL555" s="2605">
        <v>0.5</v>
      </c>
      <c r="AM555" s="285">
        <v>0</v>
      </c>
    </row>
    <row r="556" spans="1:39" ht="126">
      <c r="A556" s="289">
        <v>643</v>
      </c>
      <c r="B556" s="325" t="s">
        <v>1585</v>
      </c>
      <c r="C556" s="326" t="s">
        <v>1586</v>
      </c>
      <c r="D556" s="327" t="s">
        <v>537</v>
      </c>
      <c r="E556" s="325" t="s">
        <v>1535</v>
      </c>
      <c r="F556" s="328" t="s">
        <v>115</v>
      </c>
      <c r="G556" s="320">
        <v>149.98500000000001</v>
      </c>
      <c r="H556" s="329">
        <v>0</v>
      </c>
      <c r="I556" s="329">
        <v>15</v>
      </c>
      <c r="J556" s="329">
        <v>0</v>
      </c>
      <c r="K556" s="174">
        <v>15</v>
      </c>
      <c r="L556" s="330">
        <v>134.98500000000001</v>
      </c>
      <c r="M556" s="329">
        <v>45</v>
      </c>
      <c r="N556" s="329">
        <v>0</v>
      </c>
      <c r="O556" s="174">
        <v>45</v>
      </c>
      <c r="Z556" s="466">
        <v>45</v>
      </c>
      <c r="AA556" s="466">
        <v>0</v>
      </c>
      <c r="AB556" s="21">
        <v>45</v>
      </c>
      <c r="AC556" s="21">
        <v>45</v>
      </c>
      <c r="AD556" s="21"/>
      <c r="AE556" s="21">
        <v>45</v>
      </c>
      <c r="AF556" s="21">
        <v>44.955015000000003</v>
      </c>
      <c r="AG556" s="21">
        <v>0</v>
      </c>
      <c r="AH556" s="21">
        <v>44.955015000000003</v>
      </c>
      <c r="AK556" s="174" t="s">
        <v>12302</v>
      </c>
      <c r="AL556" s="2605">
        <v>0.25</v>
      </c>
      <c r="AM556" s="285">
        <v>0</v>
      </c>
    </row>
    <row r="557" spans="1:39" ht="126">
      <c r="A557" s="289">
        <v>644</v>
      </c>
      <c r="B557" s="325" t="s">
        <v>1587</v>
      </c>
      <c r="C557" s="326" t="s">
        <v>1588</v>
      </c>
      <c r="D557" s="327" t="s">
        <v>359</v>
      </c>
      <c r="E557" s="325" t="s">
        <v>1535</v>
      </c>
      <c r="F557" s="328" t="s">
        <v>115</v>
      </c>
      <c r="G557" s="320">
        <v>186.05099999999999</v>
      </c>
      <c r="H557" s="329">
        <v>0</v>
      </c>
      <c r="I557" s="329">
        <v>20</v>
      </c>
      <c r="J557" s="329">
        <v>0</v>
      </c>
      <c r="K557" s="174">
        <v>20</v>
      </c>
      <c r="L557" s="330">
        <v>166.05099999999999</v>
      </c>
      <c r="M557" s="329">
        <v>30</v>
      </c>
      <c r="N557" s="329">
        <v>0</v>
      </c>
      <c r="O557" s="174">
        <v>30</v>
      </c>
      <c r="Z557" s="466">
        <v>30</v>
      </c>
      <c r="AA557" s="466">
        <v>0</v>
      </c>
      <c r="AB557" s="21">
        <v>30</v>
      </c>
      <c r="AC557" s="21">
        <v>30</v>
      </c>
      <c r="AD557" s="21"/>
      <c r="AE557" s="21">
        <v>30</v>
      </c>
      <c r="AF557" s="21">
        <v>29.993549000000002</v>
      </c>
      <c r="AG557" s="21">
        <v>0</v>
      </c>
      <c r="AH557" s="21">
        <v>29.993549000000002</v>
      </c>
      <c r="AK557" s="174" t="s">
        <v>12302</v>
      </c>
      <c r="AL557" s="2605">
        <v>0.25</v>
      </c>
      <c r="AM557" s="285">
        <v>0</v>
      </c>
    </row>
    <row r="558" spans="1:39" ht="110.25">
      <c r="A558" s="289">
        <v>645</v>
      </c>
      <c r="B558" s="325" t="s">
        <v>1589</v>
      </c>
      <c r="C558" s="326" t="s">
        <v>1590</v>
      </c>
      <c r="D558" s="325" t="s">
        <v>534</v>
      </c>
      <c r="E558" s="325" t="s">
        <v>1535</v>
      </c>
      <c r="F558" s="328" t="s">
        <v>115</v>
      </c>
      <c r="G558" s="320">
        <v>99.097999999999999</v>
      </c>
      <c r="H558" s="329">
        <v>0</v>
      </c>
      <c r="I558" s="329">
        <v>15</v>
      </c>
      <c r="J558" s="329">
        <v>0</v>
      </c>
      <c r="K558" s="174">
        <v>15</v>
      </c>
      <c r="L558" s="330">
        <v>84.097999999999999</v>
      </c>
      <c r="M558" s="329">
        <v>30</v>
      </c>
      <c r="N558" s="329">
        <v>0</v>
      </c>
      <c r="O558" s="174">
        <v>30</v>
      </c>
      <c r="Z558" s="466">
        <v>30</v>
      </c>
      <c r="AA558" s="466">
        <v>0</v>
      </c>
      <c r="AB558" s="21">
        <v>30</v>
      </c>
      <c r="AC558" s="21">
        <v>22.5</v>
      </c>
      <c r="AD558" s="21"/>
      <c r="AE558" s="21">
        <v>22.5</v>
      </c>
      <c r="AF558" s="21">
        <v>22.476772</v>
      </c>
      <c r="AG558" s="21">
        <v>0</v>
      </c>
      <c r="AH558" s="21">
        <v>22.476772</v>
      </c>
      <c r="AK558" s="174" t="s">
        <v>12303</v>
      </c>
      <c r="AL558" s="2605">
        <v>0.25</v>
      </c>
      <c r="AM558" s="285">
        <v>0</v>
      </c>
    </row>
    <row r="559" spans="1:39" ht="63">
      <c r="A559" s="289">
        <v>646</v>
      </c>
      <c r="B559" s="325" t="s">
        <v>1591</v>
      </c>
      <c r="C559" s="326" t="s">
        <v>1592</v>
      </c>
      <c r="D559" s="325" t="s">
        <v>177</v>
      </c>
      <c r="E559" s="325" t="s">
        <v>1547</v>
      </c>
      <c r="F559" s="328" t="s">
        <v>115</v>
      </c>
      <c r="G559" s="320">
        <v>118.997</v>
      </c>
      <c r="H559" s="329">
        <v>0</v>
      </c>
      <c r="I559" s="329">
        <v>15</v>
      </c>
      <c r="J559" s="329">
        <v>0</v>
      </c>
      <c r="K559" s="174">
        <v>15</v>
      </c>
      <c r="L559" s="330">
        <v>103.997</v>
      </c>
      <c r="M559" s="329">
        <v>70</v>
      </c>
      <c r="N559" s="329">
        <v>0</v>
      </c>
      <c r="O559" s="174">
        <v>70</v>
      </c>
      <c r="Z559" s="466">
        <v>70</v>
      </c>
      <c r="AA559" s="466">
        <v>0</v>
      </c>
      <c r="AB559" s="21">
        <v>70</v>
      </c>
      <c r="AC559" s="21">
        <v>70</v>
      </c>
      <c r="AD559" s="21"/>
      <c r="AE559" s="21">
        <v>70</v>
      </c>
      <c r="AF559" s="21">
        <v>108.30118</v>
      </c>
      <c r="AG559" s="21">
        <v>0</v>
      </c>
      <c r="AH559" s="21">
        <v>108.30118</v>
      </c>
      <c r="AK559" s="174" t="s">
        <v>9787</v>
      </c>
      <c r="AL559" s="2605">
        <v>0.25</v>
      </c>
      <c r="AM559" s="285">
        <v>0</v>
      </c>
    </row>
    <row r="560" spans="1:39" ht="78.75">
      <c r="A560" s="289">
        <v>647</v>
      </c>
      <c r="B560" s="325" t="s">
        <v>1593</v>
      </c>
      <c r="C560" s="326" t="s">
        <v>1594</v>
      </c>
      <c r="D560" s="325" t="s">
        <v>342</v>
      </c>
      <c r="E560" s="325" t="s">
        <v>1547</v>
      </c>
      <c r="F560" s="328" t="s">
        <v>26</v>
      </c>
      <c r="G560" s="320">
        <v>79.852999999999994</v>
      </c>
      <c r="H560" s="329">
        <v>0</v>
      </c>
      <c r="I560" s="329">
        <v>39.924999999999997</v>
      </c>
      <c r="J560" s="329">
        <v>0</v>
      </c>
      <c r="K560" s="174">
        <v>39.924999999999997</v>
      </c>
      <c r="L560" s="330">
        <v>39.927999999999997</v>
      </c>
      <c r="M560" s="329">
        <v>39.927999999999997</v>
      </c>
      <c r="N560" s="329">
        <v>0</v>
      </c>
      <c r="O560" s="174">
        <v>39.927999999999997</v>
      </c>
      <c r="Z560" s="466">
        <v>39.927999999999997</v>
      </c>
      <c r="AA560" s="466">
        <v>0</v>
      </c>
      <c r="AB560" s="21">
        <v>39.927999999999997</v>
      </c>
      <c r="AC560" s="21">
        <v>39.927999999999997</v>
      </c>
      <c r="AD560" s="21"/>
      <c r="AE560" s="21">
        <v>39.927999999999997</v>
      </c>
      <c r="AF560" s="21">
        <v>32.391066000000002</v>
      </c>
      <c r="AG560" s="21">
        <v>0</v>
      </c>
      <c r="AH560" s="21">
        <v>32.391066000000002</v>
      </c>
      <c r="AK560" s="174" t="s">
        <v>9259</v>
      </c>
      <c r="AL560" s="2605">
        <v>1</v>
      </c>
      <c r="AM560" s="285">
        <v>0</v>
      </c>
    </row>
    <row r="561" spans="1:39" ht="126">
      <c r="A561" s="289">
        <v>648</v>
      </c>
      <c r="B561" s="325" t="s">
        <v>1595</v>
      </c>
      <c r="C561" s="326" t="s">
        <v>1596</v>
      </c>
      <c r="D561" s="335" t="s">
        <v>1597</v>
      </c>
      <c r="E561" s="325" t="s">
        <v>1532</v>
      </c>
      <c r="F561" s="328" t="s">
        <v>115</v>
      </c>
      <c r="G561" s="331">
        <v>199.00899999999999</v>
      </c>
      <c r="H561" s="329">
        <v>0</v>
      </c>
      <c r="I561" s="329">
        <v>15</v>
      </c>
      <c r="J561" s="329">
        <v>0</v>
      </c>
      <c r="K561" s="174">
        <v>15</v>
      </c>
      <c r="L561" s="330">
        <v>184.00899999999999</v>
      </c>
      <c r="M561" s="329">
        <v>60</v>
      </c>
      <c r="N561" s="329">
        <v>0</v>
      </c>
      <c r="O561" s="174">
        <v>60</v>
      </c>
      <c r="Z561" s="466">
        <v>60</v>
      </c>
      <c r="AA561" s="466">
        <v>0</v>
      </c>
      <c r="AB561" s="21">
        <v>60</v>
      </c>
      <c r="AC561" s="21">
        <v>60</v>
      </c>
      <c r="AD561" s="21"/>
      <c r="AE561" s="21">
        <v>60</v>
      </c>
      <c r="AF561" s="21">
        <v>59.926650000000002</v>
      </c>
      <c r="AG561" s="21">
        <v>0</v>
      </c>
      <c r="AH561" s="21">
        <v>59.926650000000002</v>
      </c>
      <c r="AK561" s="174" t="s">
        <v>12304</v>
      </c>
      <c r="AL561" s="2605">
        <v>0.25</v>
      </c>
      <c r="AM561" s="285">
        <v>0</v>
      </c>
    </row>
    <row r="562" spans="1:39" ht="63">
      <c r="A562" s="289">
        <v>649</v>
      </c>
      <c r="B562" s="325" t="s">
        <v>1598</v>
      </c>
      <c r="C562" s="326" t="s">
        <v>1599</v>
      </c>
      <c r="D562" s="335" t="s">
        <v>177</v>
      </c>
      <c r="E562" s="325" t="s">
        <v>1547</v>
      </c>
      <c r="F562" s="328" t="s">
        <v>115</v>
      </c>
      <c r="G562" s="320">
        <v>199.732</v>
      </c>
      <c r="H562" s="329">
        <v>0</v>
      </c>
      <c r="I562" s="329">
        <v>15</v>
      </c>
      <c r="J562" s="329">
        <v>0</v>
      </c>
      <c r="K562" s="174">
        <v>15</v>
      </c>
      <c r="L562" s="330">
        <v>184.732</v>
      </c>
      <c r="M562" s="329">
        <v>140</v>
      </c>
      <c r="N562" s="329">
        <v>0</v>
      </c>
      <c r="O562" s="174">
        <v>140</v>
      </c>
      <c r="Z562" s="466">
        <v>140</v>
      </c>
      <c r="AA562" s="466">
        <v>0</v>
      </c>
      <c r="AB562" s="21">
        <v>140</v>
      </c>
      <c r="AC562" s="21">
        <v>140</v>
      </c>
      <c r="AD562" s="21"/>
      <c r="AE562" s="21">
        <v>140</v>
      </c>
      <c r="AF562" s="21">
        <v>33.518134000000003</v>
      </c>
      <c r="AG562" s="21">
        <v>0</v>
      </c>
      <c r="AH562" s="21">
        <v>33.518134000000003</v>
      </c>
      <c r="AK562" s="174" t="s">
        <v>9787</v>
      </c>
      <c r="AL562" s="2605">
        <v>0.25</v>
      </c>
      <c r="AM562" s="285">
        <v>0</v>
      </c>
    </row>
    <row r="563" spans="1:39" ht="126">
      <c r="A563" s="289">
        <v>650</v>
      </c>
      <c r="B563" s="325" t="s">
        <v>1600</v>
      </c>
      <c r="C563" s="326" t="s">
        <v>1601</v>
      </c>
      <c r="D563" s="327" t="s">
        <v>124</v>
      </c>
      <c r="E563" s="325" t="s">
        <v>1547</v>
      </c>
      <c r="F563" s="328" t="s">
        <v>115</v>
      </c>
      <c r="G563" s="331">
        <v>199.696</v>
      </c>
      <c r="H563" s="329">
        <v>0</v>
      </c>
      <c r="I563" s="329">
        <v>20</v>
      </c>
      <c r="J563" s="329">
        <v>0</v>
      </c>
      <c r="K563" s="174">
        <v>20</v>
      </c>
      <c r="L563" s="330">
        <v>179.696</v>
      </c>
      <c r="M563" s="329">
        <v>140</v>
      </c>
      <c r="N563" s="329">
        <v>0</v>
      </c>
      <c r="O563" s="174">
        <v>140</v>
      </c>
      <c r="Z563" s="466">
        <v>140</v>
      </c>
      <c r="AA563" s="466">
        <v>0</v>
      </c>
      <c r="AB563" s="21">
        <v>140</v>
      </c>
      <c r="AC563" s="21">
        <v>140</v>
      </c>
      <c r="AD563" s="21"/>
      <c r="AE563" s="21">
        <v>140</v>
      </c>
      <c r="AF563" s="21">
        <v>132.87857399999999</v>
      </c>
      <c r="AG563" s="21">
        <v>0</v>
      </c>
      <c r="AH563" s="21">
        <v>132.87857399999999</v>
      </c>
      <c r="AK563" s="174" t="s">
        <v>12302</v>
      </c>
      <c r="AL563" s="2605">
        <v>0.25</v>
      </c>
      <c r="AM563" s="285">
        <v>0</v>
      </c>
    </row>
    <row r="564" spans="1:39" ht="110.25">
      <c r="A564" s="289">
        <v>651</v>
      </c>
      <c r="B564" s="325" t="s">
        <v>1602</v>
      </c>
      <c r="C564" s="326" t="s">
        <v>1603</v>
      </c>
      <c r="D564" s="335" t="s">
        <v>147</v>
      </c>
      <c r="E564" s="325" t="s">
        <v>1532</v>
      </c>
      <c r="F564" s="328" t="s">
        <v>26</v>
      </c>
      <c r="G564" s="320">
        <v>200</v>
      </c>
      <c r="H564" s="329">
        <v>0</v>
      </c>
      <c r="I564" s="329">
        <v>20</v>
      </c>
      <c r="J564" s="329">
        <v>0</v>
      </c>
      <c r="K564" s="174">
        <v>20</v>
      </c>
      <c r="L564" s="330">
        <v>180</v>
      </c>
      <c r="M564" s="329">
        <v>180</v>
      </c>
      <c r="N564" s="329">
        <v>0</v>
      </c>
      <c r="O564" s="174">
        <v>180</v>
      </c>
      <c r="Z564" s="466">
        <v>180</v>
      </c>
      <c r="AA564" s="466">
        <v>0</v>
      </c>
      <c r="AB564" s="21">
        <v>180</v>
      </c>
      <c r="AC564" s="21">
        <v>180</v>
      </c>
      <c r="AD564" s="21"/>
      <c r="AE564" s="21">
        <v>180</v>
      </c>
      <c r="AF564" s="21">
        <v>175.84188</v>
      </c>
      <c r="AG564" s="21">
        <v>0</v>
      </c>
      <c r="AH564" s="21">
        <v>175.84188</v>
      </c>
      <c r="AJ564" s="174" t="s">
        <v>9820</v>
      </c>
      <c r="AK564" s="174" t="s">
        <v>9741</v>
      </c>
      <c r="AL564" s="2605">
        <v>0.5</v>
      </c>
      <c r="AM564" s="285">
        <v>0</v>
      </c>
    </row>
    <row r="565" spans="1:39" ht="126">
      <c r="A565" s="289">
        <v>652</v>
      </c>
      <c r="B565" s="325" t="s">
        <v>1604</v>
      </c>
      <c r="C565" s="326" t="s">
        <v>1605</v>
      </c>
      <c r="D565" s="335" t="s">
        <v>39</v>
      </c>
      <c r="E565" s="325" t="s">
        <v>1547</v>
      </c>
      <c r="F565" s="328" t="s">
        <v>115</v>
      </c>
      <c r="G565" s="331">
        <v>198.75800000000001</v>
      </c>
      <c r="H565" s="329">
        <v>0</v>
      </c>
      <c r="I565" s="329">
        <v>25</v>
      </c>
      <c r="J565" s="329">
        <v>0</v>
      </c>
      <c r="K565" s="174">
        <v>25</v>
      </c>
      <c r="L565" s="330">
        <v>173.75800000000001</v>
      </c>
      <c r="M565" s="329">
        <v>40</v>
      </c>
      <c r="N565" s="329">
        <v>0</v>
      </c>
      <c r="O565" s="174">
        <v>40</v>
      </c>
      <c r="Z565" s="466">
        <v>40</v>
      </c>
      <c r="AA565" s="466">
        <v>0</v>
      </c>
      <c r="AB565" s="21">
        <v>40</v>
      </c>
      <c r="AC565" s="21">
        <v>40</v>
      </c>
      <c r="AD565" s="21"/>
      <c r="AE565" s="21">
        <v>40</v>
      </c>
      <c r="AF565" s="21">
        <v>39.997453</v>
      </c>
      <c r="AG565" s="21">
        <v>0</v>
      </c>
      <c r="AH565" s="21">
        <v>39.997453</v>
      </c>
      <c r="AK565" s="174" t="s">
        <v>12302</v>
      </c>
      <c r="AL565" s="2605">
        <v>0.25</v>
      </c>
      <c r="AM565" s="285">
        <v>0</v>
      </c>
    </row>
    <row r="566" spans="1:39" ht="189">
      <c r="A566" s="289">
        <v>653</v>
      </c>
      <c r="B566" s="325" t="s">
        <v>1606</v>
      </c>
      <c r="C566" s="326" t="s">
        <v>1607</v>
      </c>
      <c r="D566" s="335" t="s">
        <v>23</v>
      </c>
      <c r="E566" s="325" t="s">
        <v>1535</v>
      </c>
      <c r="F566" s="328" t="s">
        <v>115</v>
      </c>
      <c r="G566" s="329">
        <v>114.325</v>
      </c>
      <c r="H566" s="329">
        <v>0</v>
      </c>
      <c r="I566" s="329">
        <v>15</v>
      </c>
      <c r="J566" s="329">
        <v>0</v>
      </c>
      <c r="K566" s="174">
        <v>15</v>
      </c>
      <c r="L566" s="330">
        <v>99.325000000000003</v>
      </c>
      <c r="M566" s="329">
        <v>24</v>
      </c>
      <c r="N566" s="329">
        <v>6</v>
      </c>
      <c r="O566" s="174">
        <v>30</v>
      </c>
      <c r="Z566" s="466">
        <v>24</v>
      </c>
      <c r="AA566" s="466">
        <v>6</v>
      </c>
      <c r="AB566" s="21">
        <v>30</v>
      </c>
      <c r="AC566" s="21">
        <v>24</v>
      </c>
      <c r="AD566" s="21">
        <v>3</v>
      </c>
      <c r="AE566" s="21">
        <v>27</v>
      </c>
      <c r="AF566" s="21">
        <v>20.260451</v>
      </c>
      <c r="AG566" s="21">
        <v>1.5</v>
      </c>
      <c r="AH566" s="21">
        <v>21.760451</v>
      </c>
      <c r="AK566" s="174" t="s">
        <v>12806</v>
      </c>
      <c r="AL566" s="2605">
        <v>0.25</v>
      </c>
      <c r="AM566" s="285">
        <v>0</v>
      </c>
    </row>
    <row r="567" spans="1:39" ht="110.25">
      <c r="A567" s="289">
        <v>654</v>
      </c>
      <c r="B567" s="325" t="s">
        <v>1608</v>
      </c>
      <c r="C567" s="326" t="s">
        <v>1609</v>
      </c>
      <c r="D567" s="335" t="s">
        <v>332</v>
      </c>
      <c r="E567" s="325" t="s">
        <v>1532</v>
      </c>
      <c r="F567" s="328" t="s">
        <v>115</v>
      </c>
      <c r="G567" s="329">
        <v>191.67400000000001</v>
      </c>
      <c r="H567" s="329">
        <v>0</v>
      </c>
      <c r="I567" s="329">
        <v>20</v>
      </c>
      <c r="J567" s="329">
        <v>0</v>
      </c>
      <c r="K567" s="174">
        <v>20</v>
      </c>
      <c r="L567" s="330">
        <v>171.67400000000001</v>
      </c>
      <c r="M567" s="329">
        <v>29.87</v>
      </c>
      <c r="N567" s="329">
        <v>0</v>
      </c>
      <c r="O567" s="174">
        <v>29.87</v>
      </c>
      <c r="Z567" s="466">
        <v>29.87</v>
      </c>
      <c r="AA567" s="466">
        <v>0</v>
      </c>
      <c r="AB567" s="21">
        <v>29.87</v>
      </c>
      <c r="AC567" s="21">
        <v>22.403500000000001</v>
      </c>
      <c r="AD567" s="21"/>
      <c r="AE567" s="21">
        <v>22.403500000000001</v>
      </c>
      <c r="AF567" s="21">
        <v>21.931232000000001</v>
      </c>
      <c r="AG567" s="21">
        <v>0</v>
      </c>
      <c r="AH567" s="21">
        <v>21.931232000000001</v>
      </c>
      <c r="AK567" s="174" t="s">
        <v>12240</v>
      </c>
      <c r="AL567" s="2605">
        <v>0.25</v>
      </c>
      <c r="AM567" s="285">
        <v>0</v>
      </c>
    </row>
    <row r="568" spans="1:39" ht="126">
      <c r="A568" s="289">
        <v>655</v>
      </c>
      <c r="B568" s="325" t="s">
        <v>1610</v>
      </c>
      <c r="C568" s="326" t="s">
        <v>1611</v>
      </c>
      <c r="D568" s="335" t="s">
        <v>107</v>
      </c>
      <c r="E568" s="325" t="s">
        <v>1612</v>
      </c>
      <c r="F568" s="328" t="s">
        <v>115</v>
      </c>
      <c r="G568" s="320">
        <v>299.964</v>
      </c>
      <c r="H568" s="329">
        <v>0</v>
      </c>
      <c r="I568" s="329">
        <v>30</v>
      </c>
      <c r="J568" s="329">
        <v>0</v>
      </c>
      <c r="K568" s="174">
        <v>30</v>
      </c>
      <c r="L568" s="330">
        <v>269.964</v>
      </c>
      <c r="M568" s="329">
        <v>30</v>
      </c>
      <c r="N568" s="329">
        <v>0</v>
      </c>
      <c r="O568" s="174">
        <v>30</v>
      </c>
      <c r="Z568" s="466">
        <v>30</v>
      </c>
      <c r="AA568" s="466">
        <v>0</v>
      </c>
      <c r="AB568" s="21">
        <v>30</v>
      </c>
      <c r="AC568" s="21">
        <v>30</v>
      </c>
      <c r="AD568" s="21"/>
      <c r="AE568" s="21">
        <v>30</v>
      </c>
      <c r="AF568" s="21">
        <v>29.988043999999999</v>
      </c>
      <c r="AG568" s="21">
        <v>0</v>
      </c>
      <c r="AH568" s="21">
        <v>29.988043999999999</v>
      </c>
      <c r="AK568" s="174" t="s">
        <v>12209</v>
      </c>
      <c r="AL568" s="2605">
        <v>0.25</v>
      </c>
      <c r="AM568" s="285">
        <v>0</v>
      </c>
    </row>
    <row r="569" spans="1:39" ht="47.25">
      <c r="A569" s="289">
        <v>656</v>
      </c>
      <c r="B569" s="325" t="s">
        <v>1613</v>
      </c>
      <c r="C569" s="326" t="s">
        <v>1614</v>
      </c>
      <c r="D569" s="325" t="s">
        <v>107</v>
      </c>
      <c r="E569" s="325" t="s">
        <v>1532</v>
      </c>
      <c r="F569" s="328" t="s">
        <v>26</v>
      </c>
      <c r="G569" s="320">
        <v>49.277999999999999</v>
      </c>
      <c r="H569" s="329">
        <v>0</v>
      </c>
      <c r="I569" s="329">
        <v>0</v>
      </c>
      <c r="J569" s="329">
        <v>0</v>
      </c>
      <c r="K569" s="174">
        <v>0</v>
      </c>
      <c r="L569" s="330">
        <v>49.277999999999999</v>
      </c>
      <c r="M569" s="329">
        <v>49.277999999999999</v>
      </c>
      <c r="N569" s="329">
        <v>0</v>
      </c>
      <c r="O569" s="329">
        <v>49.277999999999999</v>
      </c>
      <c r="P569" s="329"/>
      <c r="Q569" s="329"/>
      <c r="R569" s="329"/>
      <c r="S569" s="329"/>
      <c r="T569" s="329"/>
      <c r="U569" s="329"/>
      <c r="V569" s="329"/>
      <c r="W569" s="329"/>
      <c r="X569" s="329"/>
      <c r="Y569" s="329"/>
      <c r="Z569" s="466">
        <v>49.277999999999999</v>
      </c>
      <c r="AA569" s="466">
        <v>0</v>
      </c>
      <c r="AB569" s="21">
        <v>49.277999999999999</v>
      </c>
      <c r="AC569" s="21">
        <v>49.277999999999999</v>
      </c>
      <c r="AD569" s="21"/>
      <c r="AE569" s="21">
        <v>49.277999999999999</v>
      </c>
      <c r="AF569" s="21">
        <v>45.956637000000001</v>
      </c>
      <c r="AG569" s="21">
        <v>0</v>
      </c>
      <c r="AH569" s="21">
        <v>45.956637000000001</v>
      </c>
      <c r="AI569" s="329"/>
      <c r="AJ569" s="329"/>
      <c r="AK569" s="329" t="s">
        <v>9396</v>
      </c>
      <c r="AL569" s="2605">
        <v>1</v>
      </c>
      <c r="AM569" s="285">
        <v>0</v>
      </c>
    </row>
    <row r="570" spans="1:39" ht="110.25">
      <c r="A570" s="289">
        <v>657</v>
      </c>
      <c r="B570" s="325" t="s">
        <v>1615</v>
      </c>
      <c r="C570" s="326" t="s">
        <v>1616</v>
      </c>
      <c r="D570" s="327" t="s">
        <v>435</v>
      </c>
      <c r="E570" s="325" t="s">
        <v>1617</v>
      </c>
      <c r="F570" s="328" t="s">
        <v>115</v>
      </c>
      <c r="G570" s="320">
        <v>183.131</v>
      </c>
      <c r="H570" s="329">
        <v>0</v>
      </c>
      <c r="I570" s="329">
        <v>0</v>
      </c>
      <c r="J570" s="329">
        <v>0</v>
      </c>
      <c r="K570" s="174">
        <v>0</v>
      </c>
      <c r="L570" s="330">
        <v>183.131</v>
      </c>
      <c r="M570" s="329">
        <v>25</v>
      </c>
      <c r="N570" s="329">
        <v>0</v>
      </c>
      <c r="O570" s="174">
        <v>25</v>
      </c>
      <c r="Z570" s="466">
        <v>25</v>
      </c>
      <c r="AA570" s="466">
        <v>0</v>
      </c>
      <c r="AB570" s="21">
        <v>25</v>
      </c>
      <c r="AC570" s="21">
        <v>18.75</v>
      </c>
      <c r="AD570" s="21"/>
      <c r="AE570" s="21">
        <v>18.75</v>
      </c>
      <c r="AF570" s="21">
        <v>18.732735000000002</v>
      </c>
      <c r="AG570" s="21">
        <v>0</v>
      </c>
      <c r="AH570" s="21">
        <v>18.732735000000002</v>
      </c>
      <c r="AJ570" s="329"/>
      <c r="AK570" s="329" t="s">
        <v>12305</v>
      </c>
      <c r="AL570" s="2605">
        <v>0.25</v>
      </c>
      <c r="AM570" s="285">
        <v>0</v>
      </c>
    </row>
    <row r="571" spans="1:39" s="295" customFormat="1" ht="16.5" thickBot="1">
      <c r="A571" s="289" t="s">
        <v>300</v>
      </c>
      <c r="B571" s="323"/>
      <c r="C571" s="336" t="s">
        <v>1618</v>
      </c>
      <c r="D571" s="337"/>
      <c r="E571" s="337"/>
      <c r="F571" s="337"/>
      <c r="G571" s="338">
        <v>17008.608999999993</v>
      </c>
      <c r="H571" s="338">
        <v>6825.0320000000011</v>
      </c>
      <c r="I571" s="338">
        <v>1534.8442499999999</v>
      </c>
      <c r="J571" s="338">
        <v>0</v>
      </c>
      <c r="K571" s="338">
        <v>8359.8762500000012</v>
      </c>
      <c r="L571" s="338">
        <v>8648.7327500000029</v>
      </c>
      <c r="M571" s="338">
        <v>3580.7360000000008</v>
      </c>
      <c r="N571" s="338">
        <v>492.06700000000018</v>
      </c>
      <c r="O571" s="338">
        <v>4072.802999999999</v>
      </c>
      <c r="P571" s="338">
        <v>0</v>
      </c>
      <c r="Q571" s="338">
        <v>0</v>
      </c>
      <c r="R571" s="338">
        <v>0</v>
      </c>
      <c r="S571" s="338">
        <v>0</v>
      </c>
      <c r="T571" s="338">
        <v>0</v>
      </c>
      <c r="U571" s="338">
        <v>0</v>
      </c>
      <c r="V571" s="338">
        <v>0</v>
      </c>
      <c r="W571" s="338">
        <v>0</v>
      </c>
      <c r="X571" s="338">
        <v>7.5300000000000011</v>
      </c>
      <c r="Y571" s="338">
        <v>0</v>
      </c>
      <c r="Z571" s="338">
        <v>3573.2060000000006</v>
      </c>
      <c r="AA571" s="338">
        <v>492.06700000000018</v>
      </c>
      <c r="AB571" s="338">
        <v>4065.2729999999988</v>
      </c>
      <c r="AC571" s="338">
        <v>2998.791999999999</v>
      </c>
      <c r="AD571" s="338">
        <v>291.7600000000001</v>
      </c>
      <c r="AE571" s="338">
        <v>3290.5519999999992</v>
      </c>
      <c r="AF571" s="338">
        <v>2531.3933629999997</v>
      </c>
      <c r="AG571" s="338">
        <v>171.20314399999998</v>
      </c>
      <c r="AH571" s="338">
        <v>2702.5965069999997</v>
      </c>
      <c r="AI571" s="338">
        <v>0</v>
      </c>
      <c r="AJ571" s="338"/>
      <c r="AK571" s="338"/>
      <c r="AL571" s="338"/>
      <c r="AM571" s="338">
        <v>0</v>
      </c>
    </row>
    <row r="572" spans="1:39" s="295" customFormat="1">
      <c r="A572" s="289" t="s">
        <v>300</v>
      </c>
      <c r="B572" s="323"/>
      <c r="C572" s="339"/>
      <c r="D572" s="323"/>
      <c r="E572" s="323"/>
      <c r="F572" s="323"/>
      <c r="G572" s="324"/>
      <c r="H572" s="324"/>
      <c r="I572" s="324"/>
      <c r="J572" s="324"/>
      <c r="K572" s="324"/>
      <c r="L572" s="324"/>
      <c r="M572" s="324"/>
      <c r="N572" s="324"/>
      <c r="O572" s="324"/>
      <c r="P572" s="324"/>
      <c r="Q572" s="324"/>
      <c r="R572" s="324"/>
      <c r="S572" s="324"/>
      <c r="T572" s="324"/>
      <c r="U572" s="324"/>
      <c r="V572" s="324"/>
      <c r="W572" s="324"/>
      <c r="X572" s="324"/>
      <c r="Y572" s="324"/>
      <c r="Z572" s="324"/>
      <c r="AA572" s="324"/>
      <c r="AB572" s="324"/>
      <c r="AC572" s="324"/>
      <c r="AD572" s="324"/>
      <c r="AE572" s="324"/>
      <c r="AF572" s="324"/>
      <c r="AG572" s="324"/>
      <c r="AH572" s="324"/>
      <c r="AI572" s="324"/>
      <c r="AJ572" s="324"/>
      <c r="AK572" s="324"/>
      <c r="AL572" s="324"/>
      <c r="AM572" s="324"/>
    </row>
    <row r="573" spans="1:39">
      <c r="A573" s="289" t="s">
        <v>300</v>
      </c>
      <c r="B573" s="323"/>
      <c r="C573" s="300" t="s">
        <v>1619</v>
      </c>
      <c r="D573" s="340"/>
      <c r="E573" s="341"/>
      <c r="F573" s="341"/>
      <c r="G573" s="342"/>
      <c r="H573" s="342"/>
      <c r="J573" s="324"/>
      <c r="K573" s="324"/>
      <c r="L573" s="324"/>
      <c r="AM573" s="285"/>
    </row>
    <row r="574" spans="1:39">
      <c r="A574" s="289" t="s">
        <v>300</v>
      </c>
      <c r="B574" s="323"/>
      <c r="C574" s="282" t="s">
        <v>1620</v>
      </c>
      <c r="D574" s="340"/>
      <c r="E574" s="341"/>
      <c r="F574" s="343"/>
      <c r="G574" s="342"/>
      <c r="H574" s="342"/>
      <c r="J574" s="344"/>
      <c r="K574" s="344"/>
      <c r="L574" s="344"/>
      <c r="AM574" s="285"/>
    </row>
    <row r="575" spans="1:39">
      <c r="A575" s="289" t="s">
        <v>300</v>
      </c>
      <c r="B575" s="323"/>
      <c r="C575" s="282"/>
      <c r="D575" s="340"/>
      <c r="E575" s="341"/>
      <c r="F575" s="343"/>
      <c r="G575" s="342"/>
      <c r="H575" s="342"/>
      <c r="J575" s="344"/>
      <c r="K575" s="344"/>
      <c r="L575" s="344"/>
      <c r="AM575" s="285"/>
    </row>
    <row r="576" spans="1:39" ht="63">
      <c r="A576" s="289">
        <v>658</v>
      </c>
      <c r="B576" s="178" t="s">
        <v>1621</v>
      </c>
      <c r="C576" s="282" t="s">
        <v>1622</v>
      </c>
      <c r="D576" s="327" t="s">
        <v>167</v>
      </c>
      <c r="E576" s="327" t="s">
        <v>1623</v>
      </c>
      <c r="F576" s="328" t="s">
        <v>115</v>
      </c>
      <c r="G576" s="320">
        <v>992.88599999999997</v>
      </c>
      <c r="H576" s="345">
        <v>245.39099999999999</v>
      </c>
      <c r="I576" s="301">
        <v>0</v>
      </c>
      <c r="J576" s="320">
        <v>0</v>
      </c>
      <c r="K576" s="324">
        <v>245.39099999999999</v>
      </c>
      <c r="L576" s="324">
        <v>747.495</v>
      </c>
      <c r="M576" s="174">
        <v>100</v>
      </c>
      <c r="N576" s="174">
        <v>0</v>
      </c>
      <c r="O576" s="174">
        <v>100</v>
      </c>
      <c r="Z576" s="466">
        <v>100</v>
      </c>
      <c r="AA576" s="466">
        <v>0</v>
      </c>
      <c r="AB576" s="21">
        <v>100</v>
      </c>
      <c r="AC576" s="21">
        <v>50</v>
      </c>
      <c r="AD576" s="21"/>
      <c r="AE576" s="21">
        <v>50</v>
      </c>
      <c r="AF576" s="21">
        <v>49.993926999999999</v>
      </c>
      <c r="AG576" s="21">
        <v>0</v>
      </c>
      <c r="AH576" s="21">
        <v>49.993926999999999</v>
      </c>
      <c r="AK576" s="174" t="s">
        <v>10262</v>
      </c>
      <c r="AL576" s="2605">
        <v>0.25</v>
      </c>
      <c r="AM576" s="285">
        <v>0</v>
      </c>
    </row>
    <row r="577" spans="1:39" ht="94.5">
      <c r="A577" s="289">
        <v>659</v>
      </c>
      <c r="B577" s="178" t="s">
        <v>1624</v>
      </c>
      <c r="C577" s="282" t="s">
        <v>1625</v>
      </c>
      <c r="D577" s="327" t="s">
        <v>1626</v>
      </c>
      <c r="E577" s="327" t="s">
        <v>1627</v>
      </c>
      <c r="F577" s="328" t="s">
        <v>115</v>
      </c>
      <c r="G577" s="320">
        <v>917.78300000000002</v>
      </c>
      <c r="H577" s="345">
        <v>773.58500000000004</v>
      </c>
      <c r="I577" s="301">
        <v>30</v>
      </c>
      <c r="J577" s="320">
        <v>0</v>
      </c>
      <c r="K577" s="324">
        <v>803.58500000000004</v>
      </c>
      <c r="L577" s="324">
        <v>114.19799999999998</v>
      </c>
      <c r="M577" s="174">
        <v>50</v>
      </c>
      <c r="N577" s="174">
        <v>0</v>
      </c>
      <c r="O577" s="174">
        <v>50</v>
      </c>
      <c r="Z577" s="466">
        <v>50</v>
      </c>
      <c r="AA577" s="466">
        <v>0</v>
      </c>
      <c r="AB577" s="21">
        <v>50</v>
      </c>
      <c r="AC577" s="21">
        <v>37.5</v>
      </c>
      <c r="AD577" s="21"/>
      <c r="AE577" s="21">
        <v>37.5</v>
      </c>
      <c r="AF577" s="21">
        <v>37.5</v>
      </c>
      <c r="AG577" s="21">
        <v>0</v>
      </c>
      <c r="AH577" s="21">
        <v>37.5</v>
      </c>
      <c r="AK577" s="174" t="s">
        <v>11838</v>
      </c>
      <c r="AL577" s="2605">
        <v>0.25</v>
      </c>
      <c r="AM577" s="285">
        <v>0</v>
      </c>
    </row>
    <row r="578" spans="1:39" ht="94.5">
      <c r="A578" s="289">
        <v>660</v>
      </c>
      <c r="B578" s="346" t="s">
        <v>1628</v>
      </c>
      <c r="C578" s="282" t="s">
        <v>1629</v>
      </c>
      <c r="D578" s="327" t="s">
        <v>177</v>
      </c>
      <c r="E578" s="327" t="s">
        <v>1630</v>
      </c>
      <c r="F578" s="328" t="s">
        <v>26</v>
      </c>
      <c r="G578" s="320">
        <v>813.26599999999996</v>
      </c>
      <c r="H578" s="345">
        <v>685.65099999999995</v>
      </c>
      <c r="I578" s="301">
        <v>112.751</v>
      </c>
      <c r="J578" s="320">
        <v>0</v>
      </c>
      <c r="K578" s="324">
        <v>798.40199999999993</v>
      </c>
      <c r="L578" s="324">
        <v>14.864000000000033</v>
      </c>
      <c r="M578" s="174">
        <v>11.699</v>
      </c>
      <c r="N578" s="174">
        <v>3.165</v>
      </c>
      <c r="O578" s="174">
        <v>14.864000000000001</v>
      </c>
      <c r="Z578" s="466">
        <v>11.699</v>
      </c>
      <c r="AA578" s="466">
        <v>3.165</v>
      </c>
      <c r="AB578" s="21">
        <v>14.864000000000001</v>
      </c>
      <c r="AC578" s="21">
        <v>11.699</v>
      </c>
      <c r="AD578" s="21">
        <v>3.165</v>
      </c>
      <c r="AE578" s="21">
        <v>14.864000000000001</v>
      </c>
      <c r="AF578" s="21">
        <v>11.55172</v>
      </c>
      <c r="AG578" s="21">
        <v>0</v>
      </c>
      <c r="AH578" s="21">
        <v>11.55172</v>
      </c>
      <c r="AJ578" s="174" t="s">
        <v>9546</v>
      </c>
      <c r="AK578" s="174" t="s">
        <v>10257</v>
      </c>
      <c r="AL578" s="2605">
        <v>1</v>
      </c>
      <c r="AM578" s="285">
        <v>0</v>
      </c>
    </row>
    <row r="579" spans="1:39" ht="157.5">
      <c r="A579" s="289">
        <v>661</v>
      </c>
      <c r="B579" s="178" t="s">
        <v>1631</v>
      </c>
      <c r="C579" s="282" t="s">
        <v>1632</v>
      </c>
      <c r="D579" s="327" t="s">
        <v>124</v>
      </c>
      <c r="E579" s="327" t="s">
        <v>1633</v>
      </c>
      <c r="F579" s="328" t="s">
        <v>115</v>
      </c>
      <c r="G579" s="320">
        <v>2754.3510000000001</v>
      </c>
      <c r="H579" s="345">
        <v>1444.173</v>
      </c>
      <c r="I579" s="301">
        <v>120</v>
      </c>
      <c r="J579" s="320">
        <v>0</v>
      </c>
      <c r="K579" s="324">
        <v>1564.173</v>
      </c>
      <c r="L579" s="324">
        <v>1190.1780000000001</v>
      </c>
      <c r="M579" s="174">
        <v>50</v>
      </c>
      <c r="N579" s="174">
        <v>15</v>
      </c>
      <c r="O579" s="174">
        <v>65</v>
      </c>
      <c r="Z579" s="466">
        <v>50</v>
      </c>
      <c r="AA579" s="466">
        <v>15</v>
      </c>
      <c r="AB579" s="21">
        <v>65</v>
      </c>
      <c r="AC579" s="21">
        <v>50</v>
      </c>
      <c r="AD579" s="21">
        <v>15</v>
      </c>
      <c r="AE579" s="21">
        <v>65</v>
      </c>
      <c r="AF579" s="21">
        <v>50</v>
      </c>
      <c r="AG579" s="21">
        <v>14.902977999999999</v>
      </c>
      <c r="AH579" s="21">
        <v>64.902978000000004</v>
      </c>
      <c r="AK579" s="174" t="s">
        <v>12306</v>
      </c>
      <c r="AL579" s="2605">
        <v>0.25</v>
      </c>
      <c r="AM579" s="285">
        <v>0</v>
      </c>
    </row>
    <row r="580" spans="1:39" ht="173.25">
      <c r="A580" s="289">
        <v>662</v>
      </c>
      <c r="B580" s="346" t="s">
        <v>1634</v>
      </c>
      <c r="C580" s="282" t="s">
        <v>1635</v>
      </c>
      <c r="D580" s="327" t="s">
        <v>1636</v>
      </c>
      <c r="E580" s="327" t="s">
        <v>1637</v>
      </c>
      <c r="F580" s="328" t="s">
        <v>26</v>
      </c>
      <c r="G580" s="320">
        <v>1797.598</v>
      </c>
      <c r="H580" s="347">
        <v>1737.49</v>
      </c>
      <c r="I580" s="301">
        <v>38.884999999999998</v>
      </c>
      <c r="J580" s="320">
        <v>0</v>
      </c>
      <c r="K580" s="324">
        <v>1776.375</v>
      </c>
      <c r="L580" s="324">
        <v>21.222999999999956</v>
      </c>
      <c r="M580" s="174">
        <v>21.222999999999956</v>
      </c>
      <c r="N580" s="174">
        <v>0</v>
      </c>
      <c r="O580" s="174">
        <v>21.222999999999956</v>
      </c>
      <c r="X580" s="174">
        <v>0.51299999999995549</v>
      </c>
      <c r="Z580" s="466">
        <v>20.71</v>
      </c>
      <c r="AA580" s="466">
        <v>0</v>
      </c>
      <c r="AB580" s="21">
        <v>20.71</v>
      </c>
      <c r="AC580" s="21"/>
      <c r="AD580" s="21"/>
      <c r="AE580" s="21">
        <v>0</v>
      </c>
      <c r="AF580" s="21">
        <v>0</v>
      </c>
      <c r="AG580" s="21">
        <v>0</v>
      </c>
      <c r="AH580" s="21">
        <v>0</v>
      </c>
      <c r="AJ580" s="174" t="s">
        <v>10347</v>
      </c>
      <c r="AL580" s="2605">
        <v>1</v>
      </c>
      <c r="AM580" s="285">
        <v>0</v>
      </c>
    </row>
    <row r="581" spans="1:39" ht="220.5">
      <c r="A581" s="289">
        <v>663</v>
      </c>
      <c r="B581" s="178" t="s">
        <v>1638</v>
      </c>
      <c r="C581" s="282" t="s">
        <v>1639</v>
      </c>
      <c r="D581" s="327" t="s">
        <v>31</v>
      </c>
      <c r="E581" s="327" t="s">
        <v>1438</v>
      </c>
      <c r="F581" s="328" t="s">
        <v>115</v>
      </c>
      <c r="G581" s="320">
        <v>3564.4059999999999</v>
      </c>
      <c r="H581" s="345">
        <v>663.09299999999996</v>
      </c>
      <c r="I581" s="301">
        <v>775.75900000000001</v>
      </c>
      <c r="J581" s="320">
        <v>0</v>
      </c>
      <c r="K581" s="324">
        <v>1438.8519999999999</v>
      </c>
      <c r="L581" s="324">
        <v>2125.5540000000001</v>
      </c>
      <c r="M581" s="174">
        <v>526.56799999999998</v>
      </c>
      <c r="N581" s="174">
        <v>70</v>
      </c>
      <c r="O581" s="174">
        <v>596.56799999999998</v>
      </c>
      <c r="Z581" s="466">
        <v>526.56799999999998</v>
      </c>
      <c r="AA581" s="466">
        <v>70</v>
      </c>
      <c r="AB581" s="21">
        <v>596.56799999999998</v>
      </c>
      <c r="AC581" s="21">
        <v>526.56799999999998</v>
      </c>
      <c r="AD581" s="21">
        <v>52.5</v>
      </c>
      <c r="AE581" s="21">
        <v>579.06799999999998</v>
      </c>
      <c r="AF581" s="21">
        <v>526.56760999999995</v>
      </c>
      <c r="AG581" s="21">
        <v>52.499485999999997</v>
      </c>
      <c r="AH581" s="21">
        <v>579.06709599999999</v>
      </c>
      <c r="AK581" s="174" t="s">
        <v>12350</v>
      </c>
      <c r="AL581" s="2605">
        <v>0.25</v>
      </c>
      <c r="AM581" s="285">
        <v>0</v>
      </c>
    </row>
    <row r="582" spans="1:39" ht="94.5">
      <c r="A582" s="289">
        <v>664</v>
      </c>
      <c r="B582" s="178" t="s">
        <v>1640</v>
      </c>
      <c r="C582" s="282" t="s">
        <v>1641</v>
      </c>
      <c r="D582" s="327" t="s">
        <v>213</v>
      </c>
      <c r="E582" s="327" t="s">
        <v>1642</v>
      </c>
      <c r="F582" s="328" t="s">
        <v>115</v>
      </c>
      <c r="G582" s="320">
        <v>829.03399999999999</v>
      </c>
      <c r="H582" s="345">
        <v>260.01600000000002</v>
      </c>
      <c r="I582" s="301">
        <v>8.4380000000000006</v>
      </c>
      <c r="J582" s="320">
        <v>0</v>
      </c>
      <c r="K582" s="324">
        <v>268.45400000000001</v>
      </c>
      <c r="L582" s="324">
        <v>560.57999999999993</v>
      </c>
      <c r="M582" s="174">
        <v>140.90600000000001</v>
      </c>
      <c r="N582" s="174">
        <v>0</v>
      </c>
      <c r="O582" s="174">
        <v>140.90600000000001</v>
      </c>
      <c r="Z582" s="466">
        <v>140.90600000000001</v>
      </c>
      <c r="AA582" s="466">
        <v>0</v>
      </c>
      <c r="AB582" s="21">
        <v>140.90600000000001</v>
      </c>
      <c r="AC582" s="21">
        <v>140.90549999999999</v>
      </c>
      <c r="AD582" s="21"/>
      <c r="AE582" s="21">
        <v>140.90549999999999</v>
      </c>
      <c r="AF582" s="21">
        <v>94.103678000000002</v>
      </c>
      <c r="AG582" s="21">
        <v>0</v>
      </c>
      <c r="AH582" s="21">
        <v>94.103678000000002</v>
      </c>
      <c r="AK582" s="174" t="s">
        <v>9788</v>
      </c>
      <c r="AL582" s="2605">
        <v>0.25</v>
      </c>
      <c r="AM582" s="285">
        <v>0</v>
      </c>
    </row>
    <row r="583" spans="1:39" ht="63">
      <c r="A583" s="289">
        <v>665</v>
      </c>
      <c r="B583" s="178" t="s">
        <v>1643</v>
      </c>
      <c r="C583" s="282" t="s">
        <v>1644</v>
      </c>
      <c r="D583" s="327" t="s">
        <v>266</v>
      </c>
      <c r="E583" s="327" t="s">
        <v>1645</v>
      </c>
      <c r="F583" s="328" t="s">
        <v>115</v>
      </c>
      <c r="G583" s="320">
        <v>316.70800000000003</v>
      </c>
      <c r="H583" s="345">
        <v>93.543999999999997</v>
      </c>
      <c r="I583" s="301">
        <v>7.5</v>
      </c>
      <c r="J583" s="320">
        <v>0</v>
      </c>
      <c r="K583" s="324">
        <v>101.044</v>
      </c>
      <c r="L583" s="324">
        <v>215.66400000000004</v>
      </c>
      <c r="M583" s="174">
        <v>60</v>
      </c>
      <c r="N583" s="174">
        <v>0</v>
      </c>
      <c r="O583" s="174">
        <v>60</v>
      </c>
      <c r="Z583" s="466">
        <v>60</v>
      </c>
      <c r="AA583" s="466">
        <v>0</v>
      </c>
      <c r="AB583" s="21">
        <v>60</v>
      </c>
      <c r="AC583" s="21">
        <v>15</v>
      </c>
      <c r="AD583" s="21"/>
      <c r="AE583" s="21">
        <v>15</v>
      </c>
      <c r="AF583" s="21">
        <v>15</v>
      </c>
      <c r="AG583" s="21">
        <v>0</v>
      </c>
      <c r="AH583" s="21">
        <v>15</v>
      </c>
      <c r="AK583" s="174" t="s">
        <v>9259</v>
      </c>
      <c r="AL583" s="2605">
        <v>0.25</v>
      </c>
      <c r="AM583" s="285">
        <v>0</v>
      </c>
    </row>
    <row r="584" spans="1:39" ht="94.5">
      <c r="A584" s="289">
        <v>666</v>
      </c>
      <c r="B584" s="178" t="s">
        <v>1646</v>
      </c>
      <c r="C584" s="282" t="s">
        <v>1647</v>
      </c>
      <c r="D584" s="327" t="s">
        <v>332</v>
      </c>
      <c r="E584" s="327" t="s">
        <v>1481</v>
      </c>
      <c r="F584" s="328" t="s">
        <v>26</v>
      </c>
      <c r="G584" s="320">
        <v>204.285</v>
      </c>
      <c r="H584" s="345">
        <v>124.902</v>
      </c>
      <c r="I584" s="301">
        <v>15</v>
      </c>
      <c r="J584" s="320">
        <v>0</v>
      </c>
      <c r="K584" s="324">
        <v>139.90199999999999</v>
      </c>
      <c r="L584" s="324">
        <v>64.38300000000001</v>
      </c>
      <c r="M584" s="174">
        <v>47.921000000000006</v>
      </c>
      <c r="N584" s="174">
        <v>16.462</v>
      </c>
      <c r="O584" s="174">
        <v>64.38300000000001</v>
      </c>
      <c r="Z584" s="466">
        <v>47.921000000000006</v>
      </c>
      <c r="AA584" s="466">
        <v>16.462</v>
      </c>
      <c r="AB584" s="21">
        <v>64.38300000000001</v>
      </c>
      <c r="AC584" s="21">
        <v>47.920500000000004</v>
      </c>
      <c r="AD584" s="21">
        <v>16.462</v>
      </c>
      <c r="AE584" s="21">
        <v>64.382500000000007</v>
      </c>
      <c r="AF584" s="21">
        <v>46.642792999999998</v>
      </c>
      <c r="AG584" s="21">
        <v>16.449200000000001</v>
      </c>
      <c r="AH584" s="21">
        <v>63.091993000000002</v>
      </c>
      <c r="AK584" s="174" t="s">
        <v>9783</v>
      </c>
      <c r="AL584" s="2605">
        <v>0.5</v>
      </c>
      <c r="AM584" s="285">
        <v>0</v>
      </c>
    </row>
    <row r="585" spans="1:39" ht="47.25">
      <c r="A585" s="289">
        <v>667</v>
      </c>
      <c r="B585" s="178" t="s">
        <v>1648</v>
      </c>
      <c r="C585" s="282" t="s">
        <v>1649</v>
      </c>
      <c r="D585" s="348" t="s">
        <v>39</v>
      </c>
      <c r="E585" s="327" t="s">
        <v>1462</v>
      </c>
      <c r="F585" s="328" t="s">
        <v>115</v>
      </c>
      <c r="G585" s="345">
        <v>98.784000000000006</v>
      </c>
      <c r="H585" s="345">
        <v>5</v>
      </c>
      <c r="I585" s="301">
        <v>3</v>
      </c>
      <c r="J585" s="320">
        <v>0</v>
      </c>
      <c r="K585" s="324">
        <v>8</v>
      </c>
      <c r="L585" s="324">
        <v>90.784000000000006</v>
      </c>
      <c r="M585" s="174">
        <v>10</v>
      </c>
      <c r="N585" s="174">
        <v>0</v>
      </c>
      <c r="O585" s="174">
        <v>10</v>
      </c>
      <c r="Z585" s="466">
        <v>10</v>
      </c>
      <c r="AA585" s="466">
        <v>0</v>
      </c>
      <c r="AB585" s="21">
        <v>10</v>
      </c>
      <c r="AC585" s="21">
        <v>2.5</v>
      </c>
      <c r="AD585" s="21"/>
      <c r="AE585" s="21">
        <v>2.5</v>
      </c>
      <c r="AF585" s="21">
        <v>0</v>
      </c>
      <c r="AG585" s="21">
        <v>0</v>
      </c>
      <c r="AH585" s="21">
        <v>0</v>
      </c>
      <c r="AK585" s="174" t="s">
        <v>9259</v>
      </c>
      <c r="AL585" s="2605">
        <v>0.25</v>
      </c>
      <c r="AM585" s="285">
        <v>0</v>
      </c>
    </row>
    <row r="586" spans="1:39" ht="47.25">
      <c r="A586" s="289">
        <v>668</v>
      </c>
      <c r="B586" s="178" t="s">
        <v>1650</v>
      </c>
      <c r="C586" s="282" t="s">
        <v>1651</v>
      </c>
      <c r="D586" s="348" t="s">
        <v>537</v>
      </c>
      <c r="E586" s="327" t="s">
        <v>1652</v>
      </c>
      <c r="F586" s="328" t="s">
        <v>115</v>
      </c>
      <c r="G586" s="345">
        <v>79.674999999999997</v>
      </c>
      <c r="H586" s="345">
        <v>0</v>
      </c>
      <c r="I586" s="349">
        <v>7.5</v>
      </c>
      <c r="J586" s="320">
        <v>0</v>
      </c>
      <c r="K586" s="324">
        <v>7.5</v>
      </c>
      <c r="L586" s="324">
        <v>72.174999999999997</v>
      </c>
      <c r="M586" s="174">
        <v>10</v>
      </c>
      <c r="N586" s="174">
        <v>0</v>
      </c>
      <c r="O586" s="174">
        <v>10</v>
      </c>
      <c r="Z586" s="466">
        <v>10</v>
      </c>
      <c r="AA586" s="466">
        <v>0</v>
      </c>
      <c r="AB586" s="21">
        <v>10</v>
      </c>
      <c r="AC586" s="21">
        <v>2.5</v>
      </c>
      <c r="AD586" s="21"/>
      <c r="AE586" s="21">
        <v>2.5</v>
      </c>
      <c r="AF586" s="21">
        <v>2.0484930000000001</v>
      </c>
      <c r="AG586" s="21">
        <v>0</v>
      </c>
      <c r="AH586" s="21">
        <v>2.0484930000000001</v>
      </c>
      <c r="AK586" s="174" t="s">
        <v>9259</v>
      </c>
      <c r="AL586" s="2605">
        <v>0.25</v>
      </c>
      <c r="AM586" s="285">
        <v>0</v>
      </c>
    </row>
    <row r="587" spans="1:39" ht="63">
      <c r="A587" s="289">
        <v>669</v>
      </c>
      <c r="B587" s="178" t="s">
        <v>1653</v>
      </c>
      <c r="C587" s="282" t="s">
        <v>1654</v>
      </c>
      <c r="D587" s="178" t="s">
        <v>107</v>
      </c>
      <c r="E587" s="327" t="s">
        <v>1652</v>
      </c>
      <c r="F587" s="328" t="s">
        <v>26</v>
      </c>
      <c r="G587" s="320">
        <v>195.47300000000001</v>
      </c>
      <c r="H587" s="329">
        <v>0</v>
      </c>
      <c r="I587" s="308">
        <v>55.314</v>
      </c>
      <c r="J587" s="329">
        <v>0</v>
      </c>
      <c r="K587" s="324">
        <v>55.314</v>
      </c>
      <c r="L587" s="324">
        <v>140.15900000000002</v>
      </c>
      <c r="M587" s="174">
        <v>140.15899999999999</v>
      </c>
      <c r="N587" s="174">
        <v>0</v>
      </c>
      <c r="O587" s="174">
        <v>140.15899999999999</v>
      </c>
      <c r="Z587" s="466">
        <v>140.15899999999999</v>
      </c>
      <c r="AA587" s="466">
        <v>0</v>
      </c>
      <c r="AB587" s="21">
        <v>140.15899999999999</v>
      </c>
      <c r="AC587" s="21">
        <v>140.1585</v>
      </c>
      <c r="AD587" s="21"/>
      <c r="AE587" s="21">
        <v>140.1585</v>
      </c>
      <c r="AF587" s="21">
        <v>140.15899999999999</v>
      </c>
      <c r="AG587" s="21">
        <v>0</v>
      </c>
      <c r="AH587" s="21">
        <v>140.15899999999999</v>
      </c>
      <c r="AK587" s="174" t="s">
        <v>9467</v>
      </c>
      <c r="AL587" s="2605">
        <v>0.5</v>
      </c>
      <c r="AM587" s="285">
        <v>0</v>
      </c>
    </row>
    <row r="588" spans="1:39" ht="63">
      <c r="A588" s="289">
        <v>670</v>
      </c>
      <c r="B588" s="178" t="s">
        <v>1655</v>
      </c>
      <c r="C588" s="282" t="s">
        <v>1656</v>
      </c>
      <c r="D588" s="327" t="s">
        <v>537</v>
      </c>
      <c r="E588" s="327" t="s">
        <v>1652</v>
      </c>
      <c r="F588" s="328" t="s">
        <v>26</v>
      </c>
      <c r="G588" s="320">
        <v>296.964</v>
      </c>
      <c r="H588" s="329">
        <v>0</v>
      </c>
      <c r="I588" s="308">
        <v>37.869999999999997</v>
      </c>
      <c r="J588" s="329">
        <v>0</v>
      </c>
      <c r="K588" s="324">
        <v>37.869999999999997</v>
      </c>
      <c r="L588" s="324">
        <v>259.09399999999999</v>
      </c>
      <c r="M588" s="174">
        <v>259.09399999999999</v>
      </c>
      <c r="N588" s="174">
        <v>0</v>
      </c>
      <c r="O588" s="174">
        <v>259.09399999999999</v>
      </c>
      <c r="Z588" s="466">
        <v>259.09399999999999</v>
      </c>
      <c r="AA588" s="466">
        <v>0</v>
      </c>
      <c r="AB588" s="21">
        <v>259.09399999999999</v>
      </c>
      <c r="AC588" s="21">
        <v>259.09399999999999</v>
      </c>
      <c r="AD588" s="21"/>
      <c r="AE588" s="21">
        <v>259.09399999999999</v>
      </c>
      <c r="AF588" s="21">
        <v>259.09399999999999</v>
      </c>
      <c r="AG588" s="21">
        <v>0</v>
      </c>
      <c r="AH588" s="21">
        <v>259.09399999999999</v>
      </c>
      <c r="AK588" s="174" t="s">
        <v>9467</v>
      </c>
      <c r="AL588" s="2605">
        <v>0.5</v>
      </c>
      <c r="AM588" s="285">
        <v>0</v>
      </c>
    </row>
    <row r="589" spans="1:39" ht="94.5">
      <c r="A589" s="289">
        <v>671</v>
      </c>
      <c r="B589" s="178" t="s">
        <v>1657</v>
      </c>
      <c r="C589" s="282" t="s">
        <v>1658</v>
      </c>
      <c r="D589" s="178" t="s">
        <v>332</v>
      </c>
      <c r="E589" s="327" t="s">
        <v>1659</v>
      </c>
      <c r="F589" s="328" t="s">
        <v>115</v>
      </c>
      <c r="G589" s="320">
        <v>239.745</v>
      </c>
      <c r="H589" s="329">
        <v>0</v>
      </c>
      <c r="I589" s="308">
        <v>20</v>
      </c>
      <c r="J589" s="329">
        <v>0</v>
      </c>
      <c r="K589" s="324">
        <v>20</v>
      </c>
      <c r="L589" s="324">
        <v>219.745</v>
      </c>
      <c r="M589" s="174">
        <v>60</v>
      </c>
      <c r="N589" s="174">
        <v>0</v>
      </c>
      <c r="O589" s="174">
        <v>60</v>
      </c>
      <c r="Z589" s="466">
        <v>60</v>
      </c>
      <c r="AA589" s="466">
        <v>0</v>
      </c>
      <c r="AB589" s="21">
        <v>60</v>
      </c>
      <c r="AC589" s="21">
        <v>60</v>
      </c>
      <c r="AD589" s="21"/>
      <c r="AE589" s="21">
        <v>60</v>
      </c>
      <c r="AF589" s="21">
        <v>29.534396000000001</v>
      </c>
      <c r="AG589" s="21">
        <v>0</v>
      </c>
      <c r="AH589" s="21">
        <v>29.534396000000001</v>
      </c>
      <c r="AK589" s="174" t="s">
        <v>12670</v>
      </c>
      <c r="AL589" s="2605">
        <v>0.25</v>
      </c>
      <c r="AM589" s="285">
        <v>0</v>
      </c>
    </row>
    <row r="590" spans="1:39" ht="94.5">
      <c r="A590" s="289">
        <v>672</v>
      </c>
      <c r="B590" s="178" t="s">
        <v>1660</v>
      </c>
      <c r="C590" s="282" t="s">
        <v>1661</v>
      </c>
      <c r="D590" s="327" t="s">
        <v>342</v>
      </c>
      <c r="E590" s="178" t="s">
        <v>1652</v>
      </c>
      <c r="F590" s="328" t="s">
        <v>115</v>
      </c>
      <c r="G590" s="320">
        <v>185</v>
      </c>
      <c r="H590" s="329">
        <v>0</v>
      </c>
      <c r="I590" s="308">
        <v>5</v>
      </c>
      <c r="J590" s="329">
        <v>0</v>
      </c>
      <c r="K590" s="324">
        <v>5</v>
      </c>
      <c r="L590" s="324">
        <v>180</v>
      </c>
      <c r="M590" s="174">
        <v>20</v>
      </c>
      <c r="N590" s="174">
        <v>0</v>
      </c>
      <c r="O590" s="174">
        <v>20</v>
      </c>
      <c r="V590" s="174">
        <v>24.8</v>
      </c>
      <c r="Z590" s="466">
        <v>44.8</v>
      </c>
      <c r="AA590" s="466">
        <v>0</v>
      </c>
      <c r="AB590" s="21">
        <v>44.8</v>
      </c>
      <c r="AC590" s="21">
        <v>11.2</v>
      </c>
      <c r="AD590" s="21"/>
      <c r="AE590" s="21">
        <v>11.2</v>
      </c>
      <c r="AF590" s="21">
        <v>11.2</v>
      </c>
      <c r="AG590" s="21">
        <v>0</v>
      </c>
      <c r="AH590" s="21">
        <v>11.2</v>
      </c>
      <c r="AJ590" s="174" t="s">
        <v>9791</v>
      </c>
      <c r="AK590" s="174" t="s">
        <v>9792</v>
      </c>
      <c r="AL590" s="2605">
        <v>0.25</v>
      </c>
      <c r="AM590" s="285">
        <v>0</v>
      </c>
    </row>
    <row r="591" spans="1:39" s="295" customFormat="1">
      <c r="A591" s="289" t="s">
        <v>300</v>
      </c>
      <c r="B591" s="323"/>
      <c r="C591" s="350" t="s">
        <v>1662</v>
      </c>
      <c r="D591" s="351"/>
      <c r="E591" s="351"/>
      <c r="F591" s="351"/>
      <c r="G591" s="352">
        <v>13285.958000000001</v>
      </c>
      <c r="H591" s="352">
        <v>6032.8449999999993</v>
      </c>
      <c r="I591" s="352">
        <v>1237.0170000000001</v>
      </c>
      <c r="J591" s="352">
        <v>0</v>
      </c>
      <c r="K591" s="352">
        <v>7269.8620000000001</v>
      </c>
      <c r="L591" s="352">
        <v>6016.0959999999995</v>
      </c>
      <c r="M591" s="352">
        <v>1507.5700000000002</v>
      </c>
      <c r="N591" s="352">
        <v>104.627</v>
      </c>
      <c r="O591" s="352">
        <v>1612.1970000000001</v>
      </c>
      <c r="P591" s="352">
        <v>0</v>
      </c>
      <c r="Q591" s="352">
        <v>0</v>
      </c>
      <c r="R591" s="352">
        <v>0</v>
      </c>
      <c r="S591" s="352">
        <v>0</v>
      </c>
      <c r="T591" s="352">
        <v>0</v>
      </c>
      <c r="U591" s="352">
        <v>0</v>
      </c>
      <c r="V591" s="352">
        <v>24.8</v>
      </c>
      <c r="W591" s="352">
        <v>0</v>
      </c>
      <c r="X591" s="352">
        <v>0.51299999999995549</v>
      </c>
      <c r="Y591" s="352">
        <v>0</v>
      </c>
      <c r="Z591" s="352">
        <v>1531.8570000000002</v>
      </c>
      <c r="AA591" s="352">
        <v>104.627</v>
      </c>
      <c r="AB591" s="352">
        <v>1636.4840000000002</v>
      </c>
      <c r="AC591" s="352">
        <v>1355.0455000000002</v>
      </c>
      <c r="AD591" s="352">
        <v>87.126999999999995</v>
      </c>
      <c r="AE591" s="352">
        <v>1442.1725000000001</v>
      </c>
      <c r="AF591" s="352">
        <v>1273.3956169999999</v>
      </c>
      <c r="AG591" s="352">
        <v>83.851664</v>
      </c>
      <c r="AH591" s="352">
        <v>1357.2472810000002</v>
      </c>
      <c r="AI591" s="352">
        <v>0</v>
      </c>
      <c r="AJ591" s="352"/>
      <c r="AK591" s="352"/>
      <c r="AL591" s="352"/>
      <c r="AM591" s="352">
        <v>0</v>
      </c>
    </row>
    <row r="592" spans="1:39" s="295" customFormat="1" ht="16.5" thickBot="1">
      <c r="A592" s="289" t="s">
        <v>300</v>
      </c>
      <c r="B592" s="323"/>
      <c r="C592" s="336" t="s">
        <v>1618</v>
      </c>
      <c r="D592" s="337"/>
      <c r="E592" s="337"/>
      <c r="F592" s="337"/>
      <c r="G592" s="338">
        <v>30294.566999999995</v>
      </c>
      <c r="H592" s="338">
        <v>12857.877</v>
      </c>
      <c r="I592" s="338">
        <v>2771.8612499999999</v>
      </c>
      <c r="J592" s="338">
        <v>0</v>
      </c>
      <c r="K592" s="338">
        <v>15629.738250000002</v>
      </c>
      <c r="L592" s="338">
        <v>14664.828750000002</v>
      </c>
      <c r="M592" s="338">
        <v>5088.3060000000005</v>
      </c>
      <c r="N592" s="338">
        <v>596.69400000000019</v>
      </c>
      <c r="O592" s="338">
        <v>5684.9999999999991</v>
      </c>
      <c r="P592" s="338">
        <v>0</v>
      </c>
      <c r="Q592" s="338">
        <v>0</v>
      </c>
      <c r="R592" s="338">
        <v>0</v>
      </c>
      <c r="S592" s="338">
        <v>0</v>
      </c>
      <c r="T592" s="338">
        <v>0</v>
      </c>
      <c r="U592" s="338">
        <v>0</v>
      </c>
      <c r="V592" s="338">
        <v>24.8</v>
      </c>
      <c r="W592" s="338">
        <v>0</v>
      </c>
      <c r="X592" s="338">
        <v>8.0429999999999566</v>
      </c>
      <c r="Y592" s="338">
        <v>0</v>
      </c>
      <c r="Z592" s="338">
        <v>5105.063000000001</v>
      </c>
      <c r="AA592" s="338">
        <v>596.69400000000019</v>
      </c>
      <c r="AB592" s="338">
        <v>5701.7569999999987</v>
      </c>
      <c r="AC592" s="338">
        <v>4353.8374999999996</v>
      </c>
      <c r="AD592" s="338">
        <v>378.88700000000011</v>
      </c>
      <c r="AE592" s="338">
        <v>4732.7244999999994</v>
      </c>
      <c r="AF592" s="338">
        <v>3804.7889799999994</v>
      </c>
      <c r="AG592" s="338">
        <v>255.05480799999998</v>
      </c>
      <c r="AH592" s="338">
        <v>4059.8437880000001</v>
      </c>
      <c r="AI592" s="338">
        <v>0</v>
      </c>
      <c r="AJ592" s="338"/>
      <c r="AK592" s="338"/>
      <c r="AL592" s="338"/>
      <c r="AM592" s="338">
        <v>0</v>
      </c>
    </row>
    <row r="593" spans="1:39" s="295" customFormat="1">
      <c r="A593" s="289" t="s">
        <v>300</v>
      </c>
      <c r="B593" s="323"/>
      <c r="C593" s="339"/>
      <c r="D593" s="323"/>
      <c r="E593" s="323"/>
      <c r="F593" s="323"/>
      <c r="G593" s="324"/>
      <c r="H593" s="324"/>
      <c r="I593" s="324"/>
      <c r="J593" s="324"/>
      <c r="K593" s="324"/>
      <c r="L593" s="324"/>
      <c r="M593" s="324"/>
      <c r="N593" s="324"/>
      <c r="O593" s="324"/>
      <c r="P593" s="324"/>
      <c r="Q593" s="324"/>
      <c r="R593" s="324"/>
      <c r="S593" s="324"/>
      <c r="T593" s="324"/>
      <c r="U593" s="324"/>
      <c r="V593" s="324"/>
      <c r="W593" s="324"/>
      <c r="X593" s="324"/>
      <c r="Y593" s="324"/>
      <c r="Z593" s="324"/>
      <c r="AA593" s="324"/>
      <c r="AB593" s="324"/>
      <c r="AC593" s="324"/>
      <c r="AD593" s="324"/>
      <c r="AE593" s="324"/>
      <c r="AF593" s="324"/>
      <c r="AG593" s="324"/>
      <c r="AH593" s="324"/>
      <c r="AI593" s="324"/>
      <c r="AJ593" s="324"/>
      <c r="AK593" s="324"/>
      <c r="AL593" s="324"/>
      <c r="AM593" s="324"/>
    </row>
    <row r="594" spans="1:39" s="295" customFormat="1">
      <c r="A594" s="289" t="s">
        <v>300</v>
      </c>
      <c r="B594" s="323"/>
      <c r="C594" s="353" t="s">
        <v>1663</v>
      </c>
      <c r="D594" s="323"/>
      <c r="E594" s="323"/>
      <c r="F594" s="323"/>
      <c r="G594" s="324"/>
      <c r="H594" s="324"/>
      <c r="I594" s="324"/>
      <c r="J594" s="324"/>
      <c r="K594" s="324"/>
      <c r="L594" s="324"/>
      <c r="M594" s="324"/>
      <c r="N594" s="324"/>
      <c r="O594" s="324"/>
      <c r="P594" s="324"/>
      <c r="Q594" s="324"/>
      <c r="R594" s="324"/>
      <c r="S594" s="324"/>
      <c r="T594" s="324"/>
      <c r="U594" s="324"/>
      <c r="V594" s="324"/>
      <c r="W594" s="324"/>
      <c r="X594" s="324"/>
      <c r="Y594" s="324"/>
      <c r="Z594" s="324"/>
      <c r="AA594" s="324"/>
      <c r="AB594" s="324"/>
      <c r="AC594" s="324"/>
      <c r="AD594" s="324"/>
      <c r="AE594" s="324"/>
      <c r="AF594" s="324"/>
      <c r="AG594" s="324"/>
      <c r="AH594" s="324"/>
      <c r="AI594" s="324"/>
      <c r="AJ594" s="324"/>
      <c r="AK594" s="324"/>
      <c r="AL594" s="324"/>
      <c r="AM594" s="324"/>
    </row>
    <row r="595" spans="1:39" s="295" customFormat="1">
      <c r="A595" s="289" t="s">
        <v>300</v>
      </c>
      <c r="B595" s="323"/>
      <c r="C595" s="354"/>
      <c r="D595" s="323"/>
      <c r="E595" s="323"/>
      <c r="F595" s="323"/>
      <c r="G595" s="324"/>
      <c r="H595" s="324"/>
      <c r="I595" s="324"/>
      <c r="J595" s="324"/>
      <c r="K595" s="324"/>
      <c r="L595" s="324"/>
      <c r="M595" s="324"/>
      <c r="N595" s="324"/>
      <c r="O595" s="324"/>
      <c r="P595" s="324"/>
      <c r="Q595" s="324"/>
      <c r="R595" s="324"/>
      <c r="S595" s="324"/>
      <c r="T595" s="324"/>
      <c r="U595" s="324"/>
      <c r="V595" s="324"/>
      <c r="W595" s="324"/>
      <c r="X595" s="324"/>
      <c r="Y595" s="324"/>
      <c r="Z595" s="324"/>
      <c r="AA595" s="324"/>
      <c r="AB595" s="324"/>
      <c r="AC595" s="324"/>
      <c r="AD595" s="324"/>
      <c r="AE595" s="324"/>
      <c r="AF595" s="324"/>
      <c r="AG595" s="324"/>
      <c r="AH595" s="324"/>
      <c r="AI595" s="324"/>
      <c r="AJ595" s="324"/>
      <c r="AK595" s="324"/>
      <c r="AL595" s="324"/>
      <c r="AM595" s="324"/>
    </row>
    <row r="596" spans="1:39" s="295" customFormat="1" ht="31.5">
      <c r="A596" s="289">
        <v>673</v>
      </c>
      <c r="B596" s="178" t="s">
        <v>1664</v>
      </c>
      <c r="C596" s="355" t="s">
        <v>1665</v>
      </c>
      <c r="D596" s="323" t="s">
        <v>620</v>
      </c>
      <c r="E596" s="327" t="s">
        <v>145</v>
      </c>
      <c r="F596" s="328" t="s">
        <v>115</v>
      </c>
      <c r="G596" s="324">
        <v>150</v>
      </c>
      <c r="H596" s="345">
        <v>0</v>
      </c>
      <c r="I596" s="349">
        <v>0</v>
      </c>
      <c r="J596" s="320">
        <v>0</v>
      </c>
      <c r="K596" s="324">
        <v>0</v>
      </c>
      <c r="L596" s="324">
        <v>150</v>
      </c>
      <c r="M596" s="356">
        <v>75</v>
      </c>
      <c r="N596" s="174">
        <v>0</v>
      </c>
      <c r="O596" s="174">
        <v>75</v>
      </c>
      <c r="P596" s="174"/>
      <c r="Q596" s="174"/>
      <c r="R596" s="174"/>
      <c r="S596" s="174"/>
      <c r="T596" s="174"/>
      <c r="U596" s="174"/>
      <c r="V596" s="174"/>
      <c r="W596" s="174"/>
      <c r="X596" s="174"/>
      <c r="Y596" s="174"/>
      <c r="Z596" s="466">
        <v>75</v>
      </c>
      <c r="AA596" s="466">
        <v>0</v>
      </c>
      <c r="AB596" s="21">
        <v>75</v>
      </c>
      <c r="AC596" s="21"/>
      <c r="AD596" s="21"/>
      <c r="AE596" s="21">
        <v>0</v>
      </c>
      <c r="AF596" s="21">
        <v>0</v>
      </c>
      <c r="AG596" s="21">
        <v>0</v>
      </c>
      <c r="AH596" s="21">
        <v>0</v>
      </c>
      <c r="AI596" s="174"/>
      <c r="AJ596" s="174" t="s">
        <v>9323</v>
      </c>
      <c r="AK596" s="174"/>
      <c r="AL596" s="2605">
        <v>0.25</v>
      </c>
      <c r="AM596" s="285">
        <v>0</v>
      </c>
    </row>
    <row r="597" spans="1:39" s="295" customFormat="1" ht="31.5">
      <c r="A597" s="289">
        <v>674</v>
      </c>
      <c r="B597" s="178" t="s">
        <v>1666</v>
      </c>
      <c r="C597" s="355" t="s">
        <v>1667</v>
      </c>
      <c r="D597" s="323" t="s">
        <v>537</v>
      </c>
      <c r="E597" s="327" t="s">
        <v>145</v>
      </c>
      <c r="F597" s="328" t="s">
        <v>115</v>
      </c>
      <c r="G597" s="324">
        <v>150</v>
      </c>
      <c r="H597" s="345">
        <v>0</v>
      </c>
      <c r="I597" s="349">
        <v>0</v>
      </c>
      <c r="J597" s="320">
        <v>0</v>
      </c>
      <c r="K597" s="324">
        <v>0</v>
      </c>
      <c r="L597" s="324">
        <v>150</v>
      </c>
      <c r="M597" s="356">
        <v>75</v>
      </c>
      <c r="N597" s="174">
        <v>0</v>
      </c>
      <c r="O597" s="174">
        <v>75</v>
      </c>
      <c r="P597" s="174"/>
      <c r="Q597" s="174"/>
      <c r="R597" s="174"/>
      <c r="S597" s="174"/>
      <c r="T597" s="174"/>
      <c r="U597" s="174"/>
      <c r="V597" s="174"/>
      <c r="W597" s="174"/>
      <c r="X597" s="174"/>
      <c r="Y597" s="174"/>
      <c r="Z597" s="466">
        <v>75</v>
      </c>
      <c r="AA597" s="466">
        <v>0</v>
      </c>
      <c r="AB597" s="21">
        <v>75</v>
      </c>
      <c r="AC597" s="21"/>
      <c r="AD597" s="21"/>
      <c r="AE597" s="21">
        <v>0</v>
      </c>
      <c r="AF597" s="21">
        <v>0</v>
      </c>
      <c r="AG597" s="21">
        <v>0</v>
      </c>
      <c r="AH597" s="21">
        <v>0</v>
      </c>
      <c r="AI597" s="174"/>
      <c r="AJ597" s="174" t="s">
        <v>9323</v>
      </c>
      <c r="AK597" s="174"/>
      <c r="AL597" s="2605">
        <v>0.25</v>
      </c>
      <c r="AM597" s="285">
        <v>0</v>
      </c>
    </row>
    <row r="598" spans="1:39" s="295" customFormat="1" ht="31.5">
      <c r="A598" s="289">
        <v>675</v>
      </c>
      <c r="B598" s="178" t="s">
        <v>1668</v>
      </c>
      <c r="C598" s="355" t="s">
        <v>1669</v>
      </c>
      <c r="D598" s="323" t="s">
        <v>167</v>
      </c>
      <c r="E598" s="327" t="s">
        <v>145</v>
      </c>
      <c r="F598" s="328" t="s">
        <v>115</v>
      </c>
      <c r="G598" s="324">
        <v>150</v>
      </c>
      <c r="H598" s="345">
        <v>0</v>
      </c>
      <c r="I598" s="349">
        <v>0</v>
      </c>
      <c r="J598" s="320">
        <v>0</v>
      </c>
      <c r="K598" s="324">
        <v>0</v>
      </c>
      <c r="L598" s="324">
        <v>150</v>
      </c>
      <c r="M598" s="356">
        <v>75</v>
      </c>
      <c r="N598" s="174">
        <v>0</v>
      </c>
      <c r="O598" s="174">
        <v>75</v>
      </c>
      <c r="P598" s="174"/>
      <c r="Q598" s="174"/>
      <c r="R598" s="174"/>
      <c r="S598" s="174"/>
      <c r="T598" s="174"/>
      <c r="U598" s="174"/>
      <c r="V598" s="174"/>
      <c r="W598" s="174"/>
      <c r="X598" s="174"/>
      <c r="Y598" s="174"/>
      <c r="Z598" s="466">
        <v>75</v>
      </c>
      <c r="AA598" s="466">
        <v>0</v>
      </c>
      <c r="AB598" s="21">
        <v>75</v>
      </c>
      <c r="AC598" s="21">
        <v>18.75</v>
      </c>
      <c r="AD598" s="21"/>
      <c r="AE598" s="21">
        <v>18.75</v>
      </c>
      <c r="AF598" s="21">
        <v>18.75</v>
      </c>
      <c r="AG598" s="21">
        <v>0</v>
      </c>
      <c r="AH598" s="21">
        <v>18.75</v>
      </c>
      <c r="AI598" s="174"/>
      <c r="AJ598" s="174"/>
      <c r="AK598" s="174" t="s">
        <v>10941</v>
      </c>
      <c r="AL598" s="2605">
        <v>0.25</v>
      </c>
      <c r="AM598" s="285">
        <v>0</v>
      </c>
    </row>
    <row r="599" spans="1:39" s="295" customFormat="1" ht="47.25">
      <c r="A599" s="289">
        <v>676</v>
      </c>
      <c r="B599" s="178" t="s">
        <v>1670</v>
      </c>
      <c r="C599" s="355" t="s">
        <v>1671</v>
      </c>
      <c r="D599" s="323" t="s">
        <v>124</v>
      </c>
      <c r="E599" s="327" t="s">
        <v>145</v>
      </c>
      <c r="F599" s="328" t="s">
        <v>115</v>
      </c>
      <c r="G599" s="324">
        <v>150</v>
      </c>
      <c r="H599" s="345">
        <v>0</v>
      </c>
      <c r="I599" s="349">
        <v>0</v>
      </c>
      <c r="J599" s="320">
        <v>0</v>
      </c>
      <c r="K599" s="324">
        <v>0</v>
      </c>
      <c r="L599" s="324">
        <v>150</v>
      </c>
      <c r="M599" s="356">
        <v>75</v>
      </c>
      <c r="N599" s="174">
        <v>0</v>
      </c>
      <c r="O599" s="174">
        <v>75</v>
      </c>
      <c r="P599" s="174"/>
      <c r="Q599" s="174"/>
      <c r="R599" s="174"/>
      <c r="S599" s="174"/>
      <c r="T599" s="174"/>
      <c r="U599" s="174"/>
      <c r="V599" s="174"/>
      <c r="W599" s="174"/>
      <c r="X599" s="174"/>
      <c r="Y599" s="174"/>
      <c r="Z599" s="466">
        <v>75</v>
      </c>
      <c r="AA599" s="466">
        <v>0</v>
      </c>
      <c r="AB599" s="21">
        <v>75</v>
      </c>
      <c r="AC599" s="21">
        <v>18.75</v>
      </c>
      <c r="AD599" s="21"/>
      <c r="AE599" s="21">
        <v>18.75</v>
      </c>
      <c r="AF599" s="21">
        <v>0</v>
      </c>
      <c r="AG599" s="21">
        <v>0</v>
      </c>
      <c r="AH599" s="21">
        <v>0</v>
      </c>
      <c r="AI599" s="174"/>
      <c r="AJ599" s="174"/>
      <c r="AK599" s="174" t="s">
        <v>10941</v>
      </c>
      <c r="AL599" s="2605">
        <v>0.25</v>
      </c>
      <c r="AM599" s="285">
        <v>0</v>
      </c>
    </row>
    <row r="600" spans="1:39" s="295" customFormat="1" ht="47.25">
      <c r="A600" s="289">
        <v>677</v>
      </c>
      <c r="B600" s="178" t="s">
        <v>1672</v>
      </c>
      <c r="C600" s="355" t="s">
        <v>1673</v>
      </c>
      <c r="D600" s="323" t="s">
        <v>1674</v>
      </c>
      <c r="E600" s="327" t="s">
        <v>145</v>
      </c>
      <c r="F600" s="328" t="s">
        <v>115</v>
      </c>
      <c r="G600" s="324">
        <v>150</v>
      </c>
      <c r="H600" s="345">
        <v>0</v>
      </c>
      <c r="I600" s="349">
        <v>0</v>
      </c>
      <c r="J600" s="320">
        <v>0</v>
      </c>
      <c r="K600" s="324">
        <v>0</v>
      </c>
      <c r="L600" s="324">
        <v>150</v>
      </c>
      <c r="M600" s="356">
        <v>75</v>
      </c>
      <c r="N600" s="174">
        <v>0</v>
      </c>
      <c r="O600" s="174">
        <v>75</v>
      </c>
      <c r="P600" s="174"/>
      <c r="Q600" s="174"/>
      <c r="R600" s="174"/>
      <c r="S600" s="174"/>
      <c r="T600" s="174"/>
      <c r="U600" s="174"/>
      <c r="V600" s="174"/>
      <c r="W600" s="174"/>
      <c r="X600" s="174"/>
      <c r="Y600" s="174"/>
      <c r="Z600" s="466">
        <v>75</v>
      </c>
      <c r="AA600" s="466">
        <v>0</v>
      </c>
      <c r="AB600" s="21">
        <v>75</v>
      </c>
      <c r="AC600" s="21"/>
      <c r="AD600" s="21"/>
      <c r="AE600" s="21">
        <v>0</v>
      </c>
      <c r="AF600" s="21">
        <v>0</v>
      </c>
      <c r="AG600" s="21">
        <v>0</v>
      </c>
      <c r="AH600" s="21">
        <v>0</v>
      </c>
      <c r="AI600" s="174"/>
      <c r="AJ600" s="174" t="s">
        <v>9323</v>
      </c>
      <c r="AK600" s="174"/>
      <c r="AL600" s="2605">
        <v>0.25</v>
      </c>
      <c r="AM600" s="285">
        <v>0</v>
      </c>
    </row>
    <row r="601" spans="1:39" s="295" customFormat="1" ht="31.5">
      <c r="A601" s="289">
        <v>678</v>
      </c>
      <c r="B601" s="178" t="s">
        <v>1675</v>
      </c>
      <c r="C601" s="355" t="s">
        <v>1676</v>
      </c>
      <c r="D601" s="323" t="s">
        <v>55</v>
      </c>
      <c r="E601" s="327" t="s">
        <v>145</v>
      </c>
      <c r="F601" s="328" t="s">
        <v>115</v>
      </c>
      <c r="G601" s="324">
        <v>150</v>
      </c>
      <c r="H601" s="345">
        <v>0</v>
      </c>
      <c r="I601" s="349">
        <v>0</v>
      </c>
      <c r="J601" s="320">
        <v>0</v>
      </c>
      <c r="K601" s="324">
        <v>0</v>
      </c>
      <c r="L601" s="324">
        <v>150</v>
      </c>
      <c r="M601" s="356">
        <v>75</v>
      </c>
      <c r="N601" s="174">
        <v>0</v>
      </c>
      <c r="O601" s="174">
        <v>75</v>
      </c>
      <c r="P601" s="174"/>
      <c r="Q601" s="174"/>
      <c r="R601" s="174"/>
      <c r="S601" s="174"/>
      <c r="T601" s="174"/>
      <c r="U601" s="174"/>
      <c r="V601" s="174"/>
      <c r="W601" s="174"/>
      <c r="X601" s="174"/>
      <c r="Y601" s="174"/>
      <c r="Z601" s="466">
        <v>75</v>
      </c>
      <c r="AA601" s="466">
        <v>0</v>
      </c>
      <c r="AB601" s="21">
        <v>75</v>
      </c>
      <c r="AC601" s="21"/>
      <c r="AD601" s="21"/>
      <c r="AE601" s="21">
        <v>0</v>
      </c>
      <c r="AF601" s="21">
        <v>0</v>
      </c>
      <c r="AG601" s="21">
        <v>0</v>
      </c>
      <c r="AH601" s="21">
        <v>0</v>
      </c>
      <c r="AI601" s="174"/>
      <c r="AJ601" s="174" t="s">
        <v>9323</v>
      </c>
      <c r="AK601" s="174"/>
      <c r="AL601" s="2605">
        <v>0.25</v>
      </c>
      <c r="AM601" s="285">
        <v>0</v>
      </c>
    </row>
    <row r="602" spans="1:39" s="295" customFormat="1" ht="31.5">
      <c r="A602" s="289">
        <v>679</v>
      </c>
      <c r="B602" s="178" t="s">
        <v>1677</v>
      </c>
      <c r="C602" s="355" t="s">
        <v>1678</v>
      </c>
      <c r="D602" s="323" t="s">
        <v>266</v>
      </c>
      <c r="E602" s="327" t="s">
        <v>145</v>
      </c>
      <c r="F602" s="328" t="s">
        <v>115</v>
      </c>
      <c r="G602" s="324">
        <v>150</v>
      </c>
      <c r="H602" s="345">
        <v>0</v>
      </c>
      <c r="I602" s="349">
        <v>0</v>
      </c>
      <c r="J602" s="320">
        <v>0</v>
      </c>
      <c r="K602" s="324">
        <v>0</v>
      </c>
      <c r="L602" s="324">
        <v>150</v>
      </c>
      <c r="M602" s="356">
        <v>75</v>
      </c>
      <c r="N602" s="174">
        <v>0</v>
      </c>
      <c r="O602" s="174">
        <v>75</v>
      </c>
      <c r="P602" s="174"/>
      <c r="Q602" s="174"/>
      <c r="R602" s="174"/>
      <c r="S602" s="174"/>
      <c r="T602" s="174"/>
      <c r="U602" s="174"/>
      <c r="V602" s="174"/>
      <c r="W602" s="174"/>
      <c r="X602" s="174"/>
      <c r="Y602" s="174"/>
      <c r="Z602" s="466">
        <v>75</v>
      </c>
      <c r="AA602" s="466">
        <v>0</v>
      </c>
      <c r="AB602" s="21">
        <v>75</v>
      </c>
      <c r="AC602" s="21">
        <v>18.75</v>
      </c>
      <c r="AD602" s="21"/>
      <c r="AE602" s="21">
        <v>18.75</v>
      </c>
      <c r="AF602" s="21">
        <v>0.105</v>
      </c>
      <c r="AG602" s="21">
        <v>0</v>
      </c>
      <c r="AH602" s="21">
        <v>0.105</v>
      </c>
      <c r="AI602" s="174"/>
      <c r="AJ602" s="174"/>
      <c r="AK602" s="174" t="s">
        <v>10941</v>
      </c>
      <c r="AL602" s="2605">
        <v>0.25</v>
      </c>
      <c r="AM602" s="285">
        <v>0</v>
      </c>
    </row>
    <row r="603" spans="1:39" s="295" customFormat="1" ht="47.25">
      <c r="A603" s="289">
        <v>680</v>
      </c>
      <c r="B603" s="178" t="s">
        <v>1679</v>
      </c>
      <c r="C603" s="355" t="s">
        <v>1680</v>
      </c>
      <c r="D603" s="323" t="s">
        <v>147</v>
      </c>
      <c r="E603" s="327" t="s">
        <v>145</v>
      </c>
      <c r="F603" s="328" t="s">
        <v>115</v>
      </c>
      <c r="G603" s="324">
        <v>150</v>
      </c>
      <c r="H603" s="345">
        <v>0</v>
      </c>
      <c r="I603" s="349">
        <v>0</v>
      </c>
      <c r="J603" s="320">
        <v>0</v>
      </c>
      <c r="K603" s="324">
        <v>0</v>
      </c>
      <c r="L603" s="324">
        <v>150</v>
      </c>
      <c r="M603" s="356">
        <v>75</v>
      </c>
      <c r="N603" s="174">
        <v>0</v>
      </c>
      <c r="O603" s="174">
        <v>75</v>
      </c>
      <c r="P603" s="174"/>
      <c r="Q603" s="174"/>
      <c r="R603" s="174"/>
      <c r="S603" s="174"/>
      <c r="T603" s="174"/>
      <c r="U603" s="174"/>
      <c r="V603" s="174"/>
      <c r="W603" s="174"/>
      <c r="X603" s="174"/>
      <c r="Y603" s="174"/>
      <c r="Z603" s="466">
        <v>75</v>
      </c>
      <c r="AA603" s="466">
        <v>0</v>
      </c>
      <c r="AB603" s="21">
        <v>75</v>
      </c>
      <c r="AC603" s="21">
        <v>18.75</v>
      </c>
      <c r="AD603" s="21"/>
      <c r="AE603" s="21">
        <v>18.75</v>
      </c>
      <c r="AF603" s="21">
        <v>7.4999999999999997E-2</v>
      </c>
      <c r="AG603" s="21">
        <v>0</v>
      </c>
      <c r="AH603" s="21">
        <v>7.4999999999999997E-2</v>
      </c>
      <c r="AI603" s="174"/>
      <c r="AJ603" s="174"/>
      <c r="AK603" s="174" t="s">
        <v>10941</v>
      </c>
      <c r="AL603" s="2605">
        <v>0.25</v>
      </c>
      <c r="AM603" s="285">
        <v>0</v>
      </c>
    </row>
    <row r="604" spans="1:39" s="295" customFormat="1" ht="47.25">
      <c r="A604" s="289">
        <v>681</v>
      </c>
      <c r="B604" s="178" t="s">
        <v>1681</v>
      </c>
      <c r="C604" s="355" t="s">
        <v>1682</v>
      </c>
      <c r="D604" s="323" t="s">
        <v>147</v>
      </c>
      <c r="E604" s="327" t="s">
        <v>145</v>
      </c>
      <c r="F604" s="328" t="s">
        <v>115</v>
      </c>
      <c r="G604" s="324">
        <v>112</v>
      </c>
      <c r="H604" s="345">
        <v>0</v>
      </c>
      <c r="I604" s="349">
        <v>0</v>
      </c>
      <c r="J604" s="320">
        <v>0</v>
      </c>
      <c r="K604" s="324">
        <v>0</v>
      </c>
      <c r="L604" s="324">
        <v>112</v>
      </c>
      <c r="M604" s="356">
        <v>56</v>
      </c>
      <c r="N604" s="174">
        <v>0</v>
      </c>
      <c r="O604" s="174">
        <v>56</v>
      </c>
      <c r="P604" s="174"/>
      <c r="Q604" s="174"/>
      <c r="R604" s="174"/>
      <c r="S604" s="174"/>
      <c r="T604" s="174"/>
      <c r="U604" s="174"/>
      <c r="V604" s="174"/>
      <c r="W604" s="174"/>
      <c r="X604" s="174"/>
      <c r="Y604" s="174"/>
      <c r="Z604" s="466">
        <v>56</v>
      </c>
      <c r="AA604" s="466">
        <v>0</v>
      </c>
      <c r="AB604" s="21">
        <v>56</v>
      </c>
      <c r="AC604" s="21">
        <v>14</v>
      </c>
      <c r="AD604" s="21"/>
      <c r="AE604" s="21">
        <v>14</v>
      </c>
      <c r="AF604" s="21">
        <v>7.4999999999999997E-2</v>
      </c>
      <c r="AG604" s="21">
        <v>0</v>
      </c>
      <c r="AH604" s="21">
        <v>7.4999999999999997E-2</v>
      </c>
      <c r="AI604" s="174"/>
      <c r="AJ604" s="174"/>
      <c r="AK604" s="174" t="s">
        <v>10941</v>
      </c>
      <c r="AL604" s="2605">
        <v>0.25</v>
      </c>
      <c r="AM604" s="285">
        <v>0</v>
      </c>
    </row>
    <row r="605" spans="1:39" s="295" customFormat="1" ht="236.25">
      <c r="A605" s="289">
        <v>682</v>
      </c>
      <c r="B605" s="178" t="s">
        <v>1683</v>
      </c>
      <c r="C605" s="355" t="s">
        <v>1684</v>
      </c>
      <c r="D605" s="323" t="s">
        <v>147</v>
      </c>
      <c r="E605" s="327" t="s">
        <v>145</v>
      </c>
      <c r="F605" s="328" t="s">
        <v>115</v>
      </c>
      <c r="G605" s="324">
        <v>240</v>
      </c>
      <c r="H605" s="345">
        <v>0</v>
      </c>
      <c r="I605" s="349">
        <v>0</v>
      </c>
      <c r="J605" s="320">
        <v>0</v>
      </c>
      <c r="K605" s="324">
        <v>0</v>
      </c>
      <c r="L605" s="324">
        <v>240</v>
      </c>
      <c r="M605" s="285">
        <v>120</v>
      </c>
      <c r="N605" s="174">
        <v>0</v>
      </c>
      <c r="O605" s="174">
        <v>120</v>
      </c>
      <c r="P605" s="174"/>
      <c r="Q605" s="174"/>
      <c r="R605" s="174"/>
      <c r="S605" s="174"/>
      <c r="T605" s="174"/>
      <c r="U605" s="174"/>
      <c r="V605" s="174"/>
      <c r="W605" s="174"/>
      <c r="X605" s="174"/>
      <c r="Y605" s="174"/>
      <c r="Z605" s="466">
        <v>120</v>
      </c>
      <c r="AA605" s="466">
        <v>0</v>
      </c>
      <c r="AB605" s="21">
        <v>120</v>
      </c>
      <c r="AC605" s="21"/>
      <c r="AD605" s="21"/>
      <c r="AE605" s="21">
        <v>0</v>
      </c>
      <c r="AF605" s="21">
        <v>0</v>
      </c>
      <c r="AG605" s="21">
        <v>0</v>
      </c>
      <c r="AH605" s="21">
        <v>0</v>
      </c>
      <c r="AI605" s="174"/>
      <c r="AJ605" s="174" t="s">
        <v>9323</v>
      </c>
      <c r="AK605" s="174"/>
      <c r="AL605" s="2605">
        <v>0.25</v>
      </c>
      <c r="AM605" s="285">
        <v>0</v>
      </c>
    </row>
    <row r="606" spans="1:39" s="295" customFormat="1" ht="157.5">
      <c r="A606" s="289">
        <v>683</v>
      </c>
      <c r="B606" s="178" t="s">
        <v>1685</v>
      </c>
      <c r="C606" s="355" t="s">
        <v>1686</v>
      </c>
      <c r="D606" s="323" t="s">
        <v>1687</v>
      </c>
      <c r="E606" s="327" t="s">
        <v>145</v>
      </c>
      <c r="F606" s="328" t="s">
        <v>115</v>
      </c>
      <c r="G606" s="324">
        <v>150</v>
      </c>
      <c r="H606" s="345">
        <v>0</v>
      </c>
      <c r="I606" s="349">
        <v>0</v>
      </c>
      <c r="J606" s="320">
        <v>0</v>
      </c>
      <c r="K606" s="324">
        <v>0</v>
      </c>
      <c r="L606" s="324">
        <v>150</v>
      </c>
      <c r="M606" s="285">
        <v>75</v>
      </c>
      <c r="N606" s="174">
        <v>0</v>
      </c>
      <c r="O606" s="174">
        <v>75</v>
      </c>
      <c r="P606" s="174"/>
      <c r="Q606" s="174"/>
      <c r="R606" s="174"/>
      <c r="S606" s="174"/>
      <c r="T606" s="174"/>
      <c r="U606" s="174"/>
      <c r="V606" s="174"/>
      <c r="W606" s="174"/>
      <c r="X606" s="174"/>
      <c r="Y606" s="174"/>
      <c r="Z606" s="466">
        <v>75</v>
      </c>
      <c r="AA606" s="466">
        <v>0</v>
      </c>
      <c r="AB606" s="21">
        <v>75</v>
      </c>
      <c r="AC606" s="21">
        <v>18.75</v>
      </c>
      <c r="AD606" s="21"/>
      <c r="AE606" s="21">
        <v>18.75</v>
      </c>
      <c r="AF606" s="21">
        <v>8.7485549999999996</v>
      </c>
      <c r="AG606" s="21">
        <v>0</v>
      </c>
      <c r="AH606" s="21">
        <v>8.7485549999999996</v>
      </c>
      <c r="AI606" s="174"/>
      <c r="AJ606" s="174"/>
      <c r="AK606" s="174" t="s">
        <v>10941</v>
      </c>
      <c r="AL606" s="2605">
        <v>0.25</v>
      </c>
      <c r="AM606" s="285">
        <v>0</v>
      </c>
    </row>
    <row r="607" spans="1:39" s="295" customFormat="1" ht="252">
      <c r="A607" s="289">
        <v>684</v>
      </c>
      <c r="B607" s="178" t="s">
        <v>1688</v>
      </c>
      <c r="C607" s="355" t="s">
        <v>1689</v>
      </c>
      <c r="D607" s="323" t="s">
        <v>55</v>
      </c>
      <c r="E607" s="327" t="s">
        <v>145</v>
      </c>
      <c r="F607" s="328" t="s">
        <v>115</v>
      </c>
      <c r="G607" s="324">
        <v>150</v>
      </c>
      <c r="H607" s="345">
        <v>0</v>
      </c>
      <c r="I607" s="349">
        <v>0</v>
      </c>
      <c r="J607" s="320">
        <v>0</v>
      </c>
      <c r="K607" s="324">
        <v>0</v>
      </c>
      <c r="L607" s="324">
        <v>150</v>
      </c>
      <c r="M607" s="285">
        <v>75</v>
      </c>
      <c r="N607" s="174">
        <v>0</v>
      </c>
      <c r="O607" s="174">
        <v>75</v>
      </c>
      <c r="P607" s="174"/>
      <c r="Q607" s="174"/>
      <c r="R607" s="174"/>
      <c r="S607" s="174"/>
      <c r="T607" s="174"/>
      <c r="U607" s="174"/>
      <c r="V607" s="174"/>
      <c r="W607" s="174"/>
      <c r="X607" s="174"/>
      <c r="Y607" s="174"/>
      <c r="Z607" s="466">
        <v>75</v>
      </c>
      <c r="AA607" s="466">
        <v>0</v>
      </c>
      <c r="AB607" s="21">
        <v>75</v>
      </c>
      <c r="AC607" s="21">
        <v>18.75</v>
      </c>
      <c r="AD607" s="21"/>
      <c r="AE607" s="21">
        <v>18.75</v>
      </c>
      <c r="AF607" s="21">
        <v>0</v>
      </c>
      <c r="AG607" s="21">
        <v>0</v>
      </c>
      <c r="AH607" s="21">
        <v>0</v>
      </c>
      <c r="AI607" s="174"/>
      <c r="AJ607" s="174"/>
      <c r="AK607" s="174" t="s">
        <v>10941</v>
      </c>
      <c r="AL607" s="2605">
        <v>0.25</v>
      </c>
      <c r="AM607" s="285">
        <v>0</v>
      </c>
    </row>
    <row r="608" spans="1:39" s="295" customFormat="1" ht="173.25">
      <c r="A608" s="289">
        <v>685</v>
      </c>
      <c r="B608" s="178" t="s">
        <v>1690</v>
      </c>
      <c r="C608" s="355" t="s">
        <v>1691</v>
      </c>
      <c r="D608" s="323" t="s">
        <v>531</v>
      </c>
      <c r="E608" s="327" t="s">
        <v>145</v>
      </c>
      <c r="F608" s="328" t="s">
        <v>115</v>
      </c>
      <c r="G608" s="324">
        <v>150</v>
      </c>
      <c r="H608" s="345">
        <v>0</v>
      </c>
      <c r="I608" s="349">
        <v>0</v>
      </c>
      <c r="J608" s="320">
        <v>0</v>
      </c>
      <c r="K608" s="324">
        <v>0</v>
      </c>
      <c r="L608" s="324">
        <v>150</v>
      </c>
      <c r="M608" s="285">
        <v>75</v>
      </c>
      <c r="N608" s="174">
        <v>0</v>
      </c>
      <c r="O608" s="174">
        <v>75</v>
      </c>
      <c r="P608" s="174"/>
      <c r="Q608" s="174"/>
      <c r="R608" s="174"/>
      <c r="S608" s="174"/>
      <c r="T608" s="174"/>
      <c r="U608" s="174"/>
      <c r="V608" s="174"/>
      <c r="W608" s="174"/>
      <c r="X608" s="174"/>
      <c r="Y608" s="174"/>
      <c r="Z608" s="466">
        <v>75</v>
      </c>
      <c r="AA608" s="466">
        <v>0</v>
      </c>
      <c r="AB608" s="21">
        <v>75</v>
      </c>
      <c r="AC608" s="21">
        <v>18.75</v>
      </c>
      <c r="AD608" s="21"/>
      <c r="AE608" s="21">
        <v>18.75</v>
      </c>
      <c r="AF608" s="21">
        <v>0</v>
      </c>
      <c r="AG608" s="21">
        <v>0</v>
      </c>
      <c r="AH608" s="21">
        <v>0</v>
      </c>
      <c r="AI608" s="174"/>
      <c r="AJ608" s="174"/>
      <c r="AK608" s="174" t="s">
        <v>10941</v>
      </c>
      <c r="AL608" s="2605">
        <v>0.25</v>
      </c>
      <c r="AM608" s="285">
        <v>0</v>
      </c>
    </row>
    <row r="609" spans="1:39" s="295" customFormat="1" ht="110.25">
      <c r="A609" s="289">
        <v>686</v>
      </c>
      <c r="B609" s="178" t="s">
        <v>1692</v>
      </c>
      <c r="C609" s="355" t="s">
        <v>1693</v>
      </c>
      <c r="D609" s="323" t="s">
        <v>1694</v>
      </c>
      <c r="E609" s="327" t="s">
        <v>145</v>
      </c>
      <c r="F609" s="328" t="s">
        <v>115</v>
      </c>
      <c r="G609" s="324">
        <v>120</v>
      </c>
      <c r="H609" s="345">
        <v>0</v>
      </c>
      <c r="I609" s="349">
        <v>0</v>
      </c>
      <c r="J609" s="320">
        <v>0</v>
      </c>
      <c r="K609" s="324">
        <v>0</v>
      </c>
      <c r="L609" s="324">
        <v>120</v>
      </c>
      <c r="M609" s="285">
        <v>60</v>
      </c>
      <c r="N609" s="174">
        <v>0</v>
      </c>
      <c r="O609" s="174">
        <v>60</v>
      </c>
      <c r="P609" s="174"/>
      <c r="Q609" s="174"/>
      <c r="R609" s="174"/>
      <c r="S609" s="174"/>
      <c r="T609" s="174"/>
      <c r="U609" s="174"/>
      <c r="V609" s="174"/>
      <c r="W609" s="174"/>
      <c r="X609" s="174"/>
      <c r="Y609" s="174"/>
      <c r="Z609" s="466">
        <v>60</v>
      </c>
      <c r="AA609" s="466">
        <v>0</v>
      </c>
      <c r="AB609" s="21">
        <v>60</v>
      </c>
      <c r="AC609" s="21">
        <v>15</v>
      </c>
      <c r="AD609" s="21"/>
      <c r="AE609" s="21">
        <v>15</v>
      </c>
      <c r="AF609" s="21">
        <v>0</v>
      </c>
      <c r="AG609" s="21">
        <v>0</v>
      </c>
      <c r="AH609" s="21">
        <v>0</v>
      </c>
      <c r="AI609" s="174"/>
      <c r="AJ609" s="174"/>
      <c r="AK609" s="174" t="s">
        <v>10941</v>
      </c>
      <c r="AL609" s="2605">
        <v>0.25</v>
      </c>
      <c r="AM609" s="285">
        <v>0</v>
      </c>
    </row>
    <row r="610" spans="1:39" s="295" customFormat="1" ht="157.5">
      <c r="A610" s="289">
        <v>687</v>
      </c>
      <c r="B610" s="178" t="s">
        <v>1695</v>
      </c>
      <c r="C610" s="355" t="s">
        <v>1696</v>
      </c>
      <c r="D610" s="323" t="s">
        <v>39</v>
      </c>
      <c r="E610" s="327" t="s">
        <v>145</v>
      </c>
      <c r="F610" s="328" t="s">
        <v>115</v>
      </c>
      <c r="G610" s="324">
        <v>180</v>
      </c>
      <c r="H610" s="345">
        <v>0</v>
      </c>
      <c r="I610" s="349">
        <v>0</v>
      </c>
      <c r="J610" s="320">
        <v>0</v>
      </c>
      <c r="K610" s="324">
        <v>0</v>
      </c>
      <c r="L610" s="324">
        <v>180</v>
      </c>
      <c r="M610" s="285">
        <v>90</v>
      </c>
      <c r="N610" s="174">
        <v>0</v>
      </c>
      <c r="O610" s="174">
        <v>90</v>
      </c>
      <c r="P610" s="174"/>
      <c r="Q610" s="174"/>
      <c r="R610" s="174"/>
      <c r="S610" s="174"/>
      <c r="T610" s="174"/>
      <c r="U610" s="174"/>
      <c r="V610" s="174"/>
      <c r="W610" s="174"/>
      <c r="X610" s="174"/>
      <c r="Y610" s="174"/>
      <c r="Z610" s="466">
        <v>90</v>
      </c>
      <c r="AA610" s="466">
        <v>0</v>
      </c>
      <c r="AB610" s="21">
        <v>90</v>
      </c>
      <c r="AC610" s="21">
        <v>22.5</v>
      </c>
      <c r="AD610" s="21"/>
      <c r="AE610" s="21">
        <v>22.5</v>
      </c>
      <c r="AF610" s="21">
        <v>0</v>
      </c>
      <c r="AG610" s="21">
        <v>0</v>
      </c>
      <c r="AH610" s="21">
        <v>0</v>
      </c>
      <c r="AI610" s="174"/>
      <c r="AJ610" s="174"/>
      <c r="AK610" s="174" t="s">
        <v>10941</v>
      </c>
      <c r="AL610" s="2605">
        <v>0.25</v>
      </c>
      <c r="AM610" s="285">
        <v>0</v>
      </c>
    </row>
    <row r="611" spans="1:39" s="295" customFormat="1" ht="31.5">
      <c r="A611" s="289">
        <v>688</v>
      </c>
      <c r="B611" s="178" t="s">
        <v>1697</v>
      </c>
      <c r="C611" s="355" t="s">
        <v>1698</v>
      </c>
      <c r="D611" s="323" t="s">
        <v>55</v>
      </c>
      <c r="E611" s="327" t="s">
        <v>145</v>
      </c>
      <c r="F611" s="328" t="s">
        <v>115</v>
      </c>
      <c r="G611" s="324">
        <v>120</v>
      </c>
      <c r="H611" s="345">
        <v>0</v>
      </c>
      <c r="I611" s="349">
        <v>0</v>
      </c>
      <c r="J611" s="320">
        <v>0</v>
      </c>
      <c r="K611" s="324">
        <v>0</v>
      </c>
      <c r="L611" s="324">
        <v>120</v>
      </c>
      <c r="M611" s="285">
        <v>0</v>
      </c>
      <c r="N611" s="174">
        <v>120</v>
      </c>
      <c r="O611" s="174">
        <v>120</v>
      </c>
      <c r="P611" s="174"/>
      <c r="Q611" s="174"/>
      <c r="R611" s="174"/>
      <c r="S611" s="174"/>
      <c r="T611" s="174"/>
      <c r="U611" s="174"/>
      <c r="V611" s="174"/>
      <c r="W611" s="174"/>
      <c r="X611" s="174"/>
      <c r="Y611" s="174"/>
      <c r="Z611" s="466">
        <v>0</v>
      </c>
      <c r="AA611" s="466">
        <v>120</v>
      </c>
      <c r="AB611" s="21">
        <v>120</v>
      </c>
      <c r="AC611" s="21"/>
      <c r="AD611" s="21">
        <v>29.783999999999999</v>
      </c>
      <c r="AE611" s="21">
        <v>29.783999999999999</v>
      </c>
      <c r="AF611" s="21">
        <v>0</v>
      </c>
      <c r="AG611" s="21">
        <v>0</v>
      </c>
      <c r="AH611" s="21">
        <v>0</v>
      </c>
      <c r="AI611" s="174"/>
      <c r="AJ611" s="174"/>
      <c r="AK611" s="174" t="s">
        <v>10964</v>
      </c>
      <c r="AL611" s="2605">
        <v>0.25</v>
      </c>
      <c r="AM611" s="285">
        <v>0</v>
      </c>
    </row>
    <row r="612" spans="1:39" s="295" customFormat="1" ht="47.25">
      <c r="A612" s="289">
        <v>689</v>
      </c>
      <c r="B612" s="178" t="s">
        <v>1699</v>
      </c>
      <c r="C612" s="355" t="s">
        <v>1700</v>
      </c>
      <c r="D612" s="323" t="s">
        <v>1694</v>
      </c>
      <c r="E612" s="327" t="s">
        <v>145</v>
      </c>
      <c r="F612" s="328" t="s">
        <v>115</v>
      </c>
      <c r="G612" s="324">
        <v>300</v>
      </c>
      <c r="H612" s="345">
        <v>0</v>
      </c>
      <c r="I612" s="349">
        <v>0</v>
      </c>
      <c r="J612" s="320">
        <v>0</v>
      </c>
      <c r="K612" s="324">
        <v>0</v>
      </c>
      <c r="L612" s="324">
        <v>300</v>
      </c>
      <c r="M612" s="285">
        <v>150</v>
      </c>
      <c r="N612" s="174">
        <v>0</v>
      </c>
      <c r="O612" s="174">
        <v>150</v>
      </c>
      <c r="P612" s="174"/>
      <c r="Q612" s="174"/>
      <c r="R612" s="174"/>
      <c r="S612" s="174"/>
      <c r="T612" s="174"/>
      <c r="U612" s="174"/>
      <c r="V612" s="174"/>
      <c r="W612" s="174"/>
      <c r="X612" s="174"/>
      <c r="Y612" s="174"/>
      <c r="Z612" s="466">
        <v>150</v>
      </c>
      <c r="AA612" s="466">
        <v>0</v>
      </c>
      <c r="AB612" s="21">
        <v>150</v>
      </c>
      <c r="AC612" s="21"/>
      <c r="AD612" s="21"/>
      <c r="AE612" s="21">
        <v>0</v>
      </c>
      <c r="AF612" s="21">
        <v>0</v>
      </c>
      <c r="AG612" s="21">
        <v>0</v>
      </c>
      <c r="AH612" s="21">
        <v>0</v>
      </c>
      <c r="AI612" s="174"/>
      <c r="AJ612" s="174" t="s">
        <v>9323</v>
      </c>
      <c r="AK612" s="174"/>
      <c r="AL612" s="2605">
        <v>0.25</v>
      </c>
      <c r="AM612" s="285">
        <v>0</v>
      </c>
    </row>
    <row r="613" spans="1:39" s="295" customFormat="1" ht="18.75">
      <c r="A613" s="289" t="s">
        <v>300</v>
      </c>
      <c r="B613" s="323"/>
      <c r="C613" s="357" t="s">
        <v>1701</v>
      </c>
      <c r="D613" s="358"/>
      <c r="E613" s="359"/>
      <c r="F613" s="360"/>
      <c r="G613" s="361">
        <v>2722</v>
      </c>
      <c r="H613" s="361">
        <v>0</v>
      </c>
      <c r="I613" s="361">
        <v>0</v>
      </c>
      <c r="J613" s="361">
        <v>0</v>
      </c>
      <c r="K613" s="361">
        <v>0</v>
      </c>
      <c r="L613" s="361">
        <v>2722</v>
      </c>
      <c r="M613" s="361">
        <v>1301</v>
      </c>
      <c r="N613" s="361">
        <v>120</v>
      </c>
      <c r="O613" s="361">
        <v>1421</v>
      </c>
      <c r="P613" s="361">
        <v>0</v>
      </c>
      <c r="Q613" s="361">
        <v>0</v>
      </c>
      <c r="R613" s="361">
        <v>0</v>
      </c>
      <c r="S613" s="361">
        <v>0</v>
      </c>
      <c r="T613" s="361">
        <v>0</v>
      </c>
      <c r="U613" s="361">
        <v>0</v>
      </c>
      <c r="V613" s="361">
        <v>0</v>
      </c>
      <c r="W613" s="361">
        <v>0</v>
      </c>
      <c r="X613" s="361">
        <v>0</v>
      </c>
      <c r="Y613" s="361">
        <v>0</v>
      </c>
      <c r="Z613" s="361">
        <v>1301</v>
      </c>
      <c r="AA613" s="361">
        <v>120</v>
      </c>
      <c r="AB613" s="361">
        <v>1421</v>
      </c>
      <c r="AC613" s="361">
        <v>182.75</v>
      </c>
      <c r="AD613" s="361">
        <v>29.783999999999999</v>
      </c>
      <c r="AE613" s="361">
        <v>212.53399999999999</v>
      </c>
      <c r="AF613" s="361">
        <v>27.753554999999999</v>
      </c>
      <c r="AG613" s="361">
        <v>0</v>
      </c>
      <c r="AH613" s="361">
        <v>27.753554999999999</v>
      </c>
      <c r="AI613" s="361">
        <v>0</v>
      </c>
      <c r="AJ613" s="2295"/>
      <c r="AK613" s="2295"/>
      <c r="AL613" s="2295"/>
      <c r="AM613" s="361">
        <v>0</v>
      </c>
    </row>
    <row r="614" spans="1:39" s="295" customFormat="1" ht="18.75">
      <c r="A614" s="289" t="s">
        <v>300</v>
      </c>
      <c r="B614" s="178"/>
      <c r="C614" s="362" t="s">
        <v>1702</v>
      </c>
      <c r="D614" s="363"/>
      <c r="E614" s="364"/>
      <c r="F614" s="364"/>
      <c r="G614" s="365">
        <v>33016.566999999995</v>
      </c>
      <c r="H614" s="365">
        <v>12857.877</v>
      </c>
      <c r="I614" s="365">
        <v>2771.8612499999999</v>
      </c>
      <c r="J614" s="365">
        <v>0</v>
      </c>
      <c r="K614" s="365">
        <v>15629.738250000002</v>
      </c>
      <c r="L614" s="365">
        <v>17386.828750000001</v>
      </c>
      <c r="M614" s="365">
        <v>6389.3060000000005</v>
      </c>
      <c r="N614" s="365">
        <v>716.69400000000019</v>
      </c>
      <c r="O614" s="365">
        <v>7105.9999999999991</v>
      </c>
      <c r="P614" s="365">
        <v>0</v>
      </c>
      <c r="Q614" s="365">
        <v>0</v>
      </c>
      <c r="R614" s="365">
        <v>0</v>
      </c>
      <c r="S614" s="365">
        <v>0</v>
      </c>
      <c r="T614" s="365">
        <v>0</v>
      </c>
      <c r="U614" s="365">
        <v>0</v>
      </c>
      <c r="V614" s="365">
        <v>24.8</v>
      </c>
      <c r="W614" s="365">
        <v>0</v>
      </c>
      <c r="X614" s="365">
        <v>8.0429999999999566</v>
      </c>
      <c r="Y614" s="365">
        <v>0</v>
      </c>
      <c r="Z614" s="365">
        <v>6406.063000000001</v>
      </c>
      <c r="AA614" s="365">
        <v>716.69400000000019</v>
      </c>
      <c r="AB614" s="365">
        <v>7122.7569999999987</v>
      </c>
      <c r="AC614" s="365">
        <v>4536.5874999999996</v>
      </c>
      <c r="AD614" s="365">
        <v>408.67100000000011</v>
      </c>
      <c r="AE614" s="365">
        <v>4945.258499999999</v>
      </c>
      <c r="AF614" s="365">
        <v>3832.5425349999991</v>
      </c>
      <c r="AG614" s="365">
        <v>255.05480799999998</v>
      </c>
      <c r="AH614" s="365">
        <v>4087.5973429999999</v>
      </c>
      <c r="AI614" s="365">
        <v>0</v>
      </c>
      <c r="AJ614" s="365"/>
      <c r="AK614" s="365"/>
      <c r="AL614" s="365"/>
      <c r="AM614" s="365">
        <v>0</v>
      </c>
    </row>
    <row r="615" spans="1:39" s="295" customFormat="1" ht="18.75">
      <c r="A615" s="289" t="s">
        <v>300</v>
      </c>
      <c r="B615" s="178"/>
      <c r="C615" s="366"/>
      <c r="D615" s="367"/>
      <c r="E615" s="323"/>
      <c r="F615" s="323"/>
      <c r="G615" s="324"/>
      <c r="H615" s="324"/>
      <c r="I615" s="324"/>
      <c r="J615" s="324"/>
      <c r="K615" s="324"/>
      <c r="L615" s="324"/>
      <c r="M615" s="324"/>
      <c r="N615" s="324"/>
      <c r="O615" s="324"/>
      <c r="P615" s="324"/>
      <c r="Q615" s="324"/>
      <c r="R615" s="324"/>
      <c r="S615" s="324"/>
      <c r="T615" s="324"/>
      <c r="U615" s="324"/>
      <c r="V615" s="324"/>
      <c r="W615" s="324"/>
      <c r="X615" s="324"/>
      <c r="Y615" s="324"/>
      <c r="Z615" s="324"/>
      <c r="AA615" s="324"/>
      <c r="AB615" s="324"/>
      <c r="AC615" s="324"/>
      <c r="AD615" s="324"/>
      <c r="AE615" s="324"/>
      <c r="AF615" s="324"/>
      <c r="AG615" s="324"/>
      <c r="AH615" s="324"/>
      <c r="AI615" s="324"/>
      <c r="AJ615" s="324"/>
      <c r="AK615" s="324"/>
      <c r="AL615" s="324"/>
      <c r="AM615" s="324"/>
    </row>
    <row r="616" spans="1:39">
      <c r="A616" s="289" t="s">
        <v>300</v>
      </c>
      <c r="B616" s="205"/>
      <c r="C616" s="368" t="s">
        <v>1703</v>
      </c>
      <c r="D616" s="323"/>
      <c r="E616" s="323"/>
      <c r="F616" s="369"/>
      <c r="G616" s="324"/>
      <c r="H616" s="324"/>
      <c r="J616" s="324"/>
      <c r="K616" s="324"/>
      <c r="L616" s="324"/>
      <c r="M616" s="324"/>
      <c r="N616" s="324"/>
      <c r="O616" s="324"/>
      <c r="P616" s="324"/>
      <c r="Q616" s="324"/>
      <c r="R616" s="324"/>
      <c r="S616" s="324"/>
      <c r="T616" s="324"/>
      <c r="U616" s="324"/>
      <c r="V616" s="324"/>
      <c r="W616" s="324"/>
      <c r="X616" s="324"/>
      <c r="Y616" s="324"/>
      <c r="Z616" s="324"/>
      <c r="AA616" s="324"/>
      <c r="AB616" s="324"/>
      <c r="AC616" s="324"/>
      <c r="AD616" s="324"/>
      <c r="AE616" s="324"/>
      <c r="AF616" s="324"/>
      <c r="AG616" s="324"/>
      <c r="AH616" s="324"/>
      <c r="AI616" s="324"/>
      <c r="AJ616" s="324"/>
      <c r="AK616" s="324"/>
      <c r="AL616" s="324"/>
      <c r="AM616" s="324"/>
    </row>
    <row r="617" spans="1:39">
      <c r="A617" s="289" t="s">
        <v>300</v>
      </c>
      <c r="B617" s="205"/>
      <c r="C617" s="158" t="s">
        <v>1704</v>
      </c>
      <c r="D617" s="323"/>
      <c r="E617" s="323"/>
      <c r="F617" s="369"/>
      <c r="G617" s="324"/>
      <c r="H617" s="324"/>
      <c r="J617" s="324"/>
      <c r="K617" s="324"/>
      <c r="L617" s="324"/>
      <c r="M617" s="324"/>
      <c r="N617" s="324"/>
      <c r="O617" s="324"/>
      <c r="P617" s="324"/>
      <c r="Q617" s="324"/>
      <c r="R617" s="324"/>
      <c r="S617" s="324"/>
      <c r="T617" s="324"/>
      <c r="U617" s="324"/>
      <c r="V617" s="324"/>
      <c r="W617" s="324"/>
      <c r="X617" s="324"/>
      <c r="Y617" s="324"/>
      <c r="Z617" s="324"/>
      <c r="AA617" s="324"/>
      <c r="AB617" s="324"/>
      <c r="AC617" s="324"/>
      <c r="AD617" s="324"/>
      <c r="AE617" s="324"/>
      <c r="AF617" s="324"/>
      <c r="AG617" s="324"/>
      <c r="AH617" s="324"/>
      <c r="AI617" s="324"/>
      <c r="AJ617" s="324"/>
      <c r="AK617" s="324"/>
      <c r="AL617" s="324"/>
      <c r="AM617" s="324"/>
    </row>
    <row r="618" spans="1:39">
      <c r="A618" s="289" t="s">
        <v>300</v>
      </c>
      <c r="B618" s="205"/>
      <c r="C618" s="158"/>
      <c r="D618" s="323"/>
      <c r="E618" s="323"/>
      <c r="F618" s="369"/>
      <c r="G618" s="324"/>
      <c r="H618" s="324"/>
      <c r="J618" s="324"/>
      <c r="K618" s="324"/>
      <c r="L618" s="324"/>
      <c r="M618" s="324"/>
      <c r="N618" s="324"/>
      <c r="O618" s="324"/>
      <c r="P618" s="324"/>
      <c r="Q618" s="324"/>
      <c r="R618" s="324"/>
      <c r="S618" s="324"/>
      <c r="T618" s="324"/>
      <c r="U618" s="324"/>
      <c r="V618" s="324"/>
      <c r="W618" s="324"/>
      <c r="X618" s="324"/>
      <c r="Y618" s="324"/>
      <c r="Z618" s="324"/>
      <c r="AA618" s="324"/>
      <c r="AB618" s="324"/>
      <c r="AC618" s="324"/>
      <c r="AD618" s="324"/>
      <c r="AE618" s="324"/>
      <c r="AF618" s="324"/>
      <c r="AG618" s="324"/>
      <c r="AH618" s="324"/>
      <c r="AI618" s="324"/>
      <c r="AJ618" s="324"/>
      <c r="AK618" s="324"/>
      <c r="AL618" s="324"/>
      <c r="AM618" s="324"/>
    </row>
    <row r="619" spans="1:39" ht="157.5">
      <c r="A619" s="289">
        <v>690</v>
      </c>
      <c r="B619" s="178" t="s">
        <v>1705</v>
      </c>
      <c r="C619" s="173" t="s">
        <v>1706</v>
      </c>
      <c r="D619" s="323" t="s">
        <v>480</v>
      </c>
      <c r="E619" s="178" t="s">
        <v>1707</v>
      </c>
      <c r="F619" s="370" t="s">
        <v>115</v>
      </c>
      <c r="G619" s="174">
        <v>671.06799999999998</v>
      </c>
      <c r="H619" s="286">
        <v>251.3785</v>
      </c>
      <c r="I619" s="371">
        <v>32.290999999999997</v>
      </c>
      <c r="J619" s="174">
        <v>0</v>
      </c>
      <c r="K619" s="174">
        <v>283.66949999999997</v>
      </c>
      <c r="L619" s="174">
        <v>387.39850000000001</v>
      </c>
      <c r="M619" s="372">
        <v>150</v>
      </c>
      <c r="N619" s="372">
        <v>64.81</v>
      </c>
      <c r="O619" s="372">
        <v>214.81</v>
      </c>
      <c r="P619" s="372"/>
      <c r="Q619" s="372"/>
      <c r="R619" s="372"/>
      <c r="S619" s="372"/>
      <c r="T619" s="372"/>
      <c r="U619" s="372"/>
      <c r="V619" s="372"/>
      <c r="W619" s="372"/>
      <c r="X619" s="372"/>
      <c r="Y619" s="372"/>
      <c r="Z619" s="466">
        <v>150</v>
      </c>
      <c r="AA619" s="466">
        <v>64.81</v>
      </c>
      <c r="AB619" s="21">
        <v>214.81</v>
      </c>
      <c r="AC619" s="21">
        <v>150</v>
      </c>
      <c r="AD619" s="21">
        <v>16.202000000000002</v>
      </c>
      <c r="AE619" s="21">
        <v>166.202</v>
      </c>
      <c r="AF619" s="21">
        <v>149.07308499999999</v>
      </c>
      <c r="AG619" s="21">
        <v>0</v>
      </c>
      <c r="AH619" s="21">
        <v>149.07308499999999</v>
      </c>
      <c r="AI619" s="372"/>
      <c r="AJ619" s="372"/>
      <c r="AK619" s="2617" t="s">
        <v>12311</v>
      </c>
      <c r="AL619" s="2606">
        <v>0.25</v>
      </c>
      <c r="AM619" s="324">
        <v>0</v>
      </c>
    </row>
    <row r="620" spans="1:39" ht="189">
      <c r="A620" s="289">
        <v>691</v>
      </c>
      <c r="B620" s="178" t="s">
        <v>1708</v>
      </c>
      <c r="C620" s="173" t="s">
        <v>1709</v>
      </c>
      <c r="D620" s="373" t="s">
        <v>29</v>
      </c>
      <c r="E620" s="178" t="s">
        <v>1710</v>
      </c>
      <c r="F620" s="370" t="s">
        <v>115</v>
      </c>
      <c r="G620" s="174">
        <v>199.91</v>
      </c>
      <c r="H620" s="286">
        <v>115.22199999999999</v>
      </c>
      <c r="I620" s="371">
        <v>0</v>
      </c>
      <c r="J620" s="174">
        <v>0</v>
      </c>
      <c r="K620" s="174">
        <v>115.22199999999999</v>
      </c>
      <c r="L620" s="174">
        <v>84.688000000000002</v>
      </c>
      <c r="M620" s="372">
        <v>15</v>
      </c>
      <c r="N620" s="293">
        <v>10</v>
      </c>
      <c r="O620" s="372">
        <v>25</v>
      </c>
      <c r="P620" s="372"/>
      <c r="Q620" s="372"/>
      <c r="R620" s="372"/>
      <c r="S620" s="372"/>
      <c r="T620" s="372"/>
      <c r="U620" s="372"/>
      <c r="V620" s="372"/>
      <c r="W620" s="372"/>
      <c r="X620" s="372"/>
      <c r="Y620" s="372"/>
      <c r="Z620" s="466">
        <v>15</v>
      </c>
      <c r="AA620" s="466">
        <v>10</v>
      </c>
      <c r="AB620" s="21">
        <v>25</v>
      </c>
      <c r="AC620" s="21"/>
      <c r="AD620" s="21"/>
      <c r="AE620" s="21">
        <v>0</v>
      </c>
      <c r="AF620" s="21">
        <v>0</v>
      </c>
      <c r="AG620" s="21">
        <v>0</v>
      </c>
      <c r="AH620" s="21">
        <v>0</v>
      </c>
      <c r="AI620" s="372"/>
      <c r="AJ620" s="2617" t="s">
        <v>9322</v>
      </c>
      <c r="AK620" s="372"/>
      <c r="AL620" s="2606">
        <v>0.25</v>
      </c>
      <c r="AM620" s="324">
        <v>0</v>
      </c>
    </row>
    <row r="621" spans="1:39" ht="31.5">
      <c r="A621" s="289">
        <v>692</v>
      </c>
      <c r="B621" s="114" t="s">
        <v>1711</v>
      </c>
      <c r="C621" s="130" t="s">
        <v>1712</v>
      </c>
      <c r="D621" s="114" t="s">
        <v>29</v>
      </c>
      <c r="E621" s="114" t="s">
        <v>1713</v>
      </c>
      <c r="F621" s="370" t="s">
        <v>26</v>
      </c>
      <c r="G621" s="128">
        <v>45</v>
      </c>
      <c r="H621" s="286">
        <v>4.95</v>
      </c>
      <c r="I621" s="374">
        <v>0</v>
      </c>
      <c r="J621" s="174">
        <v>0</v>
      </c>
      <c r="K621" s="174">
        <v>4.95</v>
      </c>
      <c r="L621" s="174">
        <v>40.049999999999997</v>
      </c>
      <c r="M621" s="372">
        <v>0</v>
      </c>
      <c r="N621" s="293">
        <v>40.049999999999997</v>
      </c>
      <c r="O621" s="372">
        <v>40.049999999999997</v>
      </c>
      <c r="P621" s="372"/>
      <c r="Q621" s="372"/>
      <c r="R621" s="372"/>
      <c r="S621" s="372"/>
      <c r="T621" s="372"/>
      <c r="U621" s="372"/>
      <c r="V621" s="372"/>
      <c r="W621" s="372"/>
      <c r="X621" s="372"/>
      <c r="Y621" s="372"/>
      <c r="Z621" s="466">
        <v>0</v>
      </c>
      <c r="AA621" s="466">
        <v>40.049999999999997</v>
      </c>
      <c r="AB621" s="21">
        <v>40.049999999999997</v>
      </c>
      <c r="AC621" s="21"/>
      <c r="AD621" s="21"/>
      <c r="AE621" s="21">
        <v>0</v>
      </c>
      <c r="AF621" s="21">
        <v>0</v>
      </c>
      <c r="AG621" s="21">
        <v>0</v>
      </c>
      <c r="AH621" s="21">
        <v>0</v>
      </c>
      <c r="AI621" s="372"/>
      <c r="AJ621" s="2689" t="s">
        <v>9320</v>
      </c>
      <c r="AK621" s="372"/>
      <c r="AL621" s="2606">
        <v>1</v>
      </c>
      <c r="AM621" s="375">
        <v>0</v>
      </c>
    </row>
    <row r="622" spans="1:39" ht="63">
      <c r="A622" s="289">
        <v>693</v>
      </c>
      <c r="B622" s="376" t="s">
        <v>1714</v>
      </c>
      <c r="C622" s="377" t="s">
        <v>1715</v>
      </c>
      <c r="D622" s="376" t="s">
        <v>332</v>
      </c>
      <c r="E622" s="376" t="s">
        <v>1716</v>
      </c>
      <c r="F622" s="378" t="s">
        <v>26</v>
      </c>
      <c r="G622" s="371">
        <v>99.5</v>
      </c>
      <c r="H622" s="286">
        <v>40.433250000000001</v>
      </c>
      <c r="I622" s="374">
        <v>31.834</v>
      </c>
      <c r="J622" s="174">
        <v>0</v>
      </c>
      <c r="K622" s="174">
        <v>72.267250000000004</v>
      </c>
      <c r="L622" s="174">
        <v>27.232749999999996</v>
      </c>
      <c r="M622" s="372">
        <v>0</v>
      </c>
      <c r="N622" s="293">
        <v>27.233000000000001</v>
      </c>
      <c r="O622" s="372">
        <v>27.233000000000001</v>
      </c>
      <c r="P622" s="372"/>
      <c r="Q622" s="372"/>
      <c r="R622" s="372"/>
      <c r="S622" s="372"/>
      <c r="T622" s="372"/>
      <c r="U622" s="372"/>
      <c r="V622" s="372"/>
      <c r="W622" s="372"/>
      <c r="X622" s="372"/>
      <c r="Y622" s="372"/>
      <c r="Z622" s="466">
        <v>0</v>
      </c>
      <c r="AA622" s="466">
        <v>27.233000000000001</v>
      </c>
      <c r="AB622" s="21">
        <v>27.233000000000001</v>
      </c>
      <c r="AC622" s="21"/>
      <c r="AD622" s="21">
        <v>27.233000000000001</v>
      </c>
      <c r="AE622" s="21">
        <v>27.233000000000001</v>
      </c>
      <c r="AF622" s="21">
        <v>0</v>
      </c>
      <c r="AG622" s="21">
        <v>0</v>
      </c>
      <c r="AH622" s="21">
        <v>0</v>
      </c>
      <c r="AI622" s="372"/>
      <c r="AJ622" s="2689"/>
      <c r="AK622" s="2617" t="s">
        <v>9632</v>
      </c>
      <c r="AL622" s="2606">
        <v>1</v>
      </c>
      <c r="AM622" s="375">
        <v>0</v>
      </c>
    </row>
    <row r="623" spans="1:39" ht="94.5">
      <c r="A623" s="289">
        <v>694</v>
      </c>
      <c r="B623" s="178" t="s">
        <v>1717</v>
      </c>
      <c r="C623" s="173" t="s">
        <v>1718</v>
      </c>
      <c r="D623" s="178" t="s">
        <v>277</v>
      </c>
      <c r="E623" s="178" t="s">
        <v>1716</v>
      </c>
      <c r="F623" s="370" t="s">
        <v>26</v>
      </c>
      <c r="G623" s="174">
        <v>197.88</v>
      </c>
      <c r="H623" s="286">
        <v>85.940250000000006</v>
      </c>
      <c r="I623" s="374">
        <v>65</v>
      </c>
      <c r="J623" s="174">
        <v>0</v>
      </c>
      <c r="K623" s="174">
        <v>150.94024999999999</v>
      </c>
      <c r="L623" s="174">
        <v>46.939750000000004</v>
      </c>
      <c r="M623" s="372">
        <v>33.5</v>
      </c>
      <c r="N623" s="372">
        <v>13.44</v>
      </c>
      <c r="O623" s="372">
        <v>46.94</v>
      </c>
      <c r="P623" s="372"/>
      <c r="Q623" s="372"/>
      <c r="R623" s="372"/>
      <c r="S623" s="372"/>
      <c r="T623" s="372"/>
      <c r="U623" s="372"/>
      <c r="V623" s="372"/>
      <c r="W623" s="372"/>
      <c r="X623" s="372"/>
      <c r="Y623" s="372"/>
      <c r="Z623" s="466">
        <v>33.5</v>
      </c>
      <c r="AA623" s="466">
        <v>13.44</v>
      </c>
      <c r="AB623" s="21">
        <v>46.94</v>
      </c>
      <c r="AC623" s="21">
        <v>33.5</v>
      </c>
      <c r="AD623" s="21">
        <v>13.44</v>
      </c>
      <c r="AE623" s="21">
        <v>46.94</v>
      </c>
      <c r="AF623" s="21">
        <v>33.489308999999999</v>
      </c>
      <c r="AG623" s="21">
        <v>12.571899999999999</v>
      </c>
      <c r="AH623" s="21">
        <v>46.061208999999998</v>
      </c>
      <c r="AI623" s="372"/>
      <c r="AJ623" s="2617" t="s">
        <v>9556</v>
      </c>
      <c r="AK623" s="2617" t="s">
        <v>9754</v>
      </c>
      <c r="AL623" s="2606">
        <v>1</v>
      </c>
      <c r="AM623" s="324">
        <v>0</v>
      </c>
    </row>
    <row r="624" spans="1:39" ht="63">
      <c r="A624" s="289">
        <v>695</v>
      </c>
      <c r="B624" s="178" t="s">
        <v>1719</v>
      </c>
      <c r="C624" s="173" t="s">
        <v>1720</v>
      </c>
      <c r="D624" s="178" t="s">
        <v>332</v>
      </c>
      <c r="E624" s="178" t="s">
        <v>1721</v>
      </c>
      <c r="F624" s="370" t="s">
        <v>26</v>
      </c>
      <c r="G624" s="174">
        <v>156.65100000000001</v>
      </c>
      <c r="H624" s="286">
        <v>86.150999999999996</v>
      </c>
      <c r="I624" s="374">
        <v>35.249499999999998</v>
      </c>
      <c r="J624" s="174">
        <v>0</v>
      </c>
      <c r="K624" s="174">
        <v>121.40049999999999</v>
      </c>
      <c r="L624" s="174">
        <v>35.250500000000017</v>
      </c>
      <c r="M624" s="372">
        <v>25.227</v>
      </c>
      <c r="N624" s="372">
        <v>10.023999999999999</v>
      </c>
      <c r="O624" s="372">
        <v>35.250999999999998</v>
      </c>
      <c r="P624" s="372"/>
      <c r="Q624" s="372"/>
      <c r="R624" s="372"/>
      <c r="S624" s="372"/>
      <c r="T624" s="372"/>
      <c r="U624" s="372"/>
      <c r="V624" s="372"/>
      <c r="W624" s="372"/>
      <c r="X624" s="372"/>
      <c r="Y624" s="372"/>
      <c r="Z624" s="466">
        <v>25.227</v>
      </c>
      <c r="AA624" s="466">
        <v>10.023999999999999</v>
      </c>
      <c r="AB624" s="21">
        <v>35.250999999999998</v>
      </c>
      <c r="AC624" s="21">
        <v>25.227</v>
      </c>
      <c r="AD624" s="21">
        <v>10.023999999999999</v>
      </c>
      <c r="AE624" s="21">
        <v>35.250999999999998</v>
      </c>
      <c r="AF624" s="21">
        <v>25.223061000000001</v>
      </c>
      <c r="AG624" s="21">
        <v>9.9184000000000001</v>
      </c>
      <c r="AH624" s="21">
        <v>35.141461</v>
      </c>
      <c r="AI624" s="372"/>
      <c r="AJ624" s="2617"/>
      <c r="AK624" s="2617" t="s">
        <v>9630</v>
      </c>
      <c r="AL624" s="2606">
        <v>1</v>
      </c>
      <c r="AM624" s="324">
        <v>0</v>
      </c>
    </row>
    <row r="625" spans="1:39" ht="63">
      <c r="A625" s="289">
        <v>696</v>
      </c>
      <c r="B625" s="178" t="s">
        <v>1722</v>
      </c>
      <c r="C625" s="173" t="s">
        <v>1723</v>
      </c>
      <c r="D625" s="178" t="s">
        <v>39</v>
      </c>
      <c r="E625" s="178" t="s">
        <v>1716</v>
      </c>
      <c r="F625" s="370" t="s">
        <v>26</v>
      </c>
      <c r="G625" s="128">
        <v>150.42099999999999</v>
      </c>
      <c r="H625" s="286">
        <v>79.507249999999999</v>
      </c>
      <c r="I625" s="374">
        <v>35.457250000000002</v>
      </c>
      <c r="J625" s="174">
        <v>0</v>
      </c>
      <c r="K625" s="174">
        <v>114.9645</v>
      </c>
      <c r="L625" s="174">
        <v>35.456499999999991</v>
      </c>
      <c r="M625" s="372">
        <v>25.433</v>
      </c>
      <c r="N625" s="372">
        <v>10.023999999999999</v>
      </c>
      <c r="O625" s="372">
        <v>35.457000000000001</v>
      </c>
      <c r="P625" s="372"/>
      <c r="Q625" s="372"/>
      <c r="R625" s="372"/>
      <c r="S625" s="372"/>
      <c r="T625" s="372"/>
      <c r="U625" s="372"/>
      <c r="V625" s="372"/>
      <c r="W625" s="372"/>
      <c r="X625" s="372"/>
      <c r="Y625" s="372"/>
      <c r="Z625" s="466">
        <v>25.433</v>
      </c>
      <c r="AA625" s="466">
        <v>10.023999999999999</v>
      </c>
      <c r="AB625" s="21">
        <v>35.457000000000001</v>
      </c>
      <c r="AC625" s="21">
        <v>25.433</v>
      </c>
      <c r="AD625" s="21">
        <v>10.023999999999999</v>
      </c>
      <c r="AE625" s="21">
        <v>35.457000000000001</v>
      </c>
      <c r="AF625" s="21">
        <v>25.431099</v>
      </c>
      <c r="AG625" s="21">
        <v>9.9184000000000001</v>
      </c>
      <c r="AH625" s="21">
        <v>35.349499000000002</v>
      </c>
      <c r="AI625" s="372"/>
      <c r="AJ625" s="372"/>
      <c r="AK625" s="2617" t="s">
        <v>9630</v>
      </c>
      <c r="AL625" s="2606">
        <v>1</v>
      </c>
      <c r="AM625" s="324">
        <v>0</v>
      </c>
    </row>
    <row r="626" spans="1:39" ht="94.5">
      <c r="A626" s="289">
        <v>697</v>
      </c>
      <c r="B626" s="178" t="s">
        <v>1724</v>
      </c>
      <c r="C626" s="130" t="s">
        <v>1725</v>
      </c>
      <c r="D626" s="178" t="s">
        <v>534</v>
      </c>
      <c r="E626" s="178" t="s">
        <v>1726</v>
      </c>
      <c r="F626" s="370" t="s">
        <v>115</v>
      </c>
      <c r="G626" s="174">
        <v>198.49199999999999</v>
      </c>
      <c r="H626" s="286">
        <v>47.5</v>
      </c>
      <c r="I626" s="374">
        <v>26.919</v>
      </c>
      <c r="J626" s="174">
        <v>0</v>
      </c>
      <c r="K626" s="174">
        <v>74.418999999999997</v>
      </c>
      <c r="L626" s="174">
        <v>124.07299999999999</v>
      </c>
      <c r="M626" s="372">
        <v>60</v>
      </c>
      <c r="N626" s="372">
        <v>0</v>
      </c>
      <c r="O626" s="372">
        <v>60</v>
      </c>
      <c r="P626" s="372"/>
      <c r="Q626" s="372"/>
      <c r="R626" s="372"/>
      <c r="S626" s="372"/>
      <c r="T626" s="372"/>
      <c r="U626" s="372"/>
      <c r="V626" s="372"/>
      <c r="W626" s="372"/>
      <c r="X626" s="372"/>
      <c r="Y626" s="372"/>
      <c r="Z626" s="466">
        <v>60</v>
      </c>
      <c r="AA626" s="466">
        <v>0</v>
      </c>
      <c r="AB626" s="21">
        <v>60</v>
      </c>
      <c r="AC626" s="21">
        <v>45</v>
      </c>
      <c r="AD626" s="21"/>
      <c r="AE626" s="21">
        <v>45</v>
      </c>
      <c r="AF626" s="21">
        <v>44.997996000000001</v>
      </c>
      <c r="AG626" s="21">
        <v>0</v>
      </c>
      <c r="AH626" s="21">
        <v>44.997996000000001</v>
      </c>
      <c r="AI626" s="372"/>
      <c r="AJ626" s="2617" t="s">
        <v>9255</v>
      </c>
      <c r="AK626" s="2617" t="s">
        <v>10458</v>
      </c>
      <c r="AL626" s="2606">
        <v>0.25</v>
      </c>
      <c r="AM626" s="324">
        <v>0</v>
      </c>
    </row>
    <row r="627" spans="1:39" ht="63">
      <c r="A627" s="289">
        <v>698</v>
      </c>
      <c r="B627" s="178" t="s">
        <v>1727</v>
      </c>
      <c r="C627" s="130" t="s">
        <v>1728</v>
      </c>
      <c r="D627" s="178" t="s">
        <v>662</v>
      </c>
      <c r="E627" s="178" t="s">
        <v>1726</v>
      </c>
      <c r="F627" s="370" t="s">
        <v>26</v>
      </c>
      <c r="G627" s="174">
        <v>194.74799999999999</v>
      </c>
      <c r="H627" s="286">
        <v>47.5</v>
      </c>
      <c r="I627" s="374">
        <v>35.530749999999998</v>
      </c>
      <c r="J627" s="174">
        <v>0</v>
      </c>
      <c r="K627" s="174">
        <v>83.030749999999998</v>
      </c>
      <c r="L627" s="174">
        <v>111.71724999999999</v>
      </c>
      <c r="M627" s="372">
        <v>99.216999999999999</v>
      </c>
      <c r="N627" s="372">
        <v>12.5</v>
      </c>
      <c r="O627" s="372">
        <v>111.717</v>
      </c>
      <c r="P627" s="372"/>
      <c r="Q627" s="372"/>
      <c r="R627" s="372"/>
      <c r="S627" s="372"/>
      <c r="T627" s="372"/>
      <c r="U627" s="372"/>
      <c r="V627" s="372"/>
      <c r="W627" s="372"/>
      <c r="X627" s="372"/>
      <c r="Y627" s="372"/>
      <c r="Z627" s="466">
        <v>99.216999999999999</v>
      </c>
      <c r="AA627" s="466">
        <v>12.5</v>
      </c>
      <c r="AB627" s="21">
        <v>111.717</v>
      </c>
      <c r="AC627" s="21">
        <v>99.216499999999996</v>
      </c>
      <c r="AD627" s="21"/>
      <c r="AE627" s="21">
        <v>99.216499999999996</v>
      </c>
      <c r="AF627" s="21">
        <v>99.215194999999994</v>
      </c>
      <c r="AG627" s="21">
        <v>0</v>
      </c>
      <c r="AH627" s="21">
        <v>99.215194999999994</v>
      </c>
      <c r="AI627" s="372"/>
      <c r="AJ627" s="2617" t="s">
        <v>9255</v>
      </c>
      <c r="AK627" s="2617" t="s">
        <v>9735</v>
      </c>
      <c r="AL627" s="2606">
        <v>0.5</v>
      </c>
      <c r="AM627" s="324">
        <v>0</v>
      </c>
    </row>
    <row r="628" spans="1:39" ht="94.5">
      <c r="A628" s="289">
        <v>699</v>
      </c>
      <c r="B628" s="178" t="s">
        <v>1729</v>
      </c>
      <c r="C628" s="173" t="s">
        <v>1730</v>
      </c>
      <c r="D628" s="178" t="s">
        <v>147</v>
      </c>
      <c r="E628" s="178" t="s">
        <v>1726</v>
      </c>
      <c r="F628" s="370" t="s">
        <v>115</v>
      </c>
      <c r="G628" s="174">
        <v>89.512</v>
      </c>
      <c r="H628" s="286">
        <v>0</v>
      </c>
      <c r="I628" s="374">
        <v>22.378</v>
      </c>
      <c r="J628" s="174">
        <v>0</v>
      </c>
      <c r="K628" s="174">
        <v>22.378</v>
      </c>
      <c r="L628" s="174">
        <v>67.134</v>
      </c>
      <c r="M628" s="372">
        <v>45</v>
      </c>
      <c r="N628" s="372">
        <v>0</v>
      </c>
      <c r="O628" s="372">
        <v>45</v>
      </c>
      <c r="P628" s="372"/>
      <c r="Q628" s="372"/>
      <c r="R628" s="372"/>
      <c r="S628" s="372"/>
      <c r="T628" s="372"/>
      <c r="U628" s="372"/>
      <c r="V628" s="372"/>
      <c r="W628" s="372"/>
      <c r="X628" s="372"/>
      <c r="Y628" s="372"/>
      <c r="Z628" s="466">
        <v>45</v>
      </c>
      <c r="AA628" s="466">
        <v>0</v>
      </c>
      <c r="AB628" s="21">
        <v>45</v>
      </c>
      <c r="AC628" s="21">
        <v>33.75</v>
      </c>
      <c r="AD628" s="21"/>
      <c r="AE628" s="21">
        <v>33.75</v>
      </c>
      <c r="AF628" s="21">
        <v>33.75</v>
      </c>
      <c r="AG628" s="21">
        <v>0</v>
      </c>
      <c r="AH628" s="21">
        <v>33.75</v>
      </c>
      <c r="AI628" s="372"/>
      <c r="AJ628" s="372"/>
      <c r="AK628" s="2617" t="s">
        <v>12201</v>
      </c>
      <c r="AL628" s="2606">
        <v>0.25</v>
      </c>
      <c r="AM628" s="324">
        <v>0</v>
      </c>
    </row>
    <row r="629" spans="1:39" ht="63">
      <c r="A629" s="289">
        <v>700</v>
      </c>
      <c r="B629" s="178" t="s">
        <v>1731</v>
      </c>
      <c r="C629" s="173" t="s">
        <v>1732</v>
      </c>
      <c r="D629" s="178" t="s">
        <v>209</v>
      </c>
      <c r="E629" s="178" t="s">
        <v>1726</v>
      </c>
      <c r="F629" s="370" t="s">
        <v>115</v>
      </c>
      <c r="G629" s="174">
        <v>89.251000000000005</v>
      </c>
      <c r="H629" s="286">
        <v>0</v>
      </c>
      <c r="I629" s="374">
        <v>11.156499999999999</v>
      </c>
      <c r="J629" s="174">
        <v>0</v>
      </c>
      <c r="K629" s="174">
        <v>11.156499999999999</v>
      </c>
      <c r="L629" s="174">
        <v>78.094500000000011</v>
      </c>
      <c r="M629" s="372">
        <v>10</v>
      </c>
      <c r="N629" s="372">
        <v>0</v>
      </c>
      <c r="O629" s="372">
        <v>10</v>
      </c>
      <c r="P629" s="372"/>
      <c r="Q629" s="372"/>
      <c r="R629" s="372"/>
      <c r="S629" s="372"/>
      <c r="T629" s="372"/>
      <c r="U629" s="372"/>
      <c r="V629" s="372"/>
      <c r="W629" s="372"/>
      <c r="X629" s="372"/>
      <c r="Y629" s="372"/>
      <c r="Z629" s="466">
        <v>10</v>
      </c>
      <c r="AA629" s="466">
        <v>0</v>
      </c>
      <c r="AB629" s="21">
        <v>10</v>
      </c>
      <c r="AC629" s="21">
        <v>7.5</v>
      </c>
      <c r="AD629" s="21"/>
      <c r="AE629" s="21">
        <v>7.5</v>
      </c>
      <c r="AF629" s="21">
        <v>6.8187170000000004</v>
      </c>
      <c r="AG629" s="21">
        <v>0</v>
      </c>
      <c r="AH629" s="21">
        <v>6.8187170000000004</v>
      </c>
      <c r="AI629" s="372"/>
      <c r="AJ629" s="372"/>
      <c r="AK629" s="2617" t="s">
        <v>11800</v>
      </c>
      <c r="AL629" s="2606">
        <v>0.25</v>
      </c>
      <c r="AM629" s="324">
        <v>0</v>
      </c>
    </row>
    <row r="630" spans="1:39" ht="157.5">
      <c r="A630" s="289">
        <v>701</v>
      </c>
      <c r="B630" s="178" t="s">
        <v>1733</v>
      </c>
      <c r="C630" s="173" t="s">
        <v>1734</v>
      </c>
      <c r="D630" s="178" t="s">
        <v>177</v>
      </c>
      <c r="E630" s="178" t="s">
        <v>1735</v>
      </c>
      <c r="F630" s="370" t="s">
        <v>115</v>
      </c>
      <c r="G630" s="174">
        <v>246.01300000000001</v>
      </c>
      <c r="H630" s="286">
        <v>60</v>
      </c>
      <c r="I630" s="374">
        <v>60</v>
      </c>
      <c r="J630" s="174">
        <v>0</v>
      </c>
      <c r="K630" s="174">
        <v>120</v>
      </c>
      <c r="L630" s="174">
        <v>126.01300000000001</v>
      </c>
      <c r="M630" s="372">
        <v>35</v>
      </c>
      <c r="N630" s="372">
        <v>0</v>
      </c>
      <c r="O630" s="372">
        <v>35</v>
      </c>
      <c r="P630" s="372">
        <v>13.641999999999999</v>
      </c>
      <c r="Q630" s="372"/>
      <c r="R630" s="372"/>
      <c r="S630" s="372"/>
      <c r="T630" s="372"/>
      <c r="U630" s="372"/>
      <c r="V630" s="372"/>
      <c r="W630" s="372"/>
      <c r="X630" s="372"/>
      <c r="Y630" s="372"/>
      <c r="Z630" s="466">
        <v>48.641999999999996</v>
      </c>
      <c r="AA630" s="466">
        <v>0</v>
      </c>
      <c r="AB630" s="21">
        <v>48.641999999999996</v>
      </c>
      <c r="AC630" s="21">
        <v>38.409999999999997</v>
      </c>
      <c r="AD630" s="21"/>
      <c r="AE630" s="21">
        <v>38.409999999999997</v>
      </c>
      <c r="AF630" s="21">
        <v>38.404255999999997</v>
      </c>
      <c r="AG630" s="21">
        <v>0</v>
      </c>
      <c r="AH630" s="21">
        <v>38.404255999999997</v>
      </c>
      <c r="AI630" s="372"/>
      <c r="AJ630" s="2617" t="s">
        <v>12476</v>
      </c>
      <c r="AK630" s="2617" t="s">
        <v>12477</v>
      </c>
      <c r="AL630" s="2606">
        <v>0.25</v>
      </c>
      <c r="AM630" s="324">
        <v>0</v>
      </c>
    </row>
    <row r="631" spans="1:39" ht="94.5">
      <c r="A631" s="289">
        <v>702</v>
      </c>
      <c r="B631" s="178" t="s">
        <v>1736</v>
      </c>
      <c r="C631" s="130" t="s">
        <v>1737</v>
      </c>
      <c r="D631" s="178" t="s">
        <v>213</v>
      </c>
      <c r="E631" s="178" t="s">
        <v>1726</v>
      </c>
      <c r="F631" s="370" t="s">
        <v>115</v>
      </c>
      <c r="G631" s="174">
        <v>195.941</v>
      </c>
      <c r="H631" s="286">
        <v>20</v>
      </c>
      <c r="I631" s="374">
        <v>13.595750000000001</v>
      </c>
      <c r="J631" s="174">
        <v>0</v>
      </c>
      <c r="K631" s="174">
        <v>33.595750000000002</v>
      </c>
      <c r="L631" s="174">
        <v>162.34524999999999</v>
      </c>
      <c r="M631" s="372">
        <v>50</v>
      </c>
      <c r="N631" s="372">
        <v>0</v>
      </c>
      <c r="O631" s="372">
        <v>50</v>
      </c>
      <c r="P631" s="372"/>
      <c r="Q631" s="372"/>
      <c r="R631" s="372"/>
      <c r="S631" s="372"/>
      <c r="T631" s="372"/>
      <c r="U631" s="372"/>
      <c r="V631" s="372"/>
      <c r="W631" s="372"/>
      <c r="X631" s="372"/>
      <c r="Y631" s="372"/>
      <c r="Z631" s="466">
        <v>50</v>
      </c>
      <c r="AA631" s="466">
        <v>0</v>
      </c>
      <c r="AB631" s="21">
        <v>50</v>
      </c>
      <c r="AC631" s="21">
        <v>37.5</v>
      </c>
      <c r="AD631" s="21"/>
      <c r="AE631" s="21">
        <v>37.5</v>
      </c>
      <c r="AF631" s="21">
        <v>37.494394999999997</v>
      </c>
      <c r="AG631" s="21">
        <v>0</v>
      </c>
      <c r="AH631" s="21">
        <v>37.494394999999997</v>
      </c>
      <c r="AI631" s="372"/>
      <c r="AJ631" s="2617" t="s">
        <v>9255</v>
      </c>
      <c r="AK631" s="2617" t="s">
        <v>10459</v>
      </c>
      <c r="AL631" s="2606">
        <v>0.25</v>
      </c>
      <c r="AM631" s="324">
        <v>0</v>
      </c>
    </row>
    <row r="632" spans="1:39" ht="94.5">
      <c r="A632" s="289">
        <v>703</v>
      </c>
      <c r="B632" s="178" t="s">
        <v>1738</v>
      </c>
      <c r="C632" s="130" t="s">
        <v>1739</v>
      </c>
      <c r="D632" s="178" t="s">
        <v>342</v>
      </c>
      <c r="E632" s="178" t="s">
        <v>1726</v>
      </c>
      <c r="F632" s="370" t="s">
        <v>115</v>
      </c>
      <c r="G632" s="174">
        <v>150.791</v>
      </c>
      <c r="H632" s="286">
        <v>31.342749999999999</v>
      </c>
      <c r="I632" s="374">
        <v>19.417999999999999</v>
      </c>
      <c r="J632" s="174">
        <v>0</v>
      </c>
      <c r="K632" s="174">
        <v>50.760750000000002</v>
      </c>
      <c r="L632" s="174">
        <v>100.03025</v>
      </c>
      <c r="M632" s="372">
        <v>40</v>
      </c>
      <c r="N632" s="372">
        <v>0</v>
      </c>
      <c r="O632" s="372">
        <v>40</v>
      </c>
      <c r="P632" s="372"/>
      <c r="Q632" s="372"/>
      <c r="R632" s="372"/>
      <c r="S632" s="372"/>
      <c r="T632" s="372"/>
      <c r="U632" s="372"/>
      <c r="V632" s="372"/>
      <c r="W632" s="372"/>
      <c r="X632" s="372"/>
      <c r="Y632" s="372"/>
      <c r="Z632" s="466">
        <v>40</v>
      </c>
      <c r="AA632" s="466">
        <v>0</v>
      </c>
      <c r="AB632" s="21">
        <v>40</v>
      </c>
      <c r="AC632" s="21">
        <v>30</v>
      </c>
      <c r="AD632" s="21"/>
      <c r="AE632" s="21">
        <v>30</v>
      </c>
      <c r="AF632" s="21">
        <v>29.996454</v>
      </c>
      <c r="AG632" s="21">
        <v>0</v>
      </c>
      <c r="AH632" s="21">
        <v>29.996454</v>
      </c>
      <c r="AI632" s="372"/>
      <c r="AJ632" s="2617" t="s">
        <v>9255</v>
      </c>
      <c r="AK632" s="2617" t="s">
        <v>10458</v>
      </c>
      <c r="AL632" s="2606">
        <v>0.25</v>
      </c>
      <c r="AM632" s="324">
        <v>0</v>
      </c>
    </row>
    <row r="633" spans="1:39" ht="63">
      <c r="A633" s="289">
        <v>704</v>
      </c>
      <c r="B633" s="178" t="s">
        <v>1740</v>
      </c>
      <c r="C633" s="173" t="s">
        <v>1741</v>
      </c>
      <c r="D633" s="178" t="s">
        <v>39</v>
      </c>
      <c r="E633" s="178" t="s">
        <v>1726</v>
      </c>
      <c r="F633" s="370" t="s">
        <v>26</v>
      </c>
      <c r="G633" s="174">
        <v>84.930999999999997</v>
      </c>
      <c r="H633" s="286">
        <v>26.829000000000001</v>
      </c>
      <c r="I633" s="374">
        <v>21.78875</v>
      </c>
      <c r="J633" s="174">
        <v>0</v>
      </c>
      <c r="K633" s="174">
        <v>48.617750000000001</v>
      </c>
      <c r="L633" s="174">
        <v>36.313249999999996</v>
      </c>
      <c r="M633" s="372">
        <v>24.812999999999999</v>
      </c>
      <c r="N633" s="372">
        <v>11.5</v>
      </c>
      <c r="O633" s="372">
        <v>36.313000000000002</v>
      </c>
      <c r="P633" s="372"/>
      <c r="Q633" s="372"/>
      <c r="R633" s="372"/>
      <c r="S633" s="372"/>
      <c r="T633" s="372"/>
      <c r="U633" s="372"/>
      <c r="V633" s="372"/>
      <c r="W633" s="372"/>
      <c r="X633" s="372"/>
      <c r="Y633" s="372"/>
      <c r="Z633" s="466">
        <v>24.812999999999999</v>
      </c>
      <c r="AA633" s="466">
        <v>11.5</v>
      </c>
      <c r="AB633" s="21">
        <v>36.313000000000002</v>
      </c>
      <c r="AC633" s="21">
        <v>24.812999999999999</v>
      </c>
      <c r="AD633" s="21"/>
      <c r="AE633" s="21">
        <v>24.812999999999999</v>
      </c>
      <c r="AF633" s="21">
        <v>24.797194000000001</v>
      </c>
      <c r="AG633" s="21">
        <v>0</v>
      </c>
      <c r="AH633" s="21">
        <v>24.797194000000001</v>
      </c>
      <c r="AI633" s="372"/>
      <c r="AJ633" s="372"/>
      <c r="AK633" s="2617" t="s">
        <v>9259</v>
      </c>
      <c r="AL633" s="2606">
        <v>1</v>
      </c>
      <c r="AM633" s="324">
        <v>0</v>
      </c>
    </row>
    <row r="634" spans="1:39" ht="94.5">
      <c r="A634" s="289">
        <v>705</v>
      </c>
      <c r="B634" s="178" t="s">
        <v>1742</v>
      </c>
      <c r="C634" s="130" t="s">
        <v>1743</v>
      </c>
      <c r="D634" s="178" t="s">
        <v>31</v>
      </c>
      <c r="E634" s="178" t="s">
        <v>1726</v>
      </c>
      <c r="F634" s="370" t="s">
        <v>115</v>
      </c>
      <c r="G634" s="174">
        <v>198.09</v>
      </c>
      <c r="H634" s="286">
        <v>34.274000000000001</v>
      </c>
      <c r="I634" s="374">
        <v>30.081499999999998</v>
      </c>
      <c r="J634" s="174">
        <v>0</v>
      </c>
      <c r="K634" s="174">
        <v>64.355500000000006</v>
      </c>
      <c r="L634" s="174">
        <v>133.7345</v>
      </c>
      <c r="M634" s="372">
        <v>60</v>
      </c>
      <c r="N634" s="372">
        <v>0</v>
      </c>
      <c r="O634" s="372">
        <v>60</v>
      </c>
      <c r="P634" s="372"/>
      <c r="Q634" s="372"/>
      <c r="R634" s="372"/>
      <c r="S634" s="372"/>
      <c r="T634" s="372"/>
      <c r="U634" s="372"/>
      <c r="V634" s="372"/>
      <c r="W634" s="372"/>
      <c r="X634" s="372"/>
      <c r="Y634" s="372"/>
      <c r="Z634" s="466">
        <v>60</v>
      </c>
      <c r="AA634" s="466">
        <v>0</v>
      </c>
      <c r="AB634" s="21">
        <v>60</v>
      </c>
      <c r="AC634" s="21">
        <v>45</v>
      </c>
      <c r="AD634" s="21"/>
      <c r="AE634" s="21">
        <v>45</v>
      </c>
      <c r="AF634" s="21">
        <v>44.993290000000002</v>
      </c>
      <c r="AG634" s="21">
        <v>0</v>
      </c>
      <c r="AH634" s="21">
        <v>44.993290000000002</v>
      </c>
      <c r="AI634" s="372"/>
      <c r="AJ634" s="2617" t="s">
        <v>9255</v>
      </c>
      <c r="AK634" s="2617" t="s">
        <v>10459</v>
      </c>
      <c r="AL634" s="2606">
        <v>0.25</v>
      </c>
      <c r="AM634" s="324">
        <v>0</v>
      </c>
    </row>
    <row r="635" spans="1:39" ht="94.5">
      <c r="A635" s="289">
        <v>706</v>
      </c>
      <c r="B635" s="178" t="s">
        <v>1744</v>
      </c>
      <c r="C635" s="130" t="s">
        <v>1745</v>
      </c>
      <c r="D635" s="178" t="s">
        <v>294</v>
      </c>
      <c r="E635" s="178" t="s">
        <v>1726</v>
      </c>
      <c r="F635" s="370" t="s">
        <v>115</v>
      </c>
      <c r="G635" s="174">
        <v>198.303</v>
      </c>
      <c r="H635" s="286">
        <v>34.274000000000001</v>
      </c>
      <c r="I635" s="374">
        <v>29.857500000000002</v>
      </c>
      <c r="J635" s="174">
        <v>0</v>
      </c>
      <c r="K635" s="174">
        <v>64.131500000000003</v>
      </c>
      <c r="L635" s="174">
        <v>134.17149999999998</v>
      </c>
      <c r="M635" s="372">
        <v>60</v>
      </c>
      <c r="N635" s="372">
        <v>0</v>
      </c>
      <c r="O635" s="372">
        <v>60</v>
      </c>
      <c r="P635" s="372"/>
      <c r="Q635" s="372"/>
      <c r="R635" s="372"/>
      <c r="S635" s="372"/>
      <c r="T635" s="372"/>
      <c r="U635" s="372"/>
      <c r="V635" s="372"/>
      <c r="W635" s="372"/>
      <c r="X635" s="372"/>
      <c r="Y635" s="372"/>
      <c r="Z635" s="466">
        <v>60</v>
      </c>
      <c r="AA635" s="466">
        <v>0</v>
      </c>
      <c r="AB635" s="21">
        <v>60</v>
      </c>
      <c r="AC635" s="21">
        <v>45</v>
      </c>
      <c r="AD635" s="21"/>
      <c r="AE635" s="21">
        <v>45</v>
      </c>
      <c r="AF635" s="21">
        <v>44.793165000000002</v>
      </c>
      <c r="AG635" s="21">
        <v>0</v>
      </c>
      <c r="AH635" s="21">
        <v>44.793165000000002</v>
      </c>
      <c r="AI635" s="372"/>
      <c r="AJ635" s="2617" t="s">
        <v>9255</v>
      </c>
      <c r="AK635" s="2617" t="s">
        <v>10459</v>
      </c>
      <c r="AL635" s="2606">
        <v>0.25</v>
      </c>
      <c r="AM635" s="324">
        <v>0</v>
      </c>
    </row>
    <row r="636" spans="1:39" ht="63">
      <c r="A636" s="289">
        <v>707</v>
      </c>
      <c r="B636" s="178" t="s">
        <v>1746</v>
      </c>
      <c r="C636" s="173" t="s">
        <v>1747</v>
      </c>
      <c r="D636" s="178" t="s">
        <v>177</v>
      </c>
      <c r="E636" s="178" t="s">
        <v>1726</v>
      </c>
      <c r="F636" s="370" t="s">
        <v>115</v>
      </c>
      <c r="G636" s="174">
        <v>74.278000000000006</v>
      </c>
      <c r="H636" s="286">
        <v>12.819000000000001</v>
      </c>
      <c r="I636" s="374">
        <v>7.6825000000000001</v>
      </c>
      <c r="J636" s="174">
        <v>0</v>
      </c>
      <c r="K636" s="174">
        <v>20.5015</v>
      </c>
      <c r="L636" s="174">
        <v>53.776500000000006</v>
      </c>
      <c r="M636" s="372">
        <v>20</v>
      </c>
      <c r="N636" s="372">
        <v>0</v>
      </c>
      <c r="O636" s="372">
        <v>20</v>
      </c>
      <c r="P636" s="372"/>
      <c r="Q636" s="372"/>
      <c r="R636" s="372"/>
      <c r="S636" s="372"/>
      <c r="T636" s="372"/>
      <c r="U636" s="372"/>
      <c r="V636" s="372"/>
      <c r="W636" s="372"/>
      <c r="X636" s="372"/>
      <c r="Y636" s="372"/>
      <c r="Z636" s="466">
        <v>20</v>
      </c>
      <c r="AA636" s="466">
        <v>0</v>
      </c>
      <c r="AB636" s="21">
        <v>20</v>
      </c>
      <c r="AC636" s="21">
        <v>5</v>
      </c>
      <c r="AD636" s="21"/>
      <c r="AE636" s="21">
        <v>5</v>
      </c>
      <c r="AF636" s="21">
        <v>4.832141</v>
      </c>
      <c r="AG636" s="21">
        <v>0</v>
      </c>
      <c r="AH636" s="21">
        <v>4.832141</v>
      </c>
      <c r="AI636" s="372"/>
      <c r="AJ636" s="372"/>
      <c r="AK636" s="2617" t="s">
        <v>9259</v>
      </c>
      <c r="AL636" s="2606">
        <v>0.25</v>
      </c>
      <c r="AM636" s="324">
        <v>0</v>
      </c>
    </row>
    <row r="637" spans="1:39" ht="78.75">
      <c r="A637" s="289">
        <v>708</v>
      </c>
      <c r="B637" s="178" t="s">
        <v>1748</v>
      </c>
      <c r="C637" s="130" t="s">
        <v>1749</v>
      </c>
      <c r="D637" s="323" t="s">
        <v>277</v>
      </c>
      <c r="E637" s="178" t="s">
        <v>1726</v>
      </c>
      <c r="F637" s="370" t="s">
        <v>26</v>
      </c>
      <c r="G637" s="174">
        <v>113.593</v>
      </c>
      <c r="H637" s="286">
        <v>38.883499999999998</v>
      </c>
      <c r="I637" s="374">
        <v>11.826000000000001</v>
      </c>
      <c r="J637" s="174">
        <v>0</v>
      </c>
      <c r="K637" s="174">
        <v>50.709499999999998</v>
      </c>
      <c r="L637" s="174">
        <v>62.883500000000005</v>
      </c>
      <c r="M637" s="372">
        <v>53.543999999999997</v>
      </c>
      <c r="N637" s="372">
        <v>9.34</v>
      </c>
      <c r="O637" s="372">
        <v>62.884</v>
      </c>
      <c r="P637" s="372"/>
      <c r="Q637" s="372"/>
      <c r="R637" s="372"/>
      <c r="S637" s="372"/>
      <c r="T637" s="372"/>
      <c r="U637" s="372"/>
      <c r="V637" s="372"/>
      <c r="W637" s="372"/>
      <c r="X637" s="372"/>
      <c r="Y637" s="372"/>
      <c r="Z637" s="466">
        <v>53.543999999999997</v>
      </c>
      <c r="AA637" s="466">
        <v>9.34</v>
      </c>
      <c r="AB637" s="21">
        <v>62.884</v>
      </c>
      <c r="AC637" s="21">
        <v>53.543999999999997</v>
      </c>
      <c r="AD637" s="21"/>
      <c r="AE637" s="21">
        <v>53.543999999999997</v>
      </c>
      <c r="AF637" s="21">
        <v>53.541375000000002</v>
      </c>
      <c r="AG637" s="21">
        <v>0</v>
      </c>
      <c r="AH637" s="21">
        <v>53.541375000000002</v>
      </c>
      <c r="AI637" s="372"/>
      <c r="AJ637" s="2617" t="s">
        <v>9255</v>
      </c>
      <c r="AK637" s="2617" t="s">
        <v>9735</v>
      </c>
      <c r="AL637" s="2606">
        <v>0.5</v>
      </c>
      <c r="AM637" s="324">
        <v>0</v>
      </c>
    </row>
    <row r="638" spans="1:39" ht="94.5">
      <c r="A638" s="289">
        <v>709</v>
      </c>
      <c r="B638" s="178" t="s">
        <v>1750</v>
      </c>
      <c r="C638" s="173" t="s">
        <v>1751</v>
      </c>
      <c r="D638" s="178" t="s">
        <v>23</v>
      </c>
      <c r="E638" s="178" t="s">
        <v>1726</v>
      </c>
      <c r="F638" s="370" t="s">
        <v>115</v>
      </c>
      <c r="G638" s="174">
        <v>74.994</v>
      </c>
      <c r="H638" s="286">
        <v>8</v>
      </c>
      <c r="I638" s="374">
        <v>8.37425</v>
      </c>
      <c r="J638" s="174">
        <v>0</v>
      </c>
      <c r="K638" s="174">
        <v>16.37425</v>
      </c>
      <c r="L638" s="174">
        <v>58.619749999999996</v>
      </c>
      <c r="M638" s="372">
        <v>20</v>
      </c>
      <c r="N638" s="372">
        <v>0</v>
      </c>
      <c r="O638" s="372">
        <v>20</v>
      </c>
      <c r="P638" s="372"/>
      <c r="Q638" s="372"/>
      <c r="R638" s="372"/>
      <c r="S638" s="372"/>
      <c r="T638" s="372"/>
      <c r="U638" s="372"/>
      <c r="V638" s="372"/>
      <c r="W638" s="372"/>
      <c r="X638" s="372"/>
      <c r="Y638" s="372"/>
      <c r="Z638" s="466">
        <v>20</v>
      </c>
      <c r="AA638" s="466">
        <v>0</v>
      </c>
      <c r="AB638" s="21">
        <v>20</v>
      </c>
      <c r="AC638" s="21">
        <v>15</v>
      </c>
      <c r="AD638" s="21"/>
      <c r="AE638" s="21">
        <v>15</v>
      </c>
      <c r="AF638" s="21">
        <v>15.663551999999999</v>
      </c>
      <c r="AG638" s="21">
        <v>0</v>
      </c>
      <c r="AH638" s="21">
        <v>15.663551999999999</v>
      </c>
      <c r="AI638" s="372"/>
      <c r="AJ638" s="372"/>
      <c r="AK638" s="2617" t="s">
        <v>12238</v>
      </c>
      <c r="AL638" s="2606">
        <v>0.25</v>
      </c>
      <c r="AM638" s="324">
        <v>0</v>
      </c>
    </row>
    <row r="639" spans="1:39" ht="110.25">
      <c r="A639" s="289">
        <v>710</v>
      </c>
      <c r="B639" s="178" t="s">
        <v>1752</v>
      </c>
      <c r="C639" s="173" t="s">
        <v>1753</v>
      </c>
      <c r="D639" s="178" t="s">
        <v>274</v>
      </c>
      <c r="E639" s="178" t="s">
        <v>1754</v>
      </c>
      <c r="F639" s="370" t="s">
        <v>115</v>
      </c>
      <c r="G639" s="174">
        <v>84.972999999999999</v>
      </c>
      <c r="H639" s="286">
        <v>12.791</v>
      </c>
      <c r="I639" s="371">
        <v>36.09075</v>
      </c>
      <c r="J639" s="174">
        <v>0</v>
      </c>
      <c r="K639" s="174">
        <v>48.881749999999997</v>
      </c>
      <c r="L639" s="174">
        <v>36.091250000000002</v>
      </c>
      <c r="M639" s="372">
        <v>25</v>
      </c>
      <c r="N639" s="372">
        <v>0</v>
      </c>
      <c r="O639" s="372">
        <v>25</v>
      </c>
      <c r="P639" s="372"/>
      <c r="Q639" s="372"/>
      <c r="R639" s="372"/>
      <c r="S639" s="372"/>
      <c r="T639" s="372"/>
      <c r="U639" s="372"/>
      <c r="V639" s="372"/>
      <c r="W639" s="372"/>
      <c r="X639" s="372"/>
      <c r="Y639" s="372"/>
      <c r="Z639" s="466">
        <v>25</v>
      </c>
      <c r="AA639" s="466">
        <v>0</v>
      </c>
      <c r="AB639" s="21">
        <v>25</v>
      </c>
      <c r="AC639" s="21">
        <v>6.25</v>
      </c>
      <c r="AD639" s="21"/>
      <c r="AE639" s="21">
        <v>6.25</v>
      </c>
      <c r="AF639" s="21">
        <v>0</v>
      </c>
      <c r="AG639" s="21">
        <v>0</v>
      </c>
      <c r="AH639" s="21">
        <v>0</v>
      </c>
      <c r="AI639" s="372"/>
      <c r="AJ639" s="2617" t="s">
        <v>10296</v>
      </c>
      <c r="AK639" s="2617" t="s">
        <v>9259</v>
      </c>
      <c r="AL639" s="2606">
        <v>0.25</v>
      </c>
      <c r="AM639" s="324">
        <v>0</v>
      </c>
    </row>
    <row r="640" spans="1:39" ht="78.75">
      <c r="A640" s="289">
        <v>711</v>
      </c>
      <c r="B640" s="178" t="s">
        <v>1755</v>
      </c>
      <c r="C640" s="173" t="s">
        <v>1756</v>
      </c>
      <c r="D640" s="178" t="s">
        <v>332</v>
      </c>
      <c r="E640" s="178" t="s">
        <v>1754</v>
      </c>
      <c r="F640" s="370" t="s">
        <v>26</v>
      </c>
      <c r="G640" s="174">
        <v>85</v>
      </c>
      <c r="H640" s="286">
        <v>28.905999999999999</v>
      </c>
      <c r="I640" s="371">
        <v>28.046749999999999</v>
      </c>
      <c r="J640" s="174">
        <v>0</v>
      </c>
      <c r="K640" s="174">
        <v>56.952749999999995</v>
      </c>
      <c r="L640" s="174">
        <v>28.047250000000005</v>
      </c>
      <c r="M640" s="372">
        <v>18.446999999999999</v>
      </c>
      <c r="N640" s="372">
        <v>9.6</v>
      </c>
      <c r="O640" s="372">
        <v>28.046999999999997</v>
      </c>
      <c r="P640" s="372"/>
      <c r="Q640" s="372"/>
      <c r="R640" s="372"/>
      <c r="S640" s="372"/>
      <c r="T640" s="372"/>
      <c r="U640" s="372"/>
      <c r="V640" s="372"/>
      <c r="W640" s="372"/>
      <c r="X640" s="372"/>
      <c r="Y640" s="372"/>
      <c r="Z640" s="466">
        <v>18.446999999999999</v>
      </c>
      <c r="AA640" s="466">
        <v>9.6</v>
      </c>
      <c r="AB640" s="21">
        <v>28.046999999999997</v>
      </c>
      <c r="AC640" s="21">
        <v>18.446999999999999</v>
      </c>
      <c r="AD640" s="21"/>
      <c r="AE640" s="21">
        <v>18.446999999999999</v>
      </c>
      <c r="AF640" s="21">
        <v>17.852499999999999</v>
      </c>
      <c r="AG640" s="21">
        <v>0</v>
      </c>
      <c r="AH640" s="21">
        <v>17.852499999999999</v>
      </c>
      <c r="AI640" s="372"/>
      <c r="AJ640" s="2617" t="s">
        <v>10762</v>
      </c>
      <c r="AK640" s="2617" t="s">
        <v>9259</v>
      </c>
      <c r="AL640" s="2606">
        <v>1</v>
      </c>
      <c r="AM640" s="324">
        <v>0</v>
      </c>
    </row>
    <row r="641" spans="1:39" ht="47.25">
      <c r="A641" s="289">
        <v>712</v>
      </c>
      <c r="B641" s="178" t="s">
        <v>1757</v>
      </c>
      <c r="C641" s="173" t="s">
        <v>1758</v>
      </c>
      <c r="D641" s="178" t="s">
        <v>177</v>
      </c>
      <c r="E641" s="178" t="s">
        <v>630</v>
      </c>
      <c r="F641" s="370" t="s">
        <v>26</v>
      </c>
      <c r="G641" s="174">
        <v>74.272000000000006</v>
      </c>
      <c r="H641" s="286">
        <v>11.391</v>
      </c>
      <c r="I641" s="371">
        <v>15.72025</v>
      </c>
      <c r="J641" s="174">
        <v>0</v>
      </c>
      <c r="K641" s="174">
        <v>27.111249999999998</v>
      </c>
      <c r="L641" s="174">
        <v>47.160750000000007</v>
      </c>
      <c r="M641" s="372">
        <v>33.720999999999997</v>
      </c>
      <c r="N641" s="372">
        <v>13.44</v>
      </c>
      <c r="O641" s="372">
        <v>47.160999999999994</v>
      </c>
      <c r="P641" s="372"/>
      <c r="Q641" s="372"/>
      <c r="R641" s="372"/>
      <c r="S641" s="372"/>
      <c r="T641" s="372"/>
      <c r="U641" s="372"/>
      <c r="V641" s="372"/>
      <c r="W641" s="372"/>
      <c r="X641" s="372"/>
      <c r="Y641" s="372"/>
      <c r="Z641" s="466">
        <v>33.720999999999997</v>
      </c>
      <c r="AA641" s="466">
        <v>13.44</v>
      </c>
      <c r="AB641" s="21">
        <v>47.160999999999994</v>
      </c>
      <c r="AC641" s="21">
        <v>33.720999999999997</v>
      </c>
      <c r="AD641" s="21"/>
      <c r="AE641" s="21">
        <v>33.720999999999997</v>
      </c>
      <c r="AF641" s="21">
        <v>33.648823</v>
      </c>
      <c r="AG641" s="21">
        <v>0</v>
      </c>
      <c r="AH641" s="21">
        <v>33.648823</v>
      </c>
      <c r="AI641" s="372"/>
      <c r="AJ641" s="372"/>
      <c r="AK641" s="2617" t="s">
        <v>9259</v>
      </c>
      <c r="AL641" s="2606">
        <v>1</v>
      </c>
      <c r="AM641" s="324">
        <v>0</v>
      </c>
    </row>
    <row r="642" spans="1:39" ht="157.5">
      <c r="A642" s="289">
        <v>713</v>
      </c>
      <c r="B642" s="178" t="s">
        <v>1759</v>
      </c>
      <c r="C642" s="173" t="s">
        <v>1760</v>
      </c>
      <c r="D642" s="178" t="s">
        <v>37</v>
      </c>
      <c r="E642" s="178" t="s">
        <v>1761</v>
      </c>
      <c r="F642" s="370" t="s">
        <v>115</v>
      </c>
      <c r="G642" s="174">
        <v>250</v>
      </c>
      <c r="H642" s="286">
        <v>17.5</v>
      </c>
      <c r="I642" s="371">
        <v>60</v>
      </c>
      <c r="J642" s="174">
        <v>0</v>
      </c>
      <c r="K642" s="174">
        <v>77.5</v>
      </c>
      <c r="L642" s="174">
        <v>172.5</v>
      </c>
      <c r="M642" s="372">
        <v>30</v>
      </c>
      <c r="N642" s="372">
        <v>0</v>
      </c>
      <c r="O642" s="372">
        <v>30</v>
      </c>
      <c r="P642" s="372">
        <v>5.5110000000000001</v>
      </c>
      <c r="Q642" s="372"/>
      <c r="R642" s="372"/>
      <c r="S642" s="372"/>
      <c r="T642" s="372"/>
      <c r="U642" s="372"/>
      <c r="V642" s="372"/>
      <c r="W642" s="372"/>
      <c r="X642" s="372"/>
      <c r="Y642" s="372"/>
      <c r="Z642" s="466">
        <v>35.511000000000003</v>
      </c>
      <c r="AA642" s="466">
        <v>0</v>
      </c>
      <c r="AB642" s="21">
        <v>35.511000000000003</v>
      </c>
      <c r="AC642" s="21">
        <v>31.376999999999999</v>
      </c>
      <c r="AD642" s="21"/>
      <c r="AE642" s="21">
        <v>31.376999999999999</v>
      </c>
      <c r="AF642" s="21">
        <v>31.374244000000001</v>
      </c>
      <c r="AG642" s="21">
        <v>0</v>
      </c>
      <c r="AH642" s="21">
        <v>31.374244000000001</v>
      </c>
      <c r="AI642" s="372"/>
      <c r="AJ642" s="2617" t="s">
        <v>12478</v>
      </c>
      <c r="AK642" s="2617" t="s">
        <v>12479</v>
      </c>
      <c r="AL642" s="2606">
        <v>0.25</v>
      </c>
      <c r="AM642" s="324">
        <v>0</v>
      </c>
    </row>
    <row r="643" spans="1:39" ht="157.5">
      <c r="A643" s="289">
        <v>714</v>
      </c>
      <c r="B643" s="178" t="s">
        <v>1762</v>
      </c>
      <c r="C643" s="173" t="s">
        <v>1763</v>
      </c>
      <c r="D643" s="178" t="s">
        <v>435</v>
      </c>
      <c r="E643" s="178" t="s">
        <v>630</v>
      </c>
      <c r="F643" s="370" t="s">
        <v>115</v>
      </c>
      <c r="G643" s="174">
        <v>241.69300000000001</v>
      </c>
      <c r="H643" s="286">
        <v>54</v>
      </c>
      <c r="I643" s="371">
        <v>60</v>
      </c>
      <c r="J643" s="174">
        <v>0</v>
      </c>
      <c r="K643" s="174">
        <v>114</v>
      </c>
      <c r="L643" s="174">
        <v>127.69300000000001</v>
      </c>
      <c r="M643" s="372">
        <v>30</v>
      </c>
      <c r="N643" s="372">
        <v>0</v>
      </c>
      <c r="O643" s="372">
        <v>30</v>
      </c>
      <c r="P643" s="372">
        <v>4.4660000000000002</v>
      </c>
      <c r="Q643" s="372"/>
      <c r="R643" s="372"/>
      <c r="S643" s="372"/>
      <c r="T643" s="372"/>
      <c r="U643" s="372"/>
      <c r="V643" s="372"/>
      <c r="W643" s="372"/>
      <c r="X643" s="372"/>
      <c r="Y643" s="372"/>
      <c r="Z643" s="466">
        <v>34.466000000000001</v>
      </c>
      <c r="AA643" s="466">
        <v>0</v>
      </c>
      <c r="AB643" s="21">
        <v>34.466000000000001</v>
      </c>
      <c r="AC643" s="21">
        <v>31.116</v>
      </c>
      <c r="AD643" s="21"/>
      <c r="AE643" s="21">
        <v>31.116</v>
      </c>
      <c r="AF643" s="21">
        <v>31.111298000000001</v>
      </c>
      <c r="AG643" s="21">
        <v>0</v>
      </c>
      <c r="AH643" s="21">
        <v>31.111298000000001</v>
      </c>
      <c r="AI643" s="372"/>
      <c r="AJ643" s="2617" t="s">
        <v>12480</v>
      </c>
      <c r="AK643" s="2617" t="s">
        <v>12477</v>
      </c>
      <c r="AL643" s="2606">
        <v>0.25</v>
      </c>
      <c r="AM643" s="324">
        <v>0</v>
      </c>
    </row>
    <row r="644" spans="1:39" ht="47.25">
      <c r="A644" s="289">
        <v>715</v>
      </c>
      <c r="B644" s="178" t="s">
        <v>1764</v>
      </c>
      <c r="C644" s="173" t="s">
        <v>1765</v>
      </c>
      <c r="D644" s="178" t="s">
        <v>107</v>
      </c>
      <c r="E644" s="178" t="s">
        <v>630</v>
      </c>
      <c r="F644" s="370" t="s">
        <v>26</v>
      </c>
      <c r="G644" s="174">
        <v>84.263999999999996</v>
      </c>
      <c r="H644" s="286">
        <v>8.9060000000000006</v>
      </c>
      <c r="I644" s="371">
        <v>37.678750000000001</v>
      </c>
      <c r="J644" s="174">
        <v>0</v>
      </c>
      <c r="K644" s="174">
        <v>46.58475</v>
      </c>
      <c r="L644" s="174">
        <v>37.679249999999996</v>
      </c>
      <c r="M644" s="372">
        <v>24.338999999999999</v>
      </c>
      <c r="N644" s="372">
        <v>13.34</v>
      </c>
      <c r="O644" s="372">
        <v>37.679000000000002</v>
      </c>
      <c r="P644" s="372"/>
      <c r="Q644" s="372"/>
      <c r="R644" s="372"/>
      <c r="S644" s="372"/>
      <c r="T644" s="372"/>
      <c r="U644" s="372"/>
      <c r="V644" s="372"/>
      <c r="W644" s="372"/>
      <c r="X644" s="372"/>
      <c r="Y644" s="372"/>
      <c r="Z644" s="466">
        <v>24.338999999999999</v>
      </c>
      <c r="AA644" s="466">
        <v>13.34</v>
      </c>
      <c r="AB644" s="21">
        <v>37.679000000000002</v>
      </c>
      <c r="AC644" s="21">
        <v>24.338999999999999</v>
      </c>
      <c r="AD644" s="21"/>
      <c r="AE644" s="21">
        <v>24.338999999999999</v>
      </c>
      <c r="AF644" s="21">
        <v>24.327393000000001</v>
      </c>
      <c r="AG644" s="21">
        <v>0</v>
      </c>
      <c r="AH644" s="21">
        <v>24.327393000000001</v>
      </c>
      <c r="AI644" s="372"/>
      <c r="AJ644" s="372"/>
      <c r="AK644" s="2617" t="s">
        <v>9259</v>
      </c>
      <c r="AL644" s="2606">
        <v>1</v>
      </c>
      <c r="AM644" s="324">
        <v>0</v>
      </c>
    </row>
    <row r="645" spans="1:39" ht="126">
      <c r="A645" s="289">
        <v>716</v>
      </c>
      <c r="B645" s="178" t="s">
        <v>1766</v>
      </c>
      <c r="C645" s="173" t="s">
        <v>1767</v>
      </c>
      <c r="D645" s="379" t="s">
        <v>55</v>
      </c>
      <c r="E645" s="178" t="s">
        <v>1761</v>
      </c>
      <c r="F645" s="370" t="s">
        <v>115</v>
      </c>
      <c r="G645" s="174">
        <v>463.75900000000001</v>
      </c>
      <c r="H645" s="286">
        <v>0</v>
      </c>
      <c r="I645" s="371">
        <v>100</v>
      </c>
      <c r="J645" s="174">
        <v>0</v>
      </c>
      <c r="K645" s="174">
        <v>100</v>
      </c>
      <c r="L645" s="174">
        <v>363.75900000000001</v>
      </c>
      <c r="M645" s="372">
        <v>90</v>
      </c>
      <c r="N645" s="372">
        <v>0</v>
      </c>
      <c r="O645" s="372">
        <v>90</v>
      </c>
      <c r="P645" s="372"/>
      <c r="Q645" s="372"/>
      <c r="R645" s="372"/>
      <c r="S645" s="372"/>
      <c r="T645" s="372"/>
      <c r="U645" s="372"/>
      <c r="V645" s="372"/>
      <c r="W645" s="372"/>
      <c r="X645" s="372"/>
      <c r="Y645" s="372"/>
      <c r="Z645" s="466">
        <v>90</v>
      </c>
      <c r="AA645" s="466">
        <v>0</v>
      </c>
      <c r="AB645" s="21">
        <v>90</v>
      </c>
      <c r="AC645" s="21">
        <v>90</v>
      </c>
      <c r="AD645" s="21"/>
      <c r="AE645" s="21">
        <v>90</v>
      </c>
      <c r="AF645" s="21">
        <v>84.356365999999994</v>
      </c>
      <c r="AG645" s="21">
        <v>0</v>
      </c>
      <c r="AH645" s="21">
        <v>84.356365999999994</v>
      </c>
      <c r="AI645" s="372"/>
      <c r="AJ645" s="372"/>
      <c r="AK645" s="2617" t="s">
        <v>12209</v>
      </c>
      <c r="AL645" s="2606">
        <v>0.25</v>
      </c>
      <c r="AM645" s="324">
        <v>0</v>
      </c>
    </row>
    <row r="646" spans="1:39" ht="126">
      <c r="A646" s="289">
        <v>717</v>
      </c>
      <c r="B646" s="178" t="s">
        <v>1768</v>
      </c>
      <c r="C646" s="173" t="s">
        <v>1769</v>
      </c>
      <c r="D646" s="178" t="s">
        <v>177</v>
      </c>
      <c r="E646" s="178" t="s">
        <v>630</v>
      </c>
      <c r="F646" s="370" t="s">
        <v>115</v>
      </c>
      <c r="G646" s="174">
        <v>74.272000000000006</v>
      </c>
      <c r="H646" s="286">
        <v>5.5</v>
      </c>
      <c r="I646" s="371">
        <v>8.5965000000000007</v>
      </c>
      <c r="J646" s="174">
        <v>0</v>
      </c>
      <c r="K646" s="174">
        <v>14.096500000000001</v>
      </c>
      <c r="L646" s="174">
        <v>60.175500000000007</v>
      </c>
      <c r="M646" s="372">
        <v>30</v>
      </c>
      <c r="N646" s="372">
        <v>0</v>
      </c>
      <c r="O646" s="372">
        <v>30</v>
      </c>
      <c r="P646" s="372"/>
      <c r="Q646" s="372"/>
      <c r="R646" s="372"/>
      <c r="S646" s="372"/>
      <c r="T646" s="372"/>
      <c r="U646" s="372"/>
      <c r="V646" s="372"/>
      <c r="W646" s="372"/>
      <c r="X646" s="372"/>
      <c r="Y646" s="372"/>
      <c r="Z646" s="466">
        <v>30</v>
      </c>
      <c r="AA646" s="466">
        <v>0</v>
      </c>
      <c r="AB646" s="21">
        <v>30</v>
      </c>
      <c r="AC646" s="21">
        <v>30</v>
      </c>
      <c r="AD646" s="21"/>
      <c r="AE646" s="21">
        <v>30</v>
      </c>
      <c r="AF646" s="21">
        <v>27.583660999999999</v>
      </c>
      <c r="AG646" s="21">
        <v>0</v>
      </c>
      <c r="AH646" s="21">
        <v>27.583660999999999</v>
      </c>
      <c r="AI646" s="372"/>
      <c r="AJ646" s="372"/>
      <c r="AK646" s="2617" t="s">
        <v>12213</v>
      </c>
      <c r="AL646" s="2606">
        <v>0.25</v>
      </c>
      <c r="AM646" s="324">
        <v>0</v>
      </c>
    </row>
    <row r="647" spans="1:39" ht="78.75">
      <c r="A647" s="289">
        <v>718</v>
      </c>
      <c r="B647" s="178" t="s">
        <v>1770</v>
      </c>
      <c r="C647" s="173" t="s">
        <v>1771</v>
      </c>
      <c r="D647" s="178" t="s">
        <v>339</v>
      </c>
      <c r="E647" s="178" t="s">
        <v>630</v>
      </c>
      <c r="F647" s="370" t="s">
        <v>26</v>
      </c>
      <c r="G647" s="174">
        <v>74.272000000000006</v>
      </c>
      <c r="H647" s="286">
        <v>14.97325</v>
      </c>
      <c r="I647" s="371">
        <v>29.649249999999999</v>
      </c>
      <c r="J647" s="174">
        <v>0</v>
      </c>
      <c r="K647" s="174">
        <v>44.622500000000002</v>
      </c>
      <c r="L647" s="174">
        <v>29.649500000000003</v>
      </c>
      <c r="M647" s="372">
        <v>16.21</v>
      </c>
      <c r="N647" s="372">
        <v>13.44</v>
      </c>
      <c r="O647" s="372">
        <v>29.65</v>
      </c>
      <c r="P647" s="372"/>
      <c r="Q647" s="372"/>
      <c r="R647" s="372"/>
      <c r="S647" s="372"/>
      <c r="T647" s="372"/>
      <c r="U647" s="372"/>
      <c r="V647" s="372"/>
      <c r="W647" s="372"/>
      <c r="X647" s="372"/>
      <c r="Y647" s="372"/>
      <c r="Z647" s="466">
        <v>16.21</v>
      </c>
      <c r="AA647" s="466">
        <v>13.44</v>
      </c>
      <c r="AB647" s="21">
        <v>29.65</v>
      </c>
      <c r="AC647" s="21">
        <v>16.21</v>
      </c>
      <c r="AD647" s="21"/>
      <c r="AE647" s="21">
        <v>16.21</v>
      </c>
      <c r="AF647" s="21">
        <v>16.206081999999999</v>
      </c>
      <c r="AG647" s="21">
        <v>0</v>
      </c>
      <c r="AH647" s="21">
        <v>16.206081999999999</v>
      </c>
      <c r="AI647" s="372"/>
      <c r="AJ647" s="2619" t="s">
        <v>13007</v>
      </c>
      <c r="AK647" s="2617" t="s">
        <v>9259</v>
      </c>
      <c r="AL647" s="2606">
        <v>1</v>
      </c>
      <c r="AM647" s="324">
        <v>0</v>
      </c>
    </row>
    <row r="648" spans="1:39" ht="94.5">
      <c r="A648" s="289">
        <v>719</v>
      </c>
      <c r="B648" s="178" t="s">
        <v>1772</v>
      </c>
      <c r="C648" s="130" t="s">
        <v>1773</v>
      </c>
      <c r="D648" s="178" t="s">
        <v>167</v>
      </c>
      <c r="E648" s="178" t="s">
        <v>630</v>
      </c>
      <c r="F648" s="370" t="s">
        <v>115</v>
      </c>
      <c r="G648" s="174">
        <v>164.36199999999999</v>
      </c>
      <c r="H648" s="286">
        <v>31.5</v>
      </c>
      <c r="I648" s="371">
        <v>26.745249999999999</v>
      </c>
      <c r="J648" s="174">
        <v>0</v>
      </c>
      <c r="K648" s="174">
        <v>58.245249999999999</v>
      </c>
      <c r="L648" s="174">
        <v>106.11675</v>
      </c>
      <c r="M648" s="372">
        <v>40</v>
      </c>
      <c r="N648" s="372">
        <v>0</v>
      </c>
      <c r="O648" s="372">
        <v>40</v>
      </c>
      <c r="P648" s="372"/>
      <c r="Q648" s="372"/>
      <c r="R648" s="372"/>
      <c r="S648" s="372"/>
      <c r="T648" s="372"/>
      <c r="U648" s="372"/>
      <c r="V648" s="372"/>
      <c r="W648" s="372"/>
      <c r="X648" s="372"/>
      <c r="Y648" s="372"/>
      <c r="Z648" s="466">
        <v>40</v>
      </c>
      <c r="AA648" s="466">
        <v>0</v>
      </c>
      <c r="AB648" s="21">
        <v>40</v>
      </c>
      <c r="AC648" s="21">
        <v>30</v>
      </c>
      <c r="AD648" s="21"/>
      <c r="AE648" s="21">
        <v>30</v>
      </c>
      <c r="AF648" s="21">
        <v>29.989632</v>
      </c>
      <c r="AG648" s="21">
        <v>0</v>
      </c>
      <c r="AH648" s="21">
        <v>29.989632</v>
      </c>
      <c r="AI648" s="372"/>
      <c r="AJ648" s="2617" t="s">
        <v>9255</v>
      </c>
      <c r="AK648" s="2617" t="s">
        <v>10458</v>
      </c>
      <c r="AL648" s="2606">
        <v>0.25</v>
      </c>
      <c r="AM648" s="324">
        <v>0</v>
      </c>
    </row>
    <row r="649" spans="1:39" ht="47.25">
      <c r="A649" s="289">
        <v>720</v>
      </c>
      <c r="B649" s="376" t="s">
        <v>1774</v>
      </c>
      <c r="C649" s="380" t="s">
        <v>1775</v>
      </c>
      <c r="D649" s="376" t="s">
        <v>213</v>
      </c>
      <c r="E649" s="376" t="s">
        <v>630</v>
      </c>
      <c r="F649" s="381" t="s">
        <v>26</v>
      </c>
      <c r="G649" s="371">
        <v>34.511000000000003</v>
      </c>
      <c r="H649" s="286">
        <v>23.474250000000001</v>
      </c>
      <c r="I649" s="371">
        <v>6.2670000000000003</v>
      </c>
      <c r="J649" s="174">
        <v>0</v>
      </c>
      <c r="K649" s="174">
        <v>29.741250000000001</v>
      </c>
      <c r="L649" s="174">
        <v>4.7697500000000019</v>
      </c>
      <c r="M649" s="372">
        <v>0</v>
      </c>
      <c r="N649" s="372">
        <v>4.7699999999999996</v>
      </c>
      <c r="O649" s="372">
        <v>4.7699999999999996</v>
      </c>
      <c r="P649" s="372"/>
      <c r="Q649" s="372"/>
      <c r="R649" s="372"/>
      <c r="S649" s="372"/>
      <c r="T649" s="372"/>
      <c r="U649" s="372"/>
      <c r="V649" s="372"/>
      <c r="W649" s="372"/>
      <c r="X649" s="372"/>
      <c r="Y649" s="372"/>
      <c r="Z649" s="466">
        <v>0</v>
      </c>
      <c r="AA649" s="466">
        <v>4.7699999999999996</v>
      </c>
      <c r="AB649" s="21">
        <v>4.7699999999999996</v>
      </c>
      <c r="AC649" s="21"/>
      <c r="AD649" s="21"/>
      <c r="AE649" s="21">
        <v>0</v>
      </c>
      <c r="AF649" s="21">
        <v>0</v>
      </c>
      <c r="AG649" s="21">
        <v>0</v>
      </c>
      <c r="AH649" s="21">
        <v>0</v>
      </c>
      <c r="AI649" s="372"/>
      <c r="AJ649" s="2689" t="s">
        <v>9320</v>
      </c>
      <c r="AK649" s="372"/>
      <c r="AL649" s="2606">
        <v>1</v>
      </c>
      <c r="AM649" s="324">
        <v>0</v>
      </c>
    </row>
    <row r="650" spans="1:39" ht="94.5">
      <c r="A650" s="289">
        <v>721</v>
      </c>
      <c r="B650" s="178" t="s">
        <v>1776</v>
      </c>
      <c r="C650" s="282" t="s">
        <v>1777</v>
      </c>
      <c r="D650" s="323" t="s">
        <v>531</v>
      </c>
      <c r="E650" s="178" t="s">
        <v>630</v>
      </c>
      <c r="F650" s="370" t="s">
        <v>26</v>
      </c>
      <c r="G650" s="174">
        <v>197.828</v>
      </c>
      <c r="H650" s="286">
        <v>81.641000000000005</v>
      </c>
      <c r="I650" s="371">
        <v>33.9895</v>
      </c>
      <c r="J650" s="174">
        <v>0</v>
      </c>
      <c r="K650" s="174">
        <v>115.63050000000001</v>
      </c>
      <c r="L650" s="174">
        <v>82.197499999999991</v>
      </c>
      <c r="M650" s="372">
        <v>62.198</v>
      </c>
      <c r="N650" s="372">
        <v>20</v>
      </c>
      <c r="O650" s="372">
        <v>82.198000000000008</v>
      </c>
      <c r="P650" s="372"/>
      <c r="Q650" s="372"/>
      <c r="R650" s="372"/>
      <c r="S650" s="372"/>
      <c r="T650" s="372"/>
      <c r="U650" s="372"/>
      <c r="V650" s="372"/>
      <c r="W650" s="372"/>
      <c r="X650" s="372"/>
      <c r="Y650" s="372"/>
      <c r="Z650" s="466">
        <v>62.198</v>
      </c>
      <c r="AA650" s="466">
        <v>20</v>
      </c>
      <c r="AB650" s="21">
        <v>82.198000000000008</v>
      </c>
      <c r="AC650" s="21">
        <v>62.198</v>
      </c>
      <c r="AD650" s="21">
        <v>20</v>
      </c>
      <c r="AE650" s="21">
        <v>82.198000000000008</v>
      </c>
      <c r="AF650" s="21">
        <v>62.197293999999999</v>
      </c>
      <c r="AG650" s="21">
        <v>0</v>
      </c>
      <c r="AH650" s="21">
        <v>62.197293999999999</v>
      </c>
      <c r="AI650" s="372"/>
      <c r="AJ650" s="372"/>
      <c r="AK650" s="2617" t="s">
        <v>10915</v>
      </c>
      <c r="AL650" s="2606">
        <v>0.5</v>
      </c>
      <c r="AM650" s="324">
        <v>0</v>
      </c>
    </row>
    <row r="651" spans="1:39" ht="63">
      <c r="A651" s="289">
        <v>722</v>
      </c>
      <c r="B651" s="178" t="s">
        <v>1778</v>
      </c>
      <c r="C651" s="282" t="s">
        <v>1779</v>
      </c>
      <c r="D651" s="178" t="s">
        <v>294</v>
      </c>
      <c r="E651" s="178" t="s">
        <v>1754</v>
      </c>
      <c r="F651" s="370" t="s">
        <v>26</v>
      </c>
      <c r="G651" s="174">
        <v>96.146000000000001</v>
      </c>
      <c r="H651" s="286">
        <v>21.103000000000002</v>
      </c>
      <c r="I651" s="371">
        <v>0</v>
      </c>
      <c r="J651" s="174">
        <v>0</v>
      </c>
      <c r="K651" s="174">
        <v>21.103000000000002</v>
      </c>
      <c r="L651" s="174">
        <v>75.043000000000006</v>
      </c>
      <c r="M651" s="372">
        <v>71.619</v>
      </c>
      <c r="N651" s="372">
        <v>3.4239999999999999</v>
      </c>
      <c r="O651" s="372">
        <v>75.043000000000006</v>
      </c>
      <c r="P651" s="372"/>
      <c r="Q651" s="372"/>
      <c r="R651" s="372"/>
      <c r="S651" s="372"/>
      <c r="T651" s="372"/>
      <c r="U651" s="372"/>
      <c r="V651" s="372"/>
      <c r="W651" s="372"/>
      <c r="X651" s="372"/>
      <c r="Y651" s="372"/>
      <c r="Z651" s="466">
        <v>71.619</v>
      </c>
      <c r="AA651" s="466">
        <v>3.4239999999999999</v>
      </c>
      <c r="AB651" s="21">
        <v>75.043000000000006</v>
      </c>
      <c r="AC651" s="21">
        <v>71.618499999999997</v>
      </c>
      <c r="AD651" s="21"/>
      <c r="AE651" s="21">
        <v>71.618499999999997</v>
      </c>
      <c r="AF651" s="21">
        <v>71.616883000000001</v>
      </c>
      <c r="AG651" s="21">
        <v>0</v>
      </c>
      <c r="AH651" s="21">
        <v>71.616883000000001</v>
      </c>
      <c r="AI651" s="372"/>
      <c r="AJ651" s="2617" t="s">
        <v>9255</v>
      </c>
      <c r="AK651" s="2617" t="s">
        <v>9735</v>
      </c>
      <c r="AL651" s="2606">
        <v>0.5</v>
      </c>
      <c r="AM651" s="324">
        <v>0</v>
      </c>
    </row>
    <row r="652" spans="1:39" ht="126">
      <c r="A652" s="289">
        <v>723</v>
      </c>
      <c r="B652" s="178" t="s">
        <v>1780</v>
      </c>
      <c r="C652" s="282" t="s">
        <v>1781</v>
      </c>
      <c r="D652" s="178" t="s">
        <v>23</v>
      </c>
      <c r="E652" s="178" t="s">
        <v>1782</v>
      </c>
      <c r="F652" s="370" t="s">
        <v>115</v>
      </c>
      <c r="G652" s="174">
        <v>99.927999999999997</v>
      </c>
      <c r="H652" s="286">
        <v>10.395</v>
      </c>
      <c r="I652" s="371">
        <v>22.40025</v>
      </c>
      <c r="J652" s="174">
        <v>0</v>
      </c>
      <c r="K652" s="174">
        <v>32.795249999999996</v>
      </c>
      <c r="L652" s="174">
        <v>67.132750000000001</v>
      </c>
      <c r="M652" s="372">
        <v>50</v>
      </c>
      <c r="N652" s="372">
        <v>0</v>
      </c>
      <c r="O652" s="372">
        <v>50</v>
      </c>
      <c r="P652" s="372"/>
      <c r="Q652" s="372"/>
      <c r="R652" s="372"/>
      <c r="S652" s="372"/>
      <c r="T652" s="372"/>
      <c r="U652" s="372"/>
      <c r="V652" s="372"/>
      <c r="W652" s="372"/>
      <c r="X652" s="372"/>
      <c r="Y652" s="372"/>
      <c r="Z652" s="466">
        <v>50</v>
      </c>
      <c r="AA652" s="466">
        <v>0</v>
      </c>
      <c r="AB652" s="21">
        <v>50</v>
      </c>
      <c r="AC652" s="21">
        <v>50</v>
      </c>
      <c r="AD652" s="21"/>
      <c r="AE652" s="21">
        <v>50</v>
      </c>
      <c r="AF652" s="21">
        <v>50.151564</v>
      </c>
      <c r="AG652" s="21">
        <v>0</v>
      </c>
      <c r="AH652" s="21">
        <v>50.151564</v>
      </c>
      <c r="AI652" s="372"/>
      <c r="AJ652" s="372"/>
      <c r="AK652" s="2617" t="s">
        <v>12209</v>
      </c>
      <c r="AL652" s="2606">
        <v>0.25</v>
      </c>
      <c r="AM652" s="324">
        <v>0</v>
      </c>
    </row>
    <row r="653" spans="1:39" ht="47.25">
      <c r="A653" s="289">
        <v>724</v>
      </c>
      <c r="B653" s="178" t="s">
        <v>1783</v>
      </c>
      <c r="C653" s="282" t="s">
        <v>1784</v>
      </c>
      <c r="D653" s="178" t="s">
        <v>29</v>
      </c>
      <c r="E653" s="178" t="s">
        <v>1782</v>
      </c>
      <c r="F653" s="370" t="s">
        <v>115</v>
      </c>
      <c r="G653" s="174">
        <v>189.73400000000001</v>
      </c>
      <c r="H653" s="286">
        <v>0</v>
      </c>
      <c r="I653" s="371">
        <v>19.388000000000002</v>
      </c>
      <c r="J653" s="174">
        <v>0</v>
      </c>
      <c r="K653" s="174">
        <v>19.388000000000002</v>
      </c>
      <c r="L653" s="174">
        <v>170.346</v>
      </c>
      <c r="M653" s="372">
        <v>0</v>
      </c>
      <c r="N653" s="372">
        <v>60</v>
      </c>
      <c r="O653" s="372">
        <v>60</v>
      </c>
      <c r="P653" s="372"/>
      <c r="Q653" s="372"/>
      <c r="R653" s="372"/>
      <c r="S653" s="372"/>
      <c r="T653" s="372"/>
      <c r="U653" s="372"/>
      <c r="V653" s="372"/>
      <c r="W653" s="372"/>
      <c r="X653" s="372"/>
      <c r="Y653" s="372"/>
      <c r="Z653" s="466">
        <v>0</v>
      </c>
      <c r="AA653" s="466">
        <v>60</v>
      </c>
      <c r="AB653" s="21">
        <v>60</v>
      </c>
      <c r="AC653" s="21"/>
      <c r="AD653" s="21">
        <v>15</v>
      </c>
      <c r="AE653" s="21">
        <v>15</v>
      </c>
      <c r="AF653" s="21">
        <v>0</v>
      </c>
      <c r="AG653" s="21">
        <v>0</v>
      </c>
      <c r="AH653" s="21">
        <v>0</v>
      </c>
      <c r="AI653" s="372"/>
      <c r="AJ653" s="2689"/>
      <c r="AK653" s="2617" t="s">
        <v>10259</v>
      </c>
      <c r="AL653" s="2606">
        <v>0.25</v>
      </c>
      <c r="AM653" s="324">
        <v>0</v>
      </c>
    </row>
    <row r="654" spans="1:39" ht="252">
      <c r="A654" s="289">
        <v>725</v>
      </c>
      <c r="B654" s="178" t="s">
        <v>1785</v>
      </c>
      <c r="C654" s="282" t="s">
        <v>1786</v>
      </c>
      <c r="D654" s="178" t="s">
        <v>29</v>
      </c>
      <c r="E654" s="178" t="s">
        <v>1761</v>
      </c>
      <c r="F654" s="370" t="s">
        <v>115</v>
      </c>
      <c r="G654" s="174">
        <v>3599.739</v>
      </c>
      <c r="H654" s="286">
        <v>450</v>
      </c>
      <c r="I654" s="371">
        <v>670.01324999999997</v>
      </c>
      <c r="J654" s="174">
        <v>0</v>
      </c>
      <c r="K654" s="174">
        <v>1120.01325</v>
      </c>
      <c r="L654" s="174">
        <v>2479.7257500000001</v>
      </c>
      <c r="M654" s="372">
        <v>343.94200000000001</v>
      </c>
      <c r="N654" s="372">
        <v>230</v>
      </c>
      <c r="O654" s="372">
        <v>573.94200000000001</v>
      </c>
      <c r="P654" s="372">
        <v>139.45099999999999</v>
      </c>
      <c r="Q654" s="372"/>
      <c r="R654" s="372"/>
      <c r="S654" s="372"/>
      <c r="T654" s="372"/>
      <c r="U654" s="372"/>
      <c r="V654" s="372"/>
      <c r="W654" s="372"/>
      <c r="X654" s="372"/>
      <c r="Y654" s="372"/>
      <c r="Z654" s="466">
        <v>483.39300000000003</v>
      </c>
      <c r="AA654" s="466">
        <v>230</v>
      </c>
      <c r="AB654" s="21">
        <v>713.39300000000003</v>
      </c>
      <c r="AC654" s="21">
        <v>378.80349999999999</v>
      </c>
      <c r="AD654" s="21">
        <v>228.55</v>
      </c>
      <c r="AE654" s="21">
        <v>607.35349999999994</v>
      </c>
      <c r="AF654" s="21">
        <v>382.537601</v>
      </c>
      <c r="AG654" s="21">
        <v>228.54452499999999</v>
      </c>
      <c r="AH654" s="21">
        <v>611.08212600000002</v>
      </c>
      <c r="AI654" s="372"/>
      <c r="AJ654" s="2617" t="s">
        <v>12535</v>
      </c>
      <c r="AK654" s="2617" t="s">
        <v>12828</v>
      </c>
      <c r="AL654" s="2606">
        <v>0.25</v>
      </c>
      <c r="AM654" s="324">
        <v>0</v>
      </c>
    </row>
    <row r="655" spans="1:39" ht="94.5">
      <c r="A655" s="289">
        <v>726</v>
      </c>
      <c r="B655" s="178" t="s">
        <v>1787</v>
      </c>
      <c r="C655" s="282" t="s">
        <v>1788</v>
      </c>
      <c r="D655" s="178" t="s">
        <v>435</v>
      </c>
      <c r="E655" s="178" t="s">
        <v>1789</v>
      </c>
      <c r="F655" s="370" t="s">
        <v>26</v>
      </c>
      <c r="G655" s="128">
        <v>90</v>
      </c>
      <c r="H655" s="286">
        <v>0</v>
      </c>
      <c r="I655" s="371">
        <v>45</v>
      </c>
      <c r="J655" s="174">
        <v>0</v>
      </c>
      <c r="K655" s="174">
        <v>45</v>
      </c>
      <c r="L655" s="174">
        <v>45</v>
      </c>
      <c r="M655" s="372">
        <v>38.92</v>
      </c>
      <c r="N655" s="372">
        <v>6.08</v>
      </c>
      <c r="O655" s="372">
        <v>45</v>
      </c>
      <c r="P655" s="372"/>
      <c r="Q655" s="372"/>
      <c r="R655" s="372"/>
      <c r="S655" s="372"/>
      <c r="T655" s="372"/>
      <c r="U655" s="372"/>
      <c r="V655" s="372"/>
      <c r="W655" s="372"/>
      <c r="X655" s="372"/>
      <c r="Y655" s="372"/>
      <c r="Z655" s="466">
        <v>38.92</v>
      </c>
      <c r="AA655" s="466">
        <v>6.08</v>
      </c>
      <c r="AB655" s="21">
        <v>45</v>
      </c>
      <c r="AC655" s="21">
        <v>38.92</v>
      </c>
      <c r="AD655" s="21"/>
      <c r="AE655" s="21">
        <v>38.92</v>
      </c>
      <c r="AF655" s="21">
        <v>38.759487</v>
      </c>
      <c r="AG655" s="21">
        <v>0</v>
      </c>
      <c r="AH655" s="21">
        <v>38.759487</v>
      </c>
      <c r="AI655" s="372"/>
      <c r="AJ655" s="2617" t="s">
        <v>12940</v>
      </c>
      <c r="AK655" s="2617" t="s">
        <v>9259</v>
      </c>
      <c r="AL655" s="2606">
        <v>1</v>
      </c>
      <c r="AM655" s="324">
        <v>0</v>
      </c>
    </row>
    <row r="656" spans="1:39" ht="63">
      <c r="A656" s="289">
        <v>727</v>
      </c>
      <c r="B656" s="178" t="s">
        <v>1790</v>
      </c>
      <c r="C656" s="282" t="s">
        <v>1791</v>
      </c>
      <c r="D656" s="178" t="s">
        <v>297</v>
      </c>
      <c r="E656" s="178" t="s">
        <v>1792</v>
      </c>
      <c r="F656" s="370" t="s">
        <v>26</v>
      </c>
      <c r="G656" s="128">
        <v>58.531999999999996</v>
      </c>
      <c r="H656" s="286">
        <v>0</v>
      </c>
      <c r="I656" s="371">
        <v>29.265999999999998</v>
      </c>
      <c r="J656" s="174">
        <v>0</v>
      </c>
      <c r="K656" s="174">
        <v>29.265999999999998</v>
      </c>
      <c r="L656" s="174">
        <v>29.265999999999998</v>
      </c>
      <c r="M656" s="372">
        <v>22.265999999999998</v>
      </c>
      <c r="N656" s="372">
        <v>7</v>
      </c>
      <c r="O656" s="372">
        <v>29.265999999999998</v>
      </c>
      <c r="P656" s="372"/>
      <c r="Q656" s="372"/>
      <c r="R656" s="372"/>
      <c r="S656" s="372"/>
      <c r="T656" s="372"/>
      <c r="U656" s="372"/>
      <c r="V656" s="372"/>
      <c r="W656" s="372"/>
      <c r="X656" s="372"/>
      <c r="Y656" s="372"/>
      <c r="Z656" s="466">
        <v>22.265999999999998</v>
      </c>
      <c r="AA656" s="466">
        <v>7</v>
      </c>
      <c r="AB656" s="21">
        <v>29.265999999999998</v>
      </c>
      <c r="AC656" s="21">
        <v>22.265999999999998</v>
      </c>
      <c r="AD656" s="21"/>
      <c r="AE656" s="21">
        <v>22.265999999999998</v>
      </c>
      <c r="AF656" s="21">
        <v>22.042373000000001</v>
      </c>
      <c r="AG656" s="21">
        <v>0</v>
      </c>
      <c r="AH656" s="21">
        <v>22.042373000000001</v>
      </c>
      <c r="AI656" s="372"/>
      <c r="AJ656" s="372"/>
      <c r="AK656" s="2617" t="s">
        <v>9259</v>
      </c>
      <c r="AL656" s="2606">
        <v>1</v>
      </c>
      <c r="AM656" s="324">
        <v>0</v>
      </c>
    </row>
    <row r="657" spans="1:39" ht="126">
      <c r="A657" s="289">
        <v>728</v>
      </c>
      <c r="B657" s="178" t="s">
        <v>1793</v>
      </c>
      <c r="C657" s="282" t="s">
        <v>1794</v>
      </c>
      <c r="D657" s="178" t="s">
        <v>29</v>
      </c>
      <c r="E657" s="178" t="s">
        <v>1792</v>
      </c>
      <c r="F657" s="370" t="s">
        <v>115</v>
      </c>
      <c r="G657" s="128">
        <v>198.07599999999999</v>
      </c>
      <c r="H657" s="286">
        <v>0</v>
      </c>
      <c r="I657" s="371">
        <v>100</v>
      </c>
      <c r="J657" s="174">
        <v>0</v>
      </c>
      <c r="K657" s="174">
        <v>100</v>
      </c>
      <c r="L657" s="174">
        <v>98.075999999999993</v>
      </c>
      <c r="M657" s="372">
        <v>80</v>
      </c>
      <c r="N657" s="372">
        <v>0</v>
      </c>
      <c r="O657" s="372">
        <v>80</v>
      </c>
      <c r="P657" s="372"/>
      <c r="Q657" s="372"/>
      <c r="R657" s="372"/>
      <c r="S657" s="372"/>
      <c r="T657" s="372"/>
      <c r="U657" s="372"/>
      <c r="V657" s="372"/>
      <c r="W657" s="372"/>
      <c r="X657" s="372"/>
      <c r="Y657" s="372"/>
      <c r="Z657" s="466">
        <v>80</v>
      </c>
      <c r="AA657" s="466">
        <v>0</v>
      </c>
      <c r="AB657" s="21">
        <v>80</v>
      </c>
      <c r="AC657" s="21">
        <v>80</v>
      </c>
      <c r="AD657" s="21"/>
      <c r="AE657" s="21">
        <v>80</v>
      </c>
      <c r="AF657" s="21">
        <v>79.913060000000002</v>
      </c>
      <c r="AG657" s="21">
        <v>0</v>
      </c>
      <c r="AH657" s="21">
        <v>79.913060000000002</v>
      </c>
      <c r="AI657" s="372"/>
      <c r="AJ657" s="372"/>
      <c r="AK657" s="2617" t="s">
        <v>12209</v>
      </c>
      <c r="AL657" s="2606">
        <v>0.25</v>
      </c>
      <c r="AM657" s="324">
        <v>0</v>
      </c>
    </row>
    <row r="658" spans="1:39" ht="78.75">
      <c r="A658" s="289">
        <v>729</v>
      </c>
      <c r="B658" s="178" t="s">
        <v>1795</v>
      </c>
      <c r="C658" s="282" t="s">
        <v>1796</v>
      </c>
      <c r="D658" s="178" t="s">
        <v>29</v>
      </c>
      <c r="E658" s="178" t="s">
        <v>1797</v>
      </c>
      <c r="F658" s="370" t="s">
        <v>26</v>
      </c>
      <c r="G658" s="128">
        <v>199.19499999999999</v>
      </c>
      <c r="H658" s="286">
        <v>10</v>
      </c>
      <c r="I658" s="371">
        <v>9.9870000000000001</v>
      </c>
      <c r="J658" s="174">
        <v>0</v>
      </c>
      <c r="K658" s="174">
        <v>19.987000000000002</v>
      </c>
      <c r="L658" s="174">
        <v>179.208</v>
      </c>
      <c r="M658" s="293">
        <v>177.208</v>
      </c>
      <c r="N658" s="372">
        <v>2</v>
      </c>
      <c r="O658" s="372">
        <v>179.208</v>
      </c>
      <c r="P658" s="372"/>
      <c r="Q658" s="372"/>
      <c r="R658" s="372"/>
      <c r="S658" s="372"/>
      <c r="T658" s="372"/>
      <c r="U658" s="372"/>
      <c r="V658" s="372"/>
      <c r="W658" s="372"/>
      <c r="X658" s="372"/>
      <c r="Y658" s="372"/>
      <c r="Z658" s="466">
        <v>177.208</v>
      </c>
      <c r="AA658" s="466">
        <v>2</v>
      </c>
      <c r="AB658" s="21">
        <v>179.208</v>
      </c>
      <c r="AC658" s="21">
        <v>177.208</v>
      </c>
      <c r="AD658" s="21"/>
      <c r="AE658" s="21">
        <v>177.208</v>
      </c>
      <c r="AF658" s="21">
        <v>177.19043300000001</v>
      </c>
      <c r="AG658" s="21">
        <v>0</v>
      </c>
      <c r="AH658" s="21">
        <v>177.19043300000001</v>
      </c>
      <c r="AI658" s="372"/>
      <c r="AJ658" s="372"/>
      <c r="AK658" s="2617" t="s">
        <v>10398</v>
      </c>
      <c r="AL658" s="2606">
        <v>0.5</v>
      </c>
      <c r="AM658" s="324">
        <v>0</v>
      </c>
    </row>
    <row r="659" spans="1:39" ht="47.25">
      <c r="A659" s="289">
        <v>730</v>
      </c>
      <c r="B659" s="178" t="s">
        <v>1798</v>
      </c>
      <c r="C659" s="282" t="s">
        <v>1799</v>
      </c>
      <c r="D659" s="327" t="s">
        <v>537</v>
      </c>
      <c r="E659" s="178" t="s">
        <v>1800</v>
      </c>
      <c r="F659" s="370" t="s">
        <v>115</v>
      </c>
      <c r="G659" s="128">
        <v>99.614000000000004</v>
      </c>
      <c r="H659" s="286">
        <v>0</v>
      </c>
      <c r="I659" s="371">
        <v>0</v>
      </c>
      <c r="J659" s="174">
        <v>0</v>
      </c>
      <c r="K659" s="174">
        <v>0</v>
      </c>
      <c r="L659" s="174">
        <v>99.614000000000004</v>
      </c>
      <c r="M659" s="293">
        <v>30</v>
      </c>
      <c r="N659" s="372">
        <v>0</v>
      </c>
      <c r="O659" s="372">
        <v>30</v>
      </c>
      <c r="P659" s="372"/>
      <c r="Q659" s="372"/>
      <c r="R659" s="372"/>
      <c r="S659" s="372"/>
      <c r="T659" s="372"/>
      <c r="U659" s="372"/>
      <c r="V659" s="372"/>
      <c r="W659" s="372"/>
      <c r="X659" s="372"/>
      <c r="Y659" s="372"/>
      <c r="Z659" s="466">
        <v>30</v>
      </c>
      <c r="AA659" s="466">
        <v>0</v>
      </c>
      <c r="AB659" s="21">
        <v>30</v>
      </c>
      <c r="AC659" s="21">
        <v>7.5</v>
      </c>
      <c r="AD659" s="21"/>
      <c r="AE659" s="21">
        <v>7.5</v>
      </c>
      <c r="AF659" s="21">
        <v>0</v>
      </c>
      <c r="AG659" s="21">
        <v>0</v>
      </c>
      <c r="AH659" s="21">
        <v>0</v>
      </c>
      <c r="AI659" s="372"/>
      <c r="AJ659" s="372"/>
      <c r="AK659" s="2617" t="s">
        <v>9259</v>
      </c>
      <c r="AL659" s="2606">
        <v>0.25</v>
      </c>
      <c r="AM659" s="324">
        <v>0</v>
      </c>
    </row>
    <row r="660" spans="1:39" ht="31.5">
      <c r="A660" s="289">
        <v>731</v>
      </c>
      <c r="B660" s="178" t="s">
        <v>1801</v>
      </c>
      <c r="C660" s="282" t="s">
        <v>1802</v>
      </c>
      <c r="D660" s="178" t="s">
        <v>55</v>
      </c>
      <c r="E660" s="178" t="s">
        <v>1800</v>
      </c>
      <c r="F660" s="370" t="s">
        <v>115</v>
      </c>
      <c r="G660" s="128">
        <v>99.076999999999998</v>
      </c>
      <c r="H660" s="286">
        <v>0</v>
      </c>
      <c r="I660" s="371">
        <v>0</v>
      </c>
      <c r="J660" s="174">
        <v>0</v>
      </c>
      <c r="K660" s="174">
        <v>0</v>
      </c>
      <c r="L660" s="174">
        <v>99.076999999999998</v>
      </c>
      <c r="M660" s="293">
        <v>30</v>
      </c>
      <c r="N660" s="372">
        <v>0</v>
      </c>
      <c r="O660" s="372">
        <v>30</v>
      </c>
      <c r="P660" s="372"/>
      <c r="Q660" s="372"/>
      <c r="R660" s="372"/>
      <c r="S660" s="372"/>
      <c r="T660" s="372"/>
      <c r="U660" s="372"/>
      <c r="V660" s="372"/>
      <c r="W660" s="372"/>
      <c r="X660" s="372"/>
      <c r="Y660" s="372"/>
      <c r="Z660" s="466">
        <v>30</v>
      </c>
      <c r="AA660" s="466">
        <v>0</v>
      </c>
      <c r="AB660" s="21">
        <v>30</v>
      </c>
      <c r="AC660" s="21">
        <v>7.5</v>
      </c>
      <c r="AD660" s="21"/>
      <c r="AE660" s="21">
        <v>7.5</v>
      </c>
      <c r="AF660" s="21">
        <v>0</v>
      </c>
      <c r="AG660" s="21">
        <v>0</v>
      </c>
      <c r="AH660" s="21">
        <v>0</v>
      </c>
      <c r="AI660" s="372"/>
      <c r="AJ660" s="372"/>
      <c r="AK660" s="2617" t="s">
        <v>9259</v>
      </c>
      <c r="AL660" s="2606">
        <v>0.25</v>
      </c>
      <c r="AM660" s="324">
        <v>0</v>
      </c>
    </row>
    <row r="661" spans="1:39" ht="94.5">
      <c r="A661" s="289">
        <v>732</v>
      </c>
      <c r="B661" s="178" t="s">
        <v>1803</v>
      </c>
      <c r="C661" s="282" t="s">
        <v>1804</v>
      </c>
      <c r="D661" s="283" t="s">
        <v>177</v>
      </c>
      <c r="E661" s="178" t="s">
        <v>1800</v>
      </c>
      <c r="F661" s="370" t="s">
        <v>115</v>
      </c>
      <c r="G661" s="128">
        <v>109.723</v>
      </c>
      <c r="H661" s="286">
        <v>0</v>
      </c>
      <c r="I661" s="371">
        <v>0</v>
      </c>
      <c r="J661" s="174">
        <v>0</v>
      </c>
      <c r="K661" s="174">
        <v>0</v>
      </c>
      <c r="L661" s="174">
        <v>109.723</v>
      </c>
      <c r="M661" s="293">
        <v>30</v>
      </c>
      <c r="N661" s="372">
        <v>0</v>
      </c>
      <c r="O661" s="372">
        <v>30</v>
      </c>
      <c r="P661" s="372"/>
      <c r="Q661" s="372"/>
      <c r="R661" s="372"/>
      <c r="S661" s="372"/>
      <c r="T661" s="372"/>
      <c r="U661" s="372"/>
      <c r="V661" s="372"/>
      <c r="W661" s="372"/>
      <c r="X661" s="372"/>
      <c r="Y661" s="372"/>
      <c r="Z661" s="466">
        <v>30</v>
      </c>
      <c r="AA661" s="466">
        <v>0</v>
      </c>
      <c r="AB661" s="21">
        <v>30</v>
      </c>
      <c r="AC661" s="21">
        <v>22.5</v>
      </c>
      <c r="AD661" s="21"/>
      <c r="AE661" s="21">
        <v>22.5</v>
      </c>
      <c r="AF661" s="21">
        <v>22.499533</v>
      </c>
      <c r="AG661" s="21">
        <v>0</v>
      </c>
      <c r="AH661" s="21">
        <v>22.499533</v>
      </c>
      <c r="AI661" s="372"/>
      <c r="AJ661" s="372"/>
      <c r="AK661" s="2617" t="s">
        <v>10458</v>
      </c>
      <c r="AL661" s="2606">
        <v>0.25</v>
      </c>
      <c r="AM661" s="324">
        <v>0</v>
      </c>
    </row>
    <row r="662" spans="1:39" ht="94.5">
      <c r="A662" s="289">
        <v>733</v>
      </c>
      <c r="B662" s="178" t="s">
        <v>1805</v>
      </c>
      <c r="C662" s="173" t="s">
        <v>1806</v>
      </c>
      <c r="D662" s="178" t="s">
        <v>31</v>
      </c>
      <c r="E662" s="178" t="s">
        <v>1800</v>
      </c>
      <c r="F662" s="370" t="s">
        <v>115</v>
      </c>
      <c r="G662" s="128">
        <v>89.498999999999995</v>
      </c>
      <c r="H662" s="286">
        <v>0</v>
      </c>
      <c r="I662" s="371">
        <v>0</v>
      </c>
      <c r="J662" s="174">
        <v>0</v>
      </c>
      <c r="K662" s="174">
        <v>0</v>
      </c>
      <c r="L662" s="174">
        <v>89.498999999999995</v>
      </c>
      <c r="M662" s="293">
        <v>30</v>
      </c>
      <c r="N662" s="372">
        <v>0</v>
      </c>
      <c r="O662" s="372">
        <v>30</v>
      </c>
      <c r="P662" s="372"/>
      <c r="Q662" s="372"/>
      <c r="R662" s="372"/>
      <c r="S662" s="372"/>
      <c r="T662" s="372"/>
      <c r="U662" s="372"/>
      <c r="V662" s="372"/>
      <c r="W662" s="372"/>
      <c r="X662" s="372"/>
      <c r="Y662" s="372"/>
      <c r="Z662" s="466">
        <v>30</v>
      </c>
      <c r="AA662" s="466">
        <v>0</v>
      </c>
      <c r="AB662" s="21">
        <v>30</v>
      </c>
      <c r="AC662" s="21">
        <v>22.5</v>
      </c>
      <c r="AD662" s="21"/>
      <c r="AE662" s="21">
        <v>22.5</v>
      </c>
      <c r="AF662" s="21">
        <v>23.831218</v>
      </c>
      <c r="AG662" s="21">
        <v>0</v>
      </c>
      <c r="AH662" s="21">
        <v>23.831218</v>
      </c>
      <c r="AI662" s="372"/>
      <c r="AJ662" s="372"/>
      <c r="AK662" s="2617" t="s">
        <v>10458</v>
      </c>
      <c r="AL662" s="2606">
        <v>0.25</v>
      </c>
      <c r="AM662" s="324">
        <v>0</v>
      </c>
    </row>
    <row r="663" spans="1:39" ht="94.5">
      <c r="A663" s="289">
        <v>734</v>
      </c>
      <c r="B663" s="178" t="s">
        <v>1807</v>
      </c>
      <c r="C663" s="282" t="s">
        <v>1808</v>
      </c>
      <c r="D663" s="283" t="s">
        <v>297</v>
      </c>
      <c r="E663" s="178" t="s">
        <v>1800</v>
      </c>
      <c r="F663" s="370" t="s">
        <v>115</v>
      </c>
      <c r="G663" s="128">
        <v>89.498999999999995</v>
      </c>
      <c r="H663" s="286">
        <v>0</v>
      </c>
      <c r="I663" s="371">
        <v>0</v>
      </c>
      <c r="J663" s="174">
        <v>0</v>
      </c>
      <c r="K663" s="174">
        <v>0</v>
      </c>
      <c r="L663" s="174">
        <v>89.498999999999995</v>
      </c>
      <c r="M663" s="372">
        <v>30</v>
      </c>
      <c r="N663" s="372">
        <v>0</v>
      </c>
      <c r="O663" s="372">
        <v>30</v>
      </c>
      <c r="P663" s="372"/>
      <c r="Q663" s="372"/>
      <c r="R663" s="372"/>
      <c r="S663" s="372"/>
      <c r="T663" s="372"/>
      <c r="U663" s="372"/>
      <c r="V663" s="372"/>
      <c r="W663" s="372"/>
      <c r="X663" s="372"/>
      <c r="Y663" s="372"/>
      <c r="Z663" s="466">
        <v>30</v>
      </c>
      <c r="AA663" s="466">
        <v>0</v>
      </c>
      <c r="AB663" s="21">
        <v>30</v>
      </c>
      <c r="AC663" s="21">
        <v>22.5</v>
      </c>
      <c r="AD663" s="21"/>
      <c r="AE663" s="21">
        <v>22.5</v>
      </c>
      <c r="AF663" s="21">
        <v>21.950030999999999</v>
      </c>
      <c r="AG663" s="21">
        <v>0</v>
      </c>
      <c r="AH663" s="21">
        <v>21.950030999999999</v>
      </c>
      <c r="AI663" s="372"/>
      <c r="AJ663" s="372"/>
      <c r="AK663" s="2617" t="s">
        <v>10844</v>
      </c>
      <c r="AL663" s="2606">
        <v>0.25</v>
      </c>
      <c r="AM663" s="324">
        <v>0</v>
      </c>
    </row>
    <row r="664" spans="1:39" ht="126">
      <c r="A664" s="289">
        <v>735</v>
      </c>
      <c r="B664" s="178" t="s">
        <v>1809</v>
      </c>
      <c r="C664" s="173" t="s">
        <v>1810</v>
      </c>
      <c r="D664" s="178" t="s">
        <v>23</v>
      </c>
      <c r="E664" s="178" t="s">
        <v>1811</v>
      </c>
      <c r="F664" s="370" t="s">
        <v>115</v>
      </c>
      <c r="G664" s="285">
        <v>89.722999999999999</v>
      </c>
      <c r="H664" s="286">
        <v>0</v>
      </c>
      <c r="I664" s="371">
        <v>4.5</v>
      </c>
      <c r="J664" s="174">
        <v>0</v>
      </c>
      <c r="K664" s="174">
        <v>4.5</v>
      </c>
      <c r="L664" s="174">
        <v>85.222999999999999</v>
      </c>
      <c r="M664" s="293">
        <v>30</v>
      </c>
      <c r="N664" s="372">
        <v>0</v>
      </c>
      <c r="O664" s="372">
        <v>30</v>
      </c>
      <c r="P664" s="372"/>
      <c r="Q664" s="372"/>
      <c r="R664" s="372"/>
      <c r="S664" s="372"/>
      <c r="T664" s="372"/>
      <c r="U664" s="372"/>
      <c r="V664" s="372"/>
      <c r="W664" s="372"/>
      <c r="X664" s="372"/>
      <c r="Y664" s="372"/>
      <c r="Z664" s="466">
        <v>30</v>
      </c>
      <c r="AA664" s="466">
        <v>0</v>
      </c>
      <c r="AB664" s="21">
        <v>30</v>
      </c>
      <c r="AC664" s="21">
        <v>30</v>
      </c>
      <c r="AD664" s="21"/>
      <c r="AE664" s="21">
        <v>30</v>
      </c>
      <c r="AF664" s="21">
        <v>29.997256</v>
      </c>
      <c r="AG664" s="21">
        <v>0</v>
      </c>
      <c r="AH664" s="21">
        <v>29.997256</v>
      </c>
      <c r="AI664" s="372"/>
      <c r="AJ664" s="372"/>
      <c r="AK664" s="2617" t="s">
        <v>12209</v>
      </c>
      <c r="AL664" s="2606">
        <v>0.25</v>
      </c>
      <c r="AM664" s="324">
        <v>0</v>
      </c>
    </row>
    <row r="665" spans="1:39" ht="94.5">
      <c r="A665" s="289">
        <v>736</v>
      </c>
      <c r="B665" s="178" t="s">
        <v>1812</v>
      </c>
      <c r="C665" s="173" t="s">
        <v>1813</v>
      </c>
      <c r="D665" s="178" t="s">
        <v>124</v>
      </c>
      <c r="E665" s="178" t="s">
        <v>1800</v>
      </c>
      <c r="F665" s="370" t="s">
        <v>115</v>
      </c>
      <c r="G665" s="285">
        <v>146.83500000000001</v>
      </c>
      <c r="H665" s="286">
        <v>0</v>
      </c>
      <c r="I665" s="371">
        <v>0</v>
      </c>
      <c r="J665" s="174">
        <v>0</v>
      </c>
      <c r="K665" s="174">
        <v>0</v>
      </c>
      <c r="L665" s="174">
        <v>146.83500000000001</v>
      </c>
      <c r="M665" s="372">
        <v>25</v>
      </c>
      <c r="N665" s="372">
        <v>0</v>
      </c>
      <c r="O665" s="372">
        <v>25</v>
      </c>
      <c r="P665" s="372"/>
      <c r="Q665" s="372"/>
      <c r="R665" s="372"/>
      <c r="S665" s="372"/>
      <c r="T665" s="372"/>
      <c r="U665" s="372"/>
      <c r="V665" s="372"/>
      <c r="W665" s="372"/>
      <c r="X665" s="372"/>
      <c r="Y665" s="372"/>
      <c r="Z665" s="466">
        <v>25</v>
      </c>
      <c r="AA665" s="466">
        <v>0</v>
      </c>
      <c r="AB665" s="21">
        <v>25</v>
      </c>
      <c r="AC665" s="21">
        <v>18.75</v>
      </c>
      <c r="AD665" s="21"/>
      <c r="AE665" s="21">
        <v>18.75</v>
      </c>
      <c r="AF665" s="21">
        <v>18.721124</v>
      </c>
      <c r="AG665" s="21">
        <v>0</v>
      </c>
      <c r="AH665" s="21">
        <v>18.721124</v>
      </c>
      <c r="AI665" s="372"/>
      <c r="AJ665" s="372"/>
      <c r="AK665" s="2617" t="s">
        <v>10458</v>
      </c>
      <c r="AL665" s="2606">
        <v>0.25</v>
      </c>
      <c r="AM665" s="324">
        <v>0</v>
      </c>
    </row>
    <row r="666" spans="1:39" ht="126">
      <c r="A666" s="289">
        <v>737</v>
      </c>
      <c r="B666" s="178" t="s">
        <v>1814</v>
      </c>
      <c r="C666" s="173" t="s">
        <v>1815</v>
      </c>
      <c r="D666" s="327" t="s">
        <v>332</v>
      </c>
      <c r="E666" s="178" t="s">
        <v>1811</v>
      </c>
      <c r="F666" s="370" t="s">
        <v>115</v>
      </c>
      <c r="G666" s="285">
        <v>97.885000000000005</v>
      </c>
      <c r="H666" s="286">
        <v>0</v>
      </c>
      <c r="I666" s="371">
        <v>5</v>
      </c>
      <c r="J666" s="174">
        <v>0</v>
      </c>
      <c r="K666" s="174">
        <v>5</v>
      </c>
      <c r="L666" s="174">
        <v>92.885000000000005</v>
      </c>
      <c r="M666" s="372">
        <v>25</v>
      </c>
      <c r="N666" s="372">
        <v>0</v>
      </c>
      <c r="O666" s="372">
        <v>25</v>
      </c>
      <c r="P666" s="372"/>
      <c r="Q666" s="372"/>
      <c r="R666" s="372"/>
      <c r="S666" s="372"/>
      <c r="T666" s="372"/>
      <c r="U666" s="372"/>
      <c r="V666" s="372"/>
      <c r="W666" s="372"/>
      <c r="X666" s="372"/>
      <c r="Y666" s="372"/>
      <c r="Z666" s="466">
        <v>25</v>
      </c>
      <c r="AA666" s="466">
        <v>0</v>
      </c>
      <c r="AB666" s="21">
        <v>25</v>
      </c>
      <c r="AC666" s="21">
        <v>25</v>
      </c>
      <c r="AD666" s="21"/>
      <c r="AE666" s="21">
        <v>25</v>
      </c>
      <c r="AF666" s="21">
        <v>24.748404000000001</v>
      </c>
      <c r="AG666" s="21">
        <v>0</v>
      </c>
      <c r="AH666" s="21">
        <v>24.748404000000001</v>
      </c>
      <c r="AI666" s="372"/>
      <c r="AJ666" s="372"/>
      <c r="AK666" s="2617" t="s">
        <v>12209</v>
      </c>
      <c r="AL666" s="2606">
        <v>0.25</v>
      </c>
      <c r="AM666" s="324">
        <v>0</v>
      </c>
    </row>
    <row r="667" spans="1:39" ht="94.5">
      <c r="A667" s="289">
        <v>738</v>
      </c>
      <c r="B667" s="178" t="s">
        <v>1816</v>
      </c>
      <c r="C667" s="173" t="s">
        <v>1817</v>
      </c>
      <c r="D667" s="327" t="s">
        <v>332</v>
      </c>
      <c r="E667" s="178" t="s">
        <v>1811</v>
      </c>
      <c r="F667" s="370" t="s">
        <v>115</v>
      </c>
      <c r="G667" s="285">
        <v>97.885000000000005</v>
      </c>
      <c r="H667" s="286">
        <v>0</v>
      </c>
      <c r="I667" s="371">
        <v>5</v>
      </c>
      <c r="J667" s="174">
        <v>0</v>
      </c>
      <c r="K667" s="174">
        <v>5</v>
      </c>
      <c r="L667" s="174">
        <v>92.885000000000005</v>
      </c>
      <c r="M667" s="372">
        <v>25</v>
      </c>
      <c r="N667" s="372">
        <v>0</v>
      </c>
      <c r="O667" s="372">
        <v>25</v>
      </c>
      <c r="P667" s="372"/>
      <c r="Q667" s="372"/>
      <c r="R667" s="372"/>
      <c r="S667" s="372"/>
      <c r="T667" s="372"/>
      <c r="U667" s="372"/>
      <c r="V667" s="372"/>
      <c r="W667" s="372"/>
      <c r="X667" s="372"/>
      <c r="Y667" s="372"/>
      <c r="Z667" s="466">
        <v>25</v>
      </c>
      <c r="AA667" s="466">
        <v>0</v>
      </c>
      <c r="AB667" s="21">
        <v>25</v>
      </c>
      <c r="AC667" s="21">
        <v>25</v>
      </c>
      <c r="AD667" s="21"/>
      <c r="AE667" s="21">
        <v>25</v>
      </c>
      <c r="AF667" s="21">
        <v>24.678570000000001</v>
      </c>
      <c r="AG667" s="21">
        <v>0</v>
      </c>
      <c r="AH667" s="21">
        <v>24.678570000000001</v>
      </c>
      <c r="AI667" s="372"/>
      <c r="AJ667" s="372"/>
      <c r="AK667" s="2617" t="s">
        <v>10295</v>
      </c>
      <c r="AL667" s="2606">
        <v>0.25</v>
      </c>
      <c r="AM667" s="324">
        <v>0</v>
      </c>
    </row>
    <row r="668" spans="1:39" ht="94.5">
      <c r="A668" s="289">
        <v>739</v>
      </c>
      <c r="B668" s="178" t="s">
        <v>1818</v>
      </c>
      <c r="C668" s="173" t="s">
        <v>1819</v>
      </c>
      <c r="D668" s="178" t="s">
        <v>342</v>
      </c>
      <c r="E668" s="178" t="s">
        <v>1800</v>
      </c>
      <c r="F668" s="370" t="s">
        <v>115</v>
      </c>
      <c r="G668" s="285">
        <v>97.525000000000006</v>
      </c>
      <c r="H668" s="286">
        <v>0</v>
      </c>
      <c r="I668" s="371">
        <v>0</v>
      </c>
      <c r="J668" s="174">
        <v>0</v>
      </c>
      <c r="K668" s="174">
        <v>0</v>
      </c>
      <c r="L668" s="174">
        <v>97.525000000000006</v>
      </c>
      <c r="M668" s="372">
        <v>25</v>
      </c>
      <c r="N668" s="372">
        <v>0</v>
      </c>
      <c r="O668" s="372">
        <v>25</v>
      </c>
      <c r="P668" s="372"/>
      <c r="Q668" s="372"/>
      <c r="R668" s="372"/>
      <c r="S668" s="372"/>
      <c r="T668" s="372"/>
      <c r="U668" s="372"/>
      <c r="V668" s="372"/>
      <c r="W668" s="372"/>
      <c r="X668" s="372"/>
      <c r="Y668" s="372"/>
      <c r="Z668" s="466">
        <v>25</v>
      </c>
      <c r="AA668" s="466">
        <v>0</v>
      </c>
      <c r="AB668" s="21">
        <v>25</v>
      </c>
      <c r="AC668" s="21">
        <v>18.75</v>
      </c>
      <c r="AD668" s="21"/>
      <c r="AE668" s="21">
        <v>18.75</v>
      </c>
      <c r="AF668" s="21">
        <v>18.75</v>
      </c>
      <c r="AG668" s="21">
        <v>0</v>
      </c>
      <c r="AH668" s="21">
        <v>18.75</v>
      </c>
      <c r="AI668" s="372"/>
      <c r="AJ668" s="372"/>
      <c r="AK668" s="2617" t="s">
        <v>10459</v>
      </c>
      <c r="AL668" s="2606">
        <v>0.25</v>
      </c>
      <c r="AM668" s="324">
        <v>0</v>
      </c>
    </row>
    <row r="669" spans="1:39" ht="94.5">
      <c r="A669" s="289">
        <v>740</v>
      </c>
      <c r="B669" s="178" t="s">
        <v>1820</v>
      </c>
      <c r="C669" s="282" t="s">
        <v>1821</v>
      </c>
      <c r="D669" s="283" t="s">
        <v>287</v>
      </c>
      <c r="E669" s="178" t="s">
        <v>1800</v>
      </c>
      <c r="F669" s="370" t="s">
        <v>115</v>
      </c>
      <c r="G669" s="128">
        <v>99.674000000000007</v>
      </c>
      <c r="H669" s="286">
        <v>0</v>
      </c>
      <c r="I669" s="371">
        <v>0</v>
      </c>
      <c r="J669" s="174">
        <v>0</v>
      </c>
      <c r="K669" s="174">
        <v>0</v>
      </c>
      <c r="L669" s="174">
        <v>99.674000000000007</v>
      </c>
      <c r="M669" s="372">
        <v>25</v>
      </c>
      <c r="N669" s="372">
        <v>0</v>
      </c>
      <c r="O669" s="372">
        <v>25</v>
      </c>
      <c r="P669" s="372"/>
      <c r="Q669" s="372"/>
      <c r="R669" s="372"/>
      <c r="S669" s="372"/>
      <c r="T669" s="372"/>
      <c r="U669" s="372"/>
      <c r="V669" s="372"/>
      <c r="W669" s="372"/>
      <c r="X669" s="372"/>
      <c r="Y669" s="372"/>
      <c r="Z669" s="466">
        <v>25</v>
      </c>
      <c r="AA669" s="466">
        <v>0</v>
      </c>
      <c r="AB669" s="21">
        <v>25</v>
      </c>
      <c r="AC669" s="21">
        <v>18.75</v>
      </c>
      <c r="AD669" s="21"/>
      <c r="AE669" s="21">
        <v>18.75</v>
      </c>
      <c r="AF669" s="21">
        <v>18.749023999999999</v>
      </c>
      <c r="AG669" s="21">
        <v>0</v>
      </c>
      <c r="AH669" s="21">
        <v>18.749023999999999</v>
      </c>
      <c r="AI669" s="372"/>
      <c r="AJ669" s="372"/>
      <c r="AK669" s="2617" t="s">
        <v>10458</v>
      </c>
      <c r="AL669" s="2606">
        <v>0.25</v>
      </c>
      <c r="AM669" s="324">
        <v>0</v>
      </c>
    </row>
    <row r="670" spans="1:39" ht="94.5">
      <c r="A670" s="289">
        <v>741</v>
      </c>
      <c r="B670" s="178" t="s">
        <v>1822</v>
      </c>
      <c r="C670" s="282" t="s">
        <v>1823</v>
      </c>
      <c r="D670" s="283" t="s">
        <v>167</v>
      </c>
      <c r="E670" s="178" t="s">
        <v>1811</v>
      </c>
      <c r="F670" s="370" t="s">
        <v>115</v>
      </c>
      <c r="G670" s="285">
        <v>97.885000000000005</v>
      </c>
      <c r="H670" s="286">
        <v>0</v>
      </c>
      <c r="I670" s="371">
        <v>5</v>
      </c>
      <c r="J670" s="174">
        <v>0</v>
      </c>
      <c r="K670" s="174">
        <v>5</v>
      </c>
      <c r="L670" s="174">
        <v>92.885000000000005</v>
      </c>
      <c r="M670" s="372">
        <v>25</v>
      </c>
      <c r="N670" s="372">
        <v>0</v>
      </c>
      <c r="O670" s="372">
        <v>25</v>
      </c>
      <c r="P670" s="372"/>
      <c r="Q670" s="372"/>
      <c r="R670" s="372"/>
      <c r="S670" s="372"/>
      <c r="T670" s="372"/>
      <c r="U670" s="372"/>
      <c r="V670" s="372"/>
      <c r="W670" s="372"/>
      <c r="X670" s="372"/>
      <c r="Y670" s="372"/>
      <c r="Z670" s="466">
        <v>25</v>
      </c>
      <c r="AA670" s="466">
        <v>0</v>
      </c>
      <c r="AB670" s="21">
        <v>25</v>
      </c>
      <c r="AC670" s="21">
        <v>25</v>
      </c>
      <c r="AD670" s="21"/>
      <c r="AE670" s="21">
        <v>25</v>
      </c>
      <c r="AF670" s="21">
        <v>24.366736</v>
      </c>
      <c r="AG670" s="21">
        <v>0</v>
      </c>
      <c r="AH670" s="21">
        <v>24.366736</v>
      </c>
      <c r="AI670" s="372"/>
      <c r="AJ670" s="372"/>
      <c r="AK670" s="2617" t="s">
        <v>9714</v>
      </c>
      <c r="AL670" s="2606">
        <v>0.25</v>
      </c>
      <c r="AM670" s="375">
        <v>0</v>
      </c>
    </row>
    <row r="671" spans="1:39" ht="47.25">
      <c r="A671" s="289">
        <v>742</v>
      </c>
      <c r="B671" s="178" t="s">
        <v>1824</v>
      </c>
      <c r="C671" s="130" t="s">
        <v>1825</v>
      </c>
      <c r="D671" s="114" t="s">
        <v>359</v>
      </c>
      <c r="E671" s="178" t="s">
        <v>1800</v>
      </c>
      <c r="F671" s="370" t="s">
        <v>115</v>
      </c>
      <c r="G671" s="128">
        <v>149.52500000000001</v>
      </c>
      <c r="H671" s="286">
        <v>0</v>
      </c>
      <c r="I671" s="371">
        <v>0</v>
      </c>
      <c r="J671" s="174">
        <v>0</v>
      </c>
      <c r="K671" s="174">
        <v>0</v>
      </c>
      <c r="L671" s="174">
        <v>149.52500000000001</v>
      </c>
      <c r="M671" s="372">
        <v>34.200000000000003</v>
      </c>
      <c r="N671" s="286">
        <v>0</v>
      </c>
      <c r="O671" s="372">
        <v>34.200000000000003</v>
      </c>
      <c r="P671" s="372"/>
      <c r="Q671" s="372"/>
      <c r="R671" s="372"/>
      <c r="S671" s="372"/>
      <c r="T671" s="372"/>
      <c r="U671" s="372"/>
      <c r="V671" s="372"/>
      <c r="W671" s="372"/>
      <c r="X671" s="372"/>
      <c r="Y671" s="372"/>
      <c r="Z671" s="466">
        <v>34.200000000000003</v>
      </c>
      <c r="AA671" s="466">
        <v>0</v>
      </c>
      <c r="AB671" s="21">
        <v>34.200000000000003</v>
      </c>
      <c r="AC671" s="21">
        <v>8.5500000000000007</v>
      </c>
      <c r="AD671" s="21"/>
      <c r="AE671" s="21">
        <v>8.5500000000000007</v>
      </c>
      <c r="AF671" s="21">
        <v>0</v>
      </c>
      <c r="AG671" s="21">
        <v>0</v>
      </c>
      <c r="AH671" s="21">
        <v>0</v>
      </c>
      <c r="AI671" s="372"/>
      <c r="AJ671" s="372"/>
      <c r="AK671" s="2617" t="s">
        <v>9259</v>
      </c>
      <c r="AL671" s="2606">
        <v>0.25</v>
      </c>
      <c r="AM671" s="375">
        <v>0</v>
      </c>
    </row>
    <row r="672" spans="1:39" ht="157.5">
      <c r="A672" s="382">
        <v>743</v>
      </c>
      <c r="B672" s="178" t="s">
        <v>1826</v>
      </c>
      <c r="C672" s="383" t="s">
        <v>1827</v>
      </c>
      <c r="D672" s="178" t="s">
        <v>1828</v>
      </c>
      <c r="E672" s="319" t="s">
        <v>1829</v>
      </c>
      <c r="F672" s="378" t="s">
        <v>115</v>
      </c>
      <c r="G672" s="174">
        <v>612.88400000000001</v>
      </c>
      <c r="H672" s="293">
        <v>0</v>
      </c>
      <c r="I672" s="384">
        <v>0</v>
      </c>
      <c r="J672" s="384">
        <v>0</v>
      </c>
      <c r="K672" s="174">
        <v>0</v>
      </c>
      <c r="L672" s="174">
        <v>612.88400000000001</v>
      </c>
      <c r="M672" s="385">
        <v>191</v>
      </c>
      <c r="N672" s="293">
        <v>100</v>
      </c>
      <c r="O672" s="385">
        <v>291</v>
      </c>
      <c r="P672" s="385"/>
      <c r="Q672" s="385"/>
      <c r="R672" s="385"/>
      <c r="S672" s="385"/>
      <c r="T672" s="385"/>
      <c r="U672" s="385"/>
      <c r="V672" s="385"/>
      <c r="W672" s="385"/>
      <c r="X672" s="385"/>
      <c r="Y672" s="385"/>
      <c r="Z672" s="466">
        <v>191</v>
      </c>
      <c r="AA672" s="466">
        <v>100</v>
      </c>
      <c r="AB672" s="21">
        <v>291</v>
      </c>
      <c r="AC672" s="21">
        <v>143.25</v>
      </c>
      <c r="AD672" s="21">
        <v>100</v>
      </c>
      <c r="AE672" s="21">
        <v>243.25</v>
      </c>
      <c r="AF672" s="21">
        <v>143.02819600000001</v>
      </c>
      <c r="AG672" s="21">
        <v>99.998163000000005</v>
      </c>
      <c r="AH672" s="21">
        <v>243.02635900000001</v>
      </c>
      <c r="AI672" s="385"/>
      <c r="AJ672" s="2617" t="s">
        <v>9255</v>
      </c>
      <c r="AK672" s="2617" t="s">
        <v>12656</v>
      </c>
      <c r="AL672" s="2607">
        <v>0.25</v>
      </c>
      <c r="AM672" s="324">
        <v>0</v>
      </c>
    </row>
    <row r="673" spans="1:39" ht="18.75">
      <c r="A673" s="289" t="s">
        <v>300</v>
      </c>
      <c r="B673" s="321"/>
      <c r="C673" s="386" t="s">
        <v>1830</v>
      </c>
      <c r="D673" s="387"/>
      <c r="E673" s="387"/>
      <c r="F673" s="387"/>
      <c r="G673" s="388">
        <v>11767.155999999997</v>
      </c>
      <c r="H673" s="388">
        <v>1807.085</v>
      </c>
      <c r="I673" s="388">
        <v>1856.7787500000004</v>
      </c>
      <c r="J673" s="388">
        <v>0</v>
      </c>
      <c r="K673" s="388">
        <v>3663.8637500000004</v>
      </c>
      <c r="L673" s="388">
        <v>8103.2922499999986</v>
      </c>
      <c r="M673" s="388">
        <v>2565.8040000000001</v>
      </c>
      <c r="N673" s="388">
        <v>692.01499999999999</v>
      </c>
      <c r="O673" s="388">
        <v>3257.8190000000004</v>
      </c>
      <c r="P673" s="388">
        <v>163.07</v>
      </c>
      <c r="Q673" s="388">
        <v>0</v>
      </c>
      <c r="R673" s="388">
        <v>0</v>
      </c>
      <c r="S673" s="388">
        <v>0</v>
      </c>
      <c r="T673" s="388">
        <v>0</v>
      </c>
      <c r="U673" s="388">
        <v>0</v>
      </c>
      <c r="V673" s="388">
        <v>0</v>
      </c>
      <c r="W673" s="388">
        <v>0</v>
      </c>
      <c r="X673" s="388">
        <v>0</v>
      </c>
      <c r="Y673" s="388">
        <v>0</v>
      </c>
      <c r="Z673" s="388">
        <v>2728.8739999999998</v>
      </c>
      <c r="AA673" s="388">
        <v>692.01499999999999</v>
      </c>
      <c r="AB673" s="388">
        <v>3420.8890000000001</v>
      </c>
      <c r="AC673" s="388">
        <v>2301.9175000000005</v>
      </c>
      <c r="AD673" s="388">
        <v>440.47300000000001</v>
      </c>
      <c r="AE673" s="388">
        <v>2742.3905000000004</v>
      </c>
      <c r="AF673" s="388">
        <v>2264.6930700000003</v>
      </c>
      <c r="AG673" s="388">
        <v>360.95138799999995</v>
      </c>
      <c r="AH673" s="388">
        <v>2625.6444580000002</v>
      </c>
      <c r="AI673" s="388">
        <v>0</v>
      </c>
      <c r="AJ673" s="2296"/>
      <c r="AK673" s="2296"/>
      <c r="AL673" s="2296"/>
      <c r="AM673" s="388">
        <v>0</v>
      </c>
    </row>
    <row r="674" spans="1:39" ht="18.75">
      <c r="A674" s="289" t="s">
        <v>300</v>
      </c>
      <c r="B674" s="321"/>
      <c r="C674" s="389"/>
      <c r="D674" s="390"/>
      <c r="E674" s="390"/>
      <c r="F674" s="390"/>
      <c r="G674" s="391"/>
      <c r="H674" s="391"/>
      <c r="I674" s="391"/>
      <c r="J674" s="391"/>
      <c r="K674" s="391"/>
      <c r="L674" s="391"/>
      <c r="M674" s="391"/>
      <c r="N674" s="391"/>
      <c r="O674" s="391"/>
      <c r="P674" s="391"/>
      <c r="Q674" s="391"/>
      <c r="R674" s="391"/>
      <c r="S674" s="391"/>
      <c r="T674" s="391"/>
      <c r="U674" s="391"/>
      <c r="V674" s="391"/>
      <c r="W674" s="391"/>
      <c r="X674" s="391"/>
      <c r="Y674" s="391"/>
      <c r="Z674" s="391"/>
      <c r="AA674" s="391"/>
      <c r="AB674" s="391"/>
      <c r="AC674" s="391"/>
      <c r="AD674" s="391"/>
      <c r="AE674" s="391"/>
      <c r="AF674" s="391"/>
      <c r="AG674" s="391"/>
      <c r="AH674" s="391"/>
      <c r="AI674" s="391"/>
      <c r="AJ674" s="391"/>
      <c r="AK674" s="391"/>
      <c r="AL674" s="391"/>
      <c r="AM674" s="391"/>
    </row>
    <row r="675" spans="1:39" ht="18.75">
      <c r="A675" s="289" t="s">
        <v>300</v>
      </c>
      <c r="B675" s="321"/>
      <c r="C675" s="392" t="s">
        <v>1831</v>
      </c>
      <c r="D675" s="265"/>
      <c r="E675" s="265"/>
      <c r="F675" s="265"/>
      <c r="G675" s="293"/>
      <c r="H675" s="293"/>
      <c r="I675" s="293"/>
      <c r="J675" s="293"/>
      <c r="K675" s="293"/>
      <c r="L675" s="293"/>
      <c r="M675" s="293"/>
      <c r="N675" s="293"/>
      <c r="AM675" s="293"/>
    </row>
    <row r="676" spans="1:39" ht="18.75">
      <c r="A676" s="289" t="s">
        <v>300</v>
      </c>
      <c r="B676" s="321"/>
      <c r="C676" s="392"/>
      <c r="D676" s="265"/>
      <c r="E676" s="265"/>
      <c r="F676" s="265"/>
      <c r="G676" s="293"/>
      <c r="H676" s="293"/>
      <c r="I676" s="293"/>
      <c r="J676" s="293"/>
      <c r="K676" s="293"/>
      <c r="L676" s="293"/>
      <c r="M676" s="293"/>
      <c r="N676" s="293"/>
      <c r="AM676" s="293"/>
    </row>
    <row r="677" spans="1:39" ht="31.5">
      <c r="A677" s="289">
        <v>744</v>
      </c>
      <c r="B677" s="178" t="s">
        <v>1832</v>
      </c>
      <c r="C677" s="282" t="s">
        <v>1833</v>
      </c>
      <c r="D677" s="178" t="s">
        <v>266</v>
      </c>
      <c r="E677" s="393" t="s">
        <v>145</v>
      </c>
      <c r="F677" s="370" t="s">
        <v>115</v>
      </c>
      <c r="G677" s="293">
        <v>100</v>
      </c>
      <c r="H677" s="293">
        <v>0</v>
      </c>
      <c r="I677" s="293">
        <v>0</v>
      </c>
      <c r="J677" s="293">
        <v>0</v>
      </c>
      <c r="K677" s="293">
        <v>0</v>
      </c>
      <c r="L677" s="293">
        <v>100</v>
      </c>
      <c r="M677" s="372">
        <v>50</v>
      </c>
      <c r="N677" s="286">
        <v>0</v>
      </c>
      <c r="O677" s="372">
        <v>50</v>
      </c>
      <c r="P677" s="372"/>
      <c r="Q677" s="372"/>
      <c r="R677" s="372"/>
      <c r="S677" s="372"/>
      <c r="T677" s="372"/>
      <c r="U677" s="372"/>
      <c r="V677" s="372"/>
      <c r="W677" s="372"/>
      <c r="X677" s="372"/>
      <c r="Y677" s="372"/>
      <c r="Z677" s="466">
        <v>50</v>
      </c>
      <c r="AA677" s="466">
        <v>0</v>
      </c>
      <c r="AB677" s="21">
        <v>50</v>
      </c>
      <c r="AC677" s="21"/>
      <c r="AD677" s="21"/>
      <c r="AE677" s="21">
        <v>0</v>
      </c>
      <c r="AF677" s="21">
        <v>0</v>
      </c>
      <c r="AG677" s="21">
        <v>0</v>
      </c>
      <c r="AH677" s="21">
        <v>0</v>
      </c>
      <c r="AI677" s="372"/>
      <c r="AJ677" s="2689" t="s">
        <v>9323</v>
      </c>
      <c r="AK677" s="372"/>
      <c r="AL677" s="2606">
        <v>0.25</v>
      </c>
      <c r="AM677" s="375">
        <v>0</v>
      </c>
    </row>
    <row r="678" spans="1:39" ht="31.5">
      <c r="A678" s="289">
        <v>745</v>
      </c>
      <c r="B678" s="178" t="s">
        <v>1834</v>
      </c>
      <c r="C678" s="282" t="s">
        <v>1835</v>
      </c>
      <c r="D678" s="178" t="s">
        <v>339</v>
      </c>
      <c r="E678" s="393" t="s">
        <v>145</v>
      </c>
      <c r="F678" s="370" t="s">
        <v>115</v>
      </c>
      <c r="G678" s="293">
        <v>90</v>
      </c>
      <c r="H678" s="293">
        <v>0</v>
      </c>
      <c r="I678" s="293">
        <v>0</v>
      </c>
      <c r="J678" s="293">
        <v>0</v>
      </c>
      <c r="K678" s="293">
        <v>0</v>
      </c>
      <c r="L678" s="293">
        <v>90</v>
      </c>
      <c r="M678" s="394">
        <v>50</v>
      </c>
      <c r="N678" s="286">
        <v>0</v>
      </c>
      <c r="O678" s="372">
        <v>50</v>
      </c>
      <c r="P678" s="372"/>
      <c r="Q678" s="372"/>
      <c r="R678" s="372"/>
      <c r="S678" s="372"/>
      <c r="T678" s="372"/>
      <c r="U678" s="372"/>
      <c r="V678" s="372"/>
      <c r="W678" s="372"/>
      <c r="X678" s="372"/>
      <c r="Y678" s="372"/>
      <c r="Z678" s="466">
        <v>50</v>
      </c>
      <c r="AA678" s="466">
        <v>0</v>
      </c>
      <c r="AB678" s="21">
        <v>50</v>
      </c>
      <c r="AC678" s="21"/>
      <c r="AD678" s="21"/>
      <c r="AE678" s="21">
        <v>0</v>
      </c>
      <c r="AF678" s="21">
        <v>0</v>
      </c>
      <c r="AG678" s="21">
        <v>0</v>
      </c>
      <c r="AH678" s="21">
        <v>0</v>
      </c>
      <c r="AI678" s="372"/>
      <c r="AJ678" s="372" t="s">
        <v>9323</v>
      </c>
      <c r="AK678" s="372"/>
      <c r="AL678" s="2606">
        <v>0.25</v>
      </c>
      <c r="AM678" s="375">
        <v>0</v>
      </c>
    </row>
    <row r="679" spans="1:39" ht="63">
      <c r="A679" s="289">
        <v>746</v>
      </c>
      <c r="B679" s="178" t="s">
        <v>1836</v>
      </c>
      <c r="C679" s="395" t="s">
        <v>1837</v>
      </c>
      <c r="D679" s="265" t="s">
        <v>55</v>
      </c>
      <c r="E679" s="393" t="s">
        <v>145</v>
      </c>
      <c r="F679" s="182" t="s">
        <v>26</v>
      </c>
      <c r="G679" s="293">
        <v>99.180999999999997</v>
      </c>
      <c r="H679" s="293">
        <v>0</v>
      </c>
      <c r="I679" s="293">
        <v>0</v>
      </c>
      <c r="J679" s="293">
        <v>0</v>
      </c>
      <c r="K679" s="293">
        <v>0</v>
      </c>
      <c r="L679" s="293">
        <v>99.180999999999997</v>
      </c>
      <c r="M679" s="293">
        <v>99.180999999999997</v>
      </c>
      <c r="N679" s="293">
        <v>0</v>
      </c>
      <c r="O679" s="372">
        <v>99.180999999999997</v>
      </c>
      <c r="P679" s="372"/>
      <c r="Q679" s="372"/>
      <c r="R679" s="372"/>
      <c r="S679" s="372"/>
      <c r="T679" s="372"/>
      <c r="U679" s="372"/>
      <c r="V679" s="372"/>
      <c r="W679" s="372"/>
      <c r="X679" s="372"/>
      <c r="Y679" s="372"/>
      <c r="Z679" s="466">
        <v>99.180999999999997</v>
      </c>
      <c r="AA679" s="466">
        <v>0</v>
      </c>
      <c r="AB679" s="21">
        <v>99.180999999999997</v>
      </c>
      <c r="AC679" s="21">
        <v>49.59</v>
      </c>
      <c r="AD679" s="21"/>
      <c r="AE679" s="21">
        <v>49.59</v>
      </c>
      <c r="AF679" s="21">
        <v>48.513095999999997</v>
      </c>
      <c r="AG679" s="21">
        <v>0</v>
      </c>
      <c r="AH679" s="21">
        <v>48.513095999999997</v>
      </c>
      <c r="AI679" s="372"/>
      <c r="AJ679" s="372"/>
      <c r="AK679" s="2617" t="s">
        <v>12312</v>
      </c>
      <c r="AL679" s="2606">
        <v>0.25</v>
      </c>
      <c r="AM679" s="293">
        <v>0</v>
      </c>
    </row>
    <row r="680" spans="1:39" ht="47.25">
      <c r="A680" s="289">
        <v>747</v>
      </c>
      <c r="B680" s="178" t="s">
        <v>1838</v>
      </c>
      <c r="C680" s="395" t="s">
        <v>1839</v>
      </c>
      <c r="D680" s="178" t="s">
        <v>39</v>
      </c>
      <c r="E680" s="393" t="s">
        <v>145</v>
      </c>
      <c r="F680" s="182" t="s">
        <v>115</v>
      </c>
      <c r="G680" s="293">
        <v>100</v>
      </c>
      <c r="H680" s="293">
        <v>0</v>
      </c>
      <c r="I680" s="293">
        <v>0</v>
      </c>
      <c r="J680" s="293">
        <v>0</v>
      </c>
      <c r="K680" s="293">
        <v>0</v>
      </c>
      <c r="L680" s="293">
        <v>100</v>
      </c>
      <c r="M680" s="293">
        <v>50</v>
      </c>
      <c r="N680" s="293">
        <v>0</v>
      </c>
      <c r="O680" s="372">
        <v>50</v>
      </c>
      <c r="P680" s="372"/>
      <c r="Q680" s="372"/>
      <c r="R680" s="372"/>
      <c r="S680" s="372"/>
      <c r="T680" s="372"/>
      <c r="U680" s="372"/>
      <c r="V680" s="372"/>
      <c r="W680" s="372"/>
      <c r="X680" s="372"/>
      <c r="Y680" s="372"/>
      <c r="Z680" s="466">
        <v>50</v>
      </c>
      <c r="AA680" s="466">
        <v>0</v>
      </c>
      <c r="AB680" s="21">
        <v>50</v>
      </c>
      <c r="AC680" s="21">
        <v>12.5</v>
      </c>
      <c r="AD680" s="21"/>
      <c r="AE680" s="21">
        <v>12.5</v>
      </c>
      <c r="AF680" s="21">
        <v>12.499933</v>
      </c>
      <c r="AG680" s="21">
        <v>0</v>
      </c>
      <c r="AH680" s="21">
        <v>12.499933</v>
      </c>
      <c r="AI680" s="372"/>
      <c r="AJ680" s="372"/>
      <c r="AK680" s="2617" t="s">
        <v>10475</v>
      </c>
      <c r="AL680" s="2606">
        <v>0.25</v>
      </c>
      <c r="AM680" s="293">
        <v>0</v>
      </c>
    </row>
    <row r="681" spans="1:39" ht="47.25">
      <c r="A681" s="289">
        <v>748</v>
      </c>
      <c r="B681" s="178" t="s">
        <v>1840</v>
      </c>
      <c r="C681" s="395" t="s">
        <v>1841</v>
      </c>
      <c r="D681" s="178" t="s">
        <v>332</v>
      </c>
      <c r="E681" s="393" t="s">
        <v>145</v>
      </c>
      <c r="F681" s="182" t="s">
        <v>115</v>
      </c>
      <c r="G681" s="293">
        <v>100</v>
      </c>
      <c r="H681" s="293">
        <v>0</v>
      </c>
      <c r="I681" s="293">
        <v>0</v>
      </c>
      <c r="J681" s="293">
        <v>0</v>
      </c>
      <c r="K681" s="293">
        <v>0</v>
      </c>
      <c r="L681" s="293">
        <v>100</v>
      </c>
      <c r="M681" s="293">
        <v>50</v>
      </c>
      <c r="N681" s="293">
        <v>0</v>
      </c>
      <c r="O681" s="372">
        <v>50</v>
      </c>
      <c r="P681" s="372"/>
      <c r="Q681" s="372"/>
      <c r="R681" s="372"/>
      <c r="S681" s="372"/>
      <c r="T681" s="372"/>
      <c r="U681" s="372"/>
      <c r="V681" s="372"/>
      <c r="W681" s="372"/>
      <c r="X681" s="372"/>
      <c r="Y681" s="372"/>
      <c r="Z681" s="466">
        <v>50</v>
      </c>
      <c r="AA681" s="466">
        <v>0</v>
      </c>
      <c r="AB681" s="21">
        <v>50</v>
      </c>
      <c r="AC681" s="21">
        <v>12.5</v>
      </c>
      <c r="AD681" s="21"/>
      <c r="AE681" s="21">
        <v>12.5</v>
      </c>
      <c r="AF681" s="21">
        <v>12.49957</v>
      </c>
      <c r="AG681" s="21">
        <v>0</v>
      </c>
      <c r="AH681" s="21">
        <v>12.49957</v>
      </c>
      <c r="AI681" s="372"/>
      <c r="AJ681" s="2619"/>
      <c r="AK681" s="2617" t="s">
        <v>10475</v>
      </c>
      <c r="AL681" s="2606">
        <v>0.25</v>
      </c>
      <c r="AM681" s="293">
        <v>0</v>
      </c>
    </row>
    <row r="682" spans="1:39" ht="31.5">
      <c r="A682" s="289">
        <v>749</v>
      </c>
      <c r="B682" s="178" t="s">
        <v>1842</v>
      </c>
      <c r="C682" s="395" t="s">
        <v>1843</v>
      </c>
      <c r="D682" s="178" t="s">
        <v>55</v>
      </c>
      <c r="E682" s="393" t="s">
        <v>145</v>
      </c>
      <c r="F682" s="182" t="s">
        <v>115</v>
      </c>
      <c r="G682" s="293">
        <v>100</v>
      </c>
      <c r="H682" s="293">
        <v>0</v>
      </c>
      <c r="I682" s="293">
        <v>0</v>
      </c>
      <c r="J682" s="293">
        <v>0</v>
      </c>
      <c r="K682" s="293">
        <v>0</v>
      </c>
      <c r="L682" s="293">
        <v>100</v>
      </c>
      <c r="M682" s="293">
        <v>50</v>
      </c>
      <c r="N682" s="293">
        <v>0</v>
      </c>
      <c r="O682" s="372">
        <v>50</v>
      </c>
      <c r="P682" s="372"/>
      <c r="Q682" s="372"/>
      <c r="R682" s="372"/>
      <c r="S682" s="372"/>
      <c r="T682" s="372"/>
      <c r="U682" s="372"/>
      <c r="V682" s="372"/>
      <c r="W682" s="372"/>
      <c r="X682" s="372"/>
      <c r="Y682" s="372"/>
      <c r="Z682" s="466">
        <v>50</v>
      </c>
      <c r="AA682" s="466">
        <v>0</v>
      </c>
      <c r="AB682" s="21">
        <v>50</v>
      </c>
      <c r="AC682" s="21">
        <v>12.5</v>
      </c>
      <c r="AD682" s="21"/>
      <c r="AE682" s="21">
        <v>12.5</v>
      </c>
      <c r="AF682" s="21">
        <v>0</v>
      </c>
      <c r="AG682" s="21">
        <v>0</v>
      </c>
      <c r="AH682" s="21">
        <v>0</v>
      </c>
      <c r="AI682" s="372"/>
      <c r="AJ682" s="372"/>
      <c r="AK682" s="2617" t="s">
        <v>10475</v>
      </c>
      <c r="AL682" s="2606">
        <v>0.25</v>
      </c>
      <c r="AM682" s="293">
        <v>0</v>
      </c>
    </row>
    <row r="683" spans="1:39" ht="94.5">
      <c r="A683" s="289">
        <v>750</v>
      </c>
      <c r="B683" s="178" t="s">
        <v>1844</v>
      </c>
      <c r="C683" s="395" t="s">
        <v>1845</v>
      </c>
      <c r="D683" s="178" t="s">
        <v>39</v>
      </c>
      <c r="E683" s="393" t="s">
        <v>145</v>
      </c>
      <c r="F683" s="182" t="s">
        <v>115</v>
      </c>
      <c r="G683" s="293">
        <v>150</v>
      </c>
      <c r="H683" s="293">
        <v>0</v>
      </c>
      <c r="I683" s="293">
        <v>0</v>
      </c>
      <c r="J683" s="293">
        <v>0</v>
      </c>
      <c r="K683" s="293">
        <v>0</v>
      </c>
      <c r="L683" s="293">
        <v>150</v>
      </c>
      <c r="M683" s="293">
        <v>75</v>
      </c>
      <c r="N683" s="293">
        <v>0</v>
      </c>
      <c r="O683" s="372">
        <v>75</v>
      </c>
      <c r="P683" s="372"/>
      <c r="Q683" s="372"/>
      <c r="R683" s="372"/>
      <c r="S683" s="372"/>
      <c r="T683" s="372"/>
      <c r="U683" s="372"/>
      <c r="V683" s="372"/>
      <c r="W683" s="372"/>
      <c r="X683" s="372"/>
      <c r="Y683" s="372"/>
      <c r="Z683" s="466">
        <v>75</v>
      </c>
      <c r="AA683" s="466">
        <v>0</v>
      </c>
      <c r="AB683" s="21">
        <v>75</v>
      </c>
      <c r="AC683" s="21">
        <v>18.75</v>
      </c>
      <c r="AD683" s="21"/>
      <c r="AE683" s="21">
        <v>18.75</v>
      </c>
      <c r="AF683" s="21">
        <v>18.749302</v>
      </c>
      <c r="AG683" s="21">
        <v>0</v>
      </c>
      <c r="AH683" s="21">
        <v>18.749302</v>
      </c>
      <c r="AI683" s="372"/>
      <c r="AJ683" s="372"/>
      <c r="AK683" s="2617" t="s">
        <v>11873</v>
      </c>
      <c r="AL683" s="2606">
        <v>0.25</v>
      </c>
      <c r="AM683" s="293">
        <v>0</v>
      </c>
    </row>
    <row r="684" spans="1:39" ht="47.25">
      <c r="A684" s="289">
        <v>751</v>
      </c>
      <c r="B684" s="178" t="s">
        <v>1846</v>
      </c>
      <c r="C684" s="395" t="s">
        <v>1847</v>
      </c>
      <c r="D684" s="178" t="s">
        <v>39</v>
      </c>
      <c r="E684" s="393" t="s">
        <v>145</v>
      </c>
      <c r="F684" s="182" t="s">
        <v>115</v>
      </c>
      <c r="G684" s="293">
        <v>110</v>
      </c>
      <c r="H684" s="293">
        <v>0</v>
      </c>
      <c r="I684" s="293">
        <v>0</v>
      </c>
      <c r="J684" s="293">
        <v>0</v>
      </c>
      <c r="K684" s="293">
        <v>0</v>
      </c>
      <c r="L684" s="293">
        <v>110</v>
      </c>
      <c r="M684" s="293">
        <v>55</v>
      </c>
      <c r="N684" s="293">
        <v>0</v>
      </c>
      <c r="O684" s="372">
        <v>55</v>
      </c>
      <c r="P684" s="372"/>
      <c r="Q684" s="372"/>
      <c r="R684" s="372"/>
      <c r="S684" s="372"/>
      <c r="T684" s="372"/>
      <c r="U684" s="372"/>
      <c r="V684" s="372"/>
      <c r="W684" s="372"/>
      <c r="X684" s="372"/>
      <c r="Y684" s="372"/>
      <c r="Z684" s="466">
        <v>55</v>
      </c>
      <c r="AA684" s="466">
        <v>0</v>
      </c>
      <c r="AB684" s="21">
        <v>55</v>
      </c>
      <c r="AC684" s="21">
        <v>13.75</v>
      </c>
      <c r="AD684" s="21"/>
      <c r="AE684" s="21">
        <v>13.75</v>
      </c>
      <c r="AF684" s="21">
        <v>13.749192000000001</v>
      </c>
      <c r="AG684" s="21">
        <v>0</v>
      </c>
      <c r="AH684" s="21">
        <v>13.749192000000001</v>
      </c>
      <c r="AI684" s="372"/>
      <c r="AJ684" s="372"/>
      <c r="AK684" s="2617" t="s">
        <v>11873</v>
      </c>
      <c r="AL684" s="2606">
        <v>0.25</v>
      </c>
      <c r="AM684" s="293">
        <v>0</v>
      </c>
    </row>
    <row r="685" spans="1:39" ht="63">
      <c r="A685" s="289">
        <v>752</v>
      </c>
      <c r="B685" s="178" t="s">
        <v>1848</v>
      </c>
      <c r="C685" s="395" t="s">
        <v>1849</v>
      </c>
      <c r="D685" s="178" t="s">
        <v>531</v>
      </c>
      <c r="E685" s="393" t="s">
        <v>145</v>
      </c>
      <c r="F685" s="182" t="s">
        <v>115</v>
      </c>
      <c r="G685" s="293">
        <v>155</v>
      </c>
      <c r="H685" s="293">
        <v>0</v>
      </c>
      <c r="I685" s="293">
        <v>0</v>
      </c>
      <c r="J685" s="293">
        <v>0</v>
      </c>
      <c r="K685" s="293">
        <v>0</v>
      </c>
      <c r="L685" s="293">
        <v>155</v>
      </c>
      <c r="M685" s="293">
        <v>77.5</v>
      </c>
      <c r="N685" s="293">
        <v>0</v>
      </c>
      <c r="O685" s="372">
        <v>77.5</v>
      </c>
      <c r="P685" s="372"/>
      <c r="Q685" s="372"/>
      <c r="R685" s="372"/>
      <c r="S685" s="372"/>
      <c r="T685" s="372"/>
      <c r="U685" s="372"/>
      <c r="V685" s="372"/>
      <c r="W685" s="372"/>
      <c r="X685" s="372"/>
      <c r="Y685" s="372"/>
      <c r="Z685" s="466">
        <v>77.5</v>
      </c>
      <c r="AA685" s="466">
        <v>0</v>
      </c>
      <c r="AB685" s="21">
        <v>77.5</v>
      </c>
      <c r="AC685" s="21">
        <v>19.375</v>
      </c>
      <c r="AD685" s="21"/>
      <c r="AE685" s="21">
        <v>19.375</v>
      </c>
      <c r="AF685" s="21">
        <v>0</v>
      </c>
      <c r="AG685" s="21">
        <v>0</v>
      </c>
      <c r="AH685" s="21">
        <v>0</v>
      </c>
      <c r="AI685" s="372"/>
      <c r="AJ685" s="372"/>
      <c r="AK685" s="2617" t="s">
        <v>11873</v>
      </c>
      <c r="AL685" s="2606">
        <v>0.25</v>
      </c>
      <c r="AM685" s="293">
        <v>0</v>
      </c>
    </row>
    <row r="686" spans="1:39" ht="47.25">
      <c r="A686" s="289">
        <v>753</v>
      </c>
      <c r="B686" s="178" t="s">
        <v>1850</v>
      </c>
      <c r="C686" s="395" t="s">
        <v>1851</v>
      </c>
      <c r="D686" s="178" t="s">
        <v>55</v>
      </c>
      <c r="E686" s="393" t="s">
        <v>7081</v>
      </c>
      <c r="F686" s="182" t="s">
        <v>114</v>
      </c>
      <c r="G686" s="293">
        <v>415</v>
      </c>
      <c r="H686" s="293">
        <v>0</v>
      </c>
      <c r="I686" s="293">
        <v>0</v>
      </c>
      <c r="J686" s="293">
        <v>0</v>
      </c>
      <c r="K686" s="293">
        <v>0</v>
      </c>
      <c r="L686" s="293">
        <v>415</v>
      </c>
      <c r="M686" s="293">
        <v>207.5</v>
      </c>
      <c r="N686" s="293">
        <v>0</v>
      </c>
      <c r="O686" s="372">
        <v>207.5</v>
      </c>
      <c r="P686" s="372"/>
      <c r="Q686" s="372"/>
      <c r="R686" s="372"/>
      <c r="S686" s="372"/>
      <c r="T686" s="372"/>
      <c r="U686" s="372"/>
      <c r="V686" s="372"/>
      <c r="W686" s="372"/>
      <c r="X686" s="372"/>
      <c r="Y686" s="372"/>
      <c r="Z686" s="466">
        <v>207.5</v>
      </c>
      <c r="AA686" s="466">
        <v>0</v>
      </c>
      <c r="AB686" s="21">
        <v>207.5</v>
      </c>
      <c r="AC686" s="21">
        <v>51.875</v>
      </c>
      <c r="AD686" s="21"/>
      <c r="AE686" s="21">
        <v>51.875</v>
      </c>
      <c r="AF686" s="21">
        <v>0</v>
      </c>
      <c r="AG686" s="21">
        <v>0</v>
      </c>
      <c r="AH686" s="21">
        <v>0</v>
      </c>
      <c r="AI686" s="372"/>
      <c r="AJ686" s="372"/>
      <c r="AK686" s="2617" t="s">
        <v>12789</v>
      </c>
      <c r="AL686" s="2606">
        <v>0.25</v>
      </c>
      <c r="AM686" s="293">
        <v>0</v>
      </c>
    </row>
    <row r="687" spans="1:39" ht="31.5">
      <c r="A687" s="289">
        <v>754</v>
      </c>
      <c r="B687" s="178" t="s">
        <v>1852</v>
      </c>
      <c r="C687" s="395" t="s">
        <v>1853</v>
      </c>
      <c r="D687" s="178" t="s">
        <v>107</v>
      </c>
      <c r="E687" s="393" t="s">
        <v>145</v>
      </c>
      <c r="F687" s="182" t="s">
        <v>26</v>
      </c>
      <c r="G687" s="293">
        <v>50</v>
      </c>
      <c r="H687" s="293">
        <v>0</v>
      </c>
      <c r="I687" s="293">
        <v>0</v>
      </c>
      <c r="J687" s="293">
        <v>0</v>
      </c>
      <c r="K687" s="293">
        <v>0</v>
      </c>
      <c r="L687" s="293">
        <v>50</v>
      </c>
      <c r="M687" s="293">
        <v>50</v>
      </c>
      <c r="N687" s="293">
        <v>0</v>
      </c>
      <c r="O687" s="372">
        <v>50</v>
      </c>
      <c r="P687" s="372"/>
      <c r="Q687" s="372"/>
      <c r="R687" s="372"/>
      <c r="S687" s="372"/>
      <c r="T687" s="372"/>
      <c r="U687" s="372"/>
      <c r="V687" s="372"/>
      <c r="W687" s="372"/>
      <c r="X687" s="372"/>
      <c r="Y687" s="372"/>
      <c r="Z687" s="466">
        <v>50</v>
      </c>
      <c r="AA687" s="466">
        <v>0</v>
      </c>
      <c r="AB687" s="21">
        <v>50</v>
      </c>
      <c r="AC687" s="21">
        <v>12.5</v>
      </c>
      <c r="AD687" s="21"/>
      <c r="AE687" s="21">
        <v>12.5</v>
      </c>
      <c r="AF687" s="21">
        <v>12.498896999999999</v>
      </c>
      <c r="AG687" s="21">
        <v>0</v>
      </c>
      <c r="AH687" s="21">
        <v>12.498896999999999</v>
      </c>
      <c r="AI687" s="372"/>
      <c r="AJ687" s="2617"/>
      <c r="AK687" s="2617" t="s">
        <v>10475</v>
      </c>
      <c r="AL687" s="2606">
        <v>0.25</v>
      </c>
      <c r="AM687" s="293">
        <v>0</v>
      </c>
    </row>
    <row r="688" spans="1:39" ht="63">
      <c r="A688" s="289">
        <v>755</v>
      </c>
      <c r="B688" s="178" t="s">
        <v>1854</v>
      </c>
      <c r="C688" s="130" t="s">
        <v>1855</v>
      </c>
      <c r="D688" s="178" t="s">
        <v>266</v>
      </c>
      <c r="E688" s="393" t="s">
        <v>145</v>
      </c>
      <c r="F688" s="182" t="s">
        <v>115</v>
      </c>
      <c r="G688" s="293">
        <v>110</v>
      </c>
      <c r="H688" s="293">
        <v>0</v>
      </c>
      <c r="I688" s="293">
        <v>0</v>
      </c>
      <c r="J688" s="293">
        <v>0</v>
      </c>
      <c r="K688" s="293">
        <v>0</v>
      </c>
      <c r="L688" s="293">
        <v>110</v>
      </c>
      <c r="M688" s="293">
        <v>55</v>
      </c>
      <c r="N688" s="293">
        <v>0</v>
      </c>
      <c r="O688" s="372">
        <v>55</v>
      </c>
      <c r="P688" s="372"/>
      <c r="Q688" s="372"/>
      <c r="R688" s="372"/>
      <c r="S688" s="372"/>
      <c r="T688" s="372"/>
      <c r="U688" s="372"/>
      <c r="V688" s="372"/>
      <c r="W688" s="372"/>
      <c r="X688" s="372"/>
      <c r="Y688" s="372"/>
      <c r="Z688" s="466">
        <v>55</v>
      </c>
      <c r="AA688" s="466">
        <v>0</v>
      </c>
      <c r="AB688" s="21">
        <v>55</v>
      </c>
      <c r="AC688" s="21">
        <v>27.5</v>
      </c>
      <c r="AD688" s="21"/>
      <c r="AE688" s="21">
        <v>27.5</v>
      </c>
      <c r="AF688" s="21">
        <v>32.995148999999998</v>
      </c>
      <c r="AG688" s="21">
        <v>0</v>
      </c>
      <c r="AH688" s="21">
        <v>32.995148999999998</v>
      </c>
      <c r="AI688" s="372"/>
      <c r="AJ688" s="2617"/>
      <c r="AK688" s="2617" t="s">
        <v>12312</v>
      </c>
      <c r="AL688" s="2606">
        <v>0.25</v>
      </c>
      <c r="AM688" s="293">
        <v>0</v>
      </c>
    </row>
    <row r="689" spans="1:39" ht="47.25">
      <c r="A689" s="289">
        <v>756</v>
      </c>
      <c r="B689" s="178" t="s">
        <v>1856</v>
      </c>
      <c r="C689" s="130" t="s">
        <v>1857</v>
      </c>
      <c r="D689" s="178" t="s">
        <v>23</v>
      </c>
      <c r="E689" s="393" t="s">
        <v>145</v>
      </c>
      <c r="F689" s="182" t="s">
        <v>115</v>
      </c>
      <c r="G689" s="293">
        <v>100</v>
      </c>
      <c r="H689" s="293">
        <v>0</v>
      </c>
      <c r="I689" s="293">
        <v>0</v>
      </c>
      <c r="J689" s="293">
        <v>0</v>
      </c>
      <c r="K689" s="293">
        <v>0</v>
      </c>
      <c r="L689" s="293">
        <v>100</v>
      </c>
      <c r="M689" s="293">
        <v>50</v>
      </c>
      <c r="N689" s="293">
        <v>0</v>
      </c>
      <c r="O689" s="372">
        <v>50</v>
      </c>
      <c r="P689" s="372"/>
      <c r="Q689" s="372"/>
      <c r="R689" s="372"/>
      <c r="S689" s="372"/>
      <c r="T689" s="372"/>
      <c r="U689" s="372"/>
      <c r="V689" s="372"/>
      <c r="W689" s="372"/>
      <c r="X689" s="372"/>
      <c r="Y689" s="372"/>
      <c r="Z689" s="466">
        <v>50</v>
      </c>
      <c r="AA689" s="466">
        <v>0</v>
      </c>
      <c r="AB689" s="21">
        <v>50</v>
      </c>
      <c r="AC689" s="21">
        <v>12.5</v>
      </c>
      <c r="AD689" s="21"/>
      <c r="AE689" s="21">
        <v>12.5</v>
      </c>
      <c r="AF689" s="21">
        <v>12.499435</v>
      </c>
      <c r="AG689" s="21">
        <v>0</v>
      </c>
      <c r="AH689" s="21">
        <v>12.499435</v>
      </c>
      <c r="AI689" s="372"/>
      <c r="AJ689" s="2617"/>
      <c r="AK689" s="2617" t="s">
        <v>11873</v>
      </c>
      <c r="AL689" s="2606">
        <v>0.25</v>
      </c>
      <c r="AM689" s="293">
        <v>0</v>
      </c>
    </row>
    <row r="690" spans="1:39" ht="63">
      <c r="A690" s="289">
        <v>757</v>
      </c>
      <c r="B690" s="178" t="s">
        <v>1858</v>
      </c>
      <c r="C690" s="130" t="s">
        <v>1859</v>
      </c>
      <c r="D690" s="178" t="s">
        <v>277</v>
      </c>
      <c r="E690" s="393" t="s">
        <v>145</v>
      </c>
      <c r="F690" s="182" t="s">
        <v>115</v>
      </c>
      <c r="G690" s="293">
        <v>130</v>
      </c>
      <c r="H690" s="293">
        <v>0</v>
      </c>
      <c r="I690" s="293">
        <v>0</v>
      </c>
      <c r="J690" s="293">
        <v>0</v>
      </c>
      <c r="K690" s="293">
        <v>0</v>
      </c>
      <c r="L690" s="293">
        <v>130</v>
      </c>
      <c r="M690" s="293">
        <v>65</v>
      </c>
      <c r="N690" s="293">
        <v>0</v>
      </c>
      <c r="O690" s="372">
        <v>65</v>
      </c>
      <c r="P690" s="372"/>
      <c r="Q690" s="372"/>
      <c r="R690" s="372"/>
      <c r="S690" s="372"/>
      <c r="T690" s="372"/>
      <c r="U690" s="372"/>
      <c r="V690" s="372"/>
      <c r="W690" s="372"/>
      <c r="X690" s="372"/>
      <c r="Y690" s="372"/>
      <c r="Z690" s="466">
        <v>65</v>
      </c>
      <c r="AA690" s="466">
        <v>0</v>
      </c>
      <c r="AB690" s="21">
        <v>65</v>
      </c>
      <c r="AC690" s="21">
        <v>32.5</v>
      </c>
      <c r="AD690" s="21"/>
      <c r="AE690" s="21">
        <v>32.5</v>
      </c>
      <c r="AF690" s="21">
        <v>29.993421000000001</v>
      </c>
      <c r="AG690" s="21">
        <v>0</v>
      </c>
      <c r="AH690" s="21">
        <v>29.993421000000001</v>
      </c>
      <c r="AI690" s="372"/>
      <c r="AJ690" s="2617"/>
      <c r="AK690" s="2617" t="s">
        <v>12313</v>
      </c>
      <c r="AL690" s="2606">
        <v>0.25</v>
      </c>
      <c r="AM690" s="293">
        <v>0</v>
      </c>
    </row>
    <row r="691" spans="1:39" ht="31.5">
      <c r="A691" s="289">
        <v>758</v>
      </c>
      <c r="B691" s="178" t="s">
        <v>1860</v>
      </c>
      <c r="C691" s="130" t="s">
        <v>1861</v>
      </c>
      <c r="D691" s="178" t="s">
        <v>531</v>
      </c>
      <c r="E691" s="393" t="s">
        <v>145</v>
      </c>
      <c r="F691" s="182" t="s">
        <v>115</v>
      </c>
      <c r="G691" s="293">
        <v>180</v>
      </c>
      <c r="H691" s="293">
        <v>0</v>
      </c>
      <c r="I691" s="293">
        <v>0</v>
      </c>
      <c r="J691" s="293">
        <v>0</v>
      </c>
      <c r="K691" s="293">
        <v>0</v>
      </c>
      <c r="L691" s="293">
        <v>180</v>
      </c>
      <c r="M691" s="293">
        <v>90</v>
      </c>
      <c r="N691" s="293">
        <v>0</v>
      </c>
      <c r="O691" s="372">
        <v>90</v>
      </c>
      <c r="P691" s="372"/>
      <c r="Q691" s="372"/>
      <c r="R691" s="372"/>
      <c r="S691" s="372"/>
      <c r="T691" s="372"/>
      <c r="U691" s="372"/>
      <c r="V691" s="372"/>
      <c r="W691" s="372"/>
      <c r="X691" s="372"/>
      <c r="Y691" s="372"/>
      <c r="Z691" s="466">
        <v>90</v>
      </c>
      <c r="AA691" s="466">
        <v>0</v>
      </c>
      <c r="AB691" s="21">
        <v>90</v>
      </c>
      <c r="AC691" s="21">
        <v>22.5</v>
      </c>
      <c r="AD691" s="21"/>
      <c r="AE691" s="21">
        <v>22.5</v>
      </c>
      <c r="AF691" s="21">
        <v>0</v>
      </c>
      <c r="AG691" s="21">
        <v>0</v>
      </c>
      <c r="AH691" s="21">
        <v>0</v>
      </c>
      <c r="AI691" s="372"/>
      <c r="AJ691" s="2617"/>
      <c r="AK691" s="2617" t="s">
        <v>10475</v>
      </c>
      <c r="AL691" s="2606">
        <v>0.25</v>
      </c>
      <c r="AM691" s="293">
        <v>0</v>
      </c>
    </row>
    <row r="692" spans="1:39" ht="47.25">
      <c r="A692" s="289">
        <v>759</v>
      </c>
      <c r="B692" s="178" t="s">
        <v>1862</v>
      </c>
      <c r="C692" s="130" t="s">
        <v>1863</v>
      </c>
      <c r="D692" s="178" t="s">
        <v>31</v>
      </c>
      <c r="E692" s="393" t="s">
        <v>145</v>
      </c>
      <c r="F692" s="182" t="s">
        <v>115</v>
      </c>
      <c r="G692" s="293">
        <v>100</v>
      </c>
      <c r="H692" s="293">
        <v>0</v>
      </c>
      <c r="I692" s="293">
        <v>0</v>
      </c>
      <c r="J692" s="293">
        <v>0</v>
      </c>
      <c r="K692" s="293">
        <v>0</v>
      </c>
      <c r="L692" s="293">
        <v>100</v>
      </c>
      <c r="M692" s="293">
        <v>50</v>
      </c>
      <c r="N692" s="293">
        <v>0</v>
      </c>
      <c r="O692" s="372">
        <v>50</v>
      </c>
      <c r="P692" s="372"/>
      <c r="Q692" s="372"/>
      <c r="R692" s="372"/>
      <c r="S692" s="372"/>
      <c r="T692" s="372"/>
      <c r="U692" s="372"/>
      <c r="V692" s="372"/>
      <c r="W692" s="372"/>
      <c r="X692" s="372"/>
      <c r="Y692" s="372"/>
      <c r="Z692" s="466">
        <v>50</v>
      </c>
      <c r="AA692" s="466">
        <v>0</v>
      </c>
      <c r="AB692" s="21">
        <v>50</v>
      </c>
      <c r="AC692" s="21"/>
      <c r="AD692" s="21"/>
      <c r="AE692" s="21">
        <v>0</v>
      </c>
      <c r="AF692" s="21">
        <v>0</v>
      </c>
      <c r="AG692" s="21">
        <v>0</v>
      </c>
      <c r="AH692" s="21">
        <v>0</v>
      </c>
      <c r="AI692" s="372"/>
      <c r="AJ692" s="2617" t="s">
        <v>9323</v>
      </c>
      <c r="AK692" s="372"/>
      <c r="AL692" s="2606">
        <v>0.25</v>
      </c>
      <c r="AM692" s="293">
        <v>0</v>
      </c>
    </row>
    <row r="693" spans="1:39" ht="63">
      <c r="A693" s="289">
        <v>760</v>
      </c>
      <c r="B693" s="178" t="s">
        <v>1864</v>
      </c>
      <c r="C693" s="130" t="s">
        <v>1865</v>
      </c>
      <c r="D693" s="178" t="s">
        <v>332</v>
      </c>
      <c r="E693" s="393" t="s">
        <v>145</v>
      </c>
      <c r="F693" s="182" t="s">
        <v>115</v>
      </c>
      <c r="G693" s="293">
        <v>60</v>
      </c>
      <c r="H693" s="293">
        <v>0</v>
      </c>
      <c r="I693" s="293">
        <v>0</v>
      </c>
      <c r="J693" s="293">
        <v>0</v>
      </c>
      <c r="K693" s="293">
        <v>0</v>
      </c>
      <c r="L693" s="293">
        <v>60</v>
      </c>
      <c r="M693" s="293">
        <v>30</v>
      </c>
      <c r="N693" s="293">
        <v>0</v>
      </c>
      <c r="O693" s="372">
        <v>30</v>
      </c>
      <c r="P693" s="372"/>
      <c r="Q693" s="372"/>
      <c r="R693" s="372"/>
      <c r="S693" s="372"/>
      <c r="T693" s="372"/>
      <c r="U693" s="372"/>
      <c r="V693" s="372"/>
      <c r="W693" s="372"/>
      <c r="X693" s="372"/>
      <c r="Y693" s="372"/>
      <c r="Z693" s="466">
        <v>30</v>
      </c>
      <c r="AA693" s="466">
        <v>0</v>
      </c>
      <c r="AB693" s="21">
        <v>30</v>
      </c>
      <c r="AC693" s="21">
        <v>30</v>
      </c>
      <c r="AD693" s="21"/>
      <c r="AE693" s="21">
        <v>30</v>
      </c>
      <c r="AF693" s="21">
        <v>29.98507</v>
      </c>
      <c r="AG693" s="21">
        <v>0</v>
      </c>
      <c r="AH693" s="21">
        <v>29.98507</v>
      </c>
      <c r="AI693" s="372"/>
      <c r="AJ693" s="2617"/>
      <c r="AK693" s="2617" t="s">
        <v>12522</v>
      </c>
      <c r="AL693" s="2606">
        <v>0.25</v>
      </c>
      <c r="AM693" s="293">
        <v>0</v>
      </c>
    </row>
    <row r="694" spans="1:39">
      <c r="A694" s="289" t="s">
        <v>300</v>
      </c>
      <c r="C694" s="396" t="s">
        <v>1866</v>
      </c>
      <c r="D694" s="397"/>
      <c r="E694" s="188"/>
      <c r="F694" s="398"/>
      <c r="G694" s="399">
        <v>2149.181</v>
      </c>
      <c r="H694" s="399">
        <v>0</v>
      </c>
      <c r="I694" s="399">
        <v>0</v>
      </c>
      <c r="J694" s="399">
        <v>0</v>
      </c>
      <c r="K694" s="399">
        <v>0</v>
      </c>
      <c r="L694" s="399">
        <v>2149.181</v>
      </c>
      <c r="M694" s="399">
        <v>1154.181</v>
      </c>
      <c r="N694" s="399">
        <v>0</v>
      </c>
      <c r="O694" s="399">
        <v>1154.181</v>
      </c>
      <c r="P694" s="399">
        <v>0</v>
      </c>
      <c r="Q694" s="399">
        <v>0</v>
      </c>
      <c r="R694" s="399">
        <v>0</v>
      </c>
      <c r="S694" s="399">
        <v>0</v>
      </c>
      <c r="T694" s="399">
        <v>0</v>
      </c>
      <c r="U694" s="399">
        <v>0</v>
      </c>
      <c r="V694" s="399">
        <v>0</v>
      </c>
      <c r="W694" s="399">
        <v>0</v>
      </c>
      <c r="X694" s="399">
        <v>0</v>
      </c>
      <c r="Y694" s="399">
        <v>0</v>
      </c>
      <c r="Z694" s="399">
        <v>1154.181</v>
      </c>
      <c r="AA694" s="399">
        <v>0</v>
      </c>
      <c r="AB694" s="399">
        <v>1154.181</v>
      </c>
      <c r="AC694" s="399">
        <v>328.34000000000003</v>
      </c>
      <c r="AD694" s="399">
        <v>0</v>
      </c>
      <c r="AE694" s="399">
        <v>328.34000000000003</v>
      </c>
      <c r="AF694" s="399">
        <v>223.98306500000001</v>
      </c>
      <c r="AG694" s="399">
        <v>0</v>
      </c>
      <c r="AH694" s="399">
        <v>223.98306500000001</v>
      </c>
      <c r="AI694" s="399">
        <v>0</v>
      </c>
      <c r="AJ694" s="2297"/>
      <c r="AK694" s="2297"/>
      <c r="AL694" s="2297"/>
      <c r="AM694" s="399">
        <v>0</v>
      </c>
    </row>
    <row r="695" spans="1:39">
      <c r="A695" s="289" t="s">
        <v>300</v>
      </c>
      <c r="C695" s="400" t="s">
        <v>1867</v>
      </c>
      <c r="D695" s="401"/>
      <c r="E695" s="401"/>
      <c r="F695" s="402"/>
      <c r="G695" s="403">
        <v>13916.336999999998</v>
      </c>
      <c r="H695" s="403">
        <v>1807.085</v>
      </c>
      <c r="I695" s="403">
        <v>1856.7787500000004</v>
      </c>
      <c r="J695" s="403">
        <v>0</v>
      </c>
      <c r="K695" s="403">
        <v>3663.8637500000004</v>
      </c>
      <c r="L695" s="403">
        <v>10252.473249999999</v>
      </c>
      <c r="M695" s="403">
        <v>3719.9850000000001</v>
      </c>
      <c r="N695" s="403">
        <v>692.01499999999999</v>
      </c>
      <c r="O695" s="403">
        <v>4412</v>
      </c>
      <c r="P695" s="403">
        <v>163.07</v>
      </c>
      <c r="Q695" s="403">
        <v>0</v>
      </c>
      <c r="R695" s="403">
        <v>0</v>
      </c>
      <c r="S695" s="403">
        <v>0</v>
      </c>
      <c r="T695" s="403">
        <v>0</v>
      </c>
      <c r="U695" s="403">
        <v>0</v>
      </c>
      <c r="V695" s="403">
        <v>0</v>
      </c>
      <c r="W695" s="403">
        <v>0</v>
      </c>
      <c r="X695" s="403">
        <v>0</v>
      </c>
      <c r="Y695" s="403">
        <v>0</v>
      </c>
      <c r="Z695" s="403">
        <v>3883.0549999999998</v>
      </c>
      <c r="AA695" s="403">
        <v>692.01499999999999</v>
      </c>
      <c r="AB695" s="403">
        <v>4575.07</v>
      </c>
      <c r="AC695" s="403">
        <v>2630.2575000000006</v>
      </c>
      <c r="AD695" s="403">
        <v>440.47300000000001</v>
      </c>
      <c r="AE695" s="403">
        <v>3070.7305000000006</v>
      </c>
      <c r="AF695" s="403">
        <v>2488.6761350000002</v>
      </c>
      <c r="AG695" s="403">
        <v>360.95138799999995</v>
      </c>
      <c r="AH695" s="403">
        <v>2849.6275230000001</v>
      </c>
      <c r="AI695" s="403">
        <v>0</v>
      </c>
      <c r="AJ695" s="403"/>
      <c r="AK695" s="403"/>
      <c r="AL695" s="403"/>
      <c r="AM695" s="403">
        <v>0</v>
      </c>
    </row>
    <row r="696" spans="1:39">
      <c r="A696" s="289" t="s">
        <v>300</v>
      </c>
      <c r="C696" s="404"/>
      <c r="D696" s="295"/>
      <c r="E696" s="295"/>
      <c r="F696" s="405"/>
      <c r="G696" s="406"/>
      <c r="H696" s="406"/>
      <c r="I696" s="406"/>
      <c r="J696" s="406"/>
      <c r="K696" s="406"/>
      <c r="L696" s="406"/>
      <c r="M696" s="406"/>
      <c r="N696" s="406"/>
      <c r="O696" s="406"/>
      <c r="P696" s="406"/>
      <c r="Q696" s="406"/>
      <c r="R696" s="406"/>
      <c r="S696" s="406"/>
      <c r="T696" s="406"/>
      <c r="U696" s="406"/>
      <c r="V696" s="406"/>
      <c r="W696" s="406"/>
      <c r="X696" s="406"/>
      <c r="Y696" s="406"/>
      <c r="Z696" s="406"/>
      <c r="AA696" s="406"/>
      <c r="AB696" s="406"/>
      <c r="AC696" s="406"/>
      <c r="AD696" s="406"/>
      <c r="AE696" s="406"/>
      <c r="AF696" s="406"/>
      <c r="AG696" s="406"/>
      <c r="AH696" s="406"/>
      <c r="AI696" s="406"/>
      <c r="AJ696" s="406"/>
      <c r="AK696" s="406"/>
      <c r="AL696" s="406"/>
      <c r="AM696" s="406"/>
    </row>
    <row r="697" spans="1:39">
      <c r="A697" s="289" t="s">
        <v>300</v>
      </c>
      <c r="B697" s="407"/>
      <c r="C697" s="300" t="s">
        <v>1868</v>
      </c>
      <c r="D697" s="407"/>
      <c r="E697" s="407"/>
      <c r="F697" s="407"/>
      <c r="G697" s="330"/>
      <c r="H697" s="330"/>
      <c r="I697" s="330"/>
      <c r="J697" s="408"/>
      <c r="K697" s="330"/>
      <c r="L697" s="330"/>
      <c r="M697" s="330"/>
      <c r="N697" s="324"/>
      <c r="O697" s="324"/>
      <c r="P697" s="324"/>
      <c r="Q697" s="324"/>
      <c r="R697" s="324"/>
      <c r="S697" s="324"/>
      <c r="T697" s="324"/>
      <c r="U697" s="324"/>
      <c r="V697" s="324"/>
      <c r="W697" s="324"/>
      <c r="X697" s="324"/>
      <c r="Y697" s="324"/>
      <c r="Z697" s="324"/>
      <c r="AA697" s="324"/>
      <c r="AB697" s="324"/>
      <c r="AC697" s="324"/>
      <c r="AD697" s="324"/>
      <c r="AE697" s="324"/>
      <c r="AF697" s="324"/>
      <c r="AG697" s="324"/>
      <c r="AH697" s="324"/>
      <c r="AI697" s="324"/>
      <c r="AJ697" s="324"/>
      <c r="AK697" s="324"/>
      <c r="AL697" s="324"/>
      <c r="AM697" s="330"/>
    </row>
    <row r="698" spans="1:39">
      <c r="A698" s="289" t="s">
        <v>300</v>
      </c>
      <c r="B698" s="407"/>
      <c r="C698" s="282" t="s">
        <v>18</v>
      </c>
      <c r="D698" s="407"/>
      <c r="E698" s="407"/>
      <c r="F698" s="407"/>
      <c r="G698" s="330"/>
      <c r="H698" s="330"/>
      <c r="I698" s="330"/>
      <c r="J698" s="408"/>
      <c r="K698" s="330"/>
      <c r="L698" s="330"/>
      <c r="M698" s="330"/>
      <c r="N698" s="324"/>
      <c r="O698" s="324"/>
      <c r="P698" s="324"/>
      <c r="Q698" s="324"/>
      <c r="R698" s="324"/>
      <c r="S698" s="324"/>
      <c r="T698" s="324"/>
      <c r="U698" s="324"/>
      <c r="V698" s="324"/>
      <c r="W698" s="324"/>
      <c r="X698" s="324"/>
      <c r="Y698" s="324"/>
      <c r="Z698" s="324"/>
      <c r="AA698" s="324"/>
      <c r="AB698" s="324"/>
      <c r="AC698" s="324"/>
      <c r="AD698" s="324"/>
      <c r="AE698" s="324"/>
      <c r="AF698" s="324"/>
      <c r="AG698" s="324"/>
      <c r="AH698" s="324"/>
      <c r="AI698" s="324"/>
      <c r="AJ698" s="324"/>
      <c r="AK698" s="324"/>
      <c r="AL698" s="324"/>
      <c r="AM698" s="330"/>
    </row>
    <row r="699" spans="1:39">
      <c r="A699" s="289" t="s">
        <v>300</v>
      </c>
      <c r="B699" s="407"/>
      <c r="C699" s="282"/>
      <c r="D699" s="407"/>
      <c r="E699" s="407"/>
      <c r="F699" s="407"/>
      <c r="G699" s="330"/>
      <c r="H699" s="330"/>
      <c r="I699" s="330"/>
      <c r="J699" s="408"/>
      <c r="K699" s="330"/>
      <c r="L699" s="330"/>
      <c r="M699" s="330"/>
      <c r="N699" s="324"/>
      <c r="O699" s="324"/>
      <c r="P699" s="324"/>
      <c r="Q699" s="324"/>
      <c r="R699" s="324"/>
      <c r="S699" s="324"/>
      <c r="T699" s="324"/>
      <c r="U699" s="324"/>
      <c r="V699" s="324"/>
      <c r="W699" s="324"/>
      <c r="X699" s="324"/>
      <c r="Y699" s="324"/>
      <c r="Z699" s="324"/>
      <c r="AA699" s="324"/>
      <c r="AB699" s="324"/>
      <c r="AC699" s="324"/>
      <c r="AD699" s="324"/>
      <c r="AE699" s="324"/>
      <c r="AF699" s="324"/>
      <c r="AG699" s="324"/>
      <c r="AH699" s="324"/>
      <c r="AI699" s="324"/>
      <c r="AJ699" s="324"/>
      <c r="AK699" s="324"/>
      <c r="AL699" s="324"/>
      <c r="AM699" s="330"/>
    </row>
    <row r="700" spans="1:39" ht="141.75">
      <c r="A700" s="289">
        <v>761</v>
      </c>
      <c r="B700" s="376" t="s">
        <v>1869</v>
      </c>
      <c r="C700" s="130" t="s">
        <v>1870</v>
      </c>
      <c r="D700" s="409" t="s">
        <v>29</v>
      </c>
      <c r="E700" s="409" t="s">
        <v>1871</v>
      </c>
      <c r="F700" s="410" t="s">
        <v>115</v>
      </c>
      <c r="G700" s="287">
        <v>5440</v>
      </c>
      <c r="H700" s="293">
        <v>2227.23</v>
      </c>
      <c r="I700" s="287">
        <v>20</v>
      </c>
      <c r="J700" s="308">
        <v>0</v>
      </c>
      <c r="K700" s="287">
        <v>2247.23</v>
      </c>
      <c r="L700" s="174">
        <v>3192.77</v>
      </c>
      <c r="M700" s="287">
        <v>50</v>
      </c>
      <c r="N700" s="215">
        <v>0</v>
      </c>
      <c r="O700" s="287">
        <v>50</v>
      </c>
      <c r="P700" s="287"/>
      <c r="Q700" s="287"/>
      <c r="R700" s="287"/>
      <c r="S700" s="287"/>
      <c r="T700" s="287"/>
      <c r="U700" s="287"/>
      <c r="V700" s="287"/>
      <c r="W700" s="287"/>
      <c r="X700" s="287"/>
      <c r="Y700" s="287"/>
      <c r="Z700" s="466">
        <v>50</v>
      </c>
      <c r="AA700" s="466">
        <v>0</v>
      </c>
      <c r="AB700" s="21">
        <v>50</v>
      </c>
      <c r="AC700" s="21"/>
      <c r="AD700" s="21"/>
      <c r="AE700" s="21">
        <v>0</v>
      </c>
      <c r="AF700" s="21">
        <v>0</v>
      </c>
      <c r="AG700" s="21">
        <v>0</v>
      </c>
      <c r="AH700" s="21">
        <v>0</v>
      </c>
      <c r="AI700" s="287"/>
      <c r="AJ700" s="287" t="s">
        <v>9324</v>
      </c>
      <c r="AK700" s="287"/>
      <c r="AL700" s="2601">
        <v>0.25</v>
      </c>
      <c r="AM700" s="324">
        <v>0</v>
      </c>
    </row>
    <row r="701" spans="1:39" ht="110.25">
      <c r="A701" s="289">
        <v>762</v>
      </c>
      <c r="B701" s="376" t="s">
        <v>1872</v>
      </c>
      <c r="C701" s="282" t="s">
        <v>1873</v>
      </c>
      <c r="D701" s="409" t="s">
        <v>37</v>
      </c>
      <c r="E701" s="409" t="s">
        <v>1874</v>
      </c>
      <c r="F701" s="410" t="s">
        <v>1875</v>
      </c>
      <c r="G701" s="285">
        <v>110.345</v>
      </c>
      <c r="H701" s="293">
        <v>76.418999999999997</v>
      </c>
      <c r="I701" s="287">
        <v>33.899000000000001</v>
      </c>
      <c r="J701" s="308">
        <v>0</v>
      </c>
      <c r="K701" s="287">
        <v>110.318</v>
      </c>
      <c r="L701" s="174">
        <v>2.7000000000001023E-2</v>
      </c>
      <c r="M701" s="287">
        <v>2E-3</v>
      </c>
      <c r="N701" s="215">
        <v>0</v>
      </c>
      <c r="O701" s="287">
        <v>2E-3</v>
      </c>
      <c r="P701" s="287"/>
      <c r="Q701" s="287"/>
      <c r="R701" s="287"/>
      <c r="S701" s="287"/>
      <c r="T701" s="287"/>
      <c r="U701" s="287"/>
      <c r="V701" s="287"/>
      <c r="W701" s="287"/>
      <c r="X701" s="287"/>
      <c r="Y701" s="287"/>
      <c r="Z701" s="466">
        <v>2E-3</v>
      </c>
      <c r="AA701" s="466">
        <v>0</v>
      </c>
      <c r="AB701" s="21">
        <v>2E-3</v>
      </c>
      <c r="AC701" s="21"/>
      <c r="AD701" s="21"/>
      <c r="AE701" s="21">
        <v>0</v>
      </c>
      <c r="AF701" s="21">
        <v>0</v>
      </c>
      <c r="AG701" s="21">
        <v>0</v>
      </c>
      <c r="AH701" s="21">
        <v>0</v>
      </c>
      <c r="AI701" s="287"/>
      <c r="AJ701" s="287" t="s">
        <v>9781</v>
      </c>
      <c r="AK701" s="287"/>
      <c r="AL701" s="2601">
        <v>1</v>
      </c>
      <c r="AM701" s="324">
        <v>0</v>
      </c>
    </row>
    <row r="702" spans="1:39" ht="78.75">
      <c r="A702" s="289">
        <v>763</v>
      </c>
      <c r="B702" s="376" t="s">
        <v>1876</v>
      </c>
      <c r="C702" s="130" t="s">
        <v>1877</v>
      </c>
      <c r="D702" s="409" t="s">
        <v>29</v>
      </c>
      <c r="E702" s="409" t="s">
        <v>1878</v>
      </c>
      <c r="F702" s="410" t="s">
        <v>26</v>
      </c>
      <c r="G702" s="286">
        <v>540.81100000000004</v>
      </c>
      <c r="H702" s="293">
        <v>392.536</v>
      </c>
      <c r="I702" s="287">
        <v>0</v>
      </c>
      <c r="J702" s="174">
        <v>0</v>
      </c>
      <c r="K702" s="287">
        <v>392.536</v>
      </c>
      <c r="L702" s="174">
        <v>148.27500000000003</v>
      </c>
      <c r="M702" s="215">
        <v>148.27500000000003</v>
      </c>
      <c r="N702" s="215">
        <v>0</v>
      </c>
      <c r="O702" s="287">
        <v>148.27500000000003</v>
      </c>
      <c r="P702" s="287"/>
      <c r="Q702" s="287"/>
      <c r="R702" s="287"/>
      <c r="S702" s="287"/>
      <c r="T702" s="287"/>
      <c r="U702" s="287"/>
      <c r="V702" s="287"/>
      <c r="W702" s="287"/>
      <c r="X702" s="287"/>
      <c r="Y702" s="287"/>
      <c r="Z702" s="466">
        <v>148.27500000000003</v>
      </c>
      <c r="AA702" s="466">
        <v>0</v>
      </c>
      <c r="AB702" s="21">
        <v>148.27500000000003</v>
      </c>
      <c r="AC702" s="21">
        <v>148.27500000000001</v>
      </c>
      <c r="AD702" s="21"/>
      <c r="AE702" s="21">
        <v>148.27500000000001</v>
      </c>
      <c r="AF702" s="21">
        <v>50.572549000000002</v>
      </c>
      <c r="AG702" s="21">
        <v>0</v>
      </c>
      <c r="AH702" s="21">
        <v>50.572549000000002</v>
      </c>
      <c r="AI702" s="287"/>
      <c r="AJ702" s="287"/>
      <c r="AK702" s="287" t="s">
        <v>11830</v>
      </c>
      <c r="AL702" s="2601">
        <v>0.5</v>
      </c>
      <c r="AM702" s="324">
        <v>0</v>
      </c>
    </row>
    <row r="703" spans="1:39" ht="47.25">
      <c r="A703" s="289">
        <v>764</v>
      </c>
      <c r="B703" s="411" t="s">
        <v>1879</v>
      </c>
      <c r="C703" s="130" t="s">
        <v>1880</v>
      </c>
      <c r="D703" s="409" t="s">
        <v>1881</v>
      </c>
      <c r="E703" s="409" t="s">
        <v>1882</v>
      </c>
      <c r="F703" s="410" t="s">
        <v>26</v>
      </c>
      <c r="G703" s="287">
        <v>97.960999999999999</v>
      </c>
      <c r="H703" s="293">
        <v>87.031000000000006</v>
      </c>
      <c r="I703" s="287">
        <v>0</v>
      </c>
      <c r="J703" s="174">
        <v>0</v>
      </c>
      <c r="K703" s="287">
        <v>87.031000000000006</v>
      </c>
      <c r="L703" s="174">
        <v>10.929999999999993</v>
      </c>
      <c r="M703" s="215">
        <v>10.929999999999993</v>
      </c>
      <c r="N703" s="215">
        <v>0</v>
      </c>
      <c r="O703" s="287">
        <v>10.929999999999993</v>
      </c>
      <c r="P703" s="287"/>
      <c r="Q703" s="287"/>
      <c r="R703" s="287"/>
      <c r="S703" s="287"/>
      <c r="T703" s="287"/>
      <c r="U703" s="287"/>
      <c r="V703" s="287"/>
      <c r="W703" s="287"/>
      <c r="X703" s="287"/>
      <c r="Y703" s="287"/>
      <c r="Z703" s="466">
        <v>10.929999999999993</v>
      </c>
      <c r="AA703" s="466">
        <v>0</v>
      </c>
      <c r="AB703" s="21">
        <v>10.929999999999993</v>
      </c>
      <c r="AC703" s="21">
        <v>10.929999999999993</v>
      </c>
      <c r="AD703" s="21"/>
      <c r="AE703" s="21">
        <v>10.929999999999993</v>
      </c>
      <c r="AF703" s="21">
        <v>0</v>
      </c>
      <c r="AG703" s="21">
        <v>0</v>
      </c>
      <c r="AH703" s="21">
        <v>0</v>
      </c>
      <c r="AI703" s="287"/>
      <c r="AJ703" s="287"/>
      <c r="AK703" s="287" t="s">
        <v>9259</v>
      </c>
      <c r="AL703" s="2601">
        <v>1</v>
      </c>
      <c r="AM703" s="324">
        <v>0</v>
      </c>
    </row>
    <row r="704" spans="1:39" ht="94.5">
      <c r="A704" s="289">
        <v>765</v>
      </c>
      <c r="B704" s="411" t="s">
        <v>1883</v>
      </c>
      <c r="C704" s="130" t="s">
        <v>1884</v>
      </c>
      <c r="D704" s="409" t="s">
        <v>29</v>
      </c>
      <c r="E704" s="409" t="s">
        <v>1885</v>
      </c>
      <c r="F704" s="410" t="s">
        <v>26</v>
      </c>
      <c r="G704" s="287">
        <v>253.77099999999999</v>
      </c>
      <c r="H704" s="293">
        <v>172.20605499999999</v>
      </c>
      <c r="I704" s="287">
        <v>0</v>
      </c>
      <c r="J704" s="174">
        <v>0</v>
      </c>
      <c r="K704" s="287">
        <v>172.20605499999999</v>
      </c>
      <c r="L704" s="174">
        <v>81.564944999999994</v>
      </c>
      <c r="M704" s="215">
        <v>81.564999999999998</v>
      </c>
      <c r="N704" s="215">
        <v>0</v>
      </c>
      <c r="O704" s="287">
        <v>81.564999999999998</v>
      </c>
      <c r="P704" s="287"/>
      <c r="Q704" s="287"/>
      <c r="R704" s="287"/>
      <c r="S704" s="287"/>
      <c r="T704" s="287"/>
      <c r="U704" s="287"/>
      <c r="V704" s="287"/>
      <c r="W704" s="287"/>
      <c r="X704" s="287"/>
      <c r="Y704" s="287"/>
      <c r="Z704" s="466">
        <v>81.564999999999998</v>
      </c>
      <c r="AA704" s="466">
        <v>0</v>
      </c>
      <c r="AB704" s="21">
        <v>81.564999999999998</v>
      </c>
      <c r="AC704" s="21">
        <v>81.564499999999995</v>
      </c>
      <c r="AD704" s="21"/>
      <c r="AE704" s="21">
        <v>81.564499999999995</v>
      </c>
      <c r="AF704" s="21">
        <v>43.029837000000001</v>
      </c>
      <c r="AG704" s="21">
        <v>0</v>
      </c>
      <c r="AH704" s="21">
        <v>43.029837000000001</v>
      </c>
      <c r="AI704" s="287"/>
      <c r="AJ704" s="287"/>
      <c r="AK704" s="287" t="s">
        <v>10398</v>
      </c>
      <c r="AL704" s="2601">
        <v>0.5</v>
      </c>
      <c r="AM704" s="324">
        <v>0</v>
      </c>
    </row>
    <row r="705" spans="1:39" ht="78.75">
      <c r="A705" s="289">
        <v>766</v>
      </c>
      <c r="B705" s="411" t="s">
        <v>1886</v>
      </c>
      <c r="C705" s="282" t="s">
        <v>1887</v>
      </c>
      <c r="D705" s="409" t="s">
        <v>29</v>
      </c>
      <c r="E705" s="409" t="s">
        <v>1888</v>
      </c>
      <c r="F705" s="410" t="s">
        <v>1875</v>
      </c>
      <c r="G705" s="285">
        <v>150</v>
      </c>
      <c r="H705" s="293">
        <v>149.78</v>
      </c>
      <c r="I705" s="287">
        <v>0</v>
      </c>
      <c r="J705" s="174">
        <v>0</v>
      </c>
      <c r="K705" s="287">
        <v>149.78</v>
      </c>
      <c r="L705" s="174">
        <v>0.21999999999999886</v>
      </c>
      <c r="M705" s="215">
        <v>1E-3</v>
      </c>
      <c r="N705" s="215">
        <v>0</v>
      </c>
      <c r="O705" s="287">
        <v>1E-3</v>
      </c>
      <c r="P705" s="287"/>
      <c r="Q705" s="287"/>
      <c r="R705" s="287"/>
      <c r="S705" s="287"/>
      <c r="T705" s="287"/>
      <c r="U705" s="287"/>
      <c r="V705" s="287"/>
      <c r="W705" s="287"/>
      <c r="X705" s="287"/>
      <c r="Y705" s="287"/>
      <c r="Z705" s="466">
        <v>1E-3</v>
      </c>
      <c r="AA705" s="466">
        <v>0</v>
      </c>
      <c r="AB705" s="21">
        <v>1E-3</v>
      </c>
      <c r="AC705" s="21"/>
      <c r="AD705" s="21"/>
      <c r="AE705" s="21">
        <v>0</v>
      </c>
      <c r="AF705" s="21">
        <v>0</v>
      </c>
      <c r="AG705" s="21">
        <v>0</v>
      </c>
      <c r="AH705" s="21">
        <v>0</v>
      </c>
      <c r="AI705" s="287"/>
      <c r="AJ705" s="287" t="s">
        <v>9324</v>
      </c>
      <c r="AK705" s="287"/>
      <c r="AL705" s="2601">
        <v>0.25</v>
      </c>
      <c r="AM705" s="324">
        <v>0</v>
      </c>
    </row>
    <row r="706" spans="1:39" ht="126">
      <c r="A706" s="289">
        <v>767</v>
      </c>
      <c r="B706" s="411" t="s">
        <v>1889</v>
      </c>
      <c r="C706" s="130" t="s">
        <v>1890</v>
      </c>
      <c r="D706" s="409" t="s">
        <v>29</v>
      </c>
      <c r="E706" s="409" t="s">
        <v>1891</v>
      </c>
      <c r="F706" s="410" t="s">
        <v>115</v>
      </c>
      <c r="G706" s="285">
        <v>199.64500000000001</v>
      </c>
      <c r="H706" s="293">
        <v>193.57300000000001</v>
      </c>
      <c r="I706" s="287">
        <v>0</v>
      </c>
      <c r="J706" s="174">
        <v>0</v>
      </c>
      <c r="K706" s="287">
        <v>193.57300000000001</v>
      </c>
      <c r="L706" s="174">
        <v>6.0720000000000027</v>
      </c>
      <c r="M706" s="215">
        <v>1E-3</v>
      </c>
      <c r="N706" s="215">
        <v>0</v>
      </c>
      <c r="O706" s="287">
        <v>1E-3</v>
      </c>
      <c r="P706" s="287"/>
      <c r="Q706" s="287"/>
      <c r="R706" s="287"/>
      <c r="S706" s="287"/>
      <c r="T706" s="287"/>
      <c r="U706" s="287"/>
      <c r="V706" s="287"/>
      <c r="W706" s="287"/>
      <c r="X706" s="287"/>
      <c r="Y706" s="287"/>
      <c r="Z706" s="466">
        <v>1E-3</v>
      </c>
      <c r="AA706" s="466">
        <v>0</v>
      </c>
      <c r="AB706" s="21">
        <v>1E-3</v>
      </c>
      <c r="AC706" s="21"/>
      <c r="AD706" s="21"/>
      <c r="AE706" s="21">
        <v>0</v>
      </c>
      <c r="AF706" s="21">
        <v>0</v>
      </c>
      <c r="AG706" s="21">
        <v>0</v>
      </c>
      <c r="AH706" s="21">
        <v>0</v>
      </c>
      <c r="AI706" s="287"/>
      <c r="AJ706" s="287" t="s">
        <v>9324</v>
      </c>
      <c r="AK706" s="287"/>
      <c r="AL706" s="2601">
        <v>0.25</v>
      </c>
      <c r="AM706" s="324">
        <v>0</v>
      </c>
    </row>
    <row r="707" spans="1:39" ht="31.5">
      <c r="A707" s="289">
        <v>768</v>
      </c>
      <c r="B707" s="411" t="s">
        <v>1892</v>
      </c>
      <c r="C707" s="130" t="s">
        <v>1893</v>
      </c>
      <c r="D707" s="409" t="s">
        <v>1894</v>
      </c>
      <c r="E707" s="409" t="s">
        <v>1895</v>
      </c>
      <c r="F707" s="410" t="s">
        <v>26</v>
      </c>
      <c r="G707" s="285">
        <v>140.56899999999999</v>
      </c>
      <c r="H707" s="293">
        <v>60.263527000000003</v>
      </c>
      <c r="I707" s="287">
        <v>35.979999999999997</v>
      </c>
      <c r="J707" s="174">
        <v>0</v>
      </c>
      <c r="K707" s="287">
        <v>96.243527</v>
      </c>
      <c r="L707" s="174">
        <v>44.325472999999988</v>
      </c>
      <c r="M707" s="215">
        <v>44.325000000000003</v>
      </c>
      <c r="N707" s="215">
        <v>0</v>
      </c>
      <c r="O707" s="287">
        <v>44.325000000000003</v>
      </c>
      <c r="P707" s="287"/>
      <c r="Q707" s="287"/>
      <c r="R707" s="287"/>
      <c r="S707" s="287"/>
      <c r="T707" s="287"/>
      <c r="U707" s="287"/>
      <c r="V707" s="287"/>
      <c r="W707" s="287"/>
      <c r="X707" s="287"/>
      <c r="Y707" s="287"/>
      <c r="Z707" s="466">
        <v>44.325000000000003</v>
      </c>
      <c r="AA707" s="466">
        <v>0</v>
      </c>
      <c r="AB707" s="21">
        <v>44.325000000000003</v>
      </c>
      <c r="AC707" s="21">
        <v>44.325000000000003</v>
      </c>
      <c r="AD707" s="21"/>
      <c r="AE707" s="21">
        <v>44.325000000000003</v>
      </c>
      <c r="AF707" s="21">
        <v>36.406143</v>
      </c>
      <c r="AG707" s="21">
        <v>0</v>
      </c>
      <c r="AH707" s="21">
        <v>36.406143</v>
      </c>
      <c r="AI707" s="287"/>
      <c r="AJ707" s="2772"/>
      <c r="AK707" s="287" t="s">
        <v>9259</v>
      </c>
      <c r="AL707" s="2601">
        <v>1</v>
      </c>
      <c r="AM707" s="324">
        <v>0</v>
      </c>
    </row>
    <row r="708" spans="1:39" ht="63">
      <c r="A708" s="289">
        <v>769</v>
      </c>
      <c r="B708" s="411" t="s">
        <v>1896</v>
      </c>
      <c r="C708" s="130" t="s">
        <v>1897</v>
      </c>
      <c r="D708" s="409" t="s">
        <v>1898</v>
      </c>
      <c r="E708" s="409" t="s">
        <v>1899</v>
      </c>
      <c r="F708" s="410" t="s">
        <v>26</v>
      </c>
      <c r="G708" s="285">
        <v>118.02200000000001</v>
      </c>
      <c r="H708" s="293">
        <v>111.01400000000001</v>
      </c>
      <c r="I708" s="287">
        <v>0</v>
      </c>
      <c r="J708" s="174">
        <v>0</v>
      </c>
      <c r="K708" s="287">
        <v>111.01400000000001</v>
      </c>
      <c r="L708" s="174">
        <v>7.0079999999999956</v>
      </c>
      <c r="M708" s="215">
        <v>7.0079999999999956</v>
      </c>
      <c r="N708" s="215">
        <v>0</v>
      </c>
      <c r="O708" s="287">
        <v>7.0079999999999956</v>
      </c>
      <c r="P708" s="287"/>
      <c r="Q708" s="287"/>
      <c r="R708" s="287"/>
      <c r="S708" s="287"/>
      <c r="T708" s="287"/>
      <c r="U708" s="287"/>
      <c r="V708" s="287"/>
      <c r="W708" s="287"/>
      <c r="X708" s="287"/>
      <c r="Y708" s="287"/>
      <c r="Z708" s="466">
        <v>7.0079999999999956</v>
      </c>
      <c r="AA708" s="466">
        <v>0</v>
      </c>
      <c r="AB708" s="21">
        <v>7.0079999999999956</v>
      </c>
      <c r="AC708" s="21">
        <v>7.0079999999999956</v>
      </c>
      <c r="AD708" s="21"/>
      <c r="AE708" s="21">
        <v>7.0079999999999956</v>
      </c>
      <c r="AF708" s="21">
        <v>7.008</v>
      </c>
      <c r="AG708" s="21">
        <v>0</v>
      </c>
      <c r="AH708" s="21">
        <v>7.008</v>
      </c>
      <c r="AI708" s="287"/>
      <c r="AJ708" s="287"/>
      <c r="AK708" s="287" t="s">
        <v>9259</v>
      </c>
      <c r="AL708" s="2601">
        <v>1</v>
      </c>
      <c r="AM708" s="324">
        <v>0</v>
      </c>
    </row>
    <row r="709" spans="1:39" ht="63">
      <c r="A709" s="289">
        <v>770</v>
      </c>
      <c r="B709" s="411" t="s">
        <v>1900</v>
      </c>
      <c r="C709" s="130" t="s">
        <v>1901</v>
      </c>
      <c r="D709" s="409" t="s">
        <v>1902</v>
      </c>
      <c r="E709" s="409" t="s">
        <v>1903</v>
      </c>
      <c r="F709" s="410" t="s">
        <v>26</v>
      </c>
      <c r="G709" s="287">
        <v>74.349999999999994</v>
      </c>
      <c r="H709" s="293">
        <v>59.780999999999999</v>
      </c>
      <c r="I709" s="287">
        <v>0</v>
      </c>
      <c r="J709" s="174">
        <v>0</v>
      </c>
      <c r="K709" s="287">
        <v>59.780999999999999</v>
      </c>
      <c r="L709" s="174">
        <v>14.568999999999996</v>
      </c>
      <c r="M709" s="215">
        <v>14.568999999999996</v>
      </c>
      <c r="N709" s="215">
        <v>0</v>
      </c>
      <c r="O709" s="287">
        <v>14.568999999999996</v>
      </c>
      <c r="P709" s="287"/>
      <c r="Q709" s="287"/>
      <c r="R709" s="287"/>
      <c r="S709" s="287"/>
      <c r="T709" s="287"/>
      <c r="U709" s="287"/>
      <c r="V709" s="287"/>
      <c r="W709" s="287"/>
      <c r="X709" s="287"/>
      <c r="Y709" s="287"/>
      <c r="Z709" s="466">
        <v>14.568999999999996</v>
      </c>
      <c r="AA709" s="466">
        <v>0</v>
      </c>
      <c r="AB709" s="21">
        <v>14.568999999999996</v>
      </c>
      <c r="AC709" s="21">
        <v>14.568999999999996</v>
      </c>
      <c r="AD709" s="21"/>
      <c r="AE709" s="21">
        <v>14.568999999999996</v>
      </c>
      <c r="AF709" s="21">
        <v>4.3575480000000004</v>
      </c>
      <c r="AG709" s="21">
        <v>0</v>
      </c>
      <c r="AH709" s="21">
        <v>4.3575480000000004</v>
      </c>
      <c r="AI709" s="287"/>
      <c r="AJ709" s="287"/>
      <c r="AK709" s="287" t="s">
        <v>9259</v>
      </c>
      <c r="AL709" s="2601">
        <v>1</v>
      </c>
      <c r="AM709" s="324">
        <v>0</v>
      </c>
    </row>
    <row r="710" spans="1:39" ht="47.25">
      <c r="A710" s="289">
        <v>771</v>
      </c>
      <c r="B710" s="411" t="s">
        <v>1904</v>
      </c>
      <c r="C710" s="282" t="s">
        <v>1905</v>
      </c>
      <c r="D710" s="409" t="s">
        <v>220</v>
      </c>
      <c r="E710" s="409" t="s">
        <v>1906</v>
      </c>
      <c r="F710" s="410" t="s">
        <v>1875</v>
      </c>
      <c r="G710" s="285">
        <v>29.364999999999998</v>
      </c>
      <c r="H710" s="293">
        <v>29.317</v>
      </c>
      <c r="I710" s="287">
        <v>0</v>
      </c>
      <c r="J710" s="174">
        <v>0</v>
      </c>
      <c r="K710" s="287">
        <v>29.317</v>
      </c>
      <c r="L710" s="174">
        <v>4.7999999999998266E-2</v>
      </c>
      <c r="M710" s="215">
        <v>1E-3</v>
      </c>
      <c r="N710" s="215">
        <v>0</v>
      </c>
      <c r="O710" s="287">
        <v>1E-3</v>
      </c>
      <c r="P710" s="287"/>
      <c r="Q710" s="287"/>
      <c r="R710" s="287"/>
      <c r="S710" s="287"/>
      <c r="T710" s="287"/>
      <c r="U710" s="287"/>
      <c r="V710" s="287"/>
      <c r="W710" s="287"/>
      <c r="X710" s="287"/>
      <c r="Y710" s="287"/>
      <c r="Z710" s="466">
        <v>1E-3</v>
      </c>
      <c r="AA710" s="466">
        <v>0</v>
      </c>
      <c r="AB710" s="21">
        <v>1E-3</v>
      </c>
      <c r="AC710" s="21"/>
      <c r="AD710" s="21"/>
      <c r="AE710" s="21">
        <v>0</v>
      </c>
      <c r="AF710" s="21">
        <v>0</v>
      </c>
      <c r="AG710" s="21">
        <v>0</v>
      </c>
      <c r="AH710" s="21">
        <v>0</v>
      </c>
      <c r="AI710" s="287"/>
      <c r="AJ710" s="287" t="s">
        <v>9324</v>
      </c>
      <c r="AK710" s="287"/>
      <c r="AL710" s="2601">
        <v>0.25</v>
      </c>
      <c r="AM710" s="324"/>
    </row>
    <row r="711" spans="1:39" ht="157.5">
      <c r="A711" s="289">
        <v>772</v>
      </c>
      <c r="B711" s="411" t="s">
        <v>1907</v>
      </c>
      <c r="C711" s="130" t="s">
        <v>1908</v>
      </c>
      <c r="D711" s="409" t="s">
        <v>1909</v>
      </c>
      <c r="E711" s="409" t="s">
        <v>1910</v>
      </c>
      <c r="F711" s="410" t="s">
        <v>26</v>
      </c>
      <c r="G711" s="287">
        <v>157.33600000000001</v>
      </c>
      <c r="H711" s="293">
        <v>79.905000000000001</v>
      </c>
      <c r="I711" s="287">
        <v>3.919</v>
      </c>
      <c r="J711" s="174">
        <v>0</v>
      </c>
      <c r="K711" s="287">
        <v>83.823999999999998</v>
      </c>
      <c r="L711" s="174">
        <v>73.512000000000015</v>
      </c>
      <c r="M711" s="215">
        <v>51.340000000000018</v>
      </c>
      <c r="N711" s="215">
        <v>22.172000000000001</v>
      </c>
      <c r="O711" s="287">
        <v>73.512000000000015</v>
      </c>
      <c r="P711" s="287"/>
      <c r="Q711" s="287"/>
      <c r="R711" s="287"/>
      <c r="S711" s="287"/>
      <c r="T711" s="287"/>
      <c r="U711" s="287"/>
      <c r="V711" s="287"/>
      <c r="W711" s="287"/>
      <c r="X711" s="287"/>
      <c r="Y711" s="287"/>
      <c r="Z711" s="466">
        <v>51.340000000000018</v>
      </c>
      <c r="AA711" s="466">
        <v>22.172000000000001</v>
      </c>
      <c r="AB711" s="21">
        <v>73.512000000000015</v>
      </c>
      <c r="AC711" s="21">
        <v>51.340000000000011</v>
      </c>
      <c r="AD711" s="21"/>
      <c r="AE711" s="21">
        <v>51.340000000000011</v>
      </c>
      <c r="AF711" s="21">
        <v>50.834828999999999</v>
      </c>
      <c r="AG711" s="21">
        <v>0</v>
      </c>
      <c r="AH711" s="21">
        <v>50.834828999999999</v>
      </c>
      <c r="AI711" s="287"/>
      <c r="AJ711" s="287"/>
      <c r="AK711" s="287" t="s">
        <v>9673</v>
      </c>
      <c r="AL711" s="2601">
        <v>0.5</v>
      </c>
      <c r="AM711" s="324">
        <v>0</v>
      </c>
    </row>
    <row r="712" spans="1:39" ht="63">
      <c r="A712" s="289">
        <v>773</v>
      </c>
      <c r="B712" s="411" t="s">
        <v>1911</v>
      </c>
      <c r="C712" s="130" t="s">
        <v>1912</v>
      </c>
      <c r="D712" s="409" t="s">
        <v>167</v>
      </c>
      <c r="E712" s="409" t="s">
        <v>1913</v>
      </c>
      <c r="F712" s="410" t="s">
        <v>26</v>
      </c>
      <c r="G712" s="287">
        <v>164.22</v>
      </c>
      <c r="H712" s="293">
        <v>42.204523999999999</v>
      </c>
      <c r="I712" s="287">
        <v>10</v>
      </c>
      <c r="J712" s="174">
        <v>0</v>
      </c>
      <c r="K712" s="287">
        <v>52.204523999999999</v>
      </c>
      <c r="L712" s="174">
        <v>112.01547600000001</v>
      </c>
      <c r="M712" s="215">
        <v>112.015</v>
      </c>
      <c r="N712" s="215">
        <v>0</v>
      </c>
      <c r="O712" s="287">
        <v>112.015</v>
      </c>
      <c r="P712" s="287"/>
      <c r="Q712" s="287"/>
      <c r="R712" s="287"/>
      <c r="S712" s="287"/>
      <c r="T712" s="287"/>
      <c r="U712" s="287"/>
      <c r="V712" s="287"/>
      <c r="W712" s="287"/>
      <c r="X712" s="287"/>
      <c r="Y712" s="287"/>
      <c r="Z712" s="466">
        <v>112.015</v>
      </c>
      <c r="AA712" s="466">
        <v>0</v>
      </c>
      <c r="AB712" s="21">
        <v>112.015</v>
      </c>
      <c r="AC712" s="21">
        <v>56.0075</v>
      </c>
      <c r="AD712" s="21"/>
      <c r="AE712" s="21">
        <v>56.0075</v>
      </c>
      <c r="AF712" s="21">
        <v>29.559533999999999</v>
      </c>
      <c r="AG712" s="21">
        <v>0</v>
      </c>
      <c r="AH712" s="21">
        <v>29.559533999999999</v>
      </c>
      <c r="AI712" s="287"/>
      <c r="AJ712" s="287"/>
      <c r="AK712" s="287" t="s">
        <v>9259</v>
      </c>
      <c r="AL712" s="2601">
        <v>0.5</v>
      </c>
      <c r="AM712" s="324">
        <v>0</v>
      </c>
    </row>
    <row r="713" spans="1:39" ht="63">
      <c r="A713" s="289">
        <v>774</v>
      </c>
      <c r="B713" s="411" t="s">
        <v>1914</v>
      </c>
      <c r="C713" s="130" t="s">
        <v>1915</v>
      </c>
      <c r="D713" s="409" t="s">
        <v>1916</v>
      </c>
      <c r="E713" s="409" t="s">
        <v>1917</v>
      </c>
      <c r="F713" s="410" t="s">
        <v>26</v>
      </c>
      <c r="G713" s="287">
        <v>59.392000000000003</v>
      </c>
      <c r="H713" s="293">
        <v>39.972999999999999</v>
      </c>
      <c r="I713" s="287">
        <v>0</v>
      </c>
      <c r="J713" s="174">
        <v>0</v>
      </c>
      <c r="K713" s="287">
        <v>39.972999999999999</v>
      </c>
      <c r="L713" s="174">
        <v>19.419000000000004</v>
      </c>
      <c r="M713" s="215">
        <v>19.419000000000004</v>
      </c>
      <c r="N713" s="215">
        <v>0</v>
      </c>
      <c r="O713" s="287">
        <v>19.419000000000004</v>
      </c>
      <c r="P713" s="287"/>
      <c r="Q713" s="287"/>
      <c r="R713" s="287"/>
      <c r="S713" s="287"/>
      <c r="T713" s="287"/>
      <c r="U713" s="287"/>
      <c r="V713" s="287"/>
      <c r="W713" s="287"/>
      <c r="X713" s="287"/>
      <c r="Y713" s="287"/>
      <c r="Z713" s="466">
        <v>19.419000000000004</v>
      </c>
      <c r="AA713" s="466">
        <v>0</v>
      </c>
      <c r="AB713" s="21">
        <v>19.419000000000004</v>
      </c>
      <c r="AC713" s="21">
        <v>4.8540000000000001</v>
      </c>
      <c r="AD713" s="21"/>
      <c r="AE713" s="21">
        <v>4.8540000000000001</v>
      </c>
      <c r="AF713" s="21">
        <v>0</v>
      </c>
      <c r="AG713" s="21">
        <v>0</v>
      </c>
      <c r="AH713" s="21">
        <v>0</v>
      </c>
      <c r="AI713" s="287"/>
      <c r="AJ713" s="287"/>
      <c r="AK713" s="287" t="s">
        <v>12364</v>
      </c>
      <c r="AL713" s="2601">
        <v>0.25</v>
      </c>
      <c r="AM713" s="324">
        <v>0</v>
      </c>
    </row>
    <row r="714" spans="1:39" ht="47.25">
      <c r="A714" s="289">
        <v>775</v>
      </c>
      <c r="B714" s="411" t="s">
        <v>1918</v>
      </c>
      <c r="C714" s="130" t="s">
        <v>1919</v>
      </c>
      <c r="D714" s="409" t="s">
        <v>29</v>
      </c>
      <c r="E714" s="409" t="s">
        <v>1920</v>
      </c>
      <c r="F714" s="410" t="s">
        <v>26</v>
      </c>
      <c r="G714" s="374">
        <v>147.55199999999999</v>
      </c>
      <c r="H714" s="293">
        <v>142.04012299999999</v>
      </c>
      <c r="I714" s="287">
        <v>0</v>
      </c>
      <c r="J714" s="174">
        <v>0</v>
      </c>
      <c r="K714" s="287">
        <v>142.04012299999999</v>
      </c>
      <c r="L714" s="174">
        <v>5.5118769999999984</v>
      </c>
      <c r="M714" s="215">
        <v>5.5119999999999996</v>
      </c>
      <c r="N714" s="215">
        <v>0</v>
      </c>
      <c r="O714" s="287">
        <v>5.5119999999999996</v>
      </c>
      <c r="P714" s="287"/>
      <c r="Q714" s="287"/>
      <c r="R714" s="287"/>
      <c r="S714" s="287"/>
      <c r="T714" s="287"/>
      <c r="U714" s="287"/>
      <c r="V714" s="287"/>
      <c r="W714" s="287"/>
      <c r="X714" s="287"/>
      <c r="Y714" s="287"/>
      <c r="Z714" s="466">
        <v>5.5119999999999996</v>
      </c>
      <c r="AA714" s="466">
        <v>0</v>
      </c>
      <c r="AB714" s="21">
        <v>5.5119999999999996</v>
      </c>
      <c r="AC714" s="21"/>
      <c r="AD714" s="21"/>
      <c r="AE714" s="21">
        <v>0</v>
      </c>
      <c r="AF714" s="21">
        <v>0</v>
      </c>
      <c r="AG714" s="21">
        <v>0</v>
      </c>
      <c r="AH714" s="21">
        <v>0</v>
      </c>
      <c r="AI714" s="287"/>
      <c r="AJ714" s="287" t="s">
        <v>9324</v>
      </c>
      <c r="AK714" s="287"/>
      <c r="AL714" s="2601">
        <v>0.25</v>
      </c>
      <c r="AM714" s="324">
        <v>0</v>
      </c>
    </row>
    <row r="715" spans="1:39" ht="47.25">
      <c r="A715" s="289">
        <v>776</v>
      </c>
      <c r="B715" s="411" t="s">
        <v>1921</v>
      </c>
      <c r="C715" s="130" t="s">
        <v>1922</v>
      </c>
      <c r="D715" s="409" t="s">
        <v>23</v>
      </c>
      <c r="E715" s="409" t="s">
        <v>1910</v>
      </c>
      <c r="F715" s="410" t="s">
        <v>115</v>
      </c>
      <c r="G715" s="128">
        <v>100</v>
      </c>
      <c r="H715" s="293">
        <v>57.283999999999999</v>
      </c>
      <c r="I715" s="287">
        <v>0</v>
      </c>
      <c r="J715" s="174">
        <v>0</v>
      </c>
      <c r="K715" s="287">
        <v>57.283999999999999</v>
      </c>
      <c r="L715" s="174">
        <v>42.716000000000001</v>
      </c>
      <c r="M715" s="215">
        <v>20</v>
      </c>
      <c r="N715" s="215">
        <v>0</v>
      </c>
      <c r="O715" s="287">
        <v>20</v>
      </c>
      <c r="P715" s="287"/>
      <c r="Q715" s="287"/>
      <c r="R715" s="287"/>
      <c r="S715" s="287"/>
      <c r="T715" s="287"/>
      <c r="U715" s="287"/>
      <c r="V715" s="287"/>
      <c r="W715" s="287"/>
      <c r="X715" s="287"/>
      <c r="Y715" s="287"/>
      <c r="Z715" s="466">
        <v>20</v>
      </c>
      <c r="AA715" s="466">
        <v>0</v>
      </c>
      <c r="AB715" s="21">
        <v>20</v>
      </c>
      <c r="AC715" s="21">
        <v>5</v>
      </c>
      <c r="AD715" s="21"/>
      <c r="AE715" s="21">
        <v>5</v>
      </c>
      <c r="AF715" s="21">
        <v>0</v>
      </c>
      <c r="AG715" s="21">
        <v>0</v>
      </c>
      <c r="AH715" s="21">
        <v>0</v>
      </c>
      <c r="AI715" s="287"/>
      <c r="AJ715" s="287"/>
      <c r="AK715" s="287" t="s">
        <v>9259</v>
      </c>
      <c r="AL715" s="2601">
        <v>0.25</v>
      </c>
      <c r="AM715" s="324">
        <v>0</v>
      </c>
    </row>
    <row r="716" spans="1:39" ht="126">
      <c r="A716" s="289">
        <v>777</v>
      </c>
      <c r="B716" s="411" t="s">
        <v>1923</v>
      </c>
      <c r="C716" s="130" t="s">
        <v>1924</v>
      </c>
      <c r="D716" s="409" t="s">
        <v>107</v>
      </c>
      <c r="E716" s="409" t="s">
        <v>1925</v>
      </c>
      <c r="F716" s="410" t="s">
        <v>115</v>
      </c>
      <c r="G716" s="128">
        <v>270.70800000000003</v>
      </c>
      <c r="H716" s="293">
        <v>52.497982</v>
      </c>
      <c r="I716" s="287">
        <v>10</v>
      </c>
      <c r="J716" s="174">
        <v>0</v>
      </c>
      <c r="K716" s="287">
        <v>62.497982</v>
      </c>
      <c r="L716" s="174">
        <v>208.21001800000002</v>
      </c>
      <c r="M716" s="215">
        <v>50</v>
      </c>
      <c r="N716" s="215">
        <v>0</v>
      </c>
      <c r="O716" s="287">
        <v>50</v>
      </c>
      <c r="P716" s="287"/>
      <c r="Q716" s="287"/>
      <c r="R716" s="287"/>
      <c r="S716" s="287"/>
      <c r="T716" s="287"/>
      <c r="U716" s="287"/>
      <c r="V716" s="287"/>
      <c r="W716" s="287"/>
      <c r="X716" s="287"/>
      <c r="Y716" s="287"/>
      <c r="Z716" s="466">
        <v>50</v>
      </c>
      <c r="AA716" s="466">
        <v>0</v>
      </c>
      <c r="AB716" s="21">
        <v>50</v>
      </c>
      <c r="AC716" s="21">
        <v>50</v>
      </c>
      <c r="AD716" s="21"/>
      <c r="AE716" s="21">
        <v>50</v>
      </c>
      <c r="AF716" s="21">
        <v>25</v>
      </c>
      <c r="AG716" s="21">
        <v>0</v>
      </c>
      <c r="AH716" s="21">
        <v>25</v>
      </c>
      <c r="AI716" s="287"/>
      <c r="AJ716" s="287"/>
      <c r="AK716" s="287" t="s">
        <v>12300</v>
      </c>
      <c r="AL716" s="2601">
        <v>0.25</v>
      </c>
      <c r="AM716" s="324">
        <v>0</v>
      </c>
    </row>
    <row r="717" spans="1:39" ht="47.25">
      <c r="A717" s="289">
        <v>778</v>
      </c>
      <c r="B717" s="411" t="s">
        <v>1926</v>
      </c>
      <c r="C717" s="130" t="s">
        <v>1927</v>
      </c>
      <c r="D717" s="409" t="s">
        <v>124</v>
      </c>
      <c r="E717" s="114" t="s">
        <v>1928</v>
      </c>
      <c r="F717" s="410" t="s">
        <v>26</v>
      </c>
      <c r="G717" s="128">
        <v>30</v>
      </c>
      <c r="H717" s="293">
        <v>22.065000000000001</v>
      </c>
      <c r="I717" s="287">
        <v>0</v>
      </c>
      <c r="J717" s="174">
        <v>0</v>
      </c>
      <c r="K717" s="287">
        <v>22.065000000000001</v>
      </c>
      <c r="L717" s="174">
        <v>7.9349999999999987</v>
      </c>
      <c r="M717" s="287">
        <v>0</v>
      </c>
      <c r="N717" s="215">
        <v>7.9349999999999996</v>
      </c>
      <c r="O717" s="287">
        <v>7.9349999999999996</v>
      </c>
      <c r="P717" s="287"/>
      <c r="Q717" s="287"/>
      <c r="R717" s="287"/>
      <c r="S717" s="287"/>
      <c r="T717" s="287"/>
      <c r="U717" s="287"/>
      <c r="V717" s="287"/>
      <c r="W717" s="287"/>
      <c r="X717" s="287"/>
      <c r="Y717" s="287"/>
      <c r="Z717" s="466">
        <v>0</v>
      </c>
      <c r="AA717" s="466">
        <v>7.9349999999999996</v>
      </c>
      <c r="AB717" s="21">
        <v>7.9349999999999996</v>
      </c>
      <c r="AC717" s="21"/>
      <c r="AD717" s="21"/>
      <c r="AE717" s="21">
        <v>0</v>
      </c>
      <c r="AF717" s="21">
        <v>0</v>
      </c>
      <c r="AG717" s="21">
        <v>0</v>
      </c>
      <c r="AH717" s="21">
        <v>0</v>
      </c>
      <c r="AI717" s="287"/>
      <c r="AJ717" s="287" t="s">
        <v>9324</v>
      </c>
      <c r="AK717" s="287"/>
      <c r="AL717" s="2601">
        <v>0.25</v>
      </c>
      <c r="AM717" s="324">
        <v>0</v>
      </c>
    </row>
    <row r="718" spans="1:39" ht="63">
      <c r="A718" s="289">
        <v>779</v>
      </c>
      <c r="B718" s="411" t="s">
        <v>1929</v>
      </c>
      <c r="C718" s="282" t="s">
        <v>1930</v>
      </c>
      <c r="D718" s="409" t="s">
        <v>213</v>
      </c>
      <c r="E718" s="409" t="s">
        <v>1931</v>
      </c>
      <c r="F718" s="410" t="s">
        <v>26</v>
      </c>
      <c r="G718" s="374">
        <v>32.975000000000001</v>
      </c>
      <c r="H718" s="293">
        <v>0</v>
      </c>
      <c r="I718" s="287">
        <v>30.913</v>
      </c>
      <c r="J718" s="174">
        <v>0</v>
      </c>
      <c r="K718" s="287">
        <v>30.913</v>
      </c>
      <c r="L718" s="174">
        <v>2.0620000000000012</v>
      </c>
      <c r="M718" s="215">
        <v>0</v>
      </c>
      <c r="N718" s="215">
        <v>2.0620000000000012</v>
      </c>
      <c r="O718" s="287">
        <v>2.0620000000000012</v>
      </c>
      <c r="P718" s="287"/>
      <c r="Q718" s="287"/>
      <c r="R718" s="287"/>
      <c r="S718" s="287"/>
      <c r="T718" s="287"/>
      <c r="U718" s="287"/>
      <c r="V718" s="287"/>
      <c r="W718" s="287"/>
      <c r="X718" s="287"/>
      <c r="Y718" s="287"/>
      <c r="Z718" s="466">
        <v>0</v>
      </c>
      <c r="AA718" s="466">
        <v>2.0620000000000012</v>
      </c>
      <c r="AB718" s="21">
        <v>2.0620000000000012</v>
      </c>
      <c r="AC718" s="21"/>
      <c r="AD718" s="21"/>
      <c r="AE718" s="21">
        <v>0</v>
      </c>
      <c r="AF718" s="21">
        <v>0</v>
      </c>
      <c r="AG718" s="21">
        <v>0</v>
      </c>
      <c r="AH718" s="21">
        <v>0</v>
      </c>
      <c r="AI718" s="287"/>
      <c r="AJ718" s="287" t="s">
        <v>9320</v>
      </c>
      <c r="AK718" s="287"/>
      <c r="AL718" s="2601">
        <v>1</v>
      </c>
      <c r="AM718" s="324">
        <v>0</v>
      </c>
    </row>
    <row r="719" spans="1:39" ht="31.5">
      <c r="A719" s="289">
        <v>780</v>
      </c>
      <c r="B719" s="411" t="s">
        <v>1932</v>
      </c>
      <c r="C719" s="282" t="s">
        <v>1933</v>
      </c>
      <c r="D719" s="409" t="s">
        <v>177</v>
      </c>
      <c r="E719" s="409" t="s">
        <v>1931</v>
      </c>
      <c r="F719" s="410" t="s">
        <v>26</v>
      </c>
      <c r="G719" s="374">
        <v>27.338000000000001</v>
      </c>
      <c r="H719" s="293">
        <v>0</v>
      </c>
      <c r="I719" s="287">
        <v>6.3282499999999997</v>
      </c>
      <c r="J719" s="174">
        <v>0</v>
      </c>
      <c r="K719" s="287">
        <v>6.3282499999999997</v>
      </c>
      <c r="L719" s="174">
        <v>21.00975</v>
      </c>
      <c r="M719" s="215">
        <v>20.186</v>
      </c>
      <c r="N719" s="215">
        <v>0.82399999999999995</v>
      </c>
      <c r="O719" s="287">
        <v>21.01</v>
      </c>
      <c r="P719" s="287"/>
      <c r="Q719" s="287"/>
      <c r="R719" s="287"/>
      <c r="S719" s="287"/>
      <c r="T719" s="287"/>
      <c r="U719" s="287"/>
      <c r="V719" s="287"/>
      <c r="W719" s="287"/>
      <c r="X719" s="287"/>
      <c r="Y719" s="287"/>
      <c r="Z719" s="466">
        <v>20.186</v>
      </c>
      <c r="AA719" s="466">
        <v>0.82399999999999995</v>
      </c>
      <c r="AB719" s="21">
        <v>21.01</v>
      </c>
      <c r="AC719" s="21">
        <v>20.186</v>
      </c>
      <c r="AD719" s="21"/>
      <c r="AE719" s="21">
        <v>20.186</v>
      </c>
      <c r="AF719" s="21">
        <v>20</v>
      </c>
      <c r="AG719" s="21">
        <v>0</v>
      </c>
      <c r="AH719" s="21">
        <v>20</v>
      </c>
      <c r="AI719" s="287"/>
      <c r="AJ719" s="287"/>
      <c r="AK719" s="287" t="s">
        <v>9259</v>
      </c>
      <c r="AL719" s="2601">
        <v>1</v>
      </c>
      <c r="AM719" s="324">
        <v>0</v>
      </c>
    </row>
    <row r="720" spans="1:39" ht="47.25">
      <c r="A720" s="289">
        <v>781</v>
      </c>
      <c r="B720" s="411" t="s">
        <v>1934</v>
      </c>
      <c r="C720" s="130" t="s">
        <v>1935</v>
      </c>
      <c r="D720" s="409" t="s">
        <v>1936</v>
      </c>
      <c r="E720" s="409" t="s">
        <v>1931</v>
      </c>
      <c r="F720" s="410" t="s">
        <v>26</v>
      </c>
      <c r="G720" s="374">
        <v>21.956</v>
      </c>
      <c r="H720" s="293">
        <v>0</v>
      </c>
      <c r="I720" s="287">
        <v>5</v>
      </c>
      <c r="J720" s="174">
        <v>0</v>
      </c>
      <c r="K720" s="287">
        <v>5</v>
      </c>
      <c r="L720" s="174">
        <v>16.956</v>
      </c>
      <c r="M720" s="215">
        <v>16.956</v>
      </c>
      <c r="N720" s="215">
        <v>0</v>
      </c>
      <c r="O720" s="287">
        <v>16.956</v>
      </c>
      <c r="P720" s="287"/>
      <c r="Q720" s="287"/>
      <c r="R720" s="287"/>
      <c r="S720" s="287"/>
      <c r="T720" s="287"/>
      <c r="U720" s="287"/>
      <c r="V720" s="287"/>
      <c r="W720" s="287"/>
      <c r="X720" s="287"/>
      <c r="Y720" s="287"/>
      <c r="Z720" s="466">
        <v>16.956</v>
      </c>
      <c r="AA720" s="466">
        <v>0</v>
      </c>
      <c r="AB720" s="21">
        <v>16.956</v>
      </c>
      <c r="AC720" s="21">
        <v>16.956</v>
      </c>
      <c r="AD720" s="21"/>
      <c r="AE720" s="21">
        <v>16.956</v>
      </c>
      <c r="AF720" s="21">
        <v>16.952721</v>
      </c>
      <c r="AG720" s="21">
        <v>0</v>
      </c>
      <c r="AH720" s="21">
        <v>16.952721</v>
      </c>
      <c r="AI720" s="287"/>
      <c r="AJ720" s="287"/>
      <c r="AK720" s="287" t="s">
        <v>9259</v>
      </c>
      <c r="AL720" s="2601">
        <v>1</v>
      </c>
      <c r="AM720" s="324">
        <v>0</v>
      </c>
    </row>
    <row r="721" spans="1:39" ht="31.5">
      <c r="A721" s="289">
        <v>782</v>
      </c>
      <c r="B721" s="411" t="s">
        <v>1937</v>
      </c>
      <c r="C721" s="282" t="s">
        <v>1938</v>
      </c>
      <c r="D721" s="409" t="s">
        <v>167</v>
      </c>
      <c r="E721" s="409" t="s">
        <v>1931</v>
      </c>
      <c r="F721" s="410" t="s">
        <v>26</v>
      </c>
      <c r="G721" s="374">
        <v>33</v>
      </c>
      <c r="H721" s="293">
        <v>0</v>
      </c>
      <c r="I721" s="287">
        <v>30.937999999999999</v>
      </c>
      <c r="J721" s="174">
        <v>0</v>
      </c>
      <c r="K721" s="287">
        <v>30.937999999999999</v>
      </c>
      <c r="L721" s="174">
        <v>2.0620000000000012</v>
      </c>
      <c r="M721" s="286">
        <v>2.0620000000000012</v>
      </c>
      <c r="N721" s="287">
        <v>0</v>
      </c>
      <c r="O721" s="287">
        <v>2.0620000000000012</v>
      </c>
      <c r="P721" s="287"/>
      <c r="Q721" s="287"/>
      <c r="R721" s="287"/>
      <c r="S721" s="287"/>
      <c r="T721" s="287"/>
      <c r="U721" s="287"/>
      <c r="V721" s="287"/>
      <c r="W721" s="287"/>
      <c r="X721" s="287"/>
      <c r="Y721" s="287"/>
      <c r="Z721" s="466">
        <v>2.0620000000000012</v>
      </c>
      <c r="AA721" s="466">
        <v>0</v>
      </c>
      <c r="AB721" s="21">
        <v>2.0620000000000012</v>
      </c>
      <c r="AC721" s="21">
        <v>2.0620000000000012</v>
      </c>
      <c r="AD721" s="21"/>
      <c r="AE721" s="21">
        <v>2.0620000000000012</v>
      </c>
      <c r="AF721" s="21">
        <v>2</v>
      </c>
      <c r="AG721" s="21">
        <v>0</v>
      </c>
      <c r="AH721" s="21">
        <v>2</v>
      </c>
      <c r="AI721" s="287"/>
      <c r="AJ721" s="287"/>
      <c r="AK721" s="287" t="s">
        <v>9259</v>
      </c>
      <c r="AL721" s="2601">
        <v>1</v>
      </c>
      <c r="AM721" s="324">
        <v>0</v>
      </c>
    </row>
    <row r="722" spans="1:39" s="295" customFormat="1" ht="63">
      <c r="A722" s="289">
        <v>783</v>
      </c>
      <c r="B722" s="411" t="s">
        <v>1939</v>
      </c>
      <c r="C722" s="303" t="s">
        <v>1940</v>
      </c>
      <c r="D722" s="409" t="s">
        <v>662</v>
      </c>
      <c r="E722" s="409" t="s">
        <v>1941</v>
      </c>
      <c r="F722" s="410" t="s">
        <v>26</v>
      </c>
      <c r="G722" s="374">
        <v>66.275999999999996</v>
      </c>
      <c r="H722" s="293">
        <v>0</v>
      </c>
      <c r="I722" s="287">
        <v>0</v>
      </c>
      <c r="J722" s="174">
        <v>0</v>
      </c>
      <c r="K722" s="287">
        <v>0</v>
      </c>
      <c r="L722" s="174">
        <v>66.275999999999996</v>
      </c>
      <c r="M722" s="286">
        <v>52.384</v>
      </c>
      <c r="N722" s="287">
        <v>13.891999999999999</v>
      </c>
      <c r="O722" s="287">
        <v>66.275999999999996</v>
      </c>
      <c r="P722" s="287"/>
      <c r="Q722" s="287"/>
      <c r="R722" s="287"/>
      <c r="S722" s="287"/>
      <c r="T722" s="287"/>
      <c r="U722" s="287"/>
      <c r="V722" s="287"/>
      <c r="W722" s="287"/>
      <c r="X722" s="287"/>
      <c r="Y722" s="287"/>
      <c r="Z722" s="466">
        <v>52.384</v>
      </c>
      <c r="AA722" s="466">
        <v>13.891999999999999</v>
      </c>
      <c r="AB722" s="21">
        <v>66.275999999999996</v>
      </c>
      <c r="AC722" s="21">
        <v>52.384</v>
      </c>
      <c r="AD722" s="21"/>
      <c r="AE722" s="21">
        <v>52.384</v>
      </c>
      <c r="AF722" s="21">
        <v>39.432321000000002</v>
      </c>
      <c r="AG722" s="21">
        <v>0</v>
      </c>
      <c r="AH722" s="21">
        <v>39.432321000000002</v>
      </c>
      <c r="AI722" s="287"/>
      <c r="AJ722" s="287" t="s">
        <v>9282</v>
      </c>
      <c r="AK722" s="287" t="s">
        <v>10408</v>
      </c>
      <c r="AL722" s="2601">
        <v>0.5</v>
      </c>
      <c r="AM722" s="324">
        <v>0</v>
      </c>
    </row>
    <row r="723" spans="1:39" ht="47.25" customHeight="1">
      <c r="A723" s="289">
        <v>784</v>
      </c>
      <c r="B723" s="411" t="s">
        <v>1942</v>
      </c>
      <c r="C723" s="130" t="s">
        <v>1943</v>
      </c>
      <c r="D723" s="114" t="s">
        <v>209</v>
      </c>
      <c r="E723" s="114" t="s">
        <v>1944</v>
      </c>
      <c r="F723" s="410" t="s">
        <v>26</v>
      </c>
      <c r="G723" s="374">
        <v>80</v>
      </c>
      <c r="H723" s="293">
        <v>0</v>
      </c>
      <c r="I723" s="287">
        <v>0</v>
      </c>
      <c r="J723" s="174">
        <v>0</v>
      </c>
      <c r="K723" s="287">
        <v>0</v>
      </c>
      <c r="L723" s="174">
        <v>80</v>
      </c>
      <c r="M723" s="286">
        <v>40</v>
      </c>
      <c r="N723" s="287">
        <v>0</v>
      </c>
      <c r="O723" s="287">
        <v>40</v>
      </c>
      <c r="P723" s="287"/>
      <c r="Q723" s="287"/>
      <c r="R723" s="287"/>
      <c r="S723" s="287"/>
      <c r="T723" s="287"/>
      <c r="U723" s="287"/>
      <c r="V723" s="287"/>
      <c r="W723" s="287"/>
      <c r="X723" s="287"/>
      <c r="Y723" s="287"/>
      <c r="Z723" s="466">
        <v>40</v>
      </c>
      <c r="AA723" s="466">
        <v>0</v>
      </c>
      <c r="AB723" s="21">
        <v>40</v>
      </c>
      <c r="AC723" s="21">
        <v>20</v>
      </c>
      <c r="AD723" s="21"/>
      <c r="AE723" s="21">
        <v>20</v>
      </c>
      <c r="AF723" s="21">
        <v>18.213196</v>
      </c>
      <c r="AG723" s="21">
        <v>0</v>
      </c>
      <c r="AH723" s="21">
        <v>18.213196</v>
      </c>
      <c r="AI723" s="287"/>
      <c r="AJ723" s="287"/>
      <c r="AK723" s="287" t="s">
        <v>10856</v>
      </c>
      <c r="AL723" s="2601">
        <v>0.25</v>
      </c>
      <c r="AM723" s="324">
        <v>0</v>
      </c>
    </row>
    <row r="724" spans="1:39" ht="47.25">
      <c r="A724" s="289">
        <v>785</v>
      </c>
      <c r="B724" s="411" t="s">
        <v>1945</v>
      </c>
      <c r="C724" s="303" t="s">
        <v>1946</v>
      </c>
      <c r="D724" s="114" t="s">
        <v>124</v>
      </c>
      <c r="E724" s="409" t="s">
        <v>1947</v>
      </c>
      <c r="F724" s="410" t="s">
        <v>26</v>
      </c>
      <c r="G724" s="374">
        <v>49.826999999999998</v>
      </c>
      <c r="H724" s="293">
        <v>0</v>
      </c>
      <c r="I724" s="287">
        <v>3.75</v>
      </c>
      <c r="J724" s="174">
        <v>0</v>
      </c>
      <c r="K724" s="287">
        <v>3.75</v>
      </c>
      <c r="L724" s="174">
        <v>46.076999999999998</v>
      </c>
      <c r="M724" s="286">
        <v>46.076999999999998</v>
      </c>
      <c r="N724" s="287">
        <v>0</v>
      </c>
      <c r="O724" s="287">
        <v>46.076999999999998</v>
      </c>
      <c r="P724" s="287"/>
      <c r="Q724" s="287"/>
      <c r="R724" s="287"/>
      <c r="S724" s="287"/>
      <c r="T724" s="287"/>
      <c r="U724" s="287"/>
      <c r="V724" s="287"/>
      <c r="W724" s="287"/>
      <c r="X724" s="287"/>
      <c r="Y724" s="287"/>
      <c r="Z724" s="466">
        <v>46.076999999999998</v>
      </c>
      <c r="AA724" s="466">
        <v>0</v>
      </c>
      <c r="AB724" s="21">
        <v>46.076999999999998</v>
      </c>
      <c r="AC724" s="21">
        <v>46.076999999999998</v>
      </c>
      <c r="AD724" s="21"/>
      <c r="AE724" s="21">
        <v>46.076999999999998</v>
      </c>
      <c r="AF724" s="21">
        <v>34.332585000000002</v>
      </c>
      <c r="AG724" s="21">
        <v>0</v>
      </c>
      <c r="AH724" s="21">
        <v>34.332585000000002</v>
      </c>
      <c r="AI724" s="287"/>
      <c r="AJ724" s="287"/>
      <c r="AK724" s="287" t="s">
        <v>9259</v>
      </c>
      <c r="AL724" s="2601">
        <v>1</v>
      </c>
      <c r="AM724" s="324">
        <v>0</v>
      </c>
    </row>
    <row r="725" spans="1:39" ht="63">
      <c r="A725" s="289">
        <v>786</v>
      </c>
      <c r="B725" s="411" t="s">
        <v>1948</v>
      </c>
      <c r="C725" s="303" t="s">
        <v>1949</v>
      </c>
      <c r="D725" s="114" t="s">
        <v>332</v>
      </c>
      <c r="E725" s="409" t="s">
        <v>1947</v>
      </c>
      <c r="F725" s="410" t="s">
        <v>26</v>
      </c>
      <c r="G725" s="374">
        <v>50</v>
      </c>
      <c r="H725" s="293">
        <v>0</v>
      </c>
      <c r="I725" s="287">
        <v>0</v>
      </c>
      <c r="J725" s="174">
        <v>0</v>
      </c>
      <c r="K725" s="287">
        <v>0</v>
      </c>
      <c r="L725" s="174">
        <v>50</v>
      </c>
      <c r="M725" s="286">
        <v>50</v>
      </c>
      <c r="N725" s="287">
        <v>0</v>
      </c>
      <c r="O725" s="287">
        <v>50</v>
      </c>
      <c r="P725" s="287"/>
      <c r="Q725" s="287"/>
      <c r="R725" s="287"/>
      <c r="S725" s="287"/>
      <c r="T725" s="287"/>
      <c r="U725" s="287"/>
      <c r="V725" s="287"/>
      <c r="W725" s="287"/>
      <c r="X725" s="287"/>
      <c r="Y725" s="287"/>
      <c r="Z725" s="466">
        <v>50</v>
      </c>
      <c r="AA725" s="466">
        <v>0</v>
      </c>
      <c r="AB725" s="21">
        <v>50</v>
      </c>
      <c r="AC725" s="21">
        <v>25</v>
      </c>
      <c r="AD725" s="21"/>
      <c r="AE725" s="21">
        <v>25</v>
      </c>
      <c r="AF725" s="21">
        <v>12.49987</v>
      </c>
      <c r="AG725" s="21">
        <v>0</v>
      </c>
      <c r="AH725" s="21">
        <v>12.49987</v>
      </c>
      <c r="AI725" s="287"/>
      <c r="AJ725" s="287"/>
      <c r="AK725" s="287" t="s">
        <v>11831</v>
      </c>
      <c r="AL725" s="2601">
        <v>1</v>
      </c>
      <c r="AM725" s="324">
        <v>0</v>
      </c>
    </row>
    <row r="726" spans="1:39" ht="31.5">
      <c r="A726" s="289">
        <v>787</v>
      </c>
      <c r="B726" s="411" t="s">
        <v>1950</v>
      </c>
      <c r="C726" s="303" t="s">
        <v>1951</v>
      </c>
      <c r="D726" s="114" t="s">
        <v>124</v>
      </c>
      <c r="E726" s="409" t="s">
        <v>1947</v>
      </c>
      <c r="F726" s="410" t="s">
        <v>26</v>
      </c>
      <c r="G726" s="374">
        <v>35</v>
      </c>
      <c r="H726" s="293">
        <v>0</v>
      </c>
      <c r="I726" s="287">
        <v>7.5</v>
      </c>
      <c r="J726" s="174">
        <v>0</v>
      </c>
      <c r="K726" s="287">
        <v>7.5</v>
      </c>
      <c r="L726" s="174">
        <v>27.5</v>
      </c>
      <c r="M726" s="286">
        <v>22.917999999999999</v>
      </c>
      <c r="N726" s="287">
        <v>4.5819999999999999</v>
      </c>
      <c r="O726" s="287">
        <v>27.5</v>
      </c>
      <c r="P726" s="287"/>
      <c r="Q726" s="287"/>
      <c r="R726" s="287"/>
      <c r="S726" s="287"/>
      <c r="T726" s="287"/>
      <c r="U726" s="287"/>
      <c r="V726" s="287"/>
      <c r="W726" s="287"/>
      <c r="X726" s="287"/>
      <c r="Y726" s="287"/>
      <c r="Z726" s="466">
        <v>22.917999999999999</v>
      </c>
      <c r="AA726" s="466">
        <v>4.5819999999999999</v>
      </c>
      <c r="AB726" s="21">
        <v>27.5</v>
      </c>
      <c r="AC726" s="21">
        <v>22.917999999999999</v>
      </c>
      <c r="AD726" s="21"/>
      <c r="AE726" s="21">
        <v>22.917999999999999</v>
      </c>
      <c r="AF726" s="21">
        <v>22.863983000000001</v>
      </c>
      <c r="AG726" s="21">
        <v>0</v>
      </c>
      <c r="AH726" s="21">
        <v>22.863983000000001</v>
      </c>
      <c r="AI726" s="287"/>
      <c r="AJ726" s="287"/>
      <c r="AK726" s="287" t="s">
        <v>9259</v>
      </c>
      <c r="AL726" s="2601">
        <v>1</v>
      </c>
      <c r="AM726" s="324">
        <v>0</v>
      </c>
    </row>
    <row r="727" spans="1:39" ht="78.75">
      <c r="A727" s="289">
        <v>788</v>
      </c>
      <c r="B727" s="411" t="s">
        <v>1952</v>
      </c>
      <c r="C727" s="303" t="s">
        <v>1953</v>
      </c>
      <c r="D727" s="114" t="s">
        <v>266</v>
      </c>
      <c r="E727" s="114" t="s">
        <v>1944</v>
      </c>
      <c r="F727" s="410" t="s">
        <v>115</v>
      </c>
      <c r="G727" s="286">
        <v>100</v>
      </c>
      <c r="H727" s="293">
        <v>0</v>
      </c>
      <c r="I727" s="287">
        <v>0</v>
      </c>
      <c r="J727" s="174">
        <v>0</v>
      </c>
      <c r="K727" s="287">
        <v>0</v>
      </c>
      <c r="L727" s="174">
        <v>100</v>
      </c>
      <c r="M727" s="286">
        <v>50</v>
      </c>
      <c r="N727" s="287">
        <v>0</v>
      </c>
      <c r="O727" s="287">
        <v>50</v>
      </c>
      <c r="P727" s="287"/>
      <c r="Q727" s="287"/>
      <c r="R727" s="287"/>
      <c r="S727" s="287"/>
      <c r="T727" s="287"/>
      <c r="U727" s="287"/>
      <c r="V727" s="287"/>
      <c r="W727" s="287"/>
      <c r="X727" s="287"/>
      <c r="Y727" s="287"/>
      <c r="Z727" s="466">
        <v>50</v>
      </c>
      <c r="AA727" s="466">
        <v>0</v>
      </c>
      <c r="AB727" s="21">
        <v>50</v>
      </c>
      <c r="AC727" s="21">
        <v>25</v>
      </c>
      <c r="AD727" s="21"/>
      <c r="AE727" s="21">
        <v>25</v>
      </c>
      <c r="AF727" s="21">
        <v>12.488052</v>
      </c>
      <c r="AG727" s="21">
        <v>0</v>
      </c>
      <c r="AH727" s="21">
        <v>12.488052</v>
      </c>
      <c r="AI727" s="287"/>
      <c r="AJ727" s="287"/>
      <c r="AK727" s="287" t="s">
        <v>10856</v>
      </c>
      <c r="AL727" s="2601">
        <v>0.25</v>
      </c>
      <c r="AM727" s="324">
        <v>0</v>
      </c>
    </row>
    <row r="728" spans="1:39" ht="63">
      <c r="A728" s="289">
        <v>789</v>
      </c>
      <c r="B728" s="411" t="s">
        <v>1954</v>
      </c>
      <c r="C728" s="303" t="s">
        <v>1955</v>
      </c>
      <c r="D728" s="114" t="s">
        <v>266</v>
      </c>
      <c r="E728" s="409" t="s">
        <v>1941</v>
      </c>
      <c r="F728" s="410" t="s">
        <v>115</v>
      </c>
      <c r="G728" s="286">
        <v>102.227</v>
      </c>
      <c r="H728" s="293">
        <v>0</v>
      </c>
      <c r="I728" s="287">
        <v>0</v>
      </c>
      <c r="J728" s="174">
        <v>0</v>
      </c>
      <c r="K728" s="287">
        <v>0</v>
      </c>
      <c r="L728" s="174">
        <v>102.227</v>
      </c>
      <c r="M728" s="286">
        <v>20</v>
      </c>
      <c r="N728" s="287">
        <v>0</v>
      </c>
      <c r="O728" s="287">
        <v>20</v>
      </c>
      <c r="P728" s="287"/>
      <c r="Q728" s="287"/>
      <c r="R728" s="287"/>
      <c r="S728" s="287"/>
      <c r="T728" s="287"/>
      <c r="U728" s="287"/>
      <c r="V728" s="287"/>
      <c r="W728" s="287"/>
      <c r="X728" s="287"/>
      <c r="Y728" s="287"/>
      <c r="Z728" s="466">
        <v>20</v>
      </c>
      <c r="AA728" s="466">
        <v>0</v>
      </c>
      <c r="AB728" s="21">
        <v>20</v>
      </c>
      <c r="AC728" s="21">
        <v>20</v>
      </c>
      <c r="AD728" s="21"/>
      <c r="AE728" s="21">
        <v>20</v>
      </c>
      <c r="AF728" s="21">
        <v>18.13777</v>
      </c>
      <c r="AG728" s="21">
        <v>0</v>
      </c>
      <c r="AH728" s="21">
        <v>18.13777</v>
      </c>
      <c r="AI728" s="287"/>
      <c r="AJ728" s="287" t="s">
        <v>9282</v>
      </c>
      <c r="AK728" s="287" t="s">
        <v>10866</v>
      </c>
      <c r="AL728" s="2601">
        <v>0.25</v>
      </c>
      <c r="AM728" s="324">
        <v>0</v>
      </c>
    </row>
    <row r="729" spans="1:39" ht="63">
      <c r="A729" s="289">
        <v>790</v>
      </c>
      <c r="B729" s="411" t="s">
        <v>1956</v>
      </c>
      <c r="C729" s="303" t="s">
        <v>1957</v>
      </c>
      <c r="D729" s="114" t="s">
        <v>31</v>
      </c>
      <c r="E729" s="409" t="s">
        <v>1947</v>
      </c>
      <c r="F729" s="410" t="s">
        <v>115</v>
      </c>
      <c r="G729" s="286">
        <v>60</v>
      </c>
      <c r="H729" s="293">
        <v>0</v>
      </c>
      <c r="I729" s="287">
        <v>0</v>
      </c>
      <c r="J729" s="174">
        <v>0</v>
      </c>
      <c r="K729" s="287">
        <v>0</v>
      </c>
      <c r="L729" s="174">
        <v>60</v>
      </c>
      <c r="M729" s="286">
        <v>25</v>
      </c>
      <c r="N729" s="287">
        <v>0</v>
      </c>
      <c r="O729" s="287">
        <v>25</v>
      </c>
      <c r="P729" s="287"/>
      <c r="Q729" s="287"/>
      <c r="R729" s="287"/>
      <c r="S729" s="287"/>
      <c r="T729" s="287"/>
      <c r="U729" s="287"/>
      <c r="V729" s="287"/>
      <c r="W729" s="287"/>
      <c r="X729" s="287"/>
      <c r="Y729" s="287"/>
      <c r="Z729" s="466">
        <v>25</v>
      </c>
      <c r="AA729" s="466">
        <v>0</v>
      </c>
      <c r="AB729" s="21">
        <v>25</v>
      </c>
      <c r="AC729" s="21">
        <v>12.5</v>
      </c>
      <c r="AD729" s="21"/>
      <c r="AE729" s="21">
        <v>12.5</v>
      </c>
      <c r="AF729" s="21">
        <v>11.283937999999999</v>
      </c>
      <c r="AG729" s="21">
        <v>0</v>
      </c>
      <c r="AH729" s="21">
        <v>11.283937999999999</v>
      </c>
      <c r="AI729" s="287"/>
      <c r="AJ729" s="287"/>
      <c r="AK729" s="287" t="s">
        <v>12250</v>
      </c>
      <c r="AL729" s="2601">
        <v>0.25</v>
      </c>
      <c r="AM729" s="324">
        <v>0</v>
      </c>
    </row>
    <row r="730" spans="1:39" ht="63">
      <c r="A730" s="289">
        <v>791</v>
      </c>
      <c r="B730" s="411" t="s">
        <v>1958</v>
      </c>
      <c r="C730" s="303" t="s">
        <v>1959</v>
      </c>
      <c r="D730" s="114" t="s">
        <v>1960</v>
      </c>
      <c r="E730" s="409" t="s">
        <v>1941</v>
      </c>
      <c r="F730" s="410" t="s">
        <v>26</v>
      </c>
      <c r="G730" s="286">
        <v>52.975999999999999</v>
      </c>
      <c r="H730" s="293">
        <v>0</v>
      </c>
      <c r="I730" s="287">
        <v>0</v>
      </c>
      <c r="J730" s="174">
        <v>0</v>
      </c>
      <c r="K730" s="287">
        <v>0</v>
      </c>
      <c r="L730" s="174">
        <v>52.975999999999999</v>
      </c>
      <c r="M730" s="286">
        <v>52.975999999999999</v>
      </c>
      <c r="N730" s="287">
        <v>0</v>
      </c>
      <c r="O730" s="287">
        <v>52.975999999999999</v>
      </c>
      <c r="P730" s="287"/>
      <c r="Q730" s="287"/>
      <c r="R730" s="287"/>
      <c r="S730" s="287"/>
      <c r="T730" s="287"/>
      <c r="U730" s="287"/>
      <c r="V730" s="287"/>
      <c r="W730" s="287"/>
      <c r="X730" s="287"/>
      <c r="Y730" s="287"/>
      <c r="Z730" s="466">
        <v>52.975999999999999</v>
      </c>
      <c r="AA730" s="466">
        <v>0</v>
      </c>
      <c r="AB730" s="21">
        <v>52.975999999999999</v>
      </c>
      <c r="AC730" s="21">
        <v>52.975999999999999</v>
      </c>
      <c r="AD730" s="21"/>
      <c r="AE730" s="21">
        <v>52.975999999999999</v>
      </c>
      <c r="AF730" s="21">
        <v>48.829298000000001</v>
      </c>
      <c r="AG730" s="21">
        <v>0</v>
      </c>
      <c r="AH730" s="21">
        <v>48.829298000000001</v>
      </c>
      <c r="AI730" s="287"/>
      <c r="AJ730" s="287"/>
      <c r="AK730" s="287" t="s">
        <v>9741</v>
      </c>
      <c r="AL730" s="2601">
        <v>0.5</v>
      </c>
      <c r="AM730" s="324">
        <v>0</v>
      </c>
    </row>
    <row r="731" spans="1:39" ht="47.25">
      <c r="A731" s="289">
        <v>792</v>
      </c>
      <c r="B731" s="411" t="s">
        <v>1961</v>
      </c>
      <c r="C731" s="303" t="s">
        <v>1962</v>
      </c>
      <c r="D731" s="114" t="s">
        <v>342</v>
      </c>
      <c r="E731" s="409" t="s">
        <v>1947</v>
      </c>
      <c r="F731" s="410" t="s">
        <v>26</v>
      </c>
      <c r="G731" s="128">
        <v>30</v>
      </c>
      <c r="H731" s="293">
        <v>0</v>
      </c>
      <c r="I731" s="287">
        <v>6.25</v>
      </c>
      <c r="J731" s="174">
        <v>0</v>
      </c>
      <c r="K731" s="287">
        <v>6.25</v>
      </c>
      <c r="L731" s="174">
        <v>23.75</v>
      </c>
      <c r="M731" s="286">
        <v>19.408000000000001</v>
      </c>
      <c r="N731" s="287">
        <v>4.3419999999999996</v>
      </c>
      <c r="O731" s="287">
        <v>23.75</v>
      </c>
      <c r="P731" s="287"/>
      <c r="Q731" s="287"/>
      <c r="R731" s="287"/>
      <c r="S731" s="287"/>
      <c r="T731" s="287"/>
      <c r="U731" s="287"/>
      <c r="V731" s="287"/>
      <c r="W731" s="287"/>
      <c r="X731" s="287"/>
      <c r="Y731" s="287"/>
      <c r="Z731" s="466">
        <v>19.408000000000001</v>
      </c>
      <c r="AA731" s="466">
        <v>4.3419999999999996</v>
      </c>
      <c r="AB731" s="21">
        <v>23.75</v>
      </c>
      <c r="AC731" s="21">
        <v>19.408000000000001</v>
      </c>
      <c r="AD731" s="21"/>
      <c r="AE731" s="21">
        <v>19.408000000000001</v>
      </c>
      <c r="AF731" s="21">
        <v>19.407641000000002</v>
      </c>
      <c r="AG731" s="21">
        <v>0</v>
      </c>
      <c r="AH731" s="21">
        <v>19.407641000000002</v>
      </c>
      <c r="AI731" s="287"/>
      <c r="AJ731" s="287"/>
      <c r="AK731" s="287" t="s">
        <v>9259</v>
      </c>
      <c r="AL731" s="2601">
        <v>1</v>
      </c>
      <c r="AM731" s="324">
        <v>0</v>
      </c>
    </row>
    <row r="732" spans="1:39" ht="63">
      <c r="A732" s="289">
        <v>793</v>
      </c>
      <c r="B732" s="411" t="s">
        <v>1963</v>
      </c>
      <c r="C732" s="303" t="s">
        <v>1964</v>
      </c>
      <c r="D732" s="114" t="s">
        <v>55</v>
      </c>
      <c r="E732" s="409" t="s">
        <v>1947</v>
      </c>
      <c r="F732" s="410" t="s">
        <v>115</v>
      </c>
      <c r="G732" s="286">
        <v>50</v>
      </c>
      <c r="H732" s="293">
        <v>0</v>
      </c>
      <c r="I732" s="287">
        <v>0</v>
      </c>
      <c r="J732" s="174">
        <v>0</v>
      </c>
      <c r="K732" s="287">
        <v>0</v>
      </c>
      <c r="L732" s="174">
        <v>50</v>
      </c>
      <c r="M732" s="286">
        <v>50</v>
      </c>
      <c r="N732" s="287">
        <v>0</v>
      </c>
      <c r="O732" s="287">
        <v>50</v>
      </c>
      <c r="P732" s="287"/>
      <c r="Q732" s="287"/>
      <c r="R732" s="287"/>
      <c r="S732" s="287"/>
      <c r="T732" s="287"/>
      <c r="U732" s="287"/>
      <c r="V732" s="287"/>
      <c r="W732" s="287"/>
      <c r="X732" s="287"/>
      <c r="Y732" s="287"/>
      <c r="Z732" s="466">
        <v>50</v>
      </c>
      <c r="AA732" s="466">
        <v>0</v>
      </c>
      <c r="AB732" s="21">
        <v>50</v>
      </c>
      <c r="AC732" s="21">
        <v>25</v>
      </c>
      <c r="AD732" s="21"/>
      <c r="AE732" s="21">
        <v>25</v>
      </c>
      <c r="AF732" s="21">
        <v>12.488042999999999</v>
      </c>
      <c r="AG732" s="21">
        <v>0</v>
      </c>
      <c r="AH732" s="21">
        <v>12.488042999999999</v>
      </c>
      <c r="AI732" s="287"/>
      <c r="AJ732" s="287"/>
      <c r="AK732" s="287" t="s">
        <v>11831</v>
      </c>
      <c r="AL732" s="2601">
        <v>1</v>
      </c>
      <c r="AM732" s="324">
        <v>0</v>
      </c>
    </row>
    <row r="733" spans="1:39" ht="63">
      <c r="A733" s="289">
        <v>794</v>
      </c>
      <c r="B733" s="411" t="s">
        <v>1965</v>
      </c>
      <c r="C733" s="303" t="s">
        <v>1966</v>
      </c>
      <c r="D733" s="114" t="s">
        <v>1894</v>
      </c>
      <c r="E733" s="409" t="s">
        <v>1947</v>
      </c>
      <c r="F733" s="410" t="s">
        <v>26</v>
      </c>
      <c r="G733" s="286">
        <v>50</v>
      </c>
      <c r="H733" s="293">
        <v>0</v>
      </c>
      <c r="I733" s="287">
        <v>0</v>
      </c>
      <c r="J733" s="174">
        <v>0</v>
      </c>
      <c r="K733" s="287">
        <v>0</v>
      </c>
      <c r="L733" s="174">
        <v>50</v>
      </c>
      <c r="M733" s="286">
        <v>50</v>
      </c>
      <c r="N733" s="287">
        <v>0</v>
      </c>
      <c r="O733" s="287">
        <v>50</v>
      </c>
      <c r="P733" s="287"/>
      <c r="Q733" s="287"/>
      <c r="R733" s="287"/>
      <c r="S733" s="287"/>
      <c r="T733" s="287"/>
      <c r="U733" s="287"/>
      <c r="V733" s="287"/>
      <c r="W733" s="287"/>
      <c r="X733" s="287"/>
      <c r="Y733" s="287"/>
      <c r="Z733" s="466">
        <v>50</v>
      </c>
      <c r="AA733" s="466">
        <v>0</v>
      </c>
      <c r="AB733" s="21">
        <v>50</v>
      </c>
      <c r="AC733" s="21">
        <v>25</v>
      </c>
      <c r="AD733" s="21"/>
      <c r="AE733" s="21">
        <v>25</v>
      </c>
      <c r="AF733" s="21">
        <v>12.5</v>
      </c>
      <c r="AG733" s="21">
        <v>0</v>
      </c>
      <c r="AH733" s="21">
        <v>12.5</v>
      </c>
      <c r="AI733" s="287"/>
      <c r="AJ733" s="287"/>
      <c r="AK733" s="287" t="s">
        <v>11819</v>
      </c>
      <c r="AL733" s="2601">
        <v>1</v>
      </c>
      <c r="AM733" s="324">
        <v>0</v>
      </c>
    </row>
    <row r="734" spans="1:39" ht="63">
      <c r="A734" s="289">
        <v>795</v>
      </c>
      <c r="B734" s="411" t="s">
        <v>1967</v>
      </c>
      <c r="C734" s="303" t="s">
        <v>1968</v>
      </c>
      <c r="D734" s="114" t="s">
        <v>1969</v>
      </c>
      <c r="E734" s="409" t="s">
        <v>1947</v>
      </c>
      <c r="F734" s="410" t="s">
        <v>26</v>
      </c>
      <c r="G734" s="286">
        <v>40</v>
      </c>
      <c r="H734" s="293">
        <v>0</v>
      </c>
      <c r="I734" s="287">
        <v>0</v>
      </c>
      <c r="J734" s="174">
        <v>0</v>
      </c>
      <c r="K734" s="287">
        <v>0</v>
      </c>
      <c r="L734" s="174">
        <v>40</v>
      </c>
      <c r="M734" s="286">
        <v>40</v>
      </c>
      <c r="N734" s="287">
        <v>0</v>
      </c>
      <c r="O734" s="287">
        <v>40</v>
      </c>
      <c r="P734" s="287"/>
      <c r="Q734" s="287"/>
      <c r="R734" s="287"/>
      <c r="S734" s="287"/>
      <c r="T734" s="287"/>
      <c r="U734" s="287"/>
      <c r="V734" s="287"/>
      <c r="W734" s="287"/>
      <c r="X734" s="287"/>
      <c r="Y734" s="287"/>
      <c r="Z734" s="466">
        <v>40</v>
      </c>
      <c r="AA734" s="466">
        <v>0</v>
      </c>
      <c r="AB734" s="21">
        <v>40</v>
      </c>
      <c r="AC734" s="21">
        <v>20</v>
      </c>
      <c r="AD734" s="21"/>
      <c r="AE734" s="21">
        <v>20</v>
      </c>
      <c r="AF734" s="21">
        <v>14.207307999999999</v>
      </c>
      <c r="AG734" s="21">
        <v>0</v>
      </c>
      <c r="AH734" s="21">
        <v>14.207307999999999</v>
      </c>
      <c r="AI734" s="287"/>
      <c r="AJ734" s="287"/>
      <c r="AK734" s="287" t="s">
        <v>11831</v>
      </c>
      <c r="AL734" s="2601">
        <v>1</v>
      </c>
      <c r="AM734" s="324">
        <v>0</v>
      </c>
    </row>
    <row r="735" spans="1:39" ht="31.5">
      <c r="A735" s="289">
        <v>796</v>
      </c>
      <c r="B735" s="411" t="s">
        <v>1970</v>
      </c>
      <c r="C735" s="303" t="s">
        <v>1971</v>
      </c>
      <c r="D735" s="114" t="s">
        <v>1972</v>
      </c>
      <c r="E735" s="409" t="s">
        <v>1941</v>
      </c>
      <c r="F735" s="410" t="s">
        <v>26</v>
      </c>
      <c r="G735" s="128">
        <v>50</v>
      </c>
      <c r="H735" s="293">
        <v>0</v>
      </c>
      <c r="I735" s="287">
        <v>2.5</v>
      </c>
      <c r="J735" s="174">
        <v>0</v>
      </c>
      <c r="K735" s="287">
        <v>2.5</v>
      </c>
      <c r="L735" s="174">
        <v>47.5</v>
      </c>
      <c r="M735" s="286">
        <v>47.5</v>
      </c>
      <c r="N735" s="287">
        <v>0</v>
      </c>
      <c r="O735" s="287">
        <v>47.5</v>
      </c>
      <c r="P735" s="287"/>
      <c r="Q735" s="287"/>
      <c r="R735" s="287"/>
      <c r="S735" s="287"/>
      <c r="T735" s="287"/>
      <c r="U735" s="287"/>
      <c r="V735" s="287"/>
      <c r="W735" s="287"/>
      <c r="X735" s="287"/>
      <c r="Y735" s="287"/>
      <c r="Z735" s="466">
        <v>47.5</v>
      </c>
      <c r="AA735" s="466">
        <v>0</v>
      </c>
      <c r="AB735" s="21">
        <v>47.5</v>
      </c>
      <c r="AC735" s="21">
        <v>47.5</v>
      </c>
      <c r="AD735" s="21"/>
      <c r="AE735" s="21">
        <v>47.5</v>
      </c>
      <c r="AF735" s="21">
        <v>34.546542000000002</v>
      </c>
      <c r="AG735" s="21">
        <v>0</v>
      </c>
      <c r="AH735" s="21">
        <v>34.546542000000002</v>
      </c>
      <c r="AI735" s="287"/>
      <c r="AJ735" s="287"/>
      <c r="AK735" s="287" t="s">
        <v>9259</v>
      </c>
      <c r="AL735" s="2601">
        <v>1</v>
      </c>
      <c r="AM735" s="324">
        <v>0</v>
      </c>
    </row>
    <row r="736" spans="1:39" ht="63">
      <c r="A736" s="289">
        <v>797</v>
      </c>
      <c r="B736" s="411" t="s">
        <v>1973</v>
      </c>
      <c r="C736" s="303" t="s">
        <v>1974</v>
      </c>
      <c r="D736" s="114" t="s">
        <v>1975</v>
      </c>
      <c r="E736" s="409" t="s">
        <v>1947</v>
      </c>
      <c r="F736" s="410" t="s">
        <v>115</v>
      </c>
      <c r="G736" s="286">
        <v>100</v>
      </c>
      <c r="H736" s="293">
        <v>0</v>
      </c>
      <c r="I736" s="287">
        <v>0</v>
      </c>
      <c r="J736" s="174">
        <v>0</v>
      </c>
      <c r="K736" s="287">
        <v>0</v>
      </c>
      <c r="L736" s="174">
        <v>100</v>
      </c>
      <c r="M736" s="286">
        <v>50</v>
      </c>
      <c r="N736" s="287">
        <v>0</v>
      </c>
      <c r="O736" s="287">
        <v>50</v>
      </c>
      <c r="P736" s="287"/>
      <c r="Q736" s="287"/>
      <c r="R736" s="287"/>
      <c r="S736" s="287"/>
      <c r="T736" s="287"/>
      <c r="U736" s="287"/>
      <c r="V736" s="287"/>
      <c r="W736" s="287"/>
      <c r="X736" s="287"/>
      <c r="Y736" s="287"/>
      <c r="Z736" s="466">
        <v>50</v>
      </c>
      <c r="AA736" s="466">
        <v>0</v>
      </c>
      <c r="AB736" s="21">
        <v>50</v>
      </c>
      <c r="AC736" s="21">
        <v>25</v>
      </c>
      <c r="AD736" s="21"/>
      <c r="AE736" s="21">
        <v>25</v>
      </c>
      <c r="AF736" s="21">
        <v>10.882326000000001</v>
      </c>
      <c r="AG736" s="21">
        <v>0</v>
      </c>
      <c r="AH736" s="21">
        <v>10.882326000000001</v>
      </c>
      <c r="AI736" s="287"/>
      <c r="AJ736" s="287"/>
      <c r="AK736" s="287" t="s">
        <v>12250</v>
      </c>
      <c r="AL736" s="2601">
        <v>0.25</v>
      </c>
      <c r="AM736" s="324">
        <v>0</v>
      </c>
    </row>
    <row r="737" spans="1:39" ht="63">
      <c r="A737" s="289">
        <v>798</v>
      </c>
      <c r="B737" s="411" t="s">
        <v>1976</v>
      </c>
      <c r="C737" s="303" t="s">
        <v>1977</v>
      </c>
      <c r="D737" s="114" t="s">
        <v>213</v>
      </c>
      <c r="E737" s="409" t="s">
        <v>1941</v>
      </c>
      <c r="F737" s="410" t="s">
        <v>26</v>
      </c>
      <c r="G737" s="286">
        <v>63.631</v>
      </c>
      <c r="H737" s="293">
        <v>0</v>
      </c>
      <c r="I737" s="287">
        <v>0</v>
      </c>
      <c r="J737" s="174">
        <v>0</v>
      </c>
      <c r="K737" s="287">
        <v>0</v>
      </c>
      <c r="L737" s="174">
        <v>63.631</v>
      </c>
      <c r="M737" s="286">
        <v>63.631</v>
      </c>
      <c r="N737" s="287">
        <v>0</v>
      </c>
      <c r="O737" s="287">
        <v>63.631</v>
      </c>
      <c r="P737" s="287"/>
      <c r="Q737" s="287"/>
      <c r="R737" s="287"/>
      <c r="S737" s="287"/>
      <c r="T737" s="287"/>
      <c r="U737" s="287"/>
      <c r="V737" s="287"/>
      <c r="W737" s="287"/>
      <c r="X737" s="287"/>
      <c r="Y737" s="287"/>
      <c r="Z737" s="466">
        <v>63.631</v>
      </c>
      <c r="AA737" s="466">
        <v>0</v>
      </c>
      <c r="AB737" s="21">
        <v>63.631</v>
      </c>
      <c r="AC737" s="21">
        <v>63.631</v>
      </c>
      <c r="AD737" s="21"/>
      <c r="AE737" s="21">
        <v>63.631</v>
      </c>
      <c r="AF737" s="21">
        <v>58.952089000000001</v>
      </c>
      <c r="AG737" s="21">
        <v>0</v>
      </c>
      <c r="AH737" s="21">
        <v>58.952089000000001</v>
      </c>
      <c r="AI737" s="287"/>
      <c r="AJ737" s="287" t="s">
        <v>9282</v>
      </c>
      <c r="AK737" s="287" t="s">
        <v>10408</v>
      </c>
      <c r="AL737" s="2601">
        <v>0.5</v>
      </c>
      <c r="AM737" s="324">
        <v>0</v>
      </c>
    </row>
    <row r="738" spans="1:39" ht="94.5">
      <c r="A738" s="289">
        <v>799</v>
      </c>
      <c r="B738" s="411" t="s">
        <v>1978</v>
      </c>
      <c r="C738" s="303" t="s">
        <v>1979</v>
      </c>
      <c r="D738" s="114" t="s">
        <v>29</v>
      </c>
      <c r="E738" s="114" t="s">
        <v>1944</v>
      </c>
      <c r="F738" s="410" t="s">
        <v>115</v>
      </c>
      <c r="G738" s="286">
        <v>140</v>
      </c>
      <c r="H738" s="293">
        <v>0</v>
      </c>
      <c r="I738" s="287">
        <v>0</v>
      </c>
      <c r="J738" s="174">
        <v>0</v>
      </c>
      <c r="K738" s="287">
        <v>0</v>
      </c>
      <c r="L738" s="174">
        <v>140</v>
      </c>
      <c r="M738" s="286">
        <v>20</v>
      </c>
      <c r="N738" s="287">
        <v>0</v>
      </c>
      <c r="O738" s="287">
        <v>20</v>
      </c>
      <c r="P738" s="287"/>
      <c r="Q738" s="287"/>
      <c r="R738" s="287"/>
      <c r="S738" s="287"/>
      <c r="T738" s="287"/>
      <c r="U738" s="287"/>
      <c r="V738" s="287"/>
      <c r="W738" s="287"/>
      <c r="X738" s="287"/>
      <c r="Y738" s="287"/>
      <c r="Z738" s="466">
        <v>20</v>
      </c>
      <c r="AA738" s="466">
        <v>0</v>
      </c>
      <c r="AB738" s="21">
        <v>20</v>
      </c>
      <c r="AC738" s="21">
        <v>10</v>
      </c>
      <c r="AD738" s="21"/>
      <c r="AE738" s="21">
        <v>10</v>
      </c>
      <c r="AF738" s="21">
        <v>9.7970269999999999</v>
      </c>
      <c r="AG738" s="21">
        <v>0</v>
      </c>
      <c r="AH738" s="21">
        <v>9.7970269999999999</v>
      </c>
      <c r="AI738" s="287"/>
      <c r="AJ738" s="287"/>
      <c r="AK738" s="287" t="s">
        <v>11819</v>
      </c>
      <c r="AL738" s="2601">
        <v>0.25</v>
      </c>
      <c r="AM738" s="324">
        <v>0</v>
      </c>
    </row>
    <row r="739" spans="1:39" ht="63">
      <c r="A739" s="289">
        <v>800</v>
      </c>
      <c r="B739" s="411" t="s">
        <v>1980</v>
      </c>
      <c r="C739" s="130" t="s">
        <v>1981</v>
      </c>
      <c r="D739" s="114" t="s">
        <v>124</v>
      </c>
      <c r="E739" s="114" t="s">
        <v>1944</v>
      </c>
      <c r="F739" s="410" t="s">
        <v>26</v>
      </c>
      <c r="G739" s="286">
        <v>80</v>
      </c>
      <c r="H739" s="293">
        <v>0</v>
      </c>
      <c r="I739" s="287">
        <v>0</v>
      </c>
      <c r="J739" s="174">
        <v>0</v>
      </c>
      <c r="K739" s="287">
        <v>0</v>
      </c>
      <c r="L739" s="174">
        <v>80</v>
      </c>
      <c r="M739" s="286">
        <v>23.63</v>
      </c>
      <c r="N739" s="287">
        <v>0</v>
      </c>
      <c r="O739" s="287">
        <v>23.63</v>
      </c>
      <c r="P739" s="287"/>
      <c r="Q739" s="287"/>
      <c r="R739" s="287"/>
      <c r="S739" s="287"/>
      <c r="T739" s="287"/>
      <c r="U739" s="287"/>
      <c r="V739" s="287"/>
      <c r="W739" s="287"/>
      <c r="X739" s="287"/>
      <c r="Y739" s="287"/>
      <c r="Z739" s="466">
        <v>23.63</v>
      </c>
      <c r="AA739" s="466">
        <v>0</v>
      </c>
      <c r="AB739" s="21">
        <v>23.63</v>
      </c>
      <c r="AC739" s="21">
        <v>11.816000000000001</v>
      </c>
      <c r="AD739" s="21"/>
      <c r="AE739" s="21">
        <v>11.816000000000001</v>
      </c>
      <c r="AF739" s="21">
        <v>11.336137000000001</v>
      </c>
      <c r="AG739" s="21">
        <v>0</v>
      </c>
      <c r="AH739" s="21">
        <v>11.336137000000001</v>
      </c>
      <c r="AI739" s="287"/>
      <c r="AJ739" s="287"/>
      <c r="AK739" s="287" t="s">
        <v>11819</v>
      </c>
      <c r="AL739" s="2601">
        <v>0.25</v>
      </c>
      <c r="AM739" s="324">
        <v>0</v>
      </c>
    </row>
    <row r="740" spans="1:39" ht="63">
      <c r="A740" s="289">
        <v>801</v>
      </c>
      <c r="B740" s="411" t="s">
        <v>1982</v>
      </c>
      <c r="C740" s="130" t="s">
        <v>1983</v>
      </c>
      <c r="D740" s="114" t="s">
        <v>1694</v>
      </c>
      <c r="E740" s="409" t="s">
        <v>1947</v>
      </c>
      <c r="F740" s="410" t="s">
        <v>26</v>
      </c>
      <c r="G740" s="286">
        <v>35</v>
      </c>
      <c r="H740" s="293">
        <v>0</v>
      </c>
      <c r="I740" s="287">
        <v>0</v>
      </c>
      <c r="J740" s="174">
        <v>0</v>
      </c>
      <c r="K740" s="287">
        <v>0</v>
      </c>
      <c r="L740" s="174">
        <v>35</v>
      </c>
      <c r="M740" s="286">
        <v>15</v>
      </c>
      <c r="N740" s="287">
        <v>0</v>
      </c>
      <c r="O740" s="287">
        <v>15</v>
      </c>
      <c r="P740" s="287"/>
      <c r="Q740" s="287"/>
      <c r="R740" s="287"/>
      <c r="S740" s="287"/>
      <c r="T740" s="287"/>
      <c r="U740" s="287"/>
      <c r="V740" s="287"/>
      <c r="W740" s="287"/>
      <c r="X740" s="287"/>
      <c r="Y740" s="287"/>
      <c r="Z740" s="466">
        <v>15</v>
      </c>
      <c r="AA740" s="466">
        <v>0</v>
      </c>
      <c r="AB740" s="21">
        <v>15</v>
      </c>
      <c r="AC740" s="21">
        <v>7.5</v>
      </c>
      <c r="AD740" s="21"/>
      <c r="AE740" s="21">
        <v>7.5</v>
      </c>
      <c r="AF740" s="21">
        <v>3.75</v>
      </c>
      <c r="AG740" s="21">
        <v>0</v>
      </c>
      <c r="AH740" s="21">
        <v>3.75</v>
      </c>
      <c r="AI740" s="287"/>
      <c r="AJ740" s="742"/>
      <c r="AK740" s="287" t="s">
        <v>12301</v>
      </c>
      <c r="AL740" s="2601">
        <v>0.25</v>
      </c>
      <c r="AM740" s="324">
        <v>0</v>
      </c>
    </row>
    <row r="741" spans="1:39" ht="31.5">
      <c r="A741" s="289">
        <v>802</v>
      </c>
      <c r="B741" s="411" t="s">
        <v>1984</v>
      </c>
      <c r="C741" s="130" t="s">
        <v>1985</v>
      </c>
      <c r="D741" s="114" t="s">
        <v>1694</v>
      </c>
      <c r="E741" s="114" t="s">
        <v>1944</v>
      </c>
      <c r="F741" s="410" t="s">
        <v>26</v>
      </c>
      <c r="G741" s="286">
        <v>35</v>
      </c>
      <c r="H741" s="293">
        <v>0</v>
      </c>
      <c r="I741" s="287">
        <v>0</v>
      </c>
      <c r="J741" s="174">
        <v>0</v>
      </c>
      <c r="K741" s="287">
        <v>0</v>
      </c>
      <c r="L741" s="174">
        <v>35</v>
      </c>
      <c r="M741" s="286">
        <v>35</v>
      </c>
      <c r="N741" s="287">
        <v>0</v>
      </c>
      <c r="O741" s="287">
        <v>35</v>
      </c>
      <c r="P741" s="287"/>
      <c r="Q741" s="287"/>
      <c r="R741" s="287"/>
      <c r="S741" s="287"/>
      <c r="T741" s="287"/>
      <c r="U741" s="287"/>
      <c r="V741" s="287"/>
      <c r="W741" s="287"/>
      <c r="X741" s="287"/>
      <c r="Y741" s="287"/>
      <c r="Z741" s="466">
        <v>35</v>
      </c>
      <c r="AA741" s="466">
        <v>0</v>
      </c>
      <c r="AB741" s="21">
        <v>35</v>
      </c>
      <c r="AC741" s="21">
        <v>8.75</v>
      </c>
      <c r="AD741" s="21"/>
      <c r="AE741" s="21">
        <v>8.75</v>
      </c>
      <c r="AF741" s="21">
        <v>8.7009969999999992</v>
      </c>
      <c r="AG741" s="21">
        <v>0</v>
      </c>
      <c r="AH741" s="21">
        <v>8.7009969999999992</v>
      </c>
      <c r="AI741" s="287"/>
      <c r="AJ741" s="287"/>
      <c r="AK741" s="287" t="s">
        <v>10424</v>
      </c>
      <c r="AL741" s="2601">
        <v>1</v>
      </c>
      <c r="AM741" s="324">
        <v>0</v>
      </c>
    </row>
    <row r="742" spans="1:39" ht="63">
      <c r="A742" s="289">
        <v>803</v>
      </c>
      <c r="B742" s="411" t="s">
        <v>1986</v>
      </c>
      <c r="C742" s="130" t="s">
        <v>1987</v>
      </c>
      <c r="D742" s="114" t="s">
        <v>124</v>
      </c>
      <c r="E742" s="114" t="s">
        <v>1941</v>
      </c>
      <c r="F742" s="410" t="s">
        <v>26</v>
      </c>
      <c r="G742" s="286">
        <v>67.73</v>
      </c>
      <c r="H742" s="293">
        <v>0</v>
      </c>
      <c r="I742" s="287">
        <v>0</v>
      </c>
      <c r="J742" s="174">
        <v>0</v>
      </c>
      <c r="K742" s="287">
        <v>0</v>
      </c>
      <c r="L742" s="174">
        <v>67.73</v>
      </c>
      <c r="M742" s="286">
        <v>53.392000000000003</v>
      </c>
      <c r="N742" s="287">
        <v>14.337999999999999</v>
      </c>
      <c r="O742" s="287">
        <v>67.73</v>
      </c>
      <c r="P742" s="287"/>
      <c r="Q742" s="287"/>
      <c r="R742" s="287"/>
      <c r="S742" s="287"/>
      <c r="T742" s="287"/>
      <c r="U742" s="287"/>
      <c r="V742" s="287"/>
      <c r="W742" s="287"/>
      <c r="X742" s="287"/>
      <c r="Y742" s="287"/>
      <c r="Z742" s="466">
        <v>53.392000000000003</v>
      </c>
      <c r="AA742" s="466">
        <v>14.337999999999999</v>
      </c>
      <c r="AB742" s="21">
        <v>67.73</v>
      </c>
      <c r="AC742" s="21">
        <v>53.392000000000003</v>
      </c>
      <c r="AD742" s="21"/>
      <c r="AE742" s="21">
        <v>53.392000000000003</v>
      </c>
      <c r="AF742" s="21">
        <v>47.655202000000003</v>
      </c>
      <c r="AG742" s="21">
        <v>0</v>
      </c>
      <c r="AH742" s="21">
        <v>47.655202000000003</v>
      </c>
      <c r="AI742" s="287"/>
      <c r="AJ742" s="287" t="s">
        <v>9282</v>
      </c>
      <c r="AK742" s="287" t="s">
        <v>9742</v>
      </c>
      <c r="AL742" s="2601">
        <v>0.5</v>
      </c>
      <c r="AM742" s="324">
        <v>0</v>
      </c>
    </row>
    <row r="743" spans="1:39" ht="63">
      <c r="A743" s="289">
        <v>804</v>
      </c>
      <c r="B743" s="411" t="s">
        <v>1988</v>
      </c>
      <c r="C743" s="130" t="s">
        <v>1989</v>
      </c>
      <c r="D743" s="409" t="s">
        <v>220</v>
      </c>
      <c r="E743" s="114" t="s">
        <v>1941</v>
      </c>
      <c r="F743" s="410" t="s">
        <v>26</v>
      </c>
      <c r="G743" s="286">
        <v>68.77</v>
      </c>
      <c r="H743" s="293">
        <v>0</v>
      </c>
      <c r="I743" s="287">
        <v>0</v>
      </c>
      <c r="J743" s="174">
        <v>0</v>
      </c>
      <c r="K743" s="287">
        <v>0</v>
      </c>
      <c r="L743" s="174">
        <v>68.77</v>
      </c>
      <c r="M743" s="286">
        <v>54.431999999999995</v>
      </c>
      <c r="N743" s="287">
        <v>14.337999999999999</v>
      </c>
      <c r="O743" s="287">
        <v>68.77</v>
      </c>
      <c r="P743" s="287"/>
      <c r="Q743" s="287"/>
      <c r="R743" s="287"/>
      <c r="S743" s="287"/>
      <c r="T743" s="287"/>
      <c r="U743" s="287"/>
      <c r="V743" s="287"/>
      <c r="W743" s="287"/>
      <c r="X743" s="287"/>
      <c r="Y743" s="287"/>
      <c r="Z743" s="466">
        <v>54.431999999999995</v>
      </c>
      <c r="AA743" s="466">
        <v>14.337999999999999</v>
      </c>
      <c r="AB743" s="21">
        <v>68.77</v>
      </c>
      <c r="AC743" s="21">
        <v>54.432000000000002</v>
      </c>
      <c r="AD743" s="21"/>
      <c r="AE743" s="21">
        <v>54.432000000000002</v>
      </c>
      <c r="AF743" s="21">
        <v>50.662908999999999</v>
      </c>
      <c r="AG743" s="21">
        <v>0</v>
      </c>
      <c r="AH743" s="21">
        <v>50.662908999999999</v>
      </c>
      <c r="AI743" s="287"/>
      <c r="AJ743" s="287" t="s">
        <v>9282</v>
      </c>
      <c r="AK743" s="287" t="s">
        <v>9742</v>
      </c>
      <c r="AL743" s="2601">
        <v>0.5</v>
      </c>
      <c r="AM743" s="324">
        <v>0</v>
      </c>
    </row>
    <row r="744" spans="1:39">
      <c r="A744" s="289" t="s">
        <v>300</v>
      </c>
      <c r="B744" s="114"/>
      <c r="C744" s="396" t="s">
        <v>1990</v>
      </c>
      <c r="D744" s="412"/>
      <c r="E744" s="166"/>
      <c r="F744" s="412"/>
      <c r="G744" s="413">
        <v>9605.7530000000006</v>
      </c>
      <c r="H744" s="413">
        <v>3995.1202110000004</v>
      </c>
      <c r="I744" s="413">
        <v>206.97724999999997</v>
      </c>
      <c r="J744" s="413">
        <v>0</v>
      </c>
      <c r="K744" s="413">
        <v>4202.0974610000003</v>
      </c>
      <c r="L744" s="413">
        <v>5403.6555389999994</v>
      </c>
      <c r="M744" s="413">
        <v>1535.5150000000003</v>
      </c>
      <c r="N744" s="413">
        <v>84.484999999999985</v>
      </c>
      <c r="O744" s="413">
        <v>1620</v>
      </c>
      <c r="P744" s="413">
        <v>0</v>
      </c>
      <c r="Q744" s="413">
        <v>0</v>
      </c>
      <c r="R744" s="413">
        <v>0</v>
      </c>
      <c r="S744" s="413">
        <v>0</v>
      </c>
      <c r="T744" s="413">
        <v>0</v>
      </c>
      <c r="U744" s="413">
        <v>0</v>
      </c>
      <c r="V744" s="413">
        <v>0</v>
      </c>
      <c r="W744" s="413">
        <v>0</v>
      </c>
      <c r="X744" s="413">
        <v>0</v>
      </c>
      <c r="Y744" s="413">
        <v>0</v>
      </c>
      <c r="Z744" s="413">
        <v>1535.5150000000003</v>
      </c>
      <c r="AA744" s="413">
        <v>84.484999999999985</v>
      </c>
      <c r="AB744" s="413">
        <v>1620</v>
      </c>
      <c r="AC744" s="413">
        <v>1161.3610000000001</v>
      </c>
      <c r="AD744" s="413">
        <v>0</v>
      </c>
      <c r="AE744" s="413">
        <v>1161.3610000000001</v>
      </c>
      <c r="AF744" s="413">
        <v>798.68839500000001</v>
      </c>
      <c r="AG744" s="413">
        <v>0</v>
      </c>
      <c r="AH744" s="413">
        <v>798.68839500000001</v>
      </c>
      <c r="AI744" s="413">
        <v>0</v>
      </c>
      <c r="AJ744" s="2298"/>
      <c r="AK744" s="2298"/>
      <c r="AL744" s="2298"/>
      <c r="AM744" s="413">
        <v>0</v>
      </c>
    </row>
    <row r="745" spans="1:39">
      <c r="A745" s="289" t="s">
        <v>300</v>
      </c>
      <c r="B745" s="114"/>
      <c r="C745" s="282"/>
      <c r="D745" s="409"/>
      <c r="E745" s="114"/>
      <c r="F745" s="409"/>
      <c r="G745" s="287"/>
      <c r="H745" s="287"/>
      <c r="I745" s="287"/>
      <c r="J745" s="287"/>
      <c r="K745" s="287"/>
      <c r="L745" s="287"/>
      <c r="M745" s="287"/>
      <c r="N745" s="287"/>
      <c r="O745" s="287"/>
      <c r="P745" s="287"/>
      <c r="Q745" s="287"/>
      <c r="R745" s="287"/>
      <c r="S745" s="287"/>
      <c r="T745" s="287"/>
      <c r="U745" s="287"/>
      <c r="V745" s="287"/>
      <c r="W745" s="287"/>
      <c r="X745" s="287"/>
      <c r="Y745" s="287"/>
      <c r="Z745" s="287"/>
      <c r="AA745" s="287"/>
      <c r="AB745" s="287"/>
      <c r="AC745" s="287"/>
      <c r="AD745" s="287"/>
      <c r="AE745" s="287"/>
      <c r="AF745" s="287"/>
      <c r="AG745" s="287"/>
      <c r="AH745" s="287"/>
      <c r="AI745" s="287"/>
      <c r="AJ745" s="287"/>
      <c r="AK745" s="287"/>
      <c r="AL745" s="287"/>
      <c r="AM745" s="287"/>
    </row>
    <row r="746" spans="1:39" s="118" customFormat="1">
      <c r="A746" s="289" t="s">
        <v>300</v>
      </c>
      <c r="B746" s="206"/>
      <c r="C746" s="414" t="s">
        <v>1991</v>
      </c>
      <c r="D746" s="212"/>
      <c r="E746" s="212"/>
      <c r="F746" s="212"/>
      <c r="G746" s="415"/>
      <c r="H746" s="215"/>
      <c r="I746" s="215"/>
      <c r="J746" s="215"/>
      <c r="K746" s="215"/>
      <c r="L746" s="215"/>
      <c r="M746" s="215"/>
      <c r="N746" s="215"/>
      <c r="O746" s="215"/>
      <c r="P746" s="215"/>
      <c r="Q746" s="215"/>
      <c r="R746" s="215"/>
      <c r="S746" s="215"/>
      <c r="T746" s="215"/>
      <c r="U746" s="215"/>
      <c r="V746" s="215"/>
      <c r="W746" s="215"/>
      <c r="X746" s="215"/>
      <c r="Y746" s="215"/>
      <c r="Z746" s="215"/>
      <c r="AA746" s="215"/>
      <c r="AB746" s="215"/>
      <c r="AC746" s="215"/>
      <c r="AD746" s="215"/>
      <c r="AE746" s="215"/>
      <c r="AF746" s="215"/>
      <c r="AG746" s="215"/>
      <c r="AH746" s="215"/>
      <c r="AI746" s="215"/>
      <c r="AJ746" s="215"/>
      <c r="AK746" s="215"/>
      <c r="AL746" s="215"/>
      <c r="AM746" s="215"/>
    </row>
    <row r="747" spans="1:39" s="118" customFormat="1">
      <c r="A747" s="289" t="s">
        <v>300</v>
      </c>
      <c r="B747" s="206"/>
      <c r="C747" s="127" t="s">
        <v>1704</v>
      </c>
      <c r="D747" s="127"/>
      <c r="E747" s="212"/>
      <c r="F747" s="212"/>
      <c r="G747" s="415"/>
      <c r="H747" s="215"/>
      <c r="I747" s="215"/>
      <c r="J747" s="215"/>
      <c r="K747" s="215"/>
      <c r="L747" s="215"/>
      <c r="M747" s="215"/>
      <c r="N747" s="215"/>
      <c r="O747" s="215"/>
      <c r="P747" s="215"/>
      <c r="Q747" s="215"/>
      <c r="R747" s="215"/>
      <c r="S747" s="215"/>
      <c r="T747" s="215"/>
      <c r="U747" s="215"/>
      <c r="V747" s="215"/>
      <c r="W747" s="215"/>
      <c r="X747" s="215"/>
      <c r="Y747" s="215"/>
      <c r="Z747" s="215"/>
      <c r="AA747" s="215"/>
      <c r="AB747" s="215"/>
      <c r="AC747" s="215"/>
      <c r="AD747" s="215"/>
      <c r="AE747" s="215"/>
      <c r="AF747" s="215"/>
      <c r="AG747" s="215"/>
      <c r="AH747" s="215"/>
      <c r="AI747" s="215"/>
      <c r="AJ747" s="215"/>
      <c r="AK747" s="215"/>
      <c r="AL747" s="215"/>
      <c r="AM747" s="215"/>
    </row>
    <row r="748" spans="1:39" s="118" customFormat="1">
      <c r="A748" s="289" t="s">
        <v>300</v>
      </c>
      <c r="B748" s="206"/>
      <c r="C748" s="127"/>
      <c r="D748" s="127"/>
      <c r="E748" s="212"/>
      <c r="F748" s="212"/>
      <c r="G748" s="415"/>
      <c r="H748" s="215"/>
      <c r="I748" s="215"/>
      <c r="J748" s="215"/>
      <c r="K748" s="215"/>
      <c r="L748" s="215"/>
      <c r="M748" s="215"/>
      <c r="N748" s="215"/>
      <c r="O748" s="215"/>
      <c r="P748" s="215"/>
      <c r="Q748" s="215"/>
      <c r="R748" s="215"/>
      <c r="S748" s="215"/>
      <c r="T748" s="215"/>
      <c r="U748" s="215"/>
      <c r="V748" s="215"/>
      <c r="W748" s="215"/>
      <c r="X748" s="215"/>
      <c r="Y748" s="215"/>
      <c r="Z748" s="215"/>
      <c r="AA748" s="215"/>
      <c r="AB748" s="215"/>
      <c r="AC748" s="215"/>
      <c r="AD748" s="215"/>
      <c r="AE748" s="215"/>
      <c r="AF748" s="215"/>
      <c r="AG748" s="215"/>
      <c r="AH748" s="215"/>
      <c r="AI748" s="215"/>
      <c r="AJ748" s="215"/>
      <c r="AK748" s="215"/>
      <c r="AL748" s="215"/>
      <c r="AM748" s="215"/>
    </row>
    <row r="749" spans="1:39" s="250" customFormat="1" ht="94.5">
      <c r="A749" s="289">
        <v>805</v>
      </c>
      <c r="B749" s="376" t="s">
        <v>1992</v>
      </c>
      <c r="C749" s="130" t="s">
        <v>1993</v>
      </c>
      <c r="D749" s="114" t="s">
        <v>55</v>
      </c>
      <c r="E749" s="114" t="s">
        <v>1994</v>
      </c>
      <c r="F749" s="161" t="s">
        <v>26</v>
      </c>
      <c r="G749" s="128">
        <v>1554.242</v>
      </c>
      <c r="H749" s="286">
        <v>681.28399999999999</v>
      </c>
      <c r="I749" s="320">
        <v>359.94100000000003</v>
      </c>
      <c r="J749" s="128">
        <v>0</v>
      </c>
      <c r="K749" s="287">
        <v>1041.2249999999999</v>
      </c>
      <c r="L749" s="287">
        <v>513.01700000000005</v>
      </c>
      <c r="M749" s="287">
        <v>0</v>
      </c>
      <c r="N749" s="287">
        <v>513.01700000000005</v>
      </c>
      <c r="O749" s="287">
        <v>513.01700000000005</v>
      </c>
      <c r="P749" s="287"/>
      <c r="Q749" s="287"/>
      <c r="R749" s="287"/>
      <c r="S749" s="287"/>
      <c r="T749" s="287"/>
      <c r="U749" s="287"/>
      <c r="V749" s="287"/>
      <c r="W749" s="287"/>
      <c r="X749" s="287"/>
      <c r="Y749" s="287"/>
      <c r="Z749" s="466">
        <v>0</v>
      </c>
      <c r="AA749" s="466">
        <v>513.01700000000005</v>
      </c>
      <c r="AB749" s="21">
        <v>513.01700000000005</v>
      </c>
      <c r="AC749" s="21"/>
      <c r="AD749" s="21">
        <v>513.01700000000005</v>
      </c>
      <c r="AE749" s="21">
        <v>513.01700000000005</v>
      </c>
      <c r="AF749" s="21">
        <v>0</v>
      </c>
      <c r="AG749" s="21">
        <v>513.01700000000005</v>
      </c>
      <c r="AH749" s="21">
        <v>513.01700000000005</v>
      </c>
      <c r="AI749" s="287"/>
      <c r="AJ749" s="287"/>
      <c r="AK749" s="287" t="s">
        <v>10410</v>
      </c>
      <c r="AL749" s="2601">
        <v>0.5</v>
      </c>
      <c r="AM749" s="285">
        <v>0</v>
      </c>
    </row>
    <row r="750" spans="1:39" s="250" customFormat="1" ht="63">
      <c r="A750" s="289">
        <v>806</v>
      </c>
      <c r="B750" s="376" t="s">
        <v>1995</v>
      </c>
      <c r="C750" s="130" t="s">
        <v>1996</v>
      </c>
      <c r="D750" s="114" t="s">
        <v>55</v>
      </c>
      <c r="E750" s="114" t="s">
        <v>1997</v>
      </c>
      <c r="F750" s="161" t="s">
        <v>115</v>
      </c>
      <c r="G750" s="128">
        <v>244.376</v>
      </c>
      <c r="H750" s="286">
        <v>122.90300000000001</v>
      </c>
      <c r="I750" s="320">
        <v>0</v>
      </c>
      <c r="J750" s="128">
        <v>0</v>
      </c>
      <c r="K750" s="287">
        <v>122.90300000000001</v>
      </c>
      <c r="L750" s="287">
        <v>121.473</v>
      </c>
      <c r="M750" s="215">
        <v>0</v>
      </c>
      <c r="N750" s="215">
        <v>1E-3</v>
      </c>
      <c r="O750" s="287">
        <v>1E-3</v>
      </c>
      <c r="P750" s="287"/>
      <c r="Q750" s="287"/>
      <c r="R750" s="287"/>
      <c r="S750" s="287"/>
      <c r="T750" s="287"/>
      <c r="U750" s="287"/>
      <c r="V750" s="287"/>
      <c r="W750" s="287"/>
      <c r="X750" s="287"/>
      <c r="Y750" s="287"/>
      <c r="Z750" s="466">
        <v>0</v>
      </c>
      <c r="AA750" s="466">
        <v>1E-3</v>
      </c>
      <c r="AB750" s="21">
        <v>1E-3</v>
      </c>
      <c r="AC750" s="21"/>
      <c r="AD750" s="21"/>
      <c r="AE750" s="21">
        <v>0</v>
      </c>
      <c r="AF750" s="21">
        <v>0</v>
      </c>
      <c r="AG750" s="21">
        <v>0</v>
      </c>
      <c r="AH750" s="21">
        <v>0</v>
      </c>
      <c r="AI750" s="287"/>
      <c r="AJ750" s="287" t="s">
        <v>9324</v>
      </c>
      <c r="AK750" s="287"/>
      <c r="AL750" s="2601">
        <v>0.25</v>
      </c>
      <c r="AM750" s="285">
        <v>0</v>
      </c>
    </row>
    <row r="751" spans="1:39" s="250" customFormat="1" ht="63">
      <c r="A751" s="289">
        <v>807</v>
      </c>
      <c r="B751" s="376" t="s">
        <v>1998</v>
      </c>
      <c r="C751" s="130" t="s">
        <v>1999</v>
      </c>
      <c r="D751" s="114" t="s">
        <v>55</v>
      </c>
      <c r="E751" s="114" t="s">
        <v>2000</v>
      </c>
      <c r="F751" s="161" t="s">
        <v>115</v>
      </c>
      <c r="G751" s="128">
        <v>791.14599999999996</v>
      </c>
      <c r="H751" s="286">
        <v>56.93</v>
      </c>
      <c r="I751" s="320">
        <v>10</v>
      </c>
      <c r="J751" s="128">
        <v>0</v>
      </c>
      <c r="K751" s="287">
        <v>66.930000000000007</v>
      </c>
      <c r="L751" s="287">
        <v>724.21599999999989</v>
      </c>
      <c r="M751" s="287">
        <v>80</v>
      </c>
      <c r="N751" s="287">
        <v>20</v>
      </c>
      <c r="O751" s="287">
        <v>100</v>
      </c>
      <c r="P751" s="287"/>
      <c r="Q751" s="287"/>
      <c r="R751" s="287"/>
      <c r="S751" s="287"/>
      <c r="T751" s="287"/>
      <c r="U751" s="287"/>
      <c r="V751" s="287"/>
      <c r="W751" s="287"/>
      <c r="X751" s="287"/>
      <c r="Y751" s="287"/>
      <c r="Z751" s="466">
        <v>80</v>
      </c>
      <c r="AA751" s="466">
        <v>20</v>
      </c>
      <c r="AB751" s="21">
        <v>100</v>
      </c>
      <c r="AC751" s="21">
        <v>20</v>
      </c>
      <c r="AD751" s="21">
        <v>5</v>
      </c>
      <c r="AE751" s="21">
        <v>25</v>
      </c>
      <c r="AF751" s="21">
        <v>20</v>
      </c>
      <c r="AG751" s="21">
        <v>5</v>
      </c>
      <c r="AH751" s="21">
        <v>25</v>
      </c>
      <c r="AI751" s="287"/>
      <c r="AJ751" s="287"/>
      <c r="AK751" s="287" t="s">
        <v>10505</v>
      </c>
      <c r="AL751" s="2601">
        <v>0.25</v>
      </c>
      <c r="AM751" s="285">
        <v>0</v>
      </c>
    </row>
    <row r="752" spans="1:39" s="250" customFormat="1" ht="63">
      <c r="A752" s="289">
        <v>808</v>
      </c>
      <c r="B752" s="376" t="s">
        <v>2001</v>
      </c>
      <c r="C752" s="130" t="s">
        <v>2002</v>
      </c>
      <c r="D752" s="114" t="s">
        <v>332</v>
      </c>
      <c r="E752" s="114" t="s">
        <v>2003</v>
      </c>
      <c r="F752" s="161" t="s">
        <v>26</v>
      </c>
      <c r="G752" s="128">
        <v>1178.8720000000001</v>
      </c>
      <c r="H752" s="286">
        <v>936.30397300000004</v>
      </c>
      <c r="I752" s="320">
        <v>176.03100000000001</v>
      </c>
      <c r="J752" s="128">
        <v>0</v>
      </c>
      <c r="K752" s="287">
        <v>1112.334973</v>
      </c>
      <c r="L752" s="287">
        <v>66.53702700000008</v>
      </c>
      <c r="M752" s="286">
        <v>66.537000000000006</v>
      </c>
      <c r="N752" s="286">
        <v>0</v>
      </c>
      <c r="O752" s="287">
        <v>66.537000000000006</v>
      </c>
      <c r="P752" s="287"/>
      <c r="Q752" s="287"/>
      <c r="R752" s="287"/>
      <c r="S752" s="287"/>
      <c r="T752" s="287"/>
      <c r="U752" s="287"/>
      <c r="V752" s="287"/>
      <c r="W752" s="287"/>
      <c r="X752" s="287"/>
      <c r="Y752" s="287"/>
      <c r="Z752" s="466">
        <v>66.537000000000006</v>
      </c>
      <c r="AA752" s="466">
        <v>0</v>
      </c>
      <c r="AB752" s="21">
        <v>66.537000000000006</v>
      </c>
      <c r="AC752" s="21"/>
      <c r="AD752" s="21"/>
      <c r="AE752" s="21">
        <v>0</v>
      </c>
      <c r="AF752" s="21">
        <v>0</v>
      </c>
      <c r="AG752" s="21">
        <v>0</v>
      </c>
      <c r="AH752" s="21">
        <v>0</v>
      </c>
      <c r="AI752" s="287"/>
      <c r="AJ752" s="287" t="s">
        <v>9324</v>
      </c>
      <c r="AK752" s="287"/>
      <c r="AL752" s="2601">
        <v>0.25</v>
      </c>
      <c r="AM752" s="285">
        <v>0</v>
      </c>
    </row>
    <row r="753" spans="1:39" s="250" customFormat="1" ht="78.75">
      <c r="A753" s="289">
        <v>809</v>
      </c>
      <c r="B753" s="376" t="s">
        <v>2004</v>
      </c>
      <c r="C753" s="130" t="s">
        <v>2005</v>
      </c>
      <c r="D753" s="114" t="s">
        <v>107</v>
      </c>
      <c r="E753" s="114" t="s">
        <v>2006</v>
      </c>
      <c r="F753" s="161" t="s">
        <v>115</v>
      </c>
      <c r="G753" s="128">
        <v>2636.9079999999999</v>
      </c>
      <c r="H753" s="286">
        <v>1481.5</v>
      </c>
      <c r="I753" s="320">
        <v>0</v>
      </c>
      <c r="J753" s="128">
        <v>0</v>
      </c>
      <c r="K753" s="287">
        <v>1481.5</v>
      </c>
      <c r="L753" s="287">
        <v>1155.4079999999999</v>
      </c>
      <c r="M753" s="286">
        <v>1E-3</v>
      </c>
      <c r="N753" s="286">
        <v>0</v>
      </c>
      <c r="O753" s="287">
        <v>1E-3</v>
      </c>
      <c r="P753" s="287"/>
      <c r="Q753" s="287"/>
      <c r="R753" s="287"/>
      <c r="S753" s="287"/>
      <c r="T753" s="287"/>
      <c r="U753" s="287"/>
      <c r="V753" s="287"/>
      <c r="W753" s="287"/>
      <c r="X753" s="287"/>
      <c r="Y753" s="287"/>
      <c r="Z753" s="466">
        <v>1E-3</v>
      </c>
      <c r="AA753" s="466">
        <v>0</v>
      </c>
      <c r="AB753" s="21">
        <v>1E-3</v>
      </c>
      <c r="AC753" s="21"/>
      <c r="AD753" s="21"/>
      <c r="AE753" s="21">
        <v>0</v>
      </c>
      <c r="AF753" s="21">
        <v>0</v>
      </c>
      <c r="AG753" s="21">
        <v>0</v>
      </c>
      <c r="AH753" s="21">
        <v>0</v>
      </c>
      <c r="AI753" s="287"/>
      <c r="AJ753" s="287" t="s">
        <v>9324</v>
      </c>
      <c r="AK753" s="287"/>
      <c r="AL753" s="2601">
        <v>0.25</v>
      </c>
      <c r="AM753" s="285">
        <v>0</v>
      </c>
    </row>
    <row r="754" spans="1:39" s="118" customFormat="1" ht="110.25">
      <c r="A754" s="289">
        <v>810</v>
      </c>
      <c r="B754" s="376" t="s">
        <v>2007</v>
      </c>
      <c r="C754" s="130" t="s">
        <v>2008</v>
      </c>
      <c r="D754" s="114" t="s">
        <v>2009</v>
      </c>
      <c r="E754" s="114" t="s">
        <v>2010</v>
      </c>
      <c r="F754" s="161" t="s">
        <v>26</v>
      </c>
      <c r="G754" s="128">
        <v>153.464</v>
      </c>
      <c r="H754" s="286">
        <v>152.839</v>
      </c>
      <c r="I754" s="320">
        <v>0</v>
      </c>
      <c r="J754" s="128">
        <v>0</v>
      </c>
      <c r="K754" s="287">
        <v>152.839</v>
      </c>
      <c r="L754" s="287">
        <v>0.625</v>
      </c>
      <c r="M754" s="287">
        <v>1E-3</v>
      </c>
      <c r="N754" s="287">
        <v>0</v>
      </c>
      <c r="O754" s="287">
        <v>1E-3</v>
      </c>
      <c r="P754" s="287"/>
      <c r="Q754" s="287"/>
      <c r="R754" s="287"/>
      <c r="S754" s="287"/>
      <c r="T754" s="287"/>
      <c r="U754" s="287"/>
      <c r="V754" s="287"/>
      <c r="W754" s="287"/>
      <c r="X754" s="287"/>
      <c r="Y754" s="287"/>
      <c r="Z754" s="466">
        <v>1E-3</v>
      </c>
      <c r="AA754" s="466">
        <v>0</v>
      </c>
      <c r="AB754" s="21">
        <v>1E-3</v>
      </c>
      <c r="AC754" s="21"/>
      <c r="AD754" s="21"/>
      <c r="AE754" s="21">
        <v>0</v>
      </c>
      <c r="AF754" s="21">
        <v>0</v>
      </c>
      <c r="AG754" s="21">
        <v>0</v>
      </c>
      <c r="AH754" s="21">
        <v>0</v>
      </c>
      <c r="AI754" s="287"/>
      <c r="AJ754" s="287" t="s">
        <v>9324</v>
      </c>
      <c r="AK754" s="287"/>
      <c r="AL754" s="2601">
        <v>0.25</v>
      </c>
      <c r="AM754" s="285">
        <v>0</v>
      </c>
    </row>
    <row r="755" spans="1:39" s="118" customFormat="1" ht="47.25">
      <c r="A755" s="289">
        <v>811</v>
      </c>
      <c r="B755" s="376" t="s">
        <v>2011</v>
      </c>
      <c r="C755" s="130" t="s">
        <v>2012</v>
      </c>
      <c r="D755" s="114" t="s">
        <v>2009</v>
      </c>
      <c r="E755" s="114" t="s">
        <v>2013</v>
      </c>
      <c r="F755" s="161" t="s">
        <v>26</v>
      </c>
      <c r="G755" s="128">
        <v>194.06200000000001</v>
      </c>
      <c r="H755" s="286">
        <v>184.739</v>
      </c>
      <c r="I755" s="320">
        <v>0</v>
      </c>
      <c r="J755" s="128">
        <v>0</v>
      </c>
      <c r="K755" s="287">
        <v>184.739</v>
      </c>
      <c r="L755" s="287">
        <v>9.3230000000000075</v>
      </c>
      <c r="M755" s="287">
        <v>0</v>
      </c>
      <c r="N755" s="287">
        <v>1E-3</v>
      </c>
      <c r="O755" s="287">
        <v>1E-3</v>
      </c>
      <c r="P755" s="287"/>
      <c r="Q755" s="287"/>
      <c r="R755" s="287"/>
      <c r="S755" s="287"/>
      <c r="T755" s="287"/>
      <c r="U755" s="287"/>
      <c r="V755" s="287"/>
      <c r="W755" s="287"/>
      <c r="X755" s="287"/>
      <c r="Y755" s="287"/>
      <c r="Z755" s="466">
        <v>0</v>
      </c>
      <c r="AA755" s="466">
        <v>1E-3</v>
      </c>
      <c r="AB755" s="21">
        <v>1E-3</v>
      </c>
      <c r="AC755" s="21"/>
      <c r="AD755" s="21"/>
      <c r="AE755" s="21">
        <v>0</v>
      </c>
      <c r="AF755" s="21">
        <v>0</v>
      </c>
      <c r="AG755" s="21">
        <v>0</v>
      </c>
      <c r="AH755" s="21">
        <v>0</v>
      </c>
      <c r="AI755" s="287"/>
      <c r="AJ755" s="287" t="s">
        <v>9324</v>
      </c>
      <c r="AK755" s="287"/>
      <c r="AL755" s="2601">
        <v>0.25</v>
      </c>
      <c r="AM755" s="285">
        <v>0</v>
      </c>
    </row>
    <row r="756" spans="1:39" s="250" customFormat="1" ht="94.5">
      <c r="A756" s="289">
        <v>812</v>
      </c>
      <c r="B756" s="376" t="s">
        <v>2014</v>
      </c>
      <c r="C756" s="130" t="s">
        <v>2015</v>
      </c>
      <c r="D756" s="114" t="s">
        <v>124</v>
      </c>
      <c r="E756" s="114" t="s">
        <v>2016</v>
      </c>
      <c r="F756" s="161" t="s">
        <v>115</v>
      </c>
      <c r="G756" s="128">
        <v>1392.5129999999999</v>
      </c>
      <c r="H756" s="286">
        <v>751.70500000000004</v>
      </c>
      <c r="I756" s="320">
        <v>20.5</v>
      </c>
      <c r="J756" s="128">
        <v>0</v>
      </c>
      <c r="K756" s="287">
        <v>772.20500000000004</v>
      </c>
      <c r="L756" s="287">
        <v>620.30799999999988</v>
      </c>
      <c r="M756" s="287">
        <v>100</v>
      </c>
      <c r="N756" s="287">
        <v>100</v>
      </c>
      <c r="O756" s="287">
        <v>200</v>
      </c>
      <c r="P756" s="287"/>
      <c r="Q756" s="287"/>
      <c r="R756" s="287"/>
      <c r="S756" s="287"/>
      <c r="T756" s="287"/>
      <c r="U756" s="287"/>
      <c r="V756" s="287"/>
      <c r="W756" s="287"/>
      <c r="X756" s="287"/>
      <c r="Y756" s="287"/>
      <c r="Z756" s="466">
        <v>100</v>
      </c>
      <c r="AA756" s="466">
        <v>100</v>
      </c>
      <c r="AB756" s="21">
        <v>200</v>
      </c>
      <c r="AC756" s="21"/>
      <c r="AD756" s="21"/>
      <c r="AE756" s="21">
        <v>0</v>
      </c>
      <c r="AF756" s="21">
        <v>0</v>
      </c>
      <c r="AG756" s="21">
        <v>0</v>
      </c>
      <c r="AH756" s="21">
        <v>0</v>
      </c>
      <c r="AI756" s="287"/>
      <c r="AJ756" s="287" t="s">
        <v>9324</v>
      </c>
      <c r="AK756" s="287"/>
      <c r="AL756" s="2601">
        <v>0.25</v>
      </c>
      <c r="AM756" s="285">
        <v>0</v>
      </c>
    </row>
    <row r="757" spans="1:39" s="250" customFormat="1" ht="78.75">
      <c r="A757" s="289">
        <v>813</v>
      </c>
      <c r="B757" s="376" t="s">
        <v>2017</v>
      </c>
      <c r="C757" s="130" t="s">
        <v>2018</v>
      </c>
      <c r="D757" s="114" t="s">
        <v>55</v>
      </c>
      <c r="E757" s="114" t="s">
        <v>2019</v>
      </c>
      <c r="F757" s="161" t="s">
        <v>26</v>
      </c>
      <c r="G757" s="128">
        <v>442.041</v>
      </c>
      <c r="H757" s="286">
        <v>307.10599999999999</v>
      </c>
      <c r="I757" s="320">
        <v>0</v>
      </c>
      <c r="J757" s="128">
        <v>0</v>
      </c>
      <c r="K757" s="287">
        <v>307.10599999999999</v>
      </c>
      <c r="L757" s="287">
        <v>134.935</v>
      </c>
      <c r="M757" s="287">
        <v>134.935</v>
      </c>
      <c r="N757" s="287">
        <v>0</v>
      </c>
      <c r="O757" s="287">
        <v>134.935</v>
      </c>
      <c r="P757" s="287"/>
      <c r="Q757" s="287"/>
      <c r="R757" s="287"/>
      <c r="S757" s="287"/>
      <c r="T757" s="287"/>
      <c r="U757" s="287"/>
      <c r="V757" s="287"/>
      <c r="W757" s="287"/>
      <c r="X757" s="287"/>
      <c r="Y757" s="287"/>
      <c r="Z757" s="466">
        <v>134.935</v>
      </c>
      <c r="AA757" s="466">
        <v>0</v>
      </c>
      <c r="AB757" s="21">
        <v>134.935</v>
      </c>
      <c r="AC757" s="21">
        <v>134.93450000000001</v>
      </c>
      <c r="AD757" s="21"/>
      <c r="AE757" s="21">
        <v>134.93450000000001</v>
      </c>
      <c r="AF757" s="21">
        <v>67.467972000000003</v>
      </c>
      <c r="AG757" s="21">
        <v>0</v>
      </c>
      <c r="AH757" s="21">
        <v>67.467972000000003</v>
      </c>
      <c r="AI757" s="287"/>
      <c r="AJ757" s="287" t="s">
        <v>9463</v>
      </c>
      <c r="AK757" s="287" t="s">
        <v>9741</v>
      </c>
      <c r="AL757" s="2601">
        <v>0.5</v>
      </c>
      <c r="AM757" s="285">
        <v>0</v>
      </c>
    </row>
    <row r="758" spans="1:39" s="250" customFormat="1" ht="47.25">
      <c r="A758" s="289">
        <v>814</v>
      </c>
      <c r="B758" s="376" t="s">
        <v>2020</v>
      </c>
      <c r="C758" s="130" t="s">
        <v>2021</v>
      </c>
      <c r="D758" s="114" t="s">
        <v>55</v>
      </c>
      <c r="E758" s="114" t="s">
        <v>2022</v>
      </c>
      <c r="F758" s="161" t="s">
        <v>26</v>
      </c>
      <c r="G758" s="128">
        <v>1145.1780000000001</v>
      </c>
      <c r="H758" s="286">
        <v>1102.3209999999999</v>
      </c>
      <c r="I758" s="320">
        <v>0</v>
      </c>
      <c r="J758" s="128">
        <v>0</v>
      </c>
      <c r="K758" s="287">
        <v>1102.3209999999999</v>
      </c>
      <c r="L758" s="287">
        <v>42.857000000000198</v>
      </c>
      <c r="M758" s="287">
        <v>37.615000000000002</v>
      </c>
      <c r="N758" s="287">
        <v>0</v>
      </c>
      <c r="O758" s="287">
        <v>37.615000000000002</v>
      </c>
      <c r="P758" s="287"/>
      <c r="Q758" s="287"/>
      <c r="R758" s="287"/>
      <c r="S758" s="287"/>
      <c r="T758" s="287"/>
      <c r="U758" s="287"/>
      <c r="V758" s="287"/>
      <c r="W758" s="287"/>
      <c r="X758" s="287"/>
      <c r="Y758" s="287"/>
      <c r="Z758" s="466">
        <v>37.615000000000002</v>
      </c>
      <c r="AA758" s="466">
        <v>0</v>
      </c>
      <c r="AB758" s="21">
        <v>37.615000000000002</v>
      </c>
      <c r="AC758" s="21">
        <v>9.4030000000000005</v>
      </c>
      <c r="AD758" s="21"/>
      <c r="AE758" s="21">
        <v>9.4030000000000005</v>
      </c>
      <c r="AF758" s="21">
        <v>9.4037489999999995</v>
      </c>
      <c r="AG758" s="21">
        <v>0</v>
      </c>
      <c r="AH758" s="21">
        <v>9.4037489999999995</v>
      </c>
      <c r="AI758" s="287"/>
      <c r="AJ758" s="287"/>
      <c r="AK758" s="287" t="s">
        <v>10898</v>
      </c>
      <c r="AL758" s="2601">
        <v>0.25</v>
      </c>
      <c r="AM758" s="285">
        <v>0</v>
      </c>
    </row>
    <row r="759" spans="1:39" s="250" customFormat="1" ht="63">
      <c r="A759" s="289">
        <v>815</v>
      </c>
      <c r="B759" s="376" t="s">
        <v>2023</v>
      </c>
      <c r="C759" s="130" t="s">
        <v>2024</v>
      </c>
      <c r="D759" s="114" t="s">
        <v>435</v>
      </c>
      <c r="E759" s="114" t="s">
        <v>2025</v>
      </c>
      <c r="F759" s="161" t="s">
        <v>115</v>
      </c>
      <c r="G759" s="128">
        <v>988.48400000000004</v>
      </c>
      <c r="H759" s="286">
        <v>137.92599999999999</v>
      </c>
      <c r="I759" s="320">
        <v>0</v>
      </c>
      <c r="J759" s="128">
        <v>0</v>
      </c>
      <c r="K759" s="287">
        <v>137.92599999999999</v>
      </c>
      <c r="L759" s="287">
        <v>850.55799999999999</v>
      </c>
      <c r="M759" s="287">
        <v>400</v>
      </c>
      <c r="N759" s="287">
        <v>100</v>
      </c>
      <c r="O759" s="287">
        <v>500</v>
      </c>
      <c r="P759" s="287"/>
      <c r="Q759" s="287"/>
      <c r="R759" s="287"/>
      <c r="S759" s="287"/>
      <c r="T759" s="287"/>
      <c r="U759" s="287"/>
      <c r="V759" s="287"/>
      <c r="W759" s="287"/>
      <c r="X759" s="287"/>
      <c r="Y759" s="287"/>
      <c r="Z759" s="466">
        <v>400</v>
      </c>
      <c r="AA759" s="466">
        <v>100</v>
      </c>
      <c r="AB759" s="21">
        <v>500</v>
      </c>
      <c r="AC759" s="21">
        <v>100</v>
      </c>
      <c r="AD759" s="21">
        <v>4</v>
      </c>
      <c r="AE759" s="21">
        <v>104</v>
      </c>
      <c r="AF759" s="21">
        <v>100</v>
      </c>
      <c r="AG759" s="21">
        <v>4</v>
      </c>
      <c r="AH759" s="21">
        <v>104</v>
      </c>
      <c r="AI759" s="287"/>
      <c r="AJ759" s="287"/>
      <c r="AK759" s="287" t="s">
        <v>10381</v>
      </c>
      <c r="AL759" s="2601">
        <v>0.25</v>
      </c>
      <c r="AM759" s="285">
        <v>0</v>
      </c>
    </row>
    <row r="760" spans="1:39" s="250" customFormat="1" ht="94.5">
      <c r="A760" s="289">
        <v>816</v>
      </c>
      <c r="B760" s="376" t="s">
        <v>2026</v>
      </c>
      <c r="C760" s="130" t="s">
        <v>2027</v>
      </c>
      <c r="D760" s="114" t="s">
        <v>39</v>
      </c>
      <c r="E760" s="114" t="s">
        <v>2028</v>
      </c>
      <c r="F760" s="161" t="s">
        <v>115</v>
      </c>
      <c r="G760" s="128">
        <v>3925.1619999999998</v>
      </c>
      <c r="H760" s="286">
        <v>743.41305199999999</v>
      </c>
      <c r="I760" s="320">
        <v>123.88999999999999</v>
      </c>
      <c r="J760" s="128">
        <v>0</v>
      </c>
      <c r="K760" s="287">
        <v>867.30305199999998</v>
      </c>
      <c r="L760" s="287">
        <v>3057.8589480000001</v>
      </c>
      <c r="M760" s="287">
        <v>500</v>
      </c>
      <c r="N760" s="287">
        <v>100</v>
      </c>
      <c r="O760" s="287">
        <v>600</v>
      </c>
      <c r="P760" s="287"/>
      <c r="Q760" s="287"/>
      <c r="R760" s="287"/>
      <c r="S760" s="287"/>
      <c r="T760" s="287"/>
      <c r="U760" s="287"/>
      <c r="V760" s="287"/>
      <c r="W760" s="287"/>
      <c r="X760" s="287"/>
      <c r="Y760" s="287"/>
      <c r="Z760" s="466">
        <v>500</v>
      </c>
      <c r="AA760" s="466">
        <v>100</v>
      </c>
      <c r="AB760" s="21">
        <v>600</v>
      </c>
      <c r="AC760" s="21">
        <v>250</v>
      </c>
      <c r="AD760" s="21">
        <v>20.85</v>
      </c>
      <c r="AE760" s="21">
        <v>270.85000000000002</v>
      </c>
      <c r="AF760" s="21">
        <v>249.81603200000001</v>
      </c>
      <c r="AG760" s="21">
        <v>20.836977999999998</v>
      </c>
      <c r="AH760" s="21">
        <v>270.65300999999999</v>
      </c>
      <c r="AI760" s="287"/>
      <c r="AJ760" s="287"/>
      <c r="AK760" s="287" t="s">
        <v>9743</v>
      </c>
      <c r="AL760" s="2601">
        <v>0.25</v>
      </c>
      <c r="AM760" s="285">
        <v>0</v>
      </c>
    </row>
    <row r="761" spans="1:39" s="250" customFormat="1" ht="63">
      <c r="A761" s="289">
        <v>817</v>
      </c>
      <c r="B761" s="376" t="s">
        <v>2029</v>
      </c>
      <c r="C761" s="130" t="s">
        <v>2030</v>
      </c>
      <c r="D761" s="114" t="s">
        <v>2031</v>
      </c>
      <c r="E761" s="114" t="s">
        <v>2032</v>
      </c>
      <c r="F761" s="161" t="s">
        <v>115</v>
      </c>
      <c r="G761" s="128">
        <v>1300</v>
      </c>
      <c r="H761" s="286">
        <v>745.51599999999996</v>
      </c>
      <c r="I761" s="320">
        <v>15</v>
      </c>
      <c r="J761" s="128">
        <v>0</v>
      </c>
      <c r="K761" s="287">
        <v>760.51599999999996</v>
      </c>
      <c r="L761" s="287">
        <v>539.48400000000004</v>
      </c>
      <c r="M761" s="287">
        <v>120</v>
      </c>
      <c r="N761" s="287">
        <v>20</v>
      </c>
      <c r="O761" s="287">
        <v>140</v>
      </c>
      <c r="P761" s="287"/>
      <c r="Q761" s="287"/>
      <c r="R761" s="287"/>
      <c r="S761" s="287"/>
      <c r="T761" s="287"/>
      <c r="U761" s="287"/>
      <c r="V761" s="287"/>
      <c r="W761" s="287"/>
      <c r="X761" s="287"/>
      <c r="Y761" s="287"/>
      <c r="Z761" s="466">
        <v>120</v>
      </c>
      <c r="AA761" s="466">
        <v>20</v>
      </c>
      <c r="AB761" s="21">
        <v>140</v>
      </c>
      <c r="AC761" s="21"/>
      <c r="AD761" s="21"/>
      <c r="AE761" s="21">
        <v>0</v>
      </c>
      <c r="AF761" s="21">
        <v>0</v>
      </c>
      <c r="AG761" s="21">
        <v>0</v>
      </c>
      <c r="AH761" s="21">
        <v>0</v>
      </c>
      <c r="AI761" s="287"/>
      <c r="AJ761" s="287" t="s">
        <v>9324</v>
      </c>
      <c r="AK761" s="287"/>
      <c r="AL761" s="2601">
        <v>0.25</v>
      </c>
      <c r="AM761" s="285">
        <v>0</v>
      </c>
    </row>
    <row r="762" spans="1:39" s="250" customFormat="1" ht="141.75">
      <c r="A762" s="289">
        <v>818</v>
      </c>
      <c r="B762" s="376" t="s">
        <v>2033</v>
      </c>
      <c r="C762" s="130" t="s">
        <v>2034</v>
      </c>
      <c r="D762" s="114" t="s">
        <v>177</v>
      </c>
      <c r="E762" s="114" t="s">
        <v>2035</v>
      </c>
      <c r="F762" s="161" t="s">
        <v>115</v>
      </c>
      <c r="G762" s="128">
        <v>1191.979</v>
      </c>
      <c r="H762" s="286">
        <v>782.64917600000001</v>
      </c>
      <c r="I762" s="320">
        <v>15</v>
      </c>
      <c r="J762" s="128">
        <v>0</v>
      </c>
      <c r="K762" s="287">
        <v>797.64917600000001</v>
      </c>
      <c r="L762" s="287">
        <v>394.32982400000003</v>
      </c>
      <c r="M762" s="287">
        <v>100</v>
      </c>
      <c r="N762" s="287">
        <v>0</v>
      </c>
      <c r="O762" s="287">
        <v>100</v>
      </c>
      <c r="P762" s="287"/>
      <c r="Q762" s="287"/>
      <c r="R762" s="287"/>
      <c r="S762" s="287"/>
      <c r="T762" s="287"/>
      <c r="U762" s="287"/>
      <c r="V762" s="287"/>
      <c r="W762" s="287"/>
      <c r="X762" s="287"/>
      <c r="Y762" s="287"/>
      <c r="Z762" s="466">
        <v>100</v>
      </c>
      <c r="AA762" s="466">
        <v>0</v>
      </c>
      <c r="AB762" s="21">
        <v>100</v>
      </c>
      <c r="AC762" s="21"/>
      <c r="AD762" s="21"/>
      <c r="AE762" s="21">
        <v>0</v>
      </c>
      <c r="AF762" s="21">
        <v>0</v>
      </c>
      <c r="AG762" s="21">
        <v>0</v>
      </c>
      <c r="AH762" s="21">
        <v>0</v>
      </c>
      <c r="AI762" s="287"/>
      <c r="AJ762" s="287" t="s">
        <v>10299</v>
      </c>
      <c r="AK762" s="287"/>
      <c r="AL762" s="2601">
        <v>0.25</v>
      </c>
      <c r="AM762" s="285">
        <v>0</v>
      </c>
    </row>
    <row r="763" spans="1:39" s="250" customFormat="1" ht="252">
      <c r="A763" s="289">
        <v>819</v>
      </c>
      <c r="B763" s="376" t="s">
        <v>2036</v>
      </c>
      <c r="C763" s="118" t="s">
        <v>2037</v>
      </c>
      <c r="D763" s="114" t="s">
        <v>39</v>
      </c>
      <c r="E763" s="114" t="s">
        <v>2038</v>
      </c>
      <c r="F763" s="161" t="s">
        <v>115</v>
      </c>
      <c r="G763" s="128">
        <v>2225.9209999999998</v>
      </c>
      <c r="H763" s="286">
        <v>1153.765637</v>
      </c>
      <c r="I763" s="320">
        <v>130</v>
      </c>
      <c r="J763" s="128">
        <v>0</v>
      </c>
      <c r="K763" s="287">
        <v>1283.765637</v>
      </c>
      <c r="L763" s="287">
        <v>942.15536299999985</v>
      </c>
      <c r="M763" s="287">
        <v>500</v>
      </c>
      <c r="N763" s="287">
        <v>100</v>
      </c>
      <c r="O763" s="287">
        <v>600</v>
      </c>
      <c r="P763" s="287"/>
      <c r="Q763" s="287"/>
      <c r="R763" s="287"/>
      <c r="S763" s="287"/>
      <c r="T763" s="287"/>
      <c r="U763" s="287"/>
      <c r="V763" s="287"/>
      <c r="W763" s="287"/>
      <c r="X763" s="287"/>
      <c r="Y763" s="287"/>
      <c r="Z763" s="466">
        <v>500</v>
      </c>
      <c r="AA763" s="466">
        <v>100</v>
      </c>
      <c r="AB763" s="21">
        <v>600</v>
      </c>
      <c r="AC763" s="21">
        <v>500</v>
      </c>
      <c r="AD763" s="21">
        <v>100</v>
      </c>
      <c r="AE763" s="21">
        <v>600</v>
      </c>
      <c r="AF763" s="21">
        <v>500</v>
      </c>
      <c r="AG763" s="21">
        <v>100</v>
      </c>
      <c r="AH763" s="21">
        <v>600</v>
      </c>
      <c r="AI763" s="287"/>
      <c r="AJ763" s="287"/>
      <c r="AK763" s="287" t="s">
        <v>12307</v>
      </c>
      <c r="AL763" s="2601">
        <v>0.25</v>
      </c>
      <c r="AM763" s="285">
        <v>0</v>
      </c>
    </row>
    <row r="764" spans="1:39" s="250" customFormat="1" ht="47.25">
      <c r="A764" s="289">
        <v>820</v>
      </c>
      <c r="B764" s="376" t="s">
        <v>2039</v>
      </c>
      <c r="C764" s="130" t="s">
        <v>2040</v>
      </c>
      <c r="D764" s="114" t="s">
        <v>55</v>
      </c>
      <c r="E764" s="114" t="s">
        <v>2041</v>
      </c>
      <c r="F764" s="161" t="s">
        <v>115</v>
      </c>
      <c r="G764" s="128">
        <v>1843.5889999999999</v>
      </c>
      <c r="H764" s="286">
        <v>0</v>
      </c>
      <c r="I764" s="320">
        <v>0</v>
      </c>
      <c r="J764" s="128">
        <v>0</v>
      </c>
      <c r="K764" s="287">
        <v>0</v>
      </c>
      <c r="L764" s="287">
        <v>1843.5889999999999</v>
      </c>
      <c r="M764" s="287">
        <v>1E-3</v>
      </c>
      <c r="N764" s="287">
        <v>0</v>
      </c>
      <c r="O764" s="287">
        <v>1E-3</v>
      </c>
      <c r="P764" s="287"/>
      <c r="Q764" s="287"/>
      <c r="R764" s="287"/>
      <c r="S764" s="287"/>
      <c r="T764" s="287"/>
      <c r="U764" s="287"/>
      <c r="V764" s="287"/>
      <c r="W764" s="287"/>
      <c r="X764" s="287"/>
      <c r="Y764" s="287"/>
      <c r="Z764" s="466">
        <v>1E-3</v>
      </c>
      <c r="AA764" s="466">
        <v>0</v>
      </c>
      <c r="AB764" s="21">
        <v>1E-3</v>
      </c>
      <c r="AC764" s="21"/>
      <c r="AD764" s="21"/>
      <c r="AE764" s="21">
        <v>0</v>
      </c>
      <c r="AF764" s="21">
        <v>0</v>
      </c>
      <c r="AG764" s="21">
        <v>0</v>
      </c>
      <c r="AH764" s="21">
        <v>0</v>
      </c>
      <c r="AI764" s="287"/>
      <c r="AJ764" s="287" t="s">
        <v>9324</v>
      </c>
      <c r="AK764" s="287"/>
      <c r="AL764" s="2601">
        <v>0.25</v>
      </c>
      <c r="AM764" s="285">
        <v>0</v>
      </c>
    </row>
    <row r="765" spans="1:39" s="250" customFormat="1" ht="126">
      <c r="A765" s="289">
        <v>821</v>
      </c>
      <c r="B765" s="376" t="s">
        <v>2042</v>
      </c>
      <c r="C765" s="130" t="s">
        <v>2043</v>
      </c>
      <c r="D765" s="114" t="s">
        <v>55</v>
      </c>
      <c r="E765" s="114" t="s">
        <v>2044</v>
      </c>
      <c r="F765" s="161" t="s">
        <v>115</v>
      </c>
      <c r="G765" s="128">
        <v>1554.8240000000001</v>
      </c>
      <c r="H765" s="286">
        <v>638.30817500000001</v>
      </c>
      <c r="I765" s="320">
        <v>91.651499999999999</v>
      </c>
      <c r="J765" s="128">
        <v>0</v>
      </c>
      <c r="K765" s="287">
        <v>729.95967500000006</v>
      </c>
      <c r="L765" s="287">
        <v>824.86432500000001</v>
      </c>
      <c r="M765" s="287">
        <v>250.58799999999999</v>
      </c>
      <c r="N765" s="287">
        <v>100</v>
      </c>
      <c r="O765" s="287">
        <v>350.58799999999997</v>
      </c>
      <c r="P765" s="287"/>
      <c r="Q765" s="287">
        <v>62.646999999999998</v>
      </c>
      <c r="R765" s="287"/>
      <c r="S765" s="287"/>
      <c r="T765" s="287"/>
      <c r="U765" s="287"/>
      <c r="V765" s="287"/>
      <c r="W765" s="287"/>
      <c r="X765" s="287"/>
      <c r="Y765" s="287"/>
      <c r="Z765" s="466">
        <v>187.941</v>
      </c>
      <c r="AA765" s="466">
        <v>100</v>
      </c>
      <c r="AB765" s="21">
        <v>287.94100000000003</v>
      </c>
      <c r="AC765" s="21">
        <v>62.646999999999998</v>
      </c>
      <c r="AD765" s="21"/>
      <c r="AE765" s="21">
        <v>62.646999999999998</v>
      </c>
      <c r="AF765" s="21">
        <v>62.641812999999999</v>
      </c>
      <c r="AG765" s="21">
        <v>0</v>
      </c>
      <c r="AH765" s="21">
        <v>62.641812999999999</v>
      </c>
      <c r="AI765" s="287"/>
      <c r="AJ765" s="287" t="s">
        <v>12995</v>
      </c>
      <c r="AK765" s="287" t="s">
        <v>12200</v>
      </c>
      <c r="AL765" s="2601">
        <v>0.25</v>
      </c>
      <c r="AM765" s="285">
        <v>0</v>
      </c>
    </row>
    <row r="766" spans="1:39" s="250" customFormat="1" ht="126">
      <c r="A766" s="289">
        <v>822</v>
      </c>
      <c r="B766" s="376" t="s">
        <v>2045</v>
      </c>
      <c r="C766" s="130" t="s">
        <v>2046</v>
      </c>
      <c r="D766" s="114" t="s">
        <v>124</v>
      </c>
      <c r="E766" s="114" t="s">
        <v>2047</v>
      </c>
      <c r="F766" s="161" t="s">
        <v>115</v>
      </c>
      <c r="G766" s="128">
        <v>891.88699999999994</v>
      </c>
      <c r="H766" s="286">
        <v>143.74995000000001</v>
      </c>
      <c r="I766" s="320">
        <v>20</v>
      </c>
      <c r="J766" s="128">
        <v>0</v>
      </c>
      <c r="K766" s="287">
        <v>163.74995000000001</v>
      </c>
      <c r="L766" s="287">
        <v>728.13704999999993</v>
      </c>
      <c r="M766" s="287">
        <v>300</v>
      </c>
      <c r="N766" s="287">
        <v>100</v>
      </c>
      <c r="O766" s="287">
        <v>400</v>
      </c>
      <c r="P766" s="287"/>
      <c r="Q766" s="287"/>
      <c r="R766" s="287"/>
      <c r="S766" s="287"/>
      <c r="T766" s="287"/>
      <c r="U766" s="287"/>
      <c r="V766" s="287"/>
      <c r="W766" s="287"/>
      <c r="X766" s="287"/>
      <c r="Y766" s="287"/>
      <c r="Z766" s="466">
        <v>300</v>
      </c>
      <c r="AA766" s="466">
        <v>100</v>
      </c>
      <c r="AB766" s="21">
        <v>400</v>
      </c>
      <c r="AC766" s="21"/>
      <c r="AD766" s="21"/>
      <c r="AE766" s="21">
        <v>0</v>
      </c>
      <c r="AF766" s="21">
        <v>0</v>
      </c>
      <c r="AG766" s="21">
        <v>0</v>
      </c>
      <c r="AH766" s="21">
        <v>0</v>
      </c>
      <c r="AI766" s="287"/>
      <c r="AJ766" s="287" t="s">
        <v>9324</v>
      </c>
      <c r="AK766" s="287"/>
      <c r="AL766" s="2601">
        <v>0.25</v>
      </c>
      <c r="AM766" s="285">
        <v>0</v>
      </c>
    </row>
    <row r="767" spans="1:39" s="250" customFormat="1" ht="110.25">
      <c r="A767" s="289">
        <v>823</v>
      </c>
      <c r="B767" s="376" t="s">
        <v>2048</v>
      </c>
      <c r="C767" s="130" t="s">
        <v>2049</v>
      </c>
      <c r="D767" s="114" t="s">
        <v>55</v>
      </c>
      <c r="E767" s="114" t="s">
        <v>2050</v>
      </c>
      <c r="F767" s="161" t="s">
        <v>115</v>
      </c>
      <c r="G767" s="128">
        <v>502.11</v>
      </c>
      <c r="H767" s="286">
        <v>35.047007999999998</v>
      </c>
      <c r="I767" s="320">
        <v>22.230499999999996</v>
      </c>
      <c r="J767" s="128">
        <v>0</v>
      </c>
      <c r="K767" s="287">
        <v>57.277507999999997</v>
      </c>
      <c r="L767" s="287">
        <v>444.832492</v>
      </c>
      <c r="M767" s="287">
        <v>80</v>
      </c>
      <c r="N767" s="287">
        <v>0</v>
      </c>
      <c r="O767" s="287">
        <v>80</v>
      </c>
      <c r="P767" s="287"/>
      <c r="Q767" s="287">
        <v>20</v>
      </c>
      <c r="R767" s="287"/>
      <c r="S767" s="287"/>
      <c r="T767" s="287"/>
      <c r="U767" s="287"/>
      <c r="V767" s="287"/>
      <c r="W767" s="287"/>
      <c r="X767" s="287"/>
      <c r="Y767" s="287"/>
      <c r="Z767" s="466">
        <v>60</v>
      </c>
      <c r="AA767" s="466">
        <v>0</v>
      </c>
      <c r="AB767" s="21">
        <v>60</v>
      </c>
      <c r="AC767" s="21">
        <v>0</v>
      </c>
      <c r="AD767" s="21"/>
      <c r="AE767" s="21">
        <v>0</v>
      </c>
      <c r="AF767" s="21">
        <v>0</v>
      </c>
      <c r="AG767" s="21">
        <v>0</v>
      </c>
      <c r="AH767" s="21">
        <v>0</v>
      </c>
      <c r="AI767" s="287"/>
      <c r="AJ767" s="287" t="s">
        <v>12390</v>
      </c>
      <c r="AK767" s="287" t="s">
        <v>9259</v>
      </c>
      <c r="AL767" s="2601">
        <v>0.25</v>
      </c>
      <c r="AM767" s="285">
        <v>0</v>
      </c>
    </row>
    <row r="768" spans="1:39" s="118" customFormat="1" ht="78.75">
      <c r="A768" s="289">
        <v>824</v>
      </c>
      <c r="B768" s="376" t="s">
        <v>2051</v>
      </c>
      <c r="C768" s="130" t="s">
        <v>2052</v>
      </c>
      <c r="D768" s="114" t="s">
        <v>55</v>
      </c>
      <c r="E768" s="114" t="s">
        <v>2053</v>
      </c>
      <c r="F768" s="161" t="s">
        <v>26</v>
      </c>
      <c r="G768" s="128">
        <v>191.9</v>
      </c>
      <c r="H768" s="286">
        <v>97.16</v>
      </c>
      <c r="I768" s="320">
        <v>0</v>
      </c>
      <c r="J768" s="128">
        <v>0</v>
      </c>
      <c r="K768" s="287">
        <v>97.16</v>
      </c>
      <c r="L768" s="287">
        <v>94.740000000000009</v>
      </c>
      <c r="M768" s="287">
        <v>0</v>
      </c>
      <c r="N768" s="287">
        <v>75.486000000000004</v>
      </c>
      <c r="O768" s="287">
        <v>75.486000000000004</v>
      </c>
      <c r="P768" s="287"/>
      <c r="Q768" s="287"/>
      <c r="R768" s="287"/>
      <c r="S768" s="287"/>
      <c r="T768" s="287"/>
      <c r="U768" s="287"/>
      <c r="V768" s="287"/>
      <c r="W768" s="287"/>
      <c r="X768" s="287"/>
      <c r="Y768" s="287"/>
      <c r="Z768" s="466">
        <v>0</v>
      </c>
      <c r="AA768" s="466">
        <v>75.486000000000004</v>
      </c>
      <c r="AB768" s="21">
        <v>75.486000000000004</v>
      </c>
      <c r="AC768" s="21"/>
      <c r="AD768" s="21"/>
      <c r="AE768" s="21">
        <v>0</v>
      </c>
      <c r="AF768" s="21">
        <v>0</v>
      </c>
      <c r="AG768" s="21">
        <v>0</v>
      </c>
      <c r="AH768" s="21">
        <v>0</v>
      </c>
      <c r="AI768" s="287"/>
      <c r="AJ768" s="287" t="s">
        <v>9324</v>
      </c>
      <c r="AK768" s="287"/>
      <c r="AL768" s="2601">
        <v>0.25</v>
      </c>
      <c r="AM768" s="285">
        <v>0</v>
      </c>
    </row>
    <row r="769" spans="1:39" s="250" customFormat="1" ht="110.25">
      <c r="A769" s="289">
        <v>825</v>
      </c>
      <c r="B769" s="376" t="s">
        <v>2054</v>
      </c>
      <c r="C769" s="130" t="s">
        <v>2055</v>
      </c>
      <c r="D769" s="114" t="s">
        <v>55</v>
      </c>
      <c r="E769" s="114" t="s">
        <v>2056</v>
      </c>
      <c r="F769" s="161" t="s">
        <v>115</v>
      </c>
      <c r="G769" s="128">
        <v>533.46799999999996</v>
      </c>
      <c r="H769" s="286">
        <v>108.182</v>
      </c>
      <c r="I769" s="320">
        <v>10</v>
      </c>
      <c r="J769" s="128">
        <v>0</v>
      </c>
      <c r="K769" s="287">
        <v>118.182</v>
      </c>
      <c r="L769" s="287">
        <v>415.28599999999994</v>
      </c>
      <c r="M769" s="287">
        <v>100</v>
      </c>
      <c r="N769" s="287">
        <v>20</v>
      </c>
      <c r="O769" s="287">
        <v>120</v>
      </c>
      <c r="P769" s="287"/>
      <c r="Q769" s="287"/>
      <c r="R769" s="287"/>
      <c r="S769" s="287"/>
      <c r="T769" s="287"/>
      <c r="U769" s="287"/>
      <c r="V769" s="287"/>
      <c r="W769" s="287"/>
      <c r="X769" s="287"/>
      <c r="Y769" s="287"/>
      <c r="Z769" s="466">
        <v>100</v>
      </c>
      <c r="AA769" s="466">
        <v>20</v>
      </c>
      <c r="AB769" s="21">
        <v>120</v>
      </c>
      <c r="AC769" s="21"/>
      <c r="AD769" s="21"/>
      <c r="AE769" s="21">
        <v>0</v>
      </c>
      <c r="AF769" s="21">
        <v>0</v>
      </c>
      <c r="AG769" s="21">
        <v>0</v>
      </c>
      <c r="AH769" s="21">
        <v>0</v>
      </c>
      <c r="AI769" s="287"/>
      <c r="AJ769" s="287" t="s">
        <v>9324</v>
      </c>
      <c r="AK769" s="287"/>
      <c r="AL769" s="2601">
        <v>0.25</v>
      </c>
      <c r="AM769" s="285">
        <v>0</v>
      </c>
    </row>
    <row r="770" spans="1:39" s="250" customFormat="1" ht="47.25">
      <c r="A770" s="289">
        <v>826</v>
      </c>
      <c r="B770" s="376" t="s">
        <v>2057</v>
      </c>
      <c r="C770" s="130" t="s">
        <v>2058</v>
      </c>
      <c r="D770" s="114" t="s">
        <v>213</v>
      </c>
      <c r="E770" s="212" t="s">
        <v>2059</v>
      </c>
      <c r="F770" s="161" t="s">
        <v>115</v>
      </c>
      <c r="G770" s="128">
        <v>943.93200000000002</v>
      </c>
      <c r="H770" s="286">
        <v>0</v>
      </c>
      <c r="I770" s="320">
        <v>0</v>
      </c>
      <c r="J770" s="128">
        <v>0</v>
      </c>
      <c r="K770" s="287">
        <v>0</v>
      </c>
      <c r="L770" s="287">
        <v>943.93200000000002</v>
      </c>
      <c r="M770" s="287">
        <v>70</v>
      </c>
      <c r="N770" s="287">
        <v>0</v>
      </c>
      <c r="O770" s="287">
        <v>70</v>
      </c>
      <c r="P770" s="287"/>
      <c r="Q770" s="287"/>
      <c r="R770" s="287"/>
      <c r="S770" s="287"/>
      <c r="T770" s="287"/>
      <c r="U770" s="287"/>
      <c r="V770" s="287"/>
      <c r="W770" s="287"/>
      <c r="X770" s="287"/>
      <c r="Y770" s="287"/>
      <c r="Z770" s="466">
        <v>70</v>
      </c>
      <c r="AA770" s="466">
        <v>0</v>
      </c>
      <c r="AB770" s="21">
        <v>70</v>
      </c>
      <c r="AC770" s="21"/>
      <c r="AD770" s="21"/>
      <c r="AE770" s="21">
        <v>0</v>
      </c>
      <c r="AF770" s="21">
        <v>0</v>
      </c>
      <c r="AG770" s="21">
        <v>0</v>
      </c>
      <c r="AH770" s="21">
        <v>0</v>
      </c>
      <c r="AI770" s="287"/>
      <c r="AJ770" s="287" t="s">
        <v>9324</v>
      </c>
      <c r="AK770" s="287"/>
      <c r="AL770" s="2601">
        <v>0.25</v>
      </c>
      <c r="AM770" s="285">
        <v>0</v>
      </c>
    </row>
    <row r="771" spans="1:39" s="250" customFormat="1" ht="157.5">
      <c r="A771" s="289">
        <v>827</v>
      </c>
      <c r="B771" s="376" t="s">
        <v>2060</v>
      </c>
      <c r="C771" s="130" t="s">
        <v>2061</v>
      </c>
      <c r="D771" s="114" t="s">
        <v>209</v>
      </c>
      <c r="E771" s="114" t="s">
        <v>2062</v>
      </c>
      <c r="F771" s="161" t="s">
        <v>115</v>
      </c>
      <c r="G771" s="128">
        <v>1042.7760000000001</v>
      </c>
      <c r="H771" s="286">
        <v>230.22286800000001</v>
      </c>
      <c r="I771" s="320">
        <v>62.5</v>
      </c>
      <c r="J771" s="128">
        <v>0</v>
      </c>
      <c r="K771" s="287">
        <v>292.72286800000001</v>
      </c>
      <c r="L771" s="287">
        <v>750.05313200000001</v>
      </c>
      <c r="M771" s="287">
        <v>400</v>
      </c>
      <c r="N771" s="287">
        <v>50</v>
      </c>
      <c r="O771" s="287">
        <v>450</v>
      </c>
      <c r="P771" s="287"/>
      <c r="Q771" s="287"/>
      <c r="R771" s="287"/>
      <c r="S771" s="287"/>
      <c r="T771" s="287"/>
      <c r="U771" s="287"/>
      <c r="V771" s="287"/>
      <c r="W771" s="287"/>
      <c r="X771" s="287"/>
      <c r="Y771" s="287"/>
      <c r="Z771" s="466">
        <v>400</v>
      </c>
      <c r="AA771" s="466">
        <v>50</v>
      </c>
      <c r="AB771" s="21">
        <v>450</v>
      </c>
      <c r="AC771" s="21">
        <v>400</v>
      </c>
      <c r="AD771" s="21">
        <v>12.5</v>
      </c>
      <c r="AE771" s="21">
        <v>412.5</v>
      </c>
      <c r="AF771" s="21">
        <v>399.96999799999998</v>
      </c>
      <c r="AG771" s="21">
        <v>12.5</v>
      </c>
      <c r="AH771" s="21">
        <v>412.46999799999998</v>
      </c>
      <c r="AI771" s="287"/>
      <c r="AJ771" s="287"/>
      <c r="AK771" s="287" t="s">
        <v>12308</v>
      </c>
      <c r="AL771" s="2601">
        <v>0.25</v>
      </c>
      <c r="AM771" s="285">
        <v>0</v>
      </c>
    </row>
    <row r="772" spans="1:39" s="250" customFormat="1" ht="220.5">
      <c r="A772" s="289">
        <v>828</v>
      </c>
      <c r="B772" s="376" t="s">
        <v>2063</v>
      </c>
      <c r="C772" s="416" t="s">
        <v>2064</v>
      </c>
      <c r="D772" s="114" t="s">
        <v>167</v>
      </c>
      <c r="E772" s="114" t="s">
        <v>2065</v>
      </c>
      <c r="F772" s="161" t="s">
        <v>115</v>
      </c>
      <c r="G772" s="128">
        <v>3141.5830000000001</v>
      </c>
      <c r="H772" s="286">
        <v>1001.547423</v>
      </c>
      <c r="I772" s="320">
        <v>379.70000000000005</v>
      </c>
      <c r="J772" s="128">
        <v>0</v>
      </c>
      <c r="K772" s="287">
        <v>1381.247423</v>
      </c>
      <c r="L772" s="287">
        <v>1760.3355770000001</v>
      </c>
      <c r="M772" s="287">
        <v>650</v>
      </c>
      <c r="N772" s="287">
        <v>100</v>
      </c>
      <c r="O772" s="287">
        <v>750</v>
      </c>
      <c r="P772" s="287">
        <v>82.647000000000006</v>
      </c>
      <c r="Q772" s="287"/>
      <c r="R772" s="287"/>
      <c r="S772" s="287"/>
      <c r="T772" s="287"/>
      <c r="U772" s="287"/>
      <c r="V772" s="287"/>
      <c r="W772" s="287"/>
      <c r="X772" s="287"/>
      <c r="Y772" s="287"/>
      <c r="Z772" s="466">
        <v>732.64700000000005</v>
      </c>
      <c r="AA772" s="466">
        <v>100</v>
      </c>
      <c r="AB772" s="21">
        <v>832.64700000000005</v>
      </c>
      <c r="AC772" s="21">
        <v>732.64700000000005</v>
      </c>
      <c r="AD772" s="21">
        <v>100</v>
      </c>
      <c r="AE772" s="21">
        <v>832.64700000000005</v>
      </c>
      <c r="AF772" s="21">
        <v>732.64263800000003</v>
      </c>
      <c r="AG772" s="21">
        <v>92.978928999999994</v>
      </c>
      <c r="AH772" s="21">
        <v>825.62156700000003</v>
      </c>
      <c r="AI772" s="287"/>
      <c r="AJ772" s="287" t="s">
        <v>12391</v>
      </c>
      <c r="AK772" s="287" t="s">
        <v>12392</v>
      </c>
      <c r="AL772" s="2601">
        <v>0.25</v>
      </c>
      <c r="AM772" s="285">
        <v>0</v>
      </c>
    </row>
    <row r="773" spans="1:39" s="250" customFormat="1" ht="63">
      <c r="A773" s="289">
        <v>829</v>
      </c>
      <c r="B773" s="376" t="s">
        <v>2066</v>
      </c>
      <c r="C773" s="130" t="s">
        <v>2067</v>
      </c>
      <c r="D773" s="114" t="s">
        <v>107</v>
      </c>
      <c r="E773" s="114" t="s">
        <v>2068</v>
      </c>
      <c r="F773" s="161" t="s">
        <v>26</v>
      </c>
      <c r="G773" s="128">
        <v>476.529</v>
      </c>
      <c r="H773" s="286">
        <v>309.46100000000001</v>
      </c>
      <c r="I773" s="320">
        <v>0</v>
      </c>
      <c r="J773" s="128">
        <v>0</v>
      </c>
      <c r="K773" s="287">
        <v>309.46100000000001</v>
      </c>
      <c r="L773" s="287">
        <v>167.06799999999998</v>
      </c>
      <c r="M773" s="287">
        <v>65.727999999999994</v>
      </c>
      <c r="N773" s="287">
        <v>20</v>
      </c>
      <c r="O773" s="287">
        <v>85.727999999999994</v>
      </c>
      <c r="P773" s="287"/>
      <c r="Q773" s="287"/>
      <c r="R773" s="287"/>
      <c r="S773" s="287"/>
      <c r="T773" s="287"/>
      <c r="U773" s="287"/>
      <c r="V773" s="287"/>
      <c r="W773" s="287"/>
      <c r="X773" s="287"/>
      <c r="Y773" s="287"/>
      <c r="Z773" s="466">
        <v>65.727999999999994</v>
      </c>
      <c r="AA773" s="466">
        <v>20</v>
      </c>
      <c r="AB773" s="21">
        <v>85.727999999999994</v>
      </c>
      <c r="AC773" s="21"/>
      <c r="AD773" s="21"/>
      <c r="AE773" s="21">
        <v>0</v>
      </c>
      <c r="AF773" s="21">
        <v>0</v>
      </c>
      <c r="AG773" s="21">
        <v>0</v>
      </c>
      <c r="AH773" s="21">
        <v>0</v>
      </c>
      <c r="AI773" s="287"/>
      <c r="AJ773" s="287" t="s">
        <v>9324</v>
      </c>
      <c r="AK773" s="287"/>
      <c r="AL773" s="2601">
        <v>0.25</v>
      </c>
      <c r="AM773" s="285">
        <v>0</v>
      </c>
    </row>
    <row r="774" spans="1:39" s="250" customFormat="1" ht="47.25">
      <c r="A774" s="289">
        <v>830</v>
      </c>
      <c r="B774" s="376" t="s">
        <v>2069</v>
      </c>
      <c r="C774" s="130" t="s">
        <v>2070</v>
      </c>
      <c r="D774" s="114" t="s">
        <v>55</v>
      </c>
      <c r="E774" s="114" t="s">
        <v>2071</v>
      </c>
      <c r="F774" s="161" t="s">
        <v>115</v>
      </c>
      <c r="G774" s="128">
        <v>437.49700000000001</v>
      </c>
      <c r="H774" s="286">
        <v>38.103000000000002</v>
      </c>
      <c r="I774" s="320">
        <v>0</v>
      </c>
      <c r="J774" s="128">
        <v>0</v>
      </c>
      <c r="K774" s="287">
        <v>38.103000000000002</v>
      </c>
      <c r="L774" s="287">
        <v>399.39400000000001</v>
      </c>
      <c r="M774" s="287">
        <v>60</v>
      </c>
      <c r="N774" s="287">
        <v>0</v>
      </c>
      <c r="O774" s="287">
        <v>60</v>
      </c>
      <c r="P774" s="287"/>
      <c r="Q774" s="287"/>
      <c r="R774" s="287"/>
      <c r="S774" s="287"/>
      <c r="T774" s="287"/>
      <c r="U774" s="287"/>
      <c r="V774" s="287"/>
      <c r="W774" s="287"/>
      <c r="X774" s="287"/>
      <c r="Y774" s="287"/>
      <c r="Z774" s="466">
        <v>60</v>
      </c>
      <c r="AA774" s="466">
        <v>0</v>
      </c>
      <c r="AB774" s="21">
        <v>60</v>
      </c>
      <c r="AC774" s="21"/>
      <c r="AD774" s="21"/>
      <c r="AE774" s="21">
        <v>0</v>
      </c>
      <c r="AF774" s="21">
        <v>0</v>
      </c>
      <c r="AG774" s="21">
        <v>0</v>
      </c>
      <c r="AH774" s="21">
        <v>0</v>
      </c>
      <c r="AI774" s="287"/>
      <c r="AJ774" s="287" t="s">
        <v>9324</v>
      </c>
      <c r="AK774" s="287"/>
      <c r="AL774" s="2601">
        <v>0.25</v>
      </c>
      <c r="AM774" s="285">
        <v>0</v>
      </c>
    </row>
    <row r="775" spans="1:39" s="250" customFormat="1" ht="126">
      <c r="A775" s="289">
        <v>831</v>
      </c>
      <c r="B775" s="376" t="s">
        <v>2072</v>
      </c>
      <c r="C775" s="130" t="s">
        <v>2073</v>
      </c>
      <c r="D775" s="114" t="s">
        <v>266</v>
      </c>
      <c r="E775" s="114" t="s">
        <v>1487</v>
      </c>
      <c r="F775" s="161" t="s">
        <v>26</v>
      </c>
      <c r="G775" s="128">
        <v>392.33499999999998</v>
      </c>
      <c r="H775" s="286">
        <v>178.66650000000001</v>
      </c>
      <c r="I775" s="320">
        <v>30</v>
      </c>
      <c r="J775" s="128">
        <v>0</v>
      </c>
      <c r="K775" s="287">
        <v>208.66650000000001</v>
      </c>
      <c r="L775" s="287">
        <v>183.66849999999997</v>
      </c>
      <c r="M775" s="287">
        <v>109</v>
      </c>
      <c r="N775" s="287">
        <v>10</v>
      </c>
      <c r="O775" s="287">
        <v>119</v>
      </c>
      <c r="P775" s="287"/>
      <c r="Q775" s="287"/>
      <c r="R775" s="287"/>
      <c r="S775" s="287"/>
      <c r="T775" s="287"/>
      <c r="U775" s="287"/>
      <c r="V775" s="287"/>
      <c r="W775" s="287"/>
      <c r="X775" s="287"/>
      <c r="Y775" s="287"/>
      <c r="Z775" s="466">
        <v>109</v>
      </c>
      <c r="AA775" s="466">
        <v>10</v>
      </c>
      <c r="AB775" s="21">
        <v>119</v>
      </c>
      <c r="AC775" s="21">
        <v>109</v>
      </c>
      <c r="AD775" s="21"/>
      <c r="AE775" s="21">
        <v>109</v>
      </c>
      <c r="AF775" s="21">
        <v>109</v>
      </c>
      <c r="AG775" s="21">
        <v>0</v>
      </c>
      <c r="AH775" s="21">
        <v>109</v>
      </c>
      <c r="AI775" s="287"/>
      <c r="AJ775" s="287" t="s">
        <v>9386</v>
      </c>
      <c r="AK775" s="287" t="s">
        <v>10409</v>
      </c>
      <c r="AL775" s="2601">
        <v>0.25</v>
      </c>
      <c r="AM775" s="285">
        <v>0</v>
      </c>
    </row>
    <row r="776" spans="1:39" s="250" customFormat="1" ht="94.5">
      <c r="A776" s="289">
        <v>832</v>
      </c>
      <c r="B776" s="376" t="s">
        <v>2074</v>
      </c>
      <c r="C776" s="130" t="s">
        <v>2075</v>
      </c>
      <c r="D776" s="114" t="s">
        <v>332</v>
      </c>
      <c r="E776" s="114" t="s">
        <v>2076</v>
      </c>
      <c r="F776" s="161" t="s">
        <v>115</v>
      </c>
      <c r="G776" s="417">
        <v>1028.2460000000001</v>
      </c>
      <c r="H776" s="286">
        <v>2.734</v>
      </c>
      <c r="I776" s="320">
        <v>32.16825</v>
      </c>
      <c r="J776" s="128">
        <v>0</v>
      </c>
      <c r="K776" s="287">
        <v>34.902250000000002</v>
      </c>
      <c r="L776" s="287">
        <v>993.34375000000011</v>
      </c>
      <c r="M776" s="287">
        <v>150</v>
      </c>
      <c r="N776" s="287">
        <v>0</v>
      </c>
      <c r="O776" s="287">
        <v>150</v>
      </c>
      <c r="P776" s="287"/>
      <c r="Q776" s="287"/>
      <c r="R776" s="287"/>
      <c r="S776" s="287"/>
      <c r="T776" s="287"/>
      <c r="U776" s="287"/>
      <c r="V776" s="287"/>
      <c r="W776" s="287"/>
      <c r="X776" s="287"/>
      <c r="Y776" s="287"/>
      <c r="Z776" s="466">
        <v>150</v>
      </c>
      <c r="AA776" s="466">
        <v>0</v>
      </c>
      <c r="AB776" s="21">
        <v>150</v>
      </c>
      <c r="AC776" s="21">
        <v>150</v>
      </c>
      <c r="AD776" s="21"/>
      <c r="AE776" s="21">
        <v>150</v>
      </c>
      <c r="AF776" s="21">
        <v>150</v>
      </c>
      <c r="AG776" s="21">
        <v>0</v>
      </c>
      <c r="AH776" s="21">
        <v>150</v>
      </c>
      <c r="AI776" s="287"/>
      <c r="AJ776" s="287"/>
      <c r="AK776" s="287" t="s">
        <v>9786</v>
      </c>
      <c r="AL776" s="2601">
        <v>0.25</v>
      </c>
      <c r="AM776" s="285">
        <v>0</v>
      </c>
    </row>
    <row r="777" spans="1:39" s="250" customFormat="1" ht="126">
      <c r="A777" s="289">
        <v>833</v>
      </c>
      <c r="B777" s="376" t="s">
        <v>2077</v>
      </c>
      <c r="C777" s="130" t="s">
        <v>2078</v>
      </c>
      <c r="D777" s="114" t="s">
        <v>266</v>
      </c>
      <c r="E777" s="114" t="s">
        <v>2079</v>
      </c>
      <c r="F777" s="161" t="s">
        <v>115</v>
      </c>
      <c r="G777" s="371">
        <v>475.79500000000002</v>
      </c>
      <c r="H777" s="286">
        <v>73.506621999999993</v>
      </c>
      <c r="I777" s="320">
        <v>75.362250000000003</v>
      </c>
      <c r="J777" s="128">
        <v>0</v>
      </c>
      <c r="K777" s="287">
        <v>148.86887200000001</v>
      </c>
      <c r="L777" s="287">
        <v>326.92612800000001</v>
      </c>
      <c r="M777" s="287">
        <v>150</v>
      </c>
      <c r="N777" s="287">
        <v>30</v>
      </c>
      <c r="O777" s="287">
        <v>180</v>
      </c>
      <c r="P777" s="287"/>
      <c r="Q777" s="287"/>
      <c r="R777" s="287"/>
      <c r="S777" s="287"/>
      <c r="T777" s="287"/>
      <c r="U777" s="287"/>
      <c r="V777" s="287"/>
      <c r="W777" s="287"/>
      <c r="X777" s="287"/>
      <c r="Y777" s="287"/>
      <c r="Z777" s="466">
        <v>150</v>
      </c>
      <c r="AA777" s="466">
        <v>30</v>
      </c>
      <c r="AB777" s="21">
        <v>180</v>
      </c>
      <c r="AC777" s="21">
        <v>112.5</v>
      </c>
      <c r="AD777" s="21">
        <v>7.5</v>
      </c>
      <c r="AE777" s="21">
        <v>120</v>
      </c>
      <c r="AF777" s="21">
        <v>112.5</v>
      </c>
      <c r="AG777" s="21">
        <v>7.498653</v>
      </c>
      <c r="AH777" s="21">
        <v>119.998653</v>
      </c>
      <c r="AI777" s="287"/>
      <c r="AJ777" s="287"/>
      <c r="AK777" s="287" t="s">
        <v>10855</v>
      </c>
      <c r="AL777" s="2601">
        <v>0.25</v>
      </c>
      <c r="AM777" s="285">
        <v>0</v>
      </c>
    </row>
    <row r="778" spans="1:39" s="250" customFormat="1" ht="78.75">
      <c r="A778" s="289">
        <v>834</v>
      </c>
      <c r="B778" s="418" t="s">
        <v>2080</v>
      </c>
      <c r="C778" s="130" t="s">
        <v>2081</v>
      </c>
      <c r="D778" s="114" t="s">
        <v>147</v>
      </c>
      <c r="E778" s="114" t="s">
        <v>2082</v>
      </c>
      <c r="F778" s="184" t="s">
        <v>26</v>
      </c>
      <c r="G778" s="128">
        <v>91.363</v>
      </c>
      <c r="H778" s="286">
        <v>35.831994000000002</v>
      </c>
      <c r="I778" s="320">
        <v>37.72</v>
      </c>
      <c r="J778" s="308">
        <v>0</v>
      </c>
      <c r="K778" s="287">
        <v>73.551994000000008</v>
      </c>
      <c r="L778" s="287">
        <v>17.811005999999992</v>
      </c>
      <c r="M778" s="128">
        <v>0</v>
      </c>
      <c r="N778" s="128">
        <v>17.811</v>
      </c>
      <c r="O778" s="287">
        <v>17.811</v>
      </c>
      <c r="P778" s="287"/>
      <c r="Q778" s="287"/>
      <c r="R778" s="287"/>
      <c r="S778" s="287"/>
      <c r="T778" s="287"/>
      <c r="U778" s="287"/>
      <c r="V778" s="287"/>
      <c r="W778" s="287"/>
      <c r="X778" s="287"/>
      <c r="Y778" s="287"/>
      <c r="Z778" s="466">
        <v>0</v>
      </c>
      <c r="AA778" s="466">
        <v>17.811</v>
      </c>
      <c r="AB778" s="21">
        <v>17.811</v>
      </c>
      <c r="AC778" s="21"/>
      <c r="AD778" s="21">
        <v>17.692</v>
      </c>
      <c r="AE778" s="21">
        <v>17.692</v>
      </c>
      <c r="AF778" s="21">
        <v>0</v>
      </c>
      <c r="AG778" s="21">
        <v>12.599500000000001</v>
      </c>
      <c r="AH778" s="21">
        <v>12.599500000000001</v>
      </c>
      <c r="AI778" s="287"/>
      <c r="AJ778" s="287"/>
      <c r="AK778" s="287" t="s">
        <v>9487</v>
      </c>
      <c r="AL778" s="2601">
        <v>1</v>
      </c>
      <c r="AM778" s="285">
        <v>0</v>
      </c>
    </row>
    <row r="779" spans="1:39" s="250" customFormat="1" ht="63">
      <c r="A779" s="289">
        <v>835</v>
      </c>
      <c r="B779" s="376" t="s">
        <v>2083</v>
      </c>
      <c r="C779" s="130" t="s">
        <v>2084</v>
      </c>
      <c r="D779" s="114" t="s">
        <v>266</v>
      </c>
      <c r="E779" s="114" t="s">
        <v>2085</v>
      </c>
      <c r="F779" s="161" t="s">
        <v>115</v>
      </c>
      <c r="G779" s="128">
        <v>400</v>
      </c>
      <c r="H779" s="286">
        <v>0</v>
      </c>
      <c r="I779" s="320">
        <v>37.5</v>
      </c>
      <c r="J779" s="128">
        <v>0</v>
      </c>
      <c r="K779" s="287">
        <v>37.5</v>
      </c>
      <c r="L779" s="287">
        <v>362.5</v>
      </c>
      <c r="M779" s="287">
        <v>0</v>
      </c>
      <c r="N779" s="287">
        <v>150</v>
      </c>
      <c r="O779" s="287">
        <v>150</v>
      </c>
      <c r="P779" s="287"/>
      <c r="Q779" s="287"/>
      <c r="R779" s="287"/>
      <c r="S779" s="287"/>
      <c r="T779" s="287"/>
      <c r="U779" s="287"/>
      <c r="V779" s="287"/>
      <c r="W779" s="287"/>
      <c r="X779" s="287"/>
      <c r="Y779" s="287"/>
      <c r="Z779" s="466">
        <v>0</v>
      </c>
      <c r="AA779" s="466">
        <v>150</v>
      </c>
      <c r="AB779" s="21">
        <v>150</v>
      </c>
      <c r="AC779" s="21"/>
      <c r="AD779" s="21">
        <v>75</v>
      </c>
      <c r="AE779" s="21">
        <v>75</v>
      </c>
      <c r="AF779" s="21">
        <v>0</v>
      </c>
      <c r="AG779" s="21">
        <v>75</v>
      </c>
      <c r="AH779" s="21">
        <v>75</v>
      </c>
      <c r="AI779" s="287"/>
      <c r="AJ779" s="287"/>
      <c r="AK779" s="287" t="s">
        <v>12954</v>
      </c>
      <c r="AL779" s="2601">
        <v>0.25</v>
      </c>
      <c r="AM779" s="285">
        <v>0</v>
      </c>
    </row>
    <row r="780" spans="1:39" s="250" customFormat="1" ht="47.25">
      <c r="A780" s="289">
        <v>836</v>
      </c>
      <c r="B780" s="376" t="s">
        <v>2086</v>
      </c>
      <c r="C780" s="130" t="s">
        <v>2087</v>
      </c>
      <c r="D780" s="114" t="s">
        <v>147</v>
      </c>
      <c r="E780" s="114" t="s">
        <v>2088</v>
      </c>
      <c r="F780" s="161" t="s">
        <v>115</v>
      </c>
      <c r="G780" s="128">
        <v>400</v>
      </c>
      <c r="H780" s="286">
        <v>49.939836</v>
      </c>
      <c r="I780" s="320">
        <v>12.5</v>
      </c>
      <c r="J780" s="128">
        <v>0</v>
      </c>
      <c r="K780" s="287">
        <v>62.439836</v>
      </c>
      <c r="L780" s="287">
        <v>337.56016399999999</v>
      </c>
      <c r="M780" s="287">
        <v>50</v>
      </c>
      <c r="N780" s="287">
        <v>10</v>
      </c>
      <c r="O780" s="287">
        <v>60</v>
      </c>
      <c r="P780" s="287"/>
      <c r="Q780" s="287"/>
      <c r="R780" s="287"/>
      <c r="S780" s="287"/>
      <c r="T780" s="287"/>
      <c r="U780" s="287"/>
      <c r="V780" s="287"/>
      <c r="W780" s="287"/>
      <c r="X780" s="287"/>
      <c r="Y780" s="287"/>
      <c r="Z780" s="466">
        <v>50</v>
      </c>
      <c r="AA780" s="466">
        <v>10</v>
      </c>
      <c r="AB780" s="21">
        <v>60</v>
      </c>
      <c r="AC780" s="21"/>
      <c r="AD780" s="21"/>
      <c r="AE780" s="21">
        <v>0</v>
      </c>
      <c r="AF780" s="21">
        <v>0</v>
      </c>
      <c r="AG780" s="21">
        <v>0</v>
      </c>
      <c r="AH780" s="21">
        <v>0</v>
      </c>
      <c r="AI780" s="287"/>
      <c r="AJ780" s="287" t="s">
        <v>9324</v>
      </c>
      <c r="AK780" s="287"/>
      <c r="AL780" s="2601">
        <v>0.25</v>
      </c>
      <c r="AM780" s="285">
        <v>0</v>
      </c>
    </row>
    <row r="781" spans="1:39" s="250" customFormat="1" ht="63">
      <c r="A781" s="289">
        <v>837</v>
      </c>
      <c r="B781" s="376" t="s">
        <v>2089</v>
      </c>
      <c r="C781" s="130" t="s">
        <v>2090</v>
      </c>
      <c r="D781" s="114" t="s">
        <v>147</v>
      </c>
      <c r="E781" s="114" t="s">
        <v>2091</v>
      </c>
      <c r="F781" s="161" t="s">
        <v>26</v>
      </c>
      <c r="G781" s="128">
        <v>200.68</v>
      </c>
      <c r="H781" s="286">
        <v>80.962683999999996</v>
      </c>
      <c r="I781" s="320">
        <v>0</v>
      </c>
      <c r="J781" s="128">
        <v>0</v>
      </c>
      <c r="K781" s="287">
        <v>80.962683999999996</v>
      </c>
      <c r="L781" s="287">
        <v>119.71731600000001</v>
      </c>
      <c r="M781" s="286">
        <v>91.054000000000002</v>
      </c>
      <c r="N781" s="286">
        <v>28.663</v>
      </c>
      <c r="O781" s="287">
        <v>119.717</v>
      </c>
      <c r="P781" s="287"/>
      <c r="Q781" s="287"/>
      <c r="R781" s="287"/>
      <c r="S781" s="287"/>
      <c r="T781" s="287"/>
      <c r="U781" s="287"/>
      <c r="V781" s="287"/>
      <c r="W781" s="287"/>
      <c r="X781" s="287"/>
      <c r="Y781" s="287"/>
      <c r="Z781" s="466">
        <v>91.054000000000002</v>
      </c>
      <c r="AA781" s="466">
        <v>28.663</v>
      </c>
      <c r="AB781" s="21">
        <v>119.717</v>
      </c>
      <c r="AC781" s="21">
        <v>45.527000000000001</v>
      </c>
      <c r="AD781" s="21">
        <v>28.663</v>
      </c>
      <c r="AE781" s="21">
        <v>74.19</v>
      </c>
      <c r="AF781" s="21">
        <v>23.086362999999999</v>
      </c>
      <c r="AG781" s="21">
        <v>0</v>
      </c>
      <c r="AH781" s="21">
        <v>23.086362999999999</v>
      </c>
      <c r="AI781" s="287"/>
      <c r="AJ781" s="287"/>
      <c r="AK781" s="287" t="s">
        <v>9488</v>
      </c>
      <c r="AL781" s="2601">
        <v>0.5</v>
      </c>
      <c r="AM781" s="285">
        <v>0</v>
      </c>
    </row>
    <row r="782" spans="1:39" s="118" customFormat="1" ht="78.75">
      <c r="A782" s="289">
        <v>838</v>
      </c>
      <c r="B782" s="376" t="s">
        <v>2092</v>
      </c>
      <c r="C782" s="130" t="s">
        <v>2093</v>
      </c>
      <c r="D782" s="114" t="s">
        <v>177</v>
      </c>
      <c r="E782" s="114" t="s">
        <v>2082</v>
      </c>
      <c r="F782" s="161" t="s">
        <v>115</v>
      </c>
      <c r="G782" s="128">
        <v>100</v>
      </c>
      <c r="H782" s="286">
        <v>0</v>
      </c>
      <c r="I782" s="320">
        <v>0</v>
      </c>
      <c r="J782" s="128">
        <v>0</v>
      </c>
      <c r="K782" s="287">
        <v>0</v>
      </c>
      <c r="L782" s="287">
        <v>100</v>
      </c>
      <c r="M782" s="287">
        <v>100</v>
      </c>
      <c r="N782" s="287">
        <v>0</v>
      </c>
      <c r="O782" s="287">
        <v>100</v>
      </c>
      <c r="P782" s="287"/>
      <c r="Q782" s="287"/>
      <c r="R782" s="287"/>
      <c r="S782" s="287"/>
      <c r="T782" s="287"/>
      <c r="U782" s="287"/>
      <c r="V782" s="287"/>
      <c r="W782" s="287"/>
      <c r="X782" s="287"/>
      <c r="Y782" s="287"/>
      <c r="Z782" s="466">
        <v>100</v>
      </c>
      <c r="AA782" s="466">
        <v>0</v>
      </c>
      <c r="AB782" s="21">
        <v>100</v>
      </c>
      <c r="AC782" s="21">
        <v>100</v>
      </c>
      <c r="AD782" s="21"/>
      <c r="AE782" s="21">
        <v>100</v>
      </c>
      <c r="AF782" s="21">
        <v>100</v>
      </c>
      <c r="AG782" s="21">
        <v>0</v>
      </c>
      <c r="AH782" s="21">
        <v>100</v>
      </c>
      <c r="AI782" s="287"/>
      <c r="AJ782" s="287"/>
      <c r="AK782" s="287" t="s">
        <v>10854</v>
      </c>
      <c r="AL782" s="2601">
        <v>0.5</v>
      </c>
      <c r="AM782" s="285">
        <v>0</v>
      </c>
    </row>
    <row r="783" spans="1:39" s="118" customFormat="1" ht="78.75">
      <c r="A783" s="289">
        <v>839</v>
      </c>
      <c r="B783" s="376" t="s">
        <v>2094</v>
      </c>
      <c r="C783" s="130" t="s">
        <v>2095</v>
      </c>
      <c r="D783" s="114" t="s">
        <v>177</v>
      </c>
      <c r="E783" s="114" t="s">
        <v>2096</v>
      </c>
      <c r="F783" s="161" t="s">
        <v>115</v>
      </c>
      <c r="G783" s="128">
        <v>90.412000000000006</v>
      </c>
      <c r="H783" s="286">
        <v>0</v>
      </c>
      <c r="I783" s="320">
        <v>0</v>
      </c>
      <c r="J783" s="128">
        <v>0</v>
      </c>
      <c r="K783" s="287">
        <v>0</v>
      </c>
      <c r="L783" s="287">
        <v>90.412000000000006</v>
      </c>
      <c r="M783" s="287">
        <v>90.412000000000006</v>
      </c>
      <c r="N783" s="287">
        <v>0</v>
      </c>
      <c r="O783" s="287">
        <v>90.412000000000006</v>
      </c>
      <c r="P783" s="287"/>
      <c r="Q783" s="287"/>
      <c r="R783" s="287"/>
      <c r="S783" s="287"/>
      <c r="T783" s="287"/>
      <c r="U783" s="287"/>
      <c r="V783" s="287"/>
      <c r="W783" s="287"/>
      <c r="X783" s="287"/>
      <c r="Y783" s="287"/>
      <c r="Z783" s="466">
        <v>90.412000000000006</v>
      </c>
      <c r="AA783" s="466">
        <v>0</v>
      </c>
      <c r="AB783" s="21">
        <v>90.412000000000006</v>
      </c>
      <c r="AC783" s="21">
        <v>90.412000000000006</v>
      </c>
      <c r="AD783" s="21"/>
      <c r="AE783" s="21">
        <v>90.412000000000006</v>
      </c>
      <c r="AF783" s="21">
        <v>90.412000000000006</v>
      </c>
      <c r="AG783" s="21">
        <v>0</v>
      </c>
      <c r="AH783" s="21">
        <v>90.412000000000006</v>
      </c>
      <c r="AI783" s="287"/>
      <c r="AJ783" s="287"/>
      <c r="AK783" s="287" t="s">
        <v>10854</v>
      </c>
      <c r="AL783" s="2601">
        <v>0.5</v>
      </c>
      <c r="AM783" s="285">
        <v>0</v>
      </c>
    </row>
    <row r="784" spans="1:39" s="118" customFormat="1" ht="78.75">
      <c r="A784" s="289">
        <v>840</v>
      </c>
      <c r="B784" s="376" t="s">
        <v>2097</v>
      </c>
      <c r="C784" s="130" t="s">
        <v>2098</v>
      </c>
      <c r="D784" s="114" t="s">
        <v>177</v>
      </c>
      <c r="E784" s="114" t="s">
        <v>2096</v>
      </c>
      <c r="F784" s="161" t="s">
        <v>26</v>
      </c>
      <c r="G784" s="419">
        <v>50</v>
      </c>
      <c r="H784" s="286">
        <v>0</v>
      </c>
      <c r="I784" s="320">
        <v>0</v>
      </c>
      <c r="J784" s="128">
        <v>0</v>
      </c>
      <c r="K784" s="287">
        <v>0</v>
      </c>
      <c r="L784" s="287">
        <v>50</v>
      </c>
      <c r="M784" s="287">
        <v>30</v>
      </c>
      <c r="N784" s="287">
        <v>0</v>
      </c>
      <c r="O784" s="287">
        <v>30</v>
      </c>
      <c r="P784" s="287"/>
      <c r="Q784" s="287"/>
      <c r="R784" s="287"/>
      <c r="S784" s="287"/>
      <c r="T784" s="287"/>
      <c r="U784" s="287"/>
      <c r="V784" s="287"/>
      <c r="W784" s="287"/>
      <c r="X784" s="287"/>
      <c r="Y784" s="287"/>
      <c r="Z784" s="466">
        <v>30</v>
      </c>
      <c r="AA784" s="466">
        <v>0</v>
      </c>
      <c r="AB784" s="21">
        <v>30</v>
      </c>
      <c r="AC784" s="21">
        <v>15</v>
      </c>
      <c r="AD784" s="21"/>
      <c r="AE784" s="21">
        <v>15</v>
      </c>
      <c r="AF784" s="21">
        <v>15</v>
      </c>
      <c r="AG784" s="21">
        <v>0</v>
      </c>
      <c r="AH784" s="21">
        <v>15</v>
      </c>
      <c r="AI784" s="287"/>
      <c r="AJ784" s="287"/>
      <c r="AK784" s="287" t="s">
        <v>10854</v>
      </c>
      <c r="AL784" s="2601">
        <v>0.25</v>
      </c>
      <c r="AM784" s="285">
        <v>0</v>
      </c>
    </row>
    <row r="785" spans="1:39" s="118" customFormat="1" ht="63">
      <c r="A785" s="289">
        <v>841</v>
      </c>
      <c r="B785" s="376" t="s">
        <v>2099</v>
      </c>
      <c r="C785" s="130" t="s">
        <v>2100</v>
      </c>
      <c r="D785" s="114" t="s">
        <v>124</v>
      </c>
      <c r="E785" s="114" t="s">
        <v>2101</v>
      </c>
      <c r="F785" s="184" t="s">
        <v>26</v>
      </c>
      <c r="G785" s="128">
        <v>73.772000000000006</v>
      </c>
      <c r="H785" s="286">
        <v>0</v>
      </c>
      <c r="I785" s="320">
        <v>12.5</v>
      </c>
      <c r="J785" s="128">
        <v>0</v>
      </c>
      <c r="K785" s="287">
        <v>12.5</v>
      </c>
      <c r="L785" s="287">
        <v>61.272000000000006</v>
      </c>
      <c r="M785" s="287">
        <v>61.272000000000006</v>
      </c>
      <c r="N785" s="287">
        <v>0</v>
      </c>
      <c r="O785" s="287">
        <v>61.272000000000006</v>
      </c>
      <c r="P785" s="287"/>
      <c r="Q785" s="287"/>
      <c r="R785" s="287"/>
      <c r="S785" s="287"/>
      <c r="T785" s="287"/>
      <c r="U785" s="287"/>
      <c r="V785" s="287"/>
      <c r="W785" s="287"/>
      <c r="X785" s="287"/>
      <c r="Y785" s="287"/>
      <c r="Z785" s="466">
        <v>61.272000000000006</v>
      </c>
      <c r="AA785" s="466">
        <v>0</v>
      </c>
      <c r="AB785" s="21">
        <v>61.272000000000006</v>
      </c>
      <c r="AC785" s="21">
        <v>30.636000000000003</v>
      </c>
      <c r="AD785" s="21"/>
      <c r="AE785" s="21">
        <v>30.636000000000003</v>
      </c>
      <c r="AF785" s="21">
        <v>30.635998000000001</v>
      </c>
      <c r="AG785" s="21">
        <v>0</v>
      </c>
      <c r="AH785" s="21">
        <v>30.635998000000001</v>
      </c>
      <c r="AI785" s="287"/>
      <c r="AJ785" s="287"/>
      <c r="AK785" s="287" t="s">
        <v>9259</v>
      </c>
      <c r="AL785" s="2601">
        <v>0.5</v>
      </c>
      <c r="AM785" s="285">
        <v>0</v>
      </c>
    </row>
    <row r="786" spans="1:39" s="118" customFormat="1" ht="78.75">
      <c r="A786" s="289">
        <v>842</v>
      </c>
      <c r="B786" s="376" t="s">
        <v>2102</v>
      </c>
      <c r="C786" s="130" t="s">
        <v>2103</v>
      </c>
      <c r="D786" s="114" t="s">
        <v>266</v>
      </c>
      <c r="E786" s="114" t="s">
        <v>2101</v>
      </c>
      <c r="F786" s="184" t="s">
        <v>2104</v>
      </c>
      <c r="G786" s="128">
        <v>159.34</v>
      </c>
      <c r="H786" s="286">
        <v>0</v>
      </c>
      <c r="I786" s="320">
        <v>7.9610000000000003</v>
      </c>
      <c r="J786" s="128">
        <v>0</v>
      </c>
      <c r="K786" s="287">
        <v>7.9610000000000003</v>
      </c>
      <c r="L786" s="287">
        <v>151.37899999999999</v>
      </c>
      <c r="M786" s="287">
        <v>151.37899999999999</v>
      </c>
      <c r="N786" s="287">
        <v>0</v>
      </c>
      <c r="O786" s="287">
        <v>151.37899999999999</v>
      </c>
      <c r="P786" s="287"/>
      <c r="Q786" s="287"/>
      <c r="R786" s="287"/>
      <c r="S786" s="287"/>
      <c r="T786" s="287"/>
      <c r="U786" s="287"/>
      <c r="V786" s="287"/>
      <c r="W786" s="287"/>
      <c r="X786" s="287"/>
      <c r="Y786" s="287"/>
      <c r="Z786" s="466">
        <v>151.37899999999999</v>
      </c>
      <c r="AA786" s="466">
        <v>0</v>
      </c>
      <c r="AB786" s="21">
        <v>151.37899999999999</v>
      </c>
      <c r="AC786" s="21">
        <v>151.37849999999997</v>
      </c>
      <c r="AD786" s="21"/>
      <c r="AE786" s="21">
        <v>151.37849999999997</v>
      </c>
      <c r="AF786" s="21">
        <v>151.37873099999999</v>
      </c>
      <c r="AG786" s="21">
        <v>0</v>
      </c>
      <c r="AH786" s="21">
        <v>151.37873099999999</v>
      </c>
      <c r="AI786" s="287"/>
      <c r="AJ786" s="2619" t="s">
        <v>12170</v>
      </c>
      <c r="AK786" s="287" t="s">
        <v>10848</v>
      </c>
      <c r="AL786" s="2601">
        <v>0.5</v>
      </c>
      <c r="AM786" s="285">
        <v>0</v>
      </c>
    </row>
    <row r="787" spans="1:39" s="118" customFormat="1" ht="78.75">
      <c r="A787" s="289">
        <v>843</v>
      </c>
      <c r="B787" s="376" t="s">
        <v>2105</v>
      </c>
      <c r="C787" s="118" t="s">
        <v>2106</v>
      </c>
      <c r="D787" s="114" t="s">
        <v>55</v>
      </c>
      <c r="E787" s="114" t="s">
        <v>2096</v>
      </c>
      <c r="F787" s="161" t="s">
        <v>26</v>
      </c>
      <c r="G787" s="128">
        <v>111.62</v>
      </c>
      <c r="H787" s="286">
        <v>0</v>
      </c>
      <c r="I787" s="320">
        <v>0</v>
      </c>
      <c r="J787" s="128">
        <v>0</v>
      </c>
      <c r="K787" s="287">
        <v>0</v>
      </c>
      <c r="L787" s="287">
        <v>111.62</v>
      </c>
      <c r="M787" s="287">
        <v>0</v>
      </c>
      <c r="N787" s="287">
        <v>111.62</v>
      </c>
      <c r="O787" s="287">
        <v>111.62</v>
      </c>
      <c r="P787" s="287"/>
      <c r="Q787" s="287"/>
      <c r="R787" s="287"/>
      <c r="S787" s="287"/>
      <c r="T787" s="287"/>
      <c r="U787" s="287"/>
      <c r="V787" s="287"/>
      <c r="W787" s="287"/>
      <c r="X787" s="287"/>
      <c r="Y787" s="287"/>
      <c r="Z787" s="466">
        <v>0</v>
      </c>
      <c r="AA787" s="466">
        <v>111.62</v>
      </c>
      <c r="AB787" s="21">
        <v>111.62</v>
      </c>
      <c r="AC787" s="21"/>
      <c r="AD787" s="21">
        <v>55.81</v>
      </c>
      <c r="AE787" s="21">
        <v>55.81</v>
      </c>
      <c r="AF787" s="21">
        <v>0</v>
      </c>
      <c r="AG787" s="21">
        <v>6.9082869999999996</v>
      </c>
      <c r="AH787" s="21">
        <v>6.9082869999999996</v>
      </c>
      <c r="AI787" s="287"/>
      <c r="AJ787" s="287"/>
      <c r="AK787" s="287" t="s">
        <v>9376</v>
      </c>
      <c r="AL787" s="2601">
        <v>0.5</v>
      </c>
      <c r="AM787" s="285">
        <v>0</v>
      </c>
    </row>
    <row r="788" spans="1:39" s="118" customFormat="1" ht="126">
      <c r="A788" s="289">
        <v>844</v>
      </c>
      <c r="B788" s="376" t="s">
        <v>2107</v>
      </c>
      <c r="C788" s="118" t="s">
        <v>2108</v>
      </c>
      <c r="D788" s="114" t="s">
        <v>359</v>
      </c>
      <c r="E788" s="114" t="s">
        <v>2109</v>
      </c>
      <c r="F788" s="184" t="s">
        <v>2110</v>
      </c>
      <c r="G788" s="128">
        <v>715.47</v>
      </c>
      <c r="H788" s="286">
        <v>0</v>
      </c>
      <c r="I788" s="320">
        <v>100</v>
      </c>
      <c r="J788" s="128">
        <v>0</v>
      </c>
      <c r="K788" s="287">
        <v>100</v>
      </c>
      <c r="L788" s="287">
        <v>615.47</v>
      </c>
      <c r="M788" s="287">
        <v>151.87799999999999</v>
      </c>
      <c r="N788" s="287">
        <v>20</v>
      </c>
      <c r="O788" s="287">
        <v>171.87799999999999</v>
      </c>
      <c r="P788" s="287"/>
      <c r="Q788" s="287"/>
      <c r="R788" s="287"/>
      <c r="S788" s="287"/>
      <c r="T788" s="287"/>
      <c r="U788" s="287"/>
      <c r="V788" s="287"/>
      <c r="W788" s="287"/>
      <c r="X788" s="287"/>
      <c r="Y788" s="287"/>
      <c r="Z788" s="466">
        <v>151.87799999999999</v>
      </c>
      <c r="AA788" s="466">
        <v>20</v>
      </c>
      <c r="AB788" s="21">
        <v>171.87799999999999</v>
      </c>
      <c r="AC788" s="21">
        <v>151.87950000000001</v>
      </c>
      <c r="AD788" s="21"/>
      <c r="AE788" s="21">
        <v>151.87950000000001</v>
      </c>
      <c r="AF788" s="21">
        <v>150.29507699999999</v>
      </c>
      <c r="AG788" s="21">
        <v>0</v>
      </c>
      <c r="AH788" s="21">
        <v>150.29507699999999</v>
      </c>
      <c r="AI788" s="287"/>
      <c r="AJ788" s="287"/>
      <c r="AK788" s="287" t="s">
        <v>12302</v>
      </c>
      <c r="AL788" s="2601">
        <v>0.25</v>
      </c>
      <c r="AM788" s="285">
        <v>0</v>
      </c>
    </row>
    <row r="789" spans="1:39" s="250" customFormat="1">
      <c r="A789" s="289" t="s">
        <v>300</v>
      </c>
      <c r="C789" s="420" t="s">
        <v>2111</v>
      </c>
      <c r="D789" s="421"/>
      <c r="E789" s="421"/>
      <c r="F789" s="421"/>
      <c r="G789" s="422">
        <v>35213.475999999988</v>
      </c>
      <c r="H789" s="422">
        <v>12364.323897999999</v>
      </c>
      <c r="I789" s="422">
        <v>1782.1555000000001</v>
      </c>
      <c r="J789" s="422">
        <v>0</v>
      </c>
      <c r="K789" s="422">
        <v>14146.479397999998</v>
      </c>
      <c r="L789" s="422">
        <v>21066.996601999999</v>
      </c>
      <c r="M789" s="422">
        <v>5150.4009999999998</v>
      </c>
      <c r="N789" s="422">
        <v>1796.5990000000002</v>
      </c>
      <c r="O789" s="422">
        <v>6946.9999999999991</v>
      </c>
      <c r="P789" s="422">
        <v>82.647000000000006</v>
      </c>
      <c r="Q789" s="422">
        <v>82.646999999999991</v>
      </c>
      <c r="R789" s="422">
        <v>0</v>
      </c>
      <c r="S789" s="422">
        <v>0</v>
      </c>
      <c r="T789" s="422">
        <v>0</v>
      </c>
      <c r="U789" s="422">
        <v>0</v>
      </c>
      <c r="V789" s="422">
        <v>0</v>
      </c>
      <c r="W789" s="422">
        <v>0</v>
      </c>
      <c r="X789" s="422">
        <v>0</v>
      </c>
      <c r="Y789" s="422">
        <v>0</v>
      </c>
      <c r="Z789" s="422">
        <v>5150.4009999999998</v>
      </c>
      <c r="AA789" s="422">
        <v>1796.5990000000002</v>
      </c>
      <c r="AB789" s="422">
        <v>6946.9999999999991</v>
      </c>
      <c r="AC789" s="422">
        <v>3165.9644999999996</v>
      </c>
      <c r="AD789" s="422">
        <v>940.03200000000015</v>
      </c>
      <c r="AE789" s="422">
        <v>4105.9964999999993</v>
      </c>
      <c r="AF789" s="422">
        <v>3074.2503710000001</v>
      </c>
      <c r="AG789" s="422">
        <v>850.33934700000009</v>
      </c>
      <c r="AH789" s="422">
        <v>3924.5897180000002</v>
      </c>
      <c r="AI789" s="422">
        <v>0</v>
      </c>
      <c r="AJ789" s="2299"/>
      <c r="AK789" s="2299"/>
      <c r="AL789" s="2299"/>
      <c r="AM789" s="422">
        <v>0</v>
      </c>
    </row>
    <row r="790" spans="1:39" s="250" customFormat="1">
      <c r="A790" s="289" t="s">
        <v>300</v>
      </c>
      <c r="C790" s="423"/>
      <c r="D790" s="424"/>
      <c r="E790" s="424"/>
      <c r="F790" s="424"/>
      <c r="G790" s="425"/>
      <c r="H790" s="425"/>
      <c r="I790" s="425"/>
      <c r="J790" s="425"/>
      <c r="K790" s="425"/>
      <c r="L790" s="425"/>
      <c r="M790" s="425"/>
      <c r="N790" s="425"/>
      <c r="O790" s="425"/>
      <c r="P790" s="425"/>
      <c r="Q790" s="425"/>
      <c r="R790" s="425"/>
      <c r="S790" s="425"/>
      <c r="T790" s="425"/>
      <c r="U790" s="425"/>
      <c r="V790" s="425"/>
      <c r="W790" s="425"/>
      <c r="X790" s="425"/>
      <c r="Y790" s="425"/>
      <c r="Z790" s="425"/>
      <c r="AA790" s="425"/>
      <c r="AB790" s="425"/>
      <c r="AC790" s="425"/>
      <c r="AD790" s="425"/>
      <c r="AE790" s="425"/>
      <c r="AF790" s="425"/>
      <c r="AG790" s="425"/>
      <c r="AH790" s="425"/>
      <c r="AI790" s="425"/>
      <c r="AJ790" s="425"/>
      <c r="AK790" s="425"/>
      <c r="AL790" s="425"/>
      <c r="AM790" s="425"/>
    </row>
    <row r="791" spans="1:39" s="250" customFormat="1">
      <c r="A791" s="289" t="s">
        <v>300</v>
      </c>
      <c r="C791" s="426" t="s">
        <v>2112</v>
      </c>
      <c r="D791" s="206"/>
      <c r="E791" s="206"/>
      <c r="F791" s="206"/>
      <c r="G791" s="406"/>
      <c r="H791" s="406"/>
      <c r="I791" s="406"/>
      <c r="J791" s="406"/>
      <c r="K791" s="427"/>
      <c r="L791" s="427"/>
      <c r="M791" s="427"/>
      <c r="N791" s="427"/>
      <c r="O791" s="406"/>
      <c r="P791" s="406"/>
      <c r="Q791" s="406"/>
      <c r="R791" s="406"/>
      <c r="S791" s="406"/>
      <c r="T791" s="406"/>
      <c r="U791" s="406"/>
      <c r="V791" s="406"/>
      <c r="W791" s="406"/>
      <c r="X791" s="406"/>
      <c r="Y791" s="406"/>
      <c r="Z791" s="406"/>
      <c r="AA791" s="406"/>
      <c r="AB791" s="406"/>
      <c r="AC791" s="406"/>
      <c r="AD791" s="406"/>
      <c r="AE791" s="406"/>
      <c r="AF791" s="406"/>
      <c r="AG791" s="406"/>
      <c r="AH791" s="406"/>
      <c r="AI791" s="406"/>
      <c r="AJ791" s="406"/>
      <c r="AK791" s="406"/>
      <c r="AL791" s="406"/>
      <c r="AM791" s="428"/>
    </row>
    <row r="792" spans="1:39" s="250" customFormat="1">
      <c r="A792" s="289" t="s">
        <v>300</v>
      </c>
      <c r="C792" s="426"/>
      <c r="D792" s="206"/>
      <c r="E792" s="206"/>
      <c r="F792" s="206"/>
      <c r="G792" s="406"/>
      <c r="H792" s="406"/>
      <c r="I792" s="406"/>
      <c r="J792" s="406"/>
      <c r="K792" s="427"/>
      <c r="L792" s="427"/>
      <c r="M792" s="427"/>
      <c r="N792" s="427"/>
      <c r="O792" s="406"/>
      <c r="P792" s="406"/>
      <c r="Q792" s="406"/>
      <c r="R792" s="406"/>
      <c r="S792" s="406"/>
      <c r="T792" s="406"/>
      <c r="U792" s="406"/>
      <c r="V792" s="406"/>
      <c r="W792" s="406"/>
      <c r="X792" s="406"/>
      <c r="Y792" s="406"/>
      <c r="Z792" s="406"/>
      <c r="AA792" s="406"/>
      <c r="AB792" s="406"/>
      <c r="AC792" s="406"/>
      <c r="AD792" s="406"/>
      <c r="AE792" s="406"/>
      <c r="AF792" s="406"/>
      <c r="AG792" s="406"/>
      <c r="AH792" s="406"/>
      <c r="AI792" s="406"/>
      <c r="AJ792" s="406"/>
      <c r="AK792" s="406"/>
      <c r="AL792" s="406"/>
      <c r="AM792" s="428"/>
    </row>
    <row r="793" spans="1:39" s="118" customFormat="1" ht="47.25">
      <c r="A793" s="289">
        <v>845</v>
      </c>
      <c r="B793" s="376" t="s">
        <v>2113</v>
      </c>
      <c r="C793" s="179" t="s">
        <v>2114</v>
      </c>
      <c r="D793" s="178" t="s">
        <v>107</v>
      </c>
      <c r="E793" s="178" t="s">
        <v>2115</v>
      </c>
      <c r="F793" s="161" t="s">
        <v>115</v>
      </c>
      <c r="G793" s="128">
        <v>600</v>
      </c>
      <c r="H793" s="286">
        <v>0</v>
      </c>
      <c r="I793" s="320">
        <v>0</v>
      </c>
      <c r="J793" s="128">
        <v>0</v>
      </c>
      <c r="K793" s="287">
        <v>0</v>
      </c>
      <c r="L793" s="287">
        <v>600</v>
      </c>
      <c r="M793" s="285">
        <v>250</v>
      </c>
      <c r="N793" s="285">
        <v>50</v>
      </c>
      <c r="O793" s="287">
        <v>300</v>
      </c>
      <c r="P793" s="287"/>
      <c r="Q793" s="287"/>
      <c r="R793" s="287"/>
      <c r="S793" s="287"/>
      <c r="T793" s="287"/>
      <c r="U793" s="287"/>
      <c r="V793" s="287"/>
      <c r="W793" s="287"/>
      <c r="X793" s="287"/>
      <c r="Y793" s="287"/>
      <c r="Z793" s="466">
        <v>250</v>
      </c>
      <c r="AA793" s="466">
        <v>50</v>
      </c>
      <c r="AB793" s="21">
        <v>300</v>
      </c>
      <c r="AC793" s="21">
        <v>62.5</v>
      </c>
      <c r="AD793" s="21"/>
      <c r="AE793" s="21">
        <v>62.5</v>
      </c>
      <c r="AF793" s="21">
        <v>0</v>
      </c>
      <c r="AG793" s="21">
        <v>0</v>
      </c>
      <c r="AH793" s="21">
        <v>0</v>
      </c>
      <c r="AI793" s="287"/>
      <c r="AJ793" s="287"/>
      <c r="AK793" s="287" t="s">
        <v>12317</v>
      </c>
      <c r="AL793" s="2601">
        <v>0.25</v>
      </c>
      <c r="AM793" s="285">
        <v>0</v>
      </c>
    </row>
    <row r="794" spans="1:39" s="250" customFormat="1">
      <c r="A794" s="114"/>
      <c r="B794" s="114"/>
      <c r="C794" s="3088" t="s">
        <v>2116</v>
      </c>
      <c r="D794" s="3088"/>
      <c r="E794" s="3088"/>
      <c r="F794" s="421"/>
      <c r="G794" s="422">
        <v>600</v>
      </c>
      <c r="H794" s="422">
        <v>0</v>
      </c>
      <c r="I794" s="422">
        <v>0</v>
      </c>
      <c r="J794" s="422">
        <v>0</v>
      </c>
      <c r="K794" s="422">
        <v>0</v>
      </c>
      <c r="L794" s="422">
        <v>600</v>
      </c>
      <c r="M794" s="422">
        <v>250</v>
      </c>
      <c r="N794" s="422">
        <v>50</v>
      </c>
      <c r="O794" s="422">
        <v>300</v>
      </c>
      <c r="P794" s="422">
        <v>0</v>
      </c>
      <c r="Q794" s="422">
        <v>0</v>
      </c>
      <c r="R794" s="422">
        <v>0</v>
      </c>
      <c r="S794" s="422">
        <v>0</v>
      </c>
      <c r="T794" s="422">
        <v>0</v>
      </c>
      <c r="U794" s="422">
        <v>0</v>
      </c>
      <c r="V794" s="422">
        <v>0</v>
      </c>
      <c r="W794" s="422">
        <v>0</v>
      </c>
      <c r="X794" s="422">
        <v>0</v>
      </c>
      <c r="Y794" s="422">
        <v>0</v>
      </c>
      <c r="Z794" s="422">
        <v>250</v>
      </c>
      <c r="AA794" s="422">
        <v>50</v>
      </c>
      <c r="AB794" s="422">
        <v>300</v>
      </c>
      <c r="AC794" s="422">
        <v>62.5</v>
      </c>
      <c r="AD794" s="422">
        <v>0</v>
      </c>
      <c r="AE794" s="422">
        <v>62.5</v>
      </c>
      <c r="AF794" s="422">
        <v>0</v>
      </c>
      <c r="AG794" s="422">
        <v>0</v>
      </c>
      <c r="AH794" s="422">
        <v>0</v>
      </c>
      <c r="AI794" s="422">
        <v>0</v>
      </c>
      <c r="AJ794" s="2299"/>
      <c r="AK794" s="2299"/>
      <c r="AL794" s="2299"/>
      <c r="AM794" s="429">
        <v>0</v>
      </c>
    </row>
    <row r="795" spans="1:39" s="250" customFormat="1">
      <c r="A795" s="114"/>
      <c r="B795" s="114"/>
      <c r="C795" s="430" t="s">
        <v>2117</v>
      </c>
      <c r="D795" s="430"/>
      <c r="E795" s="431"/>
      <c r="F795" s="432"/>
      <c r="G795" s="403">
        <v>35813.475999999988</v>
      </c>
      <c r="H795" s="403">
        <v>12364.323897999999</v>
      </c>
      <c r="I795" s="403">
        <v>1782.1555000000001</v>
      </c>
      <c r="J795" s="403">
        <v>0</v>
      </c>
      <c r="K795" s="403">
        <v>14146.479397999998</v>
      </c>
      <c r="L795" s="403">
        <v>21666.996601999999</v>
      </c>
      <c r="M795" s="403">
        <v>5400.4009999999998</v>
      </c>
      <c r="N795" s="403">
        <v>1846.5990000000002</v>
      </c>
      <c r="O795" s="403">
        <v>7246.9999999999991</v>
      </c>
      <c r="P795" s="403">
        <v>82.647000000000006</v>
      </c>
      <c r="Q795" s="403">
        <v>82.646999999999991</v>
      </c>
      <c r="R795" s="403">
        <v>0</v>
      </c>
      <c r="S795" s="403">
        <v>0</v>
      </c>
      <c r="T795" s="403">
        <v>0</v>
      </c>
      <c r="U795" s="403">
        <v>0</v>
      </c>
      <c r="V795" s="403">
        <v>0</v>
      </c>
      <c r="W795" s="403">
        <v>0</v>
      </c>
      <c r="X795" s="403">
        <v>0</v>
      </c>
      <c r="Y795" s="403">
        <v>0</v>
      </c>
      <c r="Z795" s="403">
        <v>5400.4009999999998</v>
      </c>
      <c r="AA795" s="403">
        <v>1846.5990000000002</v>
      </c>
      <c r="AB795" s="403">
        <v>7246.9999999999991</v>
      </c>
      <c r="AC795" s="403">
        <v>3228.4644999999996</v>
      </c>
      <c r="AD795" s="403">
        <v>940.03200000000015</v>
      </c>
      <c r="AE795" s="403">
        <v>4168.4964999999993</v>
      </c>
      <c r="AF795" s="403">
        <v>3074.2503710000001</v>
      </c>
      <c r="AG795" s="403">
        <v>850.33934700000009</v>
      </c>
      <c r="AH795" s="403">
        <v>3924.5897180000002</v>
      </c>
      <c r="AI795" s="403">
        <v>0</v>
      </c>
      <c r="AJ795" s="403"/>
      <c r="AK795" s="403"/>
      <c r="AL795" s="403"/>
      <c r="AM795" s="433">
        <v>0</v>
      </c>
    </row>
    <row r="796" spans="1:39">
      <c r="C796" s="434" t="s">
        <v>2118</v>
      </c>
      <c r="D796" s="188"/>
      <c r="E796" s="188"/>
      <c r="F796" s="188"/>
      <c r="G796" s="435">
        <v>174065.16099999999</v>
      </c>
      <c r="H796" s="435">
        <v>55282.642108999993</v>
      </c>
      <c r="I796" s="435">
        <v>19865.280749999998</v>
      </c>
      <c r="J796" s="435">
        <v>123</v>
      </c>
      <c r="K796" s="435">
        <v>75147.922858999969</v>
      </c>
      <c r="L796" s="435">
        <v>98917.238140999994</v>
      </c>
      <c r="M796" s="435">
        <v>27675.837</v>
      </c>
      <c r="N796" s="435">
        <v>5629.982</v>
      </c>
      <c r="O796" s="435">
        <v>33305.819000000003</v>
      </c>
      <c r="P796" s="435">
        <v>245.71699999999998</v>
      </c>
      <c r="Q796" s="435">
        <v>152.64699999999999</v>
      </c>
      <c r="R796" s="435">
        <v>70</v>
      </c>
      <c r="S796" s="435">
        <v>0</v>
      </c>
      <c r="T796" s="435">
        <v>0</v>
      </c>
      <c r="U796" s="435">
        <v>0</v>
      </c>
      <c r="V796" s="435">
        <v>79.256999999999991</v>
      </c>
      <c r="W796" s="435">
        <v>0</v>
      </c>
      <c r="X796" s="435">
        <v>14.826999999999961</v>
      </c>
      <c r="Y796" s="435">
        <v>0</v>
      </c>
      <c r="Z796" s="435">
        <v>27833.337</v>
      </c>
      <c r="AA796" s="435">
        <v>5699.982</v>
      </c>
      <c r="AB796" s="435">
        <v>33533.318999999996</v>
      </c>
      <c r="AC796" s="435">
        <v>23277.543249999999</v>
      </c>
      <c r="AD796" s="435">
        <v>2524.2660000000005</v>
      </c>
      <c r="AE796" s="435">
        <v>25801.809249999998</v>
      </c>
      <c r="AF796" s="435">
        <v>21942.966669000001</v>
      </c>
      <c r="AG796" s="435">
        <v>2125.6603749999999</v>
      </c>
      <c r="AH796" s="435">
        <v>24068.627043999997</v>
      </c>
      <c r="AI796" s="435">
        <v>0</v>
      </c>
      <c r="AJ796" s="2300"/>
      <c r="AK796" s="2300"/>
      <c r="AL796" s="2300"/>
      <c r="AM796" s="435">
        <v>55249.69</v>
      </c>
    </row>
    <row r="797" spans="1:39">
      <c r="C797" s="434" t="s">
        <v>2119</v>
      </c>
      <c r="D797" s="188"/>
      <c r="E797" s="188"/>
      <c r="F797" s="188"/>
      <c r="G797" s="435">
        <v>9320.1810000000005</v>
      </c>
      <c r="H797" s="435">
        <v>0</v>
      </c>
      <c r="I797" s="435">
        <v>0</v>
      </c>
      <c r="J797" s="435">
        <v>0</v>
      </c>
      <c r="K797" s="435">
        <v>0</v>
      </c>
      <c r="L797" s="435">
        <v>9320.1810000000005</v>
      </c>
      <c r="M797" s="435">
        <v>4729.1810000000005</v>
      </c>
      <c r="N797" s="435">
        <v>170</v>
      </c>
      <c r="O797" s="435">
        <v>4899.1810000000005</v>
      </c>
      <c r="P797" s="435">
        <v>0</v>
      </c>
      <c r="Q797" s="435">
        <v>0</v>
      </c>
      <c r="R797" s="435">
        <v>0</v>
      </c>
      <c r="S797" s="435">
        <v>0</v>
      </c>
      <c r="T797" s="435">
        <v>0</v>
      </c>
      <c r="U797" s="435">
        <v>0</v>
      </c>
      <c r="V797" s="435">
        <v>0</v>
      </c>
      <c r="W797" s="435">
        <v>0</v>
      </c>
      <c r="X797" s="435">
        <v>0</v>
      </c>
      <c r="Y797" s="435">
        <v>0</v>
      </c>
      <c r="Z797" s="435">
        <v>4729.1810000000005</v>
      </c>
      <c r="AA797" s="435">
        <v>170</v>
      </c>
      <c r="AB797" s="435">
        <v>4899.1810000000005</v>
      </c>
      <c r="AC797" s="435">
        <v>917.34</v>
      </c>
      <c r="AD797" s="435">
        <v>29.783999999999999</v>
      </c>
      <c r="AE797" s="435">
        <v>947.12400000000002</v>
      </c>
      <c r="AF797" s="435">
        <v>445.48236500000002</v>
      </c>
      <c r="AG797" s="435">
        <v>0</v>
      </c>
      <c r="AH797" s="435">
        <v>445.48236500000002</v>
      </c>
      <c r="AI797" s="435">
        <v>0</v>
      </c>
      <c r="AJ797" s="2300"/>
      <c r="AK797" s="2300"/>
      <c r="AL797" s="2300"/>
      <c r="AM797" s="435">
        <v>0</v>
      </c>
    </row>
    <row r="798" spans="1:39" ht="16.5" thickBot="1">
      <c r="C798" s="436" t="s">
        <v>2120</v>
      </c>
      <c r="D798" s="437"/>
      <c r="E798" s="437"/>
      <c r="F798" s="437"/>
      <c r="G798" s="438">
        <v>183385.342</v>
      </c>
      <c r="H798" s="438">
        <v>55282.642108999993</v>
      </c>
      <c r="I798" s="438">
        <v>19865.280749999998</v>
      </c>
      <c r="J798" s="438">
        <v>123</v>
      </c>
      <c r="K798" s="438">
        <v>75147.922858999969</v>
      </c>
      <c r="L798" s="438">
        <v>108237.41914099999</v>
      </c>
      <c r="M798" s="438">
        <v>32405.018</v>
      </c>
      <c r="N798" s="438">
        <v>5799.982</v>
      </c>
      <c r="O798" s="438">
        <v>38205</v>
      </c>
      <c r="P798" s="438">
        <v>245.71699999999998</v>
      </c>
      <c r="Q798" s="438">
        <v>152.64699999999999</v>
      </c>
      <c r="R798" s="438">
        <v>70</v>
      </c>
      <c r="S798" s="438">
        <v>0</v>
      </c>
      <c r="T798" s="438">
        <v>0</v>
      </c>
      <c r="U798" s="438">
        <v>0</v>
      </c>
      <c r="V798" s="438">
        <v>79.256999999999991</v>
      </c>
      <c r="W798" s="438">
        <v>0</v>
      </c>
      <c r="X798" s="438">
        <v>14.826999999999961</v>
      </c>
      <c r="Y798" s="438">
        <v>0</v>
      </c>
      <c r="Z798" s="438">
        <v>32562.518</v>
      </c>
      <c r="AA798" s="438">
        <v>5869.982</v>
      </c>
      <c r="AB798" s="438">
        <v>38432.5</v>
      </c>
      <c r="AC798" s="438">
        <v>24194.883249999999</v>
      </c>
      <c r="AD798" s="438">
        <v>2554.0500000000006</v>
      </c>
      <c r="AE798" s="438">
        <v>26748.933249999998</v>
      </c>
      <c r="AF798" s="438">
        <v>22388.449034000001</v>
      </c>
      <c r="AG798" s="438">
        <v>2125.6603749999999</v>
      </c>
      <c r="AH798" s="438">
        <v>24514.109408999997</v>
      </c>
      <c r="AI798" s="438">
        <v>0</v>
      </c>
      <c r="AJ798" s="2301"/>
      <c r="AK798" s="2301"/>
      <c r="AL798" s="2301"/>
      <c r="AM798" s="438">
        <v>55249.69</v>
      </c>
    </row>
    <row r="799" spans="1:39" ht="16.5" thickTop="1">
      <c r="P799" s="174">
        <v>0</v>
      </c>
    </row>
    <row r="801" spans="1:2">
      <c r="A801" s="118"/>
      <c r="B801" s="179"/>
    </row>
    <row r="802" spans="1:2">
      <c r="A802" s="118"/>
      <c r="B802" s="179"/>
    </row>
    <row r="803" spans="1:2">
      <c r="A803" s="118"/>
      <c r="B803" s="179"/>
    </row>
    <row r="804" spans="1:2">
      <c r="A804" s="118"/>
      <c r="B804" s="179"/>
    </row>
    <row r="805" spans="1:2">
      <c r="A805" s="118"/>
      <c r="B805" s="179"/>
    </row>
    <row r="806" spans="1:2">
      <c r="A806" s="118"/>
      <c r="B806" s="179"/>
    </row>
    <row r="807" spans="1:2">
      <c r="A807" s="118"/>
      <c r="B807" s="179"/>
    </row>
  </sheetData>
  <autoFilter ref="A8:A799"/>
  <mergeCells count="28">
    <mergeCell ref="A1:AM1"/>
    <mergeCell ref="A2:AM2"/>
    <mergeCell ref="A4:A6"/>
    <mergeCell ref="B4:B6"/>
    <mergeCell ref="C4:C6"/>
    <mergeCell ref="D4:D6"/>
    <mergeCell ref="E4:E6"/>
    <mergeCell ref="F4:F6"/>
    <mergeCell ref="G4:G6"/>
    <mergeCell ref="M4:O5"/>
    <mergeCell ref="AM4:AM6"/>
    <mergeCell ref="AK3:AL3"/>
    <mergeCell ref="P4:S4"/>
    <mergeCell ref="T4:U5"/>
    <mergeCell ref="V4:W5"/>
    <mergeCell ref="AJ4:AJ6"/>
    <mergeCell ref="C794:E794"/>
    <mergeCell ref="H4:H6"/>
    <mergeCell ref="I4:J5"/>
    <mergeCell ref="K4:K6"/>
    <mergeCell ref="L4:L6"/>
    <mergeCell ref="AK4:AK6"/>
    <mergeCell ref="AL4:AL6"/>
    <mergeCell ref="X4:Y5"/>
    <mergeCell ref="Z4:AB5"/>
    <mergeCell ref="AC4:AE5"/>
    <mergeCell ref="AF4:AH5"/>
    <mergeCell ref="AI4:AI6"/>
  </mergeCells>
  <conditionalFormatting sqref="J778">
    <cfRule type="duplicateValues" dxfId="182" priority="1"/>
  </conditionalFormatting>
  <printOptions horizontalCentered="1"/>
  <pageMargins left="0.39370078740157483" right="0.19685039370078741" top="0.51181102362204722" bottom="0.51181102362204722" header="0.51181102362204722" footer="0.51181102362204722"/>
  <pageSetup paperSize="9" scale="52" firstPageNumber="10" fitToHeight="0" orientation="landscape" useFirstPageNumber="1" r:id="rId1"/>
  <headerFooter alignWithMargins="0">
    <oddHeader>&amp;R{&amp;P}</oddHeader>
  </headerFooter>
  <rowBreaks count="3" manualBreakCount="3">
    <brk id="473" max="38" man="1"/>
    <brk id="692" max="38" man="1"/>
    <brk id="789" max="38" man="1"/>
  </rowBreaks>
  <legacy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
    <tabColor theme="8" tint="-0.249977111117893"/>
  </sheetPr>
  <dimension ref="A1:AZ31"/>
  <sheetViews>
    <sheetView view="pageBreakPreview" zoomScale="70" zoomScaleNormal="85" zoomScaleSheetLayoutView="70" workbookViewId="0">
      <pane xSplit="3" ySplit="7" topLeftCell="D8" activePane="bottomRight" state="frozen"/>
      <selection activeCell="B13" sqref="B13"/>
      <selection pane="topRight" activeCell="B13" sqref="B13"/>
      <selection pane="bottomLeft" activeCell="B13" sqref="B13"/>
      <selection pane="bottomRight" activeCell="B13" sqref="B13"/>
    </sheetView>
  </sheetViews>
  <sheetFormatPr defaultColWidth="12.625" defaultRowHeight="15" customHeight="1"/>
  <cols>
    <col min="1" max="1" width="6.125" style="440" customWidth="1"/>
    <col min="2" max="2" width="10.875" style="440" hidden="1" customWidth="1"/>
    <col min="3" max="3" width="34.875" style="440" customWidth="1"/>
    <col min="4" max="4" width="11.875" style="440" customWidth="1"/>
    <col min="5" max="5" width="9.75" style="440" customWidth="1"/>
    <col min="6" max="6" width="15.25" style="440" hidden="1" customWidth="1"/>
    <col min="7" max="7" width="10" style="440" customWidth="1"/>
    <col min="8" max="8" width="10.125" style="440" hidden="1" customWidth="1"/>
    <col min="9" max="9" width="8.125" style="440" hidden="1" customWidth="1"/>
    <col min="10" max="10" width="10.125" style="440" hidden="1" customWidth="1"/>
    <col min="11" max="11" width="10.25" style="440" hidden="1" customWidth="1"/>
    <col min="12" max="12" width="10.625" style="440" customWidth="1"/>
    <col min="13" max="13" width="9.25" style="440" customWidth="1"/>
    <col min="14" max="15" width="9.25" style="440" bestFit="1" customWidth="1"/>
    <col min="16" max="23" width="9.25" style="440" hidden="1" customWidth="1"/>
    <col min="24" max="24" width="8.125" style="440" bestFit="1" customWidth="1"/>
    <col min="25" max="28" width="9.25" style="440" bestFit="1" customWidth="1"/>
    <col min="29" max="34" width="9.25" style="440" customWidth="1"/>
    <col min="35" max="35" width="9.25" style="440" hidden="1" customWidth="1"/>
    <col min="36" max="36" width="11.875" style="440" customWidth="1"/>
    <col min="37" max="38" width="9.25" style="440" customWidth="1"/>
    <col min="39" max="39" width="9.25" style="440" bestFit="1" customWidth="1"/>
    <col min="40" max="40" width="9.125" style="440" customWidth="1"/>
    <col min="41" max="16384" width="12.625" style="440"/>
  </cols>
  <sheetData>
    <row r="1" spans="1:52" ht="28.5">
      <c r="A1" s="3110" t="s">
        <v>2121</v>
      </c>
      <c r="B1" s="3111"/>
      <c r="C1" s="3111"/>
      <c r="D1" s="3111"/>
      <c r="E1" s="3111"/>
      <c r="F1" s="3111"/>
      <c r="G1" s="3111"/>
      <c r="H1" s="3111"/>
      <c r="I1" s="3111"/>
      <c r="J1" s="3111"/>
      <c r="K1" s="3111"/>
      <c r="L1" s="3111"/>
      <c r="M1" s="3111"/>
      <c r="N1" s="3111"/>
      <c r="O1" s="3111"/>
      <c r="P1" s="3111"/>
      <c r="Q1" s="3111"/>
      <c r="R1" s="3111"/>
      <c r="S1" s="3111"/>
      <c r="T1" s="3111"/>
      <c r="U1" s="3111"/>
      <c r="V1" s="3111"/>
      <c r="W1" s="3111"/>
      <c r="X1" s="3111"/>
      <c r="Y1" s="3111"/>
      <c r="Z1" s="3111"/>
      <c r="AA1" s="3111"/>
      <c r="AB1" s="3111"/>
      <c r="AC1" s="3111"/>
      <c r="AD1" s="3111"/>
      <c r="AE1" s="3111"/>
      <c r="AF1" s="3111"/>
      <c r="AG1" s="3111"/>
      <c r="AH1" s="3111"/>
      <c r="AI1" s="3111"/>
      <c r="AJ1" s="3111"/>
      <c r="AK1" s="3111"/>
      <c r="AL1" s="3111"/>
      <c r="AM1" s="3111"/>
      <c r="AN1" s="3111"/>
      <c r="AO1" s="3111"/>
      <c r="AP1" s="3111"/>
      <c r="AQ1" s="3111"/>
      <c r="AR1" s="3111"/>
      <c r="AS1" s="3111"/>
      <c r="AT1" s="3111"/>
      <c r="AU1" s="3111"/>
      <c r="AV1" s="3111"/>
      <c r="AW1" s="3111"/>
      <c r="AX1" s="3111"/>
      <c r="AY1" s="3111"/>
      <c r="AZ1" s="3111"/>
    </row>
    <row r="2" spans="1:52" ht="26.25">
      <c r="A2" s="3112" t="s">
        <v>2122</v>
      </c>
      <c r="B2" s="3113"/>
      <c r="C2" s="3113"/>
      <c r="D2" s="3113"/>
      <c r="E2" s="3113"/>
      <c r="F2" s="3113"/>
      <c r="G2" s="3113"/>
      <c r="H2" s="3113"/>
      <c r="I2" s="3113"/>
      <c r="J2" s="3113"/>
      <c r="K2" s="3113"/>
      <c r="L2" s="3113"/>
      <c r="M2" s="3113"/>
      <c r="N2" s="3113"/>
      <c r="O2" s="3113"/>
      <c r="P2" s="3113"/>
      <c r="Q2" s="3113"/>
      <c r="R2" s="3113"/>
      <c r="S2" s="3113"/>
      <c r="T2" s="3113"/>
      <c r="U2" s="3113"/>
      <c r="V2" s="3113"/>
      <c r="W2" s="3113"/>
      <c r="X2" s="3113"/>
      <c r="Y2" s="3113"/>
      <c r="Z2" s="3113"/>
      <c r="AA2" s="3113"/>
      <c r="AB2" s="3113"/>
      <c r="AC2" s="3113"/>
      <c r="AD2" s="3113"/>
      <c r="AE2" s="3113"/>
      <c r="AF2" s="3113"/>
      <c r="AG2" s="3113"/>
      <c r="AH2" s="3113"/>
      <c r="AI2" s="3113"/>
      <c r="AJ2" s="3113"/>
      <c r="AK2" s="3113"/>
      <c r="AL2" s="3113"/>
      <c r="AM2" s="3113"/>
      <c r="AN2" s="441"/>
    </row>
    <row r="3" spans="1:52" ht="16.5" thickBot="1">
      <c r="A3" s="442"/>
      <c r="B3" s="442"/>
      <c r="C3" s="443"/>
      <c r="D3" s="444"/>
      <c r="E3" s="442"/>
      <c r="F3" s="442"/>
      <c r="G3" s="442"/>
      <c r="H3" s="442"/>
      <c r="I3" s="442"/>
      <c r="J3" s="442"/>
      <c r="K3" s="442"/>
      <c r="L3" s="442"/>
      <c r="M3" s="442"/>
      <c r="N3" s="3114"/>
      <c r="O3" s="3115"/>
      <c r="P3" s="4"/>
      <c r="Q3" s="4"/>
      <c r="R3" s="4"/>
      <c r="S3" s="4"/>
      <c r="T3" s="4"/>
      <c r="U3" s="4"/>
      <c r="V3" s="4"/>
      <c r="W3" s="4"/>
      <c r="X3" s="4"/>
      <c r="Y3" s="4"/>
      <c r="Z3" s="4"/>
      <c r="AA3" s="4"/>
      <c r="AB3" s="4"/>
      <c r="AC3" s="4"/>
      <c r="AD3" s="4"/>
      <c r="AE3" s="4"/>
      <c r="AF3" s="4"/>
      <c r="AG3" s="4"/>
      <c r="AH3" s="4"/>
      <c r="AI3" s="4"/>
      <c r="AJ3" s="4"/>
      <c r="AK3" s="3024" t="s">
        <v>9121</v>
      </c>
      <c r="AL3" s="3024"/>
      <c r="AM3" s="442"/>
      <c r="AN3" s="442"/>
    </row>
    <row r="4" spans="1:52" ht="35.25" customHeight="1">
      <c r="A4" s="3116" t="s">
        <v>10</v>
      </c>
      <c r="B4" s="3119" t="s">
        <v>11</v>
      </c>
      <c r="C4" s="3119" t="s">
        <v>12</v>
      </c>
      <c r="D4" s="3119" t="s">
        <v>13</v>
      </c>
      <c r="E4" s="3122" t="s">
        <v>302</v>
      </c>
      <c r="F4" s="3119" t="s">
        <v>197</v>
      </c>
      <c r="G4" s="3119" t="s">
        <v>15</v>
      </c>
      <c r="H4" s="3119" t="s">
        <v>117</v>
      </c>
      <c r="I4" s="3123" t="s">
        <v>118</v>
      </c>
      <c r="J4" s="3124"/>
      <c r="K4" s="3123" t="s">
        <v>119</v>
      </c>
      <c r="L4" s="3119" t="s">
        <v>120</v>
      </c>
      <c r="M4" s="3106" t="s">
        <v>116</v>
      </c>
      <c r="N4" s="3106"/>
      <c r="O4" s="3107"/>
      <c r="P4" s="3028" t="s">
        <v>9118</v>
      </c>
      <c r="Q4" s="3029"/>
      <c r="R4" s="3029"/>
      <c r="S4" s="3030"/>
      <c r="T4" s="3031" t="s">
        <v>9107</v>
      </c>
      <c r="U4" s="3032"/>
      <c r="V4" s="3031" t="s">
        <v>9108</v>
      </c>
      <c r="W4" s="3032"/>
      <c r="X4" s="3031" t="s">
        <v>9109</v>
      </c>
      <c r="Y4" s="3032"/>
      <c r="Z4" s="3035" t="s">
        <v>9119</v>
      </c>
      <c r="AA4" s="3036"/>
      <c r="AB4" s="3037"/>
      <c r="AC4" s="3035" t="s">
        <v>9120</v>
      </c>
      <c r="AD4" s="3036"/>
      <c r="AE4" s="3037"/>
      <c r="AF4" s="3041" t="s">
        <v>9110</v>
      </c>
      <c r="AG4" s="3042"/>
      <c r="AH4" s="3043"/>
      <c r="AI4" s="3025" t="s">
        <v>9111</v>
      </c>
      <c r="AJ4" s="3025" t="s">
        <v>9112</v>
      </c>
      <c r="AK4" s="3025" t="s">
        <v>9113</v>
      </c>
      <c r="AL4" s="3025" t="s">
        <v>9114</v>
      </c>
      <c r="AM4" s="3119" t="s">
        <v>16</v>
      </c>
      <c r="AN4" s="445"/>
    </row>
    <row r="5" spans="1:52" ht="21.75" customHeight="1">
      <c r="A5" s="3117"/>
      <c r="B5" s="3120"/>
      <c r="C5" s="3120"/>
      <c r="D5" s="3120"/>
      <c r="E5" s="3120"/>
      <c r="F5" s="3120"/>
      <c r="G5" s="3120"/>
      <c r="H5" s="3120"/>
      <c r="I5" s="3125"/>
      <c r="J5" s="3126"/>
      <c r="K5" s="3127"/>
      <c r="L5" s="3120"/>
      <c r="M5" s="3108"/>
      <c r="N5" s="3108"/>
      <c r="O5" s="3109"/>
      <c r="P5" s="2289" t="s">
        <v>2</v>
      </c>
      <c r="Q5" s="2289" t="s">
        <v>2</v>
      </c>
      <c r="R5" s="2290" t="s">
        <v>3</v>
      </c>
      <c r="S5" s="2290" t="s">
        <v>3</v>
      </c>
      <c r="T5" s="3033"/>
      <c r="U5" s="3034"/>
      <c r="V5" s="3033"/>
      <c r="W5" s="3034"/>
      <c r="X5" s="3033"/>
      <c r="Y5" s="3034"/>
      <c r="Z5" s="3038"/>
      <c r="AA5" s="3039"/>
      <c r="AB5" s="3040"/>
      <c r="AC5" s="3038"/>
      <c r="AD5" s="3039"/>
      <c r="AE5" s="3040"/>
      <c r="AF5" s="3044"/>
      <c r="AG5" s="3045"/>
      <c r="AH5" s="3046"/>
      <c r="AI5" s="3026"/>
      <c r="AJ5" s="3026"/>
      <c r="AK5" s="3026"/>
      <c r="AL5" s="3026"/>
      <c r="AM5" s="3120"/>
      <c r="AN5" s="445"/>
    </row>
    <row r="6" spans="1:52" ht="15.75" customHeight="1" thickBot="1">
      <c r="A6" s="3118"/>
      <c r="B6" s="3121"/>
      <c r="C6" s="3121"/>
      <c r="D6" s="3121"/>
      <c r="E6" s="3121"/>
      <c r="F6" s="3121"/>
      <c r="G6" s="3121"/>
      <c r="H6" s="3121"/>
      <c r="I6" s="446" t="s">
        <v>1</v>
      </c>
      <c r="J6" s="447" t="s">
        <v>17</v>
      </c>
      <c r="K6" s="3128"/>
      <c r="L6" s="3121"/>
      <c r="M6" s="448" t="s">
        <v>2</v>
      </c>
      <c r="N6" s="449" t="s">
        <v>3</v>
      </c>
      <c r="O6" s="449" t="s">
        <v>1</v>
      </c>
      <c r="P6" s="2289" t="s">
        <v>9115</v>
      </c>
      <c r="Q6" s="2290" t="s">
        <v>9116</v>
      </c>
      <c r="R6" s="2289" t="s">
        <v>9115</v>
      </c>
      <c r="S6" s="2290" t="s">
        <v>9116</v>
      </c>
      <c r="T6" s="2289" t="s">
        <v>2</v>
      </c>
      <c r="U6" s="2290" t="s">
        <v>3</v>
      </c>
      <c r="V6" s="2289" t="s">
        <v>2</v>
      </c>
      <c r="W6" s="2290" t="s">
        <v>3</v>
      </c>
      <c r="X6" s="2289" t="s">
        <v>2</v>
      </c>
      <c r="Y6" s="2290" t="s">
        <v>3</v>
      </c>
      <c r="Z6" s="2289" t="s">
        <v>2</v>
      </c>
      <c r="AA6" s="2290" t="s">
        <v>3</v>
      </c>
      <c r="AB6" s="2290" t="s">
        <v>1</v>
      </c>
      <c r="AC6" s="2289" t="s">
        <v>2</v>
      </c>
      <c r="AD6" s="2290" t="s">
        <v>3</v>
      </c>
      <c r="AE6" s="2290" t="s">
        <v>1</v>
      </c>
      <c r="AF6" s="2291" t="s">
        <v>9117</v>
      </c>
      <c r="AG6" s="2291" t="s">
        <v>3</v>
      </c>
      <c r="AH6" s="2291" t="s">
        <v>1</v>
      </c>
      <c r="AI6" s="3027"/>
      <c r="AJ6" s="3027"/>
      <c r="AK6" s="3027"/>
      <c r="AL6" s="3027"/>
      <c r="AM6" s="3121"/>
      <c r="AN6" s="450"/>
    </row>
    <row r="7" spans="1:52" ht="15.75" customHeight="1">
      <c r="A7" s="451">
        <v>1</v>
      </c>
      <c r="B7" s="452">
        <v>2</v>
      </c>
      <c r="C7" s="451">
        <v>3</v>
      </c>
      <c r="D7" s="453">
        <v>4</v>
      </c>
      <c r="E7" s="451">
        <v>5</v>
      </c>
      <c r="F7" s="453">
        <v>6</v>
      </c>
      <c r="G7" s="451">
        <v>7</v>
      </c>
      <c r="H7" s="453">
        <v>8</v>
      </c>
      <c r="I7" s="451">
        <v>9</v>
      </c>
      <c r="J7" s="453">
        <v>10</v>
      </c>
      <c r="K7" s="451">
        <v>11</v>
      </c>
      <c r="L7" s="453">
        <v>12</v>
      </c>
      <c r="M7" s="451">
        <v>13</v>
      </c>
      <c r="N7" s="453">
        <v>14</v>
      </c>
      <c r="O7" s="451">
        <v>15</v>
      </c>
      <c r="P7" s="2292">
        <v>16</v>
      </c>
      <c r="Q7" s="2292">
        <v>17</v>
      </c>
      <c r="R7" s="2292">
        <v>18</v>
      </c>
      <c r="S7" s="2292">
        <v>19</v>
      </c>
      <c r="T7" s="2292">
        <v>20</v>
      </c>
      <c r="U7" s="2292">
        <v>21</v>
      </c>
      <c r="V7" s="2292">
        <v>22</v>
      </c>
      <c r="W7" s="2292">
        <v>23</v>
      </c>
      <c r="X7" s="2292">
        <v>24</v>
      </c>
      <c r="Y7" s="2292">
        <v>25</v>
      </c>
      <c r="Z7" s="2292">
        <v>10</v>
      </c>
      <c r="AA7" s="2292">
        <v>11</v>
      </c>
      <c r="AB7" s="2292">
        <v>12</v>
      </c>
      <c r="AC7" s="2292">
        <v>9</v>
      </c>
      <c r="AD7" s="2292">
        <v>10</v>
      </c>
      <c r="AE7" s="2292">
        <v>11</v>
      </c>
      <c r="AF7" s="2292">
        <v>12</v>
      </c>
      <c r="AG7" s="2292">
        <v>13</v>
      </c>
      <c r="AH7" s="2292">
        <v>14</v>
      </c>
      <c r="AI7" s="2292">
        <v>15</v>
      </c>
      <c r="AJ7" s="2292">
        <v>15</v>
      </c>
      <c r="AK7" s="2292">
        <v>16</v>
      </c>
      <c r="AL7" s="2292">
        <v>17</v>
      </c>
      <c r="AM7" s="453">
        <v>16</v>
      </c>
      <c r="AN7" s="450"/>
    </row>
    <row r="8" spans="1:52" ht="15.75" customHeight="1">
      <c r="A8" s="450"/>
      <c r="B8" s="454"/>
      <c r="C8" s="454"/>
      <c r="D8" s="450"/>
      <c r="E8" s="454"/>
      <c r="F8" s="450"/>
      <c r="G8" s="454"/>
      <c r="H8" s="450"/>
      <c r="I8" s="454"/>
      <c r="J8" s="450"/>
      <c r="K8" s="454"/>
      <c r="L8" s="450"/>
      <c r="M8" s="454"/>
      <c r="N8" s="450"/>
      <c r="O8" s="454"/>
      <c r="P8" s="454"/>
      <c r="Q8" s="454"/>
      <c r="R8" s="454"/>
      <c r="S8" s="454"/>
      <c r="T8" s="454"/>
      <c r="U8" s="454"/>
      <c r="V8" s="454"/>
      <c r="W8" s="454"/>
      <c r="X8" s="454"/>
      <c r="Y8" s="454"/>
      <c r="Z8" s="454"/>
      <c r="AA8" s="454"/>
      <c r="AB8" s="454"/>
      <c r="AC8" s="454"/>
      <c r="AD8" s="454"/>
      <c r="AE8" s="454"/>
      <c r="AF8" s="454"/>
      <c r="AG8" s="454"/>
      <c r="AH8" s="454"/>
      <c r="AI8" s="454"/>
      <c r="AJ8" s="454"/>
      <c r="AK8" s="454"/>
      <c r="AL8" s="454"/>
      <c r="AM8" s="450"/>
      <c r="AN8" s="450"/>
    </row>
    <row r="9" spans="1:52" ht="15.75">
      <c r="A9" s="454"/>
      <c r="B9" s="454"/>
      <c r="C9" s="455" t="s">
        <v>2123</v>
      </c>
      <c r="D9" s="454"/>
      <c r="E9" s="454"/>
      <c r="F9" s="454"/>
      <c r="G9" s="454"/>
      <c r="H9" s="454"/>
      <c r="I9" s="454"/>
      <c r="J9" s="454"/>
      <c r="K9" s="454"/>
      <c r="L9" s="454"/>
      <c r="M9" s="454"/>
      <c r="N9" s="450"/>
      <c r="O9" s="450"/>
      <c r="P9" s="450"/>
      <c r="Q9" s="450"/>
      <c r="R9" s="450"/>
      <c r="S9" s="450"/>
      <c r="T9" s="450"/>
      <c r="U9" s="450"/>
      <c r="V9" s="450"/>
      <c r="W9" s="450"/>
      <c r="X9" s="450"/>
      <c r="Y9" s="450"/>
      <c r="Z9" s="450"/>
      <c r="AA9" s="450"/>
      <c r="AB9" s="450"/>
      <c r="AC9" s="450"/>
      <c r="AD9" s="450"/>
      <c r="AE9" s="450"/>
      <c r="AF9" s="450"/>
      <c r="AG9" s="450"/>
      <c r="AH9" s="450"/>
      <c r="AI9" s="450"/>
      <c r="AJ9" s="450"/>
      <c r="AK9" s="450"/>
      <c r="AL9" s="450"/>
      <c r="AM9" s="450"/>
      <c r="AN9" s="450"/>
    </row>
    <row r="10" spans="1:52" ht="15.75" customHeight="1">
      <c r="A10" s="454"/>
      <c r="B10" s="454"/>
      <c r="C10" s="456" t="s">
        <v>18</v>
      </c>
      <c r="D10" s="454"/>
      <c r="E10" s="454"/>
      <c r="F10" s="454"/>
      <c r="G10" s="454"/>
      <c r="H10" s="454"/>
      <c r="I10" s="454"/>
      <c r="J10" s="454"/>
      <c r="K10" s="454"/>
      <c r="L10" s="454"/>
      <c r="M10" s="454"/>
      <c r="N10" s="445"/>
      <c r="O10" s="445"/>
      <c r="P10" s="445"/>
      <c r="Q10" s="445"/>
      <c r="R10" s="445"/>
      <c r="S10" s="445"/>
      <c r="T10" s="445"/>
      <c r="U10" s="445"/>
      <c r="V10" s="445"/>
      <c r="W10" s="445"/>
      <c r="X10" s="445"/>
      <c r="Y10" s="445"/>
      <c r="Z10" s="445"/>
      <c r="AA10" s="445"/>
      <c r="AB10" s="445"/>
      <c r="AC10" s="445"/>
      <c r="AD10" s="445"/>
      <c r="AE10" s="445"/>
      <c r="AF10" s="445"/>
      <c r="AG10" s="445"/>
      <c r="AH10" s="445"/>
      <c r="AI10" s="445"/>
      <c r="AJ10" s="445"/>
      <c r="AK10" s="445"/>
      <c r="AL10" s="445"/>
      <c r="AM10" s="445"/>
      <c r="AN10" s="445"/>
    </row>
    <row r="11" spans="1:52" ht="135.75" customHeight="1">
      <c r="A11" s="454">
        <v>846</v>
      </c>
      <c r="B11" s="457" t="s">
        <v>2124</v>
      </c>
      <c r="C11" s="458" t="s">
        <v>2125</v>
      </c>
      <c r="D11" s="457" t="s">
        <v>29</v>
      </c>
      <c r="E11" s="457" t="s">
        <v>2126</v>
      </c>
      <c r="F11" s="459" t="s">
        <v>26</v>
      </c>
      <c r="G11" s="460">
        <v>554.01</v>
      </c>
      <c r="H11" s="460">
        <v>372.83600000000001</v>
      </c>
      <c r="I11" s="461">
        <v>136.934</v>
      </c>
      <c r="J11" s="460">
        <v>17626.599999999999</v>
      </c>
      <c r="K11" s="462">
        <v>509.77</v>
      </c>
      <c r="L11" s="460">
        <v>44.240000000000009</v>
      </c>
      <c r="M11" s="460">
        <v>0</v>
      </c>
      <c r="N11" s="460">
        <v>44.24</v>
      </c>
      <c r="O11" s="460">
        <v>44.24</v>
      </c>
      <c r="P11" s="460"/>
      <c r="Q11" s="460"/>
      <c r="R11" s="460"/>
      <c r="S11" s="460"/>
      <c r="T11" s="460"/>
      <c r="U11" s="460"/>
      <c r="V11" s="460"/>
      <c r="W11" s="460"/>
      <c r="X11" s="460"/>
      <c r="Y11" s="460">
        <v>19.405000000000001</v>
      </c>
      <c r="Z11" s="466">
        <v>0</v>
      </c>
      <c r="AA11" s="466">
        <v>24.835000000000001</v>
      </c>
      <c r="AB11" s="21">
        <v>24.835000000000001</v>
      </c>
      <c r="AC11" s="21"/>
      <c r="AD11" s="21">
        <v>24.835000000000001</v>
      </c>
      <c r="AE11" s="21">
        <v>24.835000000000001</v>
      </c>
      <c r="AF11" s="21">
        <v>0</v>
      </c>
      <c r="AG11" s="21">
        <v>24.395803000000001</v>
      </c>
      <c r="AH11" s="21">
        <v>24.395803000000001</v>
      </c>
      <c r="AI11" s="460"/>
      <c r="AJ11" s="2772" t="s">
        <v>12399</v>
      </c>
      <c r="AK11" s="474" t="s">
        <v>9629</v>
      </c>
      <c r="AL11" s="2604">
        <v>0.25</v>
      </c>
      <c r="AM11" s="460">
        <v>1160</v>
      </c>
      <c r="AN11" s="463"/>
      <c r="AO11" s="464"/>
      <c r="AP11" s="465"/>
      <c r="AQ11" s="465"/>
      <c r="AR11" s="466"/>
    </row>
    <row r="12" spans="1:52" ht="63">
      <c r="A12" s="467">
        <v>847</v>
      </c>
      <c r="B12" s="457" t="s">
        <v>2127</v>
      </c>
      <c r="C12" s="468" t="s">
        <v>2128</v>
      </c>
      <c r="D12" s="469" t="s">
        <v>2129</v>
      </c>
      <c r="E12" s="469" t="s">
        <v>2130</v>
      </c>
      <c r="F12" s="459" t="s">
        <v>26</v>
      </c>
      <c r="G12" s="470">
        <v>129.999</v>
      </c>
      <c r="H12" s="470">
        <v>106.935</v>
      </c>
      <c r="I12" s="471">
        <v>0.3</v>
      </c>
      <c r="J12" s="470">
        <v>0</v>
      </c>
      <c r="K12" s="462">
        <v>107.235</v>
      </c>
      <c r="L12" s="472">
        <v>22.763999999999996</v>
      </c>
      <c r="M12" s="471">
        <v>0</v>
      </c>
      <c r="N12" s="470">
        <v>22.478000000000002</v>
      </c>
      <c r="O12" s="472">
        <v>22.478000000000002</v>
      </c>
      <c r="P12" s="472"/>
      <c r="Q12" s="472"/>
      <c r="R12" s="472"/>
      <c r="S12" s="472"/>
      <c r="T12" s="472"/>
      <c r="U12" s="472"/>
      <c r="V12" s="472"/>
      <c r="W12" s="472"/>
      <c r="X12" s="472"/>
      <c r="Y12" s="472"/>
      <c r="Z12" s="466">
        <v>0</v>
      </c>
      <c r="AA12" s="466">
        <v>22.478000000000002</v>
      </c>
      <c r="AB12" s="21">
        <v>22.478000000000002</v>
      </c>
      <c r="AC12" s="21"/>
      <c r="AD12" s="21"/>
      <c r="AE12" s="21">
        <v>0</v>
      </c>
      <c r="AF12" s="21">
        <v>0</v>
      </c>
      <c r="AG12" s="21">
        <v>0</v>
      </c>
      <c r="AH12" s="21">
        <v>0</v>
      </c>
      <c r="AI12" s="472"/>
      <c r="AJ12" s="2855" t="s">
        <v>10418</v>
      </c>
      <c r="AK12" s="472"/>
      <c r="AL12" s="2608">
        <v>0.25</v>
      </c>
      <c r="AM12" s="471">
        <v>0</v>
      </c>
      <c r="AN12" s="463"/>
      <c r="AO12" s="464"/>
      <c r="AP12" s="465"/>
      <c r="AQ12" s="465"/>
      <c r="AR12" s="466"/>
    </row>
    <row r="13" spans="1:52" ht="31.5">
      <c r="A13" s="467">
        <v>848</v>
      </c>
      <c r="B13" s="457" t="s">
        <v>2131</v>
      </c>
      <c r="C13" s="473" t="s">
        <v>2132</v>
      </c>
      <c r="D13" s="457" t="s">
        <v>167</v>
      </c>
      <c r="E13" s="457" t="s">
        <v>2133</v>
      </c>
      <c r="F13" s="459" t="s">
        <v>26</v>
      </c>
      <c r="G13" s="474">
        <v>250</v>
      </c>
      <c r="H13" s="460">
        <v>77.113</v>
      </c>
      <c r="I13" s="460">
        <v>60</v>
      </c>
      <c r="J13" s="460">
        <v>0</v>
      </c>
      <c r="K13" s="462">
        <v>137.113</v>
      </c>
      <c r="L13" s="472">
        <v>112.887</v>
      </c>
      <c r="M13" s="460">
        <v>0</v>
      </c>
      <c r="N13" s="460">
        <v>112.887</v>
      </c>
      <c r="O13" s="460">
        <v>112.887</v>
      </c>
      <c r="P13" s="460"/>
      <c r="Q13" s="460"/>
      <c r="R13" s="460"/>
      <c r="S13" s="460"/>
      <c r="T13" s="460"/>
      <c r="U13" s="460"/>
      <c r="V13" s="460"/>
      <c r="W13" s="460"/>
      <c r="X13" s="460"/>
      <c r="Y13" s="460"/>
      <c r="Z13" s="466">
        <v>0</v>
      </c>
      <c r="AA13" s="466">
        <v>112.887</v>
      </c>
      <c r="AB13" s="21">
        <v>112.887</v>
      </c>
      <c r="AC13" s="21"/>
      <c r="AD13" s="21">
        <v>56.4435</v>
      </c>
      <c r="AE13" s="21">
        <v>56.4435</v>
      </c>
      <c r="AF13" s="21">
        <v>0</v>
      </c>
      <c r="AG13" s="21">
        <v>56.116999999999997</v>
      </c>
      <c r="AH13" s="21">
        <v>56.116999999999997</v>
      </c>
      <c r="AI13" s="460"/>
      <c r="AJ13" s="460"/>
      <c r="AK13" s="474" t="s">
        <v>9375</v>
      </c>
      <c r="AL13" s="2604">
        <v>0.5</v>
      </c>
      <c r="AM13" s="460">
        <v>0</v>
      </c>
      <c r="AN13" s="463"/>
      <c r="AO13" s="460"/>
      <c r="AP13" s="464"/>
      <c r="AQ13" s="464"/>
      <c r="AR13" s="466"/>
    </row>
    <row r="14" spans="1:52" ht="31.5">
      <c r="A14" s="467">
        <v>849</v>
      </c>
      <c r="B14" s="457" t="s">
        <v>2134</v>
      </c>
      <c r="C14" s="473" t="s">
        <v>2135</v>
      </c>
      <c r="D14" s="457" t="s">
        <v>274</v>
      </c>
      <c r="E14" s="457" t="s">
        <v>2136</v>
      </c>
      <c r="F14" s="459" t="s">
        <v>26</v>
      </c>
      <c r="G14" s="474">
        <v>249.916</v>
      </c>
      <c r="H14" s="460">
        <v>77.569999999999993</v>
      </c>
      <c r="I14" s="460">
        <v>55</v>
      </c>
      <c r="J14" s="460">
        <v>0</v>
      </c>
      <c r="K14" s="462">
        <v>132.57</v>
      </c>
      <c r="L14" s="472">
        <v>117.346</v>
      </c>
      <c r="M14" s="460">
        <v>0</v>
      </c>
      <c r="N14" s="460">
        <v>117.346</v>
      </c>
      <c r="O14" s="460">
        <v>117.346</v>
      </c>
      <c r="P14" s="460"/>
      <c r="Q14" s="460"/>
      <c r="R14" s="460"/>
      <c r="S14" s="460"/>
      <c r="T14" s="460"/>
      <c r="U14" s="460"/>
      <c r="V14" s="460"/>
      <c r="W14" s="460"/>
      <c r="X14" s="460"/>
      <c r="Y14" s="460"/>
      <c r="Z14" s="466">
        <v>0</v>
      </c>
      <c r="AA14" s="466">
        <v>117.346</v>
      </c>
      <c r="AB14" s="21">
        <v>117.346</v>
      </c>
      <c r="AC14" s="21"/>
      <c r="AD14" s="21">
        <v>58.673000000000002</v>
      </c>
      <c r="AE14" s="21">
        <v>58.673000000000002</v>
      </c>
      <c r="AF14" s="21">
        <v>0</v>
      </c>
      <c r="AG14" s="21">
        <v>1.4999800000000001</v>
      </c>
      <c r="AH14" s="21">
        <v>1.4999800000000001</v>
      </c>
      <c r="AI14" s="460"/>
      <c r="AJ14" s="460"/>
      <c r="AK14" s="474" t="s">
        <v>9371</v>
      </c>
      <c r="AL14" s="2604">
        <v>0.5</v>
      </c>
      <c r="AM14" s="460">
        <v>0</v>
      </c>
      <c r="AN14" s="463"/>
      <c r="AO14" s="460"/>
      <c r="AP14" s="464"/>
      <c r="AQ14" s="464"/>
      <c r="AR14" s="466"/>
    </row>
    <row r="15" spans="1:52" ht="84" customHeight="1">
      <c r="A15" s="467">
        <v>850</v>
      </c>
      <c r="B15" s="457" t="s">
        <v>2137</v>
      </c>
      <c r="C15" s="473" t="s">
        <v>2138</v>
      </c>
      <c r="D15" s="457" t="s">
        <v>213</v>
      </c>
      <c r="E15" s="457" t="s">
        <v>2133</v>
      </c>
      <c r="F15" s="459" t="s">
        <v>26</v>
      </c>
      <c r="G15" s="474">
        <v>250</v>
      </c>
      <c r="H15" s="460">
        <v>79.254000000000005</v>
      </c>
      <c r="I15" s="475">
        <v>55</v>
      </c>
      <c r="J15" s="460">
        <v>0</v>
      </c>
      <c r="K15" s="462">
        <v>134.25400000000002</v>
      </c>
      <c r="L15" s="460">
        <v>115.74599999999998</v>
      </c>
      <c r="M15" s="460">
        <v>0</v>
      </c>
      <c r="N15" s="460">
        <v>115.746</v>
      </c>
      <c r="O15" s="460">
        <v>115.746</v>
      </c>
      <c r="P15" s="460"/>
      <c r="Q15" s="460"/>
      <c r="R15" s="460"/>
      <c r="S15" s="460"/>
      <c r="T15" s="460"/>
      <c r="U15" s="460"/>
      <c r="V15" s="460"/>
      <c r="W15" s="460"/>
      <c r="X15" s="460"/>
      <c r="Y15" s="460"/>
      <c r="Z15" s="466">
        <v>0</v>
      </c>
      <c r="AA15" s="466">
        <v>115.746</v>
      </c>
      <c r="AB15" s="21">
        <v>115.746</v>
      </c>
      <c r="AC15" s="21"/>
      <c r="AD15" s="21">
        <v>115.746</v>
      </c>
      <c r="AE15" s="21">
        <v>115.746</v>
      </c>
      <c r="AF15" s="21">
        <v>0</v>
      </c>
      <c r="AG15" s="21">
        <v>115.744867</v>
      </c>
      <c r="AH15" s="21">
        <v>115.744867</v>
      </c>
      <c r="AI15" s="460"/>
      <c r="AJ15" s="474"/>
      <c r="AK15" s="474" t="s">
        <v>12769</v>
      </c>
      <c r="AL15" s="2604">
        <v>0.5</v>
      </c>
      <c r="AM15" s="460">
        <v>0</v>
      </c>
      <c r="AN15" s="463"/>
      <c r="AO15" s="460"/>
      <c r="AP15" s="464"/>
      <c r="AQ15" s="464"/>
      <c r="AR15" s="466"/>
    </row>
    <row r="16" spans="1:52" ht="31.5">
      <c r="A16" s="467">
        <v>851</v>
      </c>
      <c r="B16" s="457" t="s">
        <v>2139</v>
      </c>
      <c r="C16" s="473" t="s">
        <v>2140</v>
      </c>
      <c r="D16" s="457" t="s">
        <v>287</v>
      </c>
      <c r="E16" s="457" t="s">
        <v>2133</v>
      </c>
      <c r="F16" s="459" t="s">
        <v>26</v>
      </c>
      <c r="G16" s="474">
        <v>245.5</v>
      </c>
      <c r="H16" s="460">
        <v>77.259</v>
      </c>
      <c r="I16" s="475">
        <v>51.079000000000001</v>
      </c>
      <c r="J16" s="460">
        <v>0</v>
      </c>
      <c r="K16" s="462">
        <v>128.33799999999999</v>
      </c>
      <c r="L16" s="460">
        <v>117.16200000000001</v>
      </c>
      <c r="M16" s="460">
        <v>0</v>
      </c>
      <c r="N16" s="460">
        <v>117.16200000000001</v>
      </c>
      <c r="O16" s="460">
        <v>117.16200000000001</v>
      </c>
      <c r="P16" s="460"/>
      <c r="Q16" s="460"/>
      <c r="R16" s="460"/>
      <c r="S16" s="460"/>
      <c r="T16" s="460"/>
      <c r="U16" s="460"/>
      <c r="V16" s="460"/>
      <c r="W16" s="460"/>
      <c r="X16" s="460"/>
      <c r="Y16" s="460"/>
      <c r="Z16" s="466">
        <v>0</v>
      </c>
      <c r="AA16" s="466">
        <v>117.16200000000001</v>
      </c>
      <c r="AB16" s="21">
        <v>117.16200000000001</v>
      </c>
      <c r="AC16" s="21"/>
      <c r="AD16" s="21">
        <v>58.581000000000003</v>
      </c>
      <c r="AE16" s="21">
        <v>58.581000000000003</v>
      </c>
      <c r="AF16" s="21">
        <v>0</v>
      </c>
      <c r="AG16" s="21">
        <v>1.8708959999999999</v>
      </c>
      <c r="AH16" s="21">
        <v>1.8708959999999999</v>
      </c>
      <c r="AI16" s="460"/>
      <c r="AJ16" s="2855" t="s">
        <v>10418</v>
      </c>
      <c r="AK16" s="460" t="s">
        <v>10980</v>
      </c>
      <c r="AL16" s="2604">
        <v>0.5</v>
      </c>
      <c r="AM16" s="460">
        <v>0</v>
      </c>
      <c r="AN16" s="463"/>
      <c r="AO16" s="460"/>
      <c r="AP16" s="464"/>
      <c r="AQ16" s="464"/>
      <c r="AR16" s="466"/>
    </row>
    <row r="17" spans="1:44" ht="63">
      <c r="A17" s="467">
        <v>852</v>
      </c>
      <c r="B17" s="457" t="s">
        <v>2141</v>
      </c>
      <c r="C17" s="473" t="s">
        <v>2142</v>
      </c>
      <c r="D17" s="457" t="s">
        <v>34</v>
      </c>
      <c r="E17" s="457" t="s">
        <v>2143</v>
      </c>
      <c r="F17" s="459" t="s">
        <v>26</v>
      </c>
      <c r="G17" s="460">
        <v>1000</v>
      </c>
      <c r="H17" s="460">
        <v>0</v>
      </c>
      <c r="I17" s="460">
        <v>50</v>
      </c>
      <c r="J17" s="460">
        <v>0</v>
      </c>
      <c r="K17" s="460">
        <v>50</v>
      </c>
      <c r="L17" s="460">
        <v>950</v>
      </c>
      <c r="M17" s="460">
        <v>834.14800000000002</v>
      </c>
      <c r="N17" s="460">
        <v>0</v>
      </c>
      <c r="O17" s="474">
        <v>834.14800000000002</v>
      </c>
      <c r="P17" s="474"/>
      <c r="Q17" s="474"/>
      <c r="R17" s="474"/>
      <c r="S17" s="474"/>
      <c r="T17" s="474"/>
      <c r="U17" s="474"/>
      <c r="V17" s="474"/>
      <c r="W17" s="474"/>
      <c r="X17" s="474"/>
      <c r="Y17" s="474"/>
      <c r="Z17" s="466">
        <v>834.14800000000002</v>
      </c>
      <c r="AA17" s="466">
        <v>0</v>
      </c>
      <c r="AB17" s="21">
        <v>834.14800000000002</v>
      </c>
      <c r="AC17" s="21">
        <v>417.07400000000001</v>
      </c>
      <c r="AD17" s="21"/>
      <c r="AE17" s="21">
        <v>417.07400000000001</v>
      </c>
      <c r="AF17" s="21">
        <v>417.07400000000001</v>
      </c>
      <c r="AG17" s="21">
        <v>0</v>
      </c>
      <c r="AH17" s="21">
        <v>417.07400000000001</v>
      </c>
      <c r="AI17" s="474"/>
      <c r="AJ17" s="474"/>
      <c r="AK17" s="474" t="s">
        <v>9735</v>
      </c>
      <c r="AL17" s="2601">
        <v>0.25</v>
      </c>
      <c r="AM17" s="460">
        <v>0</v>
      </c>
      <c r="AN17" s="463"/>
      <c r="AO17" s="460"/>
      <c r="AP17" s="464"/>
      <c r="AQ17" s="464"/>
      <c r="AR17" s="466"/>
    </row>
    <row r="18" spans="1:44" ht="78.75">
      <c r="A18" s="467">
        <v>853</v>
      </c>
      <c r="B18" s="457" t="s">
        <v>2144</v>
      </c>
      <c r="C18" s="473" t="s">
        <v>2145</v>
      </c>
      <c r="D18" s="457" t="s">
        <v>2146</v>
      </c>
      <c r="E18" s="457" t="s">
        <v>2143</v>
      </c>
      <c r="F18" s="459" t="s">
        <v>26</v>
      </c>
      <c r="G18" s="460">
        <v>500</v>
      </c>
      <c r="H18" s="460">
        <v>0</v>
      </c>
      <c r="I18" s="460">
        <v>25</v>
      </c>
      <c r="J18" s="460">
        <v>0</v>
      </c>
      <c r="K18" s="460">
        <v>25</v>
      </c>
      <c r="L18" s="460">
        <v>475</v>
      </c>
      <c r="M18" s="460">
        <v>475</v>
      </c>
      <c r="N18" s="460">
        <v>0</v>
      </c>
      <c r="O18" s="474">
        <v>475</v>
      </c>
      <c r="P18" s="474"/>
      <c r="Q18" s="474"/>
      <c r="R18" s="474"/>
      <c r="S18" s="474"/>
      <c r="T18" s="474"/>
      <c r="U18" s="474"/>
      <c r="V18" s="474"/>
      <c r="W18" s="474"/>
      <c r="X18" s="474"/>
      <c r="Y18" s="474"/>
      <c r="Z18" s="466">
        <v>475</v>
      </c>
      <c r="AA18" s="466">
        <v>0</v>
      </c>
      <c r="AB18" s="21">
        <v>475</v>
      </c>
      <c r="AC18" s="21">
        <v>475</v>
      </c>
      <c r="AD18" s="21"/>
      <c r="AE18" s="21">
        <v>475</v>
      </c>
      <c r="AF18" s="21">
        <v>237.5</v>
      </c>
      <c r="AG18" s="21">
        <v>0</v>
      </c>
      <c r="AH18" s="21">
        <v>237.5</v>
      </c>
      <c r="AI18" s="474"/>
      <c r="AJ18" s="474" t="s">
        <v>10764</v>
      </c>
      <c r="AK18" s="474" t="s">
        <v>9735</v>
      </c>
      <c r="AL18" s="2601">
        <v>0.5</v>
      </c>
      <c r="AM18" s="460">
        <v>0</v>
      </c>
      <c r="AN18" s="463"/>
      <c r="AO18" s="460"/>
      <c r="AP18" s="464"/>
      <c r="AQ18" s="464"/>
      <c r="AR18" s="466"/>
    </row>
    <row r="19" spans="1:44" ht="16.5" thickBot="1">
      <c r="A19" s="467" t="s">
        <v>300</v>
      </c>
      <c r="B19" s="454"/>
      <c r="C19" s="476" t="s">
        <v>2147</v>
      </c>
      <c r="D19" s="476"/>
      <c r="E19" s="476"/>
      <c r="F19" s="476"/>
      <c r="G19" s="477">
        <v>3179.4250000000002</v>
      </c>
      <c r="H19" s="477">
        <v>790.96699999999998</v>
      </c>
      <c r="I19" s="477">
        <v>433.31300000000005</v>
      </c>
      <c r="J19" s="477">
        <v>17626.599999999999</v>
      </c>
      <c r="K19" s="477">
        <v>1224.28</v>
      </c>
      <c r="L19" s="477">
        <v>1955.145</v>
      </c>
      <c r="M19" s="477">
        <v>1309.1480000000001</v>
      </c>
      <c r="N19" s="477">
        <v>529.85900000000004</v>
      </c>
      <c r="O19" s="477">
        <v>1839.0070000000001</v>
      </c>
      <c r="P19" s="477">
        <v>0</v>
      </c>
      <c r="Q19" s="477">
        <v>0</v>
      </c>
      <c r="R19" s="477">
        <v>0</v>
      </c>
      <c r="S19" s="477">
        <v>0</v>
      </c>
      <c r="T19" s="477">
        <v>0</v>
      </c>
      <c r="U19" s="477">
        <v>0</v>
      </c>
      <c r="V19" s="477">
        <v>0</v>
      </c>
      <c r="W19" s="477">
        <v>0</v>
      </c>
      <c r="X19" s="477">
        <v>0</v>
      </c>
      <c r="Y19" s="477">
        <v>19.405000000000001</v>
      </c>
      <c r="Z19" s="477">
        <v>1309.1480000000001</v>
      </c>
      <c r="AA19" s="477">
        <v>510.45399999999995</v>
      </c>
      <c r="AB19" s="477">
        <v>1819.6019999999999</v>
      </c>
      <c r="AC19" s="477">
        <v>892.07400000000007</v>
      </c>
      <c r="AD19" s="477">
        <v>314.27850000000001</v>
      </c>
      <c r="AE19" s="477">
        <v>1206.3525</v>
      </c>
      <c r="AF19" s="477">
        <v>654.57400000000007</v>
      </c>
      <c r="AG19" s="477">
        <v>199.62854599999997</v>
      </c>
      <c r="AH19" s="477">
        <v>854.20254599999998</v>
      </c>
      <c r="AI19" s="477">
        <v>0</v>
      </c>
      <c r="AJ19" s="477"/>
      <c r="AK19" s="477"/>
      <c r="AL19" s="477"/>
      <c r="AM19" s="477">
        <v>1160</v>
      </c>
      <c r="AN19" s="478"/>
      <c r="AO19" s="460"/>
      <c r="AP19" s="464"/>
      <c r="AQ19" s="464"/>
    </row>
    <row r="20" spans="1:44" ht="15.75">
      <c r="A20" s="467" t="s">
        <v>300</v>
      </c>
      <c r="B20" s="454"/>
      <c r="C20" s="479"/>
      <c r="D20" s="479"/>
      <c r="E20" s="479"/>
      <c r="F20" s="479"/>
      <c r="G20" s="478"/>
      <c r="H20" s="478"/>
      <c r="I20" s="478"/>
      <c r="J20" s="478"/>
      <c r="K20" s="478"/>
      <c r="L20" s="478"/>
      <c r="M20" s="478"/>
      <c r="N20" s="478"/>
      <c r="O20" s="478"/>
      <c r="P20" s="478"/>
      <c r="Q20" s="478"/>
      <c r="R20" s="478"/>
      <c r="S20" s="478"/>
      <c r="T20" s="478"/>
      <c r="U20" s="478"/>
      <c r="V20" s="478"/>
      <c r="W20" s="478"/>
      <c r="X20" s="478"/>
      <c r="Y20" s="478"/>
      <c r="Z20" s="478"/>
      <c r="AA20" s="478"/>
      <c r="AB20" s="478"/>
      <c r="AC20" s="478"/>
      <c r="AD20" s="478"/>
      <c r="AE20" s="478"/>
      <c r="AF20" s="478"/>
      <c r="AG20" s="478"/>
      <c r="AH20" s="478"/>
      <c r="AI20" s="478"/>
      <c r="AJ20" s="478"/>
      <c r="AK20" s="478"/>
      <c r="AL20" s="478"/>
      <c r="AM20" s="478"/>
      <c r="AN20" s="478"/>
      <c r="AO20" s="460"/>
      <c r="AP20" s="464"/>
      <c r="AQ20" s="464"/>
    </row>
    <row r="21" spans="1:44" ht="15.75">
      <c r="A21" s="467" t="s">
        <v>300</v>
      </c>
      <c r="B21" s="454"/>
      <c r="C21" s="480" t="s">
        <v>144</v>
      </c>
      <c r="D21" s="479"/>
      <c r="E21" s="479"/>
      <c r="F21" s="479"/>
      <c r="G21" s="478"/>
      <c r="H21" s="478"/>
      <c r="I21" s="478"/>
      <c r="J21" s="478"/>
      <c r="K21" s="478"/>
      <c r="L21" s="478"/>
      <c r="M21" s="478"/>
      <c r="N21" s="478"/>
      <c r="O21" s="478"/>
      <c r="P21" s="478"/>
      <c r="Q21" s="478"/>
      <c r="R21" s="478"/>
      <c r="S21" s="478"/>
      <c r="T21" s="478"/>
      <c r="U21" s="478"/>
      <c r="V21" s="478"/>
      <c r="W21" s="478"/>
      <c r="X21" s="478"/>
      <c r="Y21" s="478"/>
      <c r="Z21" s="478"/>
      <c r="AA21" s="478"/>
      <c r="AB21" s="478"/>
      <c r="AC21" s="478"/>
      <c r="AD21" s="478"/>
      <c r="AE21" s="478"/>
      <c r="AF21" s="478"/>
      <c r="AG21" s="478"/>
      <c r="AH21" s="478"/>
      <c r="AI21" s="478"/>
      <c r="AJ21" s="478"/>
      <c r="AK21" s="478"/>
      <c r="AL21" s="478"/>
      <c r="AM21" s="478"/>
      <c r="AN21" s="478"/>
    </row>
    <row r="22" spans="1:44" ht="31.5">
      <c r="A22" s="467">
        <v>854</v>
      </c>
      <c r="B22" s="457" t="s">
        <v>2148</v>
      </c>
      <c r="C22" s="481" t="s">
        <v>2149</v>
      </c>
      <c r="D22" s="482" t="s">
        <v>55</v>
      </c>
      <c r="E22" s="482" t="s">
        <v>145</v>
      </c>
      <c r="F22" s="483" t="s">
        <v>115</v>
      </c>
      <c r="G22" s="484">
        <v>200</v>
      </c>
      <c r="H22" s="460">
        <v>0</v>
      </c>
      <c r="I22" s="460">
        <v>0</v>
      </c>
      <c r="J22" s="460">
        <v>0</v>
      </c>
      <c r="K22" s="460">
        <v>0</v>
      </c>
      <c r="L22" s="460">
        <v>200</v>
      </c>
      <c r="M22" s="460">
        <v>0</v>
      </c>
      <c r="N22" s="485">
        <v>104.99299999999999</v>
      </c>
      <c r="O22" s="460">
        <v>104.99299999999999</v>
      </c>
      <c r="P22" s="460"/>
      <c r="Q22" s="460"/>
      <c r="R22" s="460"/>
      <c r="S22" s="460"/>
      <c r="T22" s="460"/>
      <c r="U22" s="460"/>
      <c r="V22" s="460"/>
      <c r="W22" s="460"/>
      <c r="X22" s="460"/>
      <c r="Y22" s="460"/>
      <c r="Z22" s="466">
        <v>0</v>
      </c>
      <c r="AA22" s="466">
        <v>104.99299999999999</v>
      </c>
      <c r="AB22" s="21">
        <v>104.99299999999999</v>
      </c>
      <c r="AC22" s="21"/>
      <c r="AD22" s="21">
        <v>26.248000000000001</v>
      </c>
      <c r="AE22" s="21">
        <v>26.248000000000001</v>
      </c>
      <c r="AF22" s="21">
        <v>0</v>
      </c>
      <c r="AG22" s="21">
        <v>19.375</v>
      </c>
      <c r="AH22" s="21">
        <v>19.375</v>
      </c>
      <c r="AI22" s="460"/>
      <c r="AJ22" s="482"/>
      <c r="AK22" s="474" t="s">
        <v>12386</v>
      </c>
      <c r="AL22" s="2604">
        <v>0.25</v>
      </c>
      <c r="AM22" s="460">
        <v>0</v>
      </c>
      <c r="AN22" s="463"/>
      <c r="AO22" s="486"/>
      <c r="AP22" s="486"/>
      <c r="AQ22" s="486"/>
    </row>
    <row r="23" spans="1:44" ht="31.5">
      <c r="A23" s="467">
        <v>855</v>
      </c>
      <c r="B23" s="457" t="s">
        <v>2150</v>
      </c>
      <c r="C23" s="481" t="s">
        <v>2151</v>
      </c>
      <c r="D23" s="482" t="s">
        <v>55</v>
      </c>
      <c r="E23" s="482" t="s">
        <v>145</v>
      </c>
      <c r="F23" s="483" t="s">
        <v>115</v>
      </c>
      <c r="G23" s="484">
        <v>210</v>
      </c>
      <c r="H23" s="460">
        <v>0</v>
      </c>
      <c r="I23" s="460">
        <v>0</v>
      </c>
      <c r="J23" s="460">
        <v>0</v>
      </c>
      <c r="K23" s="460">
        <v>0</v>
      </c>
      <c r="L23" s="460">
        <v>210</v>
      </c>
      <c r="M23" s="460">
        <v>0</v>
      </c>
      <c r="N23" s="485">
        <v>100</v>
      </c>
      <c r="O23" s="460">
        <v>100</v>
      </c>
      <c r="P23" s="460"/>
      <c r="Q23" s="460"/>
      <c r="R23" s="460"/>
      <c r="S23" s="460"/>
      <c r="T23" s="460"/>
      <c r="U23" s="460"/>
      <c r="V23" s="460"/>
      <c r="W23" s="460"/>
      <c r="X23" s="460"/>
      <c r="Y23" s="460"/>
      <c r="Z23" s="466">
        <v>0</v>
      </c>
      <c r="AA23" s="466">
        <v>100</v>
      </c>
      <c r="AB23" s="21">
        <v>100</v>
      </c>
      <c r="AC23" s="21"/>
      <c r="AD23" s="21"/>
      <c r="AE23" s="21">
        <v>0</v>
      </c>
      <c r="AF23" s="21">
        <v>0</v>
      </c>
      <c r="AG23" s="21">
        <v>0</v>
      </c>
      <c r="AH23" s="21">
        <v>0</v>
      </c>
      <c r="AI23" s="460"/>
      <c r="AJ23" s="482" t="s">
        <v>145</v>
      </c>
      <c r="AK23" s="460"/>
      <c r="AL23" s="2604">
        <v>0.25</v>
      </c>
      <c r="AM23" s="460">
        <v>0</v>
      </c>
      <c r="AN23" s="463"/>
      <c r="AO23" s="486"/>
      <c r="AP23" s="486"/>
      <c r="AQ23" s="486"/>
    </row>
    <row r="24" spans="1:44" ht="47.25">
      <c r="A24" s="467">
        <v>856</v>
      </c>
      <c r="B24" s="457" t="s">
        <v>2152</v>
      </c>
      <c r="C24" s="481" t="s">
        <v>2153</v>
      </c>
      <c r="D24" s="482" t="s">
        <v>55</v>
      </c>
      <c r="E24" s="482" t="s">
        <v>145</v>
      </c>
      <c r="F24" s="483" t="s">
        <v>115</v>
      </c>
      <c r="G24" s="484">
        <v>210</v>
      </c>
      <c r="H24" s="460">
        <v>0</v>
      </c>
      <c r="I24" s="460">
        <v>0</v>
      </c>
      <c r="J24" s="460">
        <v>0</v>
      </c>
      <c r="K24" s="460">
        <v>0</v>
      </c>
      <c r="L24" s="460">
        <v>210</v>
      </c>
      <c r="M24" s="460">
        <v>0</v>
      </c>
      <c r="N24" s="485">
        <v>105</v>
      </c>
      <c r="O24" s="460">
        <v>105</v>
      </c>
      <c r="P24" s="460"/>
      <c r="Q24" s="460"/>
      <c r="R24" s="460"/>
      <c r="S24" s="460"/>
      <c r="T24" s="460"/>
      <c r="U24" s="460"/>
      <c r="V24" s="460"/>
      <c r="W24" s="460"/>
      <c r="X24" s="460"/>
      <c r="Y24" s="460"/>
      <c r="Z24" s="466">
        <v>0</v>
      </c>
      <c r="AA24" s="466">
        <v>105</v>
      </c>
      <c r="AB24" s="21">
        <v>105</v>
      </c>
      <c r="AC24" s="21"/>
      <c r="AD24" s="21"/>
      <c r="AE24" s="21">
        <v>0</v>
      </c>
      <c r="AF24" s="21">
        <v>0</v>
      </c>
      <c r="AG24" s="21">
        <v>0</v>
      </c>
      <c r="AH24" s="21">
        <v>0</v>
      </c>
      <c r="AI24" s="460"/>
      <c r="AJ24" s="482" t="s">
        <v>145</v>
      </c>
      <c r="AK24" s="460"/>
      <c r="AL24" s="2604">
        <v>0.25</v>
      </c>
      <c r="AM24" s="460">
        <v>0</v>
      </c>
      <c r="AN24" s="463"/>
      <c r="AO24" s="486"/>
      <c r="AP24" s="486"/>
      <c r="AQ24" s="486"/>
    </row>
    <row r="25" spans="1:44" ht="31.5">
      <c r="A25" s="467">
        <v>857</v>
      </c>
      <c r="B25" s="457" t="s">
        <v>2154</v>
      </c>
      <c r="C25" s="481" t="s">
        <v>2155</v>
      </c>
      <c r="D25" s="482" t="s">
        <v>29</v>
      </c>
      <c r="E25" s="482" t="s">
        <v>145</v>
      </c>
      <c r="F25" s="483" t="s">
        <v>115</v>
      </c>
      <c r="G25" s="484">
        <v>300</v>
      </c>
      <c r="H25" s="460">
        <v>0</v>
      </c>
      <c r="I25" s="460">
        <v>0</v>
      </c>
      <c r="J25" s="460">
        <v>0</v>
      </c>
      <c r="K25" s="460">
        <v>0</v>
      </c>
      <c r="L25" s="460">
        <v>300</v>
      </c>
      <c r="M25" s="460">
        <v>0</v>
      </c>
      <c r="N25" s="485">
        <v>150</v>
      </c>
      <c r="O25" s="460">
        <v>150</v>
      </c>
      <c r="P25" s="460"/>
      <c r="Q25" s="460"/>
      <c r="R25" s="460"/>
      <c r="S25" s="460"/>
      <c r="T25" s="460"/>
      <c r="U25" s="460"/>
      <c r="V25" s="460"/>
      <c r="W25" s="460"/>
      <c r="X25" s="460"/>
      <c r="Y25" s="460"/>
      <c r="Z25" s="466">
        <v>0</v>
      </c>
      <c r="AA25" s="466">
        <v>150</v>
      </c>
      <c r="AB25" s="21">
        <v>150</v>
      </c>
      <c r="AC25" s="21"/>
      <c r="AD25" s="21"/>
      <c r="AE25" s="21">
        <v>0</v>
      </c>
      <c r="AF25" s="21">
        <v>0</v>
      </c>
      <c r="AG25" s="21">
        <v>0</v>
      </c>
      <c r="AH25" s="21">
        <v>0</v>
      </c>
      <c r="AI25" s="460"/>
      <c r="AJ25" s="482" t="s">
        <v>145</v>
      </c>
      <c r="AK25" s="460"/>
      <c r="AL25" s="2604">
        <v>0.25</v>
      </c>
      <c r="AM25" s="460">
        <v>0</v>
      </c>
      <c r="AN25" s="463"/>
      <c r="AO25" s="486"/>
      <c r="AP25" s="486"/>
      <c r="AQ25" s="486"/>
    </row>
    <row r="26" spans="1:44" ht="15.75">
      <c r="A26" s="450"/>
      <c r="B26" s="450"/>
      <c r="C26" s="487" t="s">
        <v>2156</v>
      </c>
      <c r="D26" s="488"/>
      <c r="E26" s="488"/>
      <c r="F26" s="488"/>
      <c r="G26" s="489">
        <v>920</v>
      </c>
      <c r="H26" s="489">
        <v>0</v>
      </c>
      <c r="I26" s="489">
        <v>0</v>
      </c>
      <c r="J26" s="489">
        <v>0</v>
      </c>
      <c r="K26" s="489">
        <v>0</v>
      </c>
      <c r="L26" s="489">
        <v>920</v>
      </c>
      <c r="M26" s="489">
        <v>0</v>
      </c>
      <c r="N26" s="489">
        <v>459.99299999999999</v>
      </c>
      <c r="O26" s="489">
        <v>459.99299999999999</v>
      </c>
      <c r="P26" s="489">
        <v>0</v>
      </c>
      <c r="Q26" s="489">
        <v>0</v>
      </c>
      <c r="R26" s="489">
        <v>0</v>
      </c>
      <c r="S26" s="489">
        <v>0</v>
      </c>
      <c r="T26" s="489">
        <v>0</v>
      </c>
      <c r="U26" s="489">
        <v>0</v>
      </c>
      <c r="V26" s="489">
        <v>0</v>
      </c>
      <c r="W26" s="489">
        <v>0</v>
      </c>
      <c r="X26" s="489">
        <v>0</v>
      </c>
      <c r="Y26" s="489">
        <v>0</v>
      </c>
      <c r="Z26" s="489">
        <v>0</v>
      </c>
      <c r="AA26" s="489">
        <v>459.99299999999999</v>
      </c>
      <c r="AB26" s="489">
        <v>459.99299999999999</v>
      </c>
      <c r="AC26" s="489">
        <v>0</v>
      </c>
      <c r="AD26" s="489">
        <v>26.248000000000001</v>
      </c>
      <c r="AE26" s="489">
        <v>26.248000000000001</v>
      </c>
      <c r="AF26" s="489">
        <v>0</v>
      </c>
      <c r="AG26" s="489">
        <v>19.375</v>
      </c>
      <c r="AH26" s="489">
        <v>19.375</v>
      </c>
      <c r="AI26" s="489">
        <v>0</v>
      </c>
      <c r="AJ26" s="489"/>
      <c r="AK26" s="489"/>
      <c r="AL26" s="489"/>
      <c r="AM26" s="489">
        <v>0</v>
      </c>
      <c r="AN26" s="463"/>
      <c r="AO26" s="486"/>
      <c r="AP26" s="486"/>
      <c r="AQ26" s="486"/>
    </row>
    <row r="27" spans="1:44" ht="15.75">
      <c r="A27" s="454"/>
      <c r="B27" s="450"/>
      <c r="C27" s="490" t="s">
        <v>2157</v>
      </c>
      <c r="D27" s="491"/>
      <c r="E27" s="491"/>
      <c r="F27" s="491"/>
      <c r="G27" s="492">
        <v>4099.4250000000002</v>
      </c>
      <c r="H27" s="492">
        <v>790.96699999999998</v>
      </c>
      <c r="I27" s="492">
        <v>433.31300000000005</v>
      </c>
      <c r="J27" s="492">
        <v>17626.599999999999</v>
      </c>
      <c r="K27" s="492">
        <v>1224.28</v>
      </c>
      <c r="L27" s="492">
        <v>2875.145</v>
      </c>
      <c r="M27" s="492">
        <v>1309.1480000000001</v>
      </c>
      <c r="N27" s="492">
        <v>989.85200000000009</v>
      </c>
      <c r="O27" s="492">
        <v>2299</v>
      </c>
      <c r="P27" s="492">
        <v>0</v>
      </c>
      <c r="Q27" s="492">
        <v>0</v>
      </c>
      <c r="R27" s="492">
        <v>0</v>
      </c>
      <c r="S27" s="492">
        <v>0</v>
      </c>
      <c r="T27" s="492">
        <v>0</v>
      </c>
      <c r="U27" s="492">
        <v>0</v>
      </c>
      <c r="V27" s="492">
        <v>0</v>
      </c>
      <c r="W27" s="492">
        <v>0</v>
      </c>
      <c r="X27" s="492">
        <v>0</v>
      </c>
      <c r="Y27" s="492">
        <v>19.405000000000001</v>
      </c>
      <c r="Z27" s="492">
        <v>1309.1480000000001</v>
      </c>
      <c r="AA27" s="492">
        <v>970.44699999999989</v>
      </c>
      <c r="AB27" s="492">
        <v>2279.5949999999998</v>
      </c>
      <c r="AC27" s="492">
        <v>892.07400000000007</v>
      </c>
      <c r="AD27" s="492">
        <v>340.5265</v>
      </c>
      <c r="AE27" s="492">
        <v>1232.6005</v>
      </c>
      <c r="AF27" s="492">
        <v>654.57400000000007</v>
      </c>
      <c r="AG27" s="492">
        <v>219.00354599999997</v>
      </c>
      <c r="AH27" s="492">
        <v>873.57754599999998</v>
      </c>
      <c r="AI27" s="492">
        <v>0</v>
      </c>
      <c r="AJ27" s="2302"/>
      <c r="AK27" s="2302"/>
      <c r="AL27" s="2302"/>
      <c r="AM27" s="492">
        <v>1160</v>
      </c>
      <c r="AN27" s="450"/>
      <c r="AO27" s="486"/>
      <c r="AP27" s="486"/>
      <c r="AQ27" s="486"/>
    </row>
    <row r="28" spans="1:44" ht="78" customHeight="1">
      <c r="B28" s="454"/>
      <c r="C28" s="493"/>
      <c r="D28" s="493"/>
      <c r="E28" s="493"/>
      <c r="F28" s="493"/>
      <c r="G28" s="493"/>
      <c r="H28" s="493"/>
      <c r="I28" s="493"/>
      <c r="J28" s="493"/>
      <c r="K28" s="493"/>
      <c r="L28" s="493"/>
      <c r="M28" s="493"/>
      <c r="N28" s="493"/>
      <c r="O28" s="494"/>
      <c r="P28" s="494"/>
      <c r="Q28" s="494"/>
      <c r="R28" s="494"/>
      <c r="S28" s="494"/>
      <c r="T28" s="494"/>
      <c r="U28" s="494"/>
      <c r="V28" s="494"/>
      <c r="W28" s="494"/>
      <c r="X28" s="494"/>
      <c r="Y28" s="494"/>
      <c r="Z28" s="494"/>
      <c r="AA28" s="494"/>
      <c r="AB28" s="494"/>
      <c r="AC28" s="494"/>
      <c r="AD28" s="494"/>
      <c r="AE28" s="494"/>
      <c r="AF28" s="494"/>
      <c r="AG28" s="494"/>
      <c r="AH28" s="494"/>
      <c r="AI28" s="494"/>
      <c r="AJ28" s="494"/>
      <c r="AK28" s="494"/>
      <c r="AL28" s="494"/>
      <c r="AM28" s="493"/>
      <c r="AN28" s="493"/>
      <c r="AO28" s="486"/>
      <c r="AP28" s="486"/>
      <c r="AQ28" s="486"/>
    </row>
    <row r="29" spans="1:44" s="495" customFormat="1" ht="37.5" customHeight="1">
      <c r="A29" s="440"/>
      <c r="B29" s="440"/>
      <c r="C29" s="440"/>
      <c r="D29" s="440"/>
      <c r="E29" s="440"/>
      <c r="F29" s="440"/>
      <c r="G29" s="440"/>
      <c r="H29" s="440"/>
      <c r="I29" s="440"/>
      <c r="J29" s="440"/>
      <c r="K29" s="440"/>
      <c r="L29" s="440"/>
      <c r="M29" s="440"/>
      <c r="N29" s="440"/>
      <c r="O29" s="440"/>
      <c r="P29" s="440"/>
      <c r="Q29" s="440"/>
      <c r="R29" s="440"/>
      <c r="S29" s="440"/>
      <c r="T29" s="440"/>
      <c r="U29" s="440"/>
      <c r="V29" s="440"/>
      <c r="W29" s="440"/>
      <c r="X29" s="440"/>
      <c r="Y29" s="440"/>
      <c r="Z29" s="440"/>
      <c r="AA29" s="440"/>
      <c r="AB29" s="440"/>
      <c r="AC29" s="440"/>
      <c r="AD29" s="440"/>
      <c r="AE29" s="440"/>
      <c r="AF29" s="440"/>
      <c r="AG29" s="440"/>
      <c r="AH29" s="440"/>
      <c r="AI29" s="440"/>
      <c r="AJ29" s="440"/>
      <c r="AK29" s="440"/>
      <c r="AL29" s="440"/>
      <c r="AM29" s="440"/>
      <c r="AN29" s="440"/>
      <c r="AO29" s="486"/>
      <c r="AP29" s="486"/>
      <c r="AQ29" s="486"/>
    </row>
    <row r="30" spans="1:44" s="495" customFormat="1" ht="23.25" customHeight="1">
      <c r="A30" s="440"/>
      <c r="B30" s="440"/>
      <c r="C30" s="440"/>
      <c r="D30" s="440"/>
      <c r="E30" s="440"/>
      <c r="F30" s="440"/>
      <c r="G30" s="440"/>
      <c r="H30" s="440"/>
      <c r="I30" s="440"/>
      <c r="J30" s="440"/>
      <c r="K30" s="440"/>
      <c r="L30" s="440"/>
      <c r="M30" s="440"/>
      <c r="N30" s="440"/>
      <c r="O30" s="440"/>
      <c r="P30" s="440"/>
      <c r="Q30" s="440"/>
      <c r="R30" s="440"/>
      <c r="S30" s="440"/>
      <c r="T30" s="440"/>
      <c r="U30" s="440"/>
      <c r="V30" s="440"/>
      <c r="W30" s="440"/>
      <c r="X30" s="440"/>
      <c r="Y30" s="440"/>
      <c r="Z30" s="440"/>
      <c r="AA30" s="440"/>
      <c r="AB30" s="440"/>
      <c r="AC30" s="440"/>
      <c r="AD30" s="440"/>
      <c r="AE30" s="440"/>
      <c r="AF30" s="440"/>
      <c r="AG30" s="440"/>
      <c r="AH30" s="440"/>
      <c r="AI30" s="440"/>
      <c r="AJ30" s="440"/>
      <c r="AK30" s="440"/>
      <c r="AL30" s="440"/>
      <c r="AM30" s="440"/>
      <c r="AN30" s="440"/>
      <c r="AO30" s="486"/>
      <c r="AP30" s="486"/>
      <c r="AQ30" s="486"/>
    </row>
    <row r="31" spans="1:44" ht="12.75" customHeight="1"/>
  </sheetData>
  <mergeCells count="29">
    <mergeCell ref="A1:AM1"/>
    <mergeCell ref="AN1:AZ1"/>
    <mergeCell ref="A2:AM2"/>
    <mergeCell ref="N3:O3"/>
    <mergeCell ref="A4:A6"/>
    <mergeCell ref="B4:B6"/>
    <mergeCell ref="C4:C6"/>
    <mergeCell ref="D4:D6"/>
    <mergeCell ref="E4:E6"/>
    <mergeCell ref="F4:F6"/>
    <mergeCell ref="AM4:AM6"/>
    <mergeCell ref="G4:G6"/>
    <mergeCell ref="H4:H6"/>
    <mergeCell ref="I4:J5"/>
    <mergeCell ref="K4:K6"/>
    <mergeCell ref="L4:L6"/>
    <mergeCell ref="M4:O5"/>
    <mergeCell ref="AK3:AL3"/>
    <mergeCell ref="P4:S4"/>
    <mergeCell ref="T4:U5"/>
    <mergeCell ref="V4:W5"/>
    <mergeCell ref="X4:Y5"/>
    <mergeCell ref="Z4:AB5"/>
    <mergeCell ref="AC4:AE5"/>
    <mergeCell ref="AF4:AH5"/>
    <mergeCell ref="AI4:AI6"/>
    <mergeCell ref="AJ4:AJ6"/>
    <mergeCell ref="AK4:AK6"/>
    <mergeCell ref="AL4:AL6"/>
  </mergeCells>
  <printOptions horizontalCentered="1"/>
  <pageMargins left="0.39370078740157483" right="0.19685039370078741" top="0.51181102362204722" bottom="0.51181102362204722" header="0.51181102362204722" footer="0.51181102362204722"/>
  <pageSetup paperSize="9" scale="55" firstPageNumber="10" fitToHeight="0" orientation="landscape" useFirstPageNumber="1" r:id="rId1"/>
  <headerFooter alignWithMargins="0">
    <oddHeader>&amp;R{&amp;P}</oddHead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7">
    <tabColor theme="9" tint="0.39997558519241921"/>
  </sheetPr>
  <dimension ref="A1:AN75"/>
  <sheetViews>
    <sheetView view="pageBreakPreview" zoomScale="85" zoomScaleNormal="86" zoomScaleSheetLayoutView="85" workbookViewId="0">
      <pane xSplit="3" ySplit="6" topLeftCell="D8" activePane="bottomRight" state="frozen"/>
      <selection activeCell="B13" sqref="B13"/>
      <selection pane="topRight" activeCell="B13" sqref="B13"/>
      <selection pane="bottomLeft" activeCell="B13" sqref="B13"/>
      <selection pane="bottomRight" activeCell="B13" sqref="B13"/>
    </sheetView>
  </sheetViews>
  <sheetFormatPr defaultColWidth="8" defaultRowHeight="15"/>
  <cols>
    <col min="1" max="1" width="5.5" style="537" customWidth="1"/>
    <col min="2" max="2" width="8.5" style="534" hidden="1" customWidth="1"/>
    <col min="3" max="3" width="42.5" style="535" customWidth="1"/>
    <col min="4" max="4" width="11.375" style="536" customWidth="1"/>
    <col min="5" max="5" width="9.375" style="537" hidden="1" customWidth="1"/>
    <col min="6" max="6" width="8.75" style="502" hidden="1" customWidth="1"/>
    <col min="7" max="7" width="9.75" style="496" customWidth="1"/>
    <col min="8" max="8" width="9.5" style="496" hidden="1" customWidth="1"/>
    <col min="9" max="9" width="8.25" style="496" hidden="1" customWidth="1"/>
    <col min="10" max="10" width="6.375" style="496" hidden="1" customWidth="1"/>
    <col min="11" max="11" width="9.875" style="496" hidden="1" customWidth="1"/>
    <col min="12" max="12" width="9.875" style="496" customWidth="1"/>
    <col min="13" max="14" width="8.625" style="496" customWidth="1"/>
    <col min="15" max="15" width="8.75" style="496" bestFit="1" customWidth="1"/>
    <col min="16" max="16" width="8.625" style="496" bestFit="1" customWidth="1"/>
    <col min="17" max="17" width="10.125" style="496" bestFit="1" customWidth="1"/>
    <col min="18" max="18" width="9" style="496" bestFit="1" customWidth="1"/>
    <col min="19" max="19" width="10.125" style="496" bestFit="1" customWidth="1"/>
    <col min="20" max="20" width="7.5" style="496" bestFit="1" customWidth="1"/>
    <col min="21" max="21" width="9" style="496" bestFit="1" customWidth="1"/>
    <col min="22" max="22" width="7.5" style="496" bestFit="1" customWidth="1"/>
    <col min="23" max="23" width="9" style="496" bestFit="1" customWidth="1"/>
    <col min="24" max="24" width="7.5" style="496" bestFit="1" customWidth="1"/>
    <col min="25" max="25" width="9" style="496" bestFit="1" customWidth="1"/>
    <col min="26" max="26" width="9.25" style="496" customWidth="1"/>
    <col min="27" max="27" width="9" style="496" bestFit="1" customWidth="1"/>
    <col min="28" max="28" width="8.75" style="496" bestFit="1" customWidth="1"/>
    <col min="29" max="34" width="9" style="496" customWidth="1"/>
    <col min="35" max="35" width="9" style="496" hidden="1" customWidth="1"/>
    <col min="36" max="38" width="9" style="496" customWidth="1"/>
    <col min="39" max="39" width="9.25" style="496" bestFit="1" customWidth="1"/>
    <col min="40" max="16384" width="8" style="496"/>
  </cols>
  <sheetData>
    <row r="1" spans="1:39" ht="27">
      <c r="A1" s="3129" t="s">
        <v>2121</v>
      </c>
      <c r="B1" s="3129"/>
      <c r="C1" s="3129"/>
      <c r="D1" s="3129"/>
      <c r="E1" s="3129"/>
      <c r="F1" s="3129"/>
      <c r="G1" s="3129"/>
      <c r="H1" s="3129"/>
      <c r="I1" s="3129"/>
      <c r="J1" s="3129"/>
      <c r="K1" s="3129"/>
      <c r="L1" s="3129"/>
      <c r="M1" s="3129"/>
      <c r="N1" s="3129"/>
      <c r="O1" s="3129"/>
      <c r="P1" s="3129"/>
      <c r="Q1" s="3129"/>
      <c r="R1" s="3129"/>
      <c r="S1" s="3129"/>
      <c r="T1" s="3129"/>
      <c r="U1" s="3129"/>
      <c r="V1" s="3129"/>
      <c r="W1" s="3129"/>
      <c r="X1" s="3129"/>
      <c r="Y1" s="3129"/>
      <c r="Z1" s="3129"/>
      <c r="AA1" s="3129"/>
      <c r="AB1" s="3129"/>
      <c r="AC1" s="3129"/>
      <c r="AD1" s="3129"/>
      <c r="AE1" s="3129"/>
      <c r="AF1" s="3129"/>
      <c r="AG1" s="3129"/>
      <c r="AH1" s="3129"/>
      <c r="AI1" s="3129"/>
      <c r="AJ1" s="3129"/>
      <c r="AK1" s="3129"/>
      <c r="AL1" s="3129"/>
      <c r="AM1" s="3129"/>
    </row>
    <row r="2" spans="1:39" ht="25.5">
      <c r="A2" s="3130" t="s">
        <v>2158</v>
      </c>
      <c r="B2" s="3130"/>
      <c r="C2" s="3130"/>
      <c r="D2" s="3130"/>
      <c r="E2" s="3130"/>
      <c r="F2" s="3130"/>
      <c r="G2" s="3130"/>
      <c r="H2" s="3130"/>
      <c r="I2" s="3130"/>
      <c r="J2" s="3130"/>
      <c r="K2" s="3130"/>
      <c r="L2" s="3130"/>
      <c r="M2" s="3130"/>
      <c r="N2" s="3130"/>
      <c r="O2" s="3130"/>
      <c r="P2" s="3130"/>
      <c r="Q2" s="3130"/>
      <c r="R2" s="3130"/>
      <c r="S2" s="3130"/>
      <c r="T2" s="3130"/>
      <c r="U2" s="3130"/>
      <c r="V2" s="3130"/>
      <c r="W2" s="3130"/>
      <c r="X2" s="3130"/>
      <c r="Y2" s="3130"/>
      <c r="Z2" s="3130"/>
      <c r="AA2" s="3130"/>
      <c r="AB2" s="3130"/>
      <c r="AC2" s="3130"/>
      <c r="AD2" s="3130"/>
      <c r="AE2" s="3130"/>
      <c r="AF2" s="3130"/>
      <c r="AG2" s="3130"/>
      <c r="AH2" s="3130"/>
      <c r="AI2" s="3130"/>
      <c r="AJ2" s="3130"/>
      <c r="AK2" s="3130"/>
      <c r="AL2" s="3130"/>
      <c r="AM2" s="3130"/>
    </row>
    <row r="3" spans="1:39" s="502" customFormat="1" ht="15.75">
      <c r="A3" s="497"/>
      <c r="B3" s="498"/>
      <c r="C3" s="499"/>
      <c r="D3" s="500"/>
      <c r="E3" s="497"/>
      <c r="F3" s="497"/>
      <c r="G3" s="497"/>
      <c r="H3" s="501"/>
      <c r="I3" s="497"/>
      <c r="J3" s="497"/>
      <c r="K3" s="497"/>
      <c r="L3" s="497"/>
      <c r="M3" s="497"/>
      <c r="N3" s="501"/>
      <c r="O3" s="497"/>
      <c r="P3" s="4"/>
      <c r="Q3" s="4"/>
      <c r="R3" s="4"/>
      <c r="S3" s="4"/>
      <c r="T3" s="4"/>
      <c r="U3" s="4"/>
      <c r="V3" s="4"/>
      <c r="W3" s="4"/>
      <c r="X3" s="4"/>
      <c r="Y3" s="4"/>
      <c r="Z3" s="4"/>
      <c r="AA3" s="4"/>
      <c r="AB3" s="4"/>
      <c r="AC3" s="4"/>
      <c r="AD3" s="4"/>
      <c r="AE3" s="4"/>
      <c r="AF3" s="4"/>
      <c r="AG3" s="4"/>
      <c r="AH3" s="4"/>
      <c r="AI3" s="4"/>
      <c r="AJ3" s="4"/>
      <c r="AK3" s="3024" t="s">
        <v>9121</v>
      </c>
      <c r="AL3" s="3024"/>
      <c r="AM3" s="2265"/>
    </row>
    <row r="4" spans="1:39" s="502" customFormat="1" ht="14.25" customHeight="1">
      <c r="A4" s="3131" t="s">
        <v>10</v>
      </c>
      <c r="B4" s="3131" t="s">
        <v>11</v>
      </c>
      <c r="C4" s="3131" t="s">
        <v>12</v>
      </c>
      <c r="D4" s="3131" t="s">
        <v>13</v>
      </c>
      <c r="E4" s="3134" t="s">
        <v>462</v>
      </c>
      <c r="F4" s="3131" t="s">
        <v>2159</v>
      </c>
      <c r="G4" s="3137" t="s">
        <v>15</v>
      </c>
      <c r="H4" s="3137" t="s">
        <v>2160</v>
      </c>
      <c r="I4" s="3140" t="s">
        <v>118</v>
      </c>
      <c r="J4" s="3141"/>
      <c r="K4" s="3144" t="s">
        <v>119</v>
      </c>
      <c r="L4" s="3137" t="s">
        <v>306</v>
      </c>
      <c r="M4" s="3147" t="s">
        <v>116</v>
      </c>
      <c r="N4" s="3147"/>
      <c r="O4" s="3148"/>
      <c r="P4" s="3028" t="s">
        <v>9118</v>
      </c>
      <c r="Q4" s="3029"/>
      <c r="R4" s="3029"/>
      <c r="S4" s="3030"/>
      <c r="T4" s="3031" t="s">
        <v>9107</v>
      </c>
      <c r="U4" s="3032"/>
      <c r="V4" s="3031" t="s">
        <v>9108</v>
      </c>
      <c r="W4" s="3032"/>
      <c r="X4" s="3031" t="s">
        <v>9109</v>
      </c>
      <c r="Y4" s="3032"/>
      <c r="Z4" s="3035" t="s">
        <v>9119</v>
      </c>
      <c r="AA4" s="3036"/>
      <c r="AB4" s="3037"/>
      <c r="AC4" s="3035" t="s">
        <v>9120</v>
      </c>
      <c r="AD4" s="3036"/>
      <c r="AE4" s="3037"/>
      <c r="AF4" s="3041" t="s">
        <v>9110</v>
      </c>
      <c r="AG4" s="3042"/>
      <c r="AH4" s="3043"/>
      <c r="AI4" s="3025" t="s">
        <v>9111</v>
      </c>
      <c r="AJ4" s="3025" t="s">
        <v>9112</v>
      </c>
      <c r="AK4" s="3025" t="s">
        <v>9113</v>
      </c>
      <c r="AL4" s="3025" t="s">
        <v>9114</v>
      </c>
      <c r="AM4" s="3131" t="s">
        <v>2161</v>
      </c>
    </row>
    <row r="5" spans="1:39" s="502" customFormat="1" ht="26.25" customHeight="1">
      <c r="A5" s="3132"/>
      <c r="B5" s="3132"/>
      <c r="C5" s="3132"/>
      <c r="D5" s="3132"/>
      <c r="E5" s="3135"/>
      <c r="F5" s="3132"/>
      <c r="G5" s="3138"/>
      <c r="H5" s="3138"/>
      <c r="I5" s="3142"/>
      <c r="J5" s="3143"/>
      <c r="K5" s="3145"/>
      <c r="L5" s="3138"/>
      <c r="M5" s="3149"/>
      <c r="N5" s="3149"/>
      <c r="O5" s="3150"/>
      <c r="P5" s="2289" t="s">
        <v>2</v>
      </c>
      <c r="Q5" s="2289" t="s">
        <v>2</v>
      </c>
      <c r="R5" s="2290" t="s">
        <v>3</v>
      </c>
      <c r="S5" s="2290" t="s">
        <v>3</v>
      </c>
      <c r="T5" s="3033"/>
      <c r="U5" s="3034"/>
      <c r="V5" s="3033"/>
      <c r="W5" s="3034"/>
      <c r="X5" s="3033"/>
      <c r="Y5" s="3034"/>
      <c r="Z5" s="3038"/>
      <c r="AA5" s="3039"/>
      <c r="AB5" s="3040"/>
      <c r="AC5" s="3038"/>
      <c r="AD5" s="3039"/>
      <c r="AE5" s="3040"/>
      <c r="AF5" s="3044"/>
      <c r="AG5" s="3045"/>
      <c r="AH5" s="3046"/>
      <c r="AI5" s="3026"/>
      <c r="AJ5" s="3026"/>
      <c r="AK5" s="3026"/>
      <c r="AL5" s="3026"/>
      <c r="AM5" s="3132"/>
    </row>
    <row r="6" spans="1:39" s="502" customFormat="1" ht="26.25" customHeight="1">
      <c r="A6" s="3133"/>
      <c r="B6" s="3133"/>
      <c r="C6" s="3133"/>
      <c r="D6" s="3133"/>
      <c r="E6" s="3136"/>
      <c r="F6" s="3133"/>
      <c r="G6" s="3139"/>
      <c r="H6" s="3139"/>
      <c r="I6" s="503" t="s">
        <v>1</v>
      </c>
      <c r="J6" s="504" t="s">
        <v>2161</v>
      </c>
      <c r="K6" s="3146"/>
      <c r="L6" s="3139"/>
      <c r="M6" s="505" t="s">
        <v>2</v>
      </c>
      <c r="N6" s="506" t="s">
        <v>3</v>
      </c>
      <c r="O6" s="507" t="s">
        <v>1</v>
      </c>
      <c r="P6" s="2289" t="s">
        <v>9115</v>
      </c>
      <c r="Q6" s="2290" t="s">
        <v>9116</v>
      </c>
      <c r="R6" s="2289" t="s">
        <v>9115</v>
      </c>
      <c r="S6" s="2290" t="s">
        <v>9116</v>
      </c>
      <c r="T6" s="2289" t="s">
        <v>2</v>
      </c>
      <c r="U6" s="2290" t="s">
        <v>3</v>
      </c>
      <c r="V6" s="2289" t="s">
        <v>2</v>
      </c>
      <c r="W6" s="2290" t="s">
        <v>3</v>
      </c>
      <c r="X6" s="2289" t="s">
        <v>2</v>
      </c>
      <c r="Y6" s="2290" t="s">
        <v>3</v>
      </c>
      <c r="Z6" s="2289" t="s">
        <v>2</v>
      </c>
      <c r="AA6" s="2290" t="s">
        <v>3</v>
      </c>
      <c r="AB6" s="2290" t="s">
        <v>1</v>
      </c>
      <c r="AC6" s="2289" t="s">
        <v>2</v>
      </c>
      <c r="AD6" s="2290" t="s">
        <v>3</v>
      </c>
      <c r="AE6" s="2290" t="s">
        <v>1</v>
      </c>
      <c r="AF6" s="2291" t="s">
        <v>9117</v>
      </c>
      <c r="AG6" s="2291" t="s">
        <v>3</v>
      </c>
      <c r="AH6" s="2291" t="s">
        <v>1</v>
      </c>
      <c r="AI6" s="3027"/>
      <c r="AJ6" s="3027"/>
      <c r="AK6" s="3027"/>
      <c r="AL6" s="3027"/>
      <c r="AM6" s="3133"/>
    </row>
    <row r="7" spans="1:39" s="502" customFormat="1" ht="15.75">
      <c r="A7" s="508">
        <v>1</v>
      </c>
      <c r="B7" s="598">
        <v>2</v>
      </c>
      <c r="C7" s="509">
        <v>3</v>
      </c>
      <c r="D7" s="509">
        <v>4</v>
      </c>
      <c r="E7" s="510">
        <v>5</v>
      </c>
      <c r="F7" s="510">
        <v>6</v>
      </c>
      <c r="G7" s="510">
        <v>7</v>
      </c>
      <c r="H7" s="511">
        <v>8</v>
      </c>
      <c r="I7" s="509">
        <v>9</v>
      </c>
      <c r="J7" s="510">
        <v>10</v>
      </c>
      <c r="K7" s="509">
        <v>11</v>
      </c>
      <c r="L7" s="509">
        <v>12</v>
      </c>
      <c r="M7" s="509">
        <v>13</v>
      </c>
      <c r="N7" s="509">
        <v>14</v>
      </c>
      <c r="O7" s="509">
        <v>15</v>
      </c>
      <c r="P7" s="2292">
        <v>16</v>
      </c>
      <c r="Q7" s="2292">
        <v>17</v>
      </c>
      <c r="R7" s="2292">
        <v>18</v>
      </c>
      <c r="S7" s="2292">
        <v>19</v>
      </c>
      <c r="T7" s="2292">
        <v>20</v>
      </c>
      <c r="U7" s="2292">
        <v>21</v>
      </c>
      <c r="V7" s="2292">
        <v>22</v>
      </c>
      <c r="W7" s="2292">
        <v>23</v>
      </c>
      <c r="X7" s="2292">
        <v>24</v>
      </c>
      <c r="Y7" s="2292">
        <v>25</v>
      </c>
      <c r="Z7" s="2292">
        <v>10</v>
      </c>
      <c r="AA7" s="2292">
        <v>11</v>
      </c>
      <c r="AB7" s="2292">
        <v>12</v>
      </c>
      <c r="AC7" s="2292">
        <v>9</v>
      </c>
      <c r="AD7" s="2292">
        <v>10</v>
      </c>
      <c r="AE7" s="2292">
        <v>11</v>
      </c>
      <c r="AF7" s="2292">
        <v>12</v>
      </c>
      <c r="AG7" s="2292">
        <v>13</v>
      </c>
      <c r="AH7" s="2292">
        <v>14</v>
      </c>
      <c r="AI7" s="2292">
        <v>15</v>
      </c>
      <c r="AJ7" s="2292">
        <v>15</v>
      </c>
      <c r="AK7" s="2292">
        <v>16</v>
      </c>
      <c r="AL7" s="2292">
        <v>17</v>
      </c>
      <c r="AM7" s="509">
        <v>16</v>
      </c>
    </row>
    <row r="8" spans="1:39" s="502" customFormat="1" ht="15.75">
      <c r="A8" s="512"/>
      <c r="B8" s="512"/>
      <c r="C8" s="513"/>
      <c r="D8" s="512"/>
      <c r="E8" s="512"/>
      <c r="F8" s="514"/>
      <c r="G8" s="514"/>
      <c r="H8" s="514"/>
      <c r="I8" s="514"/>
      <c r="J8" s="514"/>
      <c r="K8" s="514"/>
      <c r="L8" s="514"/>
      <c r="M8" s="514"/>
      <c r="N8" s="514"/>
      <c r="O8" s="514"/>
      <c r="P8" s="514"/>
      <c r="Q8" s="514"/>
      <c r="R8" s="514"/>
      <c r="S8" s="514"/>
      <c r="T8" s="514"/>
      <c r="U8" s="514"/>
      <c r="V8" s="514"/>
      <c r="W8" s="514"/>
      <c r="X8" s="514"/>
      <c r="Y8" s="514"/>
      <c r="Z8" s="514"/>
      <c r="AA8" s="514"/>
      <c r="AB8" s="514"/>
      <c r="AC8" s="514"/>
      <c r="AD8" s="514"/>
      <c r="AE8" s="514"/>
      <c r="AF8" s="514"/>
      <c r="AG8" s="514"/>
      <c r="AH8" s="514"/>
      <c r="AI8" s="514"/>
      <c r="AJ8" s="514"/>
      <c r="AK8" s="514"/>
      <c r="AL8" s="514"/>
      <c r="AM8" s="514"/>
    </row>
    <row r="9" spans="1:39" s="502" customFormat="1" ht="15.75">
      <c r="A9" s="514" t="s">
        <v>9244</v>
      </c>
      <c r="B9" s="514"/>
      <c r="C9" s="515" t="s">
        <v>2162</v>
      </c>
      <c r="D9" s="514"/>
      <c r="E9" s="516"/>
      <c r="F9" s="516"/>
      <c r="G9" s="516"/>
      <c r="H9" s="516"/>
      <c r="I9" s="516"/>
      <c r="J9" s="516"/>
      <c r="K9" s="516"/>
      <c r="L9" s="516"/>
      <c r="M9" s="516"/>
      <c r="N9" s="516"/>
      <c r="O9" s="516"/>
      <c r="P9" s="516"/>
      <c r="Q9" s="516"/>
      <c r="R9" s="516"/>
      <c r="S9" s="516"/>
      <c r="T9" s="516"/>
      <c r="U9" s="516"/>
      <c r="V9" s="516"/>
      <c r="W9" s="516"/>
      <c r="X9" s="516"/>
      <c r="Y9" s="516"/>
      <c r="Z9" s="516"/>
      <c r="AA9" s="516"/>
      <c r="AB9" s="516"/>
      <c r="AC9" s="516"/>
      <c r="AD9" s="516"/>
      <c r="AE9" s="516"/>
      <c r="AF9" s="516"/>
      <c r="AG9" s="516"/>
      <c r="AH9" s="516"/>
      <c r="AI9" s="516"/>
      <c r="AJ9" s="516"/>
      <c r="AK9" s="516"/>
      <c r="AL9" s="516"/>
      <c r="AM9" s="516"/>
    </row>
    <row r="10" spans="1:39" s="502" customFormat="1" ht="14.25" customHeight="1">
      <c r="A10" s="514"/>
      <c r="B10" s="514"/>
      <c r="C10" s="517"/>
      <c r="D10" s="514"/>
      <c r="E10" s="516"/>
      <c r="F10" s="516"/>
      <c r="G10" s="516"/>
      <c r="H10" s="516"/>
      <c r="I10" s="516"/>
      <c r="J10" s="516"/>
      <c r="K10" s="516"/>
      <c r="L10" s="516"/>
      <c r="M10" s="516"/>
      <c r="N10" s="516"/>
      <c r="O10" s="516"/>
      <c r="P10" s="516"/>
      <c r="Q10" s="516"/>
      <c r="R10" s="516"/>
      <c r="S10" s="516"/>
      <c r="T10" s="516"/>
      <c r="U10" s="516"/>
      <c r="V10" s="516"/>
      <c r="W10" s="516"/>
      <c r="X10" s="516"/>
      <c r="Y10" s="516"/>
      <c r="Z10" s="516"/>
      <c r="AA10" s="516"/>
      <c r="AB10" s="516"/>
      <c r="AC10" s="516"/>
      <c r="AD10" s="516"/>
      <c r="AE10" s="516"/>
      <c r="AF10" s="516"/>
      <c r="AG10" s="516"/>
      <c r="AH10" s="516"/>
      <c r="AI10" s="516"/>
      <c r="AJ10" s="516"/>
      <c r="AK10" s="516"/>
      <c r="AL10" s="516"/>
      <c r="AM10" s="516"/>
    </row>
    <row r="11" spans="1:39" s="502" customFormat="1" ht="78.75">
      <c r="A11" s="518">
        <v>858</v>
      </c>
      <c r="B11" s="519" t="s">
        <v>2163</v>
      </c>
      <c r="C11" s="520" t="s">
        <v>2164</v>
      </c>
      <c r="D11" s="521" t="s">
        <v>29</v>
      </c>
      <c r="E11" s="522" t="s">
        <v>2165</v>
      </c>
      <c r="F11" s="523" t="s">
        <v>26</v>
      </c>
      <c r="G11" s="524">
        <v>33</v>
      </c>
      <c r="H11" s="524">
        <v>19.05</v>
      </c>
      <c r="I11" s="524">
        <v>0</v>
      </c>
      <c r="J11" s="524">
        <v>0</v>
      </c>
      <c r="K11" s="525">
        <v>19.05</v>
      </c>
      <c r="L11" s="525">
        <v>13.95</v>
      </c>
      <c r="M11" s="524">
        <v>0</v>
      </c>
      <c r="N11" s="524">
        <v>1E-3</v>
      </c>
      <c r="O11" s="524">
        <v>1E-3</v>
      </c>
      <c r="P11" s="524"/>
      <c r="Q11" s="524"/>
      <c r="R11" s="524"/>
      <c r="S11" s="524"/>
      <c r="T11" s="524"/>
      <c r="U11" s="524"/>
      <c r="V11" s="524"/>
      <c r="W11" s="524"/>
      <c r="X11" s="524"/>
      <c r="Y11" s="524"/>
      <c r="Z11" s="466">
        <v>0</v>
      </c>
      <c r="AA11" s="466">
        <v>1E-3</v>
      </c>
      <c r="AB11" s="21">
        <v>1E-3</v>
      </c>
      <c r="AC11" s="21"/>
      <c r="AD11" s="21"/>
      <c r="AE11" s="21">
        <v>0</v>
      </c>
      <c r="AF11" s="21">
        <v>0</v>
      </c>
      <c r="AG11" s="21">
        <v>0</v>
      </c>
      <c r="AH11" s="21">
        <v>0</v>
      </c>
      <c r="AI11" s="524"/>
      <c r="AJ11" s="524" t="s">
        <v>10419</v>
      </c>
      <c r="AK11" s="524"/>
      <c r="AL11" s="2601">
        <v>0.25</v>
      </c>
      <c r="AM11" s="525">
        <v>0</v>
      </c>
    </row>
    <row r="12" spans="1:39" s="502" customFormat="1" ht="47.25">
      <c r="A12" s="289">
        <v>859</v>
      </c>
      <c r="B12" s="519" t="s">
        <v>2166</v>
      </c>
      <c r="C12" s="520" t="s">
        <v>2167</v>
      </c>
      <c r="D12" s="519" t="s">
        <v>2168</v>
      </c>
      <c r="E12" s="519" t="s">
        <v>2169</v>
      </c>
      <c r="F12" s="523" t="s">
        <v>26</v>
      </c>
      <c r="G12" s="524">
        <v>140</v>
      </c>
      <c r="H12" s="524">
        <v>71.489000000000004</v>
      </c>
      <c r="I12" s="524">
        <v>0</v>
      </c>
      <c r="J12" s="524">
        <v>0</v>
      </c>
      <c r="K12" s="525">
        <v>71.489000000000004</v>
      </c>
      <c r="L12" s="525">
        <v>68.510999999999996</v>
      </c>
      <c r="M12" s="524">
        <v>0</v>
      </c>
      <c r="N12" s="524">
        <v>1E-3</v>
      </c>
      <c r="O12" s="524">
        <v>1E-3</v>
      </c>
      <c r="P12" s="524"/>
      <c r="Q12" s="524"/>
      <c r="R12" s="524"/>
      <c r="S12" s="524"/>
      <c r="T12" s="524"/>
      <c r="U12" s="524"/>
      <c r="V12" s="524"/>
      <c r="W12" s="524"/>
      <c r="X12" s="524"/>
      <c r="Y12" s="524"/>
      <c r="Z12" s="466">
        <v>0</v>
      </c>
      <c r="AA12" s="466">
        <v>1E-3</v>
      </c>
      <c r="AB12" s="21">
        <v>1E-3</v>
      </c>
      <c r="AC12" s="21"/>
      <c r="AD12" s="21"/>
      <c r="AE12" s="21">
        <v>0</v>
      </c>
      <c r="AF12" s="21">
        <v>0</v>
      </c>
      <c r="AG12" s="21">
        <v>0</v>
      </c>
      <c r="AH12" s="21">
        <v>0</v>
      </c>
      <c r="AI12" s="524"/>
      <c r="AJ12" s="524" t="s">
        <v>10419</v>
      </c>
      <c r="AK12" s="524"/>
      <c r="AL12" s="2601">
        <v>0.25</v>
      </c>
      <c r="AM12" s="525">
        <v>0</v>
      </c>
    </row>
    <row r="13" spans="1:39" s="502" customFormat="1" ht="47.25">
      <c r="A13" s="289">
        <v>860</v>
      </c>
      <c r="B13" s="519" t="s">
        <v>2170</v>
      </c>
      <c r="C13" s="520" t="s">
        <v>2171</v>
      </c>
      <c r="D13" s="519" t="s">
        <v>29</v>
      </c>
      <c r="E13" s="519" t="s">
        <v>2169</v>
      </c>
      <c r="F13" s="523" t="s">
        <v>26</v>
      </c>
      <c r="G13" s="524">
        <v>115</v>
      </c>
      <c r="H13" s="524">
        <v>48.75</v>
      </c>
      <c r="I13" s="524">
        <v>0</v>
      </c>
      <c r="J13" s="524">
        <v>0</v>
      </c>
      <c r="K13" s="525">
        <v>48.75</v>
      </c>
      <c r="L13" s="525">
        <v>66.25</v>
      </c>
      <c r="M13" s="524">
        <v>0</v>
      </c>
      <c r="N13" s="524">
        <v>1E-3</v>
      </c>
      <c r="O13" s="524">
        <v>1E-3</v>
      </c>
      <c r="P13" s="524"/>
      <c r="Q13" s="524"/>
      <c r="R13" s="524"/>
      <c r="S13" s="524"/>
      <c r="T13" s="524"/>
      <c r="U13" s="524"/>
      <c r="V13" s="524"/>
      <c r="W13" s="524"/>
      <c r="X13" s="524"/>
      <c r="Y13" s="524"/>
      <c r="Z13" s="466">
        <v>0</v>
      </c>
      <c r="AA13" s="466">
        <v>1E-3</v>
      </c>
      <c r="AB13" s="21">
        <v>1E-3</v>
      </c>
      <c r="AC13" s="21"/>
      <c r="AD13" s="21"/>
      <c r="AE13" s="21">
        <v>0</v>
      </c>
      <c r="AF13" s="21">
        <v>0</v>
      </c>
      <c r="AG13" s="21">
        <v>0</v>
      </c>
      <c r="AH13" s="21">
        <v>0</v>
      </c>
      <c r="AI13" s="524"/>
      <c r="AJ13" s="524" t="s">
        <v>10419</v>
      </c>
      <c r="AK13" s="524"/>
      <c r="AL13" s="2601">
        <v>0.25</v>
      </c>
      <c r="AM13" s="525">
        <v>0</v>
      </c>
    </row>
    <row r="14" spans="1:39" s="502" customFormat="1" ht="47.25">
      <c r="A14" s="289">
        <v>861</v>
      </c>
      <c r="B14" s="519" t="s">
        <v>2172</v>
      </c>
      <c r="C14" s="520" t="s">
        <v>2173</v>
      </c>
      <c r="D14" s="526" t="s">
        <v>29</v>
      </c>
      <c r="E14" s="527" t="s">
        <v>2174</v>
      </c>
      <c r="F14" s="523" t="s">
        <v>26</v>
      </c>
      <c r="G14" s="524">
        <v>10.592000000000001</v>
      </c>
      <c r="H14" s="524">
        <v>0</v>
      </c>
      <c r="I14" s="524">
        <v>5.0599999999999996</v>
      </c>
      <c r="J14" s="524">
        <v>0</v>
      </c>
      <c r="K14" s="525">
        <v>5.0599999999999996</v>
      </c>
      <c r="L14" s="525">
        <v>5.5320000000000009</v>
      </c>
      <c r="M14" s="524">
        <v>0</v>
      </c>
      <c r="N14" s="524">
        <v>5.532</v>
      </c>
      <c r="O14" s="524">
        <v>5.532</v>
      </c>
      <c r="P14" s="524"/>
      <c r="Q14" s="524"/>
      <c r="R14" s="524"/>
      <c r="S14" s="524"/>
      <c r="T14" s="524"/>
      <c r="U14" s="524"/>
      <c r="V14" s="524"/>
      <c r="W14" s="524"/>
      <c r="X14" s="524"/>
      <c r="Y14" s="524"/>
      <c r="Z14" s="466">
        <v>0</v>
      </c>
      <c r="AA14" s="466">
        <v>5.532</v>
      </c>
      <c r="AB14" s="21">
        <v>5.532</v>
      </c>
      <c r="AC14" s="21"/>
      <c r="AD14" s="21"/>
      <c r="AE14" s="21">
        <v>0</v>
      </c>
      <c r="AF14" s="21">
        <v>0</v>
      </c>
      <c r="AG14" s="21">
        <v>0</v>
      </c>
      <c r="AH14" s="21">
        <v>0</v>
      </c>
      <c r="AI14" s="524"/>
      <c r="AJ14" s="524" t="s">
        <v>9320</v>
      </c>
      <c r="AK14" s="524"/>
      <c r="AL14" s="2601">
        <v>1</v>
      </c>
      <c r="AM14" s="528">
        <v>0</v>
      </c>
    </row>
    <row r="15" spans="1:39" s="502" customFormat="1" ht="47.25">
      <c r="A15" s="289">
        <v>862</v>
      </c>
      <c r="B15" s="519" t="s">
        <v>2175</v>
      </c>
      <c r="C15" s="520" t="s">
        <v>2176</v>
      </c>
      <c r="D15" s="526" t="s">
        <v>147</v>
      </c>
      <c r="E15" s="527" t="s">
        <v>2174</v>
      </c>
      <c r="F15" s="523" t="s">
        <v>26</v>
      </c>
      <c r="G15" s="524">
        <v>44.914000000000001</v>
      </c>
      <c r="H15" s="524">
        <v>0</v>
      </c>
      <c r="I15" s="529">
        <v>42.164000000000001</v>
      </c>
      <c r="J15" s="524">
        <v>0</v>
      </c>
      <c r="K15" s="525">
        <v>42.164000000000001</v>
      </c>
      <c r="L15" s="525">
        <v>2.75</v>
      </c>
      <c r="M15" s="524">
        <v>2.75</v>
      </c>
      <c r="N15" s="524">
        <v>0</v>
      </c>
      <c r="O15" s="524">
        <v>2.75</v>
      </c>
      <c r="P15" s="524"/>
      <c r="Q15" s="524"/>
      <c r="R15" s="524"/>
      <c r="S15" s="524"/>
      <c r="T15" s="524"/>
      <c r="U15" s="524"/>
      <c r="V15" s="524"/>
      <c r="W15" s="524"/>
      <c r="X15" s="524"/>
      <c r="Y15" s="524"/>
      <c r="Z15" s="466">
        <v>2.75</v>
      </c>
      <c r="AA15" s="466">
        <v>0</v>
      </c>
      <c r="AB15" s="21">
        <v>2.75</v>
      </c>
      <c r="AC15" s="21">
        <v>2.75</v>
      </c>
      <c r="AD15" s="21"/>
      <c r="AE15" s="21">
        <v>2.75</v>
      </c>
      <c r="AF15" s="21">
        <v>0</v>
      </c>
      <c r="AG15" s="21">
        <v>0</v>
      </c>
      <c r="AH15" s="21">
        <v>0</v>
      </c>
      <c r="AI15" s="524"/>
      <c r="AJ15" s="524"/>
      <c r="AK15" s="524" t="s">
        <v>9259</v>
      </c>
      <c r="AL15" s="2601">
        <v>1</v>
      </c>
      <c r="AM15" s="528">
        <v>0</v>
      </c>
    </row>
    <row r="16" spans="1:39" s="502" customFormat="1" ht="47.25">
      <c r="A16" s="289">
        <v>863</v>
      </c>
      <c r="B16" s="519" t="s">
        <v>2177</v>
      </c>
      <c r="C16" s="520" t="s">
        <v>2178</v>
      </c>
      <c r="D16" s="526" t="s">
        <v>39</v>
      </c>
      <c r="E16" s="527" t="s">
        <v>2174</v>
      </c>
      <c r="F16" s="523" t="s">
        <v>26</v>
      </c>
      <c r="G16" s="524">
        <v>54.621000000000002</v>
      </c>
      <c r="H16" s="524">
        <v>0</v>
      </c>
      <c r="I16" s="530">
        <v>12.798</v>
      </c>
      <c r="J16" s="524">
        <v>0</v>
      </c>
      <c r="K16" s="525">
        <v>12.798</v>
      </c>
      <c r="L16" s="525">
        <v>41.823</v>
      </c>
      <c r="M16" s="524">
        <v>41.823</v>
      </c>
      <c r="N16" s="524">
        <v>0</v>
      </c>
      <c r="O16" s="524">
        <v>41.823</v>
      </c>
      <c r="P16" s="524"/>
      <c r="Q16" s="524"/>
      <c r="R16" s="524"/>
      <c r="S16" s="524"/>
      <c r="T16" s="524"/>
      <c r="U16" s="524"/>
      <c r="V16" s="524"/>
      <c r="W16" s="524"/>
      <c r="X16" s="524"/>
      <c r="Y16" s="524"/>
      <c r="Z16" s="466">
        <v>41.823</v>
      </c>
      <c r="AA16" s="466">
        <v>0</v>
      </c>
      <c r="AB16" s="21">
        <v>41.823</v>
      </c>
      <c r="AC16" s="21">
        <v>41.823</v>
      </c>
      <c r="AD16" s="21"/>
      <c r="AE16" s="21">
        <v>41.823</v>
      </c>
      <c r="AF16" s="21">
        <v>40.312184000000002</v>
      </c>
      <c r="AG16" s="21">
        <v>0</v>
      </c>
      <c r="AH16" s="21">
        <v>40.312184000000002</v>
      </c>
      <c r="AI16" s="524"/>
      <c r="AJ16" s="524"/>
      <c r="AK16" s="524" t="s">
        <v>9259</v>
      </c>
      <c r="AL16" s="2601">
        <v>1</v>
      </c>
      <c r="AM16" s="528">
        <v>0</v>
      </c>
    </row>
    <row r="17" spans="1:40" s="502" customFormat="1" ht="63">
      <c r="A17" s="289">
        <v>864</v>
      </c>
      <c r="B17" s="519" t="s">
        <v>2179</v>
      </c>
      <c r="C17" s="520" t="s">
        <v>2180</v>
      </c>
      <c r="D17" s="531" t="s">
        <v>2181</v>
      </c>
      <c r="E17" s="527" t="s">
        <v>2182</v>
      </c>
      <c r="F17" s="523" t="s">
        <v>26</v>
      </c>
      <c r="G17" s="532">
        <v>107.886</v>
      </c>
      <c r="H17" s="524">
        <v>0</v>
      </c>
      <c r="I17" s="532">
        <v>15.366</v>
      </c>
      <c r="J17" s="524">
        <v>0</v>
      </c>
      <c r="K17" s="525">
        <v>15.366</v>
      </c>
      <c r="L17" s="525">
        <v>92.52</v>
      </c>
      <c r="M17" s="524">
        <v>92.52</v>
      </c>
      <c r="N17" s="524">
        <v>0</v>
      </c>
      <c r="O17" s="524">
        <v>92.52</v>
      </c>
      <c r="P17" s="524"/>
      <c r="Q17" s="524"/>
      <c r="R17" s="524"/>
      <c r="S17" s="524"/>
      <c r="T17" s="524"/>
      <c r="U17" s="524"/>
      <c r="V17" s="524"/>
      <c r="W17" s="524"/>
      <c r="X17" s="524"/>
      <c r="Y17" s="524"/>
      <c r="Z17" s="466">
        <v>92.52</v>
      </c>
      <c r="AA17" s="466">
        <v>0</v>
      </c>
      <c r="AB17" s="21">
        <v>92.52</v>
      </c>
      <c r="AC17" s="21">
        <v>92.52</v>
      </c>
      <c r="AD17" s="21"/>
      <c r="AE17" s="21">
        <v>92.52</v>
      </c>
      <c r="AF17" s="21">
        <v>92.345384999999993</v>
      </c>
      <c r="AG17" s="21">
        <v>0</v>
      </c>
      <c r="AH17" s="21">
        <v>92.345384999999993</v>
      </c>
      <c r="AI17" s="524"/>
      <c r="AJ17" s="524"/>
      <c r="AK17" s="524" t="s">
        <v>10861</v>
      </c>
      <c r="AL17" s="2601">
        <v>0.5</v>
      </c>
      <c r="AM17" s="528">
        <v>0</v>
      </c>
    </row>
    <row r="18" spans="1:40" s="502" customFormat="1" ht="189">
      <c r="A18" s="289">
        <v>865</v>
      </c>
      <c r="B18" s="533" t="s">
        <v>2183</v>
      </c>
      <c r="C18" s="520" t="s">
        <v>2184</v>
      </c>
      <c r="D18" s="519" t="s">
        <v>2185</v>
      </c>
      <c r="E18" s="527" t="s">
        <v>2186</v>
      </c>
      <c r="F18" s="523" t="s">
        <v>115</v>
      </c>
      <c r="G18" s="524">
        <v>142.6</v>
      </c>
      <c r="H18" s="524">
        <v>0</v>
      </c>
      <c r="I18" s="524">
        <v>0</v>
      </c>
      <c r="J18" s="524">
        <v>0</v>
      </c>
      <c r="K18" s="525">
        <v>0</v>
      </c>
      <c r="L18" s="525">
        <v>142.6</v>
      </c>
      <c r="M18" s="524">
        <v>0</v>
      </c>
      <c r="N18" s="524">
        <v>38.807000000000002</v>
      </c>
      <c r="O18" s="524">
        <v>38.807000000000002</v>
      </c>
      <c r="P18" s="524"/>
      <c r="Q18" s="524"/>
      <c r="R18" s="524">
        <v>161.19300000000001</v>
      </c>
      <c r="S18" s="524"/>
      <c r="T18" s="524"/>
      <c r="U18" s="524"/>
      <c r="V18" s="524"/>
      <c r="W18" s="524"/>
      <c r="X18" s="524"/>
      <c r="Y18" s="524"/>
      <c r="Z18" s="466">
        <v>0</v>
      </c>
      <c r="AA18" s="466">
        <v>200</v>
      </c>
      <c r="AB18" s="21">
        <v>200</v>
      </c>
      <c r="AC18" s="21"/>
      <c r="AD18" s="21">
        <v>199.85000000000002</v>
      </c>
      <c r="AE18" s="21">
        <v>199.85000000000002</v>
      </c>
      <c r="AF18" s="21">
        <v>0</v>
      </c>
      <c r="AG18" s="21">
        <v>199.85</v>
      </c>
      <c r="AH18" s="21">
        <v>199.85</v>
      </c>
      <c r="AI18" s="524"/>
      <c r="AJ18" s="524" t="s">
        <v>12865</v>
      </c>
      <c r="AK18" s="524" t="s">
        <v>12959</v>
      </c>
      <c r="AL18" s="2601">
        <v>0.25</v>
      </c>
      <c r="AM18" s="528">
        <v>0</v>
      </c>
    </row>
    <row r="19" spans="1:40" ht="15.75">
      <c r="A19" s="289" t="s">
        <v>300</v>
      </c>
    </row>
    <row r="20" spans="1:40" s="502" customFormat="1" ht="15.75">
      <c r="A20" s="289" t="s">
        <v>300</v>
      </c>
      <c r="B20" s="512"/>
      <c r="C20" s="538" t="s">
        <v>2187</v>
      </c>
      <c r="D20" s="539"/>
      <c r="E20" s="540"/>
      <c r="F20" s="540"/>
      <c r="G20" s="541">
        <v>648.61299999999994</v>
      </c>
      <c r="H20" s="541">
        <v>139.28899999999999</v>
      </c>
      <c r="I20" s="541">
        <v>75.388000000000005</v>
      </c>
      <c r="J20" s="541">
        <v>0</v>
      </c>
      <c r="K20" s="541">
        <v>214.67699999999996</v>
      </c>
      <c r="L20" s="541">
        <v>433.93600000000004</v>
      </c>
      <c r="M20" s="541">
        <v>137.09299999999999</v>
      </c>
      <c r="N20" s="541">
        <v>44.341999999999999</v>
      </c>
      <c r="O20" s="541">
        <v>181.435</v>
      </c>
      <c r="P20" s="541">
        <v>0</v>
      </c>
      <c r="Q20" s="541">
        <v>0</v>
      </c>
      <c r="R20" s="541">
        <v>161.19300000000001</v>
      </c>
      <c r="S20" s="541">
        <v>0</v>
      </c>
      <c r="T20" s="541">
        <v>0</v>
      </c>
      <c r="U20" s="541">
        <v>0</v>
      </c>
      <c r="V20" s="541">
        <v>0</v>
      </c>
      <c r="W20" s="541">
        <v>0</v>
      </c>
      <c r="X20" s="541">
        <v>0</v>
      </c>
      <c r="Y20" s="541">
        <v>0</v>
      </c>
      <c r="Z20" s="541">
        <v>137.09299999999999</v>
      </c>
      <c r="AA20" s="541">
        <v>205.535</v>
      </c>
      <c r="AB20" s="541">
        <v>342.62799999999999</v>
      </c>
      <c r="AC20" s="541">
        <v>137.09299999999999</v>
      </c>
      <c r="AD20" s="541">
        <v>199.85000000000002</v>
      </c>
      <c r="AE20" s="541">
        <v>336.94299999999998</v>
      </c>
      <c r="AF20" s="541">
        <v>132.657569</v>
      </c>
      <c r="AG20" s="541">
        <v>199.85</v>
      </c>
      <c r="AH20" s="541">
        <v>332.50756899999999</v>
      </c>
      <c r="AI20" s="541">
        <v>0</v>
      </c>
      <c r="AJ20" s="2303"/>
      <c r="AK20" s="2303"/>
      <c r="AL20" s="2303"/>
      <c r="AM20" s="541">
        <v>0</v>
      </c>
    </row>
    <row r="21" spans="1:40" s="502" customFormat="1" ht="15.75">
      <c r="A21" s="289" t="s">
        <v>300</v>
      </c>
      <c r="B21" s="512"/>
      <c r="C21" s="542"/>
      <c r="D21" s="512"/>
      <c r="E21" s="543"/>
      <c r="F21" s="543"/>
      <c r="G21" s="544"/>
      <c r="H21" s="544"/>
      <c r="I21" s="544"/>
      <c r="J21" s="544"/>
      <c r="K21" s="544"/>
      <c r="L21" s="544"/>
      <c r="M21" s="544"/>
      <c r="N21" s="544"/>
      <c r="O21" s="544"/>
      <c r="P21" s="544"/>
      <c r="Q21" s="544"/>
      <c r="R21" s="544"/>
      <c r="S21" s="544"/>
      <c r="T21" s="544"/>
      <c r="U21" s="544"/>
      <c r="V21" s="544"/>
      <c r="W21" s="544"/>
      <c r="X21" s="544"/>
      <c r="Y21" s="544"/>
      <c r="Z21" s="544"/>
      <c r="AA21" s="544"/>
      <c r="AB21" s="544"/>
      <c r="AC21" s="544"/>
      <c r="AD21" s="544"/>
      <c r="AE21" s="544"/>
      <c r="AF21" s="544"/>
      <c r="AG21" s="544"/>
      <c r="AH21" s="544"/>
      <c r="AI21" s="544"/>
      <c r="AJ21" s="544"/>
      <c r="AK21" s="544"/>
      <c r="AL21" s="544"/>
      <c r="AM21" s="544"/>
    </row>
    <row r="22" spans="1:40" s="502" customFormat="1" ht="15.75">
      <c r="A22" s="289" t="s">
        <v>300</v>
      </c>
      <c r="B22" s="512"/>
      <c r="C22" s="515" t="s">
        <v>2188</v>
      </c>
      <c r="D22" s="512"/>
      <c r="E22" s="543"/>
      <c r="F22" s="543"/>
      <c r="G22" s="544"/>
      <c r="H22" s="544"/>
      <c r="I22" s="544"/>
      <c r="J22" s="544"/>
      <c r="K22" s="544"/>
      <c r="L22" s="544"/>
      <c r="M22" s="544"/>
      <c r="N22" s="544"/>
      <c r="O22" s="544"/>
      <c r="P22" s="544"/>
      <c r="Q22" s="544"/>
      <c r="R22" s="544"/>
      <c r="S22" s="544"/>
      <c r="T22" s="544"/>
      <c r="U22" s="544"/>
      <c r="V22" s="544"/>
      <c r="W22" s="544"/>
      <c r="X22" s="544"/>
      <c r="Y22" s="544"/>
      <c r="Z22" s="544"/>
      <c r="AA22" s="544"/>
      <c r="AB22" s="544"/>
      <c r="AC22" s="544"/>
      <c r="AD22" s="544"/>
      <c r="AE22" s="544"/>
      <c r="AF22" s="544"/>
      <c r="AG22" s="544"/>
      <c r="AH22" s="544"/>
      <c r="AI22" s="544"/>
      <c r="AJ22" s="544"/>
      <c r="AK22" s="544"/>
      <c r="AL22" s="544"/>
      <c r="AM22" s="544"/>
    </row>
    <row r="23" spans="1:40" s="502" customFormat="1" ht="15.75">
      <c r="A23" s="289" t="s">
        <v>300</v>
      </c>
      <c r="B23" s="512"/>
      <c r="C23" s="542"/>
      <c r="D23" s="512"/>
      <c r="E23" s="543"/>
      <c r="F23" s="543"/>
      <c r="G23" s="544"/>
      <c r="H23" s="544"/>
      <c r="I23" s="544"/>
      <c r="J23" s="544"/>
      <c r="K23" s="544"/>
      <c r="L23" s="544"/>
      <c r="M23" s="544"/>
      <c r="N23" s="544"/>
      <c r="O23" s="544"/>
      <c r="P23" s="544"/>
      <c r="Q23" s="544"/>
      <c r="R23" s="544"/>
      <c r="S23" s="544"/>
      <c r="T23" s="544"/>
      <c r="U23" s="544"/>
      <c r="V23" s="544"/>
      <c r="W23" s="544"/>
      <c r="X23" s="544"/>
      <c r="Y23" s="544"/>
      <c r="Z23" s="544"/>
      <c r="AA23" s="544"/>
      <c r="AB23" s="544"/>
      <c r="AC23" s="544"/>
      <c r="AD23" s="544"/>
      <c r="AE23" s="544"/>
      <c r="AF23" s="544"/>
      <c r="AG23" s="544"/>
      <c r="AH23" s="544"/>
      <c r="AI23" s="544"/>
      <c r="AJ23" s="544"/>
      <c r="AK23" s="544"/>
      <c r="AL23" s="544"/>
      <c r="AM23" s="544"/>
    </row>
    <row r="24" spans="1:40" s="502" customFormat="1" ht="47.25">
      <c r="A24" s="289">
        <v>866</v>
      </c>
      <c r="B24" s="545" t="s">
        <v>2189</v>
      </c>
      <c r="C24" s="520" t="s">
        <v>2190</v>
      </c>
      <c r="D24" s="518" t="s">
        <v>29</v>
      </c>
      <c r="E24" s="522" t="s">
        <v>145</v>
      </c>
      <c r="F24" s="546" t="s">
        <v>114</v>
      </c>
      <c r="G24" s="547">
        <v>150</v>
      </c>
      <c r="H24" s="547">
        <v>0</v>
      </c>
      <c r="I24" s="547">
        <v>0</v>
      </c>
      <c r="J24" s="547">
        <v>0</v>
      </c>
      <c r="K24" s="547">
        <v>0</v>
      </c>
      <c r="L24" s="547">
        <v>200</v>
      </c>
      <c r="M24" s="547">
        <v>0</v>
      </c>
      <c r="N24" s="547">
        <v>75</v>
      </c>
      <c r="O24" s="547">
        <v>75</v>
      </c>
      <c r="P24" s="547"/>
      <c r="Q24" s="547"/>
      <c r="R24" s="547"/>
      <c r="S24" s="547"/>
      <c r="T24" s="547"/>
      <c r="U24" s="547"/>
      <c r="V24" s="547"/>
      <c r="W24" s="547"/>
      <c r="X24" s="547"/>
      <c r="Y24" s="547"/>
      <c r="Z24" s="466">
        <v>0</v>
      </c>
      <c r="AA24" s="466">
        <v>75</v>
      </c>
      <c r="AB24" s="21">
        <v>75</v>
      </c>
      <c r="AC24" s="21"/>
      <c r="AD24" s="21">
        <v>75</v>
      </c>
      <c r="AE24" s="21">
        <v>75</v>
      </c>
      <c r="AF24" s="21">
        <v>0</v>
      </c>
      <c r="AG24" s="21">
        <v>74.999399999999994</v>
      </c>
      <c r="AH24" s="21">
        <v>74.999399999999994</v>
      </c>
      <c r="AI24" s="547"/>
      <c r="AJ24" s="525"/>
      <c r="AK24" s="525" t="s">
        <v>11950</v>
      </c>
      <c r="AL24" s="2604">
        <v>0.25</v>
      </c>
      <c r="AM24" s="547">
        <v>0</v>
      </c>
    </row>
    <row r="25" spans="1:40" s="502" customFormat="1" ht="15.75">
      <c r="A25" s="289" t="s">
        <v>300</v>
      </c>
      <c r="B25" s="512"/>
      <c r="C25" s="548"/>
      <c r="D25" s="512"/>
      <c r="E25" s="543"/>
      <c r="F25" s="549"/>
      <c r="G25" s="544"/>
      <c r="H25" s="544"/>
      <c r="I25" s="544"/>
      <c r="J25" s="544"/>
      <c r="K25" s="544"/>
      <c r="L25" s="544"/>
      <c r="M25" s="544"/>
      <c r="N25" s="544"/>
      <c r="O25" s="544"/>
      <c r="P25" s="544"/>
      <c r="Q25" s="544"/>
      <c r="R25" s="544"/>
      <c r="S25" s="544"/>
      <c r="T25" s="544"/>
      <c r="U25" s="544"/>
      <c r="V25" s="544"/>
      <c r="W25" s="544"/>
      <c r="X25" s="544"/>
      <c r="Y25" s="544"/>
      <c r="Z25" s="544"/>
      <c r="AA25" s="544"/>
      <c r="AB25" s="544"/>
      <c r="AC25" s="544"/>
      <c r="AD25" s="544"/>
      <c r="AE25" s="544"/>
      <c r="AF25" s="544"/>
      <c r="AG25" s="544"/>
      <c r="AH25" s="544"/>
      <c r="AI25" s="544"/>
      <c r="AJ25" s="544"/>
      <c r="AK25" s="544"/>
      <c r="AL25" s="544"/>
      <c r="AM25" s="544"/>
    </row>
    <row r="26" spans="1:40" s="502" customFormat="1" ht="16.5" thickBot="1">
      <c r="A26" s="289" t="s">
        <v>300</v>
      </c>
      <c r="B26" s="512"/>
      <c r="C26" s="550" t="s">
        <v>2191</v>
      </c>
      <c r="D26" s="551"/>
      <c r="E26" s="552"/>
      <c r="F26" s="553"/>
      <c r="G26" s="554">
        <v>150</v>
      </c>
      <c r="H26" s="554">
        <v>0</v>
      </c>
      <c r="I26" s="554">
        <v>0</v>
      </c>
      <c r="J26" s="554">
        <v>0</v>
      </c>
      <c r="K26" s="554">
        <v>0</v>
      </c>
      <c r="L26" s="554">
        <v>200</v>
      </c>
      <c r="M26" s="554">
        <v>0</v>
      </c>
      <c r="N26" s="554">
        <v>75</v>
      </c>
      <c r="O26" s="554">
        <v>75</v>
      </c>
      <c r="P26" s="554">
        <v>0</v>
      </c>
      <c r="Q26" s="554">
        <v>0</v>
      </c>
      <c r="R26" s="554">
        <v>0</v>
      </c>
      <c r="S26" s="554">
        <v>0</v>
      </c>
      <c r="T26" s="554">
        <v>0</v>
      </c>
      <c r="U26" s="554">
        <v>0</v>
      </c>
      <c r="V26" s="554">
        <v>0</v>
      </c>
      <c r="W26" s="554">
        <v>0</v>
      </c>
      <c r="X26" s="554">
        <v>0</v>
      </c>
      <c r="Y26" s="554">
        <v>0</v>
      </c>
      <c r="Z26" s="554">
        <v>0</v>
      </c>
      <c r="AA26" s="554">
        <v>75</v>
      </c>
      <c r="AB26" s="554">
        <v>75</v>
      </c>
      <c r="AC26" s="554">
        <v>0</v>
      </c>
      <c r="AD26" s="554">
        <v>75</v>
      </c>
      <c r="AE26" s="554">
        <v>75</v>
      </c>
      <c r="AF26" s="554">
        <v>0</v>
      </c>
      <c r="AG26" s="554">
        <v>74.999399999999994</v>
      </c>
      <c r="AH26" s="554">
        <v>74.999399999999994</v>
      </c>
      <c r="AI26" s="554">
        <v>0</v>
      </c>
      <c r="AJ26" s="554"/>
      <c r="AK26" s="554"/>
      <c r="AL26" s="554"/>
      <c r="AM26" s="554">
        <v>0</v>
      </c>
    </row>
    <row r="27" spans="1:40" s="502" customFormat="1" ht="16.5" thickBot="1">
      <c r="A27" s="289" t="s">
        <v>300</v>
      </c>
      <c r="B27" s="519"/>
      <c r="C27" s="555" t="s">
        <v>2192</v>
      </c>
      <c r="D27" s="556"/>
      <c r="E27" s="557"/>
      <c r="F27" s="557"/>
      <c r="G27" s="558">
        <v>798.61299999999994</v>
      </c>
      <c r="H27" s="558">
        <v>139.28899999999999</v>
      </c>
      <c r="I27" s="558">
        <v>75.388000000000005</v>
      </c>
      <c r="J27" s="558">
        <v>0</v>
      </c>
      <c r="K27" s="558">
        <v>214.67699999999996</v>
      </c>
      <c r="L27" s="558">
        <v>633.93600000000004</v>
      </c>
      <c r="M27" s="558">
        <v>137.09299999999999</v>
      </c>
      <c r="N27" s="558">
        <v>119.342</v>
      </c>
      <c r="O27" s="558">
        <v>256.435</v>
      </c>
      <c r="P27" s="558">
        <v>0</v>
      </c>
      <c r="Q27" s="558">
        <v>0</v>
      </c>
      <c r="R27" s="558">
        <v>161.19300000000001</v>
      </c>
      <c r="S27" s="558">
        <v>0</v>
      </c>
      <c r="T27" s="558">
        <v>0</v>
      </c>
      <c r="U27" s="558">
        <v>0</v>
      </c>
      <c r="V27" s="558">
        <v>0</v>
      </c>
      <c r="W27" s="558">
        <v>0</v>
      </c>
      <c r="X27" s="558">
        <v>0</v>
      </c>
      <c r="Y27" s="558">
        <v>0</v>
      </c>
      <c r="Z27" s="558">
        <v>137.09299999999999</v>
      </c>
      <c r="AA27" s="558">
        <v>280.53499999999997</v>
      </c>
      <c r="AB27" s="558">
        <v>417.62799999999999</v>
      </c>
      <c r="AC27" s="558">
        <v>137.09299999999999</v>
      </c>
      <c r="AD27" s="558">
        <v>274.85000000000002</v>
      </c>
      <c r="AE27" s="558">
        <v>411.94299999999998</v>
      </c>
      <c r="AF27" s="558">
        <v>132.657569</v>
      </c>
      <c r="AG27" s="558">
        <v>274.8494</v>
      </c>
      <c r="AH27" s="558">
        <v>407.50696899999997</v>
      </c>
      <c r="AI27" s="558">
        <v>0</v>
      </c>
      <c r="AJ27" s="558"/>
      <c r="AK27" s="558"/>
      <c r="AL27" s="558"/>
      <c r="AM27" s="558">
        <v>0</v>
      </c>
    </row>
    <row r="28" spans="1:40" s="562" customFormat="1" ht="15.75">
      <c r="A28" s="289" t="s">
        <v>300</v>
      </c>
      <c r="B28" s="519"/>
      <c r="C28" s="520"/>
      <c r="D28" s="526"/>
      <c r="E28" s="527"/>
      <c r="F28" s="559"/>
      <c r="G28" s="524"/>
      <c r="H28" s="524"/>
      <c r="I28" s="524"/>
      <c r="J28" s="524"/>
      <c r="K28" s="560"/>
      <c r="L28" s="560"/>
      <c r="M28" s="524"/>
      <c r="N28" s="524"/>
      <c r="O28" s="524"/>
      <c r="P28" s="524"/>
      <c r="Q28" s="524"/>
      <c r="R28" s="524"/>
      <c r="S28" s="524"/>
      <c r="T28" s="524"/>
      <c r="U28" s="524"/>
      <c r="V28" s="524"/>
      <c r="W28" s="524"/>
      <c r="X28" s="524"/>
      <c r="Y28" s="524"/>
      <c r="Z28" s="524"/>
      <c r="AA28" s="524"/>
      <c r="AB28" s="524"/>
      <c r="AC28" s="524"/>
      <c r="AD28" s="524"/>
      <c r="AE28" s="524"/>
      <c r="AF28" s="524"/>
      <c r="AG28" s="524"/>
      <c r="AH28" s="524"/>
      <c r="AI28" s="524"/>
      <c r="AJ28" s="524"/>
      <c r="AK28" s="524"/>
      <c r="AL28" s="524"/>
      <c r="AM28" s="561"/>
    </row>
    <row r="29" spans="1:40" s="502" customFormat="1" ht="15.75">
      <c r="A29" s="289" t="s">
        <v>300</v>
      </c>
      <c r="B29" s="519"/>
      <c r="C29" s="563" t="s">
        <v>2193</v>
      </c>
      <c r="D29" s="512"/>
      <c r="E29" s="543"/>
      <c r="F29" s="543"/>
      <c r="G29" s="544"/>
      <c r="H29" s="544"/>
      <c r="I29" s="544"/>
      <c r="J29" s="544"/>
      <c r="K29" s="544"/>
      <c r="L29" s="544"/>
      <c r="M29" s="544"/>
      <c r="N29" s="544"/>
      <c r="O29" s="544"/>
      <c r="P29" s="544"/>
      <c r="Q29" s="544"/>
      <c r="R29" s="544"/>
      <c r="S29" s="544"/>
      <c r="T29" s="544"/>
      <c r="U29" s="544"/>
      <c r="V29" s="544"/>
      <c r="W29" s="544"/>
      <c r="X29" s="544"/>
      <c r="Y29" s="544"/>
      <c r="Z29" s="544"/>
      <c r="AA29" s="544"/>
      <c r="AB29" s="544"/>
      <c r="AC29" s="544"/>
      <c r="AD29" s="544"/>
      <c r="AE29" s="544"/>
      <c r="AF29" s="544"/>
      <c r="AG29" s="544"/>
      <c r="AH29" s="544"/>
      <c r="AI29" s="544"/>
      <c r="AJ29" s="544"/>
      <c r="AK29" s="544"/>
      <c r="AL29" s="544"/>
      <c r="AM29" s="564"/>
    </row>
    <row r="30" spans="1:40" s="502" customFormat="1" ht="15.75">
      <c r="A30" s="289" t="s">
        <v>300</v>
      </c>
      <c r="B30" s="519"/>
      <c r="C30" s="563" t="s">
        <v>2194</v>
      </c>
      <c r="D30" s="512"/>
      <c r="E30" s="543"/>
      <c r="F30" s="543"/>
      <c r="G30" s="544"/>
      <c r="H30" s="544"/>
      <c r="I30" s="544"/>
      <c r="J30" s="544"/>
      <c r="K30" s="544"/>
      <c r="L30" s="544"/>
      <c r="M30" s="544"/>
      <c r="N30" s="544"/>
      <c r="O30" s="544"/>
      <c r="P30" s="544"/>
      <c r="Q30" s="544"/>
      <c r="R30" s="544"/>
      <c r="S30" s="544"/>
      <c r="T30" s="544"/>
      <c r="U30" s="544"/>
      <c r="V30" s="544"/>
      <c r="W30" s="544"/>
      <c r="X30" s="544"/>
      <c r="Y30" s="544"/>
      <c r="Z30" s="544"/>
      <c r="AA30" s="544"/>
      <c r="AB30" s="544"/>
      <c r="AC30" s="544"/>
      <c r="AD30" s="544"/>
      <c r="AE30" s="544"/>
      <c r="AF30" s="544"/>
      <c r="AG30" s="544"/>
      <c r="AH30" s="544"/>
      <c r="AI30" s="544"/>
      <c r="AJ30" s="544"/>
      <c r="AK30" s="544"/>
      <c r="AL30" s="544"/>
      <c r="AM30" s="564"/>
    </row>
    <row r="31" spans="1:40" s="502" customFormat="1" ht="15.75">
      <c r="A31" s="289" t="s">
        <v>300</v>
      </c>
      <c r="B31" s="519"/>
      <c r="C31" s="563"/>
      <c r="D31" s="512"/>
      <c r="E31" s="543"/>
      <c r="F31" s="543"/>
      <c r="G31" s="544"/>
      <c r="H31" s="544"/>
      <c r="I31" s="544"/>
      <c r="J31" s="544"/>
      <c r="K31" s="544"/>
      <c r="L31" s="544"/>
      <c r="M31" s="544"/>
      <c r="N31" s="544"/>
      <c r="O31" s="544"/>
      <c r="P31" s="544"/>
      <c r="Q31" s="544"/>
      <c r="R31" s="544"/>
      <c r="S31" s="544"/>
      <c r="T31" s="544"/>
      <c r="U31" s="544"/>
      <c r="V31" s="544"/>
      <c r="W31" s="544"/>
      <c r="X31" s="544"/>
      <c r="Y31" s="544"/>
      <c r="Z31" s="544"/>
      <c r="AA31" s="544"/>
      <c r="AB31" s="544"/>
      <c r="AC31" s="544"/>
      <c r="AD31" s="544"/>
      <c r="AE31" s="544"/>
      <c r="AF31" s="544"/>
      <c r="AG31" s="544"/>
      <c r="AH31" s="544"/>
      <c r="AI31" s="544"/>
      <c r="AJ31" s="544"/>
      <c r="AK31" s="544"/>
      <c r="AL31" s="544"/>
      <c r="AM31" s="564"/>
    </row>
    <row r="32" spans="1:40" s="502" customFormat="1" ht="141.75">
      <c r="A32" s="289">
        <v>867</v>
      </c>
      <c r="B32" s="519" t="s">
        <v>2195</v>
      </c>
      <c r="C32" s="498" t="s">
        <v>2196</v>
      </c>
      <c r="D32" s="565" t="s">
        <v>2146</v>
      </c>
      <c r="E32" s="566" t="s">
        <v>2197</v>
      </c>
      <c r="F32" s="567" t="s">
        <v>26</v>
      </c>
      <c r="G32" s="568">
        <v>741.16399999999999</v>
      </c>
      <c r="H32" s="569">
        <v>75.734999999999999</v>
      </c>
      <c r="I32" s="530">
        <v>54.99</v>
      </c>
      <c r="J32" s="569">
        <v>0</v>
      </c>
      <c r="K32" s="569">
        <v>130.72499999999999</v>
      </c>
      <c r="L32" s="569">
        <v>610.43899999999996</v>
      </c>
      <c r="M32" s="524">
        <v>155</v>
      </c>
      <c r="N32" s="524">
        <v>1.357</v>
      </c>
      <c r="O32" s="568">
        <v>156.357</v>
      </c>
      <c r="P32" s="568"/>
      <c r="Q32" s="568"/>
      <c r="R32" s="568"/>
      <c r="S32" s="568"/>
      <c r="T32" s="568"/>
      <c r="U32" s="568"/>
      <c r="V32" s="568"/>
      <c r="W32" s="568"/>
      <c r="X32" s="568"/>
      <c r="Y32" s="568"/>
      <c r="Z32" s="466">
        <v>155</v>
      </c>
      <c r="AA32" s="466">
        <v>1.357</v>
      </c>
      <c r="AB32" s="21">
        <v>156.357</v>
      </c>
      <c r="AC32" s="21">
        <v>77.5</v>
      </c>
      <c r="AD32" s="21">
        <v>0.36599999999999999</v>
      </c>
      <c r="AE32" s="21">
        <v>77.866</v>
      </c>
      <c r="AF32" s="21">
        <v>77.486999999999995</v>
      </c>
      <c r="AG32" s="21">
        <v>0.26600000000000001</v>
      </c>
      <c r="AH32" s="21">
        <v>77.753</v>
      </c>
      <c r="AI32" s="568"/>
      <c r="AJ32" s="568"/>
      <c r="AK32" s="568" t="s">
        <v>10794</v>
      </c>
      <c r="AL32" s="2605">
        <v>0.25</v>
      </c>
      <c r="AM32" s="568">
        <v>0</v>
      </c>
      <c r="AN32" s="570"/>
    </row>
    <row r="33" spans="1:40" s="502" customFormat="1" ht="63">
      <c r="A33" s="289">
        <v>868</v>
      </c>
      <c r="B33" s="519" t="s">
        <v>2198</v>
      </c>
      <c r="C33" s="520" t="s">
        <v>2199</v>
      </c>
      <c r="D33" s="519" t="s">
        <v>2200</v>
      </c>
      <c r="E33" s="527" t="s">
        <v>2201</v>
      </c>
      <c r="F33" s="567" t="s">
        <v>26</v>
      </c>
      <c r="G33" s="524">
        <v>496.05099999999999</v>
      </c>
      <c r="H33" s="532">
        <v>337.44400000000002</v>
      </c>
      <c r="I33" s="530">
        <v>28.734999999999999</v>
      </c>
      <c r="J33" s="524">
        <v>0</v>
      </c>
      <c r="K33" s="525">
        <v>366.17900000000003</v>
      </c>
      <c r="L33" s="525">
        <v>129.87199999999996</v>
      </c>
      <c r="M33" s="524">
        <v>129.87199999999996</v>
      </c>
      <c r="N33" s="524">
        <v>0</v>
      </c>
      <c r="O33" s="524">
        <v>129.87199999999996</v>
      </c>
      <c r="P33" s="524"/>
      <c r="Q33" s="524"/>
      <c r="R33" s="524"/>
      <c r="S33" s="524"/>
      <c r="T33" s="524"/>
      <c r="U33" s="524"/>
      <c r="V33" s="524"/>
      <c r="W33" s="524"/>
      <c r="X33" s="524"/>
      <c r="Y33" s="524"/>
      <c r="Z33" s="466">
        <v>129.87199999999996</v>
      </c>
      <c r="AA33" s="466">
        <v>0</v>
      </c>
      <c r="AB33" s="21">
        <v>129.87199999999996</v>
      </c>
      <c r="AC33" s="21">
        <v>129.87199999999999</v>
      </c>
      <c r="AD33" s="21"/>
      <c r="AE33" s="21">
        <v>129.87199999999999</v>
      </c>
      <c r="AF33" s="21">
        <v>122.511822</v>
      </c>
      <c r="AG33" s="21">
        <v>0</v>
      </c>
      <c r="AH33" s="21">
        <v>122.511822</v>
      </c>
      <c r="AI33" s="524"/>
      <c r="AJ33" s="524"/>
      <c r="AK33" s="524" t="s">
        <v>10398</v>
      </c>
      <c r="AL33" s="2601">
        <v>0.5</v>
      </c>
      <c r="AM33" s="568">
        <v>0</v>
      </c>
      <c r="AN33" s="570"/>
    </row>
    <row r="34" spans="1:40" s="502" customFormat="1" ht="47.25">
      <c r="A34" s="289">
        <v>869</v>
      </c>
      <c r="B34" s="519" t="s">
        <v>2202</v>
      </c>
      <c r="C34" s="498" t="s">
        <v>2203</v>
      </c>
      <c r="D34" s="565" t="s">
        <v>55</v>
      </c>
      <c r="E34" s="527" t="s">
        <v>2204</v>
      </c>
      <c r="F34" s="567" t="s">
        <v>26</v>
      </c>
      <c r="G34" s="568">
        <v>425.875</v>
      </c>
      <c r="H34" s="569">
        <v>38.921999999999997</v>
      </c>
      <c r="I34" s="569">
        <v>77.391000000000005</v>
      </c>
      <c r="J34" s="568">
        <v>0</v>
      </c>
      <c r="K34" s="568">
        <v>116.313</v>
      </c>
      <c r="L34" s="568">
        <v>309.56200000000001</v>
      </c>
      <c r="M34" s="568">
        <v>100</v>
      </c>
      <c r="N34" s="524">
        <v>0</v>
      </c>
      <c r="O34" s="568">
        <v>100</v>
      </c>
      <c r="P34" s="568"/>
      <c r="Q34" s="568"/>
      <c r="R34" s="568"/>
      <c r="S34" s="568"/>
      <c r="T34" s="568"/>
      <c r="U34" s="568"/>
      <c r="V34" s="568"/>
      <c r="W34" s="568"/>
      <c r="X34" s="568"/>
      <c r="Y34" s="568"/>
      <c r="Z34" s="466">
        <v>100</v>
      </c>
      <c r="AA34" s="466">
        <v>0</v>
      </c>
      <c r="AB34" s="21">
        <v>100</v>
      </c>
      <c r="AC34" s="21">
        <v>25</v>
      </c>
      <c r="AD34" s="21"/>
      <c r="AE34" s="21">
        <v>25</v>
      </c>
      <c r="AF34" s="21">
        <v>24.996886</v>
      </c>
      <c r="AG34" s="21">
        <v>0</v>
      </c>
      <c r="AH34" s="21">
        <v>24.996886</v>
      </c>
      <c r="AI34" s="568"/>
      <c r="AJ34" s="568"/>
      <c r="AK34" s="568" t="s">
        <v>9259</v>
      </c>
      <c r="AL34" s="2605">
        <v>0.25</v>
      </c>
      <c r="AM34" s="568">
        <v>0</v>
      </c>
      <c r="AN34" s="571"/>
    </row>
    <row r="35" spans="1:40" s="502" customFormat="1" ht="94.5">
      <c r="A35" s="289">
        <v>870</v>
      </c>
      <c r="B35" s="533" t="s">
        <v>2205</v>
      </c>
      <c r="C35" s="498" t="s">
        <v>2206</v>
      </c>
      <c r="D35" s="565" t="s">
        <v>55</v>
      </c>
      <c r="E35" s="527" t="s">
        <v>2207</v>
      </c>
      <c r="F35" s="567" t="s">
        <v>26</v>
      </c>
      <c r="G35" s="568">
        <v>116.721</v>
      </c>
      <c r="H35" s="569">
        <v>0</v>
      </c>
      <c r="I35" s="569">
        <v>44.350999999999999</v>
      </c>
      <c r="J35" s="569">
        <v>0</v>
      </c>
      <c r="K35" s="572">
        <v>44.350999999999999</v>
      </c>
      <c r="L35" s="569">
        <v>72.37</v>
      </c>
      <c r="M35" s="524">
        <v>71.995000000000005</v>
      </c>
      <c r="N35" s="524">
        <v>0.375</v>
      </c>
      <c r="O35" s="524">
        <v>72.37</v>
      </c>
      <c r="P35" s="524"/>
      <c r="Q35" s="524"/>
      <c r="R35" s="524"/>
      <c r="S35" s="524"/>
      <c r="T35" s="524"/>
      <c r="U35" s="524"/>
      <c r="V35" s="524"/>
      <c r="W35" s="524"/>
      <c r="X35" s="524"/>
      <c r="Y35" s="524"/>
      <c r="Z35" s="466">
        <v>71.995000000000005</v>
      </c>
      <c r="AA35" s="466">
        <v>0.375</v>
      </c>
      <c r="AB35" s="21">
        <v>72.37</v>
      </c>
      <c r="AC35" s="21">
        <v>71.994500000000002</v>
      </c>
      <c r="AD35" s="21">
        <v>0.188</v>
      </c>
      <c r="AE35" s="21">
        <v>72.182500000000005</v>
      </c>
      <c r="AF35" s="21">
        <v>63.203116000000001</v>
      </c>
      <c r="AG35" s="21">
        <v>0.188</v>
      </c>
      <c r="AH35" s="21">
        <v>63.391116000000004</v>
      </c>
      <c r="AI35" s="524"/>
      <c r="AJ35" s="524" t="s">
        <v>10739</v>
      </c>
      <c r="AK35" s="524" t="s">
        <v>9737</v>
      </c>
      <c r="AL35" s="2601">
        <v>0.5</v>
      </c>
      <c r="AM35" s="568">
        <v>0</v>
      </c>
      <c r="AN35" s="571"/>
    </row>
    <row r="36" spans="1:40" s="502" customFormat="1" ht="126">
      <c r="A36" s="289">
        <v>871</v>
      </c>
      <c r="B36" s="533" t="s">
        <v>2208</v>
      </c>
      <c r="C36" s="498" t="s">
        <v>2209</v>
      </c>
      <c r="D36" s="565" t="s">
        <v>339</v>
      </c>
      <c r="E36" s="527" t="s">
        <v>2207</v>
      </c>
      <c r="F36" s="567" t="s">
        <v>26</v>
      </c>
      <c r="G36" s="568">
        <v>140.08600000000001</v>
      </c>
      <c r="H36" s="569">
        <v>0</v>
      </c>
      <c r="I36" s="569">
        <v>19.34</v>
      </c>
      <c r="J36" s="569">
        <v>0</v>
      </c>
      <c r="K36" s="572">
        <v>19.34</v>
      </c>
      <c r="L36" s="569">
        <v>120.74600000000001</v>
      </c>
      <c r="M36" s="524">
        <v>115.661</v>
      </c>
      <c r="N36" s="524">
        <v>5.085</v>
      </c>
      <c r="O36" s="568">
        <v>120.746</v>
      </c>
      <c r="P36" s="568"/>
      <c r="Q36" s="568"/>
      <c r="R36" s="568"/>
      <c r="S36" s="568"/>
      <c r="T36" s="568"/>
      <c r="U36" s="568"/>
      <c r="V36" s="568"/>
      <c r="W36" s="568"/>
      <c r="X36" s="568"/>
      <c r="Y36" s="568"/>
      <c r="Z36" s="466">
        <v>115.661</v>
      </c>
      <c r="AA36" s="466">
        <v>5.085</v>
      </c>
      <c r="AB36" s="21">
        <v>120.746</v>
      </c>
      <c r="AC36" s="21">
        <v>115.6605</v>
      </c>
      <c r="AD36" s="21">
        <v>3.1579999999999999</v>
      </c>
      <c r="AE36" s="21">
        <v>118.8185</v>
      </c>
      <c r="AF36" s="21">
        <v>105.375103</v>
      </c>
      <c r="AG36" s="21">
        <v>3.1348039999999999</v>
      </c>
      <c r="AH36" s="21">
        <v>108.509907</v>
      </c>
      <c r="AI36" s="568"/>
      <c r="AJ36" s="568"/>
      <c r="AK36" s="524" t="s">
        <v>10782</v>
      </c>
      <c r="AL36" s="2605">
        <v>0.5</v>
      </c>
      <c r="AM36" s="568">
        <v>0</v>
      </c>
      <c r="AN36" s="571"/>
    </row>
    <row r="37" spans="1:40" s="502" customFormat="1" ht="126">
      <c r="A37" s="289">
        <v>872</v>
      </c>
      <c r="B37" s="533" t="s">
        <v>2210</v>
      </c>
      <c r="C37" s="498" t="s">
        <v>2211</v>
      </c>
      <c r="D37" s="565" t="s">
        <v>339</v>
      </c>
      <c r="E37" s="527" t="s">
        <v>2207</v>
      </c>
      <c r="F37" s="567" t="s">
        <v>26</v>
      </c>
      <c r="G37" s="568">
        <v>135.68299999999999</v>
      </c>
      <c r="H37" s="569">
        <v>0</v>
      </c>
      <c r="I37" s="569">
        <v>19.463000000000001</v>
      </c>
      <c r="J37" s="569">
        <v>0</v>
      </c>
      <c r="K37" s="572">
        <v>19.463000000000001</v>
      </c>
      <c r="L37" s="569">
        <v>116.22</v>
      </c>
      <c r="M37" s="524">
        <v>115.30500000000001</v>
      </c>
      <c r="N37" s="524">
        <v>0.91500000000000004</v>
      </c>
      <c r="O37" s="568">
        <v>116.22000000000001</v>
      </c>
      <c r="P37" s="568"/>
      <c r="Q37" s="568"/>
      <c r="R37" s="568"/>
      <c r="S37" s="568"/>
      <c r="T37" s="568"/>
      <c r="U37" s="568"/>
      <c r="V37" s="568"/>
      <c r="W37" s="568"/>
      <c r="X37" s="568"/>
      <c r="Y37" s="568"/>
      <c r="Z37" s="466">
        <v>115.30500000000001</v>
      </c>
      <c r="AA37" s="466">
        <v>0.91500000000000004</v>
      </c>
      <c r="AB37" s="21">
        <v>116.22000000000001</v>
      </c>
      <c r="AC37" s="21">
        <v>115.3045</v>
      </c>
      <c r="AD37" s="21">
        <v>0.91500000000000004</v>
      </c>
      <c r="AE37" s="21">
        <v>116.21950000000001</v>
      </c>
      <c r="AF37" s="21">
        <v>104.99949100000001</v>
      </c>
      <c r="AG37" s="21">
        <v>0.91500000000000004</v>
      </c>
      <c r="AH37" s="21">
        <v>105.91449100000001</v>
      </c>
      <c r="AI37" s="568"/>
      <c r="AJ37" s="568"/>
      <c r="AK37" s="524" t="s">
        <v>10795</v>
      </c>
      <c r="AL37" s="2605">
        <v>0.5</v>
      </c>
      <c r="AM37" s="568">
        <v>0</v>
      </c>
      <c r="AN37" s="571"/>
    </row>
    <row r="38" spans="1:40" s="502" customFormat="1" ht="47.25">
      <c r="A38" s="289">
        <v>873</v>
      </c>
      <c r="B38" s="533" t="s">
        <v>2212</v>
      </c>
      <c r="C38" s="498" t="s">
        <v>2213</v>
      </c>
      <c r="D38" s="565" t="s">
        <v>2214</v>
      </c>
      <c r="E38" s="527" t="s">
        <v>2215</v>
      </c>
      <c r="F38" s="567" t="s">
        <v>115</v>
      </c>
      <c r="G38" s="573">
        <v>486.87700000000001</v>
      </c>
      <c r="H38" s="574">
        <v>0</v>
      </c>
      <c r="I38" s="575">
        <v>22.5</v>
      </c>
      <c r="J38" s="575">
        <v>0</v>
      </c>
      <c r="K38" s="576">
        <v>22.5</v>
      </c>
      <c r="L38" s="575">
        <v>464.37700000000001</v>
      </c>
      <c r="M38" s="524">
        <v>50</v>
      </c>
      <c r="N38" s="524">
        <v>0</v>
      </c>
      <c r="O38" s="573">
        <v>50</v>
      </c>
      <c r="P38" s="573"/>
      <c r="Q38" s="573"/>
      <c r="R38" s="573"/>
      <c r="S38" s="573"/>
      <c r="T38" s="573"/>
      <c r="U38" s="573"/>
      <c r="V38" s="573"/>
      <c r="W38" s="573"/>
      <c r="X38" s="573"/>
      <c r="Y38" s="573"/>
      <c r="Z38" s="466">
        <v>50</v>
      </c>
      <c r="AA38" s="466">
        <v>0</v>
      </c>
      <c r="AB38" s="21">
        <v>50</v>
      </c>
      <c r="AC38" s="21">
        <v>12.5</v>
      </c>
      <c r="AD38" s="21"/>
      <c r="AE38" s="21">
        <v>12.5</v>
      </c>
      <c r="AF38" s="21">
        <v>0</v>
      </c>
      <c r="AG38" s="21">
        <v>0</v>
      </c>
      <c r="AH38" s="21">
        <v>0</v>
      </c>
      <c r="AI38" s="573"/>
      <c r="AJ38" s="573"/>
      <c r="AK38" s="573" t="s">
        <v>9259</v>
      </c>
      <c r="AL38" s="2605">
        <v>0.25</v>
      </c>
      <c r="AM38" s="568">
        <v>0</v>
      </c>
      <c r="AN38" s="571"/>
    </row>
    <row r="39" spans="1:40" s="502" customFormat="1" ht="15.75">
      <c r="A39" s="289" t="s">
        <v>300</v>
      </c>
      <c r="B39" s="519"/>
      <c r="C39" s="538" t="s">
        <v>2216</v>
      </c>
      <c r="D39" s="539"/>
      <c r="E39" s="540"/>
      <c r="F39" s="540"/>
      <c r="G39" s="541">
        <v>2542.4569999999999</v>
      </c>
      <c r="H39" s="541">
        <v>452.101</v>
      </c>
      <c r="I39" s="541">
        <v>266.77</v>
      </c>
      <c r="J39" s="541">
        <v>0</v>
      </c>
      <c r="K39" s="541">
        <v>718.87099999999998</v>
      </c>
      <c r="L39" s="541">
        <v>1823.586</v>
      </c>
      <c r="M39" s="541">
        <v>737.83300000000008</v>
      </c>
      <c r="N39" s="541">
        <v>7.7320000000000002</v>
      </c>
      <c r="O39" s="541">
        <v>745.56499999999994</v>
      </c>
      <c r="P39" s="541">
        <v>0</v>
      </c>
      <c r="Q39" s="541">
        <v>0</v>
      </c>
      <c r="R39" s="541">
        <v>0</v>
      </c>
      <c r="S39" s="541">
        <v>0</v>
      </c>
      <c r="T39" s="541">
        <v>0</v>
      </c>
      <c r="U39" s="541">
        <v>0</v>
      </c>
      <c r="V39" s="541">
        <v>0</v>
      </c>
      <c r="W39" s="541">
        <v>0</v>
      </c>
      <c r="X39" s="541">
        <v>0</v>
      </c>
      <c r="Y39" s="541">
        <v>0</v>
      </c>
      <c r="Z39" s="541">
        <v>737.83300000000008</v>
      </c>
      <c r="AA39" s="541">
        <v>7.7320000000000002</v>
      </c>
      <c r="AB39" s="541">
        <v>745.56499999999994</v>
      </c>
      <c r="AC39" s="541">
        <v>547.83150000000001</v>
      </c>
      <c r="AD39" s="541">
        <v>4.6269999999999998</v>
      </c>
      <c r="AE39" s="541">
        <v>552.45850000000007</v>
      </c>
      <c r="AF39" s="541">
        <v>498.57341800000006</v>
      </c>
      <c r="AG39" s="541">
        <v>4.5038040000000006</v>
      </c>
      <c r="AH39" s="541">
        <v>503.07722199999995</v>
      </c>
      <c r="AI39" s="541">
        <v>0</v>
      </c>
      <c r="AJ39" s="2303"/>
      <c r="AK39" s="2303"/>
      <c r="AL39" s="2303"/>
      <c r="AM39" s="541">
        <v>0</v>
      </c>
    </row>
    <row r="40" spans="1:40" s="502" customFormat="1" ht="15.75">
      <c r="A40" s="289" t="s">
        <v>300</v>
      </c>
      <c r="B40" s="519"/>
      <c r="C40" s="542"/>
      <c r="D40" s="512"/>
      <c r="E40" s="522"/>
      <c r="F40" s="543"/>
      <c r="G40" s="544"/>
      <c r="H40" s="544"/>
      <c r="I40" s="544"/>
      <c r="J40" s="544"/>
      <c r="K40" s="544"/>
      <c r="L40" s="544"/>
      <c r="M40" s="544"/>
      <c r="N40" s="544"/>
      <c r="O40" s="544"/>
      <c r="P40" s="544"/>
      <c r="Q40" s="544"/>
      <c r="R40" s="544"/>
      <c r="S40" s="544"/>
      <c r="T40" s="544"/>
      <c r="U40" s="544"/>
      <c r="V40" s="544"/>
      <c r="W40" s="544"/>
      <c r="X40" s="544"/>
      <c r="Y40" s="544"/>
      <c r="Z40" s="544"/>
      <c r="AA40" s="544"/>
      <c r="AB40" s="544"/>
      <c r="AC40" s="544"/>
      <c r="AD40" s="544"/>
      <c r="AE40" s="544"/>
      <c r="AF40" s="544"/>
      <c r="AG40" s="544"/>
      <c r="AH40" s="544"/>
      <c r="AI40" s="544"/>
      <c r="AJ40" s="544"/>
      <c r="AK40" s="544"/>
      <c r="AL40" s="544"/>
      <c r="AM40" s="564"/>
    </row>
    <row r="41" spans="1:40" s="502" customFormat="1" ht="15.75">
      <c r="A41" s="289" t="s">
        <v>300</v>
      </c>
      <c r="B41" s="512"/>
      <c r="C41" s="515" t="s">
        <v>2217</v>
      </c>
      <c r="D41" s="512"/>
      <c r="E41" s="543"/>
      <c r="F41" s="543"/>
      <c r="G41" s="544"/>
      <c r="H41" s="544"/>
      <c r="I41" s="544"/>
      <c r="J41" s="544"/>
      <c r="K41" s="544"/>
      <c r="L41" s="544"/>
      <c r="M41" s="544"/>
      <c r="N41" s="544"/>
      <c r="O41" s="544"/>
      <c r="P41" s="544"/>
      <c r="Q41" s="544"/>
      <c r="R41" s="544"/>
      <c r="S41" s="544"/>
      <c r="T41" s="544"/>
      <c r="U41" s="544"/>
      <c r="V41" s="544"/>
      <c r="W41" s="544"/>
      <c r="X41" s="544"/>
      <c r="Y41" s="544"/>
      <c r="Z41" s="544"/>
      <c r="AA41" s="544"/>
      <c r="AB41" s="544"/>
      <c r="AC41" s="544"/>
      <c r="AD41" s="544"/>
      <c r="AE41" s="544"/>
      <c r="AF41" s="544"/>
      <c r="AG41" s="544"/>
      <c r="AH41" s="544"/>
      <c r="AI41" s="544"/>
      <c r="AJ41" s="544"/>
      <c r="AK41" s="544"/>
      <c r="AL41" s="544"/>
      <c r="AM41" s="564"/>
    </row>
    <row r="42" spans="1:40" ht="15.75">
      <c r="A42" s="289" t="s">
        <v>300</v>
      </c>
    </row>
    <row r="43" spans="1:40" ht="63">
      <c r="A43" s="289">
        <v>874</v>
      </c>
      <c r="B43" s="533" t="s">
        <v>2218</v>
      </c>
      <c r="C43" s="520" t="s">
        <v>2219</v>
      </c>
      <c r="D43" s="521" t="s">
        <v>2220</v>
      </c>
      <c r="E43" s="522" t="s">
        <v>145</v>
      </c>
      <c r="F43" s="523" t="s">
        <v>115</v>
      </c>
      <c r="G43" s="524">
        <v>160</v>
      </c>
      <c r="H43" s="524">
        <v>0</v>
      </c>
      <c r="I43" s="524">
        <v>0</v>
      </c>
      <c r="J43" s="524">
        <v>0</v>
      </c>
      <c r="K43" s="524">
        <v>0</v>
      </c>
      <c r="L43" s="525">
        <v>160</v>
      </c>
      <c r="M43" s="524">
        <v>79.5</v>
      </c>
      <c r="N43" s="524">
        <v>0.5</v>
      </c>
      <c r="O43" s="524">
        <v>80</v>
      </c>
      <c r="P43" s="524"/>
      <c r="Q43" s="524"/>
      <c r="R43" s="524"/>
      <c r="S43" s="524"/>
      <c r="T43" s="524"/>
      <c r="U43" s="524"/>
      <c r="V43" s="524"/>
      <c r="W43" s="524"/>
      <c r="X43" s="524"/>
      <c r="Y43" s="524"/>
      <c r="Z43" s="466">
        <v>79.5</v>
      </c>
      <c r="AA43" s="466">
        <v>0.5</v>
      </c>
      <c r="AB43" s="21">
        <v>80</v>
      </c>
      <c r="AC43" s="21">
        <v>19.875</v>
      </c>
      <c r="AD43" s="21">
        <v>0.125</v>
      </c>
      <c r="AE43" s="21">
        <v>20</v>
      </c>
      <c r="AF43" s="21">
        <v>19.872437000000001</v>
      </c>
      <c r="AG43" s="21">
        <v>0</v>
      </c>
      <c r="AH43" s="21">
        <v>19.872437000000001</v>
      </c>
      <c r="AI43" s="524"/>
      <c r="AJ43" s="524"/>
      <c r="AK43" s="524" t="s">
        <v>11806</v>
      </c>
      <c r="AL43" s="2601">
        <v>0.25</v>
      </c>
      <c r="AM43" s="525">
        <v>0</v>
      </c>
    </row>
    <row r="44" spans="1:40" s="537" customFormat="1" ht="15.75">
      <c r="A44" s="577"/>
      <c r="B44" s="577"/>
      <c r="C44" s="578" t="s">
        <v>2221</v>
      </c>
      <c r="D44" s="579"/>
      <c r="E44" s="580"/>
      <c r="F44" s="579"/>
      <c r="G44" s="581">
        <v>160</v>
      </c>
      <c r="H44" s="581">
        <v>0</v>
      </c>
      <c r="I44" s="581">
        <v>0</v>
      </c>
      <c r="J44" s="581">
        <v>0</v>
      </c>
      <c r="K44" s="581">
        <v>0</v>
      </c>
      <c r="L44" s="581">
        <v>160</v>
      </c>
      <c r="M44" s="581">
        <v>79.5</v>
      </c>
      <c r="N44" s="581">
        <v>0.5</v>
      </c>
      <c r="O44" s="581">
        <v>80</v>
      </c>
      <c r="P44" s="581">
        <v>0</v>
      </c>
      <c r="Q44" s="581">
        <v>0</v>
      </c>
      <c r="R44" s="581">
        <v>0</v>
      </c>
      <c r="S44" s="581">
        <v>0</v>
      </c>
      <c r="T44" s="581">
        <v>0</v>
      </c>
      <c r="U44" s="581">
        <v>0</v>
      </c>
      <c r="V44" s="581">
        <v>0</v>
      </c>
      <c r="W44" s="581">
        <v>0</v>
      </c>
      <c r="X44" s="581">
        <v>0</v>
      </c>
      <c r="Y44" s="581">
        <v>0</v>
      </c>
      <c r="Z44" s="581">
        <v>79.5</v>
      </c>
      <c r="AA44" s="581">
        <v>0.5</v>
      </c>
      <c r="AB44" s="581">
        <v>80</v>
      </c>
      <c r="AC44" s="581">
        <v>19.875</v>
      </c>
      <c r="AD44" s="581">
        <v>0.125</v>
      </c>
      <c r="AE44" s="581">
        <v>20</v>
      </c>
      <c r="AF44" s="581">
        <v>19.872437000000001</v>
      </c>
      <c r="AG44" s="581">
        <v>0</v>
      </c>
      <c r="AH44" s="581">
        <v>19.872437000000001</v>
      </c>
      <c r="AI44" s="581">
        <v>0</v>
      </c>
      <c r="AJ44" s="2304"/>
      <c r="AK44" s="2304"/>
      <c r="AL44" s="2304"/>
      <c r="AM44" s="581">
        <v>0</v>
      </c>
    </row>
    <row r="45" spans="1:40" s="537" customFormat="1" ht="15.75">
      <c r="A45" s="583"/>
      <c r="B45" s="583"/>
      <c r="C45" s="584" t="s">
        <v>2222</v>
      </c>
      <c r="D45" s="585"/>
      <c r="E45" s="586"/>
      <c r="F45" s="585"/>
      <c r="G45" s="582">
        <v>2702.4569999999999</v>
      </c>
      <c r="H45" s="582">
        <v>452.101</v>
      </c>
      <c r="I45" s="582">
        <v>266.77</v>
      </c>
      <c r="J45" s="582">
        <v>0</v>
      </c>
      <c r="K45" s="582">
        <v>718.87099999999998</v>
      </c>
      <c r="L45" s="582">
        <v>1983.586</v>
      </c>
      <c r="M45" s="582">
        <v>817.33300000000008</v>
      </c>
      <c r="N45" s="582">
        <v>8.2319999999999993</v>
      </c>
      <c r="O45" s="582">
        <v>825.56499999999994</v>
      </c>
      <c r="P45" s="582">
        <v>0</v>
      </c>
      <c r="Q45" s="582">
        <v>0</v>
      </c>
      <c r="R45" s="582">
        <v>0</v>
      </c>
      <c r="S45" s="582">
        <v>0</v>
      </c>
      <c r="T45" s="582">
        <v>0</v>
      </c>
      <c r="U45" s="582">
        <v>0</v>
      </c>
      <c r="V45" s="582">
        <v>0</v>
      </c>
      <c r="W45" s="582">
        <v>0</v>
      </c>
      <c r="X45" s="582">
        <v>0</v>
      </c>
      <c r="Y45" s="582">
        <v>0</v>
      </c>
      <c r="Z45" s="582">
        <v>817.33300000000008</v>
      </c>
      <c r="AA45" s="582">
        <v>8.2319999999999993</v>
      </c>
      <c r="AB45" s="582">
        <v>825.56499999999994</v>
      </c>
      <c r="AC45" s="582">
        <v>567.70650000000001</v>
      </c>
      <c r="AD45" s="582">
        <v>4.7519999999999998</v>
      </c>
      <c r="AE45" s="582">
        <v>572.45850000000007</v>
      </c>
      <c r="AF45" s="582">
        <v>518.44585500000005</v>
      </c>
      <c r="AG45" s="582">
        <v>4.5038040000000006</v>
      </c>
      <c r="AH45" s="582">
        <v>522.949659</v>
      </c>
      <c r="AI45" s="582">
        <v>0</v>
      </c>
      <c r="AJ45" s="582"/>
      <c r="AK45" s="582"/>
      <c r="AL45" s="582"/>
      <c r="AM45" s="581">
        <v>0</v>
      </c>
    </row>
    <row r="46" spans="1:40" s="537" customFormat="1" ht="15.75">
      <c r="A46" s="583"/>
      <c r="B46" s="583"/>
      <c r="C46" s="554" t="s">
        <v>2223</v>
      </c>
      <c r="D46" s="587"/>
      <c r="E46" s="588"/>
      <c r="F46" s="587"/>
      <c r="G46" s="589">
        <v>3191.0699999999997</v>
      </c>
      <c r="H46" s="589">
        <v>591.39</v>
      </c>
      <c r="I46" s="589">
        <v>342.15800000000002</v>
      </c>
      <c r="J46" s="589">
        <v>0</v>
      </c>
      <c r="K46" s="589">
        <v>933.548</v>
      </c>
      <c r="L46" s="589">
        <v>2257.5219999999999</v>
      </c>
      <c r="M46" s="589">
        <v>874.92600000000004</v>
      </c>
      <c r="N46" s="589">
        <v>52.073999999999998</v>
      </c>
      <c r="O46" s="589">
        <v>927</v>
      </c>
      <c r="P46" s="589">
        <v>0</v>
      </c>
      <c r="Q46" s="589">
        <v>0</v>
      </c>
      <c r="R46" s="589">
        <v>161.19300000000001</v>
      </c>
      <c r="S46" s="589">
        <v>0</v>
      </c>
      <c r="T46" s="589">
        <v>0</v>
      </c>
      <c r="U46" s="589">
        <v>0</v>
      </c>
      <c r="V46" s="589">
        <v>0</v>
      </c>
      <c r="W46" s="589">
        <v>0</v>
      </c>
      <c r="X46" s="589">
        <v>0</v>
      </c>
      <c r="Y46" s="589">
        <v>0</v>
      </c>
      <c r="Z46" s="589">
        <v>874.92600000000004</v>
      </c>
      <c r="AA46" s="589">
        <v>213.267</v>
      </c>
      <c r="AB46" s="589">
        <v>1088.193</v>
      </c>
      <c r="AC46" s="589">
        <v>684.92449999999997</v>
      </c>
      <c r="AD46" s="589">
        <v>204.47700000000003</v>
      </c>
      <c r="AE46" s="589">
        <v>889.40150000000006</v>
      </c>
      <c r="AF46" s="589">
        <v>631.23098700000003</v>
      </c>
      <c r="AG46" s="589">
        <v>204.353804</v>
      </c>
      <c r="AH46" s="589">
        <v>835.584791</v>
      </c>
      <c r="AI46" s="589">
        <v>0</v>
      </c>
      <c r="AJ46" s="589"/>
      <c r="AK46" s="589"/>
      <c r="AL46" s="589"/>
      <c r="AM46" s="589">
        <v>0</v>
      </c>
    </row>
    <row r="47" spans="1:40" ht="15.75">
      <c r="A47" s="590"/>
      <c r="B47" s="590"/>
      <c r="C47" s="554" t="s">
        <v>2224</v>
      </c>
      <c r="D47" s="587"/>
      <c r="E47" s="588"/>
      <c r="F47" s="587"/>
      <c r="G47" s="589">
        <v>310</v>
      </c>
      <c r="H47" s="589">
        <v>0</v>
      </c>
      <c r="I47" s="589">
        <v>0</v>
      </c>
      <c r="J47" s="589">
        <v>0</v>
      </c>
      <c r="K47" s="589">
        <v>0</v>
      </c>
      <c r="L47" s="589">
        <v>360</v>
      </c>
      <c r="M47" s="589">
        <v>79.5</v>
      </c>
      <c r="N47" s="589">
        <v>75.5</v>
      </c>
      <c r="O47" s="589">
        <v>155</v>
      </c>
      <c r="P47" s="589">
        <v>0</v>
      </c>
      <c r="Q47" s="589">
        <v>0</v>
      </c>
      <c r="R47" s="589">
        <v>0</v>
      </c>
      <c r="S47" s="589">
        <v>0</v>
      </c>
      <c r="T47" s="589">
        <v>0</v>
      </c>
      <c r="U47" s="589">
        <v>0</v>
      </c>
      <c r="V47" s="589">
        <v>0</v>
      </c>
      <c r="W47" s="589">
        <v>0</v>
      </c>
      <c r="X47" s="589">
        <v>0</v>
      </c>
      <c r="Y47" s="589">
        <v>0</v>
      </c>
      <c r="Z47" s="589">
        <v>79.5</v>
      </c>
      <c r="AA47" s="589">
        <v>75.5</v>
      </c>
      <c r="AB47" s="589">
        <v>155</v>
      </c>
      <c r="AC47" s="589">
        <v>19.875</v>
      </c>
      <c r="AD47" s="589">
        <v>75.125</v>
      </c>
      <c r="AE47" s="589">
        <v>95</v>
      </c>
      <c r="AF47" s="589">
        <v>19.872437000000001</v>
      </c>
      <c r="AG47" s="589">
        <v>74.999399999999994</v>
      </c>
      <c r="AH47" s="589">
        <v>94.871836999999999</v>
      </c>
      <c r="AI47" s="589">
        <v>0</v>
      </c>
      <c r="AJ47" s="589"/>
      <c r="AK47" s="589"/>
      <c r="AL47" s="589"/>
      <c r="AM47" s="589">
        <v>0</v>
      </c>
    </row>
    <row r="48" spans="1:40" ht="16.5" thickBot="1">
      <c r="A48" s="590"/>
      <c r="B48" s="590"/>
      <c r="C48" s="591" t="s">
        <v>2225</v>
      </c>
      <c r="D48" s="592"/>
      <c r="E48" s="592"/>
      <c r="F48" s="592"/>
      <c r="G48" s="593">
        <v>3501.0699999999997</v>
      </c>
      <c r="H48" s="593">
        <v>591.39</v>
      </c>
      <c r="I48" s="593">
        <v>342.15800000000002</v>
      </c>
      <c r="J48" s="593">
        <v>0</v>
      </c>
      <c r="K48" s="593">
        <v>933.548</v>
      </c>
      <c r="L48" s="593">
        <v>2617.5219999999999</v>
      </c>
      <c r="M48" s="593">
        <v>954.42600000000004</v>
      </c>
      <c r="N48" s="593">
        <v>127.574</v>
      </c>
      <c r="O48" s="593">
        <v>1082</v>
      </c>
      <c r="P48" s="593">
        <v>0</v>
      </c>
      <c r="Q48" s="593">
        <v>0</v>
      </c>
      <c r="R48" s="593">
        <v>161.19300000000001</v>
      </c>
      <c r="S48" s="593">
        <v>0</v>
      </c>
      <c r="T48" s="593">
        <v>0</v>
      </c>
      <c r="U48" s="593">
        <v>0</v>
      </c>
      <c r="V48" s="593">
        <v>0</v>
      </c>
      <c r="W48" s="593">
        <v>0</v>
      </c>
      <c r="X48" s="593">
        <v>0</v>
      </c>
      <c r="Y48" s="593">
        <v>0</v>
      </c>
      <c r="Z48" s="593">
        <v>954.42600000000004</v>
      </c>
      <c r="AA48" s="593">
        <v>288.767</v>
      </c>
      <c r="AB48" s="593">
        <v>1243.193</v>
      </c>
      <c r="AC48" s="593">
        <v>704.79949999999997</v>
      </c>
      <c r="AD48" s="593">
        <v>279.60200000000003</v>
      </c>
      <c r="AE48" s="593">
        <v>984.40150000000006</v>
      </c>
      <c r="AF48" s="593">
        <v>651.10342400000002</v>
      </c>
      <c r="AG48" s="593">
        <v>279.35320400000001</v>
      </c>
      <c r="AH48" s="593">
        <v>930.45662800000002</v>
      </c>
      <c r="AI48" s="593">
        <v>0</v>
      </c>
      <c r="AJ48" s="2305"/>
      <c r="AK48" s="2305"/>
      <c r="AL48" s="2305"/>
      <c r="AM48" s="593">
        <v>0</v>
      </c>
    </row>
    <row r="49" spans="1:39" ht="16.5" thickTop="1">
      <c r="A49" s="590"/>
      <c r="B49" s="590"/>
      <c r="C49" s="594"/>
      <c r="D49" s="595"/>
      <c r="E49" s="590"/>
      <c r="F49" s="596"/>
      <c r="G49" s="597"/>
      <c r="H49" s="597"/>
      <c r="I49" s="597"/>
      <c r="J49" s="597"/>
      <c r="K49" s="597"/>
      <c r="L49" s="597"/>
      <c r="M49" s="597"/>
      <c r="N49" s="597"/>
      <c r="O49" s="597"/>
      <c r="P49" s="597"/>
      <c r="Q49" s="597"/>
      <c r="R49" s="597"/>
      <c r="S49" s="597"/>
      <c r="T49" s="597"/>
      <c r="U49" s="597"/>
      <c r="V49" s="597"/>
      <c r="W49" s="597"/>
      <c r="X49" s="597"/>
      <c r="Y49" s="597"/>
      <c r="Z49" s="597"/>
      <c r="AA49" s="597"/>
      <c r="AB49" s="597"/>
      <c r="AC49" s="597"/>
      <c r="AD49" s="597"/>
      <c r="AE49" s="597"/>
      <c r="AF49" s="597"/>
      <c r="AG49" s="597"/>
      <c r="AH49" s="597"/>
      <c r="AI49" s="597"/>
      <c r="AJ49" s="597"/>
      <c r="AK49" s="597"/>
      <c r="AL49" s="597"/>
      <c r="AM49" s="597"/>
    </row>
    <row r="50" spans="1:39" ht="15.75">
      <c r="A50" s="590"/>
      <c r="B50" s="590"/>
      <c r="C50" s="594"/>
      <c r="D50" s="595"/>
      <c r="E50" s="590"/>
      <c r="F50" s="596"/>
      <c r="G50" s="597"/>
      <c r="H50" s="597"/>
      <c r="I50" s="597"/>
      <c r="J50" s="597"/>
      <c r="K50" s="597"/>
      <c r="L50" s="597"/>
      <c r="M50" s="597"/>
      <c r="N50" s="597"/>
      <c r="O50" s="597"/>
      <c r="P50" s="597"/>
      <c r="Q50" s="597"/>
      <c r="R50" s="597"/>
      <c r="S50" s="597"/>
      <c r="T50" s="597"/>
      <c r="U50" s="597"/>
      <c r="V50" s="597"/>
      <c r="W50" s="597"/>
      <c r="X50" s="597"/>
      <c r="Y50" s="597"/>
      <c r="Z50" s="597"/>
      <c r="AA50" s="597"/>
      <c r="AB50" s="597"/>
      <c r="AC50" s="597"/>
      <c r="AD50" s="597"/>
      <c r="AE50" s="597"/>
      <c r="AF50" s="597"/>
      <c r="AG50" s="597"/>
      <c r="AH50" s="597"/>
      <c r="AI50" s="597"/>
      <c r="AJ50" s="597"/>
      <c r="AK50" s="597"/>
      <c r="AL50" s="597"/>
      <c r="AM50" s="597"/>
    </row>
    <row r="51" spans="1:39" ht="15.75">
      <c r="A51" s="590"/>
      <c r="B51" s="590"/>
      <c r="C51" s="594"/>
      <c r="D51" s="595"/>
      <c r="E51" s="590"/>
      <c r="F51" s="596"/>
      <c r="G51" s="597"/>
      <c r="H51" s="597"/>
      <c r="I51" s="597"/>
      <c r="J51" s="597"/>
      <c r="K51" s="597"/>
      <c r="L51" s="597"/>
      <c r="M51" s="597"/>
      <c r="N51" s="597"/>
      <c r="O51" s="597"/>
      <c r="P51" s="597"/>
      <c r="Q51" s="597"/>
      <c r="R51" s="597"/>
      <c r="S51" s="597"/>
      <c r="T51" s="597"/>
      <c r="U51" s="597"/>
      <c r="V51" s="597"/>
      <c r="W51" s="597"/>
      <c r="X51" s="597"/>
      <c r="Y51" s="597"/>
      <c r="Z51" s="597"/>
      <c r="AA51" s="597"/>
      <c r="AB51" s="597"/>
      <c r="AC51" s="597"/>
      <c r="AD51" s="597"/>
      <c r="AE51" s="597"/>
      <c r="AF51" s="597"/>
      <c r="AG51" s="597"/>
      <c r="AH51" s="597"/>
      <c r="AI51" s="597"/>
      <c r="AJ51" s="597"/>
      <c r="AK51" s="597"/>
      <c r="AL51" s="597"/>
      <c r="AM51" s="597"/>
    </row>
    <row r="52" spans="1:39" ht="15.75">
      <c r="A52" s="590"/>
      <c r="B52" s="590"/>
      <c r="C52" s="594"/>
      <c r="D52" s="595"/>
      <c r="E52" s="590"/>
      <c r="F52" s="596"/>
      <c r="G52" s="597"/>
      <c r="H52" s="597"/>
      <c r="I52" s="597"/>
      <c r="J52" s="597"/>
      <c r="K52" s="597"/>
      <c r="L52" s="597"/>
      <c r="M52" s="597"/>
      <c r="N52" s="597"/>
      <c r="O52" s="597"/>
      <c r="P52" s="597"/>
      <c r="Q52" s="597"/>
      <c r="R52" s="597"/>
      <c r="S52" s="597"/>
      <c r="T52" s="597"/>
      <c r="U52" s="597"/>
      <c r="V52" s="597"/>
      <c r="W52" s="597"/>
      <c r="X52" s="597"/>
      <c r="Y52" s="597"/>
      <c r="Z52" s="597"/>
      <c r="AA52" s="597"/>
      <c r="AB52" s="597"/>
      <c r="AC52" s="597"/>
      <c r="AD52" s="597"/>
      <c r="AE52" s="597"/>
      <c r="AF52" s="597"/>
      <c r="AG52" s="597"/>
      <c r="AH52" s="597"/>
      <c r="AI52" s="597"/>
      <c r="AJ52" s="597"/>
      <c r="AK52" s="597"/>
      <c r="AL52" s="597"/>
      <c r="AM52" s="597"/>
    </row>
    <row r="53" spans="1:39" ht="15.75">
      <c r="A53" s="590"/>
      <c r="B53" s="590"/>
      <c r="C53" s="594"/>
      <c r="D53" s="595"/>
      <c r="E53" s="590"/>
      <c r="F53" s="596"/>
      <c r="G53" s="597"/>
      <c r="H53" s="597"/>
      <c r="I53" s="597"/>
      <c r="J53" s="597"/>
      <c r="K53" s="597"/>
      <c r="L53" s="597"/>
      <c r="M53" s="597"/>
      <c r="N53" s="597"/>
      <c r="O53" s="597"/>
      <c r="P53" s="597"/>
      <c r="Q53" s="597"/>
      <c r="R53" s="597"/>
      <c r="S53" s="597"/>
      <c r="T53" s="597"/>
      <c r="U53" s="597"/>
      <c r="V53" s="597"/>
      <c r="W53" s="597"/>
      <c r="X53" s="597"/>
      <c r="Y53" s="597"/>
      <c r="Z53" s="597"/>
      <c r="AA53" s="597"/>
      <c r="AB53" s="597"/>
      <c r="AC53" s="597"/>
      <c r="AD53" s="597"/>
      <c r="AE53" s="597"/>
      <c r="AF53" s="597"/>
      <c r="AG53" s="597"/>
      <c r="AH53" s="597"/>
      <c r="AI53" s="597"/>
      <c r="AJ53" s="597"/>
      <c r="AK53" s="597"/>
      <c r="AL53" s="597"/>
      <c r="AM53" s="597"/>
    </row>
    <row r="54" spans="1:39" ht="15.75">
      <c r="A54" s="590"/>
      <c r="B54" s="590"/>
      <c r="C54" s="594"/>
      <c r="D54" s="595"/>
      <c r="E54" s="590"/>
      <c r="F54" s="596"/>
      <c r="G54" s="597"/>
      <c r="H54" s="597"/>
      <c r="I54" s="597"/>
      <c r="J54" s="597"/>
      <c r="K54" s="597"/>
      <c r="L54" s="597"/>
      <c r="M54" s="597"/>
      <c r="N54" s="597"/>
      <c r="O54" s="597"/>
      <c r="P54" s="597"/>
      <c r="Q54" s="597"/>
      <c r="R54" s="597"/>
      <c r="S54" s="597"/>
      <c r="T54" s="597"/>
      <c r="U54" s="597"/>
      <c r="V54" s="597"/>
      <c r="W54" s="597"/>
      <c r="X54" s="597"/>
      <c r="Y54" s="597"/>
      <c r="Z54" s="597"/>
      <c r="AA54" s="597"/>
      <c r="AB54" s="597"/>
      <c r="AC54" s="597"/>
      <c r="AD54" s="597"/>
      <c r="AE54" s="597"/>
      <c r="AF54" s="597"/>
      <c r="AG54" s="597"/>
      <c r="AH54" s="597"/>
      <c r="AI54" s="597"/>
      <c r="AJ54" s="597"/>
      <c r="AK54" s="597"/>
      <c r="AL54" s="597"/>
      <c r="AM54" s="597"/>
    </row>
    <row r="55" spans="1:39" ht="15.75">
      <c r="A55" s="590"/>
      <c r="B55" s="590"/>
      <c r="C55" s="594"/>
      <c r="D55" s="595"/>
      <c r="E55" s="590"/>
      <c r="F55" s="596"/>
      <c r="G55" s="597"/>
      <c r="H55" s="597"/>
      <c r="I55" s="597"/>
      <c r="J55" s="597"/>
      <c r="K55" s="597"/>
      <c r="L55" s="597"/>
      <c r="M55" s="597"/>
      <c r="N55" s="597"/>
      <c r="O55" s="597"/>
      <c r="P55" s="597"/>
      <c r="Q55" s="597"/>
      <c r="R55" s="597"/>
      <c r="S55" s="597"/>
      <c r="T55" s="597"/>
      <c r="U55" s="597"/>
      <c r="V55" s="597"/>
      <c r="W55" s="597"/>
      <c r="X55" s="597"/>
      <c r="Y55" s="597"/>
      <c r="Z55" s="597"/>
      <c r="AA55" s="597"/>
      <c r="AB55" s="597"/>
      <c r="AC55" s="597"/>
      <c r="AD55" s="597"/>
      <c r="AE55" s="597"/>
      <c r="AF55" s="597"/>
      <c r="AG55" s="597"/>
      <c r="AH55" s="597"/>
      <c r="AI55" s="597"/>
      <c r="AJ55" s="597"/>
      <c r="AK55" s="597"/>
      <c r="AL55" s="597"/>
      <c r="AM55" s="597"/>
    </row>
    <row r="56" spans="1:39" ht="15.75">
      <c r="A56" s="590"/>
      <c r="B56" s="590"/>
      <c r="C56" s="594"/>
      <c r="D56" s="595"/>
      <c r="E56" s="590"/>
      <c r="F56" s="596"/>
      <c r="G56" s="597"/>
      <c r="H56" s="597"/>
      <c r="I56" s="597"/>
      <c r="J56" s="597"/>
      <c r="K56" s="597"/>
      <c r="L56" s="597"/>
      <c r="M56" s="597"/>
      <c r="N56" s="597"/>
      <c r="O56" s="597"/>
      <c r="P56" s="597"/>
      <c r="Q56" s="597"/>
      <c r="R56" s="597"/>
      <c r="S56" s="597"/>
      <c r="T56" s="597"/>
      <c r="U56" s="597"/>
      <c r="V56" s="597"/>
      <c r="W56" s="597"/>
      <c r="X56" s="597"/>
      <c r="Y56" s="597"/>
      <c r="Z56" s="597"/>
      <c r="AA56" s="597"/>
      <c r="AB56" s="597"/>
      <c r="AC56" s="597"/>
      <c r="AD56" s="597"/>
      <c r="AE56" s="597"/>
      <c r="AF56" s="597"/>
      <c r="AG56" s="597"/>
      <c r="AH56" s="597"/>
      <c r="AI56" s="597"/>
      <c r="AJ56" s="597"/>
      <c r="AK56" s="597"/>
      <c r="AL56" s="597"/>
      <c r="AM56" s="597"/>
    </row>
    <row r="57" spans="1:39" ht="15.75">
      <c r="A57" s="590"/>
      <c r="B57" s="590"/>
      <c r="C57" s="594"/>
      <c r="D57" s="595"/>
      <c r="E57" s="590"/>
      <c r="F57" s="596"/>
      <c r="G57" s="597"/>
      <c r="H57" s="597"/>
      <c r="I57" s="597"/>
      <c r="J57" s="597"/>
      <c r="K57" s="597"/>
      <c r="L57" s="597"/>
      <c r="M57" s="597"/>
      <c r="N57" s="597"/>
      <c r="O57" s="597"/>
      <c r="P57" s="597"/>
      <c r="Q57" s="597"/>
      <c r="R57" s="597"/>
      <c r="S57" s="597"/>
      <c r="T57" s="597"/>
      <c r="U57" s="597"/>
      <c r="V57" s="597"/>
      <c r="W57" s="597"/>
      <c r="X57" s="597"/>
      <c r="Y57" s="597"/>
      <c r="Z57" s="597"/>
      <c r="AA57" s="597"/>
      <c r="AB57" s="597"/>
      <c r="AC57" s="597"/>
      <c r="AD57" s="597"/>
      <c r="AE57" s="597"/>
      <c r="AF57" s="597"/>
      <c r="AG57" s="597"/>
      <c r="AH57" s="597"/>
      <c r="AI57" s="597"/>
      <c r="AJ57" s="597"/>
      <c r="AK57" s="597"/>
      <c r="AL57" s="597"/>
      <c r="AM57" s="597"/>
    </row>
    <row r="58" spans="1:39" ht="15.75">
      <c r="A58" s="590"/>
      <c r="B58" s="590"/>
      <c r="C58" s="594"/>
      <c r="D58" s="595"/>
      <c r="E58" s="590"/>
      <c r="F58" s="596"/>
      <c r="G58" s="597"/>
      <c r="H58" s="597"/>
      <c r="I58" s="597"/>
      <c r="J58" s="597"/>
      <c r="K58" s="597"/>
      <c r="L58" s="597"/>
      <c r="M58" s="597"/>
      <c r="N58" s="597"/>
      <c r="O58" s="597"/>
      <c r="P58" s="597"/>
      <c r="Q58" s="597"/>
      <c r="R58" s="597"/>
      <c r="S58" s="597"/>
      <c r="T58" s="597"/>
      <c r="U58" s="597"/>
      <c r="V58" s="597"/>
      <c r="W58" s="597"/>
      <c r="X58" s="597"/>
      <c r="Y58" s="597"/>
      <c r="Z58" s="597"/>
      <c r="AA58" s="597"/>
      <c r="AB58" s="597"/>
      <c r="AC58" s="597"/>
      <c r="AD58" s="597"/>
      <c r="AE58" s="597"/>
      <c r="AF58" s="597"/>
      <c r="AG58" s="597"/>
      <c r="AH58" s="597"/>
      <c r="AI58" s="597"/>
      <c r="AJ58" s="597"/>
      <c r="AK58" s="597"/>
      <c r="AL58" s="597"/>
      <c r="AM58" s="597"/>
    </row>
    <row r="59" spans="1:39" ht="15.75">
      <c r="A59" s="590"/>
      <c r="B59" s="590"/>
      <c r="C59" s="594"/>
      <c r="D59" s="595"/>
      <c r="E59" s="590"/>
      <c r="F59" s="596"/>
      <c r="G59" s="597"/>
      <c r="H59" s="597"/>
      <c r="I59" s="597"/>
      <c r="J59" s="597"/>
      <c r="K59" s="597"/>
      <c r="L59" s="597"/>
      <c r="M59" s="597"/>
      <c r="N59" s="597"/>
      <c r="O59" s="597"/>
      <c r="P59" s="597"/>
      <c r="Q59" s="597"/>
      <c r="R59" s="597"/>
      <c r="S59" s="597"/>
      <c r="T59" s="597"/>
      <c r="U59" s="597"/>
      <c r="V59" s="597"/>
      <c r="W59" s="597"/>
      <c r="X59" s="597"/>
      <c r="Y59" s="597"/>
      <c r="Z59" s="597"/>
      <c r="AA59" s="597"/>
      <c r="AB59" s="597"/>
      <c r="AC59" s="597"/>
      <c r="AD59" s="597"/>
      <c r="AE59" s="597"/>
      <c r="AF59" s="597"/>
      <c r="AG59" s="597"/>
      <c r="AH59" s="597"/>
      <c r="AI59" s="597"/>
      <c r="AJ59" s="597"/>
      <c r="AK59" s="597"/>
      <c r="AL59" s="597"/>
      <c r="AM59" s="597"/>
    </row>
    <row r="60" spans="1:39" ht="15.75">
      <c r="A60" s="590"/>
      <c r="B60" s="590"/>
      <c r="C60" s="594"/>
      <c r="D60" s="595"/>
      <c r="E60" s="590"/>
      <c r="F60" s="596"/>
      <c r="G60" s="597"/>
      <c r="H60" s="597"/>
      <c r="I60" s="597"/>
      <c r="J60" s="597"/>
      <c r="K60" s="597"/>
      <c r="L60" s="597"/>
      <c r="M60" s="597"/>
      <c r="N60" s="597"/>
      <c r="O60" s="597"/>
      <c r="P60" s="597"/>
      <c r="Q60" s="597"/>
      <c r="R60" s="597"/>
      <c r="S60" s="597"/>
      <c r="T60" s="597"/>
      <c r="U60" s="597"/>
      <c r="V60" s="597"/>
      <c r="W60" s="597"/>
      <c r="X60" s="597"/>
      <c r="Y60" s="597"/>
      <c r="Z60" s="597"/>
      <c r="AA60" s="597"/>
      <c r="AB60" s="597"/>
      <c r="AC60" s="597"/>
      <c r="AD60" s="597"/>
      <c r="AE60" s="597"/>
      <c r="AF60" s="597"/>
      <c r="AG60" s="597"/>
      <c r="AH60" s="597"/>
      <c r="AI60" s="597"/>
      <c r="AJ60" s="597"/>
      <c r="AK60" s="597"/>
      <c r="AL60" s="597"/>
      <c r="AM60" s="597"/>
    </row>
    <row r="61" spans="1:39" ht="15.75">
      <c r="A61" s="590"/>
      <c r="B61" s="590"/>
      <c r="C61" s="594"/>
      <c r="D61" s="595"/>
      <c r="E61" s="590"/>
      <c r="F61" s="596"/>
      <c r="G61" s="597"/>
      <c r="H61" s="597"/>
      <c r="I61" s="597"/>
      <c r="J61" s="597"/>
      <c r="K61" s="597"/>
      <c r="L61" s="597"/>
      <c r="M61" s="597"/>
      <c r="N61" s="597"/>
      <c r="O61" s="597"/>
      <c r="P61" s="597"/>
      <c r="Q61" s="597"/>
      <c r="R61" s="597"/>
      <c r="S61" s="597"/>
      <c r="T61" s="597"/>
      <c r="U61" s="597"/>
      <c r="V61" s="597"/>
      <c r="W61" s="597"/>
      <c r="X61" s="597"/>
      <c r="Y61" s="597"/>
      <c r="Z61" s="597"/>
      <c r="AA61" s="597"/>
      <c r="AB61" s="597"/>
      <c r="AC61" s="597"/>
      <c r="AD61" s="597"/>
      <c r="AE61" s="597"/>
      <c r="AF61" s="597"/>
      <c r="AG61" s="597"/>
      <c r="AH61" s="597"/>
      <c r="AI61" s="597"/>
      <c r="AJ61" s="597"/>
      <c r="AK61" s="597"/>
      <c r="AL61" s="597"/>
      <c r="AM61" s="597"/>
    </row>
    <row r="62" spans="1:39" ht="15.75">
      <c r="A62" s="590"/>
      <c r="B62" s="590"/>
      <c r="C62" s="594"/>
      <c r="D62" s="595"/>
      <c r="E62" s="590"/>
      <c r="F62" s="596"/>
      <c r="G62" s="597"/>
      <c r="H62" s="597"/>
      <c r="I62" s="597"/>
      <c r="J62" s="597"/>
      <c r="K62" s="597"/>
      <c r="L62" s="597"/>
      <c r="M62" s="597"/>
      <c r="N62" s="597"/>
      <c r="O62" s="597"/>
      <c r="P62" s="597"/>
      <c r="Q62" s="597"/>
      <c r="R62" s="597"/>
      <c r="S62" s="597"/>
      <c r="T62" s="597"/>
      <c r="U62" s="597"/>
      <c r="V62" s="597"/>
      <c r="W62" s="597"/>
      <c r="X62" s="597"/>
      <c r="Y62" s="597"/>
      <c r="Z62" s="597"/>
      <c r="AA62" s="597"/>
      <c r="AB62" s="597"/>
      <c r="AC62" s="597"/>
      <c r="AD62" s="597"/>
      <c r="AE62" s="597"/>
      <c r="AF62" s="597"/>
      <c r="AG62" s="597"/>
      <c r="AH62" s="597"/>
      <c r="AI62" s="597"/>
      <c r="AJ62" s="597"/>
      <c r="AK62" s="597"/>
      <c r="AL62" s="597"/>
      <c r="AM62" s="597"/>
    </row>
    <row r="63" spans="1:39" ht="15.75">
      <c r="A63" s="590"/>
      <c r="B63" s="590"/>
      <c r="C63" s="594"/>
      <c r="D63" s="595"/>
      <c r="E63" s="590"/>
      <c r="F63" s="596"/>
      <c r="G63" s="597"/>
      <c r="H63" s="597"/>
      <c r="I63" s="597"/>
      <c r="J63" s="597"/>
      <c r="K63" s="597"/>
      <c r="L63" s="597"/>
      <c r="M63" s="597"/>
      <c r="N63" s="597"/>
      <c r="O63" s="597"/>
      <c r="P63" s="597"/>
      <c r="Q63" s="597"/>
      <c r="R63" s="597"/>
      <c r="S63" s="597"/>
      <c r="T63" s="597"/>
      <c r="U63" s="597"/>
      <c r="V63" s="597"/>
      <c r="W63" s="597"/>
      <c r="X63" s="597"/>
      <c r="Y63" s="597"/>
      <c r="Z63" s="597"/>
      <c r="AA63" s="597"/>
      <c r="AB63" s="597"/>
      <c r="AC63" s="597"/>
      <c r="AD63" s="597"/>
      <c r="AE63" s="597"/>
      <c r="AF63" s="597"/>
      <c r="AG63" s="597"/>
      <c r="AH63" s="597"/>
      <c r="AI63" s="597"/>
      <c r="AJ63" s="597"/>
      <c r="AK63" s="597"/>
      <c r="AL63" s="597"/>
      <c r="AM63" s="597"/>
    </row>
    <row r="64" spans="1:39" ht="15.75">
      <c r="A64" s="590"/>
      <c r="B64" s="590"/>
      <c r="C64" s="594"/>
      <c r="D64" s="595"/>
      <c r="E64" s="590"/>
      <c r="F64" s="596"/>
      <c r="G64" s="597"/>
      <c r="H64" s="597"/>
      <c r="I64" s="597"/>
      <c r="J64" s="597"/>
      <c r="K64" s="597"/>
      <c r="L64" s="597"/>
      <c r="M64" s="597"/>
      <c r="N64" s="597"/>
      <c r="O64" s="597"/>
      <c r="P64" s="597"/>
      <c r="Q64" s="597"/>
      <c r="R64" s="597"/>
      <c r="S64" s="597"/>
      <c r="T64" s="597"/>
      <c r="U64" s="597"/>
      <c r="V64" s="597"/>
      <c r="W64" s="597"/>
      <c r="X64" s="597"/>
      <c r="Y64" s="597"/>
      <c r="Z64" s="597"/>
      <c r="AA64" s="597"/>
      <c r="AB64" s="597"/>
      <c r="AC64" s="597"/>
      <c r="AD64" s="597"/>
      <c r="AE64" s="597"/>
      <c r="AF64" s="597"/>
      <c r="AG64" s="597"/>
      <c r="AH64" s="597"/>
      <c r="AI64" s="597"/>
      <c r="AJ64" s="597"/>
      <c r="AK64" s="597"/>
      <c r="AL64" s="597"/>
      <c r="AM64" s="597"/>
    </row>
    <row r="65" spans="1:39" ht="15.75">
      <c r="A65" s="590"/>
      <c r="B65" s="590"/>
      <c r="C65" s="594"/>
      <c r="D65" s="595"/>
      <c r="E65" s="590"/>
      <c r="F65" s="596"/>
      <c r="G65" s="597"/>
      <c r="H65" s="597"/>
      <c r="I65" s="597"/>
      <c r="J65" s="597"/>
      <c r="K65" s="597"/>
      <c r="L65" s="597"/>
      <c r="M65" s="597"/>
      <c r="N65" s="597"/>
      <c r="O65" s="597"/>
      <c r="P65" s="597"/>
      <c r="Q65" s="597"/>
      <c r="R65" s="597"/>
      <c r="S65" s="597"/>
      <c r="T65" s="597"/>
      <c r="U65" s="597"/>
      <c r="V65" s="597"/>
      <c r="W65" s="597"/>
      <c r="X65" s="597"/>
      <c r="Y65" s="597"/>
      <c r="Z65" s="597"/>
      <c r="AA65" s="597"/>
      <c r="AB65" s="597"/>
      <c r="AC65" s="597"/>
      <c r="AD65" s="597"/>
      <c r="AE65" s="597"/>
      <c r="AF65" s="597"/>
      <c r="AG65" s="597"/>
      <c r="AH65" s="597"/>
      <c r="AI65" s="597"/>
      <c r="AJ65" s="597"/>
      <c r="AK65" s="597"/>
      <c r="AL65" s="597"/>
      <c r="AM65" s="597"/>
    </row>
    <row r="66" spans="1:39" ht="15.75">
      <c r="A66" s="590"/>
      <c r="B66" s="590"/>
      <c r="C66" s="594"/>
      <c r="D66" s="595"/>
      <c r="E66" s="590"/>
      <c r="F66" s="596"/>
      <c r="G66" s="597"/>
      <c r="H66" s="597"/>
      <c r="I66" s="597"/>
      <c r="J66" s="597"/>
      <c r="K66" s="597"/>
      <c r="L66" s="597"/>
      <c r="M66" s="597"/>
      <c r="N66" s="597"/>
      <c r="O66" s="597"/>
      <c r="P66" s="597"/>
      <c r="Q66" s="597"/>
      <c r="R66" s="597"/>
      <c r="S66" s="597"/>
      <c r="T66" s="597"/>
      <c r="U66" s="597"/>
      <c r="V66" s="597"/>
      <c r="W66" s="597"/>
      <c r="X66" s="597"/>
      <c r="Y66" s="597"/>
      <c r="Z66" s="597"/>
      <c r="AA66" s="597"/>
      <c r="AB66" s="597"/>
      <c r="AC66" s="597"/>
      <c r="AD66" s="597"/>
      <c r="AE66" s="597"/>
      <c r="AF66" s="597"/>
      <c r="AG66" s="597"/>
      <c r="AH66" s="597"/>
      <c r="AI66" s="597"/>
      <c r="AJ66" s="597"/>
      <c r="AK66" s="597"/>
      <c r="AL66" s="597"/>
      <c r="AM66" s="597"/>
    </row>
    <row r="67" spans="1:39" ht="15.75">
      <c r="A67" s="590"/>
      <c r="B67" s="590"/>
      <c r="C67" s="594"/>
      <c r="D67" s="595"/>
      <c r="E67" s="590"/>
      <c r="F67" s="596"/>
      <c r="G67" s="597"/>
      <c r="H67" s="597"/>
      <c r="I67" s="597"/>
      <c r="J67" s="597"/>
      <c r="K67" s="597"/>
      <c r="L67" s="597"/>
      <c r="M67" s="597"/>
      <c r="N67" s="597"/>
      <c r="O67" s="597"/>
      <c r="P67" s="597"/>
      <c r="Q67" s="597"/>
      <c r="R67" s="597"/>
      <c r="S67" s="597"/>
      <c r="T67" s="597"/>
      <c r="U67" s="597"/>
      <c r="V67" s="597"/>
      <c r="W67" s="597"/>
      <c r="X67" s="597"/>
      <c r="Y67" s="597"/>
      <c r="Z67" s="597"/>
      <c r="AA67" s="597"/>
      <c r="AB67" s="597"/>
      <c r="AC67" s="597"/>
      <c r="AD67" s="597"/>
      <c r="AE67" s="597"/>
      <c r="AF67" s="597"/>
      <c r="AG67" s="597"/>
      <c r="AH67" s="597"/>
      <c r="AI67" s="597"/>
      <c r="AJ67" s="597"/>
      <c r="AK67" s="597"/>
      <c r="AL67" s="597"/>
      <c r="AM67" s="597"/>
    </row>
    <row r="68" spans="1:39" ht="15.75">
      <c r="A68" s="590"/>
      <c r="B68" s="590"/>
      <c r="C68" s="594"/>
      <c r="D68" s="595"/>
      <c r="E68" s="590"/>
      <c r="F68" s="596"/>
      <c r="G68" s="597"/>
      <c r="H68" s="597"/>
      <c r="I68" s="597"/>
      <c r="J68" s="597"/>
      <c r="K68" s="597"/>
      <c r="L68" s="597"/>
      <c r="M68" s="597"/>
      <c r="N68" s="597"/>
      <c r="O68" s="597"/>
      <c r="P68" s="597"/>
      <c r="Q68" s="597"/>
      <c r="R68" s="597"/>
      <c r="S68" s="597"/>
      <c r="T68" s="597"/>
      <c r="U68" s="597"/>
      <c r="V68" s="597"/>
      <c r="W68" s="597"/>
      <c r="X68" s="597"/>
      <c r="Y68" s="597"/>
      <c r="Z68" s="597"/>
      <c r="AA68" s="597"/>
      <c r="AB68" s="597"/>
      <c r="AC68" s="597"/>
      <c r="AD68" s="597"/>
      <c r="AE68" s="597"/>
      <c r="AF68" s="597"/>
      <c r="AG68" s="597"/>
      <c r="AH68" s="597"/>
      <c r="AI68" s="597"/>
      <c r="AJ68" s="597"/>
      <c r="AK68" s="597"/>
      <c r="AL68" s="597"/>
      <c r="AM68" s="597"/>
    </row>
    <row r="69" spans="1:39" ht="15.75">
      <c r="A69" s="590"/>
      <c r="B69" s="590"/>
      <c r="C69" s="594"/>
      <c r="D69" s="595"/>
      <c r="E69" s="590"/>
      <c r="F69" s="596"/>
      <c r="G69" s="597"/>
      <c r="H69" s="597"/>
      <c r="I69" s="597"/>
      <c r="J69" s="597"/>
      <c r="K69" s="597"/>
      <c r="L69" s="597"/>
      <c r="M69" s="597"/>
      <c r="N69" s="597"/>
      <c r="O69" s="597"/>
      <c r="P69" s="597"/>
      <c r="Q69" s="597"/>
      <c r="R69" s="597"/>
      <c r="S69" s="597"/>
      <c r="T69" s="597"/>
      <c r="U69" s="597"/>
      <c r="V69" s="597"/>
      <c r="W69" s="597"/>
      <c r="X69" s="597"/>
      <c r="Y69" s="597"/>
      <c r="Z69" s="597"/>
      <c r="AA69" s="597"/>
      <c r="AB69" s="597"/>
      <c r="AC69" s="597"/>
      <c r="AD69" s="597"/>
      <c r="AE69" s="597"/>
      <c r="AF69" s="597"/>
      <c r="AG69" s="597"/>
      <c r="AH69" s="597"/>
      <c r="AI69" s="597"/>
      <c r="AJ69" s="597"/>
      <c r="AK69" s="597"/>
      <c r="AL69" s="597"/>
      <c r="AM69" s="597"/>
    </row>
    <row r="70" spans="1:39" ht="15.75">
      <c r="A70" s="590"/>
      <c r="B70" s="590"/>
      <c r="C70" s="594"/>
      <c r="D70" s="595"/>
      <c r="E70" s="590"/>
      <c r="F70" s="596"/>
      <c r="G70" s="597"/>
      <c r="H70" s="597"/>
      <c r="I70" s="597"/>
      <c r="J70" s="597"/>
      <c r="K70" s="597"/>
      <c r="L70" s="597"/>
      <c r="M70" s="597"/>
      <c r="N70" s="597"/>
      <c r="O70" s="597"/>
      <c r="P70" s="597"/>
      <c r="Q70" s="597"/>
      <c r="R70" s="597"/>
      <c r="S70" s="597"/>
      <c r="T70" s="597"/>
      <c r="U70" s="597"/>
      <c r="V70" s="597"/>
      <c r="W70" s="597"/>
      <c r="X70" s="597"/>
      <c r="Y70" s="597"/>
      <c r="Z70" s="597"/>
      <c r="AA70" s="597"/>
      <c r="AB70" s="597"/>
      <c r="AC70" s="597"/>
      <c r="AD70" s="597"/>
      <c r="AE70" s="597"/>
      <c r="AF70" s="597"/>
      <c r="AG70" s="597"/>
      <c r="AH70" s="597"/>
      <c r="AI70" s="597"/>
      <c r="AJ70" s="597"/>
      <c r="AK70" s="597"/>
      <c r="AL70" s="597"/>
      <c r="AM70" s="597"/>
    </row>
    <row r="71" spans="1:39" ht="15.75">
      <c r="A71" s="590"/>
      <c r="B71" s="590"/>
      <c r="C71" s="594"/>
      <c r="D71" s="595"/>
      <c r="E71" s="590"/>
      <c r="F71" s="596"/>
      <c r="G71" s="597"/>
      <c r="H71" s="597"/>
      <c r="I71" s="597"/>
      <c r="J71" s="597"/>
      <c r="K71" s="597"/>
      <c r="L71" s="597"/>
      <c r="M71" s="597"/>
      <c r="N71" s="597"/>
      <c r="O71" s="597"/>
      <c r="P71" s="597"/>
      <c r="Q71" s="597"/>
      <c r="R71" s="597"/>
      <c r="S71" s="597"/>
      <c r="T71" s="597"/>
      <c r="U71" s="597"/>
      <c r="V71" s="597"/>
      <c r="W71" s="597"/>
      <c r="X71" s="597"/>
      <c r="Y71" s="597"/>
      <c r="Z71" s="597"/>
      <c r="AA71" s="597"/>
      <c r="AB71" s="597"/>
      <c r="AC71" s="597"/>
      <c r="AD71" s="597"/>
      <c r="AE71" s="597"/>
      <c r="AF71" s="597"/>
      <c r="AG71" s="597"/>
      <c r="AH71" s="597"/>
      <c r="AI71" s="597"/>
      <c r="AJ71" s="597"/>
      <c r="AK71" s="597"/>
      <c r="AL71" s="597"/>
      <c r="AM71" s="597"/>
    </row>
    <row r="72" spans="1:39" ht="15.75">
      <c r="A72" s="590"/>
      <c r="B72" s="590"/>
      <c r="C72" s="594"/>
      <c r="D72" s="595"/>
      <c r="E72" s="590"/>
      <c r="F72" s="596"/>
      <c r="G72" s="597"/>
      <c r="H72" s="597"/>
      <c r="I72" s="597"/>
      <c r="J72" s="597"/>
      <c r="K72" s="597"/>
      <c r="L72" s="597"/>
      <c r="M72" s="597"/>
      <c r="N72" s="597"/>
      <c r="O72" s="597"/>
      <c r="P72" s="597"/>
      <c r="Q72" s="597"/>
      <c r="R72" s="597"/>
      <c r="S72" s="597"/>
      <c r="T72" s="597"/>
      <c r="U72" s="597"/>
      <c r="V72" s="597"/>
      <c r="W72" s="597"/>
      <c r="X72" s="597"/>
      <c r="Y72" s="597"/>
      <c r="Z72" s="597"/>
      <c r="AA72" s="597"/>
      <c r="AB72" s="597"/>
      <c r="AC72" s="597"/>
      <c r="AD72" s="597"/>
      <c r="AE72" s="597"/>
      <c r="AF72" s="597"/>
      <c r="AG72" s="597"/>
      <c r="AH72" s="597"/>
      <c r="AI72" s="597"/>
      <c r="AJ72" s="597"/>
      <c r="AK72" s="597"/>
      <c r="AL72" s="597"/>
      <c r="AM72" s="597"/>
    </row>
    <row r="73" spans="1:39" ht="15.75">
      <c r="A73" s="590"/>
      <c r="B73" s="590"/>
      <c r="C73" s="594"/>
      <c r="D73" s="595"/>
      <c r="E73" s="590"/>
      <c r="F73" s="596"/>
      <c r="G73" s="597"/>
      <c r="H73" s="597"/>
      <c r="I73" s="597"/>
      <c r="J73" s="597"/>
      <c r="K73" s="597"/>
      <c r="L73" s="597"/>
      <c r="M73" s="597"/>
      <c r="N73" s="597"/>
      <c r="O73" s="597"/>
      <c r="P73" s="597"/>
      <c r="Q73" s="597"/>
      <c r="R73" s="597"/>
      <c r="S73" s="597"/>
      <c r="T73" s="597"/>
      <c r="U73" s="597"/>
      <c r="V73" s="597"/>
      <c r="W73" s="597"/>
      <c r="X73" s="597"/>
      <c r="Y73" s="597"/>
      <c r="Z73" s="597"/>
      <c r="AA73" s="597"/>
      <c r="AB73" s="597"/>
      <c r="AC73" s="597"/>
      <c r="AD73" s="597"/>
      <c r="AE73" s="597"/>
      <c r="AF73" s="597"/>
      <c r="AG73" s="597"/>
      <c r="AH73" s="597"/>
      <c r="AI73" s="597"/>
      <c r="AJ73" s="597"/>
      <c r="AK73" s="597"/>
      <c r="AL73" s="597"/>
      <c r="AM73" s="597"/>
    </row>
    <row r="74" spans="1:39" ht="15.75">
      <c r="A74" s="590"/>
      <c r="B74" s="590"/>
      <c r="C74" s="594"/>
      <c r="D74" s="595"/>
      <c r="E74" s="590"/>
      <c r="F74" s="596"/>
      <c r="G74" s="597"/>
      <c r="H74" s="597"/>
      <c r="I74" s="597"/>
      <c r="J74" s="597"/>
      <c r="K74" s="597"/>
      <c r="L74" s="597"/>
      <c r="M74" s="597"/>
      <c r="N74" s="597"/>
      <c r="O74" s="597"/>
      <c r="P74" s="597"/>
      <c r="Q74" s="597"/>
      <c r="R74" s="597"/>
      <c r="S74" s="597"/>
      <c r="T74" s="597"/>
      <c r="U74" s="597"/>
      <c r="V74" s="597"/>
      <c r="W74" s="597"/>
      <c r="X74" s="597"/>
      <c r="Y74" s="597"/>
      <c r="Z74" s="597"/>
      <c r="AA74" s="597"/>
      <c r="AB74" s="597"/>
      <c r="AC74" s="597"/>
      <c r="AD74" s="597"/>
      <c r="AE74" s="597"/>
      <c r="AF74" s="597"/>
      <c r="AG74" s="597"/>
      <c r="AH74" s="597"/>
      <c r="AI74" s="597"/>
      <c r="AJ74" s="597"/>
      <c r="AK74" s="597"/>
      <c r="AL74" s="597"/>
      <c r="AM74" s="597"/>
    </row>
    <row r="75" spans="1:39" ht="15.75">
      <c r="A75" s="590"/>
      <c r="B75" s="590"/>
      <c r="C75" s="594"/>
      <c r="D75" s="595"/>
      <c r="E75" s="590"/>
      <c r="F75" s="596"/>
      <c r="G75" s="597"/>
      <c r="H75" s="597"/>
      <c r="I75" s="597"/>
      <c r="J75" s="597"/>
      <c r="K75" s="597"/>
      <c r="L75" s="597"/>
      <c r="M75" s="597"/>
      <c r="N75" s="597"/>
      <c r="O75" s="597"/>
      <c r="P75" s="597"/>
      <c r="Q75" s="597"/>
      <c r="R75" s="597"/>
      <c r="S75" s="597"/>
      <c r="T75" s="597"/>
      <c r="U75" s="597"/>
      <c r="V75" s="597"/>
      <c r="W75" s="597"/>
      <c r="X75" s="597"/>
      <c r="Y75" s="597"/>
      <c r="Z75" s="597"/>
      <c r="AA75" s="597"/>
      <c r="AB75" s="597"/>
      <c r="AC75" s="597"/>
      <c r="AD75" s="597"/>
      <c r="AE75" s="597"/>
      <c r="AF75" s="597"/>
      <c r="AG75" s="597"/>
      <c r="AH75" s="597"/>
      <c r="AI75" s="597"/>
      <c r="AJ75" s="597"/>
      <c r="AK75" s="597"/>
      <c r="AL75" s="597"/>
      <c r="AM75" s="597"/>
    </row>
  </sheetData>
  <autoFilter ref="A9:A75"/>
  <mergeCells count="27">
    <mergeCell ref="A1:AM1"/>
    <mergeCell ref="A2:AM2"/>
    <mergeCell ref="A4:A6"/>
    <mergeCell ref="B4:B6"/>
    <mergeCell ref="C4:C6"/>
    <mergeCell ref="D4:D6"/>
    <mergeCell ref="E4:E6"/>
    <mergeCell ref="F4:F6"/>
    <mergeCell ref="AM4:AM6"/>
    <mergeCell ref="G4:G6"/>
    <mergeCell ref="H4:H6"/>
    <mergeCell ref="I4:J5"/>
    <mergeCell ref="K4:K6"/>
    <mergeCell ref="L4:L6"/>
    <mergeCell ref="M4:O5"/>
    <mergeCell ref="AK3:AL3"/>
    <mergeCell ref="P4:S4"/>
    <mergeCell ref="T4:U5"/>
    <mergeCell ref="V4:W5"/>
    <mergeCell ref="X4:Y5"/>
    <mergeCell ref="Z4:AB5"/>
    <mergeCell ref="AL4:AL6"/>
    <mergeCell ref="AC4:AE5"/>
    <mergeCell ref="AF4:AH5"/>
    <mergeCell ref="AI4:AI6"/>
    <mergeCell ref="AJ4:AJ6"/>
    <mergeCell ref="AK4:AK6"/>
  </mergeCells>
  <printOptions horizontalCentered="1"/>
  <pageMargins left="0.39370078740157483" right="0.19685039370078741" top="0.51181102362204722" bottom="0.51181102362204722" header="0.51181102362204722" footer="0.51181102362204722"/>
  <pageSetup paperSize="9" scale="55" firstPageNumber="10" orientation="landscape" useFirstPageNumber="1" r:id="rId1"/>
  <headerFooter alignWithMargins="0">
    <oddHeader>&amp;R{&amp;P}</oddHead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8">
    <tabColor theme="3" tint="0.39997558519241921"/>
  </sheetPr>
  <dimension ref="A1:XEX176"/>
  <sheetViews>
    <sheetView view="pageBreakPreview" topLeftCell="D1" zoomScale="80" zoomScaleNormal="80" zoomScaleSheetLayoutView="80" workbookViewId="0">
      <pane ySplit="7" topLeftCell="A8" activePane="bottomLeft" state="frozen"/>
      <selection activeCell="B13" sqref="B13"/>
      <selection pane="bottomLeft" activeCell="B13" sqref="B13"/>
    </sheetView>
  </sheetViews>
  <sheetFormatPr defaultColWidth="8" defaultRowHeight="15.75"/>
  <cols>
    <col min="1" max="1" width="5.5" style="178" customWidth="1"/>
    <col min="2" max="2" width="8.625" style="178" hidden="1" customWidth="1"/>
    <col min="3" max="3" width="29" style="179" customWidth="1"/>
    <col min="4" max="4" width="11.375" style="178" customWidth="1"/>
    <col min="5" max="5" width="10" style="178" customWidth="1"/>
    <col min="6" max="6" width="8.875" style="178" customWidth="1"/>
    <col min="7" max="7" width="9" style="179" customWidth="1"/>
    <col min="8" max="8" width="8.625" style="179" customWidth="1"/>
    <col min="9" max="9" width="7.125" style="179" customWidth="1"/>
    <col min="10" max="10" width="6.5" style="179" customWidth="1"/>
    <col min="11" max="11" width="9.875" style="179" customWidth="1"/>
    <col min="12" max="12" width="9.125" style="179" customWidth="1"/>
    <col min="13" max="13" width="7.75" style="179" customWidth="1"/>
    <col min="14" max="14" width="8.125" style="179" customWidth="1"/>
    <col min="15" max="15" width="8.75" style="179" customWidth="1"/>
    <col min="16" max="25" width="7.625" style="179" hidden="1" customWidth="1"/>
    <col min="26" max="27" width="7.625" style="179" customWidth="1"/>
    <col min="28" max="28" width="8.375" style="179" customWidth="1"/>
    <col min="29" max="34" width="7.625" style="179" customWidth="1"/>
    <col min="35" max="35" width="7.625" style="179" hidden="1" customWidth="1"/>
    <col min="36" max="38" width="7.625" style="179" customWidth="1"/>
    <col min="39" max="39" width="6.875" style="179" customWidth="1"/>
    <col min="40" max="16378" width="8" style="179"/>
    <col min="16379" max="16384" width="8" style="600"/>
  </cols>
  <sheetData>
    <row r="1" spans="1:39" s="263" customFormat="1" ht="27">
      <c r="A1" s="3097" t="s">
        <v>8</v>
      </c>
      <c r="B1" s="3097"/>
      <c r="C1" s="3097"/>
      <c r="D1" s="3097"/>
      <c r="E1" s="3097"/>
      <c r="F1" s="3097"/>
      <c r="G1" s="3097"/>
      <c r="H1" s="3097"/>
      <c r="I1" s="3097"/>
      <c r="J1" s="3097"/>
      <c r="K1" s="3097"/>
      <c r="L1" s="3097"/>
      <c r="M1" s="3097"/>
      <c r="N1" s="3097"/>
      <c r="O1" s="3097"/>
      <c r="P1" s="3097"/>
      <c r="Q1" s="3097"/>
      <c r="R1" s="3097"/>
      <c r="S1" s="3097"/>
      <c r="T1" s="3097"/>
      <c r="U1" s="3097"/>
      <c r="V1" s="3097"/>
      <c r="W1" s="3097"/>
      <c r="X1" s="3097"/>
      <c r="Y1" s="3097"/>
      <c r="Z1" s="3097"/>
      <c r="AA1" s="3097"/>
      <c r="AB1" s="3097"/>
      <c r="AC1" s="3097"/>
      <c r="AD1" s="3097"/>
      <c r="AE1" s="3097"/>
      <c r="AF1" s="3097"/>
      <c r="AG1" s="3097"/>
      <c r="AH1" s="3097"/>
      <c r="AI1" s="3097"/>
      <c r="AJ1" s="3097"/>
      <c r="AK1" s="3097"/>
      <c r="AL1" s="3097"/>
      <c r="AM1" s="3097"/>
    </row>
    <row r="2" spans="1:39" s="599" customFormat="1" ht="25.5">
      <c r="A2" s="3151" t="s">
        <v>2226</v>
      </c>
      <c r="B2" s="3151"/>
      <c r="C2" s="3151"/>
      <c r="D2" s="3151"/>
      <c r="E2" s="3151"/>
      <c r="F2" s="3151"/>
      <c r="G2" s="3151"/>
      <c r="H2" s="3151"/>
      <c r="I2" s="3151"/>
      <c r="J2" s="3151"/>
      <c r="K2" s="3151"/>
      <c r="L2" s="3151"/>
      <c r="M2" s="3151"/>
      <c r="N2" s="3151"/>
      <c r="O2" s="3151"/>
      <c r="P2" s="3151"/>
      <c r="Q2" s="3151"/>
      <c r="R2" s="3151"/>
      <c r="S2" s="3151"/>
      <c r="T2" s="3151"/>
      <c r="U2" s="3151"/>
      <c r="V2" s="3151"/>
      <c r="W2" s="3151"/>
      <c r="X2" s="3151"/>
      <c r="Y2" s="3151"/>
      <c r="Z2" s="3151"/>
      <c r="AA2" s="3151"/>
      <c r="AB2" s="3151"/>
      <c r="AC2" s="3151"/>
      <c r="AD2" s="3151"/>
      <c r="AE2" s="3151"/>
      <c r="AF2" s="3151"/>
      <c r="AG2" s="3151"/>
      <c r="AH2" s="3151"/>
      <c r="AI2" s="3151"/>
      <c r="AJ2" s="3151"/>
      <c r="AK2" s="3151"/>
      <c r="AL2" s="3151"/>
      <c r="AM2" s="3151"/>
    </row>
    <row r="3" spans="1:39" ht="15.75" customHeight="1">
      <c r="A3" s="153"/>
      <c r="B3" s="153"/>
      <c r="C3" s="153"/>
      <c r="D3" s="154"/>
      <c r="E3" s="153"/>
      <c r="F3" s="153"/>
      <c r="G3" s="153"/>
      <c r="H3" s="153"/>
      <c r="I3" s="153"/>
      <c r="J3" s="153"/>
      <c r="K3" s="153"/>
      <c r="L3" s="153"/>
      <c r="M3" s="153"/>
      <c r="N3" s="153"/>
      <c r="O3" s="153"/>
      <c r="P3" s="4"/>
      <c r="Q3" s="4"/>
      <c r="R3" s="4"/>
      <c r="S3" s="4"/>
      <c r="T3" s="4"/>
      <c r="U3" s="4"/>
      <c r="V3" s="4"/>
      <c r="W3" s="4"/>
      <c r="X3" s="4"/>
      <c r="Y3" s="4"/>
      <c r="Z3" s="4"/>
      <c r="AA3" s="4"/>
      <c r="AB3" s="4"/>
      <c r="AC3" s="4"/>
      <c r="AD3" s="4"/>
      <c r="AE3" s="4"/>
      <c r="AF3" s="4"/>
      <c r="AG3" s="4"/>
      <c r="AH3" s="4"/>
      <c r="AI3" s="4"/>
      <c r="AJ3" s="4"/>
      <c r="AK3" s="3024" t="s">
        <v>9121</v>
      </c>
      <c r="AL3" s="3024"/>
      <c r="AM3" s="153"/>
    </row>
    <row r="4" spans="1:39" ht="21" customHeight="1">
      <c r="A4" s="3152" t="s">
        <v>2227</v>
      </c>
      <c r="B4" s="3070" t="s">
        <v>11</v>
      </c>
      <c r="C4" s="3070" t="s">
        <v>12</v>
      </c>
      <c r="D4" s="3070" t="s">
        <v>2228</v>
      </c>
      <c r="E4" s="3075" t="s">
        <v>2229</v>
      </c>
      <c r="F4" s="3152" t="s">
        <v>14</v>
      </c>
      <c r="G4" s="3070" t="s">
        <v>15</v>
      </c>
      <c r="H4" s="3070" t="s">
        <v>304</v>
      </c>
      <c r="I4" s="3078" t="s">
        <v>118</v>
      </c>
      <c r="J4" s="3079"/>
      <c r="K4" s="3078" t="s">
        <v>305</v>
      </c>
      <c r="L4" s="3070" t="s">
        <v>306</v>
      </c>
      <c r="M4" s="3065" t="s">
        <v>116</v>
      </c>
      <c r="N4" s="3065"/>
      <c r="O4" s="3066"/>
      <c r="P4" s="3028" t="s">
        <v>9118</v>
      </c>
      <c r="Q4" s="3029"/>
      <c r="R4" s="3029"/>
      <c r="S4" s="3030"/>
      <c r="T4" s="3031" t="s">
        <v>9107</v>
      </c>
      <c r="U4" s="3032"/>
      <c r="V4" s="3031" t="s">
        <v>9108</v>
      </c>
      <c r="W4" s="3032"/>
      <c r="X4" s="3031" t="s">
        <v>9109</v>
      </c>
      <c r="Y4" s="3032"/>
      <c r="Z4" s="3035" t="s">
        <v>9119</v>
      </c>
      <c r="AA4" s="3036"/>
      <c r="AB4" s="3037"/>
      <c r="AC4" s="3035" t="s">
        <v>9120</v>
      </c>
      <c r="AD4" s="3036"/>
      <c r="AE4" s="3037"/>
      <c r="AF4" s="3041" t="s">
        <v>9110</v>
      </c>
      <c r="AG4" s="3042"/>
      <c r="AH4" s="3043"/>
      <c r="AI4" s="3025" t="s">
        <v>9111</v>
      </c>
      <c r="AJ4" s="3025" t="s">
        <v>9112</v>
      </c>
      <c r="AK4" s="3025" t="s">
        <v>9113</v>
      </c>
      <c r="AL4" s="3025" t="s">
        <v>9114</v>
      </c>
      <c r="AM4" s="3070" t="s">
        <v>16</v>
      </c>
    </row>
    <row r="5" spans="1:39" ht="25.5" customHeight="1">
      <c r="A5" s="3153"/>
      <c r="B5" s="3071"/>
      <c r="C5" s="3071"/>
      <c r="D5" s="3071"/>
      <c r="E5" s="3076"/>
      <c r="F5" s="3153"/>
      <c r="G5" s="3071"/>
      <c r="H5" s="3071"/>
      <c r="I5" s="3080"/>
      <c r="J5" s="3081"/>
      <c r="K5" s="3082"/>
      <c r="L5" s="3071"/>
      <c r="M5" s="3068"/>
      <c r="N5" s="3068"/>
      <c r="O5" s="3069"/>
      <c r="P5" s="2289" t="s">
        <v>2</v>
      </c>
      <c r="Q5" s="2289" t="s">
        <v>2</v>
      </c>
      <c r="R5" s="2290" t="s">
        <v>3</v>
      </c>
      <c r="S5" s="2290" t="s">
        <v>3</v>
      </c>
      <c r="T5" s="3033"/>
      <c r="U5" s="3034"/>
      <c r="V5" s="3033"/>
      <c r="W5" s="3034"/>
      <c r="X5" s="3033"/>
      <c r="Y5" s="3034"/>
      <c r="Z5" s="3038"/>
      <c r="AA5" s="3039"/>
      <c r="AB5" s="3040"/>
      <c r="AC5" s="3038"/>
      <c r="AD5" s="3039"/>
      <c r="AE5" s="3040"/>
      <c r="AF5" s="3044"/>
      <c r="AG5" s="3045"/>
      <c r="AH5" s="3046"/>
      <c r="AI5" s="3026"/>
      <c r="AJ5" s="3026"/>
      <c r="AK5" s="3026"/>
      <c r="AL5" s="3026"/>
      <c r="AM5" s="3071"/>
    </row>
    <row r="6" spans="1:39" ht="22.5" customHeight="1">
      <c r="A6" s="3154"/>
      <c r="B6" s="3072"/>
      <c r="C6" s="3072"/>
      <c r="D6" s="3072"/>
      <c r="E6" s="3077"/>
      <c r="F6" s="3154"/>
      <c r="G6" s="3072"/>
      <c r="H6" s="3072"/>
      <c r="I6" s="120" t="s">
        <v>1</v>
      </c>
      <c r="J6" s="121" t="s">
        <v>17</v>
      </c>
      <c r="K6" s="3080"/>
      <c r="L6" s="3072"/>
      <c r="M6" s="122" t="s">
        <v>2</v>
      </c>
      <c r="N6" s="123" t="s">
        <v>3</v>
      </c>
      <c r="O6" s="123" t="s">
        <v>1</v>
      </c>
      <c r="P6" s="2289" t="s">
        <v>9115</v>
      </c>
      <c r="Q6" s="2290" t="s">
        <v>9116</v>
      </c>
      <c r="R6" s="2289" t="s">
        <v>9115</v>
      </c>
      <c r="S6" s="2290" t="s">
        <v>9116</v>
      </c>
      <c r="T6" s="2289" t="s">
        <v>2</v>
      </c>
      <c r="U6" s="2290" t="s">
        <v>3</v>
      </c>
      <c r="V6" s="2289" t="s">
        <v>2</v>
      </c>
      <c r="W6" s="2290" t="s">
        <v>3</v>
      </c>
      <c r="X6" s="2289" t="s">
        <v>2</v>
      </c>
      <c r="Y6" s="2290" t="s">
        <v>3</v>
      </c>
      <c r="Z6" s="2289" t="s">
        <v>2</v>
      </c>
      <c r="AA6" s="2290" t="s">
        <v>3</v>
      </c>
      <c r="AB6" s="2290" t="s">
        <v>1</v>
      </c>
      <c r="AC6" s="2289" t="s">
        <v>2</v>
      </c>
      <c r="AD6" s="2290" t="s">
        <v>3</v>
      </c>
      <c r="AE6" s="2290" t="s">
        <v>1</v>
      </c>
      <c r="AF6" s="2291" t="s">
        <v>9117</v>
      </c>
      <c r="AG6" s="2291" t="s">
        <v>3</v>
      </c>
      <c r="AH6" s="2291" t="s">
        <v>1</v>
      </c>
      <c r="AI6" s="3027"/>
      <c r="AJ6" s="3027"/>
      <c r="AK6" s="3027"/>
      <c r="AL6" s="3027"/>
      <c r="AM6" s="3072"/>
    </row>
    <row r="7" spans="1:39" ht="15.75" customHeight="1">
      <c r="A7" s="124">
        <v>1</v>
      </c>
      <c r="B7" s="126">
        <v>2</v>
      </c>
      <c r="C7" s="126">
        <v>3</v>
      </c>
      <c r="D7" s="124">
        <v>4</v>
      </c>
      <c r="E7" s="125">
        <v>5</v>
      </c>
      <c r="F7" s="125">
        <v>6</v>
      </c>
      <c r="G7" s="125">
        <v>7</v>
      </c>
      <c r="H7" s="126">
        <v>8</v>
      </c>
      <c r="I7" s="124">
        <v>9</v>
      </c>
      <c r="J7" s="125">
        <v>10</v>
      </c>
      <c r="K7" s="124">
        <v>11</v>
      </c>
      <c r="L7" s="124">
        <v>12</v>
      </c>
      <c r="M7" s="124">
        <v>13</v>
      </c>
      <c r="N7" s="124">
        <v>14</v>
      </c>
      <c r="O7" s="124">
        <v>15</v>
      </c>
      <c r="P7" s="2292">
        <v>16</v>
      </c>
      <c r="Q7" s="2292">
        <v>17</v>
      </c>
      <c r="R7" s="2292">
        <v>18</v>
      </c>
      <c r="S7" s="2292">
        <v>19</v>
      </c>
      <c r="T7" s="2292">
        <v>20</v>
      </c>
      <c r="U7" s="2292">
        <v>21</v>
      </c>
      <c r="V7" s="2292">
        <v>22</v>
      </c>
      <c r="W7" s="2292">
        <v>23</v>
      </c>
      <c r="X7" s="2292">
        <v>24</v>
      </c>
      <c r="Y7" s="2292">
        <v>25</v>
      </c>
      <c r="Z7" s="2292">
        <v>10</v>
      </c>
      <c r="AA7" s="2292">
        <v>11</v>
      </c>
      <c r="AB7" s="2292">
        <v>12</v>
      </c>
      <c r="AC7" s="2292">
        <v>9</v>
      </c>
      <c r="AD7" s="2292">
        <v>10</v>
      </c>
      <c r="AE7" s="2292">
        <v>11</v>
      </c>
      <c r="AF7" s="2292">
        <v>12</v>
      </c>
      <c r="AG7" s="2292">
        <v>13</v>
      </c>
      <c r="AH7" s="2292">
        <v>14</v>
      </c>
      <c r="AI7" s="2292">
        <v>15</v>
      </c>
      <c r="AJ7" s="2292">
        <v>15</v>
      </c>
      <c r="AK7" s="2292">
        <v>16</v>
      </c>
      <c r="AL7" s="2292">
        <v>17</v>
      </c>
      <c r="AM7" s="124">
        <v>16</v>
      </c>
    </row>
    <row r="8" spans="1:39">
      <c r="A8" s="178" t="s">
        <v>9244</v>
      </c>
      <c r="C8" s="159" t="s">
        <v>2230</v>
      </c>
      <c r="G8" s="178"/>
      <c r="H8" s="178"/>
      <c r="I8" s="178"/>
      <c r="J8" s="178"/>
      <c r="K8" s="178"/>
      <c r="L8" s="178"/>
      <c r="M8" s="178"/>
      <c r="N8" s="178"/>
      <c r="O8" s="178"/>
      <c r="P8" s="178"/>
      <c r="Q8" s="178"/>
      <c r="R8" s="178"/>
      <c r="S8" s="178"/>
      <c r="T8" s="178"/>
      <c r="U8" s="178"/>
      <c r="V8" s="178"/>
      <c r="W8" s="178"/>
      <c r="X8" s="178"/>
      <c r="Y8" s="178"/>
      <c r="Z8" s="178"/>
      <c r="AA8" s="178"/>
      <c r="AB8" s="178"/>
      <c r="AC8" s="178"/>
      <c r="AD8" s="178"/>
      <c r="AE8" s="178"/>
      <c r="AF8" s="178"/>
      <c r="AG8" s="178"/>
      <c r="AH8" s="178"/>
      <c r="AI8" s="178"/>
      <c r="AJ8" s="178"/>
      <c r="AK8" s="178"/>
      <c r="AL8" s="178"/>
      <c r="AM8" s="178"/>
    </row>
    <row r="9" spans="1:39">
      <c r="C9" s="179" t="s">
        <v>18</v>
      </c>
      <c r="G9" s="174"/>
      <c r="H9" s="174"/>
      <c r="I9" s="174"/>
      <c r="J9" s="174"/>
      <c r="K9" s="174"/>
      <c r="L9" s="601"/>
    </row>
    <row r="10" spans="1:39">
      <c r="C10" s="159"/>
      <c r="G10" s="174"/>
      <c r="H10" s="174"/>
      <c r="I10" s="174"/>
      <c r="J10" s="174"/>
      <c r="K10" s="174"/>
      <c r="L10" s="601"/>
    </row>
    <row r="11" spans="1:39" s="604" customFormat="1" ht="126">
      <c r="A11" s="602">
        <v>875</v>
      </c>
      <c r="B11" s="603" t="s">
        <v>2231</v>
      </c>
      <c r="C11" s="173" t="s">
        <v>2232</v>
      </c>
      <c r="D11" s="178" t="s">
        <v>2233</v>
      </c>
      <c r="E11" s="178" t="s">
        <v>2234</v>
      </c>
      <c r="F11" s="393" t="s">
        <v>115</v>
      </c>
      <c r="G11" s="174">
        <v>195.273</v>
      </c>
      <c r="H11" s="601">
        <v>86.299000000000007</v>
      </c>
      <c r="I11" s="601">
        <v>5.327</v>
      </c>
      <c r="J11" s="601">
        <v>0</v>
      </c>
      <c r="K11" s="601">
        <v>91.626000000000005</v>
      </c>
      <c r="L11" s="601">
        <v>103.64699999999999</v>
      </c>
      <c r="M11" s="601">
        <v>10.476000000000001</v>
      </c>
      <c r="N11" s="601">
        <v>0</v>
      </c>
      <c r="O11" s="601">
        <v>10.476000000000001</v>
      </c>
      <c r="P11" s="601"/>
      <c r="Q11" s="601"/>
      <c r="R11" s="601"/>
      <c r="S11" s="601"/>
      <c r="T11" s="601"/>
      <c r="U11" s="601"/>
      <c r="V11" s="601"/>
      <c r="W11" s="601"/>
      <c r="X11" s="601"/>
      <c r="Y11" s="601"/>
      <c r="Z11" s="466">
        <v>10.476000000000001</v>
      </c>
      <c r="AA11" s="466">
        <v>0</v>
      </c>
      <c r="AB11" s="21">
        <v>10.476000000000001</v>
      </c>
      <c r="AC11" s="21">
        <v>7.8570000000000011</v>
      </c>
      <c r="AD11" s="21"/>
      <c r="AE11" s="21">
        <v>7.8570000000000011</v>
      </c>
      <c r="AF11" s="21">
        <v>7.856312</v>
      </c>
      <c r="AG11" s="21">
        <v>0</v>
      </c>
      <c r="AH11" s="21">
        <v>7.856312</v>
      </c>
      <c r="AI11" s="601"/>
      <c r="AJ11" s="601" t="s">
        <v>9512</v>
      </c>
      <c r="AK11" s="601" t="s">
        <v>12526</v>
      </c>
      <c r="AL11" s="2605">
        <v>0.25</v>
      </c>
      <c r="AM11" s="601">
        <v>0</v>
      </c>
    </row>
    <row r="12" spans="1:39" s="604" customFormat="1" ht="126">
      <c r="A12" s="289">
        <v>876</v>
      </c>
      <c r="B12" s="603" t="s">
        <v>2235</v>
      </c>
      <c r="C12" s="173" t="s">
        <v>2236</v>
      </c>
      <c r="D12" s="178" t="s">
        <v>342</v>
      </c>
      <c r="E12" s="178" t="s">
        <v>2237</v>
      </c>
      <c r="F12" s="393" t="s">
        <v>115</v>
      </c>
      <c r="G12" s="174">
        <v>45.253</v>
      </c>
      <c r="H12" s="601">
        <v>10.824999999999999</v>
      </c>
      <c r="I12" s="601">
        <v>1.1060000000000001</v>
      </c>
      <c r="J12" s="601">
        <v>0</v>
      </c>
      <c r="K12" s="601">
        <v>11.930999999999999</v>
      </c>
      <c r="L12" s="601">
        <v>33.322000000000003</v>
      </c>
      <c r="M12" s="601">
        <v>11.994999999999999</v>
      </c>
      <c r="N12" s="601">
        <v>1.956</v>
      </c>
      <c r="O12" s="601">
        <v>13.950999999999999</v>
      </c>
      <c r="P12" s="601"/>
      <c r="Q12" s="601"/>
      <c r="R12" s="601"/>
      <c r="S12" s="601"/>
      <c r="T12" s="601"/>
      <c r="U12" s="601"/>
      <c r="V12" s="601"/>
      <c r="W12" s="601"/>
      <c r="X12" s="601"/>
      <c r="Y12" s="601"/>
      <c r="Z12" s="466">
        <v>11.994999999999999</v>
      </c>
      <c r="AA12" s="466">
        <v>1.956</v>
      </c>
      <c r="AB12" s="21">
        <v>13.950999999999999</v>
      </c>
      <c r="AC12" s="21">
        <v>11.995000000000001</v>
      </c>
      <c r="AD12" s="21"/>
      <c r="AE12" s="21">
        <v>11.995000000000001</v>
      </c>
      <c r="AF12" s="21">
        <v>11.992000000000001</v>
      </c>
      <c r="AG12" s="21">
        <v>0</v>
      </c>
      <c r="AH12" s="21">
        <v>11.992000000000001</v>
      </c>
      <c r="AI12" s="601"/>
      <c r="AJ12" s="601" t="s">
        <v>9512</v>
      </c>
      <c r="AK12" s="601" t="s">
        <v>12494</v>
      </c>
      <c r="AL12" s="2605">
        <v>0.25</v>
      </c>
      <c r="AM12" s="601">
        <v>0</v>
      </c>
    </row>
    <row r="13" spans="1:39" s="604" customFormat="1" ht="63">
      <c r="A13" s="289">
        <v>877</v>
      </c>
      <c r="B13" s="603" t="s">
        <v>2238</v>
      </c>
      <c r="C13" s="173" t="s">
        <v>2239</v>
      </c>
      <c r="D13" s="178" t="s">
        <v>339</v>
      </c>
      <c r="E13" s="178" t="s">
        <v>2237</v>
      </c>
      <c r="F13" s="393" t="s">
        <v>26</v>
      </c>
      <c r="G13" s="174">
        <v>32.131999999999998</v>
      </c>
      <c r="H13" s="601">
        <v>23.86</v>
      </c>
      <c r="I13" s="601">
        <v>0.20300000000000001</v>
      </c>
      <c r="J13" s="601">
        <v>0</v>
      </c>
      <c r="K13" s="601">
        <v>24.062999999999999</v>
      </c>
      <c r="L13" s="601">
        <v>8.0689999999999991</v>
      </c>
      <c r="M13" s="174">
        <v>5.5119999999999996</v>
      </c>
      <c r="N13" s="129">
        <v>2.5569999999999999</v>
      </c>
      <c r="O13" s="129">
        <v>8.0689999999999991</v>
      </c>
      <c r="P13" s="129"/>
      <c r="Q13" s="129"/>
      <c r="R13" s="129"/>
      <c r="S13" s="129"/>
      <c r="T13" s="129"/>
      <c r="U13" s="129"/>
      <c r="V13" s="129"/>
      <c r="W13" s="129"/>
      <c r="X13" s="129"/>
      <c r="Y13" s="129"/>
      <c r="Z13" s="466">
        <v>5.5119999999999996</v>
      </c>
      <c r="AA13" s="466">
        <v>2.5569999999999999</v>
      </c>
      <c r="AB13" s="21">
        <v>8.0689999999999991</v>
      </c>
      <c r="AC13" s="21">
        <v>5.5119999999999996</v>
      </c>
      <c r="AD13" s="21"/>
      <c r="AE13" s="21">
        <v>5.5119999999999996</v>
      </c>
      <c r="AF13" s="21">
        <v>3.0505399999999998</v>
      </c>
      <c r="AG13" s="21">
        <v>0</v>
      </c>
      <c r="AH13" s="21">
        <v>3.0505399999999998</v>
      </c>
      <c r="AI13" s="129"/>
      <c r="AJ13" s="129"/>
      <c r="AK13" s="129" t="s">
        <v>9259</v>
      </c>
      <c r="AL13" s="2601">
        <v>1</v>
      </c>
      <c r="AM13" s="129">
        <v>0</v>
      </c>
    </row>
    <row r="14" spans="1:39" s="604" customFormat="1" ht="63">
      <c r="A14" s="289">
        <v>878</v>
      </c>
      <c r="B14" s="603" t="s">
        <v>2240</v>
      </c>
      <c r="C14" s="173" t="s">
        <v>2241</v>
      </c>
      <c r="D14" s="178" t="s">
        <v>213</v>
      </c>
      <c r="E14" s="178" t="s">
        <v>2237</v>
      </c>
      <c r="F14" s="393" t="s">
        <v>26</v>
      </c>
      <c r="G14" s="174">
        <v>27.055</v>
      </c>
      <c r="H14" s="601">
        <v>8.6649999999999991</v>
      </c>
      <c r="I14" s="601">
        <v>0.17699999999999999</v>
      </c>
      <c r="J14" s="601">
        <v>0</v>
      </c>
      <c r="K14" s="601">
        <v>8.8419999999999987</v>
      </c>
      <c r="L14" s="601">
        <v>18.213000000000001</v>
      </c>
      <c r="M14" s="174">
        <v>16.257000000000001</v>
      </c>
      <c r="N14" s="129">
        <v>1.956</v>
      </c>
      <c r="O14" s="129">
        <v>18.213000000000001</v>
      </c>
      <c r="P14" s="129"/>
      <c r="Q14" s="129"/>
      <c r="R14" s="129"/>
      <c r="S14" s="129"/>
      <c r="T14" s="129"/>
      <c r="U14" s="129"/>
      <c r="V14" s="129"/>
      <c r="W14" s="129"/>
      <c r="X14" s="129"/>
      <c r="Y14" s="129"/>
      <c r="Z14" s="466">
        <v>16.257000000000001</v>
      </c>
      <c r="AA14" s="466">
        <v>1.956</v>
      </c>
      <c r="AB14" s="21">
        <v>18.213000000000001</v>
      </c>
      <c r="AC14" s="21">
        <v>16.257000000000001</v>
      </c>
      <c r="AD14" s="21"/>
      <c r="AE14" s="21">
        <v>16.257000000000001</v>
      </c>
      <c r="AF14" s="21">
        <v>2.8650890000000002</v>
      </c>
      <c r="AG14" s="21">
        <v>0</v>
      </c>
      <c r="AH14" s="21">
        <v>2.8650890000000002</v>
      </c>
      <c r="AI14" s="129"/>
      <c r="AJ14" s="129"/>
      <c r="AK14" s="129" t="s">
        <v>9259</v>
      </c>
      <c r="AL14" s="2601">
        <v>1</v>
      </c>
      <c r="AM14" s="129">
        <v>0</v>
      </c>
    </row>
    <row r="15" spans="1:39" s="604" customFormat="1" ht="126">
      <c r="A15" s="289">
        <v>879</v>
      </c>
      <c r="B15" s="603" t="s">
        <v>2242</v>
      </c>
      <c r="C15" s="173" t="s">
        <v>2243</v>
      </c>
      <c r="D15" s="178" t="s">
        <v>177</v>
      </c>
      <c r="E15" s="178" t="s">
        <v>2237</v>
      </c>
      <c r="F15" s="393" t="s">
        <v>115</v>
      </c>
      <c r="G15" s="174">
        <v>45.753</v>
      </c>
      <c r="H15" s="601">
        <v>4.18</v>
      </c>
      <c r="I15" s="601">
        <v>0.97499999999999998</v>
      </c>
      <c r="J15" s="601">
        <v>0</v>
      </c>
      <c r="K15" s="601">
        <v>5.1549999999999994</v>
      </c>
      <c r="L15" s="601">
        <v>40.597999999999999</v>
      </c>
      <c r="M15" s="174">
        <v>18</v>
      </c>
      <c r="N15" s="129">
        <v>2.556</v>
      </c>
      <c r="O15" s="129">
        <v>20.556000000000001</v>
      </c>
      <c r="P15" s="129"/>
      <c r="Q15" s="129"/>
      <c r="R15" s="129"/>
      <c r="S15" s="129"/>
      <c r="T15" s="129"/>
      <c r="U15" s="129"/>
      <c r="V15" s="129"/>
      <c r="W15" s="129"/>
      <c r="X15" s="129"/>
      <c r="Y15" s="129"/>
      <c r="Z15" s="466">
        <v>18</v>
      </c>
      <c r="AA15" s="466">
        <v>2.556</v>
      </c>
      <c r="AB15" s="21">
        <v>20.556000000000001</v>
      </c>
      <c r="AC15" s="21">
        <v>18</v>
      </c>
      <c r="AD15" s="21"/>
      <c r="AE15" s="21">
        <v>18</v>
      </c>
      <c r="AF15" s="21">
        <v>18</v>
      </c>
      <c r="AG15" s="21">
        <v>0</v>
      </c>
      <c r="AH15" s="21">
        <v>18</v>
      </c>
      <c r="AI15" s="129"/>
      <c r="AJ15" s="601" t="s">
        <v>9512</v>
      </c>
      <c r="AK15" s="601" t="s">
        <v>9697</v>
      </c>
      <c r="AL15" s="2601">
        <v>0.25</v>
      </c>
      <c r="AM15" s="129">
        <v>0</v>
      </c>
    </row>
    <row r="16" spans="1:39" s="604" customFormat="1" ht="126">
      <c r="A16" s="289">
        <v>880</v>
      </c>
      <c r="B16" s="533" t="s">
        <v>2244</v>
      </c>
      <c r="C16" s="173" t="s">
        <v>2245</v>
      </c>
      <c r="D16" s="178" t="s">
        <v>23</v>
      </c>
      <c r="E16" s="178" t="s">
        <v>2246</v>
      </c>
      <c r="F16" s="393" t="s">
        <v>115</v>
      </c>
      <c r="G16" s="174">
        <v>36.329000000000001</v>
      </c>
      <c r="H16" s="601">
        <v>0</v>
      </c>
      <c r="I16" s="601">
        <v>6.1159999999999997</v>
      </c>
      <c r="J16" s="601">
        <v>0</v>
      </c>
      <c r="K16" s="601">
        <v>6.1159999999999997</v>
      </c>
      <c r="L16" s="601">
        <v>30.213000000000001</v>
      </c>
      <c r="M16" s="129">
        <v>15.106999999999999</v>
      </c>
      <c r="N16" s="129">
        <v>0</v>
      </c>
      <c r="O16" s="129">
        <v>15.106999999999999</v>
      </c>
      <c r="P16" s="129"/>
      <c r="Q16" s="129"/>
      <c r="R16" s="129"/>
      <c r="S16" s="129"/>
      <c r="T16" s="129"/>
      <c r="U16" s="129"/>
      <c r="V16" s="129"/>
      <c r="W16" s="129"/>
      <c r="X16" s="129"/>
      <c r="Y16" s="129"/>
      <c r="Z16" s="466">
        <v>15.106999999999999</v>
      </c>
      <c r="AA16" s="466">
        <v>0</v>
      </c>
      <c r="AB16" s="21">
        <v>15.106999999999999</v>
      </c>
      <c r="AC16" s="21">
        <v>15.106749999999998</v>
      </c>
      <c r="AD16" s="21"/>
      <c r="AE16" s="21">
        <v>15.106749999999998</v>
      </c>
      <c r="AF16" s="21">
        <v>14.954000000000001</v>
      </c>
      <c r="AG16" s="21">
        <v>0</v>
      </c>
      <c r="AH16" s="21">
        <v>14.954000000000001</v>
      </c>
      <c r="AI16" s="129"/>
      <c r="AJ16" s="601" t="s">
        <v>9512</v>
      </c>
      <c r="AK16" s="601" t="s">
        <v>10769</v>
      </c>
      <c r="AL16" s="2601">
        <v>0.25</v>
      </c>
      <c r="AM16" s="129">
        <v>0</v>
      </c>
    </row>
    <row r="17" spans="1:41" s="610" customFormat="1">
      <c r="A17" s="289" t="s">
        <v>300</v>
      </c>
      <c r="B17" s="605"/>
      <c r="C17" s="606" t="s">
        <v>2247</v>
      </c>
      <c r="D17" s="607"/>
      <c r="E17" s="387"/>
      <c r="F17" s="608"/>
      <c r="G17" s="609">
        <v>381.79500000000002</v>
      </c>
      <c r="H17" s="609">
        <v>133.82900000000001</v>
      </c>
      <c r="I17" s="609">
        <v>13.904</v>
      </c>
      <c r="J17" s="609">
        <v>0</v>
      </c>
      <c r="K17" s="609">
        <v>147.733</v>
      </c>
      <c r="L17" s="609">
        <v>234.06199999999998</v>
      </c>
      <c r="M17" s="609">
        <v>77.347000000000008</v>
      </c>
      <c r="N17" s="609">
        <v>9.0249999999999986</v>
      </c>
      <c r="O17" s="609">
        <v>86.372</v>
      </c>
      <c r="P17" s="609">
        <v>0</v>
      </c>
      <c r="Q17" s="609">
        <v>0</v>
      </c>
      <c r="R17" s="609">
        <v>0</v>
      </c>
      <c r="S17" s="609">
        <v>0</v>
      </c>
      <c r="T17" s="609">
        <v>0</v>
      </c>
      <c r="U17" s="609">
        <v>0</v>
      </c>
      <c r="V17" s="609">
        <v>0</v>
      </c>
      <c r="W17" s="609">
        <v>0</v>
      </c>
      <c r="X17" s="609">
        <v>0</v>
      </c>
      <c r="Y17" s="609">
        <v>0</v>
      </c>
      <c r="Z17" s="609">
        <v>77.347000000000008</v>
      </c>
      <c r="AA17" s="609">
        <v>9.0249999999999986</v>
      </c>
      <c r="AB17" s="609">
        <v>86.372</v>
      </c>
      <c r="AC17" s="609">
        <v>74.727750000000015</v>
      </c>
      <c r="AD17" s="609">
        <v>0</v>
      </c>
      <c r="AE17" s="609">
        <v>74.727750000000015</v>
      </c>
      <c r="AF17" s="609">
        <v>58.717941000000003</v>
      </c>
      <c r="AG17" s="609">
        <v>0</v>
      </c>
      <c r="AH17" s="609">
        <v>58.717941000000003</v>
      </c>
      <c r="AI17" s="609">
        <v>0</v>
      </c>
      <c r="AJ17" s="2306"/>
      <c r="AK17" s="2306"/>
      <c r="AL17" s="2306"/>
      <c r="AM17" s="609">
        <v>0</v>
      </c>
    </row>
    <row r="18" spans="1:41" s="610" customFormat="1">
      <c r="A18" s="289" t="s">
        <v>300</v>
      </c>
      <c r="B18" s="605"/>
      <c r="C18" s="611"/>
      <c r="D18" s="266"/>
      <c r="E18" s="390"/>
      <c r="F18" s="612"/>
      <c r="G18" s="613"/>
      <c r="H18" s="613"/>
      <c r="I18" s="613"/>
      <c r="J18" s="613"/>
      <c r="K18" s="613"/>
      <c r="L18" s="613"/>
      <c r="M18" s="613"/>
      <c r="N18" s="613"/>
      <c r="O18" s="613"/>
      <c r="P18" s="613"/>
      <c r="Q18" s="613"/>
      <c r="R18" s="613"/>
      <c r="S18" s="613"/>
      <c r="T18" s="613"/>
      <c r="U18" s="613"/>
      <c r="V18" s="613"/>
      <c r="W18" s="613"/>
      <c r="X18" s="613"/>
      <c r="Y18" s="613"/>
      <c r="Z18" s="613"/>
      <c r="AA18" s="613"/>
      <c r="AB18" s="613"/>
      <c r="AC18" s="613"/>
      <c r="AD18" s="613"/>
      <c r="AE18" s="613"/>
      <c r="AF18" s="613"/>
      <c r="AG18" s="613"/>
      <c r="AH18" s="613"/>
      <c r="AI18" s="613"/>
      <c r="AJ18" s="613"/>
      <c r="AK18" s="613"/>
      <c r="AL18" s="613"/>
      <c r="AM18" s="613"/>
    </row>
    <row r="19" spans="1:41" s="615" customFormat="1">
      <c r="A19" s="289" t="s">
        <v>300</v>
      </c>
      <c r="B19" s="220"/>
      <c r="C19" s="614" t="s">
        <v>2248</v>
      </c>
      <c r="D19" s="114"/>
      <c r="E19" s="114"/>
      <c r="F19" s="114"/>
      <c r="G19" s="128"/>
      <c r="H19" s="128"/>
      <c r="I19" s="128"/>
      <c r="J19" s="128"/>
      <c r="K19" s="128"/>
      <c r="L19" s="129"/>
      <c r="M19" s="129"/>
      <c r="N19" s="129"/>
      <c r="O19" s="129"/>
      <c r="P19" s="129"/>
      <c r="Q19" s="129"/>
      <c r="R19" s="129"/>
      <c r="S19" s="129"/>
      <c r="T19" s="129"/>
      <c r="U19" s="129"/>
      <c r="V19" s="129"/>
      <c r="W19" s="129"/>
      <c r="X19" s="129"/>
      <c r="Y19" s="129"/>
      <c r="Z19" s="129"/>
      <c r="AA19" s="129"/>
      <c r="AB19" s="129"/>
      <c r="AC19" s="129"/>
      <c r="AD19" s="129"/>
      <c r="AE19" s="129"/>
      <c r="AF19" s="129"/>
      <c r="AG19" s="129"/>
      <c r="AH19" s="129"/>
      <c r="AI19" s="129"/>
      <c r="AJ19" s="129"/>
      <c r="AK19" s="129"/>
      <c r="AL19" s="129"/>
      <c r="AM19" s="129"/>
    </row>
    <row r="20" spans="1:41" s="615" customFormat="1">
      <c r="A20" s="289" t="s">
        <v>300</v>
      </c>
      <c r="B20" s="220"/>
      <c r="C20" s="179" t="s">
        <v>1620</v>
      </c>
      <c r="D20" s="114"/>
      <c r="E20" s="114"/>
      <c r="F20" s="114"/>
      <c r="G20" s="128"/>
      <c r="H20" s="128"/>
      <c r="I20" s="128"/>
      <c r="J20" s="128"/>
      <c r="K20" s="128"/>
      <c r="L20" s="129"/>
      <c r="M20" s="129"/>
      <c r="N20" s="129"/>
      <c r="O20" s="129"/>
      <c r="P20" s="129"/>
      <c r="Q20" s="129"/>
      <c r="R20" s="129"/>
      <c r="S20" s="129"/>
      <c r="T20" s="129"/>
      <c r="U20" s="129"/>
      <c r="V20" s="129"/>
      <c r="W20" s="129"/>
      <c r="X20" s="129"/>
      <c r="Y20" s="129"/>
      <c r="Z20" s="129"/>
      <c r="AA20" s="129"/>
      <c r="AB20" s="129"/>
      <c r="AC20" s="129"/>
      <c r="AD20" s="129"/>
      <c r="AE20" s="129"/>
      <c r="AF20" s="129"/>
      <c r="AG20" s="129"/>
      <c r="AH20" s="129"/>
      <c r="AI20" s="129"/>
      <c r="AJ20" s="129"/>
      <c r="AK20" s="129"/>
      <c r="AL20" s="129"/>
      <c r="AM20" s="129"/>
    </row>
    <row r="21" spans="1:41" s="615" customFormat="1">
      <c r="A21" s="289" t="s">
        <v>300</v>
      </c>
      <c r="B21" s="220"/>
      <c r="C21" s="118"/>
      <c r="D21" s="114"/>
      <c r="E21" s="114"/>
      <c r="F21" s="114"/>
      <c r="G21" s="128"/>
      <c r="H21" s="128"/>
      <c r="I21" s="128"/>
      <c r="J21" s="128"/>
      <c r="K21" s="128"/>
      <c r="L21" s="129"/>
      <c r="M21" s="129"/>
      <c r="N21" s="129"/>
      <c r="O21" s="129"/>
      <c r="P21" s="129"/>
      <c r="Q21" s="129"/>
      <c r="R21" s="129"/>
      <c r="S21" s="129"/>
      <c r="T21" s="129"/>
      <c r="U21" s="129"/>
      <c r="V21" s="129"/>
      <c r="W21" s="129"/>
      <c r="X21" s="129"/>
      <c r="Y21" s="129"/>
      <c r="Z21" s="129"/>
      <c r="AA21" s="129"/>
      <c r="AB21" s="129"/>
      <c r="AC21" s="129"/>
      <c r="AD21" s="129"/>
      <c r="AE21" s="129"/>
      <c r="AF21" s="129"/>
      <c r="AG21" s="129"/>
      <c r="AH21" s="129"/>
      <c r="AI21" s="129"/>
      <c r="AJ21" s="129"/>
      <c r="AK21" s="129"/>
      <c r="AL21" s="129"/>
      <c r="AM21" s="129"/>
    </row>
    <row r="22" spans="1:41" s="615" customFormat="1" ht="126">
      <c r="A22" s="289">
        <v>881</v>
      </c>
      <c r="B22" s="533" t="s">
        <v>2249</v>
      </c>
      <c r="C22" s="118" t="s">
        <v>2250</v>
      </c>
      <c r="D22" s="114" t="s">
        <v>55</v>
      </c>
      <c r="E22" s="249" t="s">
        <v>2251</v>
      </c>
      <c r="F22" s="393" t="s">
        <v>26</v>
      </c>
      <c r="G22" s="129">
        <v>247.673</v>
      </c>
      <c r="H22" s="129">
        <v>0</v>
      </c>
      <c r="I22" s="129">
        <v>49.534999999999997</v>
      </c>
      <c r="J22" s="129">
        <v>0</v>
      </c>
      <c r="K22" s="129">
        <v>49.534999999999997</v>
      </c>
      <c r="L22" s="601">
        <v>198.13800000000001</v>
      </c>
      <c r="M22" s="129">
        <v>0</v>
      </c>
      <c r="N22" s="129">
        <v>39.628</v>
      </c>
      <c r="O22" s="129">
        <v>39.628</v>
      </c>
      <c r="P22" s="129"/>
      <c r="Q22" s="129"/>
      <c r="R22" s="129"/>
      <c r="S22" s="129"/>
      <c r="T22" s="129"/>
      <c r="U22" s="129"/>
      <c r="V22" s="129"/>
      <c r="W22" s="129"/>
      <c r="X22" s="129"/>
      <c r="Y22" s="129"/>
      <c r="Z22" s="466">
        <v>0</v>
      </c>
      <c r="AA22" s="466">
        <v>39.628</v>
      </c>
      <c r="AB22" s="21">
        <v>39.628</v>
      </c>
      <c r="AC22" s="21"/>
      <c r="AD22" s="21">
        <v>39.628</v>
      </c>
      <c r="AE22" s="21">
        <v>39.628</v>
      </c>
      <c r="AF22" s="21">
        <v>0</v>
      </c>
      <c r="AG22" s="21">
        <v>39.627000000000002</v>
      </c>
      <c r="AH22" s="21">
        <v>39.627000000000002</v>
      </c>
      <c r="AI22" s="129"/>
      <c r="AJ22" s="129" t="s">
        <v>10323</v>
      </c>
      <c r="AK22" s="129" t="s">
        <v>9317</v>
      </c>
      <c r="AL22" s="2601">
        <v>0.25</v>
      </c>
      <c r="AM22" s="129">
        <v>0</v>
      </c>
    </row>
    <row r="23" spans="1:41" s="295" customFormat="1">
      <c r="A23" s="206"/>
      <c r="B23" s="207"/>
      <c r="C23" s="223" t="s">
        <v>2252</v>
      </c>
      <c r="D23" s="421"/>
      <c r="E23" s="421"/>
      <c r="F23" s="616"/>
      <c r="G23" s="168">
        <v>247.673</v>
      </c>
      <c r="H23" s="168">
        <v>0</v>
      </c>
      <c r="I23" s="168">
        <v>49.534999999999997</v>
      </c>
      <c r="J23" s="168">
        <v>0</v>
      </c>
      <c r="K23" s="168">
        <v>49.534999999999997</v>
      </c>
      <c r="L23" s="168">
        <v>198.13800000000001</v>
      </c>
      <c r="M23" s="168">
        <v>0</v>
      </c>
      <c r="N23" s="168">
        <v>39.628</v>
      </c>
      <c r="O23" s="168">
        <v>39.628</v>
      </c>
      <c r="P23" s="168">
        <v>0</v>
      </c>
      <c r="Q23" s="168">
        <v>0</v>
      </c>
      <c r="R23" s="168">
        <v>0</v>
      </c>
      <c r="S23" s="168">
        <v>0</v>
      </c>
      <c r="T23" s="168">
        <v>0</v>
      </c>
      <c r="U23" s="168">
        <v>0</v>
      </c>
      <c r="V23" s="168">
        <v>0</v>
      </c>
      <c r="W23" s="168">
        <v>0</v>
      </c>
      <c r="X23" s="168">
        <v>0</v>
      </c>
      <c r="Y23" s="168">
        <v>0</v>
      </c>
      <c r="Z23" s="168">
        <v>0</v>
      </c>
      <c r="AA23" s="168">
        <v>39.628</v>
      </c>
      <c r="AB23" s="168">
        <v>39.628</v>
      </c>
      <c r="AC23" s="168">
        <v>0</v>
      </c>
      <c r="AD23" s="168">
        <v>39.628</v>
      </c>
      <c r="AE23" s="168">
        <v>39.628</v>
      </c>
      <c r="AF23" s="168">
        <v>0</v>
      </c>
      <c r="AG23" s="168">
        <v>39.627000000000002</v>
      </c>
      <c r="AH23" s="168">
        <v>39.627000000000002</v>
      </c>
      <c r="AI23" s="168">
        <v>0</v>
      </c>
      <c r="AJ23" s="2293"/>
      <c r="AK23" s="2293"/>
      <c r="AL23" s="2293"/>
      <c r="AM23" s="168">
        <v>0</v>
      </c>
    </row>
    <row r="24" spans="1:41" s="295" customFormat="1" ht="16.5" thickBot="1">
      <c r="A24" s="266"/>
      <c r="B24" s="605"/>
      <c r="C24" s="617" t="s">
        <v>2253</v>
      </c>
      <c r="D24" s="617"/>
      <c r="E24" s="617"/>
      <c r="F24" s="617"/>
      <c r="G24" s="618">
        <v>629.46800000000007</v>
      </c>
      <c r="H24" s="618">
        <v>133.82900000000001</v>
      </c>
      <c r="I24" s="618">
        <v>63.438999999999993</v>
      </c>
      <c r="J24" s="618">
        <v>0</v>
      </c>
      <c r="K24" s="618">
        <v>197.268</v>
      </c>
      <c r="L24" s="618">
        <v>432.2</v>
      </c>
      <c r="M24" s="618">
        <v>77.347000000000008</v>
      </c>
      <c r="N24" s="618">
        <v>48.652999999999999</v>
      </c>
      <c r="O24" s="618">
        <v>126</v>
      </c>
      <c r="P24" s="618">
        <v>0</v>
      </c>
      <c r="Q24" s="618">
        <v>0</v>
      </c>
      <c r="R24" s="618">
        <v>0</v>
      </c>
      <c r="S24" s="618">
        <v>0</v>
      </c>
      <c r="T24" s="618">
        <v>0</v>
      </c>
      <c r="U24" s="618">
        <v>0</v>
      </c>
      <c r="V24" s="618">
        <v>0</v>
      </c>
      <c r="W24" s="618">
        <v>0</v>
      </c>
      <c r="X24" s="618">
        <v>0</v>
      </c>
      <c r="Y24" s="618">
        <v>0</v>
      </c>
      <c r="Z24" s="618">
        <v>77.347000000000008</v>
      </c>
      <c r="AA24" s="618">
        <v>48.652999999999999</v>
      </c>
      <c r="AB24" s="618">
        <v>126</v>
      </c>
      <c r="AC24" s="618">
        <v>74.727750000000015</v>
      </c>
      <c r="AD24" s="618">
        <v>39.628</v>
      </c>
      <c r="AE24" s="618">
        <v>114.35575000000001</v>
      </c>
      <c r="AF24" s="618">
        <v>58.717941000000003</v>
      </c>
      <c r="AG24" s="618">
        <v>39.627000000000002</v>
      </c>
      <c r="AH24" s="618">
        <v>98.344941000000006</v>
      </c>
      <c r="AI24" s="618">
        <v>0</v>
      </c>
      <c r="AJ24" s="2307"/>
      <c r="AK24" s="2307"/>
      <c r="AL24" s="2307"/>
      <c r="AM24" s="618">
        <v>0</v>
      </c>
    </row>
    <row r="25" spans="1:41" ht="16.5" thickTop="1">
      <c r="B25" s="619"/>
      <c r="C25" s="178"/>
      <c r="G25" s="174"/>
      <c r="H25" s="174"/>
      <c r="I25" s="174"/>
      <c r="J25" s="174"/>
      <c r="K25" s="174"/>
      <c r="L25" s="174"/>
      <c r="M25" s="174"/>
      <c r="N25" s="174"/>
      <c r="O25" s="174"/>
      <c r="P25" s="174"/>
      <c r="Q25" s="174"/>
      <c r="R25" s="174"/>
      <c r="S25" s="174"/>
      <c r="T25" s="174"/>
      <c r="U25" s="174"/>
      <c r="V25" s="174"/>
      <c r="W25" s="174"/>
      <c r="X25" s="174"/>
      <c r="Y25" s="174"/>
      <c r="Z25" s="174"/>
      <c r="AA25" s="174"/>
      <c r="AB25" s="174"/>
      <c r="AC25" s="174"/>
      <c r="AD25" s="174"/>
      <c r="AE25" s="174"/>
      <c r="AF25" s="174"/>
      <c r="AG25" s="174"/>
      <c r="AH25" s="174"/>
      <c r="AI25" s="174"/>
      <c r="AJ25" s="174"/>
      <c r="AK25" s="174"/>
      <c r="AL25" s="174"/>
      <c r="AM25" s="174"/>
    </row>
    <row r="26" spans="1:41">
      <c r="B26" s="619"/>
      <c r="C26" s="178"/>
      <c r="G26" s="174"/>
      <c r="H26" s="174"/>
      <c r="I26" s="174"/>
      <c r="J26" s="174"/>
      <c r="K26" s="174"/>
      <c r="L26" s="174"/>
      <c r="M26" s="174"/>
      <c r="N26" s="174"/>
      <c r="O26" s="174"/>
      <c r="P26" s="174"/>
      <c r="Q26" s="174"/>
      <c r="R26" s="174"/>
      <c r="S26" s="174"/>
      <c r="T26" s="174"/>
      <c r="U26" s="174"/>
      <c r="V26" s="174"/>
      <c r="W26" s="174"/>
      <c r="X26" s="174"/>
      <c r="Y26" s="174"/>
      <c r="Z26" s="174"/>
      <c r="AA26" s="174"/>
      <c r="AB26" s="174"/>
      <c r="AC26" s="174"/>
      <c r="AD26" s="174"/>
      <c r="AE26" s="174"/>
      <c r="AF26" s="174"/>
      <c r="AG26" s="174"/>
      <c r="AH26" s="174"/>
      <c r="AI26" s="174"/>
      <c r="AJ26" s="174"/>
      <c r="AK26" s="174"/>
      <c r="AL26" s="174"/>
      <c r="AM26" s="174"/>
    </row>
    <row r="27" spans="1:41">
      <c r="B27" s="619"/>
      <c r="C27" s="178"/>
      <c r="G27" s="174"/>
      <c r="H27" s="174"/>
      <c r="I27" s="174"/>
      <c r="J27" s="174"/>
      <c r="K27" s="174"/>
      <c r="L27" s="174"/>
      <c r="M27" s="174"/>
      <c r="N27" s="174"/>
      <c r="O27" s="174"/>
      <c r="P27" s="174"/>
      <c r="Q27" s="174"/>
      <c r="R27" s="174"/>
      <c r="S27" s="174"/>
      <c r="T27" s="174"/>
      <c r="U27" s="174"/>
      <c r="V27" s="174"/>
      <c r="W27" s="174"/>
      <c r="X27" s="174"/>
      <c r="Y27" s="174"/>
      <c r="Z27" s="174"/>
      <c r="AA27" s="174"/>
      <c r="AB27" s="174"/>
      <c r="AC27" s="174"/>
      <c r="AD27" s="174"/>
      <c r="AE27" s="174"/>
      <c r="AF27" s="174"/>
      <c r="AG27" s="174"/>
      <c r="AH27" s="174"/>
      <c r="AI27" s="174"/>
      <c r="AJ27" s="174"/>
      <c r="AK27" s="174"/>
      <c r="AL27" s="174"/>
      <c r="AM27" s="174"/>
    </row>
    <row r="28" spans="1:41">
      <c r="B28" s="619"/>
      <c r="C28" s="178"/>
      <c r="G28" s="174"/>
      <c r="H28" s="174"/>
      <c r="I28" s="174"/>
      <c r="J28" s="174"/>
      <c r="K28" s="174"/>
      <c r="L28" s="174"/>
      <c r="M28" s="174"/>
      <c r="N28" s="174"/>
      <c r="O28" s="174"/>
      <c r="P28" s="174"/>
      <c r="Q28" s="174"/>
      <c r="R28" s="174"/>
      <c r="S28" s="174"/>
      <c r="T28" s="174"/>
      <c r="U28" s="174"/>
      <c r="V28" s="174"/>
      <c r="W28" s="174"/>
      <c r="X28" s="174"/>
      <c r="Y28" s="174"/>
      <c r="Z28" s="174"/>
      <c r="AA28" s="174"/>
      <c r="AB28" s="174"/>
      <c r="AC28" s="174"/>
      <c r="AD28" s="174"/>
      <c r="AE28" s="174"/>
      <c r="AF28" s="174"/>
      <c r="AG28" s="174"/>
      <c r="AH28" s="174"/>
      <c r="AI28" s="174"/>
      <c r="AJ28" s="174"/>
      <c r="AK28" s="174"/>
      <c r="AL28" s="174"/>
      <c r="AM28" s="174"/>
    </row>
    <row r="29" spans="1:41">
      <c r="B29" s="619"/>
      <c r="C29" s="178"/>
      <c r="G29" s="174"/>
      <c r="H29" s="174"/>
      <c r="I29" s="174"/>
      <c r="J29" s="174"/>
      <c r="K29" s="174"/>
      <c r="L29" s="174"/>
      <c r="M29" s="174"/>
      <c r="N29" s="174"/>
      <c r="O29" s="174"/>
      <c r="P29" s="174"/>
      <c r="Q29" s="174"/>
      <c r="R29" s="174"/>
      <c r="S29" s="174"/>
      <c r="T29" s="174"/>
      <c r="U29" s="174"/>
      <c r="V29" s="174"/>
      <c r="W29" s="174"/>
      <c r="X29" s="174"/>
      <c r="Y29" s="174"/>
      <c r="Z29" s="174"/>
      <c r="AA29" s="174"/>
      <c r="AB29" s="174"/>
      <c r="AC29" s="174"/>
      <c r="AD29" s="174"/>
      <c r="AE29" s="174"/>
      <c r="AF29" s="174"/>
      <c r="AG29" s="174"/>
      <c r="AH29" s="174"/>
      <c r="AI29" s="174"/>
      <c r="AJ29" s="174"/>
      <c r="AK29" s="174"/>
      <c r="AL29" s="174"/>
      <c r="AM29" s="174"/>
    </row>
    <row r="30" spans="1:41">
      <c r="B30" s="619"/>
      <c r="C30" s="178"/>
      <c r="G30" s="174"/>
      <c r="H30" s="174"/>
      <c r="I30" s="174"/>
      <c r="J30" s="174"/>
      <c r="K30" s="174"/>
      <c r="L30" s="174"/>
      <c r="M30" s="174"/>
      <c r="N30" s="174"/>
      <c r="O30" s="174"/>
      <c r="P30" s="174"/>
      <c r="Q30" s="174"/>
      <c r="R30" s="174"/>
      <c r="S30" s="174"/>
      <c r="T30" s="174"/>
      <c r="U30" s="174"/>
      <c r="V30" s="174"/>
      <c r="W30" s="174"/>
      <c r="X30" s="174"/>
      <c r="Y30" s="174"/>
      <c r="Z30" s="174"/>
      <c r="AA30" s="174"/>
      <c r="AB30" s="174"/>
      <c r="AC30" s="174"/>
      <c r="AD30" s="174"/>
      <c r="AE30" s="174"/>
      <c r="AF30" s="174"/>
      <c r="AG30" s="174"/>
      <c r="AH30" s="174"/>
      <c r="AI30" s="174"/>
      <c r="AJ30" s="174"/>
      <c r="AK30" s="174"/>
      <c r="AL30" s="174"/>
      <c r="AM30" s="174"/>
    </row>
    <row r="31" spans="1:41">
      <c r="B31" s="619"/>
      <c r="C31" s="178"/>
      <c r="G31" s="174"/>
      <c r="H31" s="174"/>
      <c r="I31" s="174"/>
      <c r="J31" s="174"/>
      <c r="K31" s="174"/>
      <c r="L31" s="174"/>
      <c r="M31" s="174"/>
      <c r="N31" s="174"/>
      <c r="O31" s="174"/>
      <c r="P31" s="174"/>
      <c r="Q31" s="174"/>
      <c r="R31" s="174"/>
      <c r="S31" s="174"/>
      <c r="T31" s="174"/>
      <c r="U31" s="174"/>
      <c r="V31" s="174"/>
      <c r="W31" s="174"/>
      <c r="X31" s="174"/>
      <c r="Y31" s="174"/>
      <c r="Z31" s="174"/>
      <c r="AA31" s="174"/>
      <c r="AB31" s="174"/>
      <c r="AC31" s="174"/>
      <c r="AD31" s="174"/>
      <c r="AE31" s="174"/>
      <c r="AF31" s="174"/>
      <c r="AG31" s="174"/>
      <c r="AH31" s="174"/>
      <c r="AI31" s="174"/>
      <c r="AJ31" s="174"/>
      <c r="AK31" s="174"/>
      <c r="AL31" s="174"/>
      <c r="AM31" s="174"/>
      <c r="AO31" s="601"/>
    </row>
    <row r="32" spans="1:41">
      <c r="C32" s="178"/>
      <c r="G32" s="174"/>
      <c r="H32" s="174"/>
      <c r="I32" s="174"/>
      <c r="J32" s="174"/>
      <c r="K32" s="174"/>
      <c r="L32" s="174"/>
      <c r="M32" s="174"/>
      <c r="N32" s="174"/>
      <c r="O32" s="174"/>
      <c r="P32" s="174"/>
      <c r="Q32" s="174"/>
      <c r="R32" s="174"/>
      <c r="S32" s="174"/>
      <c r="T32" s="174"/>
      <c r="U32" s="174"/>
      <c r="V32" s="174"/>
      <c r="W32" s="174"/>
      <c r="X32" s="174"/>
      <c r="Y32" s="174"/>
      <c r="Z32" s="174"/>
      <c r="AA32" s="174"/>
      <c r="AB32" s="174"/>
      <c r="AC32" s="174"/>
      <c r="AD32" s="174"/>
      <c r="AE32" s="174"/>
      <c r="AF32" s="174"/>
      <c r="AG32" s="174"/>
      <c r="AH32" s="174"/>
      <c r="AI32" s="174"/>
      <c r="AJ32" s="174"/>
      <c r="AK32" s="174"/>
      <c r="AL32" s="174"/>
      <c r="AM32" s="174"/>
    </row>
    <row r="33" spans="3:39">
      <c r="C33" s="178"/>
      <c r="G33" s="174"/>
      <c r="H33" s="174"/>
      <c r="I33" s="174"/>
      <c r="J33" s="174"/>
      <c r="K33" s="174"/>
      <c r="L33" s="174"/>
      <c r="M33" s="174"/>
      <c r="N33" s="174"/>
      <c r="O33" s="174"/>
      <c r="P33" s="174"/>
      <c r="Q33" s="174"/>
      <c r="R33" s="174"/>
      <c r="S33" s="174"/>
      <c r="T33" s="174"/>
      <c r="U33" s="174"/>
      <c r="V33" s="174"/>
      <c r="W33" s="174"/>
      <c r="X33" s="174"/>
      <c r="Y33" s="174"/>
      <c r="Z33" s="174"/>
      <c r="AA33" s="174"/>
      <c r="AB33" s="174"/>
      <c r="AC33" s="174"/>
      <c r="AD33" s="174"/>
      <c r="AE33" s="174"/>
      <c r="AF33" s="174"/>
      <c r="AG33" s="174"/>
      <c r="AH33" s="174"/>
      <c r="AI33" s="174"/>
      <c r="AJ33" s="174"/>
      <c r="AK33" s="174"/>
      <c r="AL33" s="174"/>
      <c r="AM33" s="174"/>
    </row>
    <row r="34" spans="3:39">
      <c r="C34" s="178"/>
      <c r="G34" s="174"/>
      <c r="H34" s="174"/>
      <c r="I34" s="174"/>
      <c r="J34" s="174"/>
      <c r="K34" s="174"/>
      <c r="L34" s="174"/>
      <c r="M34" s="174"/>
      <c r="N34" s="174"/>
      <c r="O34" s="174"/>
      <c r="P34" s="174"/>
      <c r="Q34" s="174"/>
      <c r="R34" s="174"/>
      <c r="S34" s="174"/>
      <c r="T34" s="174"/>
      <c r="U34" s="174"/>
      <c r="V34" s="174"/>
      <c r="W34" s="174"/>
      <c r="X34" s="174"/>
      <c r="Y34" s="174"/>
      <c r="Z34" s="174"/>
      <c r="AA34" s="174"/>
      <c r="AB34" s="174"/>
      <c r="AC34" s="174"/>
      <c r="AD34" s="174"/>
      <c r="AE34" s="174"/>
      <c r="AF34" s="174"/>
      <c r="AG34" s="174"/>
      <c r="AH34" s="174"/>
      <c r="AI34" s="174"/>
      <c r="AJ34" s="174"/>
      <c r="AK34" s="174"/>
      <c r="AL34" s="174"/>
      <c r="AM34" s="174"/>
    </row>
    <row r="35" spans="3:39">
      <c r="C35" s="178"/>
      <c r="G35" s="174"/>
      <c r="H35" s="174"/>
      <c r="I35" s="174"/>
      <c r="J35" s="174"/>
      <c r="K35" s="174"/>
      <c r="L35" s="174"/>
      <c r="M35" s="174"/>
      <c r="N35" s="174"/>
      <c r="O35" s="174"/>
      <c r="P35" s="174"/>
      <c r="Q35" s="174"/>
      <c r="R35" s="174"/>
      <c r="S35" s="174"/>
      <c r="T35" s="174"/>
      <c r="U35" s="174"/>
      <c r="V35" s="174"/>
      <c r="W35" s="174"/>
      <c r="X35" s="174"/>
      <c r="Y35" s="174"/>
      <c r="Z35" s="174"/>
      <c r="AA35" s="174"/>
      <c r="AB35" s="174"/>
      <c r="AC35" s="174"/>
      <c r="AD35" s="174"/>
      <c r="AE35" s="174"/>
      <c r="AF35" s="174"/>
      <c r="AG35" s="174"/>
      <c r="AH35" s="174"/>
      <c r="AI35" s="174"/>
      <c r="AJ35" s="174"/>
      <c r="AK35" s="174"/>
      <c r="AL35" s="174"/>
      <c r="AM35" s="174"/>
    </row>
    <row r="36" spans="3:39">
      <c r="C36" s="178"/>
      <c r="G36" s="174"/>
      <c r="H36" s="174"/>
      <c r="I36" s="174"/>
      <c r="J36" s="174"/>
      <c r="K36" s="174"/>
      <c r="L36" s="174"/>
      <c r="M36" s="174"/>
      <c r="N36" s="174"/>
      <c r="O36" s="174"/>
      <c r="P36" s="174"/>
      <c r="Q36" s="174"/>
      <c r="R36" s="174"/>
      <c r="S36" s="174"/>
      <c r="T36" s="174"/>
      <c r="U36" s="174"/>
      <c r="V36" s="174"/>
      <c r="W36" s="174"/>
      <c r="X36" s="174"/>
      <c r="Y36" s="174"/>
      <c r="Z36" s="174"/>
      <c r="AA36" s="174"/>
      <c r="AB36" s="174"/>
      <c r="AC36" s="174"/>
      <c r="AD36" s="174"/>
      <c r="AE36" s="174"/>
      <c r="AF36" s="174"/>
      <c r="AG36" s="174"/>
      <c r="AH36" s="174"/>
      <c r="AI36" s="174"/>
      <c r="AJ36" s="174"/>
      <c r="AK36" s="174"/>
      <c r="AL36" s="174"/>
      <c r="AM36" s="174"/>
    </row>
    <row r="37" spans="3:39">
      <c r="C37" s="178"/>
      <c r="G37" s="174"/>
      <c r="H37" s="174"/>
      <c r="I37" s="174"/>
      <c r="J37" s="174"/>
      <c r="K37" s="174"/>
      <c r="L37" s="174"/>
      <c r="M37" s="174"/>
      <c r="N37" s="174"/>
      <c r="O37" s="174"/>
      <c r="P37" s="174"/>
      <c r="Q37" s="174"/>
      <c r="R37" s="174"/>
      <c r="S37" s="174"/>
      <c r="T37" s="174"/>
      <c r="U37" s="174"/>
      <c r="V37" s="174"/>
      <c r="W37" s="174"/>
      <c r="X37" s="174"/>
      <c r="Y37" s="174"/>
      <c r="Z37" s="174"/>
      <c r="AA37" s="174"/>
      <c r="AB37" s="174"/>
      <c r="AC37" s="174"/>
      <c r="AD37" s="174"/>
      <c r="AE37" s="174"/>
      <c r="AF37" s="174"/>
      <c r="AG37" s="174"/>
      <c r="AH37" s="174"/>
      <c r="AI37" s="174"/>
      <c r="AJ37" s="174"/>
      <c r="AK37" s="174"/>
      <c r="AL37" s="174"/>
      <c r="AM37" s="174"/>
    </row>
    <row r="38" spans="3:39">
      <c r="C38" s="178"/>
      <c r="G38" s="174"/>
      <c r="H38" s="174"/>
      <c r="I38" s="174"/>
      <c r="J38" s="174"/>
      <c r="K38" s="174"/>
      <c r="L38" s="174"/>
      <c r="M38" s="174"/>
      <c r="N38" s="174"/>
      <c r="O38" s="174"/>
      <c r="P38" s="174"/>
      <c r="Q38" s="174"/>
      <c r="R38" s="174"/>
      <c r="S38" s="174"/>
      <c r="T38" s="174"/>
      <c r="U38" s="174"/>
      <c r="V38" s="174"/>
      <c r="W38" s="174"/>
      <c r="X38" s="174"/>
      <c r="Y38" s="174"/>
      <c r="Z38" s="174"/>
      <c r="AA38" s="174"/>
      <c r="AB38" s="174"/>
      <c r="AC38" s="174"/>
      <c r="AD38" s="174"/>
      <c r="AE38" s="174"/>
      <c r="AF38" s="174"/>
      <c r="AG38" s="174"/>
      <c r="AH38" s="174"/>
      <c r="AI38" s="174"/>
      <c r="AJ38" s="174"/>
      <c r="AK38" s="174"/>
      <c r="AL38" s="174"/>
      <c r="AM38" s="174"/>
    </row>
    <row r="39" spans="3:39">
      <c r="C39" s="178"/>
      <c r="G39" s="174"/>
      <c r="H39" s="174"/>
      <c r="I39" s="174"/>
      <c r="J39" s="174"/>
      <c r="K39" s="174"/>
      <c r="L39" s="174"/>
      <c r="M39" s="174"/>
      <c r="N39" s="174"/>
      <c r="O39" s="174"/>
      <c r="P39" s="174"/>
      <c r="Q39" s="174"/>
      <c r="R39" s="174"/>
      <c r="S39" s="174"/>
      <c r="T39" s="174"/>
      <c r="U39" s="174"/>
      <c r="V39" s="174"/>
      <c r="W39" s="174"/>
      <c r="X39" s="174"/>
      <c r="Y39" s="174"/>
      <c r="Z39" s="174"/>
      <c r="AA39" s="174"/>
      <c r="AB39" s="174"/>
      <c r="AC39" s="174"/>
      <c r="AD39" s="174"/>
      <c r="AE39" s="174"/>
      <c r="AF39" s="174"/>
      <c r="AG39" s="174"/>
      <c r="AH39" s="174"/>
      <c r="AI39" s="174"/>
      <c r="AJ39" s="174"/>
      <c r="AK39" s="174"/>
      <c r="AL39" s="174"/>
      <c r="AM39" s="174"/>
    </row>
    <row r="40" spans="3:39">
      <c r="C40" s="178"/>
      <c r="G40" s="174"/>
      <c r="H40" s="174"/>
      <c r="I40" s="174"/>
      <c r="J40" s="174"/>
      <c r="K40" s="174"/>
      <c r="L40" s="174"/>
      <c r="M40" s="174"/>
      <c r="N40" s="174"/>
      <c r="O40" s="174"/>
      <c r="P40" s="174"/>
      <c r="Q40" s="174"/>
      <c r="R40" s="174"/>
      <c r="S40" s="174"/>
      <c r="T40" s="174"/>
      <c r="U40" s="174"/>
      <c r="V40" s="174"/>
      <c r="W40" s="174"/>
      <c r="X40" s="174"/>
      <c r="Y40" s="174"/>
      <c r="Z40" s="174"/>
      <c r="AA40" s="174"/>
      <c r="AB40" s="174"/>
      <c r="AC40" s="174"/>
      <c r="AD40" s="174"/>
      <c r="AE40" s="174"/>
      <c r="AF40" s="174"/>
      <c r="AG40" s="174"/>
      <c r="AH40" s="174"/>
      <c r="AI40" s="174"/>
      <c r="AJ40" s="174"/>
      <c r="AK40" s="174"/>
      <c r="AL40" s="174"/>
      <c r="AM40" s="174"/>
    </row>
    <row r="41" spans="3:39">
      <c r="C41" s="178"/>
      <c r="G41" s="174"/>
      <c r="H41" s="174"/>
      <c r="I41" s="174"/>
      <c r="J41" s="174"/>
      <c r="K41" s="174"/>
      <c r="L41" s="174"/>
      <c r="M41" s="174"/>
      <c r="N41" s="174"/>
      <c r="O41" s="174"/>
      <c r="P41" s="174"/>
      <c r="Q41" s="174"/>
      <c r="R41" s="174"/>
      <c r="S41" s="174"/>
      <c r="T41" s="174"/>
      <c r="U41" s="174"/>
      <c r="V41" s="174"/>
      <c r="W41" s="174"/>
      <c r="X41" s="174"/>
      <c r="Y41" s="174"/>
      <c r="Z41" s="174"/>
      <c r="AA41" s="174"/>
      <c r="AB41" s="174"/>
      <c r="AC41" s="174"/>
      <c r="AD41" s="174"/>
      <c r="AE41" s="174"/>
      <c r="AF41" s="174"/>
      <c r="AG41" s="174"/>
      <c r="AH41" s="174"/>
      <c r="AI41" s="174"/>
      <c r="AJ41" s="174"/>
      <c r="AK41" s="174"/>
      <c r="AL41" s="174"/>
      <c r="AM41" s="174"/>
    </row>
    <row r="42" spans="3:39">
      <c r="C42" s="178"/>
      <c r="G42" s="174"/>
      <c r="H42" s="174"/>
      <c r="I42" s="174"/>
      <c r="J42" s="174"/>
      <c r="K42" s="174"/>
      <c r="L42" s="174"/>
      <c r="M42" s="174"/>
      <c r="N42" s="174"/>
      <c r="O42" s="174"/>
      <c r="P42" s="174"/>
      <c r="Q42" s="174"/>
      <c r="R42" s="174"/>
      <c r="S42" s="174"/>
      <c r="T42" s="174"/>
      <c r="U42" s="174"/>
      <c r="V42" s="174"/>
      <c r="W42" s="174"/>
      <c r="X42" s="174"/>
      <c r="Y42" s="174"/>
      <c r="Z42" s="174"/>
      <c r="AA42" s="174"/>
      <c r="AB42" s="174"/>
      <c r="AC42" s="174"/>
      <c r="AD42" s="174"/>
      <c r="AE42" s="174"/>
      <c r="AF42" s="174"/>
      <c r="AG42" s="174"/>
      <c r="AH42" s="174"/>
      <c r="AI42" s="174"/>
      <c r="AJ42" s="174"/>
      <c r="AK42" s="174"/>
      <c r="AL42" s="174"/>
      <c r="AM42" s="174"/>
    </row>
    <row r="43" spans="3:39">
      <c r="C43" s="178"/>
      <c r="G43" s="174"/>
      <c r="H43" s="174"/>
      <c r="I43" s="174"/>
      <c r="J43" s="174"/>
      <c r="K43" s="174"/>
      <c r="L43" s="174"/>
      <c r="M43" s="174"/>
      <c r="N43" s="174"/>
      <c r="O43" s="174"/>
      <c r="P43" s="174"/>
      <c r="Q43" s="174"/>
      <c r="R43" s="174"/>
      <c r="S43" s="174"/>
      <c r="T43" s="174"/>
      <c r="U43" s="174"/>
      <c r="V43" s="174"/>
      <c r="W43" s="174"/>
      <c r="X43" s="174"/>
      <c r="Y43" s="174"/>
      <c r="Z43" s="174"/>
      <c r="AA43" s="174"/>
      <c r="AB43" s="174"/>
      <c r="AC43" s="174"/>
      <c r="AD43" s="174"/>
      <c r="AE43" s="174"/>
      <c r="AF43" s="174"/>
      <c r="AG43" s="174"/>
      <c r="AH43" s="174"/>
      <c r="AI43" s="174"/>
      <c r="AJ43" s="174"/>
      <c r="AK43" s="174"/>
      <c r="AL43" s="174"/>
      <c r="AM43" s="174"/>
    </row>
    <row r="44" spans="3:39">
      <c r="C44" s="178"/>
      <c r="G44" s="174"/>
      <c r="H44" s="174"/>
      <c r="I44" s="174"/>
      <c r="J44" s="174"/>
      <c r="K44" s="174"/>
      <c r="L44" s="174"/>
      <c r="M44" s="174"/>
      <c r="N44" s="174"/>
      <c r="O44" s="174"/>
      <c r="P44" s="174"/>
      <c r="Q44" s="174"/>
      <c r="R44" s="174"/>
      <c r="S44" s="174"/>
      <c r="T44" s="174"/>
      <c r="U44" s="174"/>
      <c r="V44" s="174"/>
      <c r="W44" s="174"/>
      <c r="X44" s="174"/>
      <c r="Y44" s="174"/>
      <c r="Z44" s="174"/>
      <c r="AA44" s="174"/>
      <c r="AB44" s="174"/>
      <c r="AC44" s="174"/>
      <c r="AD44" s="174"/>
      <c r="AE44" s="174"/>
      <c r="AF44" s="174"/>
      <c r="AG44" s="174"/>
      <c r="AH44" s="174"/>
      <c r="AI44" s="174"/>
      <c r="AJ44" s="174"/>
      <c r="AK44" s="174"/>
      <c r="AL44" s="174"/>
      <c r="AM44" s="174"/>
    </row>
    <row r="45" spans="3:39">
      <c r="C45" s="178"/>
      <c r="G45" s="174"/>
      <c r="H45" s="174"/>
      <c r="I45" s="174"/>
      <c r="J45" s="174"/>
      <c r="K45" s="174"/>
      <c r="L45" s="174"/>
      <c r="M45" s="174"/>
      <c r="N45" s="174"/>
      <c r="O45" s="174"/>
      <c r="P45" s="174"/>
      <c r="Q45" s="174"/>
      <c r="R45" s="174"/>
      <c r="S45" s="174"/>
      <c r="T45" s="174"/>
      <c r="U45" s="174"/>
      <c r="V45" s="174"/>
      <c r="W45" s="174"/>
      <c r="X45" s="174"/>
      <c r="Y45" s="174"/>
      <c r="Z45" s="174"/>
      <c r="AA45" s="174"/>
      <c r="AB45" s="174"/>
      <c r="AC45" s="174"/>
      <c r="AD45" s="174"/>
      <c r="AE45" s="174"/>
      <c r="AF45" s="174"/>
      <c r="AG45" s="174"/>
      <c r="AH45" s="174"/>
      <c r="AI45" s="174"/>
      <c r="AJ45" s="174"/>
      <c r="AK45" s="174"/>
      <c r="AL45" s="174"/>
      <c r="AM45" s="174"/>
    </row>
    <row r="46" spans="3:39">
      <c r="C46" s="178"/>
      <c r="G46" s="174"/>
      <c r="H46" s="174"/>
      <c r="I46" s="174"/>
      <c r="J46" s="174"/>
      <c r="K46" s="174"/>
      <c r="L46" s="174"/>
      <c r="M46" s="174"/>
      <c r="N46" s="174"/>
      <c r="O46" s="174"/>
      <c r="P46" s="174"/>
      <c r="Q46" s="174"/>
      <c r="R46" s="174"/>
      <c r="S46" s="174"/>
      <c r="T46" s="174"/>
      <c r="U46" s="174"/>
      <c r="V46" s="174"/>
      <c r="W46" s="174"/>
      <c r="X46" s="174"/>
      <c r="Y46" s="174"/>
      <c r="Z46" s="174"/>
      <c r="AA46" s="174"/>
      <c r="AB46" s="174"/>
      <c r="AC46" s="174"/>
      <c r="AD46" s="174"/>
      <c r="AE46" s="174"/>
      <c r="AF46" s="174"/>
      <c r="AG46" s="174"/>
      <c r="AH46" s="174"/>
      <c r="AI46" s="174"/>
      <c r="AJ46" s="174"/>
      <c r="AK46" s="174"/>
      <c r="AL46" s="174"/>
      <c r="AM46" s="174"/>
    </row>
    <row r="47" spans="3:39">
      <c r="C47" s="178"/>
      <c r="G47" s="174"/>
      <c r="H47" s="174"/>
      <c r="I47" s="174"/>
      <c r="J47" s="174"/>
      <c r="K47" s="174"/>
      <c r="L47" s="174"/>
      <c r="M47" s="174"/>
      <c r="N47" s="174"/>
      <c r="O47" s="174"/>
      <c r="P47" s="174"/>
      <c r="Q47" s="174"/>
      <c r="R47" s="174"/>
      <c r="S47" s="174"/>
      <c r="T47" s="174"/>
      <c r="U47" s="174"/>
      <c r="V47" s="174"/>
      <c r="W47" s="174"/>
      <c r="X47" s="174"/>
      <c r="Y47" s="174"/>
      <c r="Z47" s="174"/>
      <c r="AA47" s="174"/>
      <c r="AB47" s="174"/>
      <c r="AC47" s="174"/>
      <c r="AD47" s="174"/>
      <c r="AE47" s="174"/>
      <c r="AF47" s="174"/>
      <c r="AG47" s="174"/>
      <c r="AH47" s="174"/>
      <c r="AI47" s="174"/>
      <c r="AJ47" s="174"/>
      <c r="AK47" s="174"/>
      <c r="AL47" s="174"/>
      <c r="AM47" s="174"/>
    </row>
    <row r="48" spans="3:39">
      <c r="C48" s="178"/>
      <c r="G48" s="174"/>
      <c r="H48" s="174"/>
      <c r="I48" s="174"/>
      <c r="J48" s="174"/>
      <c r="K48" s="174"/>
      <c r="L48" s="174"/>
      <c r="M48" s="174"/>
      <c r="N48" s="174"/>
      <c r="O48" s="174"/>
      <c r="P48" s="174"/>
      <c r="Q48" s="174"/>
      <c r="R48" s="174"/>
      <c r="S48" s="174"/>
      <c r="T48" s="174"/>
      <c r="U48" s="174"/>
      <c r="V48" s="174"/>
      <c r="W48" s="174"/>
      <c r="X48" s="174"/>
      <c r="Y48" s="174"/>
      <c r="Z48" s="174"/>
      <c r="AA48" s="174"/>
      <c r="AB48" s="174"/>
      <c r="AC48" s="174"/>
      <c r="AD48" s="174"/>
      <c r="AE48" s="174"/>
      <c r="AF48" s="174"/>
      <c r="AG48" s="174"/>
      <c r="AH48" s="174"/>
      <c r="AI48" s="174"/>
      <c r="AJ48" s="174"/>
      <c r="AK48" s="174"/>
      <c r="AL48" s="174"/>
      <c r="AM48" s="174"/>
    </row>
    <row r="49" spans="3:39">
      <c r="C49" s="178"/>
      <c r="G49" s="174"/>
      <c r="H49" s="174"/>
      <c r="I49" s="174"/>
      <c r="J49" s="174"/>
      <c r="K49" s="174"/>
      <c r="L49" s="174"/>
      <c r="M49" s="174"/>
      <c r="N49" s="174"/>
      <c r="O49" s="174"/>
      <c r="P49" s="174"/>
      <c r="Q49" s="174"/>
      <c r="R49" s="174"/>
      <c r="S49" s="174"/>
      <c r="T49" s="174"/>
      <c r="U49" s="174"/>
      <c r="V49" s="174"/>
      <c r="W49" s="174"/>
      <c r="X49" s="174"/>
      <c r="Y49" s="174"/>
      <c r="Z49" s="174"/>
      <c r="AA49" s="174"/>
      <c r="AB49" s="174"/>
      <c r="AC49" s="174"/>
      <c r="AD49" s="174"/>
      <c r="AE49" s="174"/>
      <c r="AF49" s="174"/>
      <c r="AG49" s="174"/>
      <c r="AH49" s="174"/>
      <c r="AI49" s="174"/>
      <c r="AJ49" s="174"/>
      <c r="AK49" s="174"/>
      <c r="AL49" s="174"/>
      <c r="AM49" s="174"/>
    </row>
    <row r="50" spans="3:39">
      <c r="C50" s="178"/>
      <c r="G50" s="174"/>
      <c r="H50" s="174"/>
      <c r="I50" s="174"/>
      <c r="J50" s="174"/>
      <c r="K50" s="174"/>
      <c r="L50" s="174"/>
      <c r="M50" s="174"/>
      <c r="N50" s="174"/>
      <c r="O50" s="174"/>
      <c r="P50" s="174"/>
      <c r="Q50" s="174"/>
      <c r="R50" s="174"/>
      <c r="S50" s="174"/>
      <c r="T50" s="174"/>
      <c r="U50" s="174"/>
      <c r="V50" s="174"/>
      <c r="W50" s="174"/>
      <c r="X50" s="174"/>
      <c r="Y50" s="174"/>
      <c r="Z50" s="174"/>
      <c r="AA50" s="174"/>
      <c r="AB50" s="174"/>
      <c r="AC50" s="174"/>
      <c r="AD50" s="174"/>
      <c r="AE50" s="174"/>
      <c r="AF50" s="174"/>
      <c r="AG50" s="174"/>
      <c r="AH50" s="174"/>
      <c r="AI50" s="174"/>
      <c r="AJ50" s="174"/>
      <c r="AK50" s="174"/>
      <c r="AL50" s="174"/>
      <c r="AM50" s="174"/>
    </row>
    <row r="51" spans="3:39">
      <c r="C51" s="178"/>
      <c r="G51" s="174"/>
      <c r="H51" s="174"/>
      <c r="I51" s="174"/>
      <c r="J51" s="174"/>
      <c r="K51" s="174"/>
      <c r="L51" s="174"/>
      <c r="M51" s="174"/>
      <c r="N51" s="174"/>
      <c r="O51" s="174"/>
      <c r="P51" s="174"/>
      <c r="Q51" s="174"/>
      <c r="R51" s="174"/>
      <c r="S51" s="174"/>
      <c r="T51" s="174"/>
      <c r="U51" s="174"/>
      <c r="V51" s="174"/>
      <c r="W51" s="174"/>
      <c r="X51" s="174"/>
      <c r="Y51" s="174"/>
      <c r="Z51" s="174"/>
      <c r="AA51" s="174"/>
      <c r="AB51" s="174"/>
      <c r="AC51" s="174"/>
      <c r="AD51" s="174"/>
      <c r="AE51" s="174"/>
      <c r="AF51" s="174"/>
      <c r="AG51" s="174"/>
      <c r="AH51" s="174"/>
      <c r="AI51" s="174"/>
      <c r="AJ51" s="174"/>
      <c r="AK51" s="174"/>
      <c r="AL51" s="174"/>
      <c r="AM51" s="174"/>
    </row>
    <row r="52" spans="3:39">
      <c r="C52" s="178"/>
      <c r="G52" s="174"/>
      <c r="H52" s="174"/>
      <c r="I52" s="174"/>
      <c r="J52" s="174"/>
      <c r="K52" s="174"/>
      <c r="L52" s="174"/>
      <c r="M52" s="174"/>
      <c r="N52" s="174"/>
      <c r="O52" s="174"/>
      <c r="P52" s="174"/>
      <c r="Q52" s="174"/>
      <c r="R52" s="174"/>
      <c r="S52" s="174"/>
      <c r="T52" s="174"/>
      <c r="U52" s="174"/>
      <c r="V52" s="174"/>
      <c r="W52" s="174"/>
      <c r="X52" s="174"/>
      <c r="Y52" s="174"/>
      <c r="Z52" s="174"/>
      <c r="AA52" s="174"/>
      <c r="AB52" s="174"/>
      <c r="AC52" s="174"/>
      <c r="AD52" s="174"/>
      <c r="AE52" s="174"/>
      <c r="AF52" s="174"/>
      <c r="AG52" s="174"/>
      <c r="AH52" s="174"/>
      <c r="AI52" s="174"/>
      <c r="AJ52" s="174"/>
      <c r="AK52" s="174"/>
      <c r="AL52" s="174"/>
      <c r="AM52" s="174"/>
    </row>
    <row r="53" spans="3:39">
      <c r="C53" s="178"/>
      <c r="G53" s="174"/>
      <c r="H53" s="174"/>
      <c r="I53" s="174"/>
      <c r="J53" s="174"/>
      <c r="K53" s="174"/>
      <c r="L53" s="174"/>
      <c r="M53" s="174"/>
      <c r="N53" s="174"/>
      <c r="O53" s="174"/>
      <c r="P53" s="174"/>
      <c r="Q53" s="174"/>
      <c r="R53" s="174"/>
      <c r="S53" s="174"/>
      <c r="T53" s="174"/>
      <c r="U53" s="174"/>
      <c r="V53" s="174"/>
      <c r="W53" s="174"/>
      <c r="X53" s="174"/>
      <c r="Y53" s="174"/>
      <c r="Z53" s="174"/>
      <c r="AA53" s="174"/>
      <c r="AB53" s="174"/>
      <c r="AC53" s="174"/>
      <c r="AD53" s="174"/>
      <c r="AE53" s="174"/>
      <c r="AF53" s="174"/>
      <c r="AG53" s="174"/>
      <c r="AH53" s="174"/>
      <c r="AI53" s="174"/>
      <c r="AJ53" s="174"/>
      <c r="AK53" s="174"/>
      <c r="AL53" s="174"/>
      <c r="AM53" s="174"/>
    </row>
    <row r="54" spans="3:39">
      <c r="C54" s="178"/>
      <c r="G54" s="174"/>
      <c r="H54" s="174"/>
      <c r="I54" s="174"/>
      <c r="J54" s="174"/>
      <c r="K54" s="174"/>
      <c r="L54" s="174"/>
      <c r="M54" s="174"/>
      <c r="N54" s="174"/>
      <c r="O54" s="174"/>
      <c r="P54" s="174"/>
      <c r="Q54" s="174"/>
      <c r="R54" s="174"/>
      <c r="S54" s="174"/>
      <c r="T54" s="174"/>
      <c r="U54" s="174"/>
      <c r="V54" s="174"/>
      <c r="W54" s="174"/>
      <c r="X54" s="174"/>
      <c r="Y54" s="174"/>
      <c r="Z54" s="174"/>
      <c r="AA54" s="174"/>
      <c r="AB54" s="174"/>
      <c r="AC54" s="174"/>
      <c r="AD54" s="174"/>
      <c r="AE54" s="174"/>
      <c r="AF54" s="174"/>
      <c r="AG54" s="174"/>
      <c r="AH54" s="174"/>
      <c r="AI54" s="174"/>
      <c r="AJ54" s="174"/>
      <c r="AK54" s="174"/>
      <c r="AL54" s="174"/>
      <c r="AM54" s="174"/>
    </row>
    <row r="55" spans="3:39">
      <c r="C55" s="178"/>
      <c r="G55" s="174"/>
      <c r="H55" s="174"/>
      <c r="I55" s="174"/>
      <c r="J55" s="174"/>
      <c r="K55" s="174"/>
      <c r="L55" s="174"/>
      <c r="M55" s="174"/>
      <c r="N55" s="174"/>
      <c r="O55" s="174"/>
      <c r="P55" s="174"/>
      <c r="Q55" s="174"/>
      <c r="R55" s="174"/>
      <c r="S55" s="174"/>
      <c r="T55" s="174"/>
      <c r="U55" s="174"/>
      <c r="V55" s="174"/>
      <c r="W55" s="174"/>
      <c r="X55" s="174"/>
      <c r="Y55" s="174"/>
      <c r="Z55" s="174"/>
      <c r="AA55" s="174"/>
      <c r="AB55" s="174"/>
      <c r="AC55" s="174"/>
      <c r="AD55" s="174"/>
      <c r="AE55" s="174"/>
      <c r="AF55" s="174"/>
      <c r="AG55" s="174"/>
      <c r="AH55" s="174"/>
      <c r="AI55" s="174"/>
      <c r="AJ55" s="174"/>
      <c r="AK55" s="174"/>
      <c r="AL55" s="174"/>
      <c r="AM55" s="174"/>
    </row>
    <row r="56" spans="3:39">
      <c r="C56" s="178"/>
      <c r="G56" s="174"/>
      <c r="H56" s="174"/>
      <c r="I56" s="174"/>
      <c r="J56" s="174"/>
      <c r="K56" s="174"/>
      <c r="L56" s="174"/>
      <c r="M56" s="174"/>
      <c r="N56" s="174"/>
      <c r="O56" s="174"/>
      <c r="P56" s="174"/>
      <c r="Q56" s="174"/>
      <c r="R56" s="174"/>
      <c r="S56" s="174"/>
      <c r="T56" s="174"/>
      <c r="U56" s="174"/>
      <c r="V56" s="174"/>
      <c r="W56" s="174"/>
      <c r="X56" s="174"/>
      <c r="Y56" s="174"/>
      <c r="Z56" s="174"/>
      <c r="AA56" s="174"/>
      <c r="AB56" s="174"/>
      <c r="AC56" s="174"/>
      <c r="AD56" s="174"/>
      <c r="AE56" s="174"/>
      <c r="AF56" s="174"/>
      <c r="AG56" s="174"/>
      <c r="AH56" s="174"/>
      <c r="AI56" s="174"/>
      <c r="AJ56" s="174"/>
      <c r="AK56" s="174"/>
      <c r="AL56" s="174"/>
      <c r="AM56" s="174"/>
    </row>
    <row r="57" spans="3:39">
      <c r="C57" s="178"/>
      <c r="G57" s="174"/>
      <c r="H57" s="174"/>
      <c r="I57" s="174"/>
      <c r="J57" s="174"/>
      <c r="K57" s="174"/>
      <c r="L57" s="174"/>
      <c r="M57" s="174"/>
      <c r="N57" s="174"/>
      <c r="O57" s="174"/>
      <c r="P57" s="174"/>
      <c r="Q57" s="174"/>
      <c r="R57" s="174"/>
      <c r="S57" s="174"/>
      <c r="T57" s="174"/>
      <c r="U57" s="174"/>
      <c r="V57" s="174"/>
      <c r="W57" s="174"/>
      <c r="X57" s="174"/>
      <c r="Y57" s="174"/>
      <c r="Z57" s="174"/>
      <c r="AA57" s="174"/>
      <c r="AB57" s="174"/>
      <c r="AC57" s="174"/>
      <c r="AD57" s="174"/>
      <c r="AE57" s="174"/>
      <c r="AF57" s="174"/>
      <c r="AG57" s="174"/>
      <c r="AH57" s="174"/>
      <c r="AI57" s="174"/>
      <c r="AJ57" s="174"/>
      <c r="AK57" s="174"/>
      <c r="AL57" s="174"/>
      <c r="AM57" s="174"/>
    </row>
    <row r="58" spans="3:39">
      <c r="C58" s="178"/>
      <c r="G58" s="174"/>
      <c r="H58" s="174"/>
      <c r="I58" s="174"/>
      <c r="J58" s="174"/>
      <c r="K58" s="174"/>
      <c r="L58" s="174"/>
      <c r="M58" s="174"/>
      <c r="N58" s="174"/>
      <c r="O58" s="174"/>
      <c r="P58" s="174"/>
      <c r="Q58" s="174"/>
      <c r="R58" s="174"/>
      <c r="S58" s="174"/>
      <c r="T58" s="174"/>
      <c r="U58" s="174"/>
      <c r="V58" s="174"/>
      <c r="W58" s="174"/>
      <c r="X58" s="174"/>
      <c r="Y58" s="174"/>
      <c r="Z58" s="174"/>
      <c r="AA58" s="174"/>
      <c r="AB58" s="174"/>
      <c r="AC58" s="174"/>
      <c r="AD58" s="174"/>
      <c r="AE58" s="174"/>
      <c r="AF58" s="174"/>
      <c r="AG58" s="174"/>
      <c r="AH58" s="174"/>
      <c r="AI58" s="174"/>
      <c r="AJ58" s="174"/>
      <c r="AK58" s="174"/>
      <c r="AL58" s="174"/>
      <c r="AM58" s="174"/>
    </row>
    <row r="59" spans="3:39">
      <c r="C59" s="178"/>
      <c r="G59" s="174"/>
      <c r="H59" s="174"/>
      <c r="I59" s="174"/>
      <c r="J59" s="174"/>
      <c r="K59" s="174"/>
      <c r="L59" s="174"/>
      <c r="M59" s="174"/>
      <c r="N59" s="174"/>
      <c r="O59" s="174"/>
      <c r="P59" s="174"/>
      <c r="Q59" s="174"/>
      <c r="R59" s="174"/>
      <c r="S59" s="174"/>
      <c r="T59" s="174"/>
      <c r="U59" s="174"/>
      <c r="V59" s="174"/>
      <c r="W59" s="174"/>
      <c r="X59" s="174"/>
      <c r="Y59" s="174"/>
      <c r="Z59" s="174"/>
      <c r="AA59" s="174"/>
      <c r="AB59" s="174"/>
      <c r="AC59" s="174"/>
      <c r="AD59" s="174"/>
      <c r="AE59" s="174"/>
      <c r="AF59" s="174"/>
      <c r="AG59" s="174"/>
      <c r="AH59" s="174"/>
      <c r="AI59" s="174"/>
      <c r="AJ59" s="174"/>
      <c r="AK59" s="174"/>
      <c r="AL59" s="174"/>
      <c r="AM59" s="174"/>
    </row>
    <row r="60" spans="3:39">
      <c r="C60" s="178"/>
      <c r="G60" s="174"/>
      <c r="H60" s="174"/>
      <c r="I60" s="174"/>
      <c r="J60" s="174"/>
      <c r="K60" s="174"/>
      <c r="L60" s="174"/>
      <c r="M60" s="174"/>
      <c r="N60" s="174"/>
      <c r="O60" s="174"/>
      <c r="P60" s="174"/>
      <c r="Q60" s="174"/>
      <c r="R60" s="174"/>
      <c r="S60" s="174"/>
      <c r="T60" s="174"/>
      <c r="U60" s="174"/>
      <c r="V60" s="174"/>
      <c r="W60" s="174"/>
      <c r="X60" s="174"/>
      <c r="Y60" s="174"/>
      <c r="Z60" s="174"/>
      <c r="AA60" s="174"/>
      <c r="AB60" s="174"/>
      <c r="AC60" s="174"/>
      <c r="AD60" s="174"/>
      <c r="AE60" s="174"/>
      <c r="AF60" s="174"/>
      <c r="AG60" s="174"/>
      <c r="AH60" s="174"/>
      <c r="AI60" s="174"/>
      <c r="AJ60" s="174"/>
      <c r="AK60" s="174"/>
      <c r="AL60" s="174"/>
      <c r="AM60" s="174"/>
    </row>
    <row r="61" spans="3:39">
      <c r="C61" s="178"/>
      <c r="G61" s="174"/>
      <c r="H61" s="174"/>
      <c r="I61" s="174"/>
      <c r="J61" s="174"/>
      <c r="K61" s="174"/>
      <c r="L61" s="174"/>
      <c r="M61" s="174"/>
      <c r="N61" s="174"/>
      <c r="O61" s="174"/>
      <c r="P61" s="174"/>
      <c r="Q61" s="174"/>
      <c r="R61" s="174"/>
      <c r="S61" s="174"/>
      <c r="T61" s="174"/>
      <c r="U61" s="174"/>
      <c r="V61" s="174"/>
      <c r="W61" s="174"/>
      <c r="X61" s="174"/>
      <c r="Y61" s="174"/>
      <c r="Z61" s="174"/>
      <c r="AA61" s="174"/>
      <c r="AB61" s="174"/>
      <c r="AC61" s="174"/>
      <c r="AD61" s="174"/>
      <c r="AE61" s="174"/>
      <c r="AF61" s="174"/>
      <c r="AG61" s="174"/>
      <c r="AH61" s="174"/>
      <c r="AI61" s="174"/>
      <c r="AJ61" s="174"/>
      <c r="AK61" s="174"/>
      <c r="AL61" s="174"/>
      <c r="AM61" s="174"/>
    </row>
    <row r="62" spans="3:39">
      <c r="C62" s="178"/>
      <c r="G62" s="174"/>
      <c r="H62" s="174"/>
      <c r="I62" s="174"/>
      <c r="J62" s="174"/>
      <c r="K62" s="174"/>
      <c r="L62" s="174"/>
      <c r="M62" s="174"/>
      <c r="N62" s="174"/>
      <c r="O62" s="174"/>
      <c r="P62" s="174"/>
      <c r="Q62" s="174"/>
      <c r="R62" s="174"/>
      <c r="S62" s="174"/>
      <c r="T62" s="174"/>
      <c r="U62" s="174"/>
      <c r="V62" s="174"/>
      <c r="W62" s="174"/>
      <c r="X62" s="174"/>
      <c r="Y62" s="174"/>
      <c r="Z62" s="174"/>
      <c r="AA62" s="174"/>
      <c r="AB62" s="174"/>
      <c r="AC62" s="174"/>
      <c r="AD62" s="174"/>
      <c r="AE62" s="174"/>
      <c r="AF62" s="174"/>
      <c r="AG62" s="174"/>
      <c r="AH62" s="174"/>
      <c r="AI62" s="174"/>
      <c r="AJ62" s="174"/>
      <c r="AK62" s="174"/>
      <c r="AL62" s="174"/>
      <c r="AM62" s="174"/>
    </row>
    <row r="63" spans="3:39">
      <c r="C63" s="178"/>
      <c r="G63" s="174"/>
      <c r="H63" s="174"/>
      <c r="I63" s="174"/>
      <c r="J63" s="174"/>
      <c r="K63" s="174"/>
      <c r="L63" s="174"/>
      <c r="M63" s="174"/>
      <c r="N63" s="174"/>
      <c r="O63" s="174"/>
      <c r="P63" s="174"/>
      <c r="Q63" s="174"/>
      <c r="R63" s="174"/>
      <c r="S63" s="174"/>
      <c r="T63" s="174"/>
      <c r="U63" s="174"/>
      <c r="V63" s="174"/>
      <c r="W63" s="174"/>
      <c r="X63" s="174"/>
      <c r="Y63" s="174"/>
      <c r="Z63" s="174"/>
      <c r="AA63" s="174"/>
      <c r="AB63" s="174"/>
      <c r="AC63" s="174"/>
      <c r="AD63" s="174"/>
      <c r="AE63" s="174"/>
      <c r="AF63" s="174"/>
      <c r="AG63" s="174"/>
      <c r="AH63" s="174"/>
      <c r="AI63" s="174"/>
      <c r="AJ63" s="174"/>
      <c r="AK63" s="174"/>
      <c r="AL63" s="174"/>
      <c r="AM63" s="174"/>
    </row>
    <row r="64" spans="3:39">
      <c r="C64" s="178"/>
      <c r="G64" s="174"/>
      <c r="H64" s="174"/>
      <c r="I64" s="174"/>
      <c r="J64" s="174"/>
      <c r="K64" s="174"/>
      <c r="L64" s="174"/>
      <c r="M64" s="174"/>
      <c r="N64" s="174"/>
      <c r="O64" s="174"/>
      <c r="P64" s="174"/>
      <c r="Q64" s="174"/>
      <c r="R64" s="174"/>
      <c r="S64" s="174"/>
      <c r="T64" s="174"/>
      <c r="U64" s="174"/>
      <c r="V64" s="174"/>
      <c r="W64" s="174"/>
      <c r="X64" s="174"/>
      <c r="Y64" s="174"/>
      <c r="Z64" s="174"/>
      <c r="AA64" s="174"/>
      <c r="AB64" s="174"/>
      <c r="AC64" s="174"/>
      <c r="AD64" s="174"/>
      <c r="AE64" s="174"/>
      <c r="AF64" s="174"/>
      <c r="AG64" s="174"/>
      <c r="AH64" s="174"/>
      <c r="AI64" s="174"/>
      <c r="AJ64" s="174"/>
      <c r="AK64" s="174"/>
      <c r="AL64" s="174"/>
      <c r="AM64" s="174"/>
    </row>
    <row r="65" spans="3:39">
      <c r="C65" s="178"/>
      <c r="G65" s="174"/>
      <c r="H65" s="174"/>
      <c r="I65" s="174"/>
      <c r="J65" s="174"/>
      <c r="K65" s="174"/>
      <c r="L65" s="174"/>
      <c r="M65" s="174"/>
      <c r="N65" s="174"/>
      <c r="O65" s="174"/>
      <c r="P65" s="174"/>
      <c r="Q65" s="174"/>
      <c r="R65" s="174"/>
      <c r="S65" s="174"/>
      <c r="T65" s="174"/>
      <c r="U65" s="174"/>
      <c r="V65" s="174"/>
      <c r="W65" s="174"/>
      <c r="X65" s="174"/>
      <c r="Y65" s="174"/>
      <c r="Z65" s="174"/>
      <c r="AA65" s="174"/>
      <c r="AB65" s="174"/>
      <c r="AC65" s="174"/>
      <c r="AD65" s="174"/>
      <c r="AE65" s="174"/>
      <c r="AF65" s="174"/>
      <c r="AG65" s="174"/>
      <c r="AH65" s="174"/>
      <c r="AI65" s="174"/>
      <c r="AJ65" s="174"/>
      <c r="AK65" s="174"/>
      <c r="AL65" s="174"/>
      <c r="AM65" s="174"/>
    </row>
    <row r="66" spans="3:39">
      <c r="C66" s="178"/>
      <c r="G66" s="174"/>
      <c r="H66" s="174"/>
      <c r="I66" s="174"/>
      <c r="J66" s="174"/>
      <c r="K66" s="174"/>
      <c r="L66" s="174"/>
      <c r="M66" s="174"/>
      <c r="N66" s="174"/>
      <c r="O66" s="174"/>
      <c r="P66" s="174"/>
      <c r="Q66" s="174"/>
      <c r="R66" s="174"/>
      <c r="S66" s="174"/>
      <c r="T66" s="174"/>
      <c r="U66" s="174"/>
      <c r="V66" s="174"/>
      <c r="W66" s="174"/>
      <c r="X66" s="174"/>
      <c r="Y66" s="174"/>
      <c r="Z66" s="174"/>
      <c r="AA66" s="174"/>
      <c r="AB66" s="174"/>
      <c r="AC66" s="174"/>
      <c r="AD66" s="174"/>
      <c r="AE66" s="174"/>
      <c r="AF66" s="174"/>
      <c r="AG66" s="174"/>
      <c r="AH66" s="174"/>
      <c r="AI66" s="174"/>
      <c r="AJ66" s="174"/>
      <c r="AK66" s="174"/>
      <c r="AL66" s="174"/>
      <c r="AM66" s="174"/>
    </row>
    <row r="67" spans="3:39">
      <c r="C67" s="178"/>
      <c r="G67" s="174"/>
      <c r="H67" s="174"/>
      <c r="I67" s="174"/>
      <c r="J67" s="174"/>
      <c r="K67" s="174"/>
      <c r="L67" s="174"/>
      <c r="M67" s="174"/>
      <c r="N67" s="174"/>
      <c r="O67" s="174"/>
      <c r="P67" s="174"/>
      <c r="Q67" s="174"/>
      <c r="R67" s="174"/>
      <c r="S67" s="174"/>
      <c r="T67" s="174"/>
      <c r="U67" s="174"/>
      <c r="V67" s="174"/>
      <c r="W67" s="174"/>
      <c r="X67" s="174"/>
      <c r="Y67" s="174"/>
      <c r="Z67" s="174"/>
      <c r="AA67" s="174"/>
      <c r="AB67" s="174"/>
      <c r="AC67" s="174"/>
      <c r="AD67" s="174"/>
      <c r="AE67" s="174"/>
      <c r="AF67" s="174"/>
      <c r="AG67" s="174"/>
      <c r="AH67" s="174"/>
      <c r="AI67" s="174"/>
      <c r="AJ67" s="174"/>
      <c r="AK67" s="174"/>
      <c r="AL67" s="174"/>
      <c r="AM67" s="174"/>
    </row>
    <row r="68" spans="3:39">
      <c r="C68" s="178"/>
      <c r="G68" s="174"/>
      <c r="H68" s="174"/>
      <c r="I68" s="174"/>
      <c r="J68" s="174"/>
      <c r="K68" s="174"/>
      <c r="L68" s="174"/>
      <c r="M68" s="174"/>
      <c r="N68" s="174"/>
      <c r="O68" s="174"/>
      <c r="P68" s="174"/>
      <c r="Q68" s="174"/>
      <c r="R68" s="174"/>
      <c r="S68" s="174"/>
      <c r="T68" s="174"/>
      <c r="U68" s="174"/>
      <c r="V68" s="174"/>
      <c r="W68" s="174"/>
      <c r="X68" s="174"/>
      <c r="Y68" s="174"/>
      <c r="Z68" s="174"/>
      <c r="AA68" s="174"/>
      <c r="AB68" s="174"/>
      <c r="AC68" s="174"/>
      <c r="AD68" s="174"/>
      <c r="AE68" s="174"/>
      <c r="AF68" s="174"/>
      <c r="AG68" s="174"/>
      <c r="AH68" s="174"/>
      <c r="AI68" s="174"/>
      <c r="AJ68" s="174"/>
      <c r="AK68" s="174"/>
      <c r="AL68" s="174"/>
      <c r="AM68" s="174"/>
    </row>
    <row r="69" spans="3:39">
      <c r="C69" s="178"/>
      <c r="G69" s="174"/>
      <c r="H69" s="174"/>
      <c r="I69" s="174"/>
      <c r="J69" s="174"/>
      <c r="K69" s="174"/>
      <c r="L69" s="174"/>
      <c r="M69" s="174"/>
      <c r="N69" s="174"/>
      <c r="O69" s="174"/>
      <c r="P69" s="174"/>
      <c r="Q69" s="174"/>
      <c r="R69" s="174"/>
      <c r="S69" s="174"/>
      <c r="T69" s="174"/>
      <c r="U69" s="174"/>
      <c r="V69" s="174"/>
      <c r="W69" s="174"/>
      <c r="X69" s="174"/>
      <c r="Y69" s="174"/>
      <c r="Z69" s="174"/>
      <c r="AA69" s="174"/>
      <c r="AB69" s="174"/>
      <c r="AC69" s="174"/>
      <c r="AD69" s="174"/>
      <c r="AE69" s="174"/>
      <c r="AF69" s="174"/>
      <c r="AG69" s="174"/>
      <c r="AH69" s="174"/>
      <c r="AI69" s="174"/>
      <c r="AJ69" s="174"/>
      <c r="AK69" s="174"/>
      <c r="AL69" s="174"/>
      <c r="AM69" s="174"/>
    </row>
    <row r="70" spans="3:39">
      <c r="C70" s="178"/>
      <c r="G70" s="174"/>
      <c r="H70" s="174"/>
      <c r="I70" s="174"/>
      <c r="J70" s="174"/>
      <c r="K70" s="174"/>
      <c r="L70" s="174"/>
      <c r="M70" s="174"/>
      <c r="N70" s="174"/>
      <c r="O70" s="174"/>
      <c r="P70" s="174"/>
      <c r="Q70" s="174"/>
      <c r="R70" s="174"/>
      <c r="S70" s="174"/>
      <c r="T70" s="174"/>
      <c r="U70" s="174"/>
      <c r="V70" s="174"/>
      <c r="W70" s="174"/>
      <c r="X70" s="174"/>
      <c r="Y70" s="174"/>
      <c r="Z70" s="174"/>
      <c r="AA70" s="174"/>
      <c r="AB70" s="174"/>
      <c r="AC70" s="174"/>
      <c r="AD70" s="174"/>
      <c r="AE70" s="174"/>
      <c r="AF70" s="174"/>
      <c r="AG70" s="174"/>
      <c r="AH70" s="174"/>
      <c r="AI70" s="174"/>
      <c r="AJ70" s="174"/>
      <c r="AK70" s="174"/>
      <c r="AL70" s="174"/>
      <c r="AM70" s="174"/>
    </row>
    <row r="71" spans="3:39">
      <c r="C71" s="178"/>
      <c r="G71" s="174"/>
      <c r="H71" s="174"/>
      <c r="I71" s="174"/>
      <c r="J71" s="174"/>
      <c r="K71" s="174"/>
      <c r="L71" s="174"/>
      <c r="M71" s="174"/>
      <c r="N71" s="174"/>
      <c r="O71" s="174"/>
      <c r="P71" s="174"/>
      <c r="Q71" s="174"/>
      <c r="R71" s="174"/>
      <c r="S71" s="174"/>
      <c r="T71" s="174"/>
      <c r="U71" s="174"/>
      <c r="V71" s="174"/>
      <c r="W71" s="174"/>
      <c r="X71" s="174"/>
      <c r="Y71" s="174"/>
      <c r="Z71" s="174"/>
      <c r="AA71" s="174"/>
      <c r="AB71" s="174"/>
      <c r="AC71" s="174"/>
      <c r="AD71" s="174"/>
      <c r="AE71" s="174"/>
      <c r="AF71" s="174"/>
      <c r="AG71" s="174"/>
      <c r="AH71" s="174"/>
      <c r="AI71" s="174"/>
      <c r="AJ71" s="174"/>
      <c r="AK71" s="174"/>
      <c r="AL71" s="174"/>
      <c r="AM71" s="174"/>
    </row>
    <row r="72" spans="3:39">
      <c r="C72" s="178"/>
      <c r="G72" s="174"/>
      <c r="H72" s="174"/>
      <c r="I72" s="174"/>
      <c r="J72" s="174"/>
      <c r="K72" s="174"/>
      <c r="L72" s="174"/>
      <c r="M72" s="174"/>
      <c r="N72" s="174"/>
      <c r="O72" s="174"/>
      <c r="P72" s="174"/>
      <c r="Q72" s="174"/>
      <c r="R72" s="174"/>
      <c r="S72" s="174"/>
      <c r="T72" s="174"/>
      <c r="U72" s="174"/>
      <c r="V72" s="174"/>
      <c r="W72" s="174"/>
      <c r="X72" s="174"/>
      <c r="Y72" s="174"/>
      <c r="Z72" s="174"/>
      <c r="AA72" s="174"/>
      <c r="AB72" s="174"/>
      <c r="AC72" s="174"/>
      <c r="AD72" s="174"/>
      <c r="AE72" s="174"/>
      <c r="AF72" s="174"/>
      <c r="AG72" s="174"/>
      <c r="AH72" s="174"/>
      <c r="AI72" s="174"/>
      <c r="AJ72" s="174"/>
      <c r="AK72" s="174"/>
      <c r="AL72" s="174"/>
      <c r="AM72" s="174"/>
    </row>
    <row r="73" spans="3:39">
      <c r="C73" s="178"/>
      <c r="G73" s="174"/>
      <c r="H73" s="174"/>
      <c r="I73" s="174"/>
      <c r="J73" s="174"/>
      <c r="K73" s="174"/>
      <c r="L73" s="174"/>
      <c r="M73" s="174"/>
      <c r="N73" s="174"/>
      <c r="O73" s="174"/>
      <c r="P73" s="174"/>
      <c r="Q73" s="174"/>
      <c r="R73" s="174"/>
      <c r="S73" s="174"/>
      <c r="T73" s="174"/>
      <c r="U73" s="174"/>
      <c r="V73" s="174"/>
      <c r="W73" s="174"/>
      <c r="X73" s="174"/>
      <c r="Y73" s="174"/>
      <c r="Z73" s="174"/>
      <c r="AA73" s="174"/>
      <c r="AB73" s="174"/>
      <c r="AC73" s="174"/>
      <c r="AD73" s="174"/>
      <c r="AE73" s="174"/>
      <c r="AF73" s="174"/>
      <c r="AG73" s="174"/>
      <c r="AH73" s="174"/>
      <c r="AI73" s="174"/>
      <c r="AJ73" s="174"/>
      <c r="AK73" s="174"/>
      <c r="AL73" s="174"/>
      <c r="AM73" s="174"/>
    </row>
    <row r="74" spans="3:39">
      <c r="C74" s="178"/>
      <c r="G74" s="174"/>
      <c r="H74" s="174"/>
      <c r="I74" s="174"/>
      <c r="J74" s="174"/>
      <c r="K74" s="174"/>
      <c r="L74" s="174"/>
      <c r="M74" s="174"/>
      <c r="N74" s="174"/>
      <c r="O74" s="174"/>
      <c r="P74" s="174"/>
      <c r="Q74" s="174"/>
      <c r="R74" s="174"/>
      <c r="S74" s="174"/>
      <c r="T74" s="174"/>
      <c r="U74" s="174"/>
      <c r="V74" s="174"/>
      <c r="W74" s="174"/>
      <c r="X74" s="174"/>
      <c r="Y74" s="174"/>
      <c r="Z74" s="174"/>
      <c r="AA74" s="174"/>
      <c r="AB74" s="174"/>
      <c r="AC74" s="174"/>
      <c r="AD74" s="174"/>
      <c r="AE74" s="174"/>
      <c r="AF74" s="174"/>
      <c r="AG74" s="174"/>
      <c r="AH74" s="174"/>
      <c r="AI74" s="174"/>
      <c r="AJ74" s="174"/>
      <c r="AK74" s="174"/>
      <c r="AL74" s="174"/>
      <c r="AM74" s="174"/>
    </row>
    <row r="75" spans="3:39">
      <c r="C75" s="178"/>
      <c r="G75" s="174"/>
      <c r="H75" s="174"/>
      <c r="I75" s="174"/>
      <c r="J75" s="174"/>
      <c r="K75" s="174"/>
      <c r="L75" s="174"/>
      <c r="M75" s="174"/>
      <c r="N75" s="174"/>
      <c r="O75" s="174"/>
      <c r="P75" s="174"/>
      <c r="Q75" s="174"/>
      <c r="R75" s="174"/>
      <c r="S75" s="174"/>
      <c r="T75" s="174"/>
      <c r="U75" s="174"/>
      <c r="V75" s="174"/>
      <c r="W75" s="174"/>
      <c r="X75" s="174"/>
      <c r="Y75" s="174"/>
      <c r="Z75" s="174"/>
      <c r="AA75" s="174"/>
      <c r="AB75" s="174"/>
      <c r="AC75" s="174"/>
      <c r="AD75" s="174"/>
      <c r="AE75" s="174"/>
      <c r="AF75" s="174"/>
      <c r="AG75" s="174"/>
      <c r="AH75" s="174"/>
      <c r="AI75" s="174"/>
      <c r="AJ75" s="174"/>
      <c r="AK75" s="174"/>
      <c r="AL75" s="174"/>
      <c r="AM75" s="174"/>
    </row>
    <row r="76" spans="3:39">
      <c r="C76" s="178"/>
      <c r="G76" s="174"/>
      <c r="H76" s="174"/>
      <c r="I76" s="174"/>
      <c r="J76" s="174"/>
      <c r="K76" s="174"/>
      <c r="L76" s="174"/>
      <c r="M76" s="174"/>
      <c r="N76" s="174"/>
      <c r="O76" s="174"/>
      <c r="P76" s="174"/>
      <c r="Q76" s="174"/>
      <c r="R76" s="174"/>
      <c r="S76" s="174"/>
      <c r="T76" s="174"/>
      <c r="U76" s="174"/>
      <c r="V76" s="174"/>
      <c r="W76" s="174"/>
      <c r="X76" s="174"/>
      <c r="Y76" s="174"/>
      <c r="Z76" s="174"/>
      <c r="AA76" s="174"/>
      <c r="AB76" s="174"/>
      <c r="AC76" s="174"/>
      <c r="AD76" s="174"/>
      <c r="AE76" s="174"/>
      <c r="AF76" s="174"/>
      <c r="AG76" s="174"/>
      <c r="AH76" s="174"/>
      <c r="AI76" s="174"/>
      <c r="AJ76" s="174"/>
      <c r="AK76" s="174"/>
      <c r="AL76" s="174"/>
      <c r="AM76" s="174"/>
    </row>
    <row r="77" spans="3:39">
      <c r="C77" s="178"/>
      <c r="G77" s="174"/>
      <c r="H77" s="174"/>
      <c r="I77" s="174"/>
      <c r="J77" s="174"/>
      <c r="K77" s="174"/>
      <c r="L77" s="174"/>
      <c r="M77" s="174"/>
      <c r="N77" s="174"/>
      <c r="O77" s="174"/>
      <c r="P77" s="174"/>
      <c r="Q77" s="174"/>
      <c r="R77" s="174"/>
      <c r="S77" s="174"/>
      <c r="T77" s="174"/>
      <c r="U77" s="174"/>
      <c r="V77" s="174"/>
      <c r="W77" s="174"/>
      <c r="X77" s="174"/>
      <c r="Y77" s="174"/>
      <c r="Z77" s="174"/>
      <c r="AA77" s="174"/>
      <c r="AB77" s="174"/>
      <c r="AC77" s="174"/>
      <c r="AD77" s="174"/>
      <c r="AE77" s="174"/>
      <c r="AF77" s="174"/>
      <c r="AG77" s="174"/>
      <c r="AH77" s="174"/>
      <c r="AI77" s="174"/>
      <c r="AJ77" s="174"/>
      <c r="AK77" s="174"/>
      <c r="AL77" s="174"/>
      <c r="AM77" s="174"/>
    </row>
    <row r="78" spans="3:39">
      <c r="C78" s="178"/>
      <c r="G78" s="174"/>
      <c r="H78" s="174"/>
      <c r="I78" s="174"/>
      <c r="J78" s="174"/>
      <c r="K78" s="174"/>
      <c r="L78" s="174"/>
      <c r="M78" s="174"/>
      <c r="N78" s="174"/>
      <c r="O78" s="174"/>
      <c r="P78" s="174"/>
      <c r="Q78" s="174"/>
      <c r="R78" s="174"/>
      <c r="S78" s="174"/>
      <c r="T78" s="174"/>
      <c r="U78" s="174"/>
      <c r="V78" s="174"/>
      <c r="W78" s="174"/>
      <c r="X78" s="174"/>
      <c r="Y78" s="174"/>
      <c r="Z78" s="174"/>
      <c r="AA78" s="174"/>
      <c r="AB78" s="174"/>
      <c r="AC78" s="174"/>
      <c r="AD78" s="174"/>
      <c r="AE78" s="174"/>
      <c r="AF78" s="174"/>
      <c r="AG78" s="174"/>
      <c r="AH78" s="174"/>
      <c r="AI78" s="174"/>
      <c r="AJ78" s="174"/>
      <c r="AK78" s="174"/>
      <c r="AL78" s="174"/>
      <c r="AM78" s="174"/>
    </row>
    <row r="79" spans="3:39">
      <c r="C79" s="178"/>
      <c r="G79" s="174"/>
      <c r="H79" s="174"/>
      <c r="I79" s="174"/>
      <c r="J79" s="174"/>
      <c r="K79" s="174"/>
      <c r="L79" s="174"/>
      <c r="M79" s="174"/>
      <c r="N79" s="174"/>
      <c r="O79" s="174"/>
      <c r="P79" s="174"/>
      <c r="Q79" s="174"/>
      <c r="R79" s="174"/>
      <c r="S79" s="174"/>
      <c r="T79" s="174"/>
      <c r="U79" s="174"/>
      <c r="V79" s="174"/>
      <c r="W79" s="174"/>
      <c r="X79" s="174"/>
      <c r="Y79" s="174"/>
      <c r="Z79" s="174"/>
      <c r="AA79" s="174"/>
      <c r="AB79" s="174"/>
      <c r="AC79" s="174"/>
      <c r="AD79" s="174"/>
      <c r="AE79" s="174"/>
      <c r="AF79" s="174"/>
      <c r="AG79" s="174"/>
      <c r="AH79" s="174"/>
      <c r="AI79" s="174"/>
      <c r="AJ79" s="174"/>
      <c r="AK79" s="174"/>
      <c r="AL79" s="174"/>
      <c r="AM79" s="174"/>
    </row>
    <row r="80" spans="3:39">
      <c r="C80" s="178"/>
      <c r="G80" s="174"/>
      <c r="H80" s="174"/>
      <c r="I80" s="174"/>
      <c r="J80" s="174"/>
      <c r="K80" s="174"/>
      <c r="L80" s="174"/>
      <c r="M80" s="174"/>
      <c r="N80" s="174"/>
      <c r="O80" s="174"/>
      <c r="P80" s="174"/>
      <c r="Q80" s="174"/>
      <c r="R80" s="174"/>
      <c r="S80" s="174"/>
      <c r="T80" s="174"/>
      <c r="U80" s="174"/>
      <c r="V80" s="174"/>
      <c r="W80" s="174"/>
      <c r="X80" s="174"/>
      <c r="Y80" s="174"/>
      <c r="Z80" s="174"/>
      <c r="AA80" s="174"/>
      <c r="AB80" s="174"/>
      <c r="AC80" s="174"/>
      <c r="AD80" s="174"/>
      <c r="AE80" s="174"/>
      <c r="AF80" s="174"/>
      <c r="AG80" s="174"/>
      <c r="AH80" s="174"/>
      <c r="AI80" s="174"/>
      <c r="AJ80" s="174"/>
      <c r="AK80" s="174"/>
      <c r="AL80" s="174"/>
      <c r="AM80" s="174"/>
    </row>
    <row r="81" spans="3:39">
      <c r="C81" s="178"/>
      <c r="G81" s="174"/>
      <c r="H81" s="174"/>
      <c r="I81" s="174"/>
      <c r="J81" s="174"/>
      <c r="K81" s="174"/>
      <c r="L81" s="174"/>
      <c r="M81" s="174"/>
      <c r="N81" s="174"/>
      <c r="O81" s="174"/>
      <c r="P81" s="174"/>
      <c r="Q81" s="174"/>
      <c r="R81" s="174"/>
      <c r="S81" s="174"/>
      <c r="T81" s="174"/>
      <c r="U81" s="174"/>
      <c r="V81" s="174"/>
      <c r="W81" s="174"/>
      <c r="X81" s="174"/>
      <c r="Y81" s="174"/>
      <c r="Z81" s="174"/>
      <c r="AA81" s="174"/>
      <c r="AB81" s="174"/>
      <c r="AC81" s="174"/>
      <c r="AD81" s="174"/>
      <c r="AE81" s="174"/>
      <c r="AF81" s="174"/>
      <c r="AG81" s="174"/>
      <c r="AH81" s="174"/>
      <c r="AI81" s="174"/>
      <c r="AJ81" s="174"/>
      <c r="AK81" s="174"/>
      <c r="AL81" s="174"/>
      <c r="AM81" s="174"/>
    </row>
    <row r="82" spans="3:39">
      <c r="C82" s="178"/>
      <c r="G82" s="174"/>
      <c r="H82" s="174"/>
      <c r="I82" s="174"/>
      <c r="J82" s="174"/>
      <c r="K82" s="174"/>
      <c r="L82" s="174"/>
      <c r="M82" s="174"/>
      <c r="N82" s="174"/>
      <c r="O82" s="174"/>
      <c r="P82" s="174"/>
      <c r="Q82" s="174"/>
      <c r="R82" s="174"/>
      <c r="S82" s="174"/>
      <c r="T82" s="174"/>
      <c r="U82" s="174"/>
      <c r="V82" s="174"/>
      <c r="W82" s="174"/>
      <c r="X82" s="174"/>
      <c r="Y82" s="174"/>
      <c r="Z82" s="174"/>
      <c r="AA82" s="174"/>
      <c r="AB82" s="174"/>
      <c r="AC82" s="174"/>
      <c r="AD82" s="174"/>
      <c r="AE82" s="174"/>
      <c r="AF82" s="174"/>
      <c r="AG82" s="174"/>
      <c r="AH82" s="174"/>
      <c r="AI82" s="174"/>
      <c r="AJ82" s="174"/>
      <c r="AK82" s="174"/>
      <c r="AL82" s="174"/>
      <c r="AM82" s="174"/>
    </row>
    <row r="83" spans="3:39">
      <c r="C83" s="178"/>
      <c r="G83" s="174"/>
      <c r="H83" s="174"/>
      <c r="I83" s="174"/>
      <c r="J83" s="174"/>
      <c r="K83" s="174"/>
      <c r="L83" s="174"/>
      <c r="M83" s="174"/>
      <c r="N83" s="174"/>
      <c r="O83" s="174"/>
      <c r="P83" s="174"/>
      <c r="Q83" s="174"/>
      <c r="R83" s="174"/>
      <c r="S83" s="174"/>
      <c r="T83" s="174"/>
      <c r="U83" s="174"/>
      <c r="V83" s="174"/>
      <c r="W83" s="174"/>
      <c r="X83" s="174"/>
      <c r="Y83" s="174"/>
      <c r="Z83" s="174"/>
      <c r="AA83" s="174"/>
      <c r="AB83" s="174"/>
      <c r="AC83" s="174"/>
      <c r="AD83" s="174"/>
      <c r="AE83" s="174"/>
      <c r="AF83" s="174"/>
      <c r="AG83" s="174"/>
      <c r="AH83" s="174"/>
      <c r="AI83" s="174"/>
      <c r="AJ83" s="174"/>
      <c r="AK83" s="174"/>
      <c r="AL83" s="174"/>
      <c r="AM83" s="174"/>
    </row>
    <row r="84" spans="3:39">
      <c r="C84" s="178"/>
      <c r="G84" s="174"/>
      <c r="H84" s="174"/>
      <c r="I84" s="174"/>
      <c r="J84" s="174"/>
      <c r="K84" s="174"/>
      <c r="L84" s="174"/>
      <c r="M84" s="174"/>
      <c r="N84" s="174"/>
      <c r="O84" s="174"/>
      <c r="P84" s="174"/>
      <c r="Q84" s="174"/>
      <c r="R84" s="174"/>
      <c r="S84" s="174"/>
      <c r="T84" s="174"/>
      <c r="U84" s="174"/>
      <c r="V84" s="174"/>
      <c r="W84" s="174"/>
      <c r="X84" s="174"/>
      <c r="Y84" s="174"/>
      <c r="Z84" s="174"/>
      <c r="AA84" s="174"/>
      <c r="AB84" s="174"/>
      <c r="AC84" s="174"/>
      <c r="AD84" s="174"/>
      <c r="AE84" s="174"/>
      <c r="AF84" s="174"/>
      <c r="AG84" s="174"/>
      <c r="AH84" s="174"/>
      <c r="AI84" s="174"/>
      <c r="AJ84" s="174"/>
      <c r="AK84" s="174"/>
      <c r="AL84" s="174"/>
      <c r="AM84" s="174"/>
    </row>
    <row r="85" spans="3:39">
      <c r="C85" s="178"/>
      <c r="G85" s="174"/>
      <c r="H85" s="174"/>
      <c r="I85" s="174"/>
      <c r="J85" s="174"/>
      <c r="K85" s="174"/>
      <c r="L85" s="174"/>
      <c r="M85" s="174"/>
      <c r="N85" s="174"/>
      <c r="O85" s="174"/>
      <c r="P85" s="174"/>
      <c r="Q85" s="174"/>
      <c r="R85" s="174"/>
      <c r="S85" s="174"/>
      <c r="T85" s="174"/>
      <c r="U85" s="174"/>
      <c r="V85" s="174"/>
      <c r="W85" s="174"/>
      <c r="X85" s="174"/>
      <c r="Y85" s="174"/>
      <c r="Z85" s="174"/>
      <c r="AA85" s="174"/>
      <c r="AB85" s="174"/>
      <c r="AC85" s="174"/>
      <c r="AD85" s="174"/>
      <c r="AE85" s="174"/>
      <c r="AF85" s="174"/>
      <c r="AG85" s="174"/>
      <c r="AH85" s="174"/>
      <c r="AI85" s="174"/>
      <c r="AJ85" s="174"/>
      <c r="AK85" s="174"/>
      <c r="AL85" s="174"/>
      <c r="AM85" s="174"/>
    </row>
    <row r="86" spans="3:39">
      <c r="C86" s="178"/>
      <c r="G86" s="174"/>
      <c r="H86" s="174"/>
      <c r="I86" s="174"/>
      <c r="J86" s="174"/>
      <c r="K86" s="174"/>
      <c r="L86" s="174"/>
      <c r="M86" s="174"/>
      <c r="N86" s="174"/>
      <c r="O86" s="174"/>
      <c r="P86" s="174"/>
      <c r="Q86" s="174"/>
      <c r="R86" s="174"/>
      <c r="S86" s="174"/>
      <c r="T86" s="174"/>
      <c r="U86" s="174"/>
      <c r="V86" s="174"/>
      <c r="W86" s="174"/>
      <c r="X86" s="174"/>
      <c r="Y86" s="174"/>
      <c r="Z86" s="174"/>
      <c r="AA86" s="174"/>
      <c r="AB86" s="174"/>
      <c r="AC86" s="174"/>
      <c r="AD86" s="174"/>
      <c r="AE86" s="174"/>
      <c r="AF86" s="174"/>
      <c r="AG86" s="174"/>
      <c r="AH86" s="174"/>
      <c r="AI86" s="174"/>
      <c r="AJ86" s="174"/>
      <c r="AK86" s="174"/>
      <c r="AL86" s="174"/>
      <c r="AM86" s="174"/>
    </row>
    <row r="87" spans="3:39">
      <c r="C87" s="178"/>
      <c r="G87" s="174"/>
      <c r="H87" s="174"/>
      <c r="I87" s="174"/>
      <c r="J87" s="174"/>
      <c r="K87" s="174"/>
      <c r="L87" s="174"/>
      <c r="M87" s="174"/>
      <c r="N87" s="174"/>
      <c r="O87" s="174"/>
      <c r="P87" s="174"/>
      <c r="Q87" s="174"/>
      <c r="R87" s="174"/>
      <c r="S87" s="174"/>
      <c r="T87" s="174"/>
      <c r="U87" s="174"/>
      <c r="V87" s="174"/>
      <c r="W87" s="174"/>
      <c r="X87" s="174"/>
      <c r="Y87" s="174"/>
      <c r="Z87" s="174"/>
      <c r="AA87" s="174"/>
      <c r="AB87" s="174"/>
      <c r="AC87" s="174"/>
      <c r="AD87" s="174"/>
      <c r="AE87" s="174"/>
      <c r="AF87" s="174"/>
      <c r="AG87" s="174"/>
      <c r="AH87" s="174"/>
      <c r="AI87" s="174"/>
      <c r="AJ87" s="174"/>
      <c r="AK87" s="174"/>
      <c r="AL87" s="174"/>
      <c r="AM87" s="174"/>
    </row>
    <row r="88" spans="3:39">
      <c r="C88" s="178"/>
      <c r="G88" s="174"/>
      <c r="H88" s="174"/>
      <c r="I88" s="174"/>
      <c r="J88" s="174"/>
      <c r="K88" s="174"/>
      <c r="L88" s="174"/>
      <c r="M88" s="174"/>
      <c r="N88" s="174"/>
      <c r="O88" s="174"/>
      <c r="P88" s="174"/>
      <c r="Q88" s="174"/>
      <c r="R88" s="174"/>
      <c r="S88" s="174"/>
      <c r="T88" s="174"/>
      <c r="U88" s="174"/>
      <c r="V88" s="174"/>
      <c r="W88" s="174"/>
      <c r="X88" s="174"/>
      <c r="Y88" s="174"/>
      <c r="Z88" s="174"/>
      <c r="AA88" s="174"/>
      <c r="AB88" s="174"/>
      <c r="AC88" s="174"/>
      <c r="AD88" s="174"/>
      <c r="AE88" s="174"/>
      <c r="AF88" s="174"/>
      <c r="AG88" s="174"/>
      <c r="AH88" s="174"/>
      <c r="AI88" s="174"/>
      <c r="AJ88" s="174"/>
      <c r="AK88" s="174"/>
      <c r="AL88" s="174"/>
      <c r="AM88" s="174"/>
    </row>
    <row r="89" spans="3:39">
      <c r="C89" s="178"/>
      <c r="G89" s="174"/>
      <c r="H89" s="174"/>
      <c r="I89" s="174"/>
      <c r="J89" s="174"/>
      <c r="K89" s="174"/>
      <c r="L89" s="174"/>
      <c r="M89" s="174"/>
      <c r="N89" s="174"/>
      <c r="O89" s="174"/>
      <c r="P89" s="174"/>
      <c r="Q89" s="174"/>
      <c r="R89" s="174"/>
      <c r="S89" s="174"/>
      <c r="T89" s="174"/>
      <c r="U89" s="174"/>
      <c r="V89" s="174"/>
      <c r="W89" s="174"/>
      <c r="X89" s="174"/>
      <c r="Y89" s="174"/>
      <c r="Z89" s="174"/>
      <c r="AA89" s="174"/>
      <c r="AB89" s="174"/>
      <c r="AC89" s="174"/>
      <c r="AD89" s="174"/>
      <c r="AE89" s="174"/>
      <c r="AF89" s="174"/>
      <c r="AG89" s="174"/>
      <c r="AH89" s="174"/>
      <c r="AI89" s="174"/>
      <c r="AJ89" s="174"/>
      <c r="AK89" s="174"/>
      <c r="AL89" s="174"/>
      <c r="AM89" s="174"/>
    </row>
    <row r="90" spans="3:39">
      <c r="C90" s="178"/>
      <c r="G90" s="174"/>
      <c r="H90" s="174"/>
      <c r="I90" s="174"/>
      <c r="J90" s="174"/>
      <c r="K90" s="174"/>
      <c r="L90" s="174"/>
      <c r="M90" s="174"/>
      <c r="N90" s="174"/>
      <c r="O90" s="174"/>
      <c r="P90" s="174"/>
      <c r="Q90" s="174"/>
      <c r="R90" s="174"/>
      <c r="S90" s="174"/>
      <c r="T90" s="174"/>
      <c r="U90" s="174"/>
      <c r="V90" s="174"/>
      <c r="W90" s="174"/>
      <c r="X90" s="174"/>
      <c r="Y90" s="174"/>
      <c r="Z90" s="174"/>
      <c r="AA90" s="174"/>
      <c r="AB90" s="174"/>
      <c r="AC90" s="174"/>
      <c r="AD90" s="174"/>
      <c r="AE90" s="174"/>
      <c r="AF90" s="174"/>
      <c r="AG90" s="174"/>
      <c r="AH90" s="174"/>
      <c r="AI90" s="174"/>
      <c r="AJ90" s="174"/>
      <c r="AK90" s="174"/>
      <c r="AL90" s="174"/>
      <c r="AM90" s="174"/>
    </row>
    <row r="91" spans="3:39">
      <c r="C91" s="178"/>
      <c r="G91" s="174"/>
      <c r="H91" s="174"/>
      <c r="I91" s="174"/>
      <c r="J91" s="174"/>
      <c r="K91" s="174"/>
      <c r="L91" s="174"/>
      <c r="M91" s="174"/>
      <c r="N91" s="174"/>
      <c r="O91" s="174"/>
      <c r="P91" s="174"/>
      <c r="Q91" s="174"/>
      <c r="R91" s="174"/>
      <c r="S91" s="174"/>
      <c r="T91" s="174"/>
      <c r="U91" s="174"/>
      <c r="V91" s="174"/>
      <c r="W91" s="174"/>
      <c r="X91" s="174"/>
      <c r="Y91" s="174"/>
      <c r="Z91" s="174"/>
      <c r="AA91" s="174"/>
      <c r="AB91" s="174"/>
      <c r="AC91" s="174"/>
      <c r="AD91" s="174"/>
      <c r="AE91" s="174"/>
      <c r="AF91" s="174"/>
      <c r="AG91" s="174"/>
      <c r="AH91" s="174"/>
      <c r="AI91" s="174"/>
      <c r="AJ91" s="174"/>
      <c r="AK91" s="174"/>
      <c r="AL91" s="174"/>
      <c r="AM91" s="174"/>
    </row>
    <row r="92" spans="3:39">
      <c r="C92" s="178"/>
      <c r="G92" s="174"/>
      <c r="H92" s="174"/>
      <c r="I92" s="174"/>
      <c r="J92" s="174"/>
      <c r="K92" s="174"/>
      <c r="L92" s="174"/>
      <c r="M92" s="174"/>
      <c r="N92" s="174"/>
      <c r="O92" s="174"/>
      <c r="P92" s="174"/>
      <c r="Q92" s="174"/>
      <c r="R92" s="174"/>
      <c r="S92" s="174"/>
      <c r="T92" s="174"/>
      <c r="U92" s="174"/>
      <c r="V92" s="174"/>
      <c r="W92" s="174"/>
      <c r="X92" s="174"/>
      <c r="Y92" s="174"/>
      <c r="Z92" s="174"/>
      <c r="AA92" s="174"/>
      <c r="AB92" s="174"/>
      <c r="AC92" s="174"/>
      <c r="AD92" s="174"/>
      <c r="AE92" s="174"/>
      <c r="AF92" s="174"/>
      <c r="AG92" s="174"/>
      <c r="AH92" s="174"/>
      <c r="AI92" s="174"/>
      <c r="AJ92" s="174"/>
      <c r="AK92" s="174"/>
      <c r="AL92" s="174"/>
      <c r="AM92" s="174"/>
    </row>
    <row r="93" spans="3:39">
      <c r="C93" s="178"/>
      <c r="G93" s="174"/>
      <c r="H93" s="174"/>
      <c r="I93" s="174"/>
      <c r="J93" s="174"/>
      <c r="K93" s="174"/>
      <c r="L93" s="174"/>
      <c r="M93" s="174"/>
      <c r="N93" s="174"/>
      <c r="O93" s="174"/>
      <c r="P93" s="174"/>
      <c r="Q93" s="174"/>
      <c r="R93" s="174"/>
      <c r="S93" s="174"/>
      <c r="T93" s="174"/>
      <c r="U93" s="174"/>
      <c r="V93" s="174"/>
      <c r="W93" s="174"/>
      <c r="X93" s="174"/>
      <c r="Y93" s="174"/>
      <c r="Z93" s="174"/>
      <c r="AA93" s="174"/>
      <c r="AB93" s="174"/>
      <c r="AC93" s="174"/>
      <c r="AD93" s="174"/>
      <c r="AE93" s="174"/>
      <c r="AF93" s="174"/>
      <c r="AG93" s="174"/>
      <c r="AH93" s="174"/>
      <c r="AI93" s="174"/>
      <c r="AJ93" s="174"/>
      <c r="AK93" s="174"/>
      <c r="AL93" s="174"/>
      <c r="AM93" s="174"/>
    </row>
    <row r="94" spans="3:39">
      <c r="C94" s="178"/>
      <c r="G94" s="174"/>
      <c r="H94" s="174"/>
      <c r="I94" s="174"/>
      <c r="J94" s="174"/>
      <c r="K94" s="174"/>
      <c r="L94" s="174"/>
      <c r="M94" s="174"/>
      <c r="N94" s="174"/>
      <c r="O94" s="174"/>
      <c r="P94" s="174"/>
      <c r="Q94" s="174"/>
      <c r="R94" s="174"/>
      <c r="S94" s="174"/>
      <c r="T94" s="174"/>
      <c r="U94" s="174"/>
      <c r="V94" s="174"/>
      <c r="W94" s="174"/>
      <c r="X94" s="174"/>
      <c r="Y94" s="174"/>
      <c r="Z94" s="174"/>
      <c r="AA94" s="174"/>
      <c r="AB94" s="174"/>
      <c r="AC94" s="174"/>
      <c r="AD94" s="174"/>
      <c r="AE94" s="174"/>
      <c r="AF94" s="174"/>
      <c r="AG94" s="174"/>
      <c r="AH94" s="174"/>
      <c r="AI94" s="174"/>
      <c r="AJ94" s="174"/>
      <c r="AK94" s="174"/>
      <c r="AL94" s="174"/>
      <c r="AM94" s="174"/>
    </row>
    <row r="95" spans="3:39">
      <c r="C95" s="178"/>
      <c r="G95" s="174"/>
      <c r="H95" s="174"/>
      <c r="I95" s="174"/>
      <c r="J95" s="174"/>
      <c r="K95" s="174"/>
      <c r="L95" s="174"/>
      <c r="M95" s="174"/>
      <c r="N95" s="174"/>
      <c r="O95" s="174"/>
      <c r="P95" s="174"/>
      <c r="Q95" s="174"/>
      <c r="R95" s="174"/>
      <c r="S95" s="174"/>
      <c r="T95" s="174"/>
      <c r="U95" s="174"/>
      <c r="V95" s="174"/>
      <c r="W95" s="174"/>
      <c r="X95" s="174"/>
      <c r="Y95" s="174"/>
      <c r="Z95" s="174"/>
      <c r="AA95" s="174"/>
      <c r="AB95" s="174"/>
      <c r="AC95" s="174"/>
      <c r="AD95" s="174"/>
      <c r="AE95" s="174"/>
      <c r="AF95" s="174"/>
      <c r="AG95" s="174"/>
      <c r="AH95" s="174"/>
      <c r="AI95" s="174"/>
      <c r="AJ95" s="174"/>
      <c r="AK95" s="174"/>
      <c r="AL95" s="174"/>
      <c r="AM95" s="174"/>
    </row>
    <row r="96" spans="3:39">
      <c r="C96" s="178"/>
      <c r="G96" s="174"/>
      <c r="H96" s="174"/>
      <c r="I96" s="174"/>
      <c r="J96" s="174"/>
      <c r="K96" s="174"/>
      <c r="L96" s="174"/>
      <c r="M96" s="174"/>
      <c r="N96" s="174"/>
      <c r="O96" s="174"/>
      <c r="P96" s="174"/>
      <c r="Q96" s="174"/>
      <c r="R96" s="174"/>
      <c r="S96" s="174"/>
      <c r="T96" s="174"/>
      <c r="U96" s="174"/>
      <c r="V96" s="174"/>
      <c r="W96" s="174"/>
      <c r="X96" s="174"/>
      <c r="Y96" s="174"/>
      <c r="Z96" s="174"/>
      <c r="AA96" s="174"/>
      <c r="AB96" s="174"/>
      <c r="AC96" s="174"/>
      <c r="AD96" s="174"/>
      <c r="AE96" s="174"/>
      <c r="AF96" s="174"/>
      <c r="AG96" s="174"/>
      <c r="AH96" s="174"/>
      <c r="AI96" s="174"/>
      <c r="AJ96" s="174"/>
      <c r="AK96" s="174"/>
      <c r="AL96" s="174"/>
      <c r="AM96" s="174"/>
    </row>
    <row r="97" spans="3:39">
      <c r="C97" s="178"/>
      <c r="G97" s="174"/>
      <c r="H97" s="174"/>
      <c r="I97" s="174"/>
      <c r="J97" s="174"/>
      <c r="K97" s="174"/>
      <c r="L97" s="174"/>
      <c r="M97" s="174"/>
      <c r="N97" s="174"/>
      <c r="O97" s="174"/>
      <c r="P97" s="174"/>
      <c r="Q97" s="174"/>
      <c r="R97" s="174"/>
      <c r="S97" s="174"/>
      <c r="T97" s="174"/>
      <c r="U97" s="174"/>
      <c r="V97" s="174"/>
      <c r="W97" s="174"/>
      <c r="X97" s="174"/>
      <c r="Y97" s="174"/>
      <c r="Z97" s="174"/>
      <c r="AA97" s="174"/>
      <c r="AB97" s="174"/>
      <c r="AC97" s="174"/>
      <c r="AD97" s="174"/>
      <c r="AE97" s="174"/>
      <c r="AF97" s="174"/>
      <c r="AG97" s="174"/>
      <c r="AH97" s="174"/>
      <c r="AI97" s="174"/>
      <c r="AJ97" s="174"/>
      <c r="AK97" s="174"/>
      <c r="AL97" s="174"/>
      <c r="AM97" s="174"/>
    </row>
    <row r="98" spans="3:39">
      <c r="C98" s="178"/>
      <c r="G98" s="174"/>
      <c r="H98" s="174"/>
      <c r="I98" s="174"/>
      <c r="J98" s="174"/>
      <c r="K98" s="174"/>
      <c r="L98" s="174"/>
      <c r="M98" s="174"/>
      <c r="N98" s="174"/>
      <c r="O98" s="174"/>
      <c r="P98" s="174"/>
      <c r="Q98" s="174"/>
      <c r="R98" s="174"/>
      <c r="S98" s="174"/>
      <c r="T98" s="174"/>
      <c r="U98" s="174"/>
      <c r="V98" s="174"/>
      <c r="W98" s="174"/>
      <c r="X98" s="174"/>
      <c r="Y98" s="174"/>
      <c r="Z98" s="174"/>
      <c r="AA98" s="174"/>
      <c r="AB98" s="174"/>
      <c r="AC98" s="174"/>
      <c r="AD98" s="174"/>
      <c r="AE98" s="174"/>
      <c r="AF98" s="174"/>
      <c r="AG98" s="174"/>
      <c r="AH98" s="174"/>
      <c r="AI98" s="174"/>
      <c r="AJ98" s="174"/>
      <c r="AK98" s="174"/>
      <c r="AL98" s="174"/>
      <c r="AM98" s="174"/>
    </row>
    <row r="99" spans="3:39">
      <c r="C99" s="178"/>
      <c r="G99" s="174"/>
      <c r="H99" s="174"/>
      <c r="I99" s="174"/>
      <c r="J99" s="174"/>
      <c r="K99" s="174"/>
      <c r="L99" s="174"/>
      <c r="M99" s="174"/>
      <c r="N99" s="174"/>
      <c r="O99" s="174"/>
      <c r="P99" s="174"/>
      <c r="Q99" s="174"/>
      <c r="R99" s="174"/>
      <c r="S99" s="174"/>
      <c r="T99" s="174"/>
      <c r="U99" s="174"/>
      <c r="V99" s="174"/>
      <c r="W99" s="174"/>
      <c r="X99" s="174"/>
      <c r="Y99" s="174"/>
      <c r="Z99" s="174"/>
      <c r="AA99" s="174"/>
      <c r="AB99" s="174"/>
      <c r="AC99" s="174"/>
      <c r="AD99" s="174"/>
      <c r="AE99" s="174"/>
      <c r="AF99" s="174"/>
      <c r="AG99" s="174"/>
      <c r="AH99" s="174"/>
      <c r="AI99" s="174"/>
      <c r="AJ99" s="174"/>
      <c r="AK99" s="174"/>
      <c r="AL99" s="174"/>
      <c r="AM99" s="174"/>
    </row>
    <row r="100" spans="3:39">
      <c r="C100" s="178"/>
      <c r="G100" s="174"/>
      <c r="H100" s="174"/>
      <c r="I100" s="174"/>
      <c r="J100" s="174"/>
      <c r="K100" s="174"/>
      <c r="L100" s="174"/>
      <c r="M100" s="174"/>
      <c r="N100" s="174"/>
      <c r="O100" s="174"/>
      <c r="P100" s="174"/>
      <c r="Q100" s="174"/>
      <c r="R100" s="174"/>
      <c r="S100" s="174"/>
      <c r="T100" s="174"/>
      <c r="U100" s="174"/>
      <c r="V100" s="174"/>
      <c r="W100" s="174"/>
      <c r="X100" s="174"/>
      <c r="Y100" s="174"/>
      <c r="Z100" s="174"/>
      <c r="AA100" s="174"/>
      <c r="AB100" s="174"/>
      <c r="AC100" s="174"/>
      <c r="AD100" s="174"/>
      <c r="AE100" s="174"/>
      <c r="AF100" s="174"/>
      <c r="AG100" s="174"/>
      <c r="AH100" s="174"/>
      <c r="AI100" s="174"/>
      <c r="AJ100" s="174"/>
      <c r="AK100" s="174"/>
      <c r="AL100" s="174"/>
      <c r="AM100" s="174"/>
    </row>
    <row r="101" spans="3:39">
      <c r="C101" s="178"/>
      <c r="G101" s="174"/>
      <c r="H101" s="174"/>
      <c r="I101" s="174"/>
      <c r="J101" s="174"/>
      <c r="K101" s="174"/>
      <c r="L101" s="174"/>
      <c r="M101" s="174"/>
      <c r="N101" s="174"/>
      <c r="O101" s="174"/>
      <c r="P101" s="174"/>
      <c r="Q101" s="174"/>
      <c r="R101" s="174"/>
      <c r="S101" s="174"/>
      <c r="T101" s="174"/>
      <c r="U101" s="174"/>
      <c r="V101" s="174"/>
      <c r="W101" s="174"/>
      <c r="X101" s="174"/>
      <c r="Y101" s="174"/>
      <c r="Z101" s="174"/>
      <c r="AA101" s="174"/>
      <c r="AB101" s="174"/>
      <c r="AC101" s="174"/>
      <c r="AD101" s="174"/>
      <c r="AE101" s="174"/>
      <c r="AF101" s="174"/>
      <c r="AG101" s="174"/>
      <c r="AH101" s="174"/>
      <c r="AI101" s="174"/>
      <c r="AJ101" s="174"/>
      <c r="AK101" s="174"/>
      <c r="AL101" s="174"/>
      <c r="AM101" s="174"/>
    </row>
    <row r="102" spans="3:39">
      <c r="C102" s="178"/>
      <c r="G102" s="174"/>
      <c r="H102" s="174"/>
      <c r="I102" s="174"/>
      <c r="J102" s="174"/>
      <c r="K102" s="174"/>
      <c r="L102" s="174"/>
      <c r="M102" s="174"/>
      <c r="N102" s="174"/>
      <c r="O102" s="174"/>
      <c r="P102" s="174"/>
      <c r="Q102" s="174"/>
      <c r="R102" s="174"/>
      <c r="S102" s="174"/>
      <c r="T102" s="174"/>
      <c r="U102" s="174"/>
      <c r="V102" s="174"/>
      <c r="W102" s="174"/>
      <c r="X102" s="174"/>
      <c r="Y102" s="174"/>
      <c r="Z102" s="174"/>
      <c r="AA102" s="174"/>
      <c r="AB102" s="174"/>
      <c r="AC102" s="174"/>
      <c r="AD102" s="174"/>
      <c r="AE102" s="174"/>
      <c r="AF102" s="174"/>
      <c r="AG102" s="174"/>
      <c r="AH102" s="174"/>
      <c r="AI102" s="174"/>
      <c r="AJ102" s="174"/>
      <c r="AK102" s="174"/>
      <c r="AL102" s="174"/>
      <c r="AM102" s="174"/>
    </row>
    <row r="103" spans="3:39">
      <c r="C103" s="178"/>
      <c r="G103" s="174"/>
      <c r="H103" s="174"/>
      <c r="I103" s="174"/>
      <c r="J103" s="174"/>
      <c r="K103" s="174"/>
      <c r="L103" s="174"/>
      <c r="M103" s="174"/>
      <c r="N103" s="174"/>
      <c r="O103" s="174"/>
      <c r="P103" s="174"/>
      <c r="Q103" s="174"/>
      <c r="R103" s="174"/>
      <c r="S103" s="174"/>
      <c r="T103" s="174"/>
      <c r="U103" s="174"/>
      <c r="V103" s="174"/>
      <c r="W103" s="174"/>
      <c r="X103" s="174"/>
      <c r="Y103" s="174"/>
      <c r="Z103" s="174"/>
      <c r="AA103" s="174"/>
      <c r="AB103" s="174"/>
      <c r="AC103" s="174"/>
      <c r="AD103" s="174"/>
      <c r="AE103" s="174"/>
      <c r="AF103" s="174"/>
      <c r="AG103" s="174"/>
      <c r="AH103" s="174"/>
      <c r="AI103" s="174"/>
      <c r="AJ103" s="174"/>
      <c r="AK103" s="174"/>
      <c r="AL103" s="174"/>
      <c r="AM103" s="174"/>
    </row>
    <row r="104" spans="3:39">
      <c r="C104" s="178"/>
      <c r="G104" s="174"/>
      <c r="H104" s="174"/>
      <c r="I104" s="174"/>
      <c r="J104" s="174"/>
      <c r="K104" s="174"/>
      <c r="L104" s="174"/>
      <c r="M104" s="174"/>
      <c r="N104" s="174"/>
      <c r="O104" s="174"/>
      <c r="P104" s="174"/>
      <c r="Q104" s="174"/>
      <c r="R104" s="174"/>
      <c r="S104" s="174"/>
      <c r="T104" s="174"/>
      <c r="U104" s="174"/>
      <c r="V104" s="174"/>
      <c r="W104" s="174"/>
      <c r="X104" s="174"/>
      <c r="Y104" s="174"/>
      <c r="Z104" s="174"/>
      <c r="AA104" s="174"/>
      <c r="AB104" s="174"/>
      <c r="AC104" s="174"/>
      <c r="AD104" s="174"/>
      <c r="AE104" s="174"/>
      <c r="AF104" s="174"/>
      <c r="AG104" s="174"/>
      <c r="AH104" s="174"/>
      <c r="AI104" s="174"/>
      <c r="AJ104" s="174"/>
      <c r="AK104" s="174"/>
      <c r="AL104" s="174"/>
      <c r="AM104" s="174"/>
    </row>
    <row r="105" spans="3:39">
      <c r="C105" s="178"/>
      <c r="G105" s="174"/>
      <c r="H105" s="174"/>
      <c r="I105" s="174"/>
      <c r="J105" s="174"/>
      <c r="K105" s="174"/>
      <c r="L105" s="174"/>
      <c r="M105" s="174"/>
      <c r="N105" s="174"/>
      <c r="O105" s="174"/>
      <c r="P105" s="174"/>
      <c r="Q105" s="174"/>
      <c r="R105" s="174"/>
      <c r="S105" s="174"/>
      <c r="T105" s="174"/>
      <c r="U105" s="174"/>
      <c r="V105" s="174"/>
      <c r="W105" s="174"/>
      <c r="X105" s="174"/>
      <c r="Y105" s="174"/>
      <c r="Z105" s="174"/>
      <c r="AA105" s="174"/>
      <c r="AB105" s="174"/>
      <c r="AC105" s="174"/>
      <c r="AD105" s="174"/>
      <c r="AE105" s="174"/>
      <c r="AF105" s="174"/>
      <c r="AG105" s="174"/>
      <c r="AH105" s="174"/>
      <c r="AI105" s="174"/>
      <c r="AJ105" s="174"/>
      <c r="AK105" s="174"/>
      <c r="AL105" s="174"/>
      <c r="AM105" s="174"/>
    </row>
    <row r="106" spans="3:39">
      <c r="C106" s="178"/>
      <c r="G106" s="174"/>
      <c r="H106" s="174"/>
      <c r="I106" s="174"/>
      <c r="J106" s="174"/>
      <c r="K106" s="174"/>
      <c r="L106" s="174"/>
      <c r="M106" s="174"/>
      <c r="N106" s="174"/>
      <c r="O106" s="174"/>
      <c r="P106" s="174"/>
      <c r="Q106" s="174"/>
      <c r="R106" s="174"/>
      <c r="S106" s="174"/>
      <c r="T106" s="174"/>
      <c r="U106" s="174"/>
      <c r="V106" s="174"/>
      <c r="W106" s="174"/>
      <c r="X106" s="174"/>
      <c r="Y106" s="174"/>
      <c r="Z106" s="174"/>
      <c r="AA106" s="174"/>
      <c r="AB106" s="174"/>
      <c r="AC106" s="174"/>
      <c r="AD106" s="174"/>
      <c r="AE106" s="174"/>
      <c r="AF106" s="174"/>
      <c r="AG106" s="174"/>
      <c r="AH106" s="174"/>
      <c r="AI106" s="174"/>
      <c r="AJ106" s="174"/>
      <c r="AK106" s="174"/>
      <c r="AL106" s="174"/>
      <c r="AM106" s="174"/>
    </row>
    <row r="107" spans="3:39">
      <c r="C107" s="178"/>
      <c r="G107" s="174"/>
      <c r="H107" s="174"/>
      <c r="I107" s="174"/>
      <c r="J107" s="174"/>
      <c r="K107" s="174"/>
      <c r="L107" s="174"/>
      <c r="M107" s="174"/>
      <c r="N107" s="174"/>
      <c r="O107" s="174"/>
      <c r="P107" s="174"/>
      <c r="Q107" s="174"/>
      <c r="R107" s="174"/>
      <c r="S107" s="174"/>
      <c r="T107" s="174"/>
      <c r="U107" s="174"/>
      <c r="V107" s="174"/>
      <c r="W107" s="174"/>
      <c r="X107" s="174"/>
      <c r="Y107" s="174"/>
      <c r="Z107" s="174"/>
      <c r="AA107" s="174"/>
      <c r="AB107" s="174"/>
      <c r="AC107" s="174"/>
      <c r="AD107" s="174"/>
      <c r="AE107" s="174"/>
      <c r="AF107" s="174"/>
      <c r="AG107" s="174"/>
      <c r="AH107" s="174"/>
      <c r="AI107" s="174"/>
      <c r="AJ107" s="174"/>
      <c r="AK107" s="174"/>
      <c r="AL107" s="174"/>
      <c r="AM107" s="174"/>
    </row>
    <row r="108" spans="3:39">
      <c r="C108" s="178"/>
      <c r="G108" s="174"/>
      <c r="H108" s="174"/>
      <c r="I108" s="174"/>
      <c r="J108" s="174"/>
      <c r="K108" s="174"/>
      <c r="L108" s="174"/>
      <c r="M108" s="174"/>
      <c r="N108" s="174"/>
      <c r="O108" s="174"/>
      <c r="P108" s="174"/>
      <c r="Q108" s="174"/>
      <c r="R108" s="174"/>
      <c r="S108" s="174"/>
      <c r="T108" s="174"/>
      <c r="U108" s="174"/>
      <c r="V108" s="174"/>
      <c r="W108" s="174"/>
      <c r="X108" s="174"/>
      <c r="Y108" s="174"/>
      <c r="Z108" s="174"/>
      <c r="AA108" s="174"/>
      <c r="AB108" s="174"/>
      <c r="AC108" s="174"/>
      <c r="AD108" s="174"/>
      <c r="AE108" s="174"/>
      <c r="AF108" s="174"/>
      <c r="AG108" s="174"/>
      <c r="AH108" s="174"/>
      <c r="AI108" s="174"/>
      <c r="AJ108" s="174"/>
      <c r="AK108" s="174"/>
      <c r="AL108" s="174"/>
      <c r="AM108" s="174"/>
    </row>
    <row r="109" spans="3:39">
      <c r="C109" s="178"/>
      <c r="G109" s="174"/>
      <c r="H109" s="174"/>
      <c r="I109" s="174"/>
      <c r="J109" s="174"/>
      <c r="K109" s="174"/>
      <c r="L109" s="174"/>
      <c r="M109" s="174"/>
      <c r="N109" s="174"/>
      <c r="O109" s="174"/>
      <c r="P109" s="174"/>
      <c r="Q109" s="174"/>
      <c r="R109" s="174"/>
      <c r="S109" s="174"/>
      <c r="T109" s="174"/>
      <c r="U109" s="174"/>
      <c r="V109" s="174"/>
      <c r="W109" s="174"/>
      <c r="X109" s="174"/>
      <c r="Y109" s="174"/>
      <c r="Z109" s="174"/>
      <c r="AA109" s="174"/>
      <c r="AB109" s="174"/>
      <c r="AC109" s="174"/>
      <c r="AD109" s="174"/>
      <c r="AE109" s="174"/>
      <c r="AF109" s="174"/>
      <c r="AG109" s="174"/>
      <c r="AH109" s="174"/>
      <c r="AI109" s="174"/>
      <c r="AJ109" s="174"/>
      <c r="AK109" s="174"/>
      <c r="AL109" s="174"/>
      <c r="AM109" s="174"/>
    </row>
    <row r="110" spans="3:39">
      <c r="C110" s="178"/>
      <c r="G110" s="174"/>
      <c r="H110" s="174"/>
      <c r="I110" s="174"/>
      <c r="J110" s="174"/>
      <c r="K110" s="174"/>
      <c r="L110" s="174"/>
      <c r="M110" s="174"/>
      <c r="N110" s="174"/>
      <c r="O110" s="174"/>
      <c r="P110" s="174"/>
      <c r="Q110" s="174"/>
      <c r="R110" s="174"/>
      <c r="S110" s="174"/>
      <c r="T110" s="174"/>
      <c r="U110" s="174"/>
      <c r="V110" s="174"/>
      <c r="W110" s="174"/>
      <c r="X110" s="174"/>
      <c r="Y110" s="174"/>
      <c r="Z110" s="174"/>
      <c r="AA110" s="174"/>
      <c r="AB110" s="174"/>
      <c r="AC110" s="174"/>
      <c r="AD110" s="174"/>
      <c r="AE110" s="174"/>
      <c r="AF110" s="174"/>
      <c r="AG110" s="174"/>
      <c r="AH110" s="174"/>
      <c r="AI110" s="174"/>
      <c r="AJ110" s="174"/>
      <c r="AK110" s="174"/>
      <c r="AL110" s="174"/>
      <c r="AM110" s="174"/>
    </row>
    <row r="111" spans="3:39">
      <c r="C111" s="178"/>
      <c r="G111" s="174"/>
      <c r="H111" s="174"/>
      <c r="I111" s="174"/>
      <c r="J111" s="174"/>
      <c r="K111" s="174"/>
      <c r="L111" s="174"/>
      <c r="M111" s="174"/>
      <c r="N111" s="174"/>
      <c r="O111" s="174"/>
      <c r="P111" s="174"/>
      <c r="Q111" s="174"/>
      <c r="R111" s="174"/>
      <c r="S111" s="174"/>
      <c r="T111" s="174"/>
      <c r="U111" s="174"/>
      <c r="V111" s="174"/>
      <c r="W111" s="174"/>
      <c r="X111" s="174"/>
      <c r="Y111" s="174"/>
      <c r="Z111" s="174"/>
      <c r="AA111" s="174"/>
      <c r="AB111" s="174"/>
      <c r="AC111" s="174"/>
      <c r="AD111" s="174"/>
      <c r="AE111" s="174"/>
      <c r="AF111" s="174"/>
      <c r="AG111" s="174"/>
      <c r="AH111" s="174"/>
      <c r="AI111" s="174"/>
      <c r="AJ111" s="174"/>
      <c r="AK111" s="174"/>
      <c r="AL111" s="174"/>
      <c r="AM111" s="174"/>
    </row>
    <row r="112" spans="3:39">
      <c r="C112" s="178"/>
      <c r="G112" s="174"/>
      <c r="H112" s="174"/>
      <c r="I112" s="174"/>
      <c r="J112" s="174"/>
      <c r="K112" s="174"/>
      <c r="L112" s="174"/>
      <c r="M112" s="174"/>
      <c r="N112" s="174"/>
      <c r="O112" s="174"/>
      <c r="P112" s="174"/>
      <c r="Q112" s="174"/>
      <c r="R112" s="174"/>
      <c r="S112" s="174"/>
      <c r="T112" s="174"/>
      <c r="U112" s="174"/>
      <c r="V112" s="174"/>
      <c r="W112" s="174"/>
      <c r="X112" s="174"/>
      <c r="Y112" s="174"/>
      <c r="Z112" s="174"/>
      <c r="AA112" s="174"/>
      <c r="AB112" s="174"/>
      <c r="AC112" s="174"/>
      <c r="AD112" s="174"/>
      <c r="AE112" s="174"/>
      <c r="AF112" s="174"/>
      <c r="AG112" s="174"/>
      <c r="AH112" s="174"/>
      <c r="AI112" s="174"/>
      <c r="AJ112" s="174"/>
      <c r="AK112" s="174"/>
      <c r="AL112" s="174"/>
      <c r="AM112" s="174"/>
    </row>
    <row r="113" spans="3:39">
      <c r="C113" s="178"/>
      <c r="G113" s="174"/>
      <c r="H113" s="174"/>
      <c r="I113" s="174"/>
      <c r="J113" s="174"/>
      <c r="K113" s="174"/>
      <c r="L113" s="174"/>
      <c r="M113" s="174"/>
      <c r="N113" s="174"/>
      <c r="O113" s="174"/>
      <c r="P113" s="174"/>
      <c r="Q113" s="174"/>
      <c r="R113" s="174"/>
      <c r="S113" s="174"/>
      <c r="T113" s="174"/>
      <c r="U113" s="174"/>
      <c r="V113" s="174"/>
      <c r="W113" s="174"/>
      <c r="X113" s="174"/>
      <c r="Y113" s="174"/>
      <c r="Z113" s="174"/>
      <c r="AA113" s="174"/>
      <c r="AB113" s="174"/>
      <c r="AC113" s="174"/>
      <c r="AD113" s="174"/>
      <c r="AE113" s="174"/>
      <c r="AF113" s="174"/>
      <c r="AG113" s="174"/>
      <c r="AH113" s="174"/>
      <c r="AI113" s="174"/>
      <c r="AJ113" s="174"/>
      <c r="AK113" s="174"/>
      <c r="AL113" s="174"/>
      <c r="AM113" s="174"/>
    </row>
    <row r="114" spans="3:39">
      <c r="C114" s="178"/>
      <c r="G114" s="174"/>
      <c r="H114" s="174"/>
      <c r="I114" s="174"/>
      <c r="J114" s="174"/>
      <c r="K114" s="174"/>
      <c r="L114" s="174"/>
      <c r="M114" s="174"/>
      <c r="N114" s="174"/>
      <c r="O114" s="174"/>
      <c r="P114" s="174"/>
      <c r="Q114" s="174"/>
      <c r="R114" s="174"/>
      <c r="S114" s="174"/>
      <c r="T114" s="174"/>
      <c r="U114" s="174"/>
      <c r="V114" s="174"/>
      <c r="W114" s="174"/>
      <c r="X114" s="174"/>
      <c r="Y114" s="174"/>
      <c r="Z114" s="174"/>
      <c r="AA114" s="174"/>
      <c r="AB114" s="174"/>
      <c r="AC114" s="174"/>
      <c r="AD114" s="174"/>
      <c r="AE114" s="174"/>
      <c r="AF114" s="174"/>
      <c r="AG114" s="174"/>
      <c r="AH114" s="174"/>
      <c r="AI114" s="174"/>
      <c r="AJ114" s="174"/>
      <c r="AK114" s="174"/>
      <c r="AL114" s="174"/>
      <c r="AM114" s="174"/>
    </row>
    <row r="115" spans="3:39">
      <c r="C115" s="178"/>
      <c r="G115" s="174"/>
      <c r="H115" s="174"/>
      <c r="I115" s="174"/>
      <c r="J115" s="174"/>
      <c r="K115" s="174"/>
      <c r="L115" s="174"/>
      <c r="M115" s="174"/>
      <c r="N115" s="174"/>
      <c r="O115" s="174"/>
      <c r="P115" s="174"/>
      <c r="Q115" s="174"/>
      <c r="R115" s="174"/>
      <c r="S115" s="174"/>
      <c r="T115" s="174"/>
      <c r="U115" s="174"/>
      <c r="V115" s="174"/>
      <c r="W115" s="174"/>
      <c r="X115" s="174"/>
      <c r="Y115" s="174"/>
      <c r="Z115" s="174"/>
      <c r="AA115" s="174"/>
      <c r="AB115" s="174"/>
      <c r="AC115" s="174"/>
      <c r="AD115" s="174"/>
      <c r="AE115" s="174"/>
      <c r="AF115" s="174"/>
      <c r="AG115" s="174"/>
      <c r="AH115" s="174"/>
      <c r="AI115" s="174"/>
      <c r="AJ115" s="174"/>
      <c r="AK115" s="174"/>
      <c r="AL115" s="174"/>
      <c r="AM115" s="174"/>
    </row>
    <row r="116" spans="3:39">
      <c r="C116" s="178"/>
      <c r="G116" s="174"/>
      <c r="H116" s="174"/>
      <c r="I116" s="174"/>
      <c r="J116" s="174"/>
      <c r="K116" s="174"/>
      <c r="L116" s="174"/>
      <c r="M116" s="174"/>
      <c r="N116" s="174"/>
      <c r="O116" s="174"/>
      <c r="P116" s="174"/>
      <c r="Q116" s="174"/>
      <c r="R116" s="174"/>
      <c r="S116" s="174"/>
      <c r="T116" s="174"/>
      <c r="U116" s="174"/>
      <c r="V116" s="174"/>
      <c r="W116" s="174"/>
      <c r="X116" s="174"/>
      <c r="Y116" s="174"/>
      <c r="Z116" s="174"/>
      <c r="AA116" s="174"/>
      <c r="AB116" s="174"/>
      <c r="AC116" s="174"/>
      <c r="AD116" s="174"/>
      <c r="AE116" s="174"/>
      <c r="AF116" s="174"/>
      <c r="AG116" s="174"/>
      <c r="AH116" s="174"/>
      <c r="AI116" s="174"/>
      <c r="AJ116" s="174"/>
      <c r="AK116" s="174"/>
      <c r="AL116" s="174"/>
      <c r="AM116" s="174"/>
    </row>
    <row r="117" spans="3:39">
      <c r="C117" s="178"/>
      <c r="G117" s="174"/>
      <c r="H117" s="174"/>
      <c r="I117" s="174"/>
      <c r="J117" s="174"/>
      <c r="K117" s="174"/>
      <c r="L117" s="174"/>
      <c r="M117" s="174"/>
      <c r="N117" s="174"/>
      <c r="O117" s="174"/>
      <c r="P117" s="174"/>
      <c r="Q117" s="174"/>
      <c r="R117" s="174"/>
      <c r="S117" s="174"/>
      <c r="T117" s="174"/>
      <c r="U117" s="174"/>
      <c r="V117" s="174"/>
      <c r="W117" s="174"/>
      <c r="X117" s="174"/>
      <c r="Y117" s="174"/>
      <c r="Z117" s="174"/>
      <c r="AA117" s="174"/>
      <c r="AB117" s="174"/>
      <c r="AC117" s="174"/>
      <c r="AD117" s="174"/>
      <c r="AE117" s="174"/>
      <c r="AF117" s="174"/>
      <c r="AG117" s="174"/>
      <c r="AH117" s="174"/>
      <c r="AI117" s="174"/>
      <c r="AJ117" s="174"/>
      <c r="AK117" s="174"/>
      <c r="AL117" s="174"/>
      <c r="AM117" s="174"/>
    </row>
    <row r="118" spans="3:39">
      <c r="C118" s="178"/>
      <c r="G118" s="174"/>
      <c r="H118" s="174"/>
      <c r="I118" s="174"/>
      <c r="J118" s="174"/>
      <c r="K118" s="174"/>
      <c r="L118" s="174"/>
      <c r="M118" s="174"/>
      <c r="N118" s="174"/>
      <c r="O118" s="174"/>
      <c r="P118" s="174"/>
      <c r="Q118" s="174"/>
      <c r="R118" s="174"/>
      <c r="S118" s="174"/>
      <c r="T118" s="174"/>
      <c r="U118" s="174"/>
      <c r="V118" s="174"/>
      <c r="W118" s="174"/>
      <c r="X118" s="174"/>
      <c r="Y118" s="174"/>
      <c r="Z118" s="174"/>
      <c r="AA118" s="174"/>
      <c r="AB118" s="174"/>
      <c r="AC118" s="174"/>
      <c r="AD118" s="174"/>
      <c r="AE118" s="174"/>
      <c r="AF118" s="174"/>
      <c r="AG118" s="174"/>
      <c r="AH118" s="174"/>
      <c r="AI118" s="174"/>
      <c r="AJ118" s="174"/>
      <c r="AK118" s="174"/>
      <c r="AL118" s="174"/>
      <c r="AM118" s="174"/>
    </row>
    <row r="119" spans="3:39">
      <c r="C119" s="178"/>
      <c r="G119" s="174"/>
      <c r="H119" s="174"/>
      <c r="I119" s="174"/>
      <c r="J119" s="174"/>
      <c r="K119" s="174"/>
      <c r="L119" s="174"/>
      <c r="M119" s="174"/>
      <c r="N119" s="174"/>
      <c r="O119" s="174"/>
      <c r="P119" s="174"/>
      <c r="Q119" s="174"/>
      <c r="R119" s="174"/>
      <c r="S119" s="174"/>
      <c r="T119" s="174"/>
      <c r="U119" s="174"/>
      <c r="V119" s="174"/>
      <c r="W119" s="174"/>
      <c r="X119" s="174"/>
      <c r="Y119" s="174"/>
      <c r="Z119" s="174"/>
      <c r="AA119" s="174"/>
      <c r="AB119" s="174"/>
      <c r="AC119" s="174"/>
      <c r="AD119" s="174"/>
      <c r="AE119" s="174"/>
      <c r="AF119" s="174"/>
      <c r="AG119" s="174"/>
      <c r="AH119" s="174"/>
      <c r="AI119" s="174"/>
      <c r="AJ119" s="174"/>
      <c r="AK119" s="174"/>
      <c r="AL119" s="174"/>
      <c r="AM119" s="174"/>
    </row>
    <row r="120" spans="3:39">
      <c r="C120" s="178"/>
      <c r="G120" s="174"/>
      <c r="H120" s="174"/>
      <c r="I120" s="174"/>
      <c r="J120" s="174"/>
      <c r="K120" s="174"/>
      <c r="L120" s="174"/>
      <c r="M120" s="174"/>
      <c r="N120" s="174"/>
      <c r="O120" s="174"/>
      <c r="P120" s="174"/>
      <c r="Q120" s="174"/>
      <c r="R120" s="174"/>
      <c r="S120" s="174"/>
      <c r="T120" s="174"/>
      <c r="U120" s="174"/>
      <c r="V120" s="174"/>
      <c r="W120" s="174"/>
      <c r="X120" s="174"/>
      <c r="Y120" s="174"/>
      <c r="Z120" s="174"/>
      <c r="AA120" s="174"/>
      <c r="AB120" s="174"/>
      <c r="AC120" s="174"/>
      <c r="AD120" s="174"/>
      <c r="AE120" s="174"/>
      <c r="AF120" s="174"/>
      <c r="AG120" s="174"/>
      <c r="AH120" s="174"/>
      <c r="AI120" s="174"/>
      <c r="AJ120" s="174"/>
      <c r="AK120" s="174"/>
      <c r="AL120" s="174"/>
      <c r="AM120" s="174"/>
    </row>
    <row r="121" spans="3:39">
      <c r="C121" s="178"/>
      <c r="G121" s="174"/>
      <c r="H121" s="174"/>
      <c r="I121" s="174"/>
      <c r="J121" s="174"/>
      <c r="K121" s="174"/>
      <c r="L121" s="174"/>
      <c r="M121" s="174"/>
      <c r="N121" s="174"/>
      <c r="O121" s="174"/>
      <c r="P121" s="174"/>
      <c r="Q121" s="174"/>
      <c r="R121" s="174"/>
      <c r="S121" s="174"/>
      <c r="T121" s="174"/>
      <c r="U121" s="174"/>
      <c r="V121" s="174"/>
      <c r="W121" s="174"/>
      <c r="X121" s="174"/>
      <c r="Y121" s="174"/>
      <c r="Z121" s="174"/>
      <c r="AA121" s="174"/>
      <c r="AB121" s="174"/>
      <c r="AC121" s="174"/>
      <c r="AD121" s="174"/>
      <c r="AE121" s="174"/>
      <c r="AF121" s="174"/>
      <c r="AG121" s="174"/>
      <c r="AH121" s="174"/>
      <c r="AI121" s="174"/>
      <c r="AJ121" s="174"/>
      <c r="AK121" s="174"/>
      <c r="AL121" s="174"/>
      <c r="AM121" s="174"/>
    </row>
    <row r="122" spans="3:39">
      <c r="C122" s="178"/>
      <c r="G122" s="174"/>
      <c r="H122" s="174"/>
      <c r="I122" s="174"/>
      <c r="J122" s="174"/>
      <c r="K122" s="174"/>
      <c r="L122" s="174"/>
      <c r="M122" s="174"/>
      <c r="N122" s="174"/>
      <c r="O122" s="174"/>
      <c r="P122" s="174"/>
      <c r="Q122" s="174"/>
      <c r="R122" s="174"/>
      <c r="S122" s="174"/>
      <c r="T122" s="174"/>
      <c r="U122" s="174"/>
      <c r="V122" s="174"/>
      <c r="W122" s="174"/>
      <c r="X122" s="174"/>
      <c r="Y122" s="174"/>
      <c r="Z122" s="174"/>
      <c r="AA122" s="174"/>
      <c r="AB122" s="174"/>
      <c r="AC122" s="174"/>
      <c r="AD122" s="174"/>
      <c r="AE122" s="174"/>
      <c r="AF122" s="174"/>
      <c r="AG122" s="174"/>
      <c r="AH122" s="174"/>
      <c r="AI122" s="174"/>
      <c r="AJ122" s="174"/>
      <c r="AK122" s="174"/>
      <c r="AL122" s="174"/>
      <c r="AM122" s="174"/>
    </row>
    <row r="123" spans="3:39">
      <c r="C123" s="178"/>
      <c r="G123" s="174"/>
      <c r="H123" s="174"/>
      <c r="I123" s="174"/>
      <c r="J123" s="174"/>
      <c r="K123" s="174"/>
      <c r="L123" s="174"/>
      <c r="M123" s="174"/>
      <c r="N123" s="174"/>
      <c r="O123" s="174"/>
      <c r="P123" s="174"/>
      <c r="Q123" s="174"/>
      <c r="R123" s="174"/>
      <c r="S123" s="174"/>
      <c r="T123" s="174"/>
      <c r="U123" s="174"/>
      <c r="V123" s="174"/>
      <c r="W123" s="174"/>
      <c r="X123" s="174"/>
      <c r="Y123" s="174"/>
      <c r="Z123" s="174"/>
      <c r="AA123" s="174"/>
      <c r="AB123" s="174"/>
      <c r="AC123" s="174"/>
      <c r="AD123" s="174"/>
      <c r="AE123" s="174"/>
      <c r="AF123" s="174"/>
      <c r="AG123" s="174"/>
      <c r="AH123" s="174"/>
      <c r="AI123" s="174"/>
      <c r="AJ123" s="174"/>
      <c r="AK123" s="174"/>
      <c r="AL123" s="174"/>
      <c r="AM123" s="174"/>
    </row>
    <row r="124" spans="3:39">
      <c r="C124" s="178"/>
      <c r="G124" s="174"/>
      <c r="H124" s="174"/>
      <c r="I124" s="174"/>
      <c r="J124" s="174"/>
      <c r="K124" s="174"/>
      <c r="L124" s="174"/>
      <c r="M124" s="174"/>
      <c r="N124" s="174"/>
      <c r="O124" s="174"/>
      <c r="P124" s="174"/>
      <c r="Q124" s="174"/>
      <c r="R124" s="174"/>
      <c r="S124" s="174"/>
      <c r="T124" s="174"/>
      <c r="U124" s="174"/>
      <c r="V124" s="174"/>
      <c r="W124" s="174"/>
      <c r="X124" s="174"/>
      <c r="Y124" s="174"/>
      <c r="Z124" s="174"/>
      <c r="AA124" s="174"/>
      <c r="AB124" s="174"/>
      <c r="AC124" s="174"/>
      <c r="AD124" s="174"/>
      <c r="AE124" s="174"/>
      <c r="AF124" s="174"/>
      <c r="AG124" s="174"/>
      <c r="AH124" s="174"/>
      <c r="AI124" s="174"/>
      <c r="AJ124" s="174"/>
      <c r="AK124" s="174"/>
      <c r="AL124" s="174"/>
      <c r="AM124" s="174"/>
    </row>
    <row r="125" spans="3:39">
      <c r="C125" s="178"/>
      <c r="G125" s="174"/>
      <c r="H125" s="174"/>
      <c r="I125" s="174"/>
      <c r="J125" s="174"/>
      <c r="K125" s="174"/>
      <c r="L125" s="174"/>
      <c r="M125" s="174"/>
      <c r="N125" s="174"/>
      <c r="O125" s="174"/>
      <c r="P125" s="174"/>
      <c r="Q125" s="174"/>
      <c r="R125" s="174"/>
      <c r="S125" s="174"/>
      <c r="T125" s="174"/>
      <c r="U125" s="174"/>
      <c r="V125" s="174"/>
      <c r="W125" s="174"/>
      <c r="X125" s="174"/>
      <c r="Y125" s="174"/>
      <c r="Z125" s="174"/>
      <c r="AA125" s="174"/>
      <c r="AB125" s="174"/>
      <c r="AC125" s="174"/>
      <c r="AD125" s="174"/>
      <c r="AE125" s="174"/>
      <c r="AF125" s="174"/>
      <c r="AG125" s="174"/>
      <c r="AH125" s="174"/>
      <c r="AI125" s="174"/>
      <c r="AJ125" s="174"/>
      <c r="AK125" s="174"/>
      <c r="AL125" s="174"/>
      <c r="AM125" s="174"/>
    </row>
    <row r="126" spans="3:39">
      <c r="C126" s="178"/>
      <c r="G126" s="174"/>
      <c r="H126" s="174"/>
      <c r="I126" s="174"/>
      <c r="J126" s="174"/>
      <c r="K126" s="174"/>
      <c r="L126" s="174"/>
      <c r="M126" s="174"/>
      <c r="N126" s="174"/>
      <c r="O126" s="174"/>
      <c r="P126" s="174"/>
      <c r="Q126" s="174"/>
      <c r="R126" s="174"/>
      <c r="S126" s="174"/>
      <c r="T126" s="174"/>
      <c r="U126" s="174"/>
      <c r="V126" s="174"/>
      <c r="W126" s="174"/>
      <c r="X126" s="174"/>
      <c r="Y126" s="174"/>
      <c r="Z126" s="174"/>
      <c r="AA126" s="174"/>
      <c r="AB126" s="174"/>
      <c r="AC126" s="174"/>
      <c r="AD126" s="174"/>
      <c r="AE126" s="174"/>
      <c r="AF126" s="174"/>
      <c r="AG126" s="174"/>
      <c r="AH126" s="174"/>
      <c r="AI126" s="174"/>
      <c r="AJ126" s="174"/>
      <c r="AK126" s="174"/>
      <c r="AL126" s="174"/>
      <c r="AM126" s="174"/>
    </row>
    <row r="127" spans="3:39">
      <c r="C127" s="178"/>
      <c r="G127" s="174"/>
      <c r="H127" s="174"/>
      <c r="I127" s="174"/>
      <c r="J127" s="174"/>
      <c r="K127" s="174"/>
      <c r="L127" s="174"/>
      <c r="M127" s="174"/>
      <c r="N127" s="174"/>
      <c r="O127" s="174"/>
      <c r="P127" s="174"/>
      <c r="Q127" s="174"/>
      <c r="R127" s="174"/>
      <c r="S127" s="174"/>
      <c r="T127" s="174"/>
      <c r="U127" s="174"/>
      <c r="V127" s="174"/>
      <c r="W127" s="174"/>
      <c r="X127" s="174"/>
      <c r="Y127" s="174"/>
      <c r="Z127" s="174"/>
      <c r="AA127" s="174"/>
      <c r="AB127" s="174"/>
      <c r="AC127" s="174"/>
      <c r="AD127" s="174"/>
      <c r="AE127" s="174"/>
      <c r="AF127" s="174"/>
      <c r="AG127" s="174"/>
      <c r="AH127" s="174"/>
      <c r="AI127" s="174"/>
      <c r="AJ127" s="174"/>
      <c r="AK127" s="174"/>
      <c r="AL127" s="174"/>
      <c r="AM127" s="174"/>
    </row>
    <row r="128" spans="3:39">
      <c r="C128" s="178"/>
      <c r="G128" s="174"/>
      <c r="H128" s="174"/>
      <c r="I128" s="174"/>
      <c r="J128" s="174"/>
      <c r="K128" s="174"/>
      <c r="L128" s="174"/>
      <c r="M128" s="174"/>
      <c r="N128" s="174"/>
      <c r="O128" s="174"/>
      <c r="P128" s="174"/>
      <c r="Q128" s="174"/>
      <c r="R128" s="174"/>
      <c r="S128" s="174"/>
      <c r="T128" s="174"/>
      <c r="U128" s="174"/>
      <c r="V128" s="174"/>
      <c r="W128" s="174"/>
      <c r="X128" s="174"/>
      <c r="Y128" s="174"/>
      <c r="Z128" s="174"/>
      <c r="AA128" s="174"/>
      <c r="AB128" s="174"/>
      <c r="AC128" s="174"/>
      <c r="AD128" s="174"/>
      <c r="AE128" s="174"/>
      <c r="AF128" s="174"/>
      <c r="AG128" s="174"/>
      <c r="AH128" s="174"/>
      <c r="AI128" s="174"/>
      <c r="AJ128" s="174"/>
      <c r="AK128" s="174"/>
      <c r="AL128" s="174"/>
      <c r="AM128" s="174"/>
    </row>
    <row r="129" spans="3:39">
      <c r="C129" s="178"/>
      <c r="G129" s="174"/>
      <c r="H129" s="174"/>
      <c r="I129" s="174"/>
      <c r="J129" s="174"/>
      <c r="K129" s="174"/>
      <c r="L129" s="174"/>
      <c r="M129" s="174"/>
      <c r="N129" s="174"/>
      <c r="O129" s="174"/>
      <c r="P129" s="174"/>
      <c r="Q129" s="174"/>
      <c r="R129" s="174"/>
      <c r="S129" s="174"/>
      <c r="T129" s="174"/>
      <c r="U129" s="174"/>
      <c r="V129" s="174"/>
      <c r="W129" s="174"/>
      <c r="X129" s="174"/>
      <c r="Y129" s="174"/>
      <c r="Z129" s="174"/>
      <c r="AA129" s="174"/>
      <c r="AB129" s="174"/>
      <c r="AC129" s="174"/>
      <c r="AD129" s="174"/>
      <c r="AE129" s="174"/>
      <c r="AF129" s="174"/>
      <c r="AG129" s="174"/>
      <c r="AH129" s="174"/>
      <c r="AI129" s="174"/>
      <c r="AJ129" s="174"/>
      <c r="AK129" s="174"/>
      <c r="AL129" s="174"/>
      <c r="AM129" s="174"/>
    </row>
    <row r="130" spans="3:39">
      <c r="C130" s="178"/>
      <c r="G130" s="174"/>
      <c r="H130" s="174"/>
      <c r="I130" s="174"/>
      <c r="J130" s="174"/>
      <c r="K130" s="174"/>
      <c r="L130" s="174"/>
      <c r="M130" s="174"/>
      <c r="N130" s="174"/>
      <c r="O130" s="174"/>
      <c r="P130" s="174"/>
      <c r="Q130" s="174"/>
      <c r="R130" s="174"/>
      <c r="S130" s="174"/>
      <c r="T130" s="174"/>
      <c r="U130" s="174"/>
      <c r="V130" s="174"/>
      <c r="W130" s="174"/>
      <c r="X130" s="174"/>
      <c r="Y130" s="174"/>
      <c r="Z130" s="174"/>
      <c r="AA130" s="174"/>
      <c r="AB130" s="174"/>
      <c r="AC130" s="174"/>
      <c r="AD130" s="174"/>
      <c r="AE130" s="174"/>
      <c r="AF130" s="174"/>
      <c r="AG130" s="174"/>
      <c r="AH130" s="174"/>
      <c r="AI130" s="174"/>
      <c r="AJ130" s="174"/>
      <c r="AK130" s="174"/>
      <c r="AL130" s="174"/>
      <c r="AM130" s="174"/>
    </row>
    <row r="131" spans="3:39">
      <c r="C131" s="178"/>
      <c r="G131" s="174"/>
      <c r="H131" s="174"/>
      <c r="I131" s="174"/>
      <c r="J131" s="174"/>
      <c r="K131" s="174"/>
      <c r="L131" s="174"/>
      <c r="M131" s="174"/>
      <c r="N131" s="174"/>
      <c r="O131" s="174"/>
      <c r="P131" s="174"/>
      <c r="Q131" s="174"/>
      <c r="R131" s="174"/>
      <c r="S131" s="174"/>
      <c r="T131" s="174"/>
      <c r="U131" s="174"/>
      <c r="V131" s="174"/>
      <c r="W131" s="174"/>
      <c r="X131" s="174"/>
      <c r="Y131" s="174"/>
      <c r="Z131" s="174"/>
      <c r="AA131" s="174"/>
      <c r="AB131" s="174"/>
      <c r="AC131" s="174"/>
      <c r="AD131" s="174"/>
      <c r="AE131" s="174"/>
      <c r="AF131" s="174"/>
      <c r="AG131" s="174"/>
      <c r="AH131" s="174"/>
      <c r="AI131" s="174"/>
      <c r="AJ131" s="174"/>
      <c r="AK131" s="174"/>
      <c r="AL131" s="174"/>
      <c r="AM131" s="174"/>
    </row>
    <row r="132" spans="3:39">
      <c r="C132" s="178"/>
      <c r="G132" s="174"/>
      <c r="H132" s="174"/>
      <c r="I132" s="174"/>
      <c r="J132" s="174"/>
      <c r="K132" s="174"/>
      <c r="L132" s="174"/>
      <c r="M132" s="174"/>
      <c r="N132" s="174"/>
      <c r="O132" s="174"/>
      <c r="P132" s="174"/>
      <c r="Q132" s="174"/>
      <c r="R132" s="174"/>
      <c r="S132" s="174"/>
      <c r="T132" s="174"/>
      <c r="U132" s="174"/>
      <c r="V132" s="174"/>
      <c r="W132" s="174"/>
      <c r="X132" s="174"/>
      <c r="Y132" s="174"/>
      <c r="Z132" s="174"/>
      <c r="AA132" s="174"/>
      <c r="AB132" s="174"/>
      <c r="AC132" s="174"/>
      <c r="AD132" s="174"/>
      <c r="AE132" s="174"/>
      <c r="AF132" s="174"/>
      <c r="AG132" s="174"/>
      <c r="AH132" s="174"/>
      <c r="AI132" s="174"/>
      <c r="AJ132" s="174"/>
      <c r="AK132" s="174"/>
      <c r="AL132" s="174"/>
      <c r="AM132" s="174"/>
    </row>
    <row r="133" spans="3:39">
      <c r="C133" s="178"/>
      <c r="G133" s="174"/>
      <c r="H133" s="174"/>
      <c r="I133" s="174"/>
      <c r="J133" s="174"/>
      <c r="K133" s="174"/>
      <c r="L133" s="174"/>
      <c r="M133" s="174"/>
      <c r="N133" s="174"/>
      <c r="O133" s="174"/>
      <c r="P133" s="174"/>
      <c r="Q133" s="174"/>
      <c r="R133" s="174"/>
      <c r="S133" s="174"/>
      <c r="T133" s="174"/>
      <c r="U133" s="174"/>
      <c r="V133" s="174"/>
      <c r="W133" s="174"/>
      <c r="X133" s="174"/>
      <c r="Y133" s="174"/>
      <c r="Z133" s="174"/>
      <c r="AA133" s="174"/>
      <c r="AB133" s="174"/>
      <c r="AC133" s="174"/>
      <c r="AD133" s="174"/>
      <c r="AE133" s="174"/>
      <c r="AF133" s="174"/>
      <c r="AG133" s="174"/>
      <c r="AH133" s="174"/>
      <c r="AI133" s="174"/>
      <c r="AJ133" s="174"/>
      <c r="AK133" s="174"/>
      <c r="AL133" s="174"/>
      <c r="AM133" s="174"/>
    </row>
    <row r="134" spans="3:39">
      <c r="C134" s="178"/>
      <c r="G134" s="174"/>
      <c r="H134" s="174"/>
      <c r="I134" s="174"/>
      <c r="J134" s="174"/>
      <c r="K134" s="174"/>
      <c r="L134" s="174"/>
      <c r="M134" s="174"/>
      <c r="N134" s="174"/>
      <c r="O134" s="174"/>
      <c r="P134" s="174"/>
      <c r="Q134" s="174"/>
      <c r="R134" s="174"/>
      <c r="S134" s="174"/>
      <c r="T134" s="174"/>
      <c r="U134" s="174"/>
      <c r="V134" s="174"/>
      <c r="W134" s="174"/>
      <c r="X134" s="174"/>
      <c r="Y134" s="174"/>
      <c r="Z134" s="174"/>
      <c r="AA134" s="174"/>
      <c r="AB134" s="174"/>
      <c r="AC134" s="174"/>
      <c r="AD134" s="174"/>
      <c r="AE134" s="174"/>
      <c r="AF134" s="174"/>
      <c r="AG134" s="174"/>
      <c r="AH134" s="174"/>
      <c r="AI134" s="174"/>
      <c r="AJ134" s="174"/>
      <c r="AK134" s="174"/>
      <c r="AL134" s="174"/>
      <c r="AM134" s="174"/>
    </row>
    <row r="135" spans="3:39">
      <c r="C135" s="178"/>
      <c r="G135" s="174"/>
      <c r="H135" s="174"/>
      <c r="I135" s="174"/>
      <c r="J135" s="174"/>
      <c r="K135" s="174"/>
      <c r="L135" s="174"/>
      <c r="M135" s="174"/>
      <c r="N135" s="174"/>
      <c r="O135" s="174"/>
      <c r="P135" s="174"/>
      <c r="Q135" s="174"/>
      <c r="R135" s="174"/>
      <c r="S135" s="174"/>
      <c r="T135" s="174"/>
      <c r="U135" s="174"/>
      <c r="V135" s="174"/>
      <c r="W135" s="174"/>
      <c r="X135" s="174"/>
      <c r="Y135" s="174"/>
      <c r="Z135" s="174"/>
      <c r="AA135" s="174"/>
      <c r="AB135" s="174"/>
      <c r="AC135" s="174"/>
      <c r="AD135" s="174"/>
      <c r="AE135" s="174"/>
      <c r="AF135" s="174"/>
      <c r="AG135" s="174"/>
      <c r="AH135" s="174"/>
      <c r="AI135" s="174"/>
      <c r="AJ135" s="174"/>
      <c r="AK135" s="174"/>
      <c r="AL135" s="174"/>
      <c r="AM135" s="174"/>
    </row>
    <row r="136" spans="3:39">
      <c r="C136" s="178"/>
      <c r="G136" s="174"/>
      <c r="H136" s="174"/>
      <c r="I136" s="174"/>
      <c r="J136" s="174"/>
      <c r="K136" s="174"/>
      <c r="L136" s="174"/>
      <c r="M136" s="174"/>
      <c r="N136" s="174"/>
      <c r="O136" s="174"/>
      <c r="P136" s="174"/>
      <c r="Q136" s="174"/>
      <c r="R136" s="174"/>
      <c r="S136" s="174"/>
      <c r="T136" s="174"/>
      <c r="U136" s="174"/>
      <c r="V136" s="174"/>
      <c r="W136" s="174"/>
      <c r="X136" s="174"/>
      <c r="Y136" s="174"/>
      <c r="Z136" s="174"/>
      <c r="AA136" s="174"/>
      <c r="AB136" s="174"/>
      <c r="AC136" s="174"/>
      <c r="AD136" s="174"/>
      <c r="AE136" s="174"/>
      <c r="AF136" s="174"/>
      <c r="AG136" s="174"/>
      <c r="AH136" s="174"/>
      <c r="AI136" s="174"/>
      <c r="AJ136" s="174"/>
      <c r="AK136" s="174"/>
      <c r="AL136" s="174"/>
      <c r="AM136" s="174"/>
    </row>
    <row r="137" spans="3:39">
      <c r="C137" s="178"/>
      <c r="G137" s="174"/>
      <c r="H137" s="174"/>
      <c r="I137" s="174"/>
      <c r="J137" s="174"/>
      <c r="K137" s="174"/>
      <c r="L137" s="174"/>
      <c r="M137" s="174"/>
      <c r="N137" s="174"/>
      <c r="O137" s="174"/>
      <c r="P137" s="174"/>
      <c r="Q137" s="174"/>
      <c r="R137" s="174"/>
      <c r="S137" s="174"/>
      <c r="T137" s="174"/>
      <c r="U137" s="174"/>
      <c r="V137" s="174"/>
      <c r="W137" s="174"/>
      <c r="X137" s="174"/>
      <c r="Y137" s="174"/>
      <c r="Z137" s="174"/>
      <c r="AA137" s="174"/>
      <c r="AB137" s="174"/>
      <c r="AC137" s="174"/>
      <c r="AD137" s="174"/>
      <c r="AE137" s="174"/>
      <c r="AF137" s="174"/>
      <c r="AG137" s="174"/>
      <c r="AH137" s="174"/>
      <c r="AI137" s="174"/>
      <c r="AJ137" s="174"/>
      <c r="AK137" s="174"/>
      <c r="AL137" s="174"/>
      <c r="AM137" s="174"/>
    </row>
    <row r="138" spans="3:39">
      <c r="C138" s="178"/>
      <c r="G138" s="174"/>
      <c r="H138" s="174"/>
      <c r="I138" s="174"/>
      <c r="J138" s="174"/>
      <c r="K138" s="174"/>
      <c r="L138" s="174"/>
      <c r="M138" s="174"/>
      <c r="N138" s="174"/>
      <c r="O138" s="174"/>
      <c r="P138" s="174"/>
      <c r="Q138" s="174"/>
      <c r="R138" s="174"/>
      <c r="S138" s="174"/>
      <c r="T138" s="174"/>
      <c r="U138" s="174"/>
      <c r="V138" s="174"/>
      <c r="W138" s="174"/>
      <c r="X138" s="174"/>
      <c r="Y138" s="174"/>
      <c r="Z138" s="174"/>
      <c r="AA138" s="174"/>
      <c r="AB138" s="174"/>
      <c r="AC138" s="174"/>
      <c r="AD138" s="174"/>
      <c r="AE138" s="174"/>
      <c r="AF138" s="174"/>
      <c r="AG138" s="174"/>
      <c r="AH138" s="174"/>
      <c r="AI138" s="174"/>
      <c r="AJ138" s="174"/>
      <c r="AK138" s="174"/>
      <c r="AL138" s="174"/>
      <c r="AM138" s="174"/>
    </row>
    <row r="139" spans="3:39">
      <c r="C139" s="178"/>
      <c r="G139" s="174"/>
      <c r="H139" s="174"/>
      <c r="I139" s="174"/>
      <c r="J139" s="174"/>
      <c r="K139" s="174"/>
      <c r="L139" s="174"/>
      <c r="M139" s="174"/>
      <c r="N139" s="174"/>
      <c r="O139" s="174"/>
      <c r="P139" s="174"/>
      <c r="Q139" s="174"/>
      <c r="R139" s="174"/>
      <c r="S139" s="174"/>
      <c r="T139" s="174"/>
      <c r="U139" s="174"/>
      <c r="V139" s="174"/>
      <c r="W139" s="174"/>
      <c r="X139" s="174"/>
      <c r="Y139" s="174"/>
      <c r="Z139" s="174"/>
      <c r="AA139" s="174"/>
      <c r="AB139" s="174"/>
      <c r="AC139" s="174"/>
      <c r="AD139" s="174"/>
      <c r="AE139" s="174"/>
      <c r="AF139" s="174"/>
      <c r="AG139" s="174"/>
      <c r="AH139" s="174"/>
      <c r="AI139" s="174"/>
      <c r="AJ139" s="174"/>
      <c r="AK139" s="174"/>
      <c r="AL139" s="174"/>
      <c r="AM139" s="174"/>
    </row>
    <row r="140" spans="3:39">
      <c r="C140" s="178"/>
      <c r="G140" s="174"/>
      <c r="H140" s="174"/>
      <c r="I140" s="174"/>
      <c r="J140" s="174"/>
      <c r="K140" s="174"/>
      <c r="L140" s="174"/>
      <c r="M140" s="174"/>
      <c r="N140" s="174"/>
      <c r="O140" s="174"/>
      <c r="P140" s="174"/>
      <c r="Q140" s="174"/>
      <c r="R140" s="174"/>
      <c r="S140" s="174"/>
      <c r="T140" s="174"/>
      <c r="U140" s="174"/>
      <c r="V140" s="174"/>
      <c r="W140" s="174"/>
      <c r="X140" s="174"/>
      <c r="Y140" s="174"/>
      <c r="Z140" s="174"/>
      <c r="AA140" s="174"/>
      <c r="AB140" s="174"/>
      <c r="AC140" s="174"/>
      <c r="AD140" s="174"/>
      <c r="AE140" s="174"/>
      <c r="AF140" s="174"/>
      <c r="AG140" s="174"/>
      <c r="AH140" s="174"/>
      <c r="AI140" s="174"/>
      <c r="AJ140" s="174"/>
      <c r="AK140" s="174"/>
      <c r="AL140" s="174"/>
      <c r="AM140" s="174"/>
    </row>
    <row r="141" spans="3:39">
      <c r="C141" s="178"/>
      <c r="G141" s="174"/>
      <c r="H141" s="174"/>
      <c r="I141" s="174"/>
      <c r="J141" s="174"/>
      <c r="K141" s="174"/>
      <c r="L141" s="174"/>
      <c r="M141" s="174"/>
      <c r="N141" s="174"/>
      <c r="O141" s="174"/>
      <c r="P141" s="174"/>
      <c r="Q141" s="174"/>
      <c r="R141" s="174"/>
      <c r="S141" s="174"/>
      <c r="T141" s="174"/>
      <c r="U141" s="174"/>
      <c r="V141" s="174"/>
      <c r="W141" s="174"/>
      <c r="X141" s="174"/>
      <c r="Y141" s="174"/>
      <c r="Z141" s="174"/>
      <c r="AA141" s="174"/>
      <c r="AB141" s="174"/>
      <c r="AC141" s="174"/>
      <c r="AD141" s="174"/>
      <c r="AE141" s="174"/>
      <c r="AF141" s="174"/>
      <c r="AG141" s="174"/>
      <c r="AH141" s="174"/>
      <c r="AI141" s="174"/>
      <c r="AJ141" s="174"/>
      <c r="AK141" s="174"/>
      <c r="AL141" s="174"/>
      <c r="AM141" s="174"/>
    </row>
    <row r="142" spans="3:39">
      <c r="C142" s="178"/>
      <c r="G142" s="174"/>
      <c r="H142" s="174"/>
      <c r="I142" s="174"/>
      <c r="J142" s="174"/>
      <c r="K142" s="174"/>
      <c r="L142" s="174"/>
      <c r="M142" s="174"/>
      <c r="N142" s="174"/>
      <c r="O142" s="174"/>
      <c r="P142" s="174"/>
      <c r="Q142" s="174"/>
      <c r="R142" s="174"/>
      <c r="S142" s="174"/>
      <c r="T142" s="174"/>
      <c r="U142" s="174"/>
      <c r="V142" s="174"/>
      <c r="W142" s="174"/>
      <c r="X142" s="174"/>
      <c r="Y142" s="174"/>
      <c r="Z142" s="174"/>
      <c r="AA142" s="174"/>
      <c r="AB142" s="174"/>
      <c r="AC142" s="174"/>
      <c r="AD142" s="174"/>
      <c r="AE142" s="174"/>
      <c r="AF142" s="174"/>
      <c r="AG142" s="174"/>
      <c r="AH142" s="174"/>
      <c r="AI142" s="174"/>
      <c r="AJ142" s="174"/>
      <c r="AK142" s="174"/>
      <c r="AL142" s="174"/>
      <c r="AM142" s="174"/>
    </row>
    <row r="143" spans="3:39">
      <c r="C143" s="178"/>
      <c r="G143" s="174"/>
      <c r="H143" s="174"/>
      <c r="I143" s="174"/>
      <c r="J143" s="174"/>
      <c r="K143" s="174"/>
      <c r="L143" s="174"/>
      <c r="M143" s="174"/>
      <c r="N143" s="174"/>
      <c r="O143" s="174"/>
      <c r="P143" s="174"/>
      <c r="Q143" s="174"/>
      <c r="R143" s="174"/>
      <c r="S143" s="174"/>
      <c r="T143" s="174"/>
      <c r="U143" s="174"/>
      <c r="V143" s="174"/>
      <c r="W143" s="174"/>
      <c r="X143" s="174"/>
      <c r="Y143" s="174"/>
      <c r="Z143" s="174"/>
      <c r="AA143" s="174"/>
      <c r="AB143" s="174"/>
      <c r="AC143" s="174"/>
      <c r="AD143" s="174"/>
      <c r="AE143" s="174"/>
      <c r="AF143" s="174"/>
      <c r="AG143" s="174"/>
      <c r="AH143" s="174"/>
      <c r="AI143" s="174"/>
      <c r="AJ143" s="174"/>
      <c r="AK143" s="174"/>
      <c r="AL143" s="174"/>
      <c r="AM143" s="174"/>
    </row>
    <row r="144" spans="3:39">
      <c r="C144" s="178"/>
      <c r="G144" s="174"/>
      <c r="H144" s="174"/>
      <c r="I144" s="174"/>
      <c r="J144" s="174"/>
      <c r="K144" s="174"/>
      <c r="L144" s="174"/>
      <c r="M144" s="174"/>
      <c r="N144" s="174"/>
      <c r="O144" s="174"/>
      <c r="P144" s="174"/>
      <c r="Q144" s="174"/>
      <c r="R144" s="174"/>
      <c r="S144" s="174"/>
      <c r="T144" s="174"/>
      <c r="U144" s="174"/>
      <c r="V144" s="174"/>
      <c r="W144" s="174"/>
      <c r="X144" s="174"/>
      <c r="Y144" s="174"/>
      <c r="Z144" s="174"/>
      <c r="AA144" s="174"/>
      <c r="AB144" s="174"/>
      <c r="AC144" s="174"/>
      <c r="AD144" s="174"/>
      <c r="AE144" s="174"/>
      <c r="AF144" s="174"/>
      <c r="AG144" s="174"/>
      <c r="AH144" s="174"/>
      <c r="AI144" s="174"/>
      <c r="AJ144" s="174"/>
      <c r="AK144" s="174"/>
      <c r="AL144" s="174"/>
      <c r="AM144" s="174"/>
    </row>
    <row r="145" spans="3:39">
      <c r="C145" s="178"/>
      <c r="G145" s="174"/>
      <c r="H145" s="174"/>
      <c r="I145" s="174"/>
      <c r="J145" s="174"/>
      <c r="K145" s="174"/>
      <c r="L145" s="174"/>
      <c r="M145" s="174"/>
      <c r="N145" s="174"/>
      <c r="O145" s="174"/>
      <c r="P145" s="174"/>
      <c r="Q145" s="174"/>
      <c r="R145" s="174"/>
      <c r="S145" s="174"/>
      <c r="T145" s="174"/>
      <c r="U145" s="174"/>
      <c r="V145" s="174"/>
      <c r="W145" s="174"/>
      <c r="X145" s="174"/>
      <c r="Y145" s="174"/>
      <c r="Z145" s="174"/>
      <c r="AA145" s="174"/>
      <c r="AB145" s="174"/>
      <c r="AC145" s="174"/>
      <c r="AD145" s="174"/>
      <c r="AE145" s="174"/>
      <c r="AF145" s="174"/>
      <c r="AG145" s="174"/>
      <c r="AH145" s="174"/>
      <c r="AI145" s="174"/>
      <c r="AJ145" s="174"/>
      <c r="AK145" s="174"/>
      <c r="AL145" s="174"/>
      <c r="AM145" s="174"/>
    </row>
    <row r="146" spans="3:39">
      <c r="C146" s="178"/>
      <c r="G146" s="174"/>
      <c r="H146" s="174"/>
      <c r="I146" s="174"/>
      <c r="J146" s="174"/>
      <c r="K146" s="174"/>
      <c r="L146" s="174"/>
      <c r="M146" s="174"/>
      <c r="N146" s="174"/>
      <c r="O146" s="174"/>
      <c r="P146" s="174"/>
      <c r="Q146" s="174"/>
      <c r="R146" s="174"/>
      <c r="S146" s="174"/>
      <c r="T146" s="174"/>
      <c r="U146" s="174"/>
      <c r="V146" s="174"/>
      <c r="W146" s="174"/>
      <c r="X146" s="174"/>
      <c r="Y146" s="174"/>
      <c r="Z146" s="174"/>
      <c r="AA146" s="174"/>
      <c r="AB146" s="174"/>
      <c r="AC146" s="174"/>
      <c r="AD146" s="174"/>
      <c r="AE146" s="174"/>
      <c r="AF146" s="174"/>
      <c r="AG146" s="174"/>
      <c r="AH146" s="174"/>
      <c r="AI146" s="174"/>
      <c r="AJ146" s="174"/>
      <c r="AK146" s="174"/>
      <c r="AL146" s="174"/>
      <c r="AM146" s="174"/>
    </row>
    <row r="147" spans="3:39">
      <c r="C147" s="178"/>
      <c r="G147" s="174"/>
      <c r="H147" s="174"/>
      <c r="I147" s="174"/>
      <c r="J147" s="174"/>
      <c r="K147" s="174"/>
      <c r="L147" s="174"/>
      <c r="M147" s="174"/>
      <c r="N147" s="174"/>
      <c r="O147" s="174"/>
      <c r="P147" s="174"/>
      <c r="Q147" s="174"/>
      <c r="R147" s="174"/>
      <c r="S147" s="174"/>
      <c r="T147" s="174"/>
      <c r="U147" s="174"/>
      <c r="V147" s="174"/>
      <c r="W147" s="174"/>
      <c r="X147" s="174"/>
      <c r="Y147" s="174"/>
      <c r="Z147" s="174"/>
      <c r="AA147" s="174"/>
      <c r="AB147" s="174"/>
      <c r="AC147" s="174"/>
      <c r="AD147" s="174"/>
      <c r="AE147" s="174"/>
      <c r="AF147" s="174"/>
      <c r="AG147" s="174"/>
      <c r="AH147" s="174"/>
      <c r="AI147" s="174"/>
      <c r="AJ147" s="174"/>
      <c r="AK147" s="174"/>
      <c r="AL147" s="174"/>
      <c r="AM147" s="174"/>
    </row>
    <row r="148" spans="3:39">
      <c r="C148" s="178"/>
      <c r="G148" s="174"/>
      <c r="H148" s="174"/>
      <c r="I148" s="174"/>
      <c r="J148" s="174"/>
      <c r="K148" s="174"/>
      <c r="L148" s="174"/>
      <c r="M148" s="174"/>
      <c r="N148" s="174"/>
      <c r="O148" s="174"/>
      <c r="P148" s="174"/>
      <c r="Q148" s="174"/>
      <c r="R148" s="174"/>
      <c r="S148" s="174"/>
      <c r="T148" s="174"/>
      <c r="U148" s="174"/>
      <c r="V148" s="174"/>
      <c r="W148" s="174"/>
      <c r="X148" s="174"/>
      <c r="Y148" s="174"/>
      <c r="Z148" s="174"/>
      <c r="AA148" s="174"/>
      <c r="AB148" s="174"/>
      <c r="AC148" s="174"/>
      <c r="AD148" s="174"/>
      <c r="AE148" s="174"/>
      <c r="AF148" s="174"/>
      <c r="AG148" s="174"/>
      <c r="AH148" s="174"/>
      <c r="AI148" s="174"/>
      <c r="AJ148" s="174"/>
      <c r="AK148" s="174"/>
      <c r="AL148" s="174"/>
      <c r="AM148" s="174"/>
    </row>
    <row r="149" spans="3:39">
      <c r="C149" s="178"/>
      <c r="G149" s="174"/>
      <c r="H149" s="174"/>
      <c r="I149" s="174"/>
      <c r="J149" s="174"/>
      <c r="K149" s="174"/>
      <c r="L149" s="174"/>
      <c r="M149" s="174"/>
      <c r="N149" s="174"/>
      <c r="O149" s="174"/>
      <c r="P149" s="174"/>
      <c r="Q149" s="174"/>
      <c r="R149" s="174"/>
      <c r="S149" s="174"/>
      <c r="T149" s="174"/>
      <c r="U149" s="174"/>
      <c r="V149" s="174"/>
      <c r="W149" s="174"/>
      <c r="X149" s="174"/>
      <c r="Y149" s="174"/>
      <c r="Z149" s="174"/>
      <c r="AA149" s="174"/>
      <c r="AB149" s="174"/>
      <c r="AC149" s="174"/>
      <c r="AD149" s="174"/>
      <c r="AE149" s="174"/>
      <c r="AF149" s="174"/>
      <c r="AG149" s="174"/>
      <c r="AH149" s="174"/>
      <c r="AI149" s="174"/>
      <c r="AJ149" s="174"/>
      <c r="AK149" s="174"/>
      <c r="AL149" s="174"/>
      <c r="AM149" s="174"/>
    </row>
    <row r="150" spans="3:39">
      <c r="C150" s="178"/>
      <c r="G150" s="174"/>
      <c r="H150" s="174"/>
      <c r="I150" s="174"/>
      <c r="J150" s="174"/>
      <c r="K150" s="174"/>
      <c r="L150" s="174"/>
      <c r="M150" s="174"/>
      <c r="N150" s="174"/>
      <c r="O150" s="174"/>
      <c r="P150" s="174"/>
      <c r="Q150" s="174"/>
      <c r="R150" s="174"/>
      <c r="S150" s="174"/>
      <c r="T150" s="174"/>
      <c r="U150" s="174"/>
      <c r="V150" s="174"/>
      <c r="W150" s="174"/>
      <c r="X150" s="174"/>
      <c r="Y150" s="174"/>
      <c r="Z150" s="174"/>
      <c r="AA150" s="174"/>
      <c r="AB150" s="174"/>
      <c r="AC150" s="174"/>
      <c r="AD150" s="174"/>
      <c r="AE150" s="174"/>
      <c r="AF150" s="174"/>
      <c r="AG150" s="174"/>
      <c r="AH150" s="174"/>
      <c r="AI150" s="174"/>
      <c r="AJ150" s="174"/>
      <c r="AK150" s="174"/>
      <c r="AL150" s="174"/>
      <c r="AM150" s="174"/>
    </row>
    <row r="151" spans="3:39">
      <c r="C151" s="178"/>
      <c r="G151" s="174"/>
      <c r="H151" s="174"/>
      <c r="I151" s="174"/>
      <c r="J151" s="174"/>
      <c r="K151" s="174"/>
      <c r="L151" s="174"/>
      <c r="M151" s="174"/>
      <c r="N151" s="174"/>
      <c r="O151" s="174"/>
      <c r="P151" s="174"/>
      <c r="Q151" s="174"/>
      <c r="R151" s="174"/>
      <c r="S151" s="174"/>
      <c r="T151" s="174"/>
      <c r="U151" s="174"/>
      <c r="V151" s="174"/>
      <c r="W151" s="174"/>
      <c r="X151" s="174"/>
      <c r="Y151" s="174"/>
      <c r="Z151" s="174"/>
      <c r="AA151" s="174"/>
      <c r="AB151" s="174"/>
      <c r="AC151" s="174"/>
      <c r="AD151" s="174"/>
      <c r="AE151" s="174"/>
      <c r="AF151" s="174"/>
      <c r="AG151" s="174"/>
      <c r="AH151" s="174"/>
      <c r="AI151" s="174"/>
      <c r="AJ151" s="174"/>
      <c r="AK151" s="174"/>
      <c r="AL151" s="174"/>
      <c r="AM151" s="174"/>
    </row>
    <row r="152" spans="3:39">
      <c r="C152" s="178"/>
      <c r="G152" s="174"/>
      <c r="H152" s="174"/>
      <c r="I152" s="174"/>
      <c r="J152" s="174"/>
      <c r="K152" s="174"/>
      <c r="L152" s="174"/>
      <c r="M152" s="174"/>
      <c r="N152" s="174"/>
      <c r="O152" s="174"/>
      <c r="P152" s="174"/>
      <c r="Q152" s="174"/>
      <c r="R152" s="174"/>
      <c r="S152" s="174"/>
      <c r="T152" s="174"/>
      <c r="U152" s="174"/>
      <c r="V152" s="174"/>
      <c r="W152" s="174"/>
      <c r="X152" s="174"/>
      <c r="Y152" s="174"/>
      <c r="Z152" s="174"/>
      <c r="AA152" s="174"/>
      <c r="AB152" s="174"/>
      <c r="AC152" s="174"/>
      <c r="AD152" s="174"/>
      <c r="AE152" s="174"/>
      <c r="AF152" s="174"/>
      <c r="AG152" s="174"/>
      <c r="AH152" s="174"/>
      <c r="AI152" s="174"/>
      <c r="AJ152" s="174"/>
      <c r="AK152" s="174"/>
      <c r="AL152" s="174"/>
      <c r="AM152" s="174"/>
    </row>
    <row r="153" spans="3:39">
      <c r="C153" s="178"/>
      <c r="G153" s="174"/>
      <c r="H153" s="174"/>
      <c r="I153" s="174"/>
      <c r="J153" s="174"/>
      <c r="K153" s="174"/>
      <c r="L153" s="174"/>
      <c r="M153" s="174"/>
      <c r="N153" s="174"/>
      <c r="O153" s="174"/>
      <c r="P153" s="174"/>
      <c r="Q153" s="174"/>
      <c r="R153" s="174"/>
      <c r="S153" s="174"/>
      <c r="T153" s="174"/>
      <c r="U153" s="174"/>
      <c r="V153" s="174"/>
      <c r="W153" s="174"/>
      <c r="X153" s="174"/>
      <c r="Y153" s="174"/>
      <c r="Z153" s="174"/>
      <c r="AA153" s="174"/>
      <c r="AB153" s="174"/>
      <c r="AC153" s="174"/>
      <c r="AD153" s="174"/>
      <c r="AE153" s="174"/>
      <c r="AF153" s="174"/>
      <c r="AG153" s="174"/>
      <c r="AH153" s="174"/>
      <c r="AI153" s="174"/>
      <c r="AJ153" s="174"/>
      <c r="AK153" s="174"/>
      <c r="AL153" s="174"/>
      <c r="AM153" s="174"/>
    </row>
    <row r="154" spans="3:39">
      <c r="C154" s="178"/>
      <c r="G154" s="174"/>
      <c r="H154" s="174"/>
      <c r="I154" s="174"/>
      <c r="J154" s="174"/>
      <c r="K154" s="174"/>
      <c r="L154" s="174"/>
      <c r="M154" s="174"/>
      <c r="N154" s="174"/>
      <c r="O154" s="174"/>
      <c r="P154" s="174"/>
      <c r="Q154" s="174"/>
      <c r="R154" s="174"/>
      <c r="S154" s="174"/>
      <c r="T154" s="174"/>
      <c r="U154" s="174"/>
      <c r="V154" s="174"/>
      <c r="W154" s="174"/>
      <c r="X154" s="174"/>
      <c r="Y154" s="174"/>
      <c r="Z154" s="174"/>
      <c r="AA154" s="174"/>
      <c r="AB154" s="174"/>
      <c r="AC154" s="174"/>
      <c r="AD154" s="174"/>
      <c r="AE154" s="174"/>
      <c r="AF154" s="174"/>
      <c r="AG154" s="174"/>
      <c r="AH154" s="174"/>
      <c r="AI154" s="174"/>
      <c r="AJ154" s="174"/>
      <c r="AK154" s="174"/>
      <c r="AL154" s="174"/>
      <c r="AM154" s="174"/>
    </row>
    <row r="155" spans="3:39">
      <c r="C155" s="178"/>
      <c r="G155" s="174"/>
      <c r="H155" s="174"/>
      <c r="I155" s="174"/>
      <c r="J155" s="174"/>
      <c r="K155" s="174"/>
      <c r="L155" s="174"/>
      <c r="M155" s="174"/>
      <c r="N155" s="174"/>
      <c r="O155" s="174"/>
      <c r="P155" s="174"/>
      <c r="Q155" s="174"/>
      <c r="R155" s="174"/>
      <c r="S155" s="174"/>
      <c r="T155" s="174"/>
      <c r="U155" s="174"/>
      <c r="V155" s="174"/>
      <c r="W155" s="174"/>
      <c r="X155" s="174"/>
      <c r="Y155" s="174"/>
      <c r="Z155" s="174"/>
      <c r="AA155" s="174"/>
      <c r="AB155" s="174"/>
      <c r="AC155" s="174"/>
      <c r="AD155" s="174"/>
      <c r="AE155" s="174"/>
      <c r="AF155" s="174"/>
      <c r="AG155" s="174"/>
      <c r="AH155" s="174"/>
      <c r="AI155" s="174"/>
      <c r="AJ155" s="174"/>
      <c r="AK155" s="174"/>
      <c r="AL155" s="174"/>
      <c r="AM155" s="174"/>
    </row>
    <row r="156" spans="3:39">
      <c r="C156" s="178"/>
      <c r="G156" s="174"/>
      <c r="H156" s="174"/>
      <c r="I156" s="174"/>
      <c r="J156" s="174"/>
      <c r="K156" s="174"/>
      <c r="L156" s="174"/>
      <c r="M156" s="174"/>
      <c r="N156" s="174"/>
      <c r="O156" s="174"/>
      <c r="P156" s="174"/>
      <c r="Q156" s="174"/>
      <c r="R156" s="174"/>
      <c r="S156" s="174"/>
      <c r="T156" s="174"/>
      <c r="U156" s="174"/>
      <c r="V156" s="174"/>
      <c r="W156" s="174"/>
      <c r="X156" s="174"/>
      <c r="Y156" s="174"/>
      <c r="Z156" s="174"/>
      <c r="AA156" s="174"/>
      <c r="AB156" s="174"/>
      <c r="AC156" s="174"/>
      <c r="AD156" s="174"/>
      <c r="AE156" s="174"/>
      <c r="AF156" s="174"/>
      <c r="AG156" s="174"/>
      <c r="AH156" s="174"/>
      <c r="AI156" s="174"/>
      <c r="AJ156" s="174"/>
      <c r="AK156" s="174"/>
      <c r="AL156" s="174"/>
      <c r="AM156" s="174"/>
    </row>
    <row r="157" spans="3:39">
      <c r="C157" s="178"/>
      <c r="G157" s="174"/>
      <c r="H157" s="174"/>
      <c r="I157" s="174"/>
      <c r="J157" s="174"/>
      <c r="K157" s="174"/>
      <c r="L157" s="174"/>
      <c r="M157" s="174"/>
      <c r="N157" s="174"/>
      <c r="O157" s="174"/>
      <c r="P157" s="174"/>
      <c r="Q157" s="174"/>
      <c r="R157" s="174"/>
      <c r="S157" s="174"/>
      <c r="T157" s="174"/>
      <c r="U157" s="174"/>
      <c r="V157" s="174"/>
      <c r="W157" s="174"/>
      <c r="X157" s="174"/>
      <c r="Y157" s="174"/>
      <c r="Z157" s="174"/>
      <c r="AA157" s="174"/>
      <c r="AB157" s="174"/>
      <c r="AC157" s="174"/>
      <c r="AD157" s="174"/>
      <c r="AE157" s="174"/>
      <c r="AF157" s="174"/>
      <c r="AG157" s="174"/>
      <c r="AH157" s="174"/>
      <c r="AI157" s="174"/>
      <c r="AJ157" s="174"/>
      <c r="AK157" s="174"/>
      <c r="AL157" s="174"/>
      <c r="AM157" s="174"/>
    </row>
    <row r="158" spans="3:39">
      <c r="C158" s="178"/>
      <c r="G158" s="174"/>
      <c r="H158" s="174"/>
      <c r="I158" s="174"/>
      <c r="J158" s="174"/>
      <c r="K158" s="174"/>
      <c r="L158" s="174"/>
      <c r="M158" s="174"/>
      <c r="N158" s="174"/>
      <c r="O158" s="174"/>
      <c r="P158" s="174"/>
      <c r="Q158" s="174"/>
      <c r="R158" s="174"/>
      <c r="S158" s="174"/>
      <c r="T158" s="174"/>
      <c r="U158" s="174"/>
      <c r="V158" s="174"/>
      <c r="W158" s="174"/>
      <c r="X158" s="174"/>
      <c r="Y158" s="174"/>
      <c r="Z158" s="174"/>
      <c r="AA158" s="174"/>
      <c r="AB158" s="174"/>
      <c r="AC158" s="174"/>
      <c r="AD158" s="174"/>
      <c r="AE158" s="174"/>
      <c r="AF158" s="174"/>
      <c r="AG158" s="174"/>
      <c r="AH158" s="174"/>
      <c r="AI158" s="174"/>
      <c r="AJ158" s="174"/>
      <c r="AK158" s="174"/>
      <c r="AL158" s="174"/>
      <c r="AM158" s="174"/>
    </row>
    <row r="159" spans="3:39">
      <c r="C159" s="178"/>
      <c r="G159" s="174"/>
      <c r="H159" s="174"/>
      <c r="I159" s="174"/>
      <c r="J159" s="174"/>
      <c r="K159" s="174"/>
      <c r="L159" s="174"/>
      <c r="M159" s="174"/>
      <c r="N159" s="174"/>
      <c r="O159" s="174"/>
      <c r="P159" s="174"/>
      <c r="Q159" s="174"/>
      <c r="R159" s="174"/>
      <c r="S159" s="174"/>
      <c r="T159" s="174"/>
      <c r="U159" s="174"/>
      <c r="V159" s="174"/>
      <c r="W159" s="174"/>
      <c r="X159" s="174"/>
      <c r="Y159" s="174"/>
      <c r="Z159" s="174"/>
      <c r="AA159" s="174"/>
      <c r="AB159" s="174"/>
      <c r="AC159" s="174"/>
      <c r="AD159" s="174"/>
      <c r="AE159" s="174"/>
      <c r="AF159" s="174"/>
      <c r="AG159" s="174"/>
      <c r="AH159" s="174"/>
      <c r="AI159" s="174"/>
      <c r="AJ159" s="174"/>
      <c r="AK159" s="174"/>
      <c r="AL159" s="174"/>
      <c r="AM159" s="174"/>
    </row>
    <row r="160" spans="3:39">
      <c r="C160" s="178"/>
      <c r="G160" s="174"/>
      <c r="H160" s="174"/>
      <c r="I160" s="174"/>
      <c r="J160" s="174"/>
      <c r="K160" s="174"/>
      <c r="L160" s="174"/>
      <c r="M160" s="174"/>
      <c r="N160" s="174"/>
      <c r="O160" s="174"/>
      <c r="P160" s="174"/>
      <c r="Q160" s="174"/>
      <c r="R160" s="174"/>
      <c r="S160" s="174"/>
      <c r="T160" s="174"/>
      <c r="U160" s="174"/>
      <c r="V160" s="174"/>
      <c r="W160" s="174"/>
      <c r="X160" s="174"/>
      <c r="Y160" s="174"/>
      <c r="Z160" s="174"/>
      <c r="AA160" s="174"/>
      <c r="AB160" s="174"/>
      <c r="AC160" s="174"/>
      <c r="AD160" s="174"/>
      <c r="AE160" s="174"/>
      <c r="AF160" s="174"/>
      <c r="AG160" s="174"/>
      <c r="AH160" s="174"/>
      <c r="AI160" s="174"/>
      <c r="AJ160" s="174"/>
      <c r="AK160" s="174"/>
      <c r="AL160" s="174"/>
      <c r="AM160" s="174"/>
    </row>
    <row r="161" spans="3:39">
      <c r="C161" s="178"/>
      <c r="G161" s="174"/>
      <c r="H161" s="174"/>
      <c r="I161" s="174"/>
      <c r="J161" s="174"/>
      <c r="K161" s="174"/>
      <c r="L161" s="174"/>
      <c r="M161" s="174"/>
      <c r="N161" s="174"/>
      <c r="O161" s="174"/>
      <c r="P161" s="174"/>
      <c r="Q161" s="174"/>
      <c r="R161" s="174"/>
      <c r="S161" s="174"/>
      <c r="T161" s="174"/>
      <c r="U161" s="174"/>
      <c r="V161" s="174"/>
      <c r="W161" s="174"/>
      <c r="X161" s="174"/>
      <c r="Y161" s="174"/>
      <c r="Z161" s="174"/>
      <c r="AA161" s="174"/>
      <c r="AB161" s="174"/>
      <c r="AC161" s="174"/>
      <c r="AD161" s="174"/>
      <c r="AE161" s="174"/>
      <c r="AF161" s="174"/>
      <c r="AG161" s="174"/>
      <c r="AH161" s="174"/>
      <c r="AI161" s="174"/>
      <c r="AJ161" s="174"/>
      <c r="AK161" s="174"/>
      <c r="AL161" s="174"/>
      <c r="AM161" s="174"/>
    </row>
    <row r="162" spans="3:39">
      <c r="C162" s="178"/>
      <c r="G162" s="174"/>
      <c r="H162" s="174"/>
      <c r="I162" s="174"/>
      <c r="J162" s="174"/>
      <c r="K162" s="174"/>
      <c r="L162" s="174"/>
      <c r="M162" s="174"/>
      <c r="N162" s="174"/>
      <c r="O162" s="174"/>
      <c r="P162" s="174"/>
      <c r="Q162" s="174"/>
      <c r="R162" s="174"/>
      <c r="S162" s="174"/>
      <c r="T162" s="174"/>
      <c r="U162" s="174"/>
      <c r="V162" s="174"/>
      <c r="W162" s="174"/>
      <c r="X162" s="174"/>
      <c r="Y162" s="174"/>
      <c r="Z162" s="174"/>
      <c r="AA162" s="174"/>
      <c r="AB162" s="174"/>
      <c r="AC162" s="174"/>
      <c r="AD162" s="174"/>
      <c r="AE162" s="174"/>
      <c r="AF162" s="174"/>
      <c r="AG162" s="174"/>
      <c r="AH162" s="174"/>
      <c r="AI162" s="174"/>
      <c r="AJ162" s="174"/>
      <c r="AK162" s="174"/>
      <c r="AL162" s="174"/>
      <c r="AM162" s="174"/>
    </row>
    <row r="163" spans="3:39">
      <c r="C163" s="178"/>
      <c r="G163" s="174"/>
      <c r="H163" s="174"/>
      <c r="I163" s="174"/>
      <c r="J163" s="174"/>
      <c r="K163" s="174"/>
      <c r="L163" s="174"/>
      <c r="M163" s="174"/>
      <c r="N163" s="174"/>
      <c r="O163" s="174"/>
      <c r="P163" s="174"/>
      <c r="Q163" s="174"/>
      <c r="R163" s="174"/>
      <c r="S163" s="174"/>
      <c r="T163" s="174"/>
      <c r="U163" s="174"/>
      <c r="V163" s="174"/>
      <c r="W163" s="174"/>
      <c r="X163" s="174"/>
      <c r="Y163" s="174"/>
      <c r="Z163" s="174"/>
      <c r="AA163" s="174"/>
      <c r="AB163" s="174"/>
      <c r="AC163" s="174"/>
      <c r="AD163" s="174"/>
      <c r="AE163" s="174"/>
      <c r="AF163" s="174"/>
      <c r="AG163" s="174"/>
      <c r="AH163" s="174"/>
      <c r="AI163" s="174"/>
      <c r="AJ163" s="174"/>
      <c r="AK163" s="174"/>
      <c r="AL163" s="174"/>
      <c r="AM163" s="174"/>
    </row>
    <row r="164" spans="3:39">
      <c r="C164" s="178"/>
      <c r="G164" s="174"/>
      <c r="H164" s="174"/>
      <c r="I164" s="174"/>
      <c r="J164" s="174"/>
      <c r="K164" s="174"/>
      <c r="L164" s="174"/>
      <c r="M164" s="174"/>
      <c r="N164" s="174"/>
      <c r="O164" s="174"/>
      <c r="P164" s="174"/>
      <c r="Q164" s="174"/>
      <c r="R164" s="174"/>
      <c r="S164" s="174"/>
      <c r="T164" s="174"/>
      <c r="U164" s="174"/>
      <c r="V164" s="174"/>
      <c r="W164" s="174"/>
      <c r="X164" s="174"/>
      <c r="Y164" s="174"/>
      <c r="Z164" s="174"/>
      <c r="AA164" s="174"/>
      <c r="AB164" s="174"/>
      <c r="AC164" s="174"/>
      <c r="AD164" s="174"/>
      <c r="AE164" s="174"/>
      <c r="AF164" s="174"/>
      <c r="AG164" s="174"/>
      <c r="AH164" s="174"/>
      <c r="AI164" s="174"/>
      <c r="AJ164" s="174"/>
      <c r="AK164" s="174"/>
      <c r="AL164" s="174"/>
      <c r="AM164" s="174"/>
    </row>
    <row r="165" spans="3:39">
      <c r="C165" s="178"/>
      <c r="G165" s="174"/>
      <c r="H165" s="174"/>
      <c r="I165" s="174"/>
      <c r="J165" s="174"/>
      <c r="K165" s="174"/>
      <c r="L165" s="174"/>
      <c r="M165" s="174"/>
      <c r="N165" s="174"/>
      <c r="O165" s="174"/>
      <c r="P165" s="174"/>
      <c r="Q165" s="174"/>
      <c r="R165" s="174"/>
      <c r="S165" s="174"/>
      <c r="T165" s="174"/>
      <c r="U165" s="174"/>
      <c r="V165" s="174"/>
      <c r="W165" s="174"/>
      <c r="X165" s="174"/>
      <c r="Y165" s="174"/>
      <c r="Z165" s="174"/>
      <c r="AA165" s="174"/>
      <c r="AB165" s="174"/>
      <c r="AC165" s="174"/>
      <c r="AD165" s="174"/>
      <c r="AE165" s="174"/>
      <c r="AF165" s="174"/>
      <c r="AG165" s="174"/>
      <c r="AH165" s="174"/>
      <c r="AI165" s="174"/>
      <c r="AJ165" s="174"/>
      <c r="AK165" s="174"/>
      <c r="AL165" s="174"/>
      <c r="AM165" s="174"/>
    </row>
    <row r="166" spans="3:39">
      <c r="C166" s="178"/>
      <c r="G166" s="174"/>
      <c r="H166" s="174"/>
      <c r="I166" s="174"/>
      <c r="J166" s="174"/>
      <c r="K166" s="174"/>
      <c r="L166" s="174"/>
      <c r="M166" s="174"/>
      <c r="N166" s="174"/>
      <c r="O166" s="174"/>
      <c r="P166" s="174"/>
      <c r="Q166" s="174"/>
      <c r="R166" s="174"/>
      <c r="S166" s="174"/>
      <c r="T166" s="174"/>
      <c r="U166" s="174"/>
      <c r="V166" s="174"/>
      <c r="W166" s="174"/>
      <c r="X166" s="174"/>
      <c r="Y166" s="174"/>
      <c r="Z166" s="174"/>
      <c r="AA166" s="174"/>
      <c r="AB166" s="174"/>
      <c r="AC166" s="174"/>
      <c r="AD166" s="174"/>
      <c r="AE166" s="174"/>
      <c r="AF166" s="174"/>
      <c r="AG166" s="174"/>
      <c r="AH166" s="174"/>
      <c r="AI166" s="174"/>
      <c r="AJ166" s="174"/>
      <c r="AK166" s="174"/>
      <c r="AL166" s="174"/>
      <c r="AM166" s="174"/>
    </row>
    <row r="167" spans="3:39">
      <c r="C167" s="178"/>
      <c r="G167" s="174"/>
      <c r="H167" s="174"/>
      <c r="I167" s="174"/>
      <c r="J167" s="174"/>
      <c r="K167" s="174"/>
      <c r="L167" s="174"/>
      <c r="M167" s="174"/>
      <c r="N167" s="174"/>
      <c r="O167" s="174"/>
      <c r="P167" s="174"/>
      <c r="Q167" s="174"/>
      <c r="R167" s="174"/>
      <c r="S167" s="174"/>
      <c r="T167" s="174"/>
      <c r="U167" s="174"/>
      <c r="V167" s="174"/>
      <c r="W167" s="174"/>
      <c r="X167" s="174"/>
      <c r="Y167" s="174"/>
      <c r="Z167" s="174"/>
      <c r="AA167" s="174"/>
      <c r="AB167" s="174"/>
      <c r="AC167" s="174"/>
      <c r="AD167" s="174"/>
      <c r="AE167" s="174"/>
      <c r="AF167" s="174"/>
      <c r="AG167" s="174"/>
      <c r="AH167" s="174"/>
      <c r="AI167" s="174"/>
      <c r="AJ167" s="174"/>
      <c r="AK167" s="174"/>
      <c r="AL167" s="174"/>
      <c r="AM167" s="174"/>
    </row>
    <row r="168" spans="3:39">
      <c r="C168" s="178"/>
      <c r="G168" s="174"/>
      <c r="H168" s="174"/>
      <c r="I168" s="174"/>
      <c r="J168" s="174"/>
      <c r="K168" s="174"/>
      <c r="L168" s="174"/>
      <c r="M168" s="174"/>
      <c r="N168" s="174"/>
      <c r="O168" s="174"/>
      <c r="P168" s="174"/>
      <c r="Q168" s="174"/>
      <c r="R168" s="174"/>
      <c r="S168" s="174"/>
      <c r="T168" s="174"/>
      <c r="U168" s="174"/>
      <c r="V168" s="174"/>
      <c r="W168" s="174"/>
      <c r="X168" s="174"/>
      <c r="Y168" s="174"/>
      <c r="Z168" s="174"/>
      <c r="AA168" s="174"/>
      <c r="AB168" s="174"/>
      <c r="AC168" s="174"/>
      <c r="AD168" s="174"/>
      <c r="AE168" s="174"/>
      <c r="AF168" s="174"/>
      <c r="AG168" s="174"/>
      <c r="AH168" s="174"/>
      <c r="AI168" s="174"/>
      <c r="AJ168" s="174"/>
      <c r="AK168" s="174"/>
      <c r="AL168" s="174"/>
      <c r="AM168" s="174"/>
    </row>
    <row r="169" spans="3:39">
      <c r="C169" s="178"/>
      <c r="G169" s="174"/>
      <c r="H169" s="174"/>
      <c r="I169" s="174"/>
      <c r="J169" s="174"/>
      <c r="K169" s="174"/>
      <c r="L169" s="174"/>
      <c r="M169" s="174"/>
      <c r="N169" s="174"/>
      <c r="O169" s="174"/>
      <c r="P169" s="174"/>
      <c r="Q169" s="174"/>
      <c r="R169" s="174"/>
      <c r="S169" s="174"/>
      <c r="T169" s="174"/>
      <c r="U169" s="174"/>
      <c r="V169" s="174"/>
      <c r="W169" s="174"/>
      <c r="X169" s="174"/>
      <c r="Y169" s="174"/>
      <c r="Z169" s="174"/>
      <c r="AA169" s="174"/>
      <c r="AB169" s="174"/>
      <c r="AC169" s="174"/>
      <c r="AD169" s="174"/>
      <c r="AE169" s="174"/>
      <c r="AF169" s="174"/>
      <c r="AG169" s="174"/>
      <c r="AH169" s="174"/>
      <c r="AI169" s="174"/>
      <c r="AJ169" s="174"/>
      <c r="AK169" s="174"/>
      <c r="AL169" s="174"/>
      <c r="AM169" s="174"/>
    </row>
    <row r="170" spans="3:39">
      <c r="C170" s="178"/>
      <c r="G170" s="174"/>
      <c r="H170" s="174"/>
      <c r="I170" s="174"/>
      <c r="J170" s="174"/>
      <c r="K170" s="174"/>
      <c r="L170" s="174"/>
      <c r="M170" s="174"/>
      <c r="N170" s="174"/>
      <c r="O170" s="174"/>
      <c r="P170" s="174"/>
      <c r="Q170" s="174"/>
      <c r="R170" s="174"/>
      <c r="S170" s="174"/>
      <c r="T170" s="174"/>
      <c r="U170" s="174"/>
      <c r="V170" s="174"/>
      <c r="W170" s="174"/>
      <c r="X170" s="174"/>
      <c r="Y170" s="174"/>
      <c r="Z170" s="174"/>
      <c r="AA170" s="174"/>
      <c r="AB170" s="174"/>
      <c r="AC170" s="174"/>
      <c r="AD170" s="174"/>
      <c r="AE170" s="174"/>
      <c r="AF170" s="174"/>
      <c r="AG170" s="174"/>
      <c r="AH170" s="174"/>
      <c r="AI170" s="174"/>
      <c r="AJ170" s="174"/>
      <c r="AK170" s="174"/>
      <c r="AL170" s="174"/>
      <c r="AM170" s="174"/>
    </row>
    <row r="171" spans="3:39">
      <c r="C171" s="178"/>
      <c r="G171" s="174"/>
      <c r="H171" s="174"/>
      <c r="I171" s="174"/>
      <c r="J171" s="174"/>
      <c r="K171" s="174"/>
      <c r="L171" s="174"/>
      <c r="M171" s="174"/>
      <c r="N171" s="174"/>
      <c r="O171" s="174"/>
      <c r="P171" s="174"/>
      <c r="Q171" s="174"/>
      <c r="R171" s="174"/>
      <c r="S171" s="174"/>
      <c r="T171" s="174"/>
      <c r="U171" s="174"/>
      <c r="V171" s="174"/>
      <c r="W171" s="174"/>
      <c r="X171" s="174"/>
      <c r="Y171" s="174"/>
      <c r="Z171" s="174"/>
      <c r="AA171" s="174"/>
      <c r="AB171" s="174"/>
      <c r="AC171" s="174"/>
      <c r="AD171" s="174"/>
      <c r="AE171" s="174"/>
      <c r="AF171" s="174"/>
      <c r="AG171" s="174"/>
      <c r="AH171" s="174"/>
      <c r="AI171" s="174"/>
      <c r="AJ171" s="174"/>
      <c r="AK171" s="174"/>
      <c r="AL171" s="174"/>
      <c r="AM171" s="174"/>
    </row>
    <row r="172" spans="3:39">
      <c r="C172" s="178"/>
      <c r="G172" s="174"/>
      <c r="H172" s="174"/>
      <c r="I172" s="174"/>
      <c r="J172" s="174"/>
      <c r="K172" s="174"/>
      <c r="L172" s="174"/>
      <c r="M172" s="174"/>
      <c r="N172" s="174"/>
      <c r="O172" s="174"/>
      <c r="P172" s="174"/>
      <c r="Q172" s="174"/>
      <c r="R172" s="174"/>
      <c r="S172" s="174"/>
      <c r="T172" s="174"/>
      <c r="U172" s="174"/>
      <c r="V172" s="174"/>
      <c r="W172" s="174"/>
      <c r="X172" s="174"/>
      <c r="Y172" s="174"/>
      <c r="Z172" s="174"/>
      <c r="AA172" s="174"/>
      <c r="AB172" s="174"/>
      <c r="AC172" s="174"/>
      <c r="AD172" s="174"/>
      <c r="AE172" s="174"/>
      <c r="AF172" s="174"/>
      <c r="AG172" s="174"/>
      <c r="AH172" s="174"/>
      <c r="AI172" s="174"/>
      <c r="AJ172" s="174"/>
      <c r="AK172" s="174"/>
      <c r="AL172" s="174"/>
      <c r="AM172" s="174"/>
    </row>
    <row r="173" spans="3:39">
      <c r="C173" s="178"/>
      <c r="G173" s="174"/>
      <c r="H173" s="174"/>
      <c r="I173" s="174"/>
      <c r="J173" s="174"/>
      <c r="K173" s="174"/>
      <c r="L173" s="174"/>
      <c r="M173" s="174"/>
      <c r="N173" s="174"/>
      <c r="O173" s="174"/>
      <c r="P173" s="174"/>
      <c r="Q173" s="174"/>
      <c r="R173" s="174"/>
      <c r="S173" s="174"/>
      <c r="T173" s="174"/>
      <c r="U173" s="174"/>
      <c r="V173" s="174"/>
      <c r="W173" s="174"/>
      <c r="X173" s="174"/>
      <c r="Y173" s="174"/>
      <c r="Z173" s="174"/>
      <c r="AA173" s="174"/>
      <c r="AB173" s="174"/>
      <c r="AC173" s="174"/>
      <c r="AD173" s="174"/>
      <c r="AE173" s="174"/>
      <c r="AF173" s="174"/>
      <c r="AG173" s="174"/>
      <c r="AH173" s="174"/>
      <c r="AI173" s="174"/>
      <c r="AJ173" s="174"/>
      <c r="AK173" s="174"/>
      <c r="AL173" s="174"/>
      <c r="AM173" s="174"/>
    </row>
    <row r="174" spans="3:39">
      <c r="G174" s="174"/>
      <c r="H174" s="174"/>
      <c r="I174" s="174"/>
      <c r="J174" s="174"/>
      <c r="K174" s="174"/>
      <c r="L174" s="174"/>
      <c r="M174" s="174"/>
      <c r="N174" s="174"/>
      <c r="O174" s="174"/>
      <c r="P174" s="174"/>
      <c r="Q174" s="174"/>
      <c r="R174" s="174"/>
      <c r="S174" s="174"/>
      <c r="T174" s="174"/>
      <c r="U174" s="174"/>
      <c r="V174" s="174"/>
      <c r="W174" s="174"/>
      <c r="X174" s="174"/>
      <c r="Y174" s="174"/>
      <c r="Z174" s="174"/>
      <c r="AA174" s="174"/>
      <c r="AB174" s="174"/>
      <c r="AC174" s="174"/>
      <c r="AD174" s="174"/>
      <c r="AE174" s="174"/>
      <c r="AF174" s="174"/>
      <c r="AG174" s="174"/>
      <c r="AH174" s="174"/>
      <c r="AI174" s="174"/>
      <c r="AJ174" s="174"/>
      <c r="AK174" s="174"/>
      <c r="AL174" s="174"/>
      <c r="AM174" s="174"/>
    </row>
    <row r="175" spans="3:39">
      <c r="G175" s="174"/>
      <c r="H175" s="174"/>
      <c r="I175" s="174"/>
      <c r="J175" s="174"/>
      <c r="K175" s="174"/>
      <c r="L175" s="174"/>
      <c r="M175" s="174"/>
      <c r="N175" s="174"/>
      <c r="O175" s="174"/>
      <c r="P175" s="174"/>
      <c r="Q175" s="174"/>
      <c r="R175" s="174"/>
      <c r="S175" s="174"/>
      <c r="T175" s="174"/>
      <c r="U175" s="174"/>
      <c r="V175" s="174"/>
      <c r="W175" s="174"/>
      <c r="X175" s="174"/>
      <c r="Y175" s="174"/>
      <c r="Z175" s="174"/>
      <c r="AA175" s="174"/>
      <c r="AB175" s="174"/>
      <c r="AC175" s="174"/>
      <c r="AD175" s="174"/>
      <c r="AE175" s="174"/>
      <c r="AF175" s="174"/>
      <c r="AG175" s="174"/>
      <c r="AH175" s="174"/>
      <c r="AI175" s="174"/>
      <c r="AJ175" s="174"/>
      <c r="AK175" s="174"/>
      <c r="AL175" s="174"/>
      <c r="AM175" s="174"/>
    </row>
    <row r="176" spans="3:39">
      <c r="G176" s="174"/>
      <c r="H176" s="174"/>
      <c r="I176" s="174"/>
      <c r="J176" s="174"/>
      <c r="K176" s="174"/>
      <c r="L176" s="174"/>
      <c r="M176" s="174"/>
      <c r="N176" s="174"/>
      <c r="O176" s="174"/>
      <c r="P176" s="174"/>
      <c r="Q176" s="174"/>
      <c r="R176" s="174"/>
      <c r="S176" s="174"/>
      <c r="T176" s="174"/>
      <c r="U176" s="174"/>
      <c r="V176" s="174"/>
      <c r="W176" s="174"/>
      <c r="X176" s="174"/>
      <c r="Y176" s="174"/>
      <c r="Z176" s="174"/>
      <c r="AA176" s="174"/>
      <c r="AB176" s="174"/>
      <c r="AC176" s="174"/>
      <c r="AD176" s="174"/>
      <c r="AE176" s="174"/>
      <c r="AF176" s="174"/>
      <c r="AG176" s="174"/>
      <c r="AH176" s="174"/>
      <c r="AI176" s="174"/>
      <c r="AJ176" s="174"/>
      <c r="AK176" s="174"/>
      <c r="AL176" s="174"/>
      <c r="AM176" s="174"/>
    </row>
  </sheetData>
  <autoFilter ref="A8:A176"/>
  <mergeCells count="27">
    <mergeCell ref="A1:AM1"/>
    <mergeCell ref="A2:AM2"/>
    <mergeCell ref="A4:A6"/>
    <mergeCell ref="B4:B6"/>
    <mergeCell ref="C4:C6"/>
    <mergeCell ref="D4:D6"/>
    <mergeCell ref="E4:E6"/>
    <mergeCell ref="F4:F6"/>
    <mergeCell ref="G4:G6"/>
    <mergeCell ref="H4:H6"/>
    <mergeCell ref="I4:J5"/>
    <mergeCell ref="K4:K6"/>
    <mergeCell ref="L4:L6"/>
    <mergeCell ref="M4:O5"/>
    <mergeCell ref="AM4:AM6"/>
    <mergeCell ref="AK3:AL3"/>
    <mergeCell ref="P4:S4"/>
    <mergeCell ref="T4:U5"/>
    <mergeCell ref="V4:W5"/>
    <mergeCell ref="X4:Y5"/>
    <mergeCell ref="Z4:AB5"/>
    <mergeCell ref="AL4:AL6"/>
    <mergeCell ref="AC4:AE5"/>
    <mergeCell ref="AF4:AH5"/>
    <mergeCell ref="AI4:AI6"/>
    <mergeCell ref="AJ4:AJ6"/>
    <mergeCell ref="AK4:AK6"/>
  </mergeCells>
  <printOptions horizontalCentered="1"/>
  <pageMargins left="0.39370078740157483" right="0.19685039370078741" top="0.51181102362204722" bottom="0.51181102362204722" header="0.51181102362204722" footer="0.51181102362204722"/>
  <pageSetup paperSize="9" scale="55" firstPageNumber="10" fitToHeight="0" orientation="landscape" useFirstPageNumber="1" r:id="rId1"/>
  <headerFooter alignWithMargins="0">
    <oddHeader>&amp;R{&amp;P}</oddHead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9">
    <tabColor theme="1" tint="0.499984740745262"/>
  </sheetPr>
  <dimension ref="A1:AM43"/>
  <sheetViews>
    <sheetView view="pageBreakPreview" zoomScale="85" zoomScaleNormal="90" zoomScaleSheetLayoutView="85" workbookViewId="0">
      <pane ySplit="7" topLeftCell="A15" activePane="bottomLeft" state="frozen"/>
      <selection activeCell="B13" sqref="B13"/>
      <selection pane="bottomLeft" activeCell="B13" sqref="B13"/>
    </sheetView>
  </sheetViews>
  <sheetFormatPr defaultColWidth="8" defaultRowHeight="15.75"/>
  <cols>
    <col min="1" max="1" width="5.5" style="562" customWidth="1"/>
    <col min="2" max="2" width="10.875" style="646" hidden="1" customWidth="1"/>
    <col min="3" max="3" width="30.25" style="535" customWidth="1"/>
    <col min="4" max="4" width="10.25" style="537" customWidth="1"/>
    <col min="5" max="5" width="9.5" style="537" bestFit="1" customWidth="1"/>
    <col min="6" max="6" width="8.625" style="502" bestFit="1" customWidth="1"/>
    <col min="7" max="7" width="9.625" style="496" customWidth="1"/>
    <col min="8" max="8" width="9" style="496" hidden="1" customWidth="1"/>
    <col min="9" max="9" width="8.75" style="496" hidden="1" customWidth="1"/>
    <col min="10" max="10" width="9" style="496" hidden="1" customWidth="1"/>
    <col min="11" max="11" width="9.625" style="496" hidden="1" customWidth="1"/>
    <col min="12" max="12" width="9.375" style="496" customWidth="1"/>
    <col min="13" max="13" width="8.125" style="496" customWidth="1"/>
    <col min="14" max="14" width="9.5" style="496" customWidth="1"/>
    <col min="15" max="15" width="9.25" style="496" customWidth="1"/>
    <col min="16" max="28" width="9.25" style="496" hidden="1" customWidth="1"/>
    <col min="29" max="34" width="9.25" style="496" customWidth="1"/>
    <col min="35" max="35" width="9.25" style="496" hidden="1" customWidth="1"/>
    <col min="36" max="38" width="9.25" style="496" customWidth="1"/>
    <col min="39" max="39" width="9.125" style="496" customWidth="1"/>
    <col min="40" max="16384" width="8" style="496"/>
  </cols>
  <sheetData>
    <row r="1" spans="1:39" ht="27">
      <c r="A1" s="3129" t="s">
        <v>2121</v>
      </c>
      <c r="B1" s="3129"/>
      <c r="C1" s="3129"/>
      <c r="D1" s="3129"/>
      <c r="E1" s="3129"/>
      <c r="F1" s="3129"/>
      <c r="G1" s="3129"/>
      <c r="H1" s="3129"/>
      <c r="I1" s="3129"/>
      <c r="J1" s="3129"/>
      <c r="K1" s="3129"/>
      <c r="L1" s="3129"/>
      <c r="M1" s="3129"/>
      <c r="N1" s="3129"/>
      <c r="O1" s="3129"/>
      <c r="P1" s="3129"/>
      <c r="Q1" s="3129"/>
      <c r="R1" s="3129"/>
      <c r="S1" s="3129"/>
      <c r="T1" s="3129"/>
      <c r="U1" s="3129"/>
      <c r="V1" s="3129"/>
      <c r="W1" s="3129"/>
      <c r="X1" s="3129"/>
      <c r="Y1" s="3129"/>
      <c r="Z1" s="3129"/>
      <c r="AA1" s="3129"/>
      <c r="AB1" s="3129"/>
      <c r="AC1" s="3129"/>
      <c r="AD1" s="3129"/>
      <c r="AE1" s="3129"/>
      <c r="AF1" s="3129"/>
      <c r="AG1" s="3129"/>
      <c r="AH1" s="3129"/>
      <c r="AI1" s="3129"/>
      <c r="AJ1" s="3129"/>
      <c r="AK1" s="3129"/>
      <c r="AL1" s="3129"/>
      <c r="AM1" s="3129"/>
    </row>
    <row r="2" spans="1:39" ht="25.5">
      <c r="A2" s="3130" t="s">
        <v>2254</v>
      </c>
      <c r="B2" s="3130"/>
      <c r="C2" s="3130"/>
      <c r="D2" s="3130"/>
      <c r="E2" s="3130"/>
      <c r="F2" s="3130"/>
      <c r="G2" s="3130"/>
      <c r="H2" s="3130"/>
      <c r="I2" s="3130"/>
      <c r="J2" s="3130"/>
      <c r="K2" s="3130"/>
      <c r="L2" s="3130"/>
      <c r="M2" s="3130"/>
      <c r="N2" s="3130"/>
      <c r="O2" s="3130"/>
      <c r="P2" s="3130"/>
      <c r="Q2" s="3130"/>
      <c r="R2" s="3130"/>
      <c r="S2" s="3130"/>
      <c r="T2" s="3130"/>
      <c r="U2" s="3130"/>
      <c r="V2" s="3130"/>
      <c r="W2" s="3130"/>
      <c r="X2" s="3130"/>
      <c r="Y2" s="3130"/>
      <c r="Z2" s="3130"/>
      <c r="AA2" s="3130"/>
      <c r="AB2" s="3130"/>
      <c r="AC2" s="3130"/>
      <c r="AD2" s="3130"/>
      <c r="AE2" s="3130"/>
      <c r="AF2" s="3130"/>
      <c r="AG2" s="3130"/>
      <c r="AH2" s="3130"/>
      <c r="AI2" s="3130"/>
      <c r="AJ2" s="3130"/>
      <c r="AK2" s="3130"/>
      <c r="AL2" s="3130"/>
      <c r="AM2" s="3130"/>
    </row>
    <row r="3" spans="1:39">
      <c r="A3" s="620"/>
      <c r="B3" s="620"/>
      <c r="C3" s="621"/>
      <c r="D3" s="622"/>
      <c r="E3" s="621"/>
      <c r="F3" s="621"/>
      <c r="G3" s="621"/>
      <c r="H3" s="621"/>
      <c r="I3" s="621"/>
      <c r="J3" s="621"/>
      <c r="K3" s="621"/>
      <c r="L3" s="621"/>
      <c r="M3" s="621"/>
      <c r="N3" s="621"/>
      <c r="O3" s="621"/>
      <c r="P3" s="4"/>
      <c r="Q3" s="4"/>
      <c r="R3" s="4"/>
      <c r="S3" s="4"/>
      <c r="T3" s="4"/>
      <c r="U3" s="4"/>
      <c r="V3" s="4"/>
      <c r="W3" s="4"/>
      <c r="X3" s="4"/>
      <c r="Y3" s="4"/>
      <c r="Z3" s="4"/>
      <c r="AA3" s="4"/>
      <c r="AB3" s="4"/>
      <c r="AC3" s="4"/>
      <c r="AD3" s="4"/>
      <c r="AE3" s="4"/>
      <c r="AF3" s="4"/>
      <c r="AG3" s="4"/>
      <c r="AH3" s="4"/>
      <c r="AI3" s="4"/>
      <c r="AJ3" s="4"/>
      <c r="AK3" s="3024" t="s">
        <v>9121</v>
      </c>
      <c r="AL3" s="3024"/>
      <c r="AM3" s="2266"/>
    </row>
    <row r="4" spans="1:39" s="623" customFormat="1" ht="24.6" customHeight="1">
      <c r="A4" s="3155" t="s">
        <v>2255</v>
      </c>
      <c r="B4" s="3155" t="s">
        <v>11</v>
      </c>
      <c r="C4" s="3155" t="s">
        <v>12</v>
      </c>
      <c r="D4" s="3155" t="s">
        <v>13</v>
      </c>
      <c r="E4" s="3158" t="s">
        <v>2256</v>
      </c>
      <c r="F4" s="3155" t="s">
        <v>14</v>
      </c>
      <c r="G4" s="3164" t="s">
        <v>15</v>
      </c>
      <c r="H4" s="3161" t="s">
        <v>2257</v>
      </c>
      <c r="I4" s="3167" t="s">
        <v>118</v>
      </c>
      <c r="J4" s="3168"/>
      <c r="K4" s="3167" t="s">
        <v>2258</v>
      </c>
      <c r="L4" s="3161" t="s">
        <v>306</v>
      </c>
      <c r="M4" s="3172" t="s">
        <v>116</v>
      </c>
      <c r="N4" s="3172"/>
      <c r="O4" s="3173"/>
      <c r="P4" s="3028" t="s">
        <v>9118</v>
      </c>
      <c r="Q4" s="3029"/>
      <c r="R4" s="3029"/>
      <c r="S4" s="3030"/>
      <c r="T4" s="3031" t="s">
        <v>9107</v>
      </c>
      <c r="U4" s="3032"/>
      <c r="V4" s="3031" t="s">
        <v>9108</v>
      </c>
      <c r="W4" s="3032"/>
      <c r="X4" s="3031" t="s">
        <v>9109</v>
      </c>
      <c r="Y4" s="3032"/>
      <c r="Z4" s="3035" t="s">
        <v>9119</v>
      </c>
      <c r="AA4" s="3036"/>
      <c r="AB4" s="3037"/>
      <c r="AC4" s="3035" t="s">
        <v>9120</v>
      </c>
      <c r="AD4" s="3036"/>
      <c r="AE4" s="3037"/>
      <c r="AF4" s="3041" t="s">
        <v>9110</v>
      </c>
      <c r="AG4" s="3042"/>
      <c r="AH4" s="3043"/>
      <c r="AI4" s="3025" t="s">
        <v>9111</v>
      </c>
      <c r="AJ4" s="3025" t="s">
        <v>9112</v>
      </c>
      <c r="AK4" s="3025" t="s">
        <v>9113</v>
      </c>
      <c r="AL4" s="3025" t="s">
        <v>9114</v>
      </c>
      <c r="AM4" s="3161" t="s">
        <v>16</v>
      </c>
    </row>
    <row r="5" spans="1:39" s="623" customFormat="1" ht="24.6" customHeight="1">
      <c r="A5" s="3156"/>
      <c r="B5" s="3156"/>
      <c r="C5" s="3156"/>
      <c r="D5" s="3156"/>
      <c r="E5" s="3159"/>
      <c r="F5" s="3156"/>
      <c r="G5" s="3165"/>
      <c r="H5" s="3162"/>
      <c r="I5" s="3169"/>
      <c r="J5" s="3170"/>
      <c r="K5" s="3171"/>
      <c r="L5" s="3162"/>
      <c r="M5" s="3174"/>
      <c r="N5" s="3174"/>
      <c r="O5" s="3175"/>
      <c r="P5" s="2289" t="s">
        <v>2</v>
      </c>
      <c r="Q5" s="2289" t="s">
        <v>2</v>
      </c>
      <c r="R5" s="2290" t="s">
        <v>3</v>
      </c>
      <c r="S5" s="2290" t="s">
        <v>3</v>
      </c>
      <c r="T5" s="3033"/>
      <c r="U5" s="3034"/>
      <c r="V5" s="3033"/>
      <c r="W5" s="3034"/>
      <c r="X5" s="3033"/>
      <c r="Y5" s="3034"/>
      <c r="Z5" s="3038"/>
      <c r="AA5" s="3039"/>
      <c r="AB5" s="3040"/>
      <c r="AC5" s="3038"/>
      <c r="AD5" s="3039"/>
      <c r="AE5" s="3040"/>
      <c r="AF5" s="3044"/>
      <c r="AG5" s="3045"/>
      <c r="AH5" s="3046"/>
      <c r="AI5" s="3026"/>
      <c r="AJ5" s="3026"/>
      <c r="AK5" s="3026"/>
      <c r="AL5" s="3026"/>
      <c r="AM5" s="3162"/>
    </row>
    <row r="6" spans="1:39" s="502" customFormat="1" ht="24.75" customHeight="1">
      <c r="A6" s="3157"/>
      <c r="B6" s="3157"/>
      <c r="C6" s="3157"/>
      <c r="D6" s="3157"/>
      <c r="E6" s="3160"/>
      <c r="F6" s="3157"/>
      <c r="G6" s="3166"/>
      <c r="H6" s="3163"/>
      <c r="I6" s="624" t="s">
        <v>1</v>
      </c>
      <c r="J6" s="625" t="s">
        <v>17</v>
      </c>
      <c r="K6" s="3169"/>
      <c r="L6" s="3163"/>
      <c r="M6" s="626" t="s">
        <v>2</v>
      </c>
      <c r="N6" s="627" t="s">
        <v>3</v>
      </c>
      <c r="O6" s="627" t="s">
        <v>1</v>
      </c>
      <c r="P6" s="2289" t="s">
        <v>9115</v>
      </c>
      <c r="Q6" s="2290" t="s">
        <v>9116</v>
      </c>
      <c r="R6" s="2289" t="s">
        <v>9115</v>
      </c>
      <c r="S6" s="2290" t="s">
        <v>9116</v>
      </c>
      <c r="T6" s="2289" t="s">
        <v>2</v>
      </c>
      <c r="U6" s="2290" t="s">
        <v>3</v>
      </c>
      <c r="V6" s="2289" t="s">
        <v>2</v>
      </c>
      <c r="W6" s="2290" t="s">
        <v>3</v>
      </c>
      <c r="X6" s="2289" t="s">
        <v>2</v>
      </c>
      <c r="Y6" s="2290" t="s">
        <v>3</v>
      </c>
      <c r="Z6" s="2289" t="s">
        <v>2</v>
      </c>
      <c r="AA6" s="2290" t="s">
        <v>3</v>
      </c>
      <c r="AB6" s="2290" t="s">
        <v>1</v>
      </c>
      <c r="AC6" s="2289" t="s">
        <v>2</v>
      </c>
      <c r="AD6" s="2290" t="s">
        <v>3</v>
      </c>
      <c r="AE6" s="2290" t="s">
        <v>1</v>
      </c>
      <c r="AF6" s="2291" t="s">
        <v>9117</v>
      </c>
      <c r="AG6" s="2291" t="s">
        <v>3</v>
      </c>
      <c r="AH6" s="2291" t="s">
        <v>1</v>
      </c>
      <c r="AI6" s="3027"/>
      <c r="AJ6" s="3027"/>
      <c r="AK6" s="3027"/>
      <c r="AL6" s="3027"/>
      <c r="AM6" s="3163"/>
    </row>
    <row r="7" spans="1:39" s="502" customFormat="1">
      <c r="A7" s="628">
        <v>1</v>
      </c>
      <c r="B7" s="651">
        <v>2</v>
      </c>
      <c r="C7" s="629">
        <v>3</v>
      </c>
      <c r="D7" s="628">
        <v>4</v>
      </c>
      <c r="E7" s="629">
        <v>5</v>
      </c>
      <c r="F7" s="628">
        <v>6</v>
      </c>
      <c r="G7" s="629">
        <v>7</v>
      </c>
      <c r="H7" s="628">
        <v>8</v>
      </c>
      <c r="I7" s="629">
        <v>9</v>
      </c>
      <c r="J7" s="628">
        <v>10</v>
      </c>
      <c r="K7" s="629">
        <v>11</v>
      </c>
      <c r="L7" s="628">
        <v>12</v>
      </c>
      <c r="M7" s="629">
        <v>13</v>
      </c>
      <c r="N7" s="628">
        <v>14</v>
      </c>
      <c r="O7" s="629">
        <v>15</v>
      </c>
      <c r="P7" s="2292">
        <v>16</v>
      </c>
      <c r="Q7" s="2292">
        <v>17</v>
      </c>
      <c r="R7" s="2292">
        <v>18</v>
      </c>
      <c r="S7" s="2292">
        <v>19</v>
      </c>
      <c r="T7" s="2292">
        <v>20</v>
      </c>
      <c r="U7" s="2292">
        <v>21</v>
      </c>
      <c r="V7" s="2292">
        <v>22</v>
      </c>
      <c r="W7" s="2292">
        <v>23</v>
      </c>
      <c r="X7" s="2292">
        <v>24</v>
      </c>
      <c r="Y7" s="2292">
        <v>25</v>
      </c>
      <c r="Z7" s="2292">
        <v>10</v>
      </c>
      <c r="AA7" s="2292">
        <v>11</v>
      </c>
      <c r="AB7" s="2292">
        <v>12</v>
      </c>
      <c r="AC7" s="2292">
        <v>9</v>
      </c>
      <c r="AD7" s="2292">
        <v>10</v>
      </c>
      <c r="AE7" s="2292">
        <v>11</v>
      </c>
      <c r="AF7" s="2292">
        <v>12</v>
      </c>
      <c r="AG7" s="2292">
        <v>13</v>
      </c>
      <c r="AH7" s="2292">
        <v>14</v>
      </c>
      <c r="AI7" s="2292">
        <v>15</v>
      </c>
      <c r="AJ7" s="2292">
        <v>15</v>
      </c>
      <c r="AK7" s="2292">
        <v>16</v>
      </c>
      <c r="AL7" s="2292">
        <v>17</v>
      </c>
      <c r="AM7" s="628">
        <v>16</v>
      </c>
    </row>
    <row r="8" spans="1:39" s="502" customFormat="1" ht="17.25" customHeight="1">
      <c r="A8" s="518"/>
      <c r="B8" s="518"/>
      <c r="C8" s="514"/>
      <c r="D8" s="514"/>
      <c r="E8" s="514"/>
      <c r="F8" s="514"/>
      <c r="G8" s="514"/>
      <c r="H8" s="514"/>
      <c r="I8" s="514"/>
      <c r="J8" s="514"/>
      <c r="K8" s="514"/>
      <c r="L8" s="514"/>
      <c r="M8" s="514"/>
      <c r="N8" s="514"/>
      <c r="O8" s="514"/>
      <c r="P8" s="514"/>
      <c r="Q8" s="514"/>
      <c r="R8" s="514"/>
      <c r="S8" s="514"/>
      <c r="T8" s="514"/>
      <c r="U8" s="514"/>
      <c r="V8" s="514"/>
      <c r="W8" s="514"/>
      <c r="X8" s="514"/>
      <c r="Y8" s="514"/>
      <c r="Z8" s="514"/>
      <c r="AA8" s="514"/>
      <c r="AB8" s="514"/>
      <c r="AC8" s="514"/>
      <c r="AD8" s="514"/>
      <c r="AE8" s="514"/>
      <c r="AF8" s="514"/>
      <c r="AG8" s="514"/>
      <c r="AH8" s="514"/>
      <c r="AI8" s="514"/>
      <c r="AJ8" s="514"/>
      <c r="AK8" s="514"/>
      <c r="AL8" s="514"/>
      <c r="AM8" s="514"/>
    </row>
    <row r="9" spans="1:39" s="502" customFormat="1">
      <c r="A9" s="518"/>
      <c r="B9" s="518"/>
      <c r="C9" s="630" t="s">
        <v>2230</v>
      </c>
      <c r="D9" s="512"/>
      <c r="E9" s="512"/>
      <c r="F9" s="514"/>
      <c r="G9" s="514"/>
      <c r="H9" s="514"/>
      <c r="I9" s="514"/>
      <c r="J9" s="514"/>
      <c r="K9" s="514"/>
      <c r="L9" s="514"/>
      <c r="M9" s="514"/>
      <c r="N9" s="514"/>
      <c r="O9" s="514"/>
      <c r="P9" s="514"/>
      <c r="Q9" s="514"/>
      <c r="R9" s="514"/>
      <c r="S9" s="514"/>
      <c r="T9" s="514"/>
      <c r="U9" s="514"/>
      <c r="V9" s="514"/>
      <c r="W9" s="514"/>
      <c r="X9" s="514"/>
      <c r="Y9" s="514"/>
      <c r="Z9" s="514"/>
      <c r="AA9" s="514"/>
      <c r="AB9" s="514"/>
      <c r="AC9" s="514"/>
      <c r="AD9" s="514"/>
      <c r="AE9" s="514"/>
      <c r="AF9" s="514"/>
      <c r="AG9" s="514"/>
      <c r="AH9" s="514"/>
      <c r="AI9" s="514"/>
      <c r="AJ9" s="514"/>
      <c r="AK9" s="514"/>
      <c r="AL9" s="514"/>
      <c r="AM9" s="514"/>
    </row>
    <row r="10" spans="1:39" s="502" customFormat="1">
      <c r="A10" s="519"/>
      <c r="B10" s="519"/>
      <c r="C10" s="631" t="s">
        <v>2259</v>
      </c>
      <c r="D10" s="519"/>
      <c r="E10" s="518"/>
      <c r="F10" s="519"/>
      <c r="G10" s="560"/>
      <c r="H10" s="560"/>
      <c r="I10" s="560"/>
      <c r="J10" s="560"/>
      <c r="K10" s="560"/>
      <c r="L10" s="560"/>
      <c r="M10" s="560"/>
      <c r="N10" s="560"/>
      <c r="O10" s="560"/>
      <c r="P10" s="560"/>
      <c r="Q10" s="560"/>
      <c r="R10" s="560"/>
      <c r="S10" s="560"/>
      <c r="T10" s="560"/>
      <c r="U10" s="560"/>
      <c r="V10" s="560"/>
      <c r="W10" s="560"/>
      <c r="X10" s="560"/>
      <c r="Y10" s="560"/>
      <c r="Z10" s="560"/>
      <c r="AA10" s="560"/>
      <c r="AB10" s="560"/>
      <c r="AC10" s="560"/>
      <c r="AD10" s="560"/>
      <c r="AE10" s="560"/>
      <c r="AF10" s="560"/>
      <c r="AG10" s="560"/>
      <c r="AH10" s="560"/>
      <c r="AI10" s="560"/>
      <c r="AJ10" s="560"/>
      <c r="AK10" s="560"/>
      <c r="AL10" s="560"/>
      <c r="AM10" s="560"/>
    </row>
    <row r="11" spans="1:39" s="502" customFormat="1">
      <c r="A11" s="519"/>
      <c r="B11" s="519"/>
      <c r="C11" s="631" t="s">
        <v>92</v>
      </c>
      <c r="D11" s="519"/>
      <c r="E11" s="518"/>
      <c r="F11" s="519"/>
      <c r="G11" s="560"/>
      <c r="H11" s="560"/>
      <c r="I11" s="560"/>
      <c r="J11" s="560"/>
      <c r="K11" s="560"/>
      <c r="L11" s="560"/>
      <c r="M11" s="560"/>
      <c r="N11" s="560"/>
      <c r="O11" s="560"/>
      <c r="P11" s="560"/>
      <c r="Q11" s="560"/>
      <c r="R11" s="560"/>
      <c r="S11" s="560"/>
      <c r="T11" s="560"/>
      <c r="U11" s="560"/>
      <c r="V11" s="560"/>
      <c r="W11" s="560"/>
      <c r="X11" s="560"/>
      <c r="Y11" s="560"/>
      <c r="Z11" s="560"/>
      <c r="AA11" s="560"/>
      <c r="AB11" s="560"/>
      <c r="AC11" s="560"/>
      <c r="AD11" s="560"/>
      <c r="AE11" s="560"/>
      <c r="AF11" s="560"/>
      <c r="AG11" s="560"/>
      <c r="AH11" s="560"/>
      <c r="AI11" s="560"/>
      <c r="AJ11" s="560"/>
      <c r="AK11" s="560"/>
      <c r="AL11" s="560"/>
      <c r="AM11" s="560"/>
    </row>
    <row r="12" spans="1:39" s="502" customFormat="1">
      <c r="A12" s="519"/>
      <c r="B12" s="519"/>
      <c r="C12" s="520"/>
      <c r="D12" s="519"/>
      <c r="E12" s="518"/>
      <c r="F12" s="519"/>
      <c r="G12" s="560"/>
      <c r="H12" s="560"/>
      <c r="I12" s="560"/>
      <c r="J12" s="560"/>
      <c r="K12" s="560"/>
      <c r="L12" s="560"/>
      <c r="M12" s="560"/>
      <c r="N12" s="560"/>
      <c r="O12" s="560"/>
      <c r="P12" s="560"/>
      <c r="Q12" s="560"/>
      <c r="R12" s="560"/>
      <c r="S12" s="560"/>
      <c r="T12" s="560"/>
      <c r="U12" s="560"/>
      <c r="V12" s="560"/>
      <c r="W12" s="560"/>
      <c r="X12" s="560"/>
      <c r="Y12" s="560"/>
      <c r="Z12" s="560"/>
      <c r="AA12" s="560"/>
      <c r="AB12" s="560"/>
      <c r="AC12" s="560"/>
      <c r="AD12" s="560"/>
      <c r="AE12" s="560"/>
      <c r="AF12" s="560"/>
      <c r="AG12" s="560"/>
      <c r="AH12" s="560"/>
      <c r="AI12" s="560"/>
      <c r="AJ12" s="560"/>
      <c r="AK12" s="560"/>
      <c r="AL12" s="560"/>
      <c r="AM12" s="560"/>
    </row>
    <row r="13" spans="1:39" s="634" customFormat="1" ht="37.5" customHeight="1">
      <c r="A13" s="518">
        <v>882</v>
      </c>
      <c r="B13" s="632" t="s">
        <v>2260</v>
      </c>
      <c r="C13" s="520" t="s">
        <v>2261</v>
      </c>
      <c r="D13" s="519" t="s">
        <v>124</v>
      </c>
      <c r="E13" s="519" t="s">
        <v>2262</v>
      </c>
      <c r="F13" s="633" t="s">
        <v>26</v>
      </c>
      <c r="G13" s="560">
        <v>125.444</v>
      </c>
      <c r="H13" s="560">
        <v>0.97399999999999998</v>
      </c>
      <c r="I13" s="560">
        <v>55.57</v>
      </c>
      <c r="J13" s="560">
        <v>0</v>
      </c>
      <c r="K13" s="560">
        <v>56.543999999999997</v>
      </c>
      <c r="L13" s="568">
        <v>68.900000000000006</v>
      </c>
      <c r="M13" s="560">
        <v>68.900000000000006</v>
      </c>
      <c r="N13" s="560">
        <v>0</v>
      </c>
      <c r="O13" s="568">
        <v>68.900000000000006</v>
      </c>
      <c r="P13" s="568"/>
      <c r="Q13" s="568"/>
      <c r="R13" s="568"/>
      <c r="S13" s="568"/>
      <c r="T13" s="568"/>
      <c r="U13" s="568"/>
      <c r="V13" s="568"/>
      <c r="W13" s="568"/>
      <c r="X13" s="568"/>
      <c r="Y13" s="568"/>
      <c r="Z13" s="466">
        <v>68.900000000000006</v>
      </c>
      <c r="AA13" s="466">
        <v>0</v>
      </c>
      <c r="AB13" s="21">
        <v>68.900000000000006</v>
      </c>
      <c r="AC13" s="21">
        <v>68.900000000000006</v>
      </c>
      <c r="AD13" s="21"/>
      <c r="AE13" s="21">
        <v>68.900000000000006</v>
      </c>
      <c r="AF13" s="21">
        <v>68.399685000000005</v>
      </c>
      <c r="AG13" s="21">
        <v>0</v>
      </c>
      <c r="AH13" s="21">
        <v>68.399685000000005</v>
      </c>
      <c r="AI13" s="568"/>
      <c r="AJ13" s="568"/>
      <c r="AK13" s="568" t="s">
        <v>10398</v>
      </c>
      <c r="AL13" s="2605">
        <v>0.5</v>
      </c>
      <c r="AM13" s="560">
        <v>0</v>
      </c>
    </row>
    <row r="14" spans="1:39" s="634" customFormat="1" ht="45.75" customHeight="1">
      <c r="A14" s="289">
        <v>883</v>
      </c>
      <c r="B14" s="632" t="s">
        <v>2263</v>
      </c>
      <c r="C14" s="520" t="s">
        <v>2264</v>
      </c>
      <c r="D14" s="519" t="s">
        <v>2265</v>
      </c>
      <c r="E14" s="519" t="s">
        <v>2266</v>
      </c>
      <c r="F14" s="633" t="s">
        <v>26</v>
      </c>
      <c r="G14" s="560">
        <v>98.911000000000001</v>
      </c>
      <c r="H14" s="560">
        <v>48.456000000000003</v>
      </c>
      <c r="I14" s="560">
        <v>0</v>
      </c>
      <c r="J14" s="560">
        <v>0</v>
      </c>
      <c r="K14" s="560">
        <v>48.456000000000003</v>
      </c>
      <c r="L14" s="568">
        <v>50.454999999999998</v>
      </c>
      <c r="M14" s="560">
        <v>50.454999999999998</v>
      </c>
      <c r="N14" s="560">
        <v>0</v>
      </c>
      <c r="O14" s="568">
        <v>50.454999999999998</v>
      </c>
      <c r="P14" s="568"/>
      <c r="Q14" s="568"/>
      <c r="R14" s="568"/>
      <c r="S14" s="568"/>
      <c r="T14" s="568"/>
      <c r="U14" s="568"/>
      <c r="V14" s="568"/>
      <c r="W14" s="568"/>
      <c r="X14" s="568"/>
      <c r="Y14" s="568"/>
      <c r="Z14" s="466">
        <v>50.454999999999998</v>
      </c>
      <c r="AA14" s="466">
        <v>0</v>
      </c>
      <c r="AB14" s="21">
        <v>50.454999999999998</v>
      </c>
      <c r="AC14" s="21">
        <v>25.227499999999999</v>
      </c>
      <c r="AD14" s="21"/>
      <c r="AE14" s="21">
        <v>25.227499999999999</v>
      </c>
      <c r="AF14" s="21">
        <v>0</v>
      </c>
      <c r="AG14" s="21">
        <v>0</v>
      </c>
      <c r="AH14" s="21">
        <v>0</v>
      </c>
      <c r="AI14" s="568"/>
      <c r="AJ14" s="568"/>
      <c r="AK14" s="568" t="s">
        <v>9259</v>
      </c>
      <c r="AL14" s="2605">
        <v>0.5</v>
      </c>
      <c r="AM14" s="560">
        <v>0</v>
      </c>
    </row>
    <row r="15" spans="1:39" s="634" customFormat="1" ht="78.75">
      <c r="A15" s="289">
        <v>884</v>
      </c>
      <c r="B15" s="632" t="s">
        <v>2267</v>
      </c>
      <c r="C15" s="520" t="s">
        <v>2268</v>
      </c>
      <c r="D15" s="519" t="s">
        <v>147</v>
      </c>
      <c r="E15" s="519" t="s">
        <v>9517</v>
      </c>
      <c r="F15" s="633" t="s">
        <v>26</v>
      </c>
      <c r="G15" s="560">
        <v>79.753</v>
      </c>
      <c r="H15" s="560">
        <v>78.790999999999997</v>
      </c>
      <c r="I15" s="560">
        <v>0</v>
      </c>
      <c r="J15" s="560">
        <v>0</v>
      </c>
      <c r="K15" s="560">
        <v>78.790999999999997</v>
      </c>
      <c r="L15" s="568">
        <v>0.9620000000000033</v>
      </c>
      <c r="M15" s="560">
        <v>0.96199999999999997</v>
      </c>
      <c r="N15" s="560">
        <v>0</v>
      </c>
      <c r="O15" s="568">
        <v>0.96199999999999997</v>
      </c>
      <c r="P15" s="568"/>
      <c r="Q15" s="568"/>
      <c r="R15" s="568"/>
      <c r="S15" s="568"/>
      <c r="T15" s="568"/>
      <c r="U15" s="568"/>
      <c r="V15" s="568"/>
      <c r="W15" s="568"/>
      <c r="X15" s="568"/>
      <c r="Y15" s="568"/>
      <c r="Z15" s="466">
        <v>0.96199999999999997</v>
      </c>
      <c r="AA15" s="466">
        <v>0</v>
      </c>
      <c r="AB15" s="21">
        <v>0.96199999999999997</v>
      </c>
      <c r="AC15" s="21"/>
      <c r="AD15" s="21"/>
      <c r="AE15" s="21">
        <v>0</v>
      </c>
      <c r="AF15" s="21">
        <v>0</v>
      </c>
      <c r="AG15" s="21">
        <v>0</v>
      </c>
      <c r="AH15" s="21">
        <v>0</v>
      </c>
      <c r="AI15" s="568"/>
      <c r="AJ15" s="568" t="s">
        <v>9518</v>
      </c>
      <c r="AK15" s="568"/>
      <c r="AL15" s="2605">
        <v>0.25</v>
      </c>
      <c r="AM15" s="560">
        <v>0</v>
      </c>
    </row>
    <row r="16" spans="1:39" s="634" customFormat="1" ht="110.25">
      <c r="A16" s="289">
        <v>885</v>
      </c>
      <c r="B16" s="632" t="s">
        <v>2269</v>
      </c>
      <c r="C16" s="520" t="s">
        <v>2270</v>
      </c>
      <c r="D16" s="519" t="s">
        <v>294</v>
      </c>
      <c r="E16" s="519" t="s">
        <v>336</v>
      </c>
      <c r="F16" s="633" t="s">
        <v>26</v>
      </c>
      <c r="G16" s="560">
        <v>30</v>
      </c>
      <c r="H16" s="560">
        <v>19.698</v>
      </c>
      <c r="I16" s="560">
        <v>0</v>
      </c>
      <c r="J16" s="560">
        <v>0</v>
      </c>
      <c r="K16" s="560">
        <v>19.698</v>
      </c>
      <c r="L16" s="568">
        <v>10.302</v>
      </c>
      <c r="M16" s="560">
        <v>10.302</v>
      </c>
      <c r="N16" s="560">
        <v>0</v>
      </c>
      <c r="O16" s="568">
        <v>10.302</v>
      </c>
      <c r="P16" s="568"/>
      <c r="Q16" s="568"/>
      <c r="R16" s="568"/>
      <c r="S16" s="568"/>
      <c r="T16" s="568"/>
      <c r="U16" s="568"/>
      <c r="V16" s="568"/>
      <c r="W16" s="568"/>
      <c r="X16" s="568"/>
      <c r="Y16" s="568"/>
      <c r="Z16" s="466">
        <v>10.302</v>
      </c>
      <c r="AA16" s="466">
        <v>0</v>
      </c>
      <c r="AB16" s="21">
        <v>10.302</v>
      </c>
      <c r="AC16" s="21">
        <v>10.302</v>
      </c>
      <c r="AD16" s="21"/>
      <c r="AE16" s="21">
        <v>10.302</v>
      </c>
      <c r="AF16" s="21">
        <v>4.944903</v>
      </c>
      <c r="AG16" s="21">
        <v>0</v>
      </c>
      <c r="AH16" s="21">
        <v>4.944903</v>
      </c>
      <c r="AI16" s="568"/>
      <c r="AJ16" s="568" t="s">
        <v>12721</v>
      </c>
      <c r="AK16" s="568" t="s">
        <v>9259</v>
      </c>
      <c r="AL16" s="2605">
        <v>1</v>
      </c>
      <c r="AM16" s="560">
        <v>0</v>
      </c>
    </row>
    <row r="17" spans="1:39" s="536" customFormat="1">
      <c r="A17" s="289" t="s">
        <v>300</v>
      </c>
      <c r="B17" s="519"/>
      <c r="C17" s="538" t="s">
        <v>2271</v>
      </c>
      <c r="D17" s="636"/>
      <c r="E17" s="636"/>
      <c r="F17" s="636"/>
      <c r="G17" s="637">
        <v>334.108</v>
      </c>
      <c r="H17" s="637">
        <v>147.91900000000001</v>
      </c>
      <c r="I17" s="637">
        <v>55.57</v>
      </c>
      <c r="J17" s="637">
        <v>0</v>
      </c>
      <c r="K17" s="637">
        <v>203.489</v>
      </c>
      <c r="L17" s="637">
        <v>130.619</v>
      </c>
      <c r="M17" s="637">
        <v>130.619</v>
      </c>
      <c r="N17" s="637">
        <v>0</v>
      </c>
      <c r="O17" s="637">
        <v>130.619</v>
      </c>
      <c r="P17" s="637">
        <v>0</v>
      </c>
      <c r="Q17" s="637">
        <v>0</v>
      </c>
      <c r="R17" s="637">
        <v>0</v>
      </c>
      <c r="S17" s="637">
        <v>0</v>
      </c>
      <c r="T17" s="637">
        <v>0</v>
      </c>
      <c r="U17" s="637">
        <v>0</v>
      </c>
      <c r="V17" s="637">
        <v>0</v>
      </c>
      <c r="W17" s="637">
        <v>0</v>
      </c>
      <c r="X17" s="637">
        <v>0</v>
      </c>
      <c r="Y17" s="637">
        <v>0</v>
      </c>
      <c r="Z17" s="637">
        <v>130.619</v>
      </c>
      <c r="AA17" s="637">
        <v>0</v>
      </c>
      <c r="AB17" s="637">
        <v>130.619</v>
      </c>
      <c r="AC17" s="637">
        <v>104.42949999999999</v>
      </c>
      <c r="AD17" s="637">
        <v>0</v>
      </c>
      <c r="AE17" s="637">
        <v>104.42949999999999</v>
      </c>
      <c r="AF17" s="637">
        <v>73.344588000000002</v>
      </c>
      <c r="AG17" s="637">
        <v>0</v>
      </c>
      <c r="AH17" s="637">
        <v>73.344588000000002</v>
      </c>
      <c r="AI17" s="637">
        <v>0</v>
      </c>
      <c r="AJ17" s="2308"/>
      <c r="AK17" s="2308"/>
      <c r="AL17" s="2308"/>
      <c r="AM17" s="637">
        <v>0</v>
      </c>
    </row>
    <row r="18" spans="1:39" s="536" customFormat="1">
      <c r="A18" s="289" t="s">
        <v>300</v>
      </c>
      <c r="B18" s="519"/>
      <c r="C18" s="638"/>
      <c r="D18" s="587"/>
      <c r="E18" s="587"/>
      <c r="F18" s="587"/>
      <c r="G18" s="589"/>
      <c r="H18" s="589"/>
      <c r="I18" s="589"/>
      <c r="J18" s="589"/>
      <c r="K18" s="589"/>
      <c r="L18" s="589"/>
      <c r="M18" s="589"/>
      <c r="N18" s="589"/>
      <c r="O18" s="589"/>
      <c r="P18" s="589"/>
      <c r="Q18" s="589"/>
      <c r="R18" s="589"/>
      <c r="S18" s="589"/>
      <c r="T18" s="589"/>
      <c r="U18" s="589"/>
      <c r="V18" s="589"/>
      <c r="W18" s="589"/>
      <c r="X18" s="589"/>
      <c r="Y18" s="589"/>
      <c r="Z18" s="589"/>
      <c r="AA18" s="589"/>
      <c r="AB18" s="589"/>
      <c r="AC18" s="589"/>
      <c r="AD18" s="589"/>
      <c r="AE18" s="589"/>
      <c r="AF18" s="589"/>
      <c r="AG18" s="589"/>
      <c r="AH18" s="589"/>
      <c r="AI18" s="589"/>
      <c r="AJ18" s="589"/>
      <c r="AK18" s="589"/>
      <c r="AL18" s="589"/>
      <c r="AM18" s="589"/>
    </row>
    <row r="19" spans="1:39" s="536" customFormat="1">
      <c r="A19" s="289" t="s">
        <v>300</v>
      </c>
      <c r="B19" s="519"/>
      <c r="C19" s="639" t="s">
        <v>170</v>
      </c>
      <c r="D19" s="577"/>
      <c r="E19" s="577"/>
      <c r="F19" s="577"/>
      <c r="G19" s="640"/>
      <c r="H19" s="640"/>
      <c r="I19" s="640"/>
      <c r="J19" s="640"/>
      <c r="K19" s="640"/>
      <c r="L19" s="640"/>
      <c r="M19" s="640"/>
      <c r="N19" s="640"/>
      <c r="O19" s="640"/>
      <c r="P19" s="640"/>
      <c r="Q19" s="640"/>
      <c r="R19" s="640"/>
      <c r="S19" s="640"/>
      <c r="T19" s="640"/>
      <c r="U19" s="640"/>
      <c r="V19" s="640"/>
      <c r="W19" s="640"/>
      <c r="X19" s="640"/>
      <c r="Y19" s="640"/>
      <c r="Z19" s="640"/>
      <c r="AA19" s="640"/>
      <c r="AB19" s="640"/>
      <c r="AC19" s="640"/>
      <c r="AD19" s="640"/>
      <c r="AE19" s="640"/>
      <c r="AF19" s="640"/>
      <c r="AG19" s="640"/>
      <c r="AH19" s="640"/>
      <c r="AI19" s="640"/>
      <c r="AJ19" s="640"/>
      <c r="AK19" s="640"/>
      <c r="AL19" s="640"/>
      <c r="AM19" s="640"/>
    </row>
    <row r="20" spans="1:39" s="536" customFormat="1">
      <c r="A20" s="289" t="s">
        <v>300</v>
      </c>
      <c r="B20" s="519"/>
      <c r="C20" s="639"/>
      <c r="D20" s="577"/>
      <c r="E20" s="577"/>
      <c r="F20" s="577"/>
      <c r="G20" s="640"/>
      <c r="H20" s="640"/>
      <c r="I20" s="640"/>
      <c r="J20" s="640"/>
      <c r="K20" s="640"/>
      <c r="L20" s="640"/>
      <c r="M20" s="640"/>
      <c r="N20" s="640"/>
      <c r="O20" s="640"/>
      <c r="P20" s="640"/>
      <c r="Q20" s="640"/>
      <c r="R20" s="640"/>
      <c r="S20" s="640"/>
      <c r="T20" s="640"/>
      <c r="U20" s="640"/>
      <c r="V20" s="640"/>
      <c r="W20" s="640"/>
      <c r="X20" s="640"/>
      <c r="Y20" s="640"/>
      <c r="Z20" s="640"/>
      <c r="AA20" s="640"/>
      <c r="AB20" s="640"/>
      <c r="AC20" s="640"/>
      <c r="AD20" s="640"/>
      <c r="AE20" s="640"/>
      <c r="AF20" s="640"/>
      <c r="AG20" s="640"/>
      <c r="AH20" s="640"/>
      <c r="AI20" s="640"/>
      <c r="AJ20" s="640"/>
      <c r="AK20" s="640"/>
      <c r="AL20" s="640"/>
      <c r="AM20" s="640"/>
    </row>
    <row r="21" spans="1:39" s="536" customFormat="1" ht="37.5" customHeight="1">
      <c r="A21" s="289">
        <v>886</v>
      </c>
      <c r="B21" s="635" t="s">
        <v>2272</v>
      </c>
      <c r="C21" s="520" t="s">
        <v>2273</v>
      </c>
      <c r="D21" s="519" t="s">
        <v>55</v>
      </c>
      <c r="E21" s="519" t="s">
        <v>145</v>
      </c>
      <c r="F21" s="633" t="s">
        <v>115</v>
      </c>
      <c r="G21" s="560">
        <v>100</v>
      </c>
      <c r="H21" s="560">
        <v>0</v>
      </c>
      <c r="I21" s="560">
        <v>0</v>
      </c>
      <c r="J21" s="560">
        <v>0</v>
      </c>
      <c r="K21" s="560">
        <v>0</v>
      </c>
      <c r="L21" s="568">
        <v>100</v>
      </c>
      <c r="M21" s="560">
        <v>50</v>
      </c>
      <c r="N21" s="560">
        <v>0</v>
      </c>
      <c r="O21" s="568">
        <v>50</v>
      </c>
      <c r="P21" s="568"/>
      <c r="Q21" s="568"/>
      <c r="R21" s="568"/>
      <c r="S21" s="568"/>
      <c r="T21" s="568"/>
      <c r="U21" s="568"/>
      <c r="V21" s="568"/>
      <c r="W21" s="568"/>
      <c r="X21" s="568"/>
      <c r="Y21" s="568"/>
      <c r="Z21" s="466">
        <v>50</v>
      </c>
      <c r="AA21" s="466">
        <v>0</v>
      </c>
      <c r="AB21" s="21">
        <v>50</v>
      </c>
      <c r="AC21" s="21"/>
      <c r="AD21" s="21"/>
      <c r="AE21" s="21">
        <v>0</v>
      </c>
      <c r="AF21" s="21">
        <v>0</v>
      </c>
      <c r="AG21" s="21">
        <v>0</v>
      </c>
      <c r="AH21" s="21">
        <v>0</v>
      </c>
      <c r="AI21" s="568"/>
      <c r="AJ21" s="568" t="s">
        <v>145</v>
      </c>
      <c r="AK21" s="568"/>
      <c r="AL21" s="2605">
        <v>0.25</v>
      </c>
      <c r="AM21" s="560">
        <v>0</v>
      </c>
    </row>
    <row r="22" spans="1:39" s="536" customFormat="1">
      <c r="A22" s="289" t="s">
        <v>300</v>
      </c>
      <c r="B22" s="641"/>
      <c r="C22" s="538" t="s">
        <v>2274</v>
      </c>
      <c r="D22" s="636"/>
      <c r="E22" s="636"/>
      <c r="F22" s="636"/>
      <c r="G22" s="637">
        <v>100</v>
      </c>
      <c r="H22" s="637">
        <v>0</v>
      </c>
      <c r="I22" s="637">
        <v>0</v>
      </c>
      <c r="J22" s="637">
        <v>0</v>
      </c>
      <c r="K22" s="637">
        <v>0</v>
      </c>
      <c r="L22" s="637">
        <v>100</v>
      </c>
      <c r="M22" s="637">
        <v>50</v>
      </c>
      <c r="N22" s="637">
        <v>0</v>
      </c>
      <c r="O22" s="637">
        <v>50</v>
      </c>
      <c r="P22" s="637">
        <v>0</v>
      </c>
      <c r="Q22" s="637">
        <v>0</v>
      </c>
      <c r="R22" s="637">
        <v>0</v>
      </c>
      <c r="S22" s="637">
        <v>0</v>
      </c>
      <c r="T22" s="637">
        <v>0</v>
      </c>
      <c r="U22" s="637">
        <v>0</v>
      </c>
      <c r="V22" s="637">
        <v>0</v>
      </c>
      <c r="W22" s="637">
        <v>0</v>
      </c>
      <c r="X22" s="637">
        <v>0</v>
      </c>
      <c r="Y22" s="637">
        <v>0</v>
      </c>
      <c r="Z22" s="637">
        <v>50</v>
      </c>
      <c r="AA22" s="637">
        <v>0</v>
      </c>
      <c r="AB22" s="637">
        <v>50</v>
      </c>
      <c r="AC22" s="637">
        <v>0</v>
      </c>
      <c r="AD22" s="637">
        <v>0</v>
      </c>
      <c r="AE22" s="637">
        <v>0</v>
      </c>
      <c r="AF22" s="637">
        <v>0</v>
      </c>
      <c r="AG22" s="637">
        <v>0</v>
      </c>
      <c r="AH22" s="637">
        <v>0</v>
      </c>
      <c r="AI22" s="637">
        <v>0</v>
      </c>
      <c r="AJ22" s="2308"/>
      <c r="AK22" s="2308"/>
      <c r="AL22" s="2308"/>
      <c r="AM22" s="637">
        <v>0</v>
      </c>
    </row>
    <row r="23" spans="1:39" s="536" customFormat="1">
      <c r="A23" s="289" t="s">
        <v>300</v>
      </c>
      <c r="B23" s="519"/>
      <c r="C23" s="538" t="s">
        <v>2247</v>
      </c>
      <c r="D23" s="636"/>
      <c r="E23" s="636"/>
      <c r="F23" s="636"/>
      <c r="G23" s="637">
        <v>434.108</v>
      </c>
      <c r="H23" s="637">
        <v>147.91900000000001</v>
      </c>
      <c r="I23" s="637">
        <v>55.57</v>
      </c>
      <c r="J23" s="637">
        <v>0</v>
      </c>
      <c r="K23" s="637">
        <v>203.489</v>
      </c>
      <c r="L23" s="637">
        <v>230.619</v>
      </c>
      <c r="M23" s="637">
        <v>180.619</v>
      </c>
      <c r="N23" s="637">
        <v>0</v>
      </c>
      <c r="O23" s="637">
        <v>180.619</v>
      </c>
      <c r="P23" s="637">
        <v>0</v>
      </c>
      <c r="Q23" s="637">
        <v>0</v>
      </c>
      <c r="R23" s="637">
        <v>0</v>
      </c>
      <c r="S23" s="637">
        <v>0</v>
      </c>
      <c r="T23" s="637">
        <v>0</v>
      </c>
      <c r="U23" s="637">
        <v>0</v>
      </c>
      <c r="V23" s="637">
        <v>0</v>
      </c>
      <c r="W23" s="637">
        <v>0</v>
      </c>
      <c r="X23" s="637">
        <v>0</v>
      </c>
      <c r="Y23" s="637">
        <v>0</v>
      </c>
      <c r="Z23" s="637">
        <v>180.619</v>
      </c>
      <c r="AA23" s="637">
        <v>0</v>
      </c>
      <c r="AB23" s="637">
        <v>180.619</v>
      </c>
      <c r="AC23" s="637">
        <v>104.42949999999999</v>
      </c>
      <c r="AD23" s="637">
        <v>0</v>
      </c>
      <c r="AE23" s="637">
        <v>104.42949999999999</v>
      </c>
      <c r="AF23" s="637">
        <v>73.344588000000002</v>
      </c>
      <c r="AG23" s="637">
        <v>0</v>
      </c>
      <c r="AH23" s="637">
        <v>73.344588000000002</v>
      </c>
      <c r="AI23" s="637">
        <v>0</v>
      </c>
      <c r="AJ23" s="2308"/>
      <c r="AK23" s="2308"/>
      <c r="AL23" s="2308"/>
      <c r="AM23" s="637">
        <v>0</v>
      </c>
    </row>
    <row r="24" spans="1:39" s="536" customFormat="1">
      <c r="A24" s="289" t="s">
        <v>300</v>
      </c>
      <c r="B24" s="519"/>
      <c r="C24" s="542"/>
      <c r="D24" s="577"/>
      <c r="E24" s="577"/>
      <c r="F24" s="577"/>
      <c r="G24" s="640"/>
      <c r="H24" s="640"/>
      <c r="I24" s="640"/>
      <c r="J24" s="640"/>
      <c r="K24" s="640"/>
      <c r="L24" s="640"/>
      <c r="M24" s="640"/>
      <c r="N24" s="640"/>
      <c r="O24" s="640"/>
      <c r="P24" s="640"/>
      <c r="Q24" s="640"/>
      <c r="R24" s="640"/>
      <c r="S24" s="640"/>
      <c r="T24" s="640"/>
      <c r="U24" s="640"/>
      <c r="V24" s="640"/>
      <c r="W24" s="640"/>
      <c r="X24" s="640"/>
      <c r="Y24" s="640"/>
      <c r="Z24" s="640"/>
      <c r="AA24" s="640"/>
      <c r="AB24" s="640"/>
      <c r="AC24" s="640"/>
      <c r="AD24" s="640"/>
      <c r="AE24" s="640"/>
      <c r="AF24" s="640"/>
      <c r="AG24" s="640"/>
      <c r="AH24" s="640"/>
      <c r="AI24" s="640"/>
      <c r="AJ24" s="640"/>
      <c r="AK24" s="640"/>
      <c r="AL24" s="640"/>
      <c r="AM24" s="640"/>
    </row>
    <row r="25" spans="1:39" s="536" customFormat="1">
      <c r="A25" s="289" t="s">
        <v>300</v>
      </c>
      <c r="B25" s="519"/>
      <c r="C25" s="639" t="s">
        <v>2275</v>
      </c>
      <c r="D25" s="577"/>
      <c r="E25" s="577"/>
      <c r="F25" s="577"/>
      <c r="G25" s="640"/>
      <c r="H25" s="640"/>
      <c r="I25" s="640"/>
      <c r="J25" s="640"/>
      <c r="K25" s="640"/>
      <c r="L25" s="640"/>
      <c r="M25" s="640"/>
      <c r="N25" s="640"/>
      <c r="O25" s="640"/>
      <c r="P25" s="640"/>
      <c r="Q25" s="640"/>
      <c r="R25" s="640"/>
      <c r="S25" s="640"/>
      <c r="T25" s="640"/>
      <c r="U25" s="640"/>
      <c r="V25" s="640"/>
      <c r="W25" s="640"/>
      <c r="X25" s="640"/>
      <c r="Y25" s="640"/>
      <c r="Z25" s="640"/>
      <c r="AA25" s="640"/>
      <c r="AB25" s="640"/>
      <c r="AC25" s="640"/>
      <c r="AD25" s="640"/>
      <c r="AE25" s="640"/>
      <c r="AF25" s="640"/>
      <c r="AG25" s="640"/>
      <c r="AH25" s="640"/>
      <c r="AI25" s="640"/>
      <c r="AJ25" s="640"/>
      <c r="AK25" s="640"/>
      <c r="AL25" s="640"/>
      <c r="AM25" s="640"/>
    </row>
    <row r="26" spans="1:39" s="536" customFormat="1">
      <c r="A26" s="289" t="s">
        <v>300</v>
      </c>
      <c r="B26" s="519"/>
      <c r="C26" s="631"/>
      <c r="D26" s="577"/>
      <c r="E26" s="577"/>
      <c r="F26" s="577"/>
      <c r="G26" s="640"/>
      <c r="H26" s="640"/>
      <c r="I26" s="640"/>
      <c r="J26" s="640"/>
      <c r="K26" s="640"/>
      <c r="L26" s="640"/>
      <c r="M26" s="640"/>
      <c r="N26" s="640"/>
      <c r="O26" s="640"/>
      <c r="P26" s="640"/>
      <c r="Q26" s="640"/>
      <c r="R26" s="640"/>
      <c r="S26" s="640"/>
      <c r="T26" s="640"/>
      <c r="U26" s="640"/>
      <c r="V26" s="640"/>
      <c r="W26" s="640"/>
      <c r="X26" s="640"/>
      <c r="Y26" s="640"/>
      <c r="Z26" s="640"/>
      <c r="AA26" s="640"/>
      <c r="AB26" s="640"/>
      <c r="AC26" s="640"/>
      <c r="AD26" s="640"/>
      <c r="AE26" s="640"/>
      <c r="AF26" s="640"/>
      <c r="AG26" s="640"/>
      <c r="AH26" s="640"/>
      <c r="AI26" s="640"/>
      <c r="AJ26" s="640"/>
      <c r="AK26" s="640"/>
      <c r="AL26" s="640"/>
      <c r="AM26" s="640"/>
    </row>
    <row r="27" spans="1:39" s="643" customFormat="1" ht="129.75" customHeight="1">
      <c r="A27" s="289">
        <v>887</v>
      </c>
      <c r="B27" s="635" t="s">
        <v>2276</v>
      </c>
      <c r="C27" s="498" t="s">
        <v>2277</v>
      </c>
      <c r="D27" s="565" t="s">
        <v>29</v>
      </c>
      <c r="E27" s="565" t="s">
        <v>2278</v>
      </c>
      <c r="F27" s="567" t="s">
        <v>26</v>
      </c>
      <c r="G27" s="568">
        <v>7005.62</v>
      </c>
      <c r="H27" s="568">
        <v>1836.06</v>
      </c>
      <c r="I27" s="568">
        <v>0</v>
      </c>
      <c r="J27" s="642">
        <v>2957.85</v>
      </c>
      <c r="K27" s="568">
        <v>1836.06</v>
      </c>
      <c r="L27" s="568">
        <v>5169.5599999999995</v>
      </c>
      <c r="M27" s="568">
        <v>0</v>
      </c>
      <c r="N27" s="568">
        <v>1500</v>
      </c>
      <c r="O27" s="568">
        <v>1500</v>
      </c>
      <c r="P27" s="568"/>
      <c r="Q27" s="568"/>
      <c r="R27" s="568"/>
      <c r="S27" s="568"/>
      <c r="T27" s="568"/>
      <c r="U27" s="568"/>
      <c r="V27" s="568"/>
      <c r="W27" s="568"/>
      <c r="X27" s="568"/>
      <c r="Y27" s="568"/>
      <c r="Z27" s="466">
        <v>0</v>
      </c>
      <c r="AA27" s="466">
        <v>1500</v>
      </c>
      <c r="AB27" s="21">
        <v>1500</v>
      </c>
      <c r="AC27" s="21"/>
      <c r="AD27" s="21">
        <v>375</v>
      </c>
      <c r="AE27" s="21">
        <v>375</v>
      </c>
      <c r="AF27" s="21">
        <v>0</v>
      </c>
      <c r="AG27" s="21">
        <v>236.619033</v>
      </c>
      <c r="AH27" s="21">
        <v>236.619033</v>
      </c>
      <c r="AI27" s="568"/>
      <c r="AJ27" s="568"/>
      <c r="AK27" s="568" t="s">
        <v>9387</v>
      </c>
      <c r="AL27" s="2605">
        <v>0.25</v>
      </c>
      <c r="AM27" s="501">
        <v>6000</v>
      </c>
    </row>
    <row r="28" spans="1:39" s="536" customFormat="1">
      <c r="A28" s="289" t="s">
        <v>300</v>
      </c>
      <c r="B28" s="519"/>
      <c r="C28" s="644"/>
      <c r="D28" s="519"/>
      <c r="E28" s="519"/>
      <c r="F28" s="519"/>
      <c r="G28" s="525"/>
      <c r="H28" s="525"/>
      <c r="I28" s="525"/>
      <c r="J28" s="525"/>
      <c r="K28" s="525"/>
      <c r="L28" s="525"/>
      <c r="M28" s="525"/>
      <c r="N28" s="525"/>
      <c r="O28" s="525"/>
      <c r="P28" s="525"/>
      <c r="Q28" s="525"/>
      <c r="R28" s="525"/>
      <c r="S28" s="525"/>
      <c r="T28" s="525"/>
      <c r="U28" s="525"/>
      <c r="V28" s="525"/>
      <c r="W28" s="525"/>
      <c r="X28" s="525"/>
      <c r="Y28" s="525"/>
      <c r="Z28" s="525"/>
      <c r="AA28" s="525"/>
      <c r="AB28" s="525"/>
      <c r="AC28" s="525"/>
      <c r="AD28" s="525"/>
      <c r="AE28" s="525"/>
      <c r="AF28" s="525"/>
      <c r="AG28" s="525"/>
      <c r="AH28" s="525"/>
      <c r="AI28" s="525"/>
      <c r="AJ28" s="525"/>
      <c r="AK28" s="525"/>
      <c r="AL28" s="525"/>
      <c r="AM28" s="547"/>
    </row>
    <row r="29" spans="1:39" s="536" customFormat="1">
      <c r="A29" s="289" t="s">
        <v>300</v>
      </c>
      <c r="B29" s="519"/>
      <c r="C29" s="538" t="s">
        <v>2279</v>
      </c>
      <c r="D29" s="636"/>
      <c r="E29" s="636"/>
      <c r="F29" s="636"/>
      <c r="G29" s="637">
        <v>7005.62</v>
      </c>
      <c r="H29" s="637">
        <v>1836.06</v>
      </c>
      <c r="I29" s="637">
        <v>0</v>
      </c>
      <c r="J29" s="637">
        <v>2957.85</v>
      </c>
      <c r="K29" s="637">
        <v>1836.06</v>
      </c>
      <c r="L29" s="637">
        <v>5169.5599999999995</v>
      </c>
      <c r="M29" s="637">
        <v>0</v>
      </c>
      <c r="N29" s="637">
        <v>1500</v>
      </c>
      <c r="O29" s="637">
        <v>1500</v>
      </c>
      <c r="P29" s="637">
        <v>0</v>
      </c>
      <c r="Q29" s="637">
        <v>0</v>
      </c>
      <c r="R29" s="637">
        <v>0</v>
      </c>
      <c r="S29" s="637">
        <v>0</v>
      </c>
      <c r="T29" s="637">
        <v>0</v>
      </c>
      <c r="U29" s="637">
        <v>0</v>
      </c>
      <c r="V29" s="637">
        <v>0</v>
      </c>
      <c r="W29" s="637">
        <v>0</v>
      </c>
      <c r="X29" s="637">
        <v>0</v>
      </c>
      <c r="Y29" s="637">
        <v>0</v>
      </c>
      <c r="Z29" s="637">
        <v>0</v>
      </c>
      <c r="AA29" s="637">
        <v>1500</v>
      </c>
      <c r="AB29" s="637">
        <v>1500</v>
      </c>
      <c r="AC29" s="637">
        <v>0</v>
      </c>
      <c r="AD29" s="637">
        <v>375</v>
      </c>
      <c r="AE29" s="637">
        <v>375</v>
      </c>
      <c r="AF29" s="637">
        <v>0</v>
      </c>
      <c r="AG29" s="637">
        <v>236.619033</v>
      </c>
      <c r="AH29" s="637">
        <v>236.619033</v>
      </c>
      <c r="AI29" s="637">
        <v>0</v>
      </c>
      <c r="AJ29" s="2308"/>
      <c r="AK29" s="2308"/>
      <c r="AL29" s="2308"/>
      <c r="AM29" s="637">
        <v>6000</v>
      </c>
    </row>
    <row r="30" spans="1:39" s="536" customFormat="1">
      <c r="A30" s="289" t="s">
        <v>300</v>
      </c>
      <c r="B30" s="519"/>
      <c r="C30" s="638"/>
      <c r="D30" s="587"/>
      <c r="E30" s="587"/>
      <c r="F30" s="587"/>
      <c r="G30" s="589"/>
      <c r="H30" s="589"/>
      <c r="I30" s="589"/>
      <c r="J30" s="589"/>
      <c r="K30" s="589"/>
      <c r="L30" s="589"/>
      <c r="M30" s="589"/>
      <c r="N30" s="589"/>
      <c r="O30" s="589"/>
      <c r="P30" s="589"/>
      <c r="Q30" s="589"/>
      <c r="R30" s="589"/>
      <c r="S30" s="589"/>
      <c r="T30" s="589"/>
      <c r="U30" s="589"/>
      <c r="V30" s="589"/>
      <c r="W30" s="589"/>
      <c r="X30" s="589"/>
      <c r="Y30" s="589"/>
      <c r="Z30" s="589"/>
      <c r="AA30" s="589"/>
      <c r="AB30" s="589"/>
      <c r="AC30" s="589"/>
      <c r="AD30" s="589"/>
      <c r="AE30" s="589"/>
      <c r="AF30" s="589"/>
      <c r="AG30" s="589"/>
      <c r="AH30" s="589"/>
      <c r="AI30" s="589"/>
      <c r="AJ30" s="589"/>
      <c r="AK30" s="589"/>
      <c r="AL30" s="589"/>
      <c r="AM30" s="589"/>
    </row>
    <row r="31" spans="1:39" s="536" customFormat="1">
      <c r="A31" s="289" t="s">
        <v>300</v>
      </c>
      <c r="B31" s="519"/>
      <c r="C31" s="639" t="s">
        <v>2280</v>
      </c>
      <c r="D31" s="577"/>
      <c r="E31" s="577"/>
      <c r="F31" s="577"/>
      <c r="G31" s="640"/>
      <c r="H31" s="640"/>
      <c r="I31" s="640"/>
      <c r="J31" s="640"/>
      <c r="K31" s="640"/>
      <c r="L31" s="640"/>
      <c r="M31" s="640"/>
      <c r="N31" s="640"/>
      <c r="O31" s="640"/>
      <c r="P31" s="640"/>
      <c r="Q31" s="640"/>
      <c r="R31" s="640"/>
      <c r="S31" s="640"/>
      <c r="T31" s="640"/>
      <c r="U31" s="640"/>
      <c r="V31" s="640"/>
      <c r="W31" s="640"/>
      <c r="X31" s="640"/>
      <c r="Y31" s="640"/>
      <c r="Z31" s="640"/>
      <c r="AA31" s="640"/>
      <c r="AB31" s="640"/>
      <c r="AC31" s="640"/>
      <c r="AD31" s="640"/>
      <c r="AE31" s="640"/>
      <c r="AF31" s="640"/>
      <c r="AG31" s="640"/>
      <c r="AH31" s="640"/>
      <c r="AI31" s="640"/>
      <c r="AJ31" s="640"/>
      <c r="AK31" s="640"/>
      <c r="AL31" s="640"/>
      <c r="AM31" s="640"/>
    </row>
    <row r="32" spans="1:39" s="536" customFormat="1">
      <c r="A32" s="289" t="s">
        <v>300</v>
      </c>
      <c r="B32" s="519"/>
      <c r="C32" s="631" t="s">
        <v>44</v>
      </c>
      <c r="D32" s="577"/>
      <c r="E32" s="577"/>
      <c r="F32" s="577"/>
      <c r="G32" s="640"/>
      <c r="H32" s="640"/>
      <c r="I32" s="640"/>
      <c r="J32" s="640"/>
      <c r="K32" s="640"/>
      <c r="L32" s="640"/>
      <c r="M32" s="640"/>
      <c r="N32" s="640"/>
      <c r="O32" s="640"/>
      <c r="P32" s="640"/>
      <c r="Q32" s="640"/>
      <c r="R32" s="640"/>
      <c r="S32" s="640"/>
      <c r="T32" s="640"/>
      <c r="U32" s="640"/>
      <c r="V32" s="640"/>
      <c r="W32" s="640"/>
      <c r="X32" s="640"/>
      <c r="Y32" s="640"/>
      <c r="Z32" s="640"/>
      <c r="AA32" s="640"/>
      <c r="AB32" s="640"/>
      <c r="AC32" s="640"/>
      <c r="AD32" s="640"/>
      <c r="AE32" s="640"/>
      <c r="AF32" s="640"/>
      <c r="AG32" s="640"/>
      <c r="AH32" s="640"/>
      <c r="AI32" s="640"/>
      <c r="AJ32" s="640"/>
      <c r="AK32" s="640"/>
      <c r="AL32" s="640"/>
      <c r="AM32" s="640"/>
    </row>
    <row r="33" spans="1:39" s="536" customFormat="1">
      <c r="A33" s="289" t="s">
        <v>300</v>
      </c>
      <c r="B33" s="519"/>
      <c r="C33" s="520"/>
      <c r="D33" s="577"/>
      <c r="E33" s="577"/>
      <c r="F33" s="577"/>
      <c r="G33" s="640"/>
      <c r="H33" s="640"/>
      <c r="I33" s="640"/>
      <c r="J33" s="640"/>
      <c r="K33" s="640"/>
      <c r="L33" s="640"/>
      <c r="M33" s="640"/>
      <c r="N33" s="640"/>
      <c r="O33" s="640"/>
      <c r="P33" s="640"/>
      <c r="Q33" s="640"/>
      <c r="R33" s="640"/>
      <c r="S33" s="640"/>
      <c r="T33" s="640"/>
      <c r="U33" s="640"/>
      <c r="V33" s="640"/>
      <c r="W33" s="640"/>
      <c r="X33" s="640"/>
      <c r="Y33" s="640"/>
      <c r="Z33" s="640"/>
      <c r="AA33" s="640"/>
      <c r="AB33" s="640"/>
      <c r="AC33" s="640"/>
      <c r="AD33" s="640"/>
      <c r="AE33" s="640"/>
      <c r="AF33" s="640"/>
      <c r="AG33" s="640"/>
      <c r="AH33" s="640"/>
      <c r="AI33" s="640"/>
      <c r="AJ33" s="640"/>
      <c r="AK33" s="640"/>
      <c r="AL33" s="640"/>
      <c r="AM33" s="640"/>
    </row>
    <row r="34" spans="1:39" s="536" customFormat="1" ht="63">
      <c r="A34" s="289">
        <v>888</v>
      </c>
      <c r="B34" s="635" t="s">
        <v>2281</v>
      </c>
      <c r="C34" s="498" t="s">
        <v>2282</v>
      </c>
      <c r="D34" s="565" t="s">
        <v>55</v>
      </c>
      <c r="E34" s="565" t="s">
        <v>2283</v>
      </c>
      <c r="F34" s="567" t="s">
        <v>26</v>
      </c>
      <c r="G34" s="568">
        <v>50</v>
      </c>
      <c r="H34" s="568">
        <v>0</v>
      </c>
      <c r="I34" s="568">
        <v>0</v>
      </c>
      <c r="J34" s="642">
        <v>0</v>
      </c>
      <c r="K34" s="568">
        <v>0</v>
      </c>
      <c r="L34" s="568">
        <v>50</v>
      </c>
      <c r="M34" s="568">
        <v>0</v>
      </c>
      <c r="N34" s="568">
        <v>15</v>
      </c>
      <c r="O34" s="568">
        <v>15</v>
      </c>
      <c r="P34" s="568"/>
      <c r="Q34" s="568"/>
      <c r="R34" s="568"/>
      <c r="S34" s="568"/>
      <c r="T34" s="568"/>
      <c r="U34" s="568"/>
      <c r="V34" s="568"/>
      <c r="W34" s="568"/>
      <c r="X34" s="568"/>
      <c r="Y34" s="568"/>
      <c r="Z34" s="466">
        <v>0</v>
      </c>
      <c r="AA34" s="466">
        <v>15</v>
      </c>
      <c r="AB34" s="21">
        <v>15</v>
      </c>
      <c r="AC34" s="21"/>
      <c r="AD34" s="21"/>
      <c r="AE34" s="21">
        <v>0</v>
      </c>
      <c r="AF34" s="21">
        <v>0</v>
      </c>
      <c r="AG34" s="21">
        <v>0</v>
      </c>
      <c r="AH34" s="21">
        <v>0</v>
      </c>
      <c r="AI34" s="568"/>
      <c r="AJ34" s="568" t="s">
        <v>10419</v>
      </c>
      <c r="AK34" s="568"/>
      <c r="AL34" s="2605">
        <v>0.25</v>
      </c>
      <c r="AM34" s="501">
        <v>0</v>
      </c>
    </row>
    <row r="35" spans="1:39" s="536" customFormat="1" ht="110.25">
      <c r="A35" s="289">
        <v>889</v>
      </c>
      <c r="B35" s="533" t="s">
        <v>2284</v>
      </c>
      <c r="C35" s="498" t="s">
        <v>2285</v>
      </c>
      <c r="D35" s="565" t="s">
        <v>55</v>
      </c>
      <c r="E35" s="565" t="s">
        <v>2286</v>
      </c>
      <c r="F35" s="567" t="s">
        <v>26</v>
      </c>
      <c r="G35" s="568">
        <v>98.92</v>
      </c>
      <c r="H35" s="568">
        <v>0</v>
      </c>
      <c r="I35" s="568">
        <v>8.5</v>
      </c>
      <c r="J35" s="642">
        <v>0</v>
      </c>
      <c r="K35" s="568">
        <v>8.5</v>
      </c>
      <c r="L35" s="568">
        <v>90.42</v>
      </c>
      <c r="M35" s="568">
        <v>0</v>
      </c>
      <c r="N35" s="568">
        <v>37.381</v>
      </c>
      <c r="O35" s="568">
        <v>37.381</v>
      </c>
      <c r="P35" s="568"/>
      <c r="Q35" s="568"/>
      <c r="R35" s="568"/>
      <c r="S35" s="568"/>
      <c r="T35" s="568"/>
      <c r="U35" s="568"/>
      <c r="V35" s="568"/>
      <c r="W35" s="568"/>
      <c r="X35" s="568"/>
      <c r="Y35" s="568"/>
      <c r="Z35" s="466">
        <v>0</v>
      </c>
      <c r="AA35" s="466">
        <v>37.381</v>
      </c>
      <c r="AB35" s="21">
        <v>37.381</v>
      </c>
      <c r="AC35" s="21"/>
      <c r="AD35" s="21">
        <v>37.381249999999994</v>
      </c>
      <c r="AE35" s="21">
        <v>37.381249999999994</v>
      </c>
      <c r="AF35" s="21">
        <v>0</v>
      </c>
      <c r="AG35" s="21">
        <v>1.0116849999999999</v>
      </c>
      <c r="AH35" s="21">
        <v>1.0116849999999999</v>
      </c>
      <c r="AI35" s="568"/>
      <c r="AJ35" s="568"/>
      <c r="AK35" s="568" t="s">
        <v>12453</v>
      </c>
      <c r="AL35" s="2605">
        <v>0.25</v>
      </c>
      <c r="AM35" s="501">
        <v>0</v>
      </c>
    </row>
    <row r="36" spans="1:39" s="536" customFormat="1">
      <c r="A36" s="645"/>
      <c r="B36" s="281"/>
      <c r="C36" s="538" t="s">
        <v>2287</v>
      </c>
      <c r="D36" s="636"/>
      <c r="E36" s="636"/>
      <c r="F36" s="636"/>
      <c r="G36" s="637">
        <v>148.92000000000002</v>
      </c>
      <c r="H36" s="637">
        <v>0</v>
      </c>
      <c r="I36" s="637">
        <v>8.5</v>
      </c>
      <c r="J36" s="637">
        <v>0</v>
      </c>
      <c r="K36" s="637">
        <v>8.5</v>
      </c>
      <c r="L36" s="637">
        <v>140.42000000000002</v>
      </c>
      <c r="M36" s="637">
        <v>0</v>
      </c>
      <c r="N36" s="637">
        <v>52.381</v>
      </c>
      <c r="O36" s="637">
        <v>52.381</v>
      </c>
      <c r="P36" s="637">
        <v>0</v>
      </c>
      <c r="Q36" s="637">
        <v>0</v>
      </c>
      <c r="R36" s="637">
        <v>0</v>
      </c>
      <c r="S36" s="637">
        <v>0</v>
      </c>
      <c r="T36" s="637">
        <v>0</v>
      </c>
      <c r="U36" s="637">
        <v>0</v>
      </c>
      <c r="V36" s="637">
        <v>0</v>
      </c>
      <c r="W36" s="637">
        <v>0</v>
      </c>
      <c r="X36" s="637">
        <v>0</v>
      </c>
      <c r="Y36" s="637">
        <v>0</v>
      </c>
      <c r="Z36" s="637">
        <v>0</v>
      </c>
      <c r="AA36" s="637">
        <v>52.381</v>
      </c>
      <c r="AB36" s="637">
        <v>52.381</v>
      </c>
      <c r="AC36" s="637">
        <v>0</v>
      </c>
      <c r="AD36" s="637">
        <v>37.381249999999994</v>
      </c>
      <c r="AE36" s="637">
        <v>37.381249999999994</v>
      </c>
      <c r="AF36" s="637">
        <v>0</v>
      </c>
      <c r="AG36" s="637">
        <v>1.0116849999999999</v>
      </c>
      <c r="AH36" s="637">
        <v>1.0116849999999999</v>
      </c>
      <c r="AI36" s="637">
        <v>0</v>
      </c>
      <c r="AJ36" s="2308"/>
      <c r="AK36" s="2308"/>
      <c r="AL36" s="2308"/>
      <c r="AM36" s="637">
        <v>0</v>
      </c>
    </row>
    <row r="37" spans="1:39" s="536" customFormat="1" ht="16.5" thickBot="1">
      <c r="A37" s="562"/>
      <c r="B37" s="646"/>
      <c r="C37" s="647" t="s">
        <v>2288</v>
      </c>
      <c r="D37" s="648"/>
      <c r="E37" s="648"/>
      <c r="F37" s="648"/>
      <c r="G37" s="649">
        <v>7588.6480000000001</v>
      </c>
      <c r="H37" s="649">
        <v>1983.979</v>
      </c>
      <c r="I37" s="649">
        <v>64.069999999999993</v>
      </c>
      <c r="J37" s="649">
        <v>2957.85</v>
      </c>
      <c r="K37" s="649">
        <v>2048.049</v>
      </c>
      <c r="L37" s="649">
        <v>5540.5989999999993</v>
      </c>
      <c r="M37" s="649">
        <v>180.619</v>
      </c>
      <c r="N37" s="649">
        <v>1552.3810000000001</v>
      </c>
      <c r="O37" s="649">
        <v>1733</v>
      </c>
      <c r="P37" s="649">
        <v>0</v>
      </c>
      <c r="Q37" s="649">
        <v>0</v>
      </c>
      <c r="R37" s="649">
        <v>0</v>
      </c>
      <c r="S37" s="649">
        <v>0</v>
      </c>
      <c r="T37" s="649">
        <v>0</v>
      </c>
      <c r="U37" s="649">
        <v>0</v>
      </c>
      <c r="V37" s="649">
        <v>0</v>
      </c>
      <c r="W37" s="649">
        <v>0</v>
      </c>
      <c r="X37" s="649">
        <v>0</v>
      </c>
      <c r="Y37" s="649">
        <v>0</v>
      </c>
      <c r="Z37" s="649">
        <v>180.619</v>
      </c>
      <c r="AA37" s="649">
        <v>1552.3810000000001</v>
      </c>
      <c r="AB37" s="649">
        <v>1733</v>
      </c>
      <c r="AC37" s="649">
        <v>104.42949999999999</v>
      </c>
      <c r="AD37" s="649">
        <v>412.38125000000002</v>
      </c>
      <c r="AE37" s="649">
        <v>516.81074999999998</v>
      </c>
      <c r="AF37" s="649">
        <v>73.344588000000002</v>
      </c>
      <c r="AG37" s="649">
        <v>237.630718</v>
      </c>
      <c r="AH37" s="649">
        <v>310.97530599999999</v>
      </c>
      <c r="AI37" s="649">
        <v>0</v>
      </c>
      <c r="AJ37" s="2309"/>
      <c r="AK37" s="2309"/>
      <c r="AL37" s="2309"/>
      <c r="AM37" s="649">
        <v>6000</v>
      </c>
    </row>
    <row r="38" spans="1:39" ht="16.5" thickTop="1"/>
    <row r="41" spans="1:39">
      <c r="O41" s="650"/>
      <c r="P41" s="650"/>
      <c r="Q41" s="650"/>
      <c r="R41" s="650"/>
      <c r="S41" s="650"/>
      <c r="T41" s="650"/>
      <c r="U41" s="650"/>
      <c r="V41" s="650"/>
      <c r="W41" s="650"/>
      <c r="X41" s="650"/>
      <c r="Y41" s="650"/>
      <c r="Z41" s="650"/>
      <c r="AA41" s="650"/>
      <c r="AB41" s="650"/>
      <c r="AC41" s="650"/>
      <c r="AD41" s="650"/>
      <c r="AE41" s="650"/>
      <c r="AF41" s="650"/>
      <c r="AG41" s="650"/>
      <c r="AH41" s="650"/>
      <c r="AI41" s="650"/>
      <c r="AJ41" s="650"/>
      <c r="AK41" s="650"/>
      <c r="AL41" s="650"/>
    </row>
    <row r="42" spans="1:39" ht="16.899999999999999" customHeight="1"/>
    <row r="43" spans="1:39" ht="16.899999999999999" customHeight="1"/>
  </sheetData>
  <mergeCells count="27">
    <mergeCell ref="A1:AM1"/>
    <mergeCell ref="A2:AM2"/>
    <mergeCell ref="A4:A6"/>
    <mergeCell ref="B4:B6"/>
    <mergeCell ref="C4:C6"/>
    <mergeCell ref="D4:D6"/>
    <mergeCell ref="E4:E6"/>
    <mergeCell ref="F4:F6"/>
    <mergeCell ref="AM4:AM6"/>
    <mergeCell ref="G4:G6"/>
    <mergeCell ref="H4:H6"/>
    <mergeCell ref="I4:J5"/>
    <mergeCell ref="K4:K6"/>
    <mergeCell ref="L4:L6"/>
    <mergeCell ref="M4:O5"/>
    <mergeCell ref="AK3:AL3"/>
    <mergeCell ref="P4:S4"/>
    <mergeCell ref="T4:U5"/>
    <mergeCell ref="V4:W5"/>
    <mergeCell ref="X4:Y5"/>
    <mergeCell ref="Z4:AB5"/>
    <mergeCell ref="AL4:AL6"/>
    <mergeCell ref="AC4:AE5"/>
    <mergeCell ref="AF4:AH5"/>
    <mergeCell ref="AI4:AI6"/>
    <mergeCell ref="AJ4:AJ6"/>
    <mergeCell ref="AK4:AK6"/>
  </mergeCells>
  <printOptions horizontalCentered="1"/>
  <pageMargins left="0.39370078740157499" right="0.196850393700787" top="0.511811023622047" bottom="0.511811023622047" header="0.511811023622047" footer="0.511811023622047"/>
  <pageSetup paperSize="9" scale="65" firstPageNumber="10" fitToHeight="0" orientation="landscape" useFirstPageNumber="1" r:id="rId1"/>
  <headerFooter alignWithMargins="0">
    <oddHeader>&amp;R{&amp;P}</oddHead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0">
    <tabColor theme="1" tint="0.34998626667073579"/>
  </sheetPr>
  <dimension ref="A1:AO16"/>
  <sheetViews>
    <sheetView view="pageBreakPreview" zoomScale="85" zoomScaleNormal="90" zoomScaleSheetLayoutView="85" workbookViewId="0">
      <pane xSplit="2" ySplit="7" topLeftCell="C13" activePane="bottomRight" state="frozen"/>
      <selection activeCell="B13" sqref="B13"/>
      <selection pane="topRight" activeCell="B13" sqref="B13"/>
      <selection pane="bottomLeft" activeCell="B13" sqref="B13"/>
      <selection pane="bottomRight" activeCell="B13" sqref="B13"/>
    </sheetView>
  </sheetViews>
  <sheetFormatPr defaultColWidth="8.125" defaultRowHeight="14.25"/>
  <cols>
    <col min="1" max="1" width="5" style="537" customWidth="1"/>
    <col min="2" max="2" width="8.75" style="537" hidden="1" customWidth="1"/>
    <col min="3" max="3" width="32.875" style="675" customWidth="1"/>
    <col min="4" max="4" width="10.5" style="537" customWidth="1"/>
    <col min="5" max="5" width="9.5" style="537" hidden="1" customWidth="1"/>
    <col min="6" max="6" width="10.625" style="502" hidden="1" customWidth="1"/>
    <col min="7" max="7" width="9.75" style="496" customWidth="1"/>
    <col min="8" max="8" width="9.125" style="496" hidden="1" customWidth="1"/>
    <col min="9" max="9" width="7.875" style="496" hidden="1" customWidth="1"/>
    <col min="10" max="10" width="7.125" style="496" hidden="1" customWidth="1"/>
    <col min="11" max="11" width="9.5" style="496" hidden="1" customWidth="1"/>
    <col min="12" max="12" width="10" style="496" customWidth="1"/>
    <col min="13" max="13" width="8.125" style="496" customWidth="1"/>
    <col min="14" max="14" width="8.875" style="496" customWidth="1"/>
    <col min="15" max="15" width="8.25" style="496" customWidth="1"/>
    <col min="16" max="25" width="8.25" style="496" hidden="1" customWidth="1"/>
    <col min="26" max="34" width="8.25" style="496" customWidth="1"/>
    <col min="35" max="35" width="8.25" style="496" hidden="1" customWidth="1"/>
    <col min="36" max="38" width="8.25" style="496" customWidth="1"/>
    <col min="39" max="39" width="7.375" style="496" customWidth="1"/>
    <col min="40" max="16384" width="8.125" style="496"/>
  </cols>
  <sheetData>
    <row r="1" spans="1:41" ht="25.9" customHeight="1">
      <c r="A1" s="3176" t="s">
        <v>8</v>
      </c>
      <c r="B1" s="3176"/>
      <c r="C1" s="3176"/>
      <c r="D1" s="3176"/>
      <c r="E1" s="3176"/>
      <c r="F1" s="3176"/>
      <c r="G1" s="3176"/>
      <c r="H1" s="3176"/>
      <c r="I1" s="3176"/>
      <c r="J1" s="3176"/>
      <c r="K1" s="3176"/>
      <c r="L1" s="3176"/>
      <c r="M1" s="3176"/>
      <c r="N1" s="3176"/>
      <c r="O1" s="3176"/>
      <c r="P1" s="3176"/>
      <c r="Q1" s="3176"/>
      <c r="R1" s="3176"/>
      <c r="S1" s="3176"/>
      <c r="T1" s="3176"/>
      <c r="U1" s="3176"/>
      <c r="V1" s="3176"/>
      <c r="W1" s="3176"/>
      <c r="X1" s="3176"/>
      <c r="Y1" s="3176"/>
      <c r="Z1" s="3176"/>
      <c r="AA1" s="3176"/>
      <c r="AB1" s="3176"/>
      <c r="AC1" s="3176"/>
      <c r="AD1" s="3176"/>
      <c r="AE1" s="3176"/>
      <c r="AF1" s="3176"/>
      <c r="AG1" s="3176"/>
      <c r="AH1" s="3176"/>
      <c r="AI1" s="3176"/>
      <c r="AJ1" s="3176"/>
      <c r="AK1" s="3176"/>
      <c r="AL1" s="3176"/>
      <c r="AM1" s="3176"/>
    </row>
    <row r="2" spans="1:41" ht="24.6" customHeight="1">
      <c r="A2" s="3177" t="s">
        <v>2289</v>
      </c>
      <c r="B2" s="3177"/>
      <c r="C2" s="3177"/>
      <c r="D2" s="3177"/>
      <c r="E2" s="3177"/>
      <c r="F2" s="3177"/>
      <c r="G2" s="3177"/>
      <c r="H2" s="3177"/>
      <c r="I2" s="3177"/>
      <c r="J2" s="3177"/>
      <c r="K2" s="3177"/>
      <c r="L2" s="3177"/>
      <c r="M2" s="3177"/>
      <c r="N2" s="3177"/>
      <c r="O2" s="3177"/>
      <c r="P2" s="3177"/>
      <c r="Q2" s="3177"/>
      <c r="R2" s="3177"/>
      <c r="S2" s="3177"/>
      <c r="T2" s="3177"/>
      <c r="U2" s="3177"/>
      <c r="V2" s="3177"/>
      <c r="W2" s="3177"/>
      <c r="X2" s="3177"/>
      <c r="Y2" s="3177"/>
      <c r="Z2" s="3177"/>
      <c r="AA2" s="3177"/>
      <c r="AB2" s="3177"/>
      <c r="AC2" s="3177"/>
      <c r="AD2" s="3177"/>
      <c r="AE2" s="3177"/>
      <c r="AF2" s="3177"/>
      <c r="AG2" s="3177"/>
      <c r="AH2" s="3177"/>
      <c r="AI2" s="3177"/>
      <c r="AJ2" s="3177"/>
      <c r="AK2" s="3177"/>
      <c r="AL2" s="3177"/>
      <c r="AM2" s="3177"/>
    </row>
    <row r="3" spans="1:41" ht="15.75" customHeight="1">
      <c r="A3" s="621"/>
      <c r="B3" s="621"/>
      <c r="C3" s="653"/>
      <c r="D3" s="622"/>
      <c r="E3" s="621"/>
      <c r="F3" s="621"/>
      <c r="G3" s="621"/>
      <c r="H3" s="621"/>
      <c r="I3" s="621"/>
      <c r="J3" s="621"/>
      <c r="K3" s="621"/>
      <c r="L3" s="621"/>
      <c r="M3" s="621"/>
      <c r="N3" s="621"/>
      <c r="O3" s="621"/>
      <c r="P3" s="4"/>
      <c r="Q3" s="4"/>
      <c r="R3" s="4"/>
      <c r="S3" s="4"/>
      <c r="T3" s="4"/>
      <c r="U3" s="4"/>
      <c r="V3" s="4"/>
      <c r="W3" s="4"/>
      <c r="X3" s="4"/>
      <c r="Y3" s="4"/>
      <c r="Z3" s="4"/>
      <c r="AA3" s="4"/>
      <c r="AB3" s="4"/>
      <c r="AC3" s="4"/>
      <c r="AD3" s="4"/>
      <c r="AE3" s="4"/>
      <c r="AF3" s="4"/>
      <c r="AG3" s="4"/>
      <c r="AH3" s="4"/>
      <c r="AI3" s="4"/>
      <c r="AJ3" s="4"/>
      <c r="AK3" s="3024" t="s">
        <v>9121</v>
      </c>
      <c r="AL3" s="3024"/>
      <c r="AM3" s="621"/>
    </row>
    <row r="4" spans="1:41" s="623" customFormat="1" ht="21.75" customHeight="1">
      <c r="A4" s="3178" t="s">
        <v>2227</v>
      </c>
      <c r="B4" s="3181" t="s">
        <v>11</v>
      </c>
      <c r="C4" s="3178" t="s">
        <v>12</v>
      </c>
      <c r="D4" s="3178" t="s">
        <v>13</v>
      </c>
      <c r="E4" s="3184" t="s">
        <v>2229</v>
      </c>
      <c r="F4" s="3178" t="s">
        <v>303</v>
      </c>
      <c r="G4" s="3178" t="s">
        <v>15</v>
      </c>
      <c r="H4" s="3178" t="s">
        <v>2257</v>
      </c>
      <c r="I4" s="3187" t="s">
        <v>2290</v>
      </c>
      <c r="J4" s="3188"/>
      <c r="K4" s="3187" t="s">
        <v>119</v>
      </c>
      <c r="L4" s="3178" t="s">
        <v>306</v>
      </c>
      <c r="M4" s="3192" t="s">
        <v>116</v>
      </c>
      <c r="N4" s="3192"/>
      <c r="O4" s="3193"/>
      <c r="P4" s="3028" t="s">
        <v>9118</v>
      </c>
      <c r="Q4" s="3029"/>
      <c r="R4" s="3029"/>
      <c r="S4" s="3030"/>
      <c r="T4" s="3031" t="s">
        <v>9107</v>
      </c>
      <c r="U4" s="3032"/>
      <c r="V4" s="3031" t="s">
        <v>9108</v>
      </c>
      <c r="W4" s="3032"/>
      <c r="X4" s="3031" t="s">
        <v>9109</v>
      </c>
      <c r="Y4" s="3032"/>
      <c r="Z4" s="3035" t="s">
        <v>9119</v>
      </c>
      <c r="AA4" s="3036"/>
      <c r="AB4" s="3037"/>
      <c r="AC4" s="3035" t="s">
        <v>9120</v>
      </c>
      <c r="AD4" s="3036"/>
      <c r="AE4" s="3037"/>
      <c r="AF4" s="3041" t="s">
        <v>9110</v>
      </c>
      <c r="AG4" s="3042"/>
      <c r="AH4" s="3043"/>
      <c r="AI4" s="3025" t="s">
        <v>9111</v>
      </c>
      <c r="AJ4" s="3025" t="s">
        <v>9112</v>
      </c>
      <c r="AK4" s="3025" t="s">
        <v>9113</v>
      </c>
      <c r="AL4" s="3025" t="s">
        <v>9114</v>
      </c>
      <c r="AM4" s="3178" t="s">
        <v>16</v>
      </c>
    </row>
    <row r="5" spans="1:41" s="623" customFormat="1" ht="26.45" customHeight="1">
      <c r="A5" s="3179"/>
      <c r="B5" s="3182"/>
      <c r="C5" s="3179"/>
      <c r="D5" s="3179"/>
      <c r="E5" s="3185"/>
      <c r="F5" s="3179"/>
      <c r="G5" s="3179"/>
      <c r="H5" s="3179"/>
      <c r="I5" s="3189"/>
      <c r="J5" s="3190"/>
      <c r="K5" s="3191"/>
      <c r="L5" s="3179"/>
      <c r="M5" s="3194"/>
      <c r="N5" s="3194"/>
      <c r="O5" s="3195"/>
      <c r="P5" s="2289" t="s">
        <v>2</v>
      </c>
      <c r="Q5" s="2289" t="s">
        <v>2</v>
      </c>
      <c r="R5" s="2290" t="s">
        <v>3</v>
      </c>
      <c r="S5" s="2290" t="s">
        <v>3</v>
      </c>
      <c r="T5" s="3033"/>
      <c r="U5" s="3034"/>
      <c r="V5" s="3033"/>
      <c r="W5" s="3034"/>
      <c r="X5" s="3033"/>
      <c r="Y5" s="3034"/>
      <c r="Z5" s="3038"/>
      <c r="AA5" s="3039"/>
      <c r="AB5" s="3040"/>
      <c r="AC5" s="3038"/>
      <c r="AD5" s="3039"/>
      <c r="AE5" s="3040"/>
      <c r="AF5" s="3044"/>
      <c r="AG5" s="3045"/>
      <c r="AH5" s="3046"/>
      <c r="AI5" s="3026"/>
      <c r="AJ5" s="3026"/>
      <c r="AK5" s="3026"/>
      <c r="AL5" s="3026"/>
      <c r="AM5" s="3179"/>
    </row>
    <row r="6" spans="1:41" s="502" customFormat="1" ht="15.75">
      <c r="A6" s="3180"/>
      <c r="B6" s="3183"/>
      <c r="C6" s="3180"/>
      <c r="D6" s="3180"/>
      <c r="E6" s="3186"/>
      <c r="F6" s="3180"/>
      <c r="G6" s="3180"/>
      <c r="H6" s="3180"/>
      <c r="I6" s="655" t="s">
        <v>1</v>
      </c>
      <c r="J6" s="656" t="s">
        <v>17</v>
      </c>
      <c r="K6" s="3189"/>
      <c r="L6" s="3180"/>
      <c r="M6" s="657" t="s">
        <v>2</v>
      </c>
      <c r="N6" s="658" t="s">
        <v>3</v>
      </c>
      <c r="O6" s="658" t="s">
        <v>1</v>
      </c>
      <c r="P6" s="2289" t="s">
        <v>9115</v>
      </c>
      <c r="Q6" s="2290" t="s">
        <v>9116</v>
      </c>
      <c r="R6" s="2289" t="s">
        <v>9115</v>
      </c>
      <c r="S6" s="2290" t="s">
        <v>9116</v>
      </c>
      <c r="T6" s="2289" t="s">
        <v>2</v>
      </c>
      <c r="U6" s="2290" t="s">
        <v>3</v>
      </c>
      <c r="V6" s="2289" t="s">
        <v>2</v>
      </c>
      <c r="W6" s="2290" t="s">
        <v>3</v>
      </c>
      <c r="X6" s="2289" t="s">
        <v>2</v>
      </c>
      <c r="Y6" s="2290" t="s">
        <v>3</v>
      </c>
      <c r="Z6" s="2289" t="s">
        <v>2</v>
      </c>
      <c r="AA6" s="2290" t="s">
        <v>3</v>
      </c>
      <c r="AB6" s="2290" t="s">
        <v>1</v>
      </c>
      <c r="AC6" s="2289" t="s">
        <v>2</v>
      </c>
      <c r="AD6" s="2290" t="s">
        <v>3</v>
      </c>
      <c r="AE6" s="2290" t="s">
        <v>1</v>
      </c>
      <c r="AF6" s="2291" t="s">
        <v>9117</v>
      </c>
      <c r="AG6" s="2291" t="s">
        <v>3</v>
      </c>
      <c r="AH6" s="2291" t="s">
        <v>1</v>
      </c>
      <c r="AI6" s="3027"/>
      <c r="AJ6" s="3027"/>
      <c r="AK6" s="3027"/>
      <c r="AL6" s="3027"/>
      <c r="AM6" s="3180"/>
    </row>
    <row r="7" spans="1:41" s="502" customFormat="1" ht="15.75" customHeight="1">
      <c r="A7" s="659">
        <v>1</v>
      </c>
      <c r="B7" s="660">
        <v>2</v>
      </c>
      <c r="C7" s="661">
        <v>3</v>
      </c>
      <c r="D7" s="659">
        <v>4</v>
      </c>
      <c r="E7" s="662">
        <v>5</v>
      </c>
      <c r="F7" s="662">
        <v>6</v>
      </c>
      <c r="G7" s="663">
        <v>7</v>
      </c>
      <c r="H7" s="662">
        <v>8</v>
      </c>
      <c r="I7" s="659">
        <v>9</v>
      </c>
      <c r="J7" s="662">
        <v>10</v>
      </c>
      <c r="K7" s="659">
        <v>11</v>
      </c>
      <c r="L7" s="659">
        <v>12</v>
      </c>
      <c r="M7" s="659">
        <v>13</v>
      </c>
      <c r="N7" s="659">
        <v>14</v>
      </c>
      <c r="O7" s="659">
        <v>15</v>
      </c>
      <c r="P7" s="2292">
        <v>16</v>
      </c>
      <c r="Q7" s="2292">
        <v>17</v>
      </c>
      <c r="R7" s="2292">
        <v>18</v>
      </c>
      <c r="S7" s="2292">
        <v>19</v>
      </c>
      <c r="T7" s="2292">
        <v>20</v>
      </c>
      <c r="U7" s="2292">
        <v>21</v>
      </c>
      <c r="V7" s="2292">
        <v>22</v>
      </c>
      <c r="W7" s="2292">
        <v>23</v>
      </c>
      <c r="X7" s="2292">
        <v>24</v>
      </c>
      <c r="Y7" s="2292">
        <v>25</v>
      </c>
      <c r="Z7" s="2292">
        <v>10</v>
      </c>
      <c r="AA7" s="2292">
        <v>11</v>
      </c>
      <c r="AB7" s="2292">
        <v>12</v>
      </c>
      <c r="AC7" s="2292">
        <v>9</v>
      </c>
      <c r="AD7" s="2292">
        <v>10</v>
      </c>
      <c r="AE7" s="2292">
        <v>11</v>
      </c>
      <c r="AF7" s="2292">
        <v>12</v>
      </c>
      <c r="AG7" s="2292">
        <v>13</v>
      </c>
      <c r="AH7" s="2292">
        <v>14</v>
      </c>
      <c r="AI7" s="2292">
        <v>15</v>
      </c>
      <c r="AJ7" s="2292">
        <v>15</v>
      </c>
      <c r="AK7" s="2292">
        <v>16</v>
      </c>
      <c r="AL7" s="2292">
        <v>17</v>
      </c>
      <c r="AM7" s="659">
        <v>16</v>
      </c>
    </row>
    <row r="8" spans="1:41" s="502" customFormat="1" ht="15.75">
      <c r="A8" s="664"/>
      <c r="B8" s="664"/>
      <c r="C8" s="665" t="s">
        <v>2291</v>
      </c>
      <c r="D8" s="518"/>
      <c r="E8" s="518"/>
      <c r="F8" s="518"/>
      <c r="G8" s="518"/>
      <c r="H8" s="518"/>
      <c r="I8" s="518"/>
      <c r="J8" s="518"/>
      <c r="K8" s="518"/>
      <c r="L8" s="518"/>
      <c r="M8" s="518"/>
      <c r="N8" s="518"/>
      <c r="O8" s="518"/>
      <c r="P8" s="518"/>
      <c r="Q8" s="518"/>
      <c r="R8" s="518"/>
      <c r="S8" s="518"/>
      <c r="T8" s="518"/>
      <c r="U8" s="518"/>
      <c r="V8" s="518"/>
      <c r="W8" s="518"/>
      <c r="X8" s="518"/>
      <c r="Y8" s="518"/>
      <c r="Z8" s="518"/>
      <c r="AA8" s="518"/>
      <c r="AB8" s="518"/>
      <c r="AC8" s="518"/>
      <c r="AD8" s="518"/>
      <c r="AE8" s="518"/>
      <c r="AF8" s="518"/>
      <c r="AG8" s="518"/>
      <c r="AH8" s="518"/>
      <c r="AI8" s="518"/>
      <c r="AJ8" s="518"/>
      <c r="AK8" s="518"/>
      <c r="AL8" s="518"/>
      <c r="AM8" s="518"/>
    </row>
    <row r="9" spans="1:41" s="502" customFormat="1" ht="15.75">
      <c r="A9" s="664"/>
      <c r="B9" s="664"/>
      <c r="C9" s="665" t="s">
        <v>18</v>
      </c>
      <c r="D9" s="644"/>
      <c r="E9" s="519"/>
      <c r="F9" s="620"/>
      <c r="G9" s="547"/>
      <c r="H9" s="547"/>
      <c r="I9" s="547"/>
      <c r="J9" s="547"/>
      <c r="K9" s="547"/>
      <c r="L9" s="547"/>
      <c r="M9" s="547"/>
      <c r="N9" s="547"/>
      <c r="O9" s="547"/>
      <c r="P9" s="547"/>
      <c r="Q9" s="547"/>
      <c r="R9" s="547"/>
      <c r="S9" s="547"/>
      <c r="T9" s="547"/>
      <c r="U9" s="547"/>
      <c r="V9" s="547"/>
      <c r="W9" s="547"/>
      <c r="X9" s="547"/>
      <c r="Y9" s="547"/>
      <c r="Z9" s="547"/>
      <c r="AA9" s="547"/>
      <c r="AB9" s="547"/>
      <c r="AC9" s="547"/>
      <c r="AD9" s="547"/>
      <c r="AE9" s="547"/>
      <c r="AF9" s="547"/>
      <c r="AG9" s="547"/>
      <c r="AH9" s="547"/>
      <c r="AI9" s="547"/>
      <c r="AJ9" s="547"/>
      <c r="AK9" s="547"/>
      <c r="AL9" s="547"/>
      <c r="AM9" s="547"/>
    </row>
    <row r="10" spans="1:41" s="502" customFormat="1" ht="15.75">
      <c r="A10" s="664"/>
      <c r="B10" s="664"/>
      <c r="C10" s="666"/>
      <c r="D10" s="644"/>
      <c r="E10" s="519"/>
      <c r="F10" s="620"/>
      <c r="G10" s="547"/>
      <c r="H10" s="547"/>
      <c r="I10" s="547"/>
      <c r="J10" s="547"/>
      <c r="K10" s="547"/>
      <c r="L10" s="547"/>
      <c r="M10" s="547"/>
      <c r="N10" s="547"/>
      <c r="O10" s="547"/>
      <c r="P10" s="547"/>
      <c r="Q10" s="547"/>
      <c r="R10" s="547"/>
      <c r="S10" s="547"/>
      <c r="T10" s="547"/>
      <c r="U10" s="547"/>
      <c r="V10" s="547"/>
      <c r="W10" s="547"/>
      <c r="X10" s="547"/>
      <c r="Y10" s="547"/>
      <c r="Z10" s="547"/>
      <c r="AA10" s="547"/>
      <c r="AB10" s="547"/>
      <c r="AC10" s="547"/>
      <c r="AD10" s="547"/>
      <c r="AE10" s="547"/>
      <c r="AF10" s="547"/>
      <c r="AG10" s="547"/>
      <c r="AH10" s="547"/>
      <c r="AI10" s="547"/>
      <c r="AJ10" s="547"/>
      <c r="AK10" s="547"/>
      <c r="AL10" s="547"/>
      <c r="AM10" s="547"/>
    </row>
    <row r="11" spans="1:41" s="502" customFormat="1" ht="173.25">
      <c r="A11" s="664">
        <v>890</v>
      </c>
      <c r="B11" s="664" t="s">
        <v>2292</v>
      </c>
      <c r="C11" s="666" t="s">
        <v>2293</v>
      </c>
      <c r="D11" s="664" t="s">
        <v>29</v>
      </c>
      <c r="E11" s="664" t="s">
        <v>2294</v>
      </c>
      <c r="F11" s="667" t="s">
        <v>26</v>
      </c>
      <c r="G11" s="668">
        <v>634.84299999999996</v>
      </c>
      <c r="H11" s="668">
        <v>290.85300000000001</v>
      </c>
      <c r="I11" s="668">
        <v>7.5590000000000002</v>
      </c>
      <c r="J11" s="668">
        <v>0</v>
      </c>
      <c r="K11" s="668">
        <v>298.41200000000003</v>
      </c>
      <c r="L11" s="547">
        <v>336.43099999999993</v>
      </c>
      <c r="M11" s="547">
        <v>180</v>
      </c>
      <c r="N11" s="547">
        <v>0</v>
      </c>
      <c r="O11" s="547">
        <v>180</v>
      </c>
      <c r="P11" s="547"/>
      <c r="Q11" s="547"/>
      <c r="R11" s="547"/>
      <c r="S11" s="547"/>
      <c r="T11" s="547"/>
      <c r="U11" s="547"/>
      <c r="V11" s="547"/>
      <c r="W11" s="547"/>
      <c r="X11" s="547"/>
      <c r="Y11" s="547"/>
      <c r="Z11" s="466">
        <v>180</v>
      </c>
      <c r="AA11" s="466">
        <v>0</v>
      </c>
      <c r="AB11" s="21">
        <v>180</v>
      </c>
      <c r="AC11" s="21">
        <v>45</v>
      </c>
      <c r="AD11" s="21"/>
      <c r="AE11" s="21">
        <v>45</v>
      </c>
      <c r="AF11" s="21">
        <v>0</v>
      </c>
      <c r="AG11" s="21">
        <v>0</v>
      </c>
      <c r="AH11" s="21">
        <v>0</v>
      </c>
      <c r="AI11" s="547"/>
      <c r="AJ11" s="2772" t="s">
        <v>10301</v>
      </c>
      <c r="AK11" s="525" t="s">
        <v>9259</v>
      </c>
      <c r="AL11" s="2604">
        <v>0.25</v>
      </c>
      <c r="AM11" s="547">
        <v>0</v>
      </c>
    </row>
    <row r="12" spans="1:41" s="502" customFormat="1" ht="126">
      <c r="A12" s="289">
        <v>891</v>
      </c>
      <c r="B12" s="664" t="s">
        <v>2295</v>
      </c>
      <c r="C12" s="666" t="s">
        <v>2296</v>
      </c>
      <c r="D12" s="664" t="s">
        <v>29</v>
      </c>
      <c r="E12" s="664" t="s">
        <v>2297</v>
      </c>
      <c r="F12" s="667" t="s">
        <v>26</v>
      </c>
      <c r="G12" s="668">
        <v>417.80799999999999</v>
      </c>
      <c r="H12" s="668">
        <v>107.044</v>
      </c>
      <c r="I12" s="668">
        <v>8.407</v>
      </c>
      <c r="J12" s="668">
        <v>0</v>
      </c>
      <c r="K12" s="668">
        <v>115.45099999999999</v>
      </c>
      <c r="L12" s="547">
        <v>302.35699999999997</v>
      </c>
      <c r="M12" s="547">
        <v>135.999</v>
      </c>
      <c r="N12" s="668">
        <v>0</v>
      </c>
      <c r="O12" s="547">
        <v>135.999</v>
      </c>
      <c r="P12" s="547"/>
      <c r="Q12" s="547"/>
      <c r="R12" s="547"/>
      <c r="S12" s="547"/>
      <c r="T12" s="547"/>
      <c r="U12" s="547"/>
      <c r="V12" s="547"/>
      <c r="W12" s="547"/>
      <c r="X12" s="547"/>
      <c r="Y12" s="547"/>
      <c r="Z12" s="466">
        <v>135.999</v>
      </c>
      <c r="AA12" s="466">
        <v>0</v>
      </c>
      <c r="AB12" s="21">
        <v>135.999</v>
      </c>
      <c r="AC12" s="21">
        <v>33.999749999999999</v>
      </c>
      <c r="AD12" s="21"/>
      <c r="AE12" s="21">
        <v>33.999749999999999</v>
      </c>
      <c r="AF12" s="21">
        <v>0</v>
      </c>
      <c r="AG12" s="21">
        <v>0</v>
      </c>
      <c r="AH12" s="21">
        <v>0</v>
      </c>
      <c r="AI12" s="547"/>
      <c r="AJ12" s="525" t="s">
        <v>10296</v>
      </c>
      <c r="AK12" s="525" t="s">
        <v>9259</v>
      </c>
      <c r="AL12" s="2604">
        <v>0.25</v>
      </c>
      <c r="AM12" s="668">
        <v>0</v>
      </c>
    </row>
    <row r="13" spans="1:41" s="502" customFormat="1" ht="78.75">
      <c r="A13" s="289">
        <v>892</v>
      </c>
      <c r="B13" s="664" t="s">
        <v>2298</v>
      </c>
      <c r="C13" s="520" t="s">
        <v>2299</v>
      </c>
      <c r="D13" s="519" t="s">
        <v>55</v>
      </c>
      <c r="E13" s="519" t="s">
        <v>2300</v>
      </c>
      <c r="F13" s="667" t="s">
        <v>26</v>
      </c>
      <c r="G13" s="668">
        <v>185.458</v>
      </c>
      <c r="H13" s="668">
        <v>62.5</v>
      </c>
      <c r="I13" s="668">
        <v>122.958</v>
      </c>
      <c r="J13" s="668">
        <v>0</v>
      </c>
      <c r="K13" s="668">
        <v>185.458</v>
      </c>
      <c r="L13" s="547">
        <v>0</v>
      </c>
      <c r="M13" s="547">
        <v>1E-3</v>
      </c>
      <c r="N13" s="668">
        <v>0</v>
      </c>
      <c r="O13" s="547">
        <v>1E-3</v>
      </c>
      <c r="P13" s="547"/>
      <c r="Q13" s="547"/>
      <c r="R13" s="547"/>
      <c r="S13" s="547"/>
      <c r="T13" s="547"/>
      <c r="U13" s="547"/>
      <c r="V13" s="547"/>
      <c r="W13" s="547"/>
      <c r="X13" s="547"/>
      <c r="Y13" s="547"/>
      <c r="Z13" s="466">
        <v>1E-3</v>
      </c>
      <c r="AA13" s="466">
        <v>0</v>
      </c>
      <c r="AB13" s="21">
        <v>1E-3</v>
      </c>
      <c r="AC13" s="21"/>
      <c r="AD13" s="21"/>
      <c r="AE13" s="21">
        <v>0</v>
      </c>
      <c r="AF13" s="21">
        <v>0</v>
      </c>
      <c r="AG13" s="21">
        <v>0</v>
      </c>
      <c r="AH13" s="21">
        <v>0</v>
      </c>
      <c r="AI13" s="547"/>
      <c r="AJ13" s="547" t="s">
        <v>10419</v>
      </c>
      <c r="AK13" s="547"/>
      <c r="AL13" s="2604">
        <v>0.25</v>
      </c>
      <c r="AM13" s="668">
        <v>0</v>
      </c>
      <c r="AN13" s="669"/>
      <c r="AO13" s="669"/>
    </row>
    <row r="14" spans="1:41" s="502" customFormat="1" ht="15.75">
      <c r="A14" s="518"/>
      <c r="B14" s="518"/>
      <c r="C14" s="666"/>
      <c r="D14" s="664"/>
      <c r="E14" s="664"/>
      <c r="F14" s="670"/>
      <c r="G14" s="668"/>
      <c r="H14" s="668"/>
      <c r="I14" s="668"/>
      <c r="J14" s="668"/>
      <c r="K14" s="668"/>
      <c r="L14" s="668"/>
      <c r="M14" s="668"/>
      <c r="N14" s="668"/>
      <c r="O14" s="668"/>
      <c r="P14" s="668"/>
      <c r="Q14" s="668"/>
      <c r="R14" s="668"/>
      <c r="S14" s="668"/>
      <c r="T14" s="668"/>
      <c r="U14" s="668"/>
      <c r="V14" s="668"/>
      <c r="W14" s="668"/>
      <c r="X14" s="668"/>
      <c r="Y14" s="668"/>
      <c r="Z14" s="668"/>
      <c r="AA14" s="668"/>
      <c r="AB14" s="668"/>
      <c r="AC14" s="668"/>
      <c r="AD14" s="668"/>
      <c r="AE14" s="668"/>
      <c r="AF14" s="668"/>
      <c r="AG14" s="668"/>
      <c r="AH14" s="668"/>
      <c r="AI14" s="668"/>
      <c r="AJ14" s="668"/>
      <c r="AK14" s="668"/>
      <c r="AL14" s="668"/>
      <c r="AM14" s="668"/>
    </row>
    <row r="15" spans="1:41" ht="16.5" thickBot="1">
      <c r="C15" s="671" t="s">
        <v>2301</v>
      </c>
      <c r="D15" s="672"/>
      <c r="E15" s="673"/>
      <c r="F15" s="674"/>
      <c r="G15" s="591">
        <v>1238.1089999999999</v>
      </c>
      <c r="H15" s="591">
        <v>460.39699999999999</v>
      </c>
      <c r="I15" s="591">
        <v>138.92400000000001</v>
      </c>
      <c r="J15" s="591">
        <v>0</v>
      </c>
      <c r="K15" s="591">
        <v>599.32100000000003</v>
      </c>
      <c r="L15" s="591">
        <v>638.7879999999999</v>
      </c>
      <c r="M15" s="591">
        <v>316</v>
      </c>
      <c r="N15" s="591">
        <v>0</v>
      </c>
      <c r="O15" s="591">
        <v>316</v>
      </c>
      <c r="P15" s="591">
        <v>0</v>
      </c>
      <c r="Q15" s="591">
        <v>0</v>
      </c>
      <c r="R15" s="591">
        <v>0</v>
      </c>
      <c r="S15" s="591">
        <v>0</v>
      </c>
      <c r="T15" s="591">
        <v>0</v>
      </c>
      <c r="U15" s="591">
        <v>0</v>
      </c>
      <c r="V15" s="591">
        <v>0</v>
      </c>
      <c r="W15" s="591">
        <v>0</v>
      </c>
      <c r="X15" s="591">
        <v>0</v>
      </c>
      <c r="Y15" s="591">
        <v>0</v>
      </c>
      <c r="Z15" s="591">
        <v>316</v>
      </c>
      <c r="AA15" s="591">
        <v>0</v>
      </c>
      <c r="AB15" s="591">
        <v>316</v>
      </c>
      <c r="AC15" s="591">
        <v>78.999750000000006</v>
      </c>
      <c r="AD15" s="591">
        <v>0</v>
      </c>
      <c r="AE15" s="591">
        <v>78.999750000000006</v>
      </c>
      <c r="AF15" s="591">
        <v>0</v>
      </c>
      <c r="AG15" s="591">
        <v>0</v>
      </c>
      <c r="AH15" s="591">
        <v>0</v>
      </c>
      <c r="AI15" s="591">
        <v>0</v>
      </c>
      <c r="AJ15" s="2310"/>
      <c r="AK15" s="2310"/>
      <c r="AL15" s="2310"/>
      <c r="AM15" s="591">
        <v>0</v>
      </c>
    </row>
    <row r="16" spans="1:41" ht="15" thickTop="1"/>
  </sheetData>
  <mergeCells count="27">
    <mergeCell ref="A1:AM1"/>
    <mergeCell ref="A2:AM2"/>
    <mergeCell ref="A4:A6"/>
    <mergeCell ref="B4:B6"/>
    <mergeCell ref="C4:C6"/>
    <mergeCell ref="D4:D6"/>
    <mergeCell ref="E4:E6"/>
    <mergeCell ref="F4:F6"/>
    <mergeCell ref="G4:G6"/>
    <mergeCell ref="H4:H6"/>
    <mergeCell ref="I4:J5"/>
    <mergeCell ref="K4:K6"/>
    <mergeCell ref="L4:L6"/>
    <mergeCell ref="M4:O5"/>
    <mergeCell ref="AM4:AM6"/>
    <mergeCell ref="AK3:AL3"/>
    <mergeCell ref="P4:S4"/>
    <mergeCell ref="T4:U5"/>
    <mergeCell ref="V4:W5"/>
    <mergeCell ref="X4:Y5"/>
    <mergeCell ref="Z4:AB5"/>
    <mergeCell ref="AL4:AL6"/>
    <mergeCell ref="AC4:AE5"/>
    <mergeCell ref="AF4:AH5"/>
    <mergeCell ref="AI4:AI6"/>
    <mergeCell ref="AJ4:AJ6"/>
    <mergeCell ref="AK4:AK6"/>
  </mergeCells>
  <printOptions horizontalCentered="1"/>
  <pageMargins left="0.39370078740157483" right="0.19685039370078741" top="0.51181102362204722" bottom="0.51181102362204722" header="0.51181102362204722" footer="0.51181102362204722"/>
  <pageSetup paperSize="9" scale="55" firstPageNumber="10" fitToHeight="0" orientation="landscape" useFirstPageNumber="1" r:id="rId1"/>
  <headerFooter alignWithMargins="0">
    <oddHeader>&amp;R{&amp;P}</oddHead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1">
    <tabColor rgb="FFC00000"/>
  </sheetPr>
  <dimension ref="A1:AM44"/>
  <sheetViews>
    <sheetView view="pageBreakPreview" zoomScale="85" zoomScaleNormal="90" zoomScaleSheetLayoutView="85" workbookViewId="0">
      <pane xSplit="3" ySplit="7" topLeftCell="N13" activePane="bottomRight" state="frozen"/>
      <selection activeCell="B13" sqref="B13"/>
      <selection pane="topRight" activeCell="B13" sqref="B13"/>
      <selection pane="bottomLeft" activeCell="B13" sqref="B13"/>
      <selection pane="bottomRight" activeCell="B13" sqref="B13"/>
    </sheetView>
  </sheetViews>
  <sheetFormatPr defaultColWidth="8.125" defaultRowHeight="15.75"/>
  <cols>
    <col min="1" max="1" width="7.125" style="621" bestFit="1" customWidth="1"/>
    <col min="2" max="2" width="9" style="621" bestFit="1" customWidth="1"/>
    <col min="3" max="3" width="38.5" style="708" customWidth="1"/>
    <col min="4" max="4" width="11.125" style="512" customWidth="1"/>
    <col min="5" max="5" width="11.625" style="512" hidden="1" customWidth="1"/>
    <col min="6" max="6" width="12.625" style="514" customWidth="1"/>
    <col min="7" max="7" width="10.625" style="621" customWidth="1"/>
    <col min="8" max="10" width="8.875" style="621" hidden="1" customWidth="1"/>
    <col min="11" max="11" width="10.5" style="621" hidden="1" customWidth="1"/>
    <col min="12" max="12" width="10" style="621" customWidth="1"/>
    <col min="13" max="13" width="9.875" style="621" customWidth="1"/>
    <col min="14" max="14" width="10.875" style="621" customWidth="1"/>
    <col min="15" max="15" width="9.375" style="621" customWidth="1"/>
    <col min="16" max="25" width="9.375" style="621" hidden="1" customWidth="1"/>
    <col min="26" max="34" width="9.375" style="621" customWidth="1"/>
    <col min="35" max="35" width="9.375" style="621" hidden="1" customWidth="1"/>
    <col min="36" max="38" width="9.375" style="621" customWidth="1"/>
    <col min="39" max="39" width="7.5" style="621" customWidth="1"/>
    <col min="40" max="16384" width="8.125" style="621"/>
  </cols>
  <sheetData>
    <row r="1" spans="1:39" ht="30" customHeight="1">
      <c r="A1" s="3129" t="s">
        <v>2121</v>
      </c>
      <c r="B1" s="3129"/>
      <c r="C1" s="3129"/>
      <c r="D1" s="3129"/>
      <c r="E1" s="3129"/>
      <c r="F1" s="3129"/>
      <c r="G1" s="3129"/>
      <c r="H1" s="3129"/>
      <c r="I1" s="3129"/>
      <c r="J1" s="3129"/>
      <c r="K1" s="3129"/>
      <c r="L1" s="3129"/>
      <c r="M1" s="3129"/>
      <c r="N1" s="3129"/>
      <c r="O1" s="3129"/>
      <c r="P1" s="3129"/>
      <c r="Q1" s="3129"/>
      <c r="R1" s="3129"/>
      <c r="S1" s="3129"/>
      <c r="T1" s="3129"/>
      <c r="U1" s="3129"/>
      <c r="V1" s="3129"/>
      <c r="W1" s="3129"/>
      <c r="X1" s="3129"/>
      <c r="Y1" s="3129"/>
      <c r="Z1" s="3129"/>
      <c r="AA1" s="3129"/>
      <c r="AB1" s="3129"/>
      <c r="AC1" s="3129"/>
      <c r="AD1" s="3129"/>
      <c r="AE1" s="3129"/>
      <c r="AF1" s="3129"/>
      <c r="AG1" s="3129"/>
      <c r="AH1" s="3129"/>
      <c r="AI1" s="3129"/>
      <c r="AJ1" s="3129"/>
      <c r="AK1" s="3129"/>
      <c r="AL1" s="3129"/>
      <c r="AM1" s="3129"/>
    </row>
    <row r="2" spans="1:39" ht="27">
      <c r="A2" s="3129" t="s">
        <v>2302</v>
      </c>
      <c r="B2" s="3129"/>
      <c r="C2" s="3129"/>
      <c r="D2" s="3129"/>
      <c r="E2" s="3129"/>
      <c r="F2" s="3129"/>
      <c r="G2" s="3129"/>
      <c r="H2" s="3129"/>
      <c r="I2" s="3129"/>
      <c r="J2" s="3129"/>
      <c r="K2" s="3129"/>
      <c r="L2" s="3129"/>
      <c r="M2" s="3129"/>
      <c r="N2" s="3129"/>
      <c r="O2" s="3129"/>
      <c r="P2" s="3129"/>
      <c r="Q2" s="3129"/>
      <c r="R2" s="3129"/>
      <c r="S2" s="3129"/>
      <c r="T2" s="3129"/>
      <c r="U2" s="3129"/>
      <c r="V2" s="3129"/>
      <c r="W2" s="3129"/>
      <c r="X2" s="3129"/>
      <c r="Y2" s="3129"/>
      <c r="Z2" s="3129"/>
      <c r="AA2" s="3129"/>
      <c r="AB2" s="3129"/>
      <c r="AC2" s="3129"/>
      <c r="AD2" s="3129"/>
      <c r="AE2" s="3129"/>
      <c r="AF2" s="3129"/>
      <c r="AG2" s="3129"/>
      <c r="AH2" s="3129"/>
      <c r="AI2" s="3129"/>
      <c r="AJ2" s="3129"/>
      <c r="AK2" s="3129"/>
      <c r="AL2" s="3129"/>
      <c r="AM2" s="3129"/>
    </row>
    <row r="3" spans="1:39">
      <c r="A3" s="676"/>
      <c r="B3" s="676"/>
      <c r="C3" s="542"/>
      <c r="E3" s="676"/>
      <c r="F3" s="676"/>
      <c r="G3" s="676"/>
      <c r="H3" s="676"/>
      <c r="I3" s="676"/>
      <c r="J3" s="676"/>
      <c r="K3" s="676"/>
      <c r="L3" s="676"/>
      <c r="M3" s="676"/>
      <c r="N3" s="676"/>
      <c r="O3" s="676"/>
      <c r="P3" s="4"/>
      <c r="Q3" s="4"/>
      <c r="R3" s="4"/>
      <c r="S3" s="4"/>
      <c r="T3" s="4"/>
      <c r="U3" s="4"/>
      <c r="V3" s="4"/>
      <c r="W3" s="4"/>
      <c r="X3" s="4"/>
      <c r="Y3" s="4"/>
      <c r="Z3" s="4"/>
      <c r="AA3" s="4"/>
      <c r="AB3" s="4"/>
      <c r="AC3" s="4"/>
      <c r="AD3" s="4"/>
      <c r="AE3" s="4"/>
      <c r="AF3" s="4"/>
      <c r="AG3" s="4"/>
      <c r="AH3" s="4"/>
      <c r="AI3" s="4"/>
      <c r="AJ3" s="4"/>
      <c r="AK3" s="3024" t="s">
        <v>9121</v>
      </c>
      <c r="AL3" s="3024"/>
      <c r="AM3" s="676"/>
    </row>
    <row r="4" spans="1:39" s="644" customFormat="1" ht="32.25" customHeight="1">
      <c r="A4" s="3178" t="s">
        <v>10</v>
      </c>
      <c r="B4" s="3178" t="s">
        <v>11</v>
      </c>
      <c r="C4" s="3178" t="s">
        <v>12</v>
      </c>
      <c r="D4" s="3178" t="s">
        <v>13</v>
      </c>
      <c r="E4" s="3184" t="s">
        <v>84</v>
      </c>
      <c r="F4" s="3178" t="s">
        <v>14</v>
      </c>
      <c r="G4" s="3178" t="s">
        <v>15</v>
      </c>
      <c r="H4" s="3178" t="s">
        <v>117</v>
      </c>
      <c r="I4" s="3187" t="s">
        <v>118</v>
      </c>
      <c r="J4" s="3188"/>
      <c r="K4" s="3187" t="s">
        <v>119</v>
      </c>
      <c r="L4" s="3178" t="s">
        <v>120</v>
      </c>
      <c r="M4" s="3192" t="s">
        <v>116</v>
      </c>
      <c r="N4" s="3192"/>
      <c r="O4" s="3193"/>
      <c r="P4" s="3028" t="s">
        <v>9118</v>
      </c>
      <c r="Q4" s="3029"/>
      <c r="R4" s="3029"/>
      <c r="S4" s="3030"/>
      <c r="T4" s="3031" t="s">
        <v>9107</v>
      </c>
      <c r="U4" s="3032"/>
      <c r="V4" s="3031" t="s">
        <v>9108</v>
      </c>
      <c r="W4" s="3032"/>
      <c r="X4" s="3031" t="s">
        <v>9109</v>
      </c>
      <c r="Y4" s="3032"/>
      <c r="Z4" s="3035" t="s">
        <v>9119</v>
      </c>
      <c r="AA4" s="3036"/>
      <c r="AB4" s="3037"/>
      <c r="AC4" s="3035" t="s">
        <v>9120</v>
      </c>
      <c r="AD4" s="3036"/>
      <c r="AE4" s="3037"/>
      <c r="AF4" s="3041" t="s">
        <v>9110</v>
      </c>
      <c r="AG4" s="3042"/>
      <c r="AH4" s="3043"/>
      <c r="AI4" s="3025" t="s">
        <v>9111</v>
      </c>
      <c r="AJ4" s="3025" t="s">
        <v>9112</v>
      </c>
      <c r="AK4" s="3025" t="s">
        <v>9113</v>
      </c>
      <c r="AL4" s="3025" t="s">
        <v>9114</v>
      </c>
      <c r="AM4" s="3178" t="s">
        <v>16</v>
      </c>
    </row>
    <row r="5" spans="1:39" s="644" customFormat="1" ht="16.5" customHeight="1">
      <c r="A5" s="3179"/>
      <c r="B5" s="3179"/>
      <c r="C5" s="3179"/>
      <c r="D5" s="3179"/>
      <c r="E5" s="3179"/>
      <c r="F5" s="3179"/>
      <c r="G5" s="3179"/>
      <c r="H5" s="3179"/>
      <c r="I5" s="3189"/>
      <c r="J5" s="3190"/>
      <c r="K5" s="3191"/>
      <c r="L5" s="3179"/>
      <c r="M5" s="3194"/>
      <c r="N5" s="3194"/>
      <c r="O5" s="3195"/>
      <c r="P5" s="2289" t="s">
        <v>2</v>
      </c>
      <c r="Q5" s="2289" t="s">
        <v>2</v>
      </c>
      <c r="R5" s="2290" t="s">
        <v>3</v>
      </c>
      <c r="S5" s="2290" t="s">
        <v>3</v>
      </c>
      <c r="T5" s="3033"/>
      <c r="U5" s="3034"/>
      <c r="V5" s="3033"/>
      <c r="W5" s="3034"/>
      <c r="X5" s="3033"/>
      <c r="Y5" s="3034"/>
      <c r="Z5" s="3038"/>
      <c r="AA5" s="3039"/>
      <c r="AB5" s="3040"/>
      <c r="AC5" s="3038"/>
      <c r="AD5" s="3039"/>
      <c r="AE5" s="3040"/>
      <c r="AF5" s="3044"/>
      <c r="AG5" s="3045"/>
      <c r="AH5" s="3046"/>
      <c r="AI5" s="3026"/>
      <c r="AJ5" s="3026"/>
      <c r="AK5" s="3026"/>
      <c r="AL5" s="3026"/>
      <c r="AM5" s="3179"/>
    </row>
    <row r="6" spans="1:39" s="514" customFormat="1" ht="20.25" customHeight="1">
      <c r="A6" s="3180"/>
      <c r="B6" s="3180"/>
      <c r="C6" s="3180"/>
      <c r="D6" s="3180"/>
      <c r="E6" s="3180"/>
      <c r="F6" s="3180"/>
      <c r="G6" s="3180"/>
      <c r="H6" s="3180"/>
      <c r="I6" s="655" t="s">
        <v>1</v>
      </c>
      <c r="J6" s="656" t="s">
        <v>17</v>
      </c>
      <c r="K6" s="3189"/>
      <c r="L6" s="3180"/>
      <c r="M6" s="657" t="s">
        <v>2</v>
      </c>
      <c r="N6" s="658" t="s">
        <v>3</v>
      </c>
      <c r="O6" s="658" t="s">
        <v>1</v>
      </c>
      <c r="P6" s="2289" t="s">
        <v>9115</v>
      </c>
      <c r="Q6" s="2290" t="s">
        <v>9116</v>
      </c>
      <c r="R6" s="2289" t="s">
        <v>9115</v>
      </c>
      <c r="S6" s="2290" t="s">
        <v>9116</v>
      </c>
      <c r="T6" s="2289" t="s">
        <v>2</v>
      </c>
      <c r="U6" s="2290" t="s">
        <v>3</v>
      </c>
      <c r="V6" s="2289" t="s">
        <v>2</v>
      </c>
      <c r="W6" s="2290" t="s">
        <v>3</v>
      </c>
      <c r="X6" s="2289" t="s">
        <v>2</v>
      </c>
      <c r="Y6" s="2290" t="s">
        <v>3</v>
      </c>
      <c r="Z6" s="2289" t="s">
        <v>2</v>
      </c>
      <c r="AA6" s="2290" t="s">
        <v>3</v>
      </c>
      <c r="AB6" s="2290" t="s">
        <v>1</v>
      </c>
      <c r="AC6" s="2289" t="s">
        <v>2</v>
      </c>
      <c r="AD6" s="2290" t="s">
        <v>3</v>
      </c>
      <c r="AE6" s="2290" t="s">
        <v>1</v>
      </c>
      <c r="AF6" s="2291" t="s">
        <v>9117</v>
      </c>
      <c r="AG6" s="2291" t="s">
        <v>3</v>
      </c>
      <c r="AH6" s="2291" t="s">
        <v>1</v>
      </c>
      <c r="AI6" s="3027"/>
      <c r="AJ6" s="3027"/>
      <c r="AK6" s="3027"/>
      <c r="AL6" s="3027"/>
      <c r="AM6" s="3180"/>
    </row>
    <row r="7" spans="1:39" s="514" customFormat="1" ht="16.5" customHeight="1">
      <c r="A7" s="658">
        <v>1</v>
      </c>
      <c r="B7" s="677">
        <v>2</v>
      </c>
      <c r="C7" s="678">
        <v>3</v>
      </c>
      <c r="D7" s="679">
        <v>4</v>
      </c>
      <c r="E7" s="658">
        <v>5</v>
      </c>
      <c r="F7" s="657">
        <v>6</v>
      </c>
      <c r="G7" s="657">
        <v>7</v>
      </c>
      <c r="H7" s="657">
        <v>8</v>
      </c>
      <c r="I7" s="679">
        <v>9</v>
      </c>
      <c r="J7" s="658">
        <v>10</v>
      </c>
      <c r="K7" s="657">
        <v>11</v>
      </c>
      <c r="L7" s="658">
        <v>12</v>
      </c>
      <c r="M7" s="658">
        <v>13</v>
      </c>
      <c r="N7" s="658">
        <v>14</v>
      </c>
      <c r="O7" s="658">
        <v>15</v>
      </c>
      <c r="P7" s="2292">
        <v>16</v>
      </c>
      <c r="Q7" s="2292">
        <v>17</v>
      </c>
      <c r="R7" s="2292">
        <v>18</v>
      </c>
      <c r="S7" s="2292">
        <v>19</v>
      </c>
      <c r="T7" s="2292">
        <v>20</v>
      </c>
      <c r="U7" s="2292">
        <v>21</v>
      </c>
      <c r="V7" s="2292">
        <v>22</v>
      </c>
      <c r="W7" s="2292">
        <v>23</v>
      </c>
      <c r="X7" s="2292">
        <v>24</v>
      </c>
      <c r="Y7" s="2292">
        <v>25</v>
      </c>
      <c r="Z7" s="2292">
        <v>10</v>
      </c>
      <c r="AA7" s="2292">
        <v>11</v>
      </c>
      <c r="AB7" s="2292">
        <v>12</v>
      </c>
      <c r="AC7" s="2292">
        <v>9</v>
      </c>
      <c r="AD7" s="2292">
        <v>10</v>
      </c>
      <c r="AE7" s="2292">
        <v>11</v>
      </c>
      <c r="AF7" s="2292">
        <v>12</v>
      </c>
      <c r="AG7" s="2292">
        <v>13</v>
      </c>
      <c r="AH7" s="2292">
        <v>14</v>
      </c>
      <c r="AI7" s="2292">
        <v>15</v>
      </c>
      <c r="AJ7" s="2292">
        <v>15</v>
      </c>
      <c r="AK7" s="2292">
        <v>16</v>
      </c>
      <c r="AL7" s="2292">
        <v>17</v>
      </c>
      <c r="AM7" s="658">
        <v>16</v>
      </c>
    </row>
    <row r="8" spans="1:39" s="514" customFormat="1" ht="10.5" customHeight="1">
      <c r="A8" s="680"/>
      <c r="B8" s="681"/>
      <c r="C8" s="681"/>
      <c r="D8" s="680"/>
      <c r="E8" s="680"/>
      <c r="F8" s="680"/>
      <c r="G8" s="680"/>
      <c r="H8" s="680"/>
      <c r="I8" s="680"/>
      <c r="J8" s="680"/>
      <c r="K8" s="680"/>
      <c r="L8" s="680"/>
      <c r="M8" s="680"/>
      <c r="N8" s="680"/>
      <c r="O8" s="680"/>
      <c r="P8" s="680"/>
      <c r="Q8" s="680"/>
      <c r="R8" s="680"/>
      <c r="S8" s="680"/>
      <c r="T8" s="680"/>
      <c r="U8" s="680"/>
      <c r="V8" s="680"/>
      <c r="W8" s="680"/>
      <c r="X8" s="680"/>
      <c r="Y8" s="680"/>
      <c r="Z8" s="680"/>
      <c r="AA8" s="680"/>
      <c r="AB8" s="680"/>
      <c r="AC8" s="680"/>
      <c r="AD8" s="680"/>
      <c r="AE8" s="680"/>
      <c r="AF8" s="680"/>
      <c r="AG8" s="680"/>
      <c r="AH8" s="680"/>
      <c r="AI8" s="680"/>
      <c r="AJ8" s="680"/>
      <c r="AK8" s="680"/>
      <c r="AL8" s="680"/>
      <c r="AM8" s="680"/>
    </row>
    <row r="9" spans="1:39" s="514" customFormat="1">
      <c r="C9" s="631" t="s">
        <v>2303</v>
      </c>
      <c r="D9" s="518"/>
      <c r="E9" s="518"/>
      <c r="F9" s="518"/>
      <c r="G9" s="518"/>
      <c r="H9" s="518"/>
      <c r="I9" s="518"/>
      <c r="J9" s="518"/>
      <c r="K9" s="518"/>
      <c r="L9" s="518"/>
      <c r="M9" s="518"/>
      <c r="N9" s="518"/>
      <c r="O9" s="518"/>
      <c r="P9" s="518"/>
      <c r="Q9" s="518"/>
      <c r="R9" s="518"/>
      <c r="S9" s="518"/>
      <c r="T9" s="518"/>
      <c r="U9" s="518"/>
      <c r="V9" s="518"/>
      <c r="W9" s="518"/>
      <c r="X9" s="518"/>
      <c r="Y9" s="518"/>
      <c r="Z9" s="518"/>
      <c r="AA9" s="518"/>
      <c r="AB9" s="518"/>
      <c r="AC9" s="518"/>
      <c r="AD9" s="518"/>
      <c r="AE9" s="518"/>
      <c r="AF9" s="518"/>
      <c r="AG9" s="518"/>
      <c r="AH9" s="518"/>
      <c r="AI9" s="518"/>
      <c r="AJ9" s="518"/>
      <c r="AK9" s="518"/>
      <c r="AL9" s="518"/>
      <c r="AM9" s="518"/>
    </row>
    <row r="10" spans="1:39" s="514" customFormat="1">
      <c r="C10" s="631" t="s">
        <v>18</v>
      </c>
      <c r="D10" s="518"/>
      <c r="E10" s="518"/>
      <c r="F10" s="518"/>
      <c r="G10" s="518"/>
      <c r="H10" s="518"/>
      <c r="I10" s="518"/>
      <c r="J10" s="518"/>
      <c r="K10" s="518"/>
      <c r="L10" s="518"/>
      <c r="M10" s="518"/>
      <c r="N10" s="518"/>
      <c r="O10" s="518"/>
      <c r="P10" s="518"/>
      <c r="Q10" s="518"/>
      <c r="R10" s="518"/>
      <c r="S10" s="518"/>
      <c r="T10" s="518"/>
      <c r="U10" s="518"/>
      <c r="V10" s="518"/>
      <c r="W10" s="518"/>
      <c r="X10" s="518"/>
      <c r="Y10" s="518"/>
      <c r="Z10" s="518"/>
      <c r="AA10" s="518"/>
      <c r="AB10" s="518"/>
      <c r="AC10" s="518"/>
      <c r="AD10" s="518"/>
      <c r="AE10" s="518"/>
      <c r="AF10" s="518"/>
      <c r="AG10" s="518"/>
      <c r="AH10" s="518"/>
      <c r="AI10" s="518"/>
      <c r="AJ10" s="518"/>
      <c r="AK10" s="518"/>
      <c r="AL10" s="518"/>
      <c r="AM10" s="518"/>
    </row>
    <row r="11" spans="1:39" s="514" customFormat="1" ht="11.25" customHeight="1">
      <c r="C11" s="631"/>
      <c r="D11" s="518"/>
      <c r="E11" s="518"/>
      <c r="F11" s="518"/>
      <c r="G11" s="518"/>
      <c r="H11" s="518"/>
      <c r="I11" s="518"/>
      <c r="J11" s="518"/>
      <c r="K11" s="518"/>
      <c r="L11" s="518"/>
      <c r="M11" s="518"/>
      <c r="N11" s="518"/>
      <c r="O11" s="518"/>
      <c r="P11" s="518"/>
      <c r="Q11" s="518"/>
      <c r="R11" s="518"/>
      <c r="S11" s="518"/>
      <c r="T11" s="518"/>
      <c r="U11" s="518"/>
      <c r="V11" s="518"/>
      <c r="W11" s="518"/>
      <c r="X11" s="518"/>
      <c r="Y11" s="518"/>
      <c r="Z11" s="518"/>
      <c r="AA11" s="518"/>
      <c r="AB11" s="518"/>
      <c r="AC11" s="518"/>
      <c r="AD11" s="518"/>
      <c r="AE11" s="518"/>
      <c r="AF11" s="518"/>
      <c r="AG11" s="518"/>
      <c r="AH11" s="518"/>
      <c r="AI11" s="518"/>
      <c r="AJ11" s="518"/>
      <c r="AK11" s="518"/>
      <c r="AL11" s="518"/>
      <c r="AM11" s="518"/>
    </row>
    <row r="12" spans="1:39" s="514" customFormat="1" ht="63">
      <c r="A12" s="281">
        <v>893</v>
      </c>
      <c r="B12" s="522" t="s">
        <v>2304</v>
      </c>
      <c r="C12" s="666" t="s">
        <v>2305</v>
      </c>
      <c r="D12" s="664" t="s">
        <v>29</v>
      </c>
      <c r="E12" s="519" t="s">
        <v>2306</v>
      </c>
      <c r="F12" s="682" t="s">
        <v>26</v>
      </c>
      <c r="G12" s="668">
        <v>199.4</v>
      </c>
      <c r="H12" s="668">
        <v>49.225000000000001</v>
      </c>
      <c r="I12" s="668">
        <v>45.204000000000001</v>
      </c>
      <c r="J12" s="668">
        <v>0</v>
      </c>
      <c r="K12" s="668">
        <v>94.429000000000002</v>
      </c>
      <c r="L12" s="668">
        <v>104.971</v>
      </c>
      <c r="M12" s="683">
        <v>0</v>
      </c>
      <c r="N12" s="684">
        <v>104.971</v>
      </c>
      <c r="O12" s="668">
        <v>104.971</v>
      </c>
      <c r="P12" s="668"/>
      <c r="Q12" s="668"/>
      <c r="R12" s="668"/>
      <c r="S12" s="668"/>
      <c r="T12" s="668"/>
      <c r="U12" s="668"/>
      <c r="V12" s="668"/>
      <c r="W12" s="668"/>
      <c r="X12" s="668"/>
      <c r="Y12" s="668"/>
      <c r="Z12" s="466">
        <v>0</v>
      </c>
      <c r="AA12" s="466">
        <v>104.971</v>
      </c>
      <c r="AB12" s="21">
        <v>104.971</v>
      </c>
      <c r="AC12" s="21"/>
      <c r="AD12" s="21">
        <v>102.746</v>
      </c>
      <c r="AE12" s="21">
        <v>102.746</v>
      </c>
      <c r="AF12" s="21">
        <v>0</v>
      </c>
      <c r="AG12" s="21">
        <v>100.395662</v>
      </c>
      <c r="AH12" s="21">
        <v>100.395662</v>
      </c>
      <c r="AI12" s="668"/>
      <c r="AJ12" s="668"/>
      <c r="AK12" s="668" t="s">
        <v>10479</v>
      </c>
      <c r="AL12" s="2601">
        <v>0.5</v>
      </c>
      <c r="AM12" s="668">
        <v>0</v>
      </c>
    </row>
    <row r="13" spans="1:39" s="514" customFormat="1" ht="236.25">
      <c r="A13" s="289">
        <v>894</v>
      </c>
      <c r="B13" s="522" t="s">
        <v>2307</v>
      </c>
      <c r="C13" s="666" t="s">
        <v>2308</v>
      </c>
      <c r="D13" s="664" t="s">
        <v>29</v>
      </c>
      <c r="E13" s="519" t="s">
        <v>2309</v>
      </c>
      <c r="F13" s="682" t="s">
        <v>114</v>
      </c>
      <c r="G13" s="668">
        <v>3519.1239999999998</v>
      </c>
      <c r="H13" s="668">
        <v>226.77500000000001</v>
      </c>
      <c r="I13" s="668">
        <v>436.25</v>
      </c>
      <c r="J13" s="668">
        <v>0</v>
      </c>
      <c r="K13" s="668">
        <v>663.02499999999998</v>
      </c>
      <c r="L13" s="668">
        <v>2856.0989999999997</v>
      </c>
      <c r="M13" s="684">
        <v>225</v>
      </c>
      <c r="N13" s="684">
        <v>1305.3689999999999</v>
      </c>
      <c r="O13" s="668">
        <v>1530.3689999999999</v>
      </c>
      <c r="P13" s="668"/>
      <c r="Q13" s="668"/>
      <c r="R13" s="668"/>
      <c r="S13" s="668"/>
      <c r="T13" s="668"/>
      <c r="U13" s="668"/>
      <c r="V13" s="668"/>
      <c r="W13" s="668"/>
      <c r="X13" s="668"/>
      <c r="Y13" s="668"/>
      <c r="Z13" s="466">
        <v>225</v>
      </c>
      <c r="AA13" s="466">
        <v>1305.3689999999999</v>
      </c>
      <c r="AB13" s="21">
        <v>1530.3689999999999</v>
      </c>
      <c r="AC13" s="21">
        <v>56.25</v>
      </c>
      <c r="AD13" s="21">
        <v>1065.1170000000002</v>
      </c>
      <c r="AE13" s="21">
        <v>1121.3670000000002</v>
      </c>
      <c r="AF13" s="21">
        <v>32.477319999999999</v>
      </c>
      <c r="AG13" s="21">
        <v>1020.117256</v>
      </c>
      <c r="AH13" s="21">
        <v>1052.594576</v>
      </c>
      <c r="AI13" s="668"/>
      <c r="AJ13" s="668" t="s">
        <v>10912</v>
      </c>
      <c r="AK13" s="668" t="s">
        <v>12379</v>
      </c>
      <c r="AL13" s="2601">
        <v>0.25</v>
      </c>
      <c r="AM13" s="668">
        <v>0</v>
      </c>
    </row>
    <row r="14" spans="1:39" s="514" customFormat="1" ht="110.25">
      <c r="A14" s="289">
        <v>895</v>
      </c>
      <c r="B14" s="522" t="s">
        <v>2310</v>
      </c>
      <c r="C14" s="666" t="s">
        <v>2311</v>
      </c>
      <c r="D14" s="664" t="s">
        <v>29</v>
      </c>
      <c r="E14" s="519" t="s">
        <v>2312</v>
      </c>
      <c r="F14" s="682" t="s">
        <v>26</v>
      </c>
      <c r="G14" s="668">
        <v>200</v>
      </c>
      <c r="H14" s="668">
        <v>23.94</v>
      </c>
      <c r="I14" s="668">
        <v>41</v>
      </c>
      <c r="J14" s="668">
        <v>0</v>
      </c>
      <c r="K14" s="668">
        <v>64.94</v>
      </c>
      <c r="L14" s="668">
        <v>135.06</v>
      </c>
      <c r="M14" s="683">
        <v>0</v>
      </c>
      <c r="N14" s="684">
        <v>135.06</v>
      </c>
      <c r="O14" s="668">
        <v>135.06</v>
      </c>
      <c r="P14" s="668"/>
      <c r="Q14" s="668"/>
      <c r="R14" s="668"/>
      <c r="S14" s="668"/>
      <c r="T14" s="668"/>
      <c r="U14" s="668"/>
      <c r="V14" s="668"/>
      <c r="W14" s="668"/>
      <c r="X14" s="668"/>
      <c r="Y14" s="668"/>
      <c r="Z14" s="466">
        <v>0</v>
      </c>
      <c r="AA14" s="466">
        <v>135.06</v>
      </c>
      <c r="AB14" s="21">
        <v>135.06</v>
      </c>
      <c r="AC14" s="21"/>
      <c r="AD14" s="21">
        <v>135.06</v>
      </c>
      <c r="AE14" s="21">
        <v>135.06</v>
      </c>
      <c r="AF14" s="21">
        <v>0</v>
      </c>
      <c r="AG14" s="21">
        <v>124.301024</v>
      </c>
      <c r="AH14" s="21">
        <v>124.301024</v>
      </c>
      <c r="AI14" s="668"/>
      <c r="AJ14" s="668" t="s">
        <v>10413</v>
      </c>
      <c r="AK14" s="668" t="s">
        <v>10949</v>
      </c>
      <c r="AL14" s="2601">
        <v>0.5</v>
      </c>
      <c r="AM14" s="668">
        <v>0</v>
      </c>
    </row>
    <row r="15" spans="1:39" s="514" customFormat="1">
      <c r="A15" s="289" t="s">
        <v>300</v>
      </c>
      <c r="B15" s="519"/>
      <c r="C15" s="538" t="s">
        <v>2313</v>
      </c>
      <c r="D15" s="685"/>
      <c r="E15" s="636"/>
      <c r="F15" s="539"/>
      <c r="G15" s="541">
        <v>3918.5239999999999</v>
      </c>
      <c r="H15" s="541">
        <v>299.94</v>
      </c>
      <c r="I15" s="541">
        <v>522.45399999999995</v>
      </c>
      <c r="J15" s="541">
        <v>0</v>
      </c>
      <c r="K15" s="541">
        <v>822.39400000000001</v>
      </c>
      <c r="L15" s="541">
        <v>3096.1299999999997</v>
      </c>
      <c r="M15" s="541">
        <v>225</v>
      </c>
      <c r="N15" s="541">
        <v>1545.3999999999999</v>
      </c>
      <c r="O15" s="541">
        <v>1770.3999999999999</v>
      </c>
      <c r="P15" s="541">
        <v>0</v>
      </c>
      <c r="Q15" s="541">
        <v>0</v>
      </c>
      <c r="R15" s="541">
        <v>0</v>
      </c>
      <c r="S15" s="541">
        <v>0</v>
      </c>
      <c r="T15" s="541">
        <v>0</v>
      </c>
      <c r="U15" s="541">
        <v>0</v>
      </c>
      <c r="V15" s="541">
        <v>0</v>
      </c>
      <c r="W15" s="541">
        <v>0</v>
      </c>
      <c r="X15" s="541">
        <v>0</v>
      </c>
      <c r="Y15" s="541">
        <v>0</v>
      </c>
      <c r="Z15" s="541">
        <v>225</v>
      </c>
      <c r="AA15" s="541">
        <v>1545.3999999999999</v>
      </c>
      <c r="AB15" s="541">
        <v>1770.3999999999999</v>
      </c>
      <c r="AC15" s="541">
        <v>56.25</v>
      </c>
      <c r="AD15" s="541">
        <v>1302.9230000000002</v>
      </c>
      <c r="AE15" s="541">
        <v>1359.1730000000002</v>
      </c>
      <c r="AF15" s="541">
        <v>32.477319999999999</v>
      </c>
      <c r="AG15" s="541">
        <v>1244.813942</v>
      </c>
      <c r="AH15" s="541">
        <v>1277.291262</v>
      </c>
      <c r="AI15" s="541">
        <v>0</v>
      </c>
      <c r="AJ15" s="2303"/>
      <c r="AK15" s="2303"/>
      <c r="AL15" s="2303"/>
      <c r="AM15" s="541">
        <v>0</v>
      </c>
    </row>
    <row r="16" spans="1:39" s="514" customFormat="1">
      <c r="A16" s="289" t="s">
        <v>300</v>
      </c>
      <c r="B16" s="519"/>
      <c r="C16" s="542"/>
      <c r="D16" s="686"/>
      <c r="E16" s="577"/>
      <c r="F16" s="512"/>
      <c r="G16" s="544"/>
      <c r="H16" s="544"/>
      <c r="I16" s="544"/>
      <c r="J16" s="544"/>
      <c r="K16" s="544"/>
      <c r="L16" s="544"/>
      <c r="M16" s="544"/>
      <c r="N16" s="544"/>
      <c r="O16" s="544"/>
      <c r="P16" s="544"/>
      <c r="Q16" s="544"/>
      <c r="R16" s="544"/>
      <c r="S16" s="544"/>
      <c r="T16" s="544"/>
      <c r="U16" s="544"/>
      <c r="V16" s="544"/>
      <c r="W16" s="544"/>
      <c r="X16" s="544"/>
      <c r="Y16" s="544"/>
      <c r="Z16" s="544"/>
      <c r="AA16" s="544"/>
      <c r="AB16" s="544"/>
      <c r="AC16" s="544"/>
      <c r="AD16" s="544"/>
      <c r="AE16" s="544"/>
      <c r="AF16" s="544"/>
      <c r="AG16" s="544"/>
      <c r="AH16" s="544"/>
      <c r="AI16" s="544"/>
      <c r="AJ16" s="544"/>
      <c r="AK16" s="544"/>
      <c r="AL16" s="544"/>
      <c r="AM16" s="544"/>
    </row>
    <row r="17" spans="1:39" s="692" customFormat="1">
      <c r="A17" s="289" t="s">
        <v>300</v>
      </c>
      <c r="B17" s="687"/>
      <c r="C17" s="688" t="s">
        <v>2314</v>
      </c>
      <c r="D17" s="689"/>
      <c r="E17" s="689"/>
      <c r="F17" s="689"/>
      <c r="G17" s="689"/>
      <c r="H17" s="690"/>
      <c r="I17" s="690"/>
      <c r="J17" s="690"/>
      <c r="K17" s="690"/>
      <c r="L17" s="691"/>
      <c r="M17" s="690"/>
      <c r="N17" s="690"/>
      <c r="O17" s="691"/>
      <c r="P17" s="691"/>
      <c r="Q17" s="691"/>
      <c r="R17" s="691"/>
      <c r="S17" s="691"/>
      <c r="T17" s="691"/>
      <c r="U17" s="691"/>
      <c r="V17" s="691"/>
      <c r="W17" s="691"/>
      <c r="X17" s="691"/>
      <c r="Y17" s="691"/>
      <c r="Z17" s="691"/>
      <c r="AA17" s="691"/>
      <c r="AB17" s="691"/>
      <c r="AC17" s="691"/>
      <c r="AD17" s="691"/>
      <c r="AE17" s="691"/>
      <c r="AF17" s="691"/>
      <c r="AG17" s="691"/>
      <c r="AH17" s="691"/>
      <c r="AI17" s="691"/>
      <c r="AJ17" s="691"/>
      <c r="AK17" s="691"/>
      <c r="AL17" s="691"/>
      <c r="AM17" s="690"/>
    </row>
    <row r="18" spans="1:39" s="692" customFormat="1">
      <c r="A18" s="289" t="s">
        <v>300</v>
      </c>
      <c r="B18" s="687"/>
      <c r="C18" s="688"/>
      <c r="D18" s="689"/>
      <c r="E18" s="689"/>
      <c r="F18" s="689"/>
      <c r="G18" s="689"/>
      <c r="H18" s="690"/>
      <c r="I18" s="690"/>
      <c r="J18" s="690"/>
      <c r="K18" s="690"/>
      <c r="L18" s="691"/>
      <c r="M18" s="690"/>
      <c r="N18" s="690"/>
      <c r="O18" s="691"/>
      <c r="P18" s="691"/>
      <c r="Q18" s="691"/>
      <c r="R18" s="691"/>
      <c r="S18" s="691"/>
      <c r="T18" s="691"/>
      <c r="U18" s="691"/>
      <c r="V18" s="691"/>
      <c r="W18" s="691"/>
      <c r="X18" s="691"/>
      <c r="Y18" s="691"/>
      <c r="Z18" s="691"/>
      <c r="AA18" s="691"/>
      <c r="AB18" s="691"/>
      <c r="AC18" s="691"/>
      <c r="AD18" s="691"/>
      <c r="AE18" s="691"/>
      <c r="AF18" s="691"/>
      <c r="AG18" s="691"/>
      <c r="AH18" s="691"/>
      <c r="AI18" s="691"/>
      <c r="AJ18" s="691"/>
      <c r="AK18" s="691"/>
      <c r="AL18" s="691"/>
      <c r="AM18" s="690"/>
    </row>
    <row r="19" spans="1:39" s="514" customFormat="1" ht="94.5">
      <c r="A19" s="289">
        <v>896</v>
      </c>
      <c r="B19" s="522" t="s">
        <v>2315</v>
      </c>
      <c r="C19" s="666" t="s">
        <v>2316</v>
      </c>
      <c r="D19" s="664" t="s">
        <v>55</v>
      </c>
      <c r="E19" s="519" t="s">
        <v>145</v>
      </c>
      <c r="F19" s="682" t="s">
        <v>115</v>
      </c>
      <c r="G19" s="668">
        <v>385</v>
      </c>
      <c r="H19" s="668">
        <v>0</v>
      </c>
      <c r="I19" s="668">
        <v>0</v>
      </c>
      <c r="J19" s="668">
        <v>0</v>
      </c>
      <c r="K19" s="668">
        <v>0</v>
      </c>
      <c r="L19" s="668">
        <v>385</v>
      </c>
      <c r="M19" s="683">
        <v>0</v>
      </c>
      <c r="N19" s="684">
        <v>192.6</v>
      </c>
      <c r="O19" s="668">
        <v>192.6</v>
      </c>
      <c r="P19" s="668"/>
      <c r="Q19" s="668"/>
      <c r="R19" s="668"/>
      <c r="S19" s="668"/>
      <c r="T19" s="668"/>
      <c r="U19" s="668"/>
      <c r="V19" s="668"/>
      <c r="W19" s="668"/>
      <c r="X19" s="668"/>
      <c r="Y19" s="668"/>
      <c r="Z19" s="466">
        <v>0</v>
      </c>
      <c r="AA19" s="466">
        <v>192.6</v>
      </c>
      <c r="AB19" s="21">
        <v>192.6</v>
      </c>
      <c r="AC19" s="21"/>
      <c r="AD19" s="21">
        <v>72.349999999999994</v>
      </c>
      <c r="AE19" s="21">
        <v>72.349999999999994</v>
      </c>
      <c r="AF19" s="21">
        <v>0</v>
      </c>
      <c r="AG19" s="21">
        <v>72.337390999999997</v>
      </c>
      <c r="AH19" s="21">
        <v>72.337390999999997</v>
      </c>
      <c r="AI19" s="668"/>
      <c r="AJ19" s="668"/>
      <c r="AK19" s="668" t="s">
        <v>12385</v>
      </c>
      <c r="AL19" s="2601">
        <v>0.25</v>
      </c>
      <c r="AM19" s="668">
        <v>0</v>
      </c>
    </row>
    <row r="20" spans="1:39" s="514" customFormat="1" ht="126">
      <c r="A20" s="289">
        <v>897</v>
      </c>
      <c r="B20" s="522" t="s">
        <v>2317</v>
      </c>
      <c r="C20" s="666" t="s">
        <v>2318</v>
      </c>
      <c r="D20" s="664" t="s">
        <v>29</v>
      </c>
      <c r="E20" s="519" t="s">
        <v>7081</v>
      </c>
      <c r="F20" s="682" t="s">
        <v>115</v>
      </c>
      <c r="G20" s="668">
        <v>200</v>
      </c>
      <c r="H20" s="668">
        <v>0</v>
      </c>
      <c r="I20" s="668">
        <v>0</v>
      </c>
      <c r="J20" s="668">
        <v>0</v>
      </c>
      <c r="K20" s="668">
        <v>0</v>
      </c>
      <c r="L20" s="668">
        <v>200</v>
      </c>
      <c r="M20" s="683">
        <v>0</v>
      </c>
      <c r="N20" s="684">
        <v>100</v>
      </c>
      <c r="O20" s="668">
        <v>100</v>
      </c>
      <c r="P20" s="668"/>
      <c r="Q20" s="668"/>
      <c r="R20" s="668"/>
      <c r="S20" s="668"/>
      <c r="T20" s="668"/>
      <c r="U20" s="668"/>
      <c r="V20" s="668"/>
      <c r="W20" s="668"/>
      <c r="X20" s="668"/>
      <c r="Y20" s="668"/>
      <c r="Z20" s="466">
        <v>0</v>
      </c>
      <c r="AA20" s="466">
        <v>100</v>
      </c>
      <c r="AB20" s="21">
        <v>100</v>
      </c>
      <c r="AC20" s="21"/>
      <c r="AD20" s="21">
        <v>98.516999999999996</v>
      </c>
      <c r="AE20" s="21">
        <v>98.516999999999996</v>
      </c>
      <c r="AF20" s="21">
        <v>0</v>
      </c>
      <c r="AG20" s="21">
        <v>98.494652000000002</v>
      </c>
      <c r="AH20" s="21">
        <v>98.494652000000002</v>
      </c>
      <c r="AI20" s="668"/>
      <c r="AJ20" s="668"/>
      <c r="AK20" s="668" t="s">
        <v>12380</v>
      </c>
      <c r="AL20" s="2601">
        <v>0.25</v>
      </c>
      <c r="AM20" s="668">
        <v>0</v>
      </c>
    </row>
    <row r="21" spans="1:39" s="514" customFormat="1" ht="47.25">
      <c r="A21" s="289">
        <v>898</v>
      </c>
      <c r="B21" s="522" t="s">
        <v>2319</v>
      </c>
      <c r="C21" s="666" t="s">
        <v>2320</v>
      </c>
      <c r="D21" s="664" t="s">
        <v>29</v>
      </c>
      <c r="E21" s="519" t="s">
        <v>145</v>
      </c>
      <c r="F21" s="682" t="s">
        <v>115</v>
      </c>
      <c r="G21" s="668">
        <v>200</v>
      </c>
      <c r="H21" s="668">
        <v>0</v>
      </c>
      <c r="I21" s="668">
        <v>0</v>
      </c>
      <c r="J21" s="668">
        <v>0</v>
      </c>
      <c r="K21" s="668">
        <v>0</v>
      </c>
      <c r="L21" s="668">
        <v>200</v>
      </c>
      <c r="M21" s="683">
        <v>0</v>
      </c>
      <c r="N21" s="684">
        <v>100</v>
      </c>
      <c r="O21" s="668">
        <v>100</v>
      </c>
      <c r="P21" s="668"/>
      <c r="Q21" s="668"/>
      <c r="R21" s="668"/>
      <c r="S21" s="668"/>
      <c r="T21" s="668"/>
      <c r="U21" s="668"/>
      <c r="V21" s="668"/>
      <c r="W21" s="668"/>
      <c r="X21" s="668"/>
      <c r="Y21" s="668"/>
      <c r="Z21" s="466">
        <v>0</v>
      </c>
      <c r="AA21" s="466">
        <v>100</v>
      </c>
      <c r="AB21" s="21">
        <v>100</v>
      </c>
      <c r="AC21" s="21"/>
      <c r="AD21" s="21"/>
      <c r="AE21" s="21">
        <v>0</v>
      </c>
      <c r="AF21" s="21">
        <v>0</v>
      </c>
      <c r="AG21" s="21">
        <v>0</v>
      </c>
      <c r="AH21" s="21">
        <v>0</v>
      </c>
      <c r="AI21" s="668"/>
      <c r="AJ21" s="668" t="s">
        <v>145</v>
      </c>
      <c r="AK21" s="668"/>
      <c r="AL21" s="2601">
        <v>0.25</v>
      </c>
      <c r="AM21" s="668">
        <v>0</v>
      </c>
    </row>
    <row r="22" spans="1:39" s="514" customFormat="1">
      <c r="A22" s="289" t="s">
        <v>300</v>
      </c>
      <c r="B22" s="522"/>
      <c r="C22" s="666"/>
      <c r="D22" s="664"/>
      <c r="E22" s="519"/>
      <c r="F22" s="682"/>
      <c r="G22" s="668"/>
      <c r="H22" s="668"/>
      <c r="I22" s="668"/>
      <c r="J22" s="668"/>
      <c r="K22" s="668"/>
      <c r="L22" s="668"/>
      <c r="M22" s="683"/>
      <c r="N22" s="684"/>
      <c r="O22" s="668"/>
      <c r="P22" s="668"/>
      <c r="Q22" s="668"/>
      <c r="R22" s="668"/>
      <c r="S22" s="668"/>
      <c r="T22" s="668"/>
      <c r="U22" s="668"/>
      <c r="V22" s="668"/>
      <c r="W22" s="668"/>
      <c r="X22" s="668"/>
      <c r="Y22" s="668"/>
      <c r="Z22" s="668"/>
      <c r="AA22" s="668"/>
      <c r="AB22" s="668"/>
      <c r="AC22" s="668"/>
      <c r="AD22" s="668"/>
      <c r="AE22" s="668"/>
      <c r="AF22" s="668"/>
      <c r="AG22" s="21"/>
      <c r="AH22" s="668"/>
      <c r="AI22" s="668"/>
      <c r="AJ22" s="668"/>
      <c r="AK22" s="668"/>
      <c r="AL22" s="668"/>
      <c r="AM22" s="668"/>
    </row>
    <row r="23" spans="1:39" s="692" customFormat="1">
      <c r="A23" s="289" t="s">
        <v>300</v>
      </c>
      <c r="B23" s="687"/>
      <c r="C23" s="688" t="s">
        <v>2321</v>
      </c>
      <c r="D23" s="689"/>
      <c r="E23" s="689"/>
      <c r="F23" s="689"/>
      <c r="G23" s="689"/>
      <c r="H23" s="690"/>
      <c r="I23" s="690"/>
      <c r="J23" s="690"/>
      <c r="K23" s="690"/>
      <c r="L23" s="691"/>
      <c r="M23" s="690"/>
      <c r="N23" s="690"/>
      <c r="O23" s="691"/>
      <c r="P23" s="691"/>
      <c r="Q23" s="691"/>
      <c r="R23" s="691"/>
      <c r="S23" s="691"/>
      <c r="T23" s="691"/>
      <c r="U23" s="691"/>
      <c r="V23" s="691"/>
      <c r="W23" s="691"/>
      <c r="X23" s="691"/>
      <c r="Y23" s="691"/>
      <c r="Z23" s="691"/>
      <c r="AA23" s="691"/>
      <c r="AB23" s="691"/>
      <c r="AC23" s="691"/>
      <c r="AD23" s="691"/>
      <c r="AE23" s="691"/>
      <c r="AF23" s="691"/>
      <c r="AG23" s="21"/>
      <c r="AH23" s="691"/>
      <c r="AI23" s="691"/>
      <c r="AJ23" s="691"/>
      <c r="AK23" s="691"/>
      <c r="AL23" s="691"/>
      <c r="AM23" s="690"/>
    </row>
    <row r="24" spans="1:39" s="692" customFormat="1">
      <c r="A24" s="289" t="s">
        <v>300</v>
      </c>
      <c r="B24" s="687"/>
      <c r="C24" s="688"/>
      <c r="D24" s="689"/>
      <c r="E24" s="689"/>
      <c r="F24" s="689"/>
      <c r="G24" s="689"/>
      <c r="H24" s="690"/>
      <c r="I24" s="690"/>
      <c r="J24" s="690"/>
      <c r="K24" s="690"/>
      <c r="L24" s="691"/>
      <c r="M24" s="690"/>
      <c r="N24" s="690"/>
      <c r="O24" s="691"/>
      <c r="P24" s="691"/>
      <c r="Q24" s="691"/>
      <c r="R24" s="691"/>
      <c r="S24" s="691"/>
      <c r="T24" s="691"/>
      <c r="U24" s="691"/>
      <c r="V24" s="691"/>
      <c r="W24" s="691"/>
      <c r="X24" s="691"/>
      <c r="Y24" s="691"/>
      <c r="Z24" s="691"/>
      <c r="AA24" s="691"/>
      <c r="AB24" s="691"/>
      <c r="AC24" s="691"/>
      <c r="AD24" s="691"/>
      <c r="AE24" s="691"/>
      <c r="AF24" s="691"/>
      <c r="AG24" s="21"/>
      <c r="AH24" s="691"/>
      <c r="AI24" s="691"/>
      <c r="AJ24" s="691"/>
      <c r="AK24" s="691"/>
      <c r="AL24" s="691"/>
      <c r="AM24" s="690"/>
    </row>
    <row r="25" spans="1:39" s="514" customFormat="1" ht="47.25">
      <c r="A25" s="289">
        <v>899</v>
      </c>
      <c r="B25" s="522" t="s">
        <v>2322</v>
      </c>
      <c r="C25" s="666" t="s">
        <v>2323</v>
      </c>
      <c r="D25" s="664" t="s">
        <v>294</v>
      </c>
      <c r="E25" s="519" t="s">
        <v>145</v>
      </c>
      <c r="F25" s="682" t="s">
        <v>115</v>
      </c>
      <c r="G25" s="668">
        <v>100</v>
      </c>
      <c r="H25" s="668">
        <v>0</v>
      </c>
      <c r="I25" s="668">
        <v>0</v>
      </c>
      <c r="J25" s="668">
        <v>0</v>
      </c>
      <c r="K25" s="668">
        <v>0</v>
      </c>
      <c r="L25" s="668">
        <v>100</v>
      </c>
      <c r="M25" s="683">
        <v>0</v>
      </c>
      <c r="N25" s="684">
        <v>50</v>
      </c>
      <c r="O25" s="668">
        <v>50</v>
      </c>
      <c r="P25" s="668"/>
      <c r="Q25" s="668"/>
      <c r="R25" s="668"/>
      <c r="S25" s="668"/>
      <c r="T25" s="668"/>
      <c r="U25" s="668"/>
      <c r="V25" s="668"/>
      <c r="W25" s="668"/>
      <c r="X25" s="668"/>
      <c r="Y25" s="668"/>
      <c r="Z25" s="466">
        <v>0</v>
      </c>
      <c r="AA25" s="466">
        <v>50</v>
      </c>
      <c r="AB25" s="21">
        <v>50</v>
      </c>
      <c r="AC25" s="21"/>
      <c r="AD25" s="21">
        <v>0</v>
      </c>
      <c r="AE25" s="21">
        <v>0</v>
      </c>
      <c r="AF25" s="21">
        <v>0</v>
      </c>
      <c r="AG25" s="21">
        <v>0</v>
      </c>
      <c r="AH25" s="21">
        <v>0</v>
      </c>
      <c r="AI25" s="668"/>
      <c r="AJ25" s="668"/>
      <c r="AK25" s="668"/>
      <c r="AL25" s="2601">
        <v>0.25</v>
      </c>
      <c r="AM25" s="668">
        <v>0</v>
      </c>
    </row>
    <row r="26" spans="1:39" s="692" customFormat="1" ht="14.25">
      <c r="A26" s="687"/>
      <c r="B26" s="687"/>
      <c r="C26" s="693"/>
      <c r="D26" s="694"/>
      <c r="E26" s="687"/>
      <c r="F26" s="695"/>
      <c r="G26" s="689"/>
      <c r="H26" s="696"/>
      <c r="I26" s="696"/>
      <c r="J26" s="696"/>
      <c r="K26" s="696"/>
      <c r="L26" s="691"/>
      <c r="M26" s="696"/>
      <c r="N26" s="697"/>
      <c r="O26" s="691"/>
      <c r="P26" s="691"/>
      <c r="Q26" s="691"/>
      <c r="R26" s="691"/>
      <c r="S26" s="691"/>
      <c r="T26" s="691"/>
      <c r="U26" s="691"/>
      <c r="V26" s="691"/>
      <c r="W26" s="691"/>
      <c r="X26" s="691"/>
      <c r="Y26" s="691"/>
      <c r="Z26" s="691"/>
      <c r="AA26" s="691"/>
      <c r="AB26" s="691"/>
      <c r="AC26" s="691"/>
      <c r="AD26" s="691"/>
      <c r="AE26" s="691"/>
      <c r="AF26" s="691"/>
      <c r="AG26" s="691"/>
      <c r="AH26" s="691"/>
      <c r="AI26" s="691"/>
      <c r="AJ26" s="691"/>
      <c r="AK26" s="691"/>
      <c r="AL26" s="691"/>
      <c r="AM26" s="696"/>
    </row>
    <row r="27" spans="1:39" s="692" customFormat="1">
      <c r="A27" s="698"/>
      <c r="B27" s="699"/>
      <c r="C27" s="700" t="s">
        <v>2324</v>
      </c>
      <c r="D27" s="701"/>
      <c r="E27" s="701"/>
      <c r="F27" s="702"/>
      <c r="G27" s="703">
        <v>885</v>
      </c>
      <c r="H27" s="704">
        <v>0</v>
      </c>
      <c r="I27" s="704">
        <v>0</v>
      </c>
      <c r="J27" s="704">
        <v>0</v>
      </c>
      <c r="K27" s="704">
        <v>0</v>
      </c>
      <c r="L27" s="703">
        <v>885</v>
      </c>
      <c r="M27" s="704">
        <v>0</v>
      </c>
      <c r="N27" s="703">
        <v>442.6</v>
      </c>
      <c r="O27" s="703">
        <v>442.6</v>
      </c>
      <c r="P27" s="2363">
        <v>0</v>
      </c>
      <c r="Q27" s="2363">
        <v>0</v>
      </c>
      <c r="R27" s="2363">
        <v>0</v>
      </c>
      <c r="S27" s="2363">
        <v>0</v>
      </c>
      <c r="T27" s="2363">
        <v>0</v>
      </c>
      <c r="U27" s="2363">
        <v>0</v>
      </c>
      <c r="V27" s="2363">
        <v>0</v>
      </c>
      <c r="W27" s="2363">
        <v>0</v>
      </c>
      <c r="X27" s="2363">
        <v>0</v>
      </c>
      <c r="Y27" s="2363">
        <v>0</v>
      </c>
      <c r="Z27" s="2363">
        <v>0</v>
      </c>
      <c r="AA27" s="2363">
        <v>442.6</v>
      </c>
      <c r="AB27" s="2363">
        <v>442.6</v>
      </c>
      <c r="AC27" s="2363">
        <v>0</v>
      </c>
      <c r="AD27" s="2363">
        <v>170.86699999999999</v>
      </c>
      <c r="AE27" s="2363">
        <v>170.86699999999999</v>
      </c>
      <c r="AF27" s="2363">
        <v>0</v>
      </c>
      <c r="AG27" s="2363">
        <v>170.832043</v>
      </c>
      <c r="AH27" s="2363">
        <v>170.832043</v>
      </c>
      <c r="AI27" s="2363">
        <v>0</v>
      </c>
      <c r="AJ27" s="2311"/>
      <c r="AK27" s="2311"/>
      <c r="AL27" s="2311"/>
      <c r="AM27" s="704">
        <v>0</v>
      </c>
    </row>
    <row r="28" spans="1:39" ht="16.5" thickBot="1">
      <c r="C28" s="705" t="s">
        <v>2325</v>
      </c>
      <c r="D28" s="706"/>
      <c r="E28" s="706"/>
      <c r="F28" s="706"/>
      <c r="G28" s="707">
        <v>4803.5239999999994</v>
      </c>
      <c r="H28" s="707">
        <v>299.94</v>
      </c>
      <c r="I28" s="707">
        <v>522.45399999999995</v>
      </c>
      <c r="J28" s="707">
        <v>0</v>
      </c>
      <c r="K28" s="707">
        <v>822.39400000000001</v>
      </c>
      <c r="L28" s="707">
        <v>3981.1299999999997</v>
      </c>
      <c r="M28" s="707">
        <v>225</v>
      </c>
      <c r="N28" s="707">
        <v>1988</v>
      </c>
      <c r="O28" s="707">
        <v>2213</v>
      </c>
      <c r="P28" s="707">
        <v>0</v>
      </c>
      <c r="Q28" s="707">
        <v>0</v>
      </c>
      <c r="R28" s="707">
        <v>0</v>
      </c>
      <c r="S28" s="707">
        <v>0</v>
      </c>
      <c r="T28" s="707">
        <v>0</v>
      </c>
      <c r="U28" s="707">
        <v>0</v>
      </c>
      <c r="V28" s="707">
        <v>0</v>
      </c>
      <c r="W28" s="707">
        <v>0</v>
      </c>
      <c r="X28" s="707">
        <v>0</v>
      </c>
      <c r="Y28" s="707">
        <v>0</v>
      </c>
      <c r="Z28" s="707">
        <v>225</v>
      </c>
      <c r="AA28" s="707">
        <v>1988</v>
      </c>
      <c r="AB28" s="707">
        <v>2213</v>
      </c>
      <c r="AC28" s="707">
        <v>56.25</v>
      </c>
      <c r="AD28" s="707">
        <v>1473.7900000000002</v>
      </c>
      <c r="AE28" s="707">
        <v>1530.0400000000002</v>
      </c>
      <c r="AF28" s="707">
        <v>32.477319999999999</v>
      </c>
      <c r="AG28" s="707">
        <v>1415.6459850000001</v>
      </c>
      <c r="AH28" s="707">
        <v>1448.1233050000001</v>
      </c>
      <c r="AI28" s="707">
        <v>0</v>
      </c>
      <c r="AJ28" s="2312"/>
      <c r="AK28" s="2312"/>
      <c r="AL28" s="2312"/>
      <c r="AM28" s="707">
        <v>0</v>
      </c>
    </row>
    <row r="29" spans="1:39" ht="16.5" thickTop="1">
      <c r="C29" s="520"/>
      <c r="D29" s="519"/>
      <c r="E29" s="519"/>
      <c r="F29" s="519"/>
      <c r="G29" s="644"/>
      <c r="H29" s="644"/>
      <c r="I29" s="644"/>
      <c r="J29" s="644"/>
      <c r="K29" s="644"/>
      <c r="L29" s="644"/>
      <c r="M29" s="644"/>
      <c r="N29" s="644"/>
      <c r="O29" s="525"/>
      <c r="P29" s="525"/>
      <c r="Q29" s="525"/>
      <c r="R29" s="525"/>
      <c r="S29" s="525"/>
      <c r="T29" s="525"/>
      <c r="U29" s="525"/>
      <c r="V29" s="525"/>
      <c r="W29" s="525"/>
      <c r="X29" s="525"/>
      <c r="Y29" s="525"/>
      <c r="Z29" s="525"/>
      <c r="AA29" s="525"/>
      <c r="AB29" s="525"/>
      <c r="AC29" s="525"/>
      <c r="AD29" s="525"/>
      <c r="AE29" s="525"/>
      <c r="AF29" s="525"/>
      <c r="AG29" s="525"/>
      <c r="AH29" s="525"/>
      <c r="AI29" s="525"/>
      <c r="AJ29" s="525"/>
      <c r="AK29" s="525"/>
      <c r="AL29" s="525"/>
      <c r="AM29" s="644"/>
    </row>
    <row r="30" spans="1:39">
      <c r="C30" s="520"/>
      <c r="D30" s="519"/>
      <c r="E30" s="519"/>
      <c r="F30" s="519"/>
      <c r="G30" s="644"/>
      <c r="H30" s="644"/>
      <c r="I30" s="644"/>
      <c r="J30" s="644"/>
      <c r="K30" s="644"/>
      <c r="L30" s="644"/>
      <c r="M30" s="644"/>
      <c r="N30" s="644"/>
      <c r="O30" s="525"/>
      <c r="P30" s="525"/>
      <c r="Q30" s="525"/>
      <c r="R30" s="525"/>
      <c r="S30" s="525"/>
      <c r="T30" s="525"/>
      <c r="U30" s="525"/>
      <c r="V30" s="525"/>
      <c r="W30" s="525"/>
      <c r="X30" s="525"/>
      <c r="Y30" s="525"/>
      <c r="Z30" s="525"/>
      <c r="AA30" s="525"/>
      <c r="AB30" s="525"/>
      <c r="AC30" s="525"/>
      <c r="AD30" s="525"/>
      <c r="AE30" s="525"/>
      <c r="AF30" s="525"/>
      <c r="AG30" s="525"/>
      <c r="AH30" s="525"/>
      <c r="AI30" s="525"/>
      <c r="AJ30" s="525"/>
      <c r="AK30" s="525"/>
      <c r="AL30" s="525"/>
      <c r="AM30" s="644"/>
    </row>
    <row r="31" spans="1:39">
      <c r="C31" s="520"/>
      <c r="D31" s="519"/>
      <c r="E31" s="519"/>
      <c r="F31" s="519"/>
      <c r="G31" s="644"/>
      <c r="H31" s="644"/>
      <c r="I31" s="644"/>
      <c r="J31" s="644"/>
      <c r="K31" s="644"/>
      <c r="L31" s="644"/>
      <c r="M31" s="644"/>
      <c r="N31" s="644"/>
      <c r="O31" s="644"/>
      <c r="P31" s="644"/>
      <c r="Q31" s="644"/>
      <c r="R31" s="644"/>
      <c r="S31" s="644"/>
      <c r="T31" s="644"/>
      <c r="U31" s="644"/>
      <c r="V31" s="644"/>
      <c r="W31" s="644"/>
      <c r="X31" s="644"/>
      <c r="Y31" s="644"/>
      <c r="Z31" s="644"/>
      <c r="AA31" s="644"/>
      <c r="AB31" s="644"/>
      <c r="AC31" s="644"/>
      <c r="AD31" s="644"/>
      <c r="AE31" s="644"/>
      <c r="AF31" s="644"/>
      <c r="AG31" s="644"/>
      <c r="AH31" s="644"/>
      <c r="AI31" s="644"/>
      <c r="AJ31" s="644"/>
      <c r="AK31" s="644"/>
      <c r="AL31" s="644"/>
      <c r="AM31" s="644"/>
    </row>
    <row r="32" spans="1:39">
      <c r="C32" s="520"/>
      <c r="D32" s="519"/>
      <c r="E32" s="519"/>
      <c r="F32" s="519"/>
      <c r="G32" s="644"/>
      <c r="H32" s="644"/>
      <c r="I32" s="644"/>
      <c r="J32" s="644"/>
      <c r="K32" s="644"/>
      <c r="L32" s="644"/>
      <c r="M32" s="644"/>
      <c r="N32" s="644"/>
      <c r="O32" s="644"/>
      <c r="P32" s="644"/>
      <c r="Q32" s="644"/>
      <c r="R32" s="644"/>
      <c r="S32" s="644"/>
      <c r="T32" s="644"/>
      <c r="U32" s="644"/>
      <c r="V32" s="644"/>
      <c r="W32" s="644"/>
      <c r="X32" s="644"/>
      <c r="Y32" s="644"/>
      <c r="Z32" s="644"/>
      <c r="AA32" s="644"/>
      <c r="AB32" s="644"/>
      <c r="AC32" s="644"/>
      <c r="AD32" s="644"/>
      <c r="AE32" s="644"/>
      <c r="AF32" s="644"/>
      <c r="AG32" s="644"/>
      <c r="AH32" s="644"/>
      <c r="AI32" s="644"/>
      <c r="AJ32" s="644"/>
      <c r="AK32" s="644"/>
      <c r="AL32" s="644"/>
      <c r="AM32" s="644"/>
    </row>
    <row r="33" spans="3:39">
      <c r="C33" s="520"/>
      <c r="D33" s="519"/>
      <c r="E33" s="519"/>
      <c r="F33" s="519"/>
      <c r="G33" s="644"/>
      <c r="H33" s="644"/>
      <c r="I33" s="644"/>
      <c r="J33" s="644"/>
      <c r="K33" s="644"/>
      <c r="L33" s="644"/>
      <c r="M33" s="644"/>
      <c r="N33" s="644"/>
      <c r="O33" s="644"/>
      <c r="P33" s="644"/>
      <c r="Q33" s="644"/>
      <c r="R33" s="644"/>
      <c r="S33" s="644"/>
      <c r="T33" s="644"/>
      <c r="U33" s="644"/>
      <c r="V33" s="644"/>
      <c r="W33" s="644"/>
      <c r="X33" s="644"/>
      <c r="Y33" s="644"/>
      <c r="Z33" s="644"/>
      <c r="AA33" s="644"/>
      <c r="AB33" s="644"/>
      <c r="AC33" s="644"/>
      <c r="AD33" s="644"/>
      <c r="AE33" s="644"/>
      <c r="AF33" s="644"/>
      <c r="AG33" s="644"/>
      <c r="AH33" s="644"/>
      <c r="AI33" s="644"/>
      <c r="AJ33" s="644"/>
      <c r="AK33" s="644"/>
      <c r="AL33" s="644"/>
      <c r="AM33" s="644"/>
    </row>
    <row r="34" spans="3:39">
      <c r="C34" s="520"/>
      <c r="D34" s="519"/>
      <c r="E34" s="519"/>
      <c r="F34" s="519"/>
      <c r="G34" s="644"/>
      <c r="H34" s="644"/>
      <c r="I34" s="644"/>
      <c r="J34" s="644"/>
      <c r="K34" s="644"/>
      <c r="L34" s="644"/>
      <c r="M34" s="644"/>
      <c r="N34" s="644"/>
      <c r="O34" s="644"/>
      <c r="P34" s="644"/>
      <c r="Q34" s="644"/>
      <c r="R34" s="644"/>
      <c r="S34" s="644"/>
      <c r="T34" s="644"/>
      <c r="U34" s="644"/>
      <c r="V34" s="644"/>
      <c r="W34" s="644"/>
      <c r="X34" s="644"/>
      <c r="Y34" s="644"/>
      <c r="Z34" s="644"/>
      <c r="AA34" s="644"/>
      <c r="AB34" s="644"/>
      <c r="AC34" s="644"/>
      <c r="AD34" s="644"/>
      <c r="AE34" s="644"/>
      <c r="AF34" s="644"/>
      <c r="AG34" s="644"/>
      <c r="AH34" s="644"/>
      <c r="AI34" s="644"/>
      <c r="AJ34" s="644"/>
      <c r="AK34" s="644"/>
      <c r="AL34" s="644"/>
      <c r="AM34" s="644"/>
    </row>
    <row r="35" spans="3:39">
      <c r="C35" s="520"/>
      <c r="D35" s="519"/>
      <c r="E35" s="519"/>
      <c r="F35" s="519"/>
      <c r="G35" s="644"/>
      <c r="H35" s="644"/>
      <c r="I35" s="644"/>
      <c r="J35" s="644"/>
      <c r="K35" s="644"/>
      <c r="L35" s="644"/>
      <c r="M35" s="644"/>
      <c r="N35" s="644"/>
      <c r="O35" s="644"/>
      <c r="P35" s="644"/>
      <c r="Q35" s="644"/>
      <c r="R35" s="644"/>
      <c r="S35" s="644"/>
      <c r="T35" s="644"/>
      <c r="U35" s="644"/>
      <c r="V35" s="644"/>
      <c r="W35" s="644"/>
      <c r="X35" s="644"/>
      <c r="Y35" s="644"/>
      <c r="Z35" s="644"/>
      <c r="AA35" s="644"/>
      <c r="AB35" s="644"/>
      <c r="AC35" s="644"/>
      <c r="AD35" s="644"/>
      <c r="AE35" s="644"/>
      <c r="AF35" s="644"/>
      <c r="AG35" s="644"/>
      <c r="AH35" s="644"/>
      <c r="AI35" s="644"/>
      <c r="AJ35" s="644"/>
      <c r="AK35" s="644"/>
      <c r="AL35" s="644"/>
      <c r="AM35" s="644"/>
    </row>
    <row r="36" spans="3:39">
      <c r="C36" s="520"/>
      <c r="D36" s="519"/>
      <c r="E36" s="519"/>
      <c r="F36" s="519"/>
      <c r="G36" s="644"/>
      <c r="H36" s="644"/>
      <c r="I36" s="644"/>
      <c r="J36" s="644"/>
      <c r="K36" s="644"/>
      <c r="L36" s="644"/>
      <c r="M36" s="644"/>
      <c r="N36" s="644"/>
      <c r="O36" s="644"/>
      <c r="P36" s="644"/>
      <c r="Q36" s="644"/>
      <c r="R36" s="644"/>
      <c r="S36" s="644"/>
      <c r="T36" s="644"/>
      <c r="U36" s="644"/>
      <c r="V36" s="644"/>
      <c r="W36" s="644"/>
      <c r="X36" s="644"/>
      <c r="Y36" s="644"/>
      <c r="Z36" s="644"/>
      <c r="AA36" s="644"/>
      <c r="AB36" s="644"/>
      <c r="AC36" s="644"/>
      <c r="AD36" s="644"/>
      <c r="AE36" s="644"/>
      <c r="AF36" s="644"/>
      <c r="AG36" s="644"/>
      <c r="AH36" s="644"/>
      <c r="AI36" s="644"/>
      <c r="AJ36" s="644"/>
      <c r="AK36" s="644"/>
      <c r="AL36" s="644"/>
      <c r="AM36" s="644"/>
    </row>
    <row r="38" spans="3:39">
      <c r="N38" s="621" t="s">
        <v>2326</v>
      </c>
    </row>
    <row r="44" spans="3:39">
      <c r="I44" s="621" t="s">
        <v>2326</v>
      </c>
    </row>
  </sheetData>
  <mergeCells count="27">
    <mergeCell ref="A1:AM1"/>
    <mergeCell ref="A2:AM2"/>
    <mergeCell ref="A4:A6"/>
    <mergeCell ref="B4:B6"/>
    <mergeCell ref="C4:C6"/>
    <mergeCell ref="D4:D6"/>
    <mergeCell ref="E4:E6"/>
    <mergeCell ref="F4:F6"/>
    <mergeCell ref="G4:G6"/>
    <mergeCell ref="H4:H6"/>
    <mergeCell ref="I4:J5"/>
    <mergeCell ref="K4:K6"/>
    <mergeCell ref="L4:L6"/>
    <mergeCell ref="M4:O5"/>
    <mergeCell ref="AM4:AM6"/>
    <mergeCell ref="AK3:AL3"/>
    <mergeCell ref="P4:S4"/>
    <mergeCell ref="T4:U5"/>
    <mergeCell ref="V4:W5"/>
    <mergeCell ref="X4:Y5"/>
    <mergeCell ref="Z4:AB5"/>
    <mergeCell ref="AL4:AL6"/>
    <mergeCell ref="AC4:AE5"/>
    <mergeCell ref="AF4:AH5"/>
    <mergeCell ref="AI4:AI6"/>
    <mergeCell ref="AJ4:AJ6"/>
    <mergeCell ref="AK4:AK6"/>
  </mergeCells>
  <printOptions horizontalCentered="1"/>
  <pageMargins left="0.39370078740157483" right="0.19685039370078741" top="0.51181102362204722" bottom="0.51181102362204722" header="0.51181102362204722" footer="0.51181102362204722"/>
  <pageSetup paperSize="9" scale="55" firstPageNumber="10" orientation="landscape" useFirstPageNumber="1" r:id="rId1"/>
  <headerFooter alignWithMargins="0">
    <oddHeader>&amp;R{&amp;P}</oddHeader>
  </headerFooter>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2">
    <tabColor rgb="FFFFC000"/>
  </sheetPr>
  <dimension ref="A1:AN13"/>
  <sheetViews>
    <sheetView view="pageBreakPreview" zoomScaleNormal="100" zoomScaleSheetLayoutView="100" workbookViewId="0">
      <pane ySplit="7" topLeftCell="A11" activePane="bottomLeft" state="frozen"/>
      <selection activeCell="B13" sqref="B13"/>
      <selection pane="bottomLeft" activeCell="B13" sqref="B13"/>
    </sheetView>
  </sheetViews>
  <sheetFormatPr defaultColWidth="8" defaultRowHeight="15.75"/>
  <cols>
    <col min="1" max="1" width="5.5" style="537" customWidth="1"/>
    <col min="2" max="2" width="8.25" style="710" hidden="1" customWidth="1"/>
    <col min="3" max="3" width="30.25" style="535" customWidth="1"/>
    <col min="4" max="4" width="10.25" style="537" customWidth="1"/>
    <col min="5" max="5" width="10" style="537" hidden="1" customWidth="1"/>
    <col min="6" max="6" width="9.25" style="502" hidden="1" customWidth="1"/>
    <col min="7" max="7" width="9.625" style="496" customWidth="1"/>
    <col min="8" max="8" width="9" style="496" hidden="1" customWidth="1"/>
    <col min="9" max="9" width="8.75" style="496" hidden="1" customWidth="1"/>
    <col min="10" max="10" width="9" style="496" hidden="1" customWidth="1"/>
    <col min="11" max="11" width="9.625" style="496" hidden="1" customWidth="1"/>
    <col min="12" max="12" width="9.375" style="496" customWidth="1"/>
    <col min="13" max="13" width="8.125" style="496" customWidth="1"/>
    <col min="14" max="14" width="9.5" style="496" customWidth="1"/>
    <col min="15" max="15" width="9.25" style="496" customWidth="1"/>
    <col min="16" max="23" width="9.25" style="496" hidden="1" customWidth="1"/>
    <col min="24" max="24" width="6.875" style="496" hidden="1" customWidth="1"/>
    <col min="25" max="25" width="8.375" style="496" hidden="1" customWidth="1"/>
    <col min="26" max="26" width="7.375" style="496" bestFit="1" customWidth="1"/>
    <col min="27" max="27" width="8.375" style="496" bestFit="1" customWidth="1"/>
    <col min="28" max="28" width="7.375" style="496" bestFit="1" customWidth="1"/>
    <col min="29" max="34" width="9.25" style="496" customWidth="1"/>
    <col min="35" max="35" width="9.25" style="496" hidden="1" customWidth="1"/>
    <col min="36" max="38" width="9.25" style="496" customWidth="1"/>
    <col min="39" max="39" width="9.125" style="496" customWidth="1"/>
    <col min="40" max="16384" width="8" style="496"/>
  </cols>
  <sheetData>
    <row r="1" spans="1:40" ht="27">
      <c r="A1" s="3129" t="s">
        <v>2121</v>
      </c>
      <c r="B1" s="3129"/>
      <c r="C1" s="3129"/>
      <c r="D1" s="3129"/>
      <c r="E1" s="3129"/>
      <c r="F1" s="3129"/>
      <c r="G1" s="3129"/>
      <c r="H1" s="3129"/>
      <c r="I1" s="3129"/>
      <c r="J1" s="3129"/>
      <c r="K1" s="3129"/>
      <c r="L1" s="3129"/>
      <c r="M1" s="3129"/>
      <c r="N1" s="3129"/>
      <c r="O1" s="3129"/>
      <c r="P1" s="3129"/>
      <c r="Q1" s="3129"/>
      <c r="R1" s="3129"/>
      <c r="S1" s="3129"/>
      <c r="T1" s="3129"/>
      <c r="U1" s="3129"/>
      <c r="V1" s="3129"/>
      <c r="W1" s="3129"/>
      <c r="X1" s="3129"/>
      <c r="Y1" s="3129"/>
      <c r="Z1" s="3129"/>
      <c r="AA1" s="3129"/>
      <c r="AB1" s="3129"/>
      <c r="AC1" s="3129"/>
      <c r="AD1" s="3129"/>
      <c r="AE1" s="3129"/>
      <c r="AF1" s="3129"/>
      <c r="AG1" s="3129"/>
      <c r="AH1" s="3129"/>
      <c r="AI1" s="3129"/>
      <c r="AJ1" s="3129"/>
      <c r="AK1" s="3129"/>
      <c r="AL1" s="3129"/>
      <c r="AM1" s="3129"/>
    </row>
    <row r="2" spans="1:40" ht="25.5">
      <c r="A2" s="3130" t="s">
        <v>2327</v>
      </c>
      <c r="B2" s="3130"/>
      <c r="C2" s="3130"/>
      <c r="D2" s="3130"/>
      <c r="E2" s="3130"/>
      <c r="F2" s="3130"/>
      <c r="G2" s="3130"/>
      <c r="H2" s="3130"/>
      <c r="I2" s="3130"/>
      <c r="J2" s="3130"/>
      <c r="K2" s="3130"/>
      <c r="L2" s="3130"/>
      <c r="M2" s="3130"/>
      <c r="N2" s="3130"/>
      <c r="O2" s="3130"/>
      <c r="P2" s="3130"/>
      <c r="Q2" s="3130"/>
      <c r="R2" s="3130"/>
      <c r="S2" s="3130"/>
      <c r="T2" s="3130"/>
      <c r="U2" s="3130"/>
      <c r="V2" s="3130"/>
      <c r="W2" s="3130"/>
      <c r="X2" s="3130"/>
      <c r="Y2" s="3130"/>
      <c r="Z2" s="3130"/>
      <c r="AA2" s="3130"/>
      <c r="AB2" s="3130"/>
      <c r="AC2" s="3130"/>
      <c r="AD2" s="3130"/>
      <c r="AE2" s="3130"/>
      <c r="AF2" s="3130"/>
      <c r="AG2" s="3130"/>
      <c r="AH2" s="3130"/>
      <c r="AI2" s="3130"/>
      <c r="AJ2" s="3130"/>
      <c r="AK2" s="3130"/>
      <c r="AL2" s="3130"/>
      <c r="AM2" s="3130"/>
    </row>
    <row r="3" spans="1:40">
      <c r="A3" s="621"/>
      <c r="B3" s="621"/>
      <c r="C3" s="621"/>
      <c r="D3" s="622"/>
      <c r="E3" s="621"/>
      <c r="F3" s="621"/>
      <c r="G3" s="621"/>
      <c r="H3" s="621"/>
      <c r="I3" s="621"/>
      <c r="J3" s="621"/>
      <c r="K3" s="621"/>
      <c r="L3" s="621"/>
      <c r="M3" s="621"/>
      <c r="N3" s="621"/>
      <c r="O3" s="621"/>
      <c r="P3" s="4"/>
      <c r="Q3" s="4"/>
      <c r="R3" s="4"/>
      <c r="S3" s="4"/>
      <c r="T3" s="4"/>
      <c r="U3" s="4"/>
      <c r="V3" s="4"/>
      <c r="W3" s="4"/>
      <c r="X3" s="4"/>
      <c r="Y3" s="4"/>
      <c r="Z3" s="4"/>
      <c r="AA3" s="4"/>
      <c r="AB3" s="4"/>
      <c r="AC3" s="4"/>
      <c r="AD3" s="4"/>
      <c r="AE3" s="4"/>
      <c r="AF3" s="4"/>
      <c r="AG3" s="4"/>
      <c r="AH3" s="4"/>
      <c r="AI3" s="4"/>
      <c r="AJ3" s="4"/>
      <c r="AK3" s="3024" t="s">
        <v>9121</v>
      </c>
      <c r="AL3" s="3024"/>
      <c r="AM3" s="621"/>
    </row>
    <row r="4" spans="1:40" ht="28.5" customHeight="1">
      <c r="A4" s="3155" t="s">
        <v>2255</v>
      </c>
      <c r="B4" s="3155" t="s">
        <v>11</v>
      </c>
      <c r="C4" s="3155" t="s">
        <v>12</v>
      </c>
      <c r="D4" s="3155" t="s">
        <v>13</v>
      </c>
      <c r="E4" s="3158" t="s">
        <v>2256</v>
      </c>
      <c r="F4" s="3155" t="s">
        <v>14</v>
      </c>
      <c r="G4" s="3164" t="s">
        <v>15</v>
      </c>
      <c r="H4" s="3161" t="s">
        <v>2257</v>
      </c>
      <c r="I4" s="3167" t="s">
        <v>118</v>
      </c>
      <c r="J4" s="3168"/>
      <c r="K4" s="3167" t="s">
        <v>2258</v>
      </c>
      <c r="L4" s="3161" t="s">
        <v>306</v>
      </c>
      <c r="M4" s="3172" t="s">
        <v>116</v>
      </c>
      <c r="N4" s="3172"/>
      <c r="O4" s="3173"/>
      <c r="P4" s="3028" t="s">
        <v>9118</v>
      </c>
      <c r="Q4" s="3029"/>
      <c r="R4" s="3029"/>
      <c r="S4" s="3030"/>
      <c r="T4" s="3031" t="s">
        <v>9107</v>
      </c>
      <c r="U4" s="3032"/>
      <c r="V4" s="3031" t="s">
        <v>9108</v>
      </c>
      <c r="W4" s="3032"/>
      <c r="X4" s="3031" t="s">
        <v>9109</v>
      </c>
      <c r="Y4" s="3032"/>
      <c r="Z4" s="3035" t="s">
        <v>9119</v>
      </c>
      <c r="AA4" s="3036"/>
      <c r="AB4" s="3037"/>
      <c r="AC4" s="3035" t="s">
        <v>9120</v>
      </c>
      <c r="AD4" s="3036"/>
      <c r="AE4" s="3037"/>
      <c r="AF4" s="3041" t="s">
        <v>9110</v>
      </c>
      <c r="AG4" s="3042"/>
      <c r="AH4" s="3043"/>
      <c r="AI4" s="3025" t="s">
        <v>9111</v>
      </c>
      <c r="AJ4" s="3025" t="s">
        <v>9112</v>
      </c>
      <c r="AK4" s="3025" t="s">
        <v>9113</v>
      </c>
      <c r="AL4" s="3025" t="s">
        <v>9114</v>
      </c>
      <c r="AM4" s="3161" t="s">
        <v>16</v>
      </c>
    </row>
    <row r="5" spans="1:40" ht="23.25" customHeight="1">
      <c r="A5" s="3156"/>
      <c r="B5" s="3156"/>
      <c r="C5" s="3156"/>
      <c r="D5" s="3156"/>
      <c r="E5" s="3159"/>
      <c r="F5" s="3156"/>
      <c r="G5" s="3165"/>
      <c r="H5" s="3162"/>
      <c r="I5" s="3169"/>
      <c r="J5" s="3170"/>
      <c r="K5" s="3171"/>
      <c r="L5" s="3162"/>
      <c r="M5" s="3174"/>
      <c r="N5" s="3174"/>
      <c r="O5" s="3175"/>
      <c r="P5" s="2289" t="s">
        <v>2</v>
      </c>
      <c r="Q5" s="2289" t="s">
        <v>2</v>
      </c>
      <c r="R5" s="2290" t="s">
        <v>3</v>
      </c>
      <c r="S5" s="2290" t="s">
        <v>3</v>
      </c>
      <c r="T5" s="3033"/>
      <c r="U5" s="3034"/>
      <c r="V5" s="3033"/>
      <c r="W5" s="3034"/>
      <c r="X5" s="3033"/>
      <c r="Y5" s="3034"/>
      <c r="Z5" s="3038"/>
      <c r="AA5" s="3039"/>
      <c r="AB5" s="3040"/>
      <c r="AC5" s="3038"/>
      <c r="AD5" s="3039"/>
      <c r="AE5" s="3040"/>
      <c r="AF5" s="3044"/>
      <c r="AG5" s="3045"/>
      <c r="AH5" s="3046"/>
      <c r="AI5" s="3026"/>
      <c r="AJ5" s="3026"/>
      <c r="AK5" s="3026"/>
      <c r="AL5" s="3026"/>
      <c r="AM5" s="3162"/>
    </row>
    <row r="6" spans="1:40" ht="24.75" customHeight="1">
      <c r="A6" s="3157"/>
      <c r="B6" s="3157"/>
      <c r="C6" s="3157"/>
      <c r="D6" s="3157"/>
      <c r="E6" s="3160"/>
      <c r="F6" s="3157"/>
      <c r="G6" s="3166"/>
      <c r="H6" s="3163"/>
      <c r="I6" s="624" t="s">
        <v>1</v>
      </c>
      <c r="J6" s="625" t="s">
        <v>17</v>
      </c>
      <c r="K6" s="3169"/>
      <c r="L6" s="3163"/>
      <c r="M6" s="626" t="s">
        <v>2</v>
      </c>
      <c r="N6" s="627" t="s">
        <v>3</v>
      </c>
      <c r="O6" s="627" t="s">
        <v>1</v>
      </c>
      <c r="P6" s="2289" t="s">
        <v>9115</v>
      </c>
      <c r="Q6" s="2290" t="s">
        <v>9116</v>
      </c>
      <c r="R6" s="2289" t="s">
        <v>9115</v>
      </c>
      <c r="S6" s="2290" t="s">
        <v>9116</v>
      </c>
      <c r="T6" s="2289" t="s">
        <v>2</v>
      </c>
      <c r="U6" s="2290" t="s">
        <v>3</v>
      </c>
      <c r="V6" s="2289" t="s">
        <v>2</v>
      </c>
      <c r="W6" s="2290" t="s">
        <v>3</v>
      </c>
      <c r="X6" s="2289" t="s">
        <v>2</v>
      </c>
      <c r="Y6" s="2290" t="s">
        <v>3</v>
      </c>
      <c r="Z6" s="2289" t="s">
        <v>2</v>
      </c>
      <c r="AA6" s="2290" t="s">
        <v>3</v>
      </c>
      <c r="AB6" s="2290" t="s">
        <v>1</v>
      </c>
      <c r="AC6" s="2289" t="s">
        <v>2</v>
      </c>
      <c r="AD6" s="2290" t="s">
        <v>3</v>
      </c>
      <c r="AE6" s="2290" t="s">
        <v>1</v>
      </c>
      <c r="AF6" s="2291" t="s">
        <v>9117</v>
      </c>
      <c r="AG6" s="2291" t="s">
        <v>3</v>
      </c>
      <c r="AH6" s="2291" t="s">
        <v>1</v>
      </c>
      <c r="AI6" s="3027"/>
      <c r="AJ6" s="3027"/>
      <c r="AK6" s="3027"/>
      <c r="AL6" s="3027"/>
      <c r="AM6" s="3163"/>
    </row>
    <row r="7" spans="1:40">
      <c r="A7" s="628">
        <v>1</v>
      </c>
      <c r="B7" s="651">
        <v>2</v>
      </c>
      <c r="C7" s="628">
        <v>3</v>
      </c>
      <c r="D7" s="651">
        <v>4</v>
      </c>
      <c r="E7" s="628">
        <v>5</v>
      </c>
      <c r="F7" s="651">
        <v>6</v>
      </c>
      <c r="G7" s="628">
        <v>7</v>
      </c>
      <c r="H7" s="651">
        <v>8</v>
      </c>
      <c r="I7" s="628">
        <v>9</v>
      </c>
      <c r="J7" s="651">
        <v>10</v>
      </c>
      <c r="K7" s="628">
        <v>11</v>
      </c>
      <c r="L7" s="651">
        <v>12</v>
      </c>
      <c r="M7" s="628">
        <v>13</v>
      </c>
      <c r="N7" s="651">
        <v>14</v>
      </c>
      <c r="O7" s="628">
        <v>15</v>
      </c>
      <c r="P7" s="2292">
        <v>16</v>
      </c>
      <c r="Q7" s="2292">
        <v>17</v>
      </c>
      <c r="R7" s="2292">
        <v>18</v>
      </c>
      <c r="S7" s="2292">
        <v>19</v>
      </c>
      <c r="T7" s="2292">
        <v>20</v>
      </c>
      <c r="U7" s="2292">
        <v>21</v>
      </c>
      <c r="V7" s="2292">
        <v>22</v>
      </c>
      <c r="W7" s="2292">
        <v>23</v>
      </c>
      <c r="X7" s="2292">
        <v>24</v>
      </c>
      <c r="Y7" s="2292">
        <v>25</v>
      </c>
      <c r="Z7" s="2292">
        <v>10</v>
      </c>
      <c r="AA7" s="2292">
        <v>11</v>
      </c>
      <c r="AB7" s="2292">
        <v>12</v>
      </c>
      <c r="AC7" s="2292">
        <v>9</v>
      </c>
      <c r="AD7" s="2292">
        <v>10</v>
      </c>
      <c r="AE7" s="2292">
        <v>11</v>
      </c>
      <c r="AF7" s="2292">
        <v>12</v>
      </c>
      <c r="AG7" s="2292">
        <v>13</v>
      </c>
      <c r="AH7" s="2292">
        <v>14</v>
      </c>
      <c r="AI7" s="2292">
        <v>15</v>
      </c>
      <c r="AJ7" s="2292">
        <v>15</v>
      </c>
      <c r="AK7" s="2292">
        <v>16</v>
      </c>
      <c r="AL7" s="2292">
        <v>17</v>
      </c>
      <c r="AM7" s="651">
        <v>16</v>
      </c>
    </row>
    <row r="8" spans="1:40" s="502" customFormat="1">
      <c r="A8" s="512"/>
      <c r="B8" s="512"/>
      <c r="C8" s="513"/>
      <c r="D8" s="512"/>
      <c r="E8" s="512"/>
      <c r="F8" s="514"/>
      <c r="G8" s="514"/>
      <c r="H8" s="514"/>
      <c r="I8" s="514"/>
      <c r="J8" s="514"/>
      <c r="K8" s="514"/>
      <c r="L8" s="514"/>
      <c r="M8" s="514"/>
      <c r="N8" s="514"/>
      <c r="O8" s="514"/>
      <c r="P8" s="514"/>
      <c r="Q8" s="514"/>
      <c r="R8" s="514"/>
      <c r="S8" s="514"/>
      <c r="T8" s="514"/>
      <c r="U8" s="514"/>
      <c r="V8" s="514"/>
      <c r="W8" s="514"/>
      <c r="X8" s="514"/>
      <c r="Y8" s="514"/>
      <c r="Z8" s="514"/>
      <c r="AA8" s="514"/>
      <c r="AB8" s="514"/>
      <c r="AC8" s="514"/>
      <c r="AD8" s="514"/>
      <c r="AE8" s="514"/>
      <c r="AF8" s="514"/>
      <c r="AG8" s="514"/>
      <c r="AH8" s="514"/>
      <c r="AI8" s="514"/>
      <c r="AJ8" s="514"/>
      <c r="AK8" s="514"/>
      <c r="AL8" s="514"/>
      <c r="AM8" s="514"/>
    </row>
    <row r="9" spans="1:40" s="502" customFormat="1">
      <c r="A9" s="512"/>
      <c r="B9" s="512"/>
      <c r="C9" s="630" t="s">
        <v>2230</v>
      </c>
      <c r="D9" s="512"/>
      <c r="E9" s="512"/>
      <c r="F9" s="514"/>
      <c r="G9" s="514"/>
      <c r="H9" s="514"/>
      <c r="I9" s="514"/>
      <c r="J9" s="514"/>
      <c r="K9" s="514"/>
      <c r="L9" s="514"/>
      <c r="M9" s="514"/>
      <c r="N9" s="514"/>
      <c r="O9" s="514"/>
      <c r="P9" s="514"/>
      <c r="Q9" s="514"/>
      <c r="R9" s="514"/>
      <c r="S9" s="514"/>
      <c r="T9" s="514"/>
      <c r="U9" s="514"/>
      <c r="V9" s="514"/>
      <c r="W9" s="514"/>
      <c r="X9" s="514"/>
      <c r="Y9" s="514"/>
      <c r="Z9" s="514"/>
      <c r="AA9" s="514"/>
      <c r="AB9" s="514"/>
      <c r="AC9" s="514"/>
      <c r="AD9" s="514"/>
      <c r="AE9" s="514"/>
      <c r="AF9" s="514"/>
      <c r="AG9" s="514"/>
      <c r="AH9" s="514"/>
      <c r="AI9" s="514"/>
      <c r="AJ9" s="514"/>
      <c r="AK9" s="514"/>
      <c r="AL9" s="514"/>
      <c r="AM9" s="514"/>
    </row>
    <row r="10" spans="1:40">
      <c r="A10" s="519"/>
      <c r="B10" s="519"/>
      <c r="C10" s="631" t="s">
        <v>1620</v>
      </c>
      <c r="D10" s="519"/>
      <c r="E10" s="518"/>
      <c r="F10" s="519"/>
      <c r="G10" s="560"/>
      <c r="H10" s="560"/>
      <c r="I10" s="560"/>
      <c r="J10" s="560"/>
      <c r="K10" s="560"/>
      <c r="L10" s="560"/>
      <c r="M10" s="560"/>
      <c r="N10" s="560"/>
      <c r="O10" s="560"/>
      <c r="P10" s="560"/>
      <c r="Q10" s="560"/>
      <c r="R10" s="560"/>
      <c r="S10" s="560"/>
      <c r="T10" s="560"/>
      <c r="U10" s="560"/>
      <c r="V10" s="560"/>
      <c r="W10" s="560"/>
      <c r="X10" s="560"/>
      <c r="Y10" s="560"/>
      <c r="Z10" s="560"/>
      <c r="AA10" s="560"/>
      <c r="AB10" s="560"/>
      <c r="AC10" s="560"/>
      <c r="AD10" s="560"/>
      <c r="AE10" s="560"/>
      <c r="AF10" s="560"/>
      <c r="AG10" s="560"/>
      <c r="AH10" s="560"/>
      <c r="AI10" s="560"/>
      <c r="AJ10" s="560"/>
      <c r="AK10" s="560"/>
      <c r="AL10" s="560"/>
      <c r="AM10" s="560"/>
    </row>
    <row r="11" spans="1:40">
      <c r="A11" s="519"/>
      <c r="B11" s="519"/>
      <c r="C11" s="631"/>
      <c r="D11" s="519"/>
      <c r="E11" s="518"/>
      <c r="F11" s="519"/>
      <c r="G11" s="560"/>
      <c r="H11" s="560"/>
      <c r="I11" s="560"/>
      <c r="J11" s="560"/>
      <c r="K11" s="560"/>
      <c r="L11" s="560"/>
      <c r="M11" s="560"/>
      <c r="N11" s="560"/>
      <c r="O11" s="560"/>
      <c r="P11" s="560"/>
      <c r="Q11" s="560"/>
      <c r="R11" s="560"/>
      <c r="S11" s="560"/>
      <c r="T11" s="560"/>
      <c r="U11" s="560"/>
      <c r="V11" s="560"/>
      <c r="W11" s="560"/>
      <c r="X11" s="560"/>
      <c r="Y11" s="560"/>
      <c r="Z11" s="560"/>
      <c r="AA11" s="560"/>
      <c r="AB11" s="560"/>
      <c r="AC11" s="560"/>
      <c r="AD11" s="560"/>
      <c r="AE11" s="560"/>
      <c r="AF11" s="560"/>
      <c r="AG11" s="560"/>
      <c r="AH11" s="560"/>
      <c r="AI11" s="560"/>
      <c r="AJ11" s="560"/>
      <c r="AK11" s="560"/>
      <c r="AL11" s="560"/>
      <c r="AM11" s="560"/>
    </row>
    <row r="12" spans="1:40" ht="110.25">
      <c r="A12" s="281">
        <v>900</v>
      </c>
      <c r="B12" s="635" t="s">
        <v>2328</v>
      </c>
      <c r="C12" s="520" t="s">
        <v>2329</v>
      </c>
      <c r="D12" s="519" t="s">
        <v>55</v>
      </c>
      <c r="E12" s="519" t="s">
        <v>2330</v>
      </c>
      <c r="F12" s="633" t="s">
        <v>26</v>
      </c>
      <c r="G12" s="560">
        <v>573.59900000000005</v>
      </c>
      <c r="H12" s="709">
        <v>82.947999999999993</v>
      </c>
      <c r="I12" s="709">
        <v>100.651</v>
      </c>
      <c r="J12" s="560">
        <v>0</v>
      </c>
      <c r="K12" s="560">
        <v>183.59899999999999</v>
      </c>
      <c r="L12" s="560">
        <v>390.00000000000006</v>
      </c>
      <c r="M12" s="560">
        <v>390</v>
      </c>
      <c r="N12" s="560">
        <v>0</v>
      </c>
      <c r="O12" s="560">
        <v>390</v>
      </c>
      <c r="P12" s="560"/>
      <c r="Q12" s="560"/>
      <c r="R12" s="560"/>
      <c r="S12" s="560"/>
      <c r="T12" s="560"/>
      <c r="U12" s="560"/>
      <c r="V12" s="560"/>
      <c r="W12" s="560"/>
      <c r="X12" s="560">
        <v>0.34700000000003683</v>
      </c>
      <c r="Y12" s="560"/>
      <c r="Z12" s="466">
        <v>389.65299999999996</v>
      </c>
      <c r="AA12" s="466">
        <v>0</v>
      </c>
      <c r="AB12" s="21">
        <v>389.65299999999996</v>
      </c>
      <c r="AC12" s="21">
        <v>389.65300000000002</v>
      </c>
      <c r="AD12" s="21"/>
      <c r="AE12" s="21">
        <v>389.65300000000002</v>
      </c>
      <c r="AF12" s="21">
        <v>358.582224</v>
      </c>
      <c r="AG12" s="21">
        <v>0</v>
      </c>
      <c r="AH12" s="21">
        <v>358.582224</v>
      </c>
      <c r="AI12" s="560"/>
      <c r="AJ12" s="560" t="s">
        <v>10348</v>
      </c>
      <c r="AK12" s="560" t="s">
        <v>9259</v>
      </c>
      <c r="AL12" s="2601">
        <v>0.5</v>
      </c>
      <c r="AM12" s="560">
        <v>0</v>
      </c>
      <c r="AN12" s="650"/>
    </row>
    <row r="13" spans="1:40" s="536" customFormat="1" ht="30" customHeight="1" thickBot="1">
      <c r="A13" s="537"/>
      <c r="B13" s="710"/>
      <c r="C13" s="647" t="s">
        <v>2331</v>
      </c>
      <c r="D13" s="711"/>
      <c r="E13" s="673"/>
      <c r="F13" s="711"/>
      <c r="G13" s="649">
        <v>573.59900000000005</v>
      </c>
      <c r="H13" s="649">
        <v>82.947999999999993</v>
      </c>
      <c r="I13" s="649">
        <v>100.651</v>
      </c>
      <c r="J13" s="649">
        <v>0</v>
      </c>
      <c r="K13" s="649">
        <v>183.59899999999999</v>
      </c>
      <c r="L13" s="649">
        <v>390.00000000000006</v>
      </c>
      <c r="M13" s="649">
        <v>390</v>
      </c>
      <c r="N13" s="649">
        <v>0</v>
      </c>
      <c r="O13" s="649">
        <v>390</v>
      </c>
      <c r="P13" s="649">
        <v>0</v>
      </c>
      <c r="Q13" s="649">
        <v>0</v>
      </c>
      <c r="R13" s="649">
        <v>0</v>
      </c>
      <c r="S13" s="649">
        <v>0</v>
      </c>
      <c r="T13" s="649">
        <v>0</v>
      </c>
      <c r="U13" s="649">
        <v>0</v>
      </c>
      <c r="V13" s="649">
        <v>0</v>
      </c>
      <c r="W13" s="649">
        <v>0</v>
      </c>
      <c r="X13" s="649">
        <v>0.34700000000003683</v>
      </c>
      <c r="Y13" s="649">
        <v>0</v>
      </c>
      <c r="Z13" s="649">
        <v>389.65299999999996</v>
      </c>
      <c r="AA13" s="649">
        <v>0</v>
      </c>
      <c r="AB13" s="649">
        <v>389.65299999999996</v>
      </c>
      <c r="AC13" s="649">
        <v>389.65300000000002</v>
      </c>
      <c r="AD13" s="649">
        <v>0</v>
      </c>
      <c r="AE13" s="649">
        <v>389.65300000000002</v>
      </c>
      <c r="AF13" s="649">
        <v>358.582224</v>
      </c>
      <c r="AG13" s="649">
        <v>0</v>
      </c>
      <c r="AH13" s="649">
        <v>358.582224</v>
      </c>
      <c r="AI13" s="649">
        <v>0</v>
      </c>
      <c r="AJ13" s="2309"/>
      <c r="AK13" s="2309"/>
      <c r="AL13" s="2309"/>
      <c r="AM13" s="649">
        <v>0</v>
      </c>
    </row>
  </sheetData>
  <mergeCells count="27">
    <mergeCell ref="A1:AM1"/>
    <mergeCell ref="A2:AM2"/>
    <mergeCell ref="A4:A6"/>
    <mergeCell ref="B4:B6"/>
    <mergeCell ref="C4:C6"/>
    <mergeCell ref="D4:D6"/>
    <mergeCell ref="E4:E6"/>
    <mergeCell ref="F4:F6"/>
    <mergeCell ref="G4:G6"/>
    <mergeCell ref="H4:H6"/>
    <mergeCell ref="I4:J5"/>
    <mergeCell ref="K4:K6"/>
    <mergeCell ref="L4:L6"/>
    <mergeCell ref="M4:O5"/>
    <mergeCell ref="AM4:AM6"/>
    <mergeCell ref="AK3:AL3"/>
    <mergeCell ref="P4:S4"/>
    <mergeCell ref="T4:U5"/>
    <mergeCell ref="V4:W5"/>
    <mergeCell ref="X4:Y5"/>
    <mergeCell ref="Z4:AB5"/>
    <mergeCell ref="AL4:AL6"/>
    <mergeCell ref="AC4:AE5"/>
    <mergeCell ref="AF4:AH5"/>
    <mergeCell ref="AI4:AI6"/>
    <mergeCell ref="AJ4:AJ6"/>
    <mergeCell ref="AK4:AK6"/>
  </mergeCells>
  <printOptions horizontalCentered="1"/>
  <pageMargins left="0.39370078740157483" right="0.19685039370078741" top="0.51181102362204722" bottom="0.51181102362204722" header="0.51181102362204722" footer="0.51181102362204722"/>
  <pageSetup paperSize="9" scale="55" firstPageNumber="10" fitToHeight="0" orientation="landscape" useFirstPageNumber="1" r:id="rId1"/>
  <headerFooter alignWithMargins="0">
    <oddHeader>&amp;R{&amp;P}</oddHeader>
  </headerFooter>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3">
    <tabColor theme="8" tint="-0.249977111117893"/>
  </sheetPr>
  <dimension ref="A1:AO248"/>
  <sheetViews>
    <sheetView zoomScale="70" zoomScaleNormal="70" zoomScaleSheetLayoutView="55" workbookViewId="0">
      <pane ySplit="6" topLeftCell="A144" activePane="bottomLeft" state="frozen"/>
      <selection activeCell="B13" sqref="B13"/>
      <selection pane="bottomLeft" activeCell="B13" sqref="B13"/>
    </sheetView>
  </sheetViews>
  <sheetFormatPr defaultColWidth="11" defaultRowHeight="15.75"/>
  <cols>
    <col min="1" max="1" width="6.25" style="796" customWidth="1"/>
    <col min="2" max="2" width="20.25" style="797" bestFit="1" customWidth="1"/>
    <col min="3" max="3" width="35.125" style="797" customWidth="1"/>
    <col min="4" max="4" width="13.25" style="797" customWidth="1"/>
    <col min="5" max="5" width="13.375" style="797" customWidth="1"/>
    <col min="6" max="6" width="9.25" style="797" bestFit="1" customWidth="1"/>
    <col min="7" max="7" width="10" style="797" customWidth="1"/>
    <col min="8" max="8" width="9.875" style="797" hidden="1" customWidth="1"/>
    <col min="9" max="9" width="8.625" style="797" hidden="1" customWidth="1"/>
    <col min="10" max="10" width="8.875" style="797" hidden="1" customWidth="1"/>
    <col min="11" max="11" width="10" style="797" bestFit="1" customWidth="1"/>
    <col min="12" max="12" width="9.625" style="797" customWidth="1"/>
    <col min="13" max="13" width="10.25" style="797" customWidth="1"/>
    <col min="14" max="14" width="10.375" style="797" customWidth="1"/>
    <col min="15" max="15" width="10.25" style="797" bestFit="1" customWidth="1"/>
    <col min="16" max="16" width="9.25" style="797" hidden="1" customWidth="1"/>
    <col min="17" max="17" width="10.625" style="797" hidden="1" customWidth="1"/>
    <col min="18" max="18" width="9.25" style="797" hidden="1" customWidth="1"/>
    <col min="19" max="19" width="10.625" style="797" hidden="1" customWidth="1"/>
    <col min="20" max="23" width="9.25" style="797" hidden="1" customWidth="1"/>
    <col min="24" max="24" width="8.125" style="797" hidden="1" customWidth="1"/>
    <col min="25" max="25" width="9.25" style="797" hidden="1" customWidth="1"/>
    <col min="26" max="28" width="10.25" style="797" customWidth="1"/>
    <col min="29" max="34" width="10.625" style="797" customWidth="1"/>
    <col min="35" max="35" width="10.625" style="797" hidden="1" customWidth="1"/>
    <col min="36" max="38" width="10.625" style="797" customWidth="1"/>
    <col min="39" max="39" width="10" style="797" customWidth="1"/>
    <col min="40" max="40" width="13.25" style="712" customWidth="1"/>
    <col min="41" max="16384" width="11" style="712"/>
  </cols>
  <sheetData>
    <row r="1" spans="1:40" ht="27" customHeight="1">
      <c r="A1" s="3197" t="s">
        <v>2121</v>
      </c>
      <c r="B1" s="3197"/>
      <c r="C1" s="3197"/>
      <c r="D1" s="3197"/>
      <c r="E1" s="3197"/>
      <c r="F1" s="3197"/>
      <c r="G1" s="3197"/>
      <c r="H1" s="3197"/>
      <c r="I1" s="3197"/>
      <c r="J1" s="3197"/>
      <c r="K1" s="3197"/>
      <c r="L1" s="3197"/>
      <c r="M1" s="3197"/>
      <c r="N1" s="3197"/>
      <c r="O1" s="3197"/>
      <c r="P1" s="3197"/>
      <c r="Q1" s="3197"/>
      <c r="R1" s="3197"/>
      <c r="S1" s="3197"/>
      <c r="T1" s="3197"/>
      <c r="U1" s="3197"/>
      <c r="V1" s="3197"/>
      <c r="W1" s="3197"/>
      <c r="X1" s="3197"/>
      <c r="Y1" s="3197"/>
      <c r="Z1" s="3197"/>
      <c r="AA1" s="3197"/>
      <c r="AB1" s="3197"/>
      <c r="AC1" s="3197"/>
      <c r="AD1" s="3197"/>
      <c r="AE1" s="3197"/>
      <c r="AF1" s="3197"/>
      <c r="AG1" s="3197"/>
      <c r="AH1" s="3197"/>
      <c r="AI1" s="3197"/>
      <c r="AJ1" s="3197"/>
      <c r="AK1" s="3197"/>
      <c r="AL1" s="3197"/>
      <c r="AM1" s="3197"/>
    </row>
    <row r="2" spans="1:40" ht="25.15" customHeight="1">
      <c r="A2" s="3198" t="s">
        <v>2332</v>
      </c>
      <c r="B2" s="3198"/>
      <c r="C2" s="3198"/>
      <c r="D2" s="3198"/>
      <c r="E2" s="3198"/>
      <c r="F2" s="3198"/>
      <c r="G2" s="3198"/>
      <c r="H2" s="3198"/>
      <c r="I2" s="3198"/>
      <c r="J2" s="3198"/>
      <c r="K2" s="3198"/>
      <c r="L2" s="3198"/>
      <c r="M2" s="3198"/>
      <c r="N2" s="3198"/>
      <c r="O2" s="3198"/>
      <c r="P2" s="3198"/>
      <c r="Q2" s="3198"/>
      <c r="R2" s="3198"/>
      <c r="S2" s="3198"/>
      <c r="T2" s="3198"/>
      <c r="U2" s="3198"/>
      <c r="V2" s="3198"/>
      <c r="W2" s="3198"/>
      <c r="X2" s="3198"/>
      <c r="Y2" s="3198"/>
      <c r="Z2" s="3198"/>
      <c r="AA2" s="3198"/>
      <c r="AB2" s="3198"/>
      <c r="AC2" s="3198"/>
      <c r="AD2" s="3198"/>
      <c r="AE2" s="3198"/>
      <c r="AF2" s="3198"/>
      <c r="AG2" s="3198"/>
      <c r="AH2" s="3198"/>
      <c r="AI2" s="3198"/>
      <c r="AJ2" s="3198"/>
      <c r="AK2" s="3198"/>
      <c r="AL2" s="3198"/>
      <c r="AM2" s="3198"/>
    </row>
    <row r="3" spans="1:40" ht="19.899999999999999" customHeight="1">
      <c r="A3" s="713"/>
      <c r="B3" s="714"/>
      <c r="C3" s="715"/>
      <c r="D3" s="713"/>
      <c r="E3" s="713"/>
      <c r="F3" s="713"/>
      <c r="G3" s="713"/>
      <c r="H3" s="716"/>
      <c r="I3" s="713"/>
      <c r="J3" s="3199"/>
      <c r="K3" s="3199"/>
      <c r="L3" s="713"/>
      <c r="M3" s="713"/>
      <c r="N3" s="3200" t="s">
        <v>9</v>
      </c>
      <c r="O3" s="3200"/>
      <c r="P3" s="4"/>
      <c r="Q3" s="4"/>
      <c r="R3" s="4"/>
      <c r="S3" s="4"/>
      <c r="T3" s="4"/>
      <c r="U3" s="4"/>
      <c r="V3" s="4"/>
      <c r="W3" s="4"/>
      <c r="X3" s="4"/>
      <c r="Y3" s="4"/>
      <c r="Z3" s="4"/>
      <c r="AA3" s="4"/>
      <c r="AB3" s="4"/>
      <c r="AC3" s="4"/>
      <c r="AD3" s="4"/>
      <c r="AE3" s="4"/>
      <c r="AF3" s="4"/>
      <c r="AG3" s="4"/>
      <c r="AH3" s="4"/>
      <c r="AI3" s="4"/>
      <c r="AJ3" s="4"/>
      <c r="AK3" s="3024" t="s">
        <v>9121</v>
      </c>
      <c r="AL3" s="3024"/>
      <c r="AM3" s="717"/>
    </row>
    <row r="4" spans="1:40" ht="25.15" customHeight="1">
      <c r="A4" s="3201" t="s">
        <v>2333</v>
      </c>
      <c r="B4" s="3204" t="s">
        <v>11</v>
      </c>
      <c r="C4" s="3196" t="s">
        <v>12</v>
      </c>
      <c r="D4" s="3196" t="s">
        <v>13</v>
      </c>
      <c r="E4" s="3205" t="s">
        <v>2334</v>
      </c>
      <c r="F4" s="3196" t="s">
        <v>2159</v>
      </c>
      <c r="G4" s="3196" t="s">
        <v>15</v>
      </c>
      <c r="H4" s="3196" t="s">
        <v>2335</v>
      </c>
      <c r="I4" s="3196" t="s">
        <v>118</v>
      </c>
      <c r="J4" s="3196"/>
      <c r="K4" s="3196" t="s">
        <v>2336</v>
      </c>
      <c r="L4" s="3196" t="s">
        <v>306</v>
      </c>
      <c r="M4" s="3206" t="s">
        <v>116</v>
      </c>
      <c r="N4" s="3206"/>
      <c r="O4" s="3206"/>
      <c r="P4" s="3028" t="s">
        <v>9118</v>
      </c>
      <c r="Q4" s="3029"/>
      <c r="R4" s="3029"/>
      <c r="S4" s="3030"/>
      <c r="T4" s="3031" t="s">
        <v>9107</v>
      </c>
      <c r="U4" s="3032"/>
      <c r="V4" s="3031" t="s">
        <v>9540</v>
      </c>
      <c r="W4" s="3032"/>
      <c r="X4" s="3031" t="s">
        <v>9109</v>
      </c>
      <c r="Y4" s="3032"/>
      <c r="Z4" s="3035" t="s">
        <v>9119</v>
      </c>
      <c r="AA4" s="3036"/>
      <c r="AB4" s="3037"/>
      <c r="AC4" s="3035" t="s">
        <v>9120</v>
      </c>
      <c r="AD4" s="3036"/>
      <c r="AE4" s="3037"/>
      <c r="AF4" s="3041" t="s">
        <v>9110</v>
      </c>
      <c r="AG4" s="3042"/>
      <c r="AH4" s="3043"/>
      <c r="AI4" s="3025" t="s">
        <v>9111</v>
      </c>
      <c r="AJ4" s="3025" t="s">
        <v>9112</v>
      </c>
      <c r="AK4" s="3025" t="s">
        <v>9113</v>
      </c>
      <c r="AL4" s="3025" t="s">
        <v>9114</v>
      </c>
      <c r="AM4" s="3196" t="s">
        <v>16</v>
      </c>
    </row>
    <row r="5" spans="1:40" ht="31.9" customHeight="1">
      <c r="A5" s="3202"/>
      <c r="B5" s="3204"/>
      <c r="C5" s="3196"/>
      <c r="D5" s="3196"/>
      <c r="E5" s="3205"/>
      <c r="F5" s="3196"/>
      <c r="G5" s="3196"/>
      <c r="H5" s="3196"/>
      <c r="I5" s="3196"/>
      <c r="J5" s="3196"/>
      <c r="K5" s="3196"/>
      <c r="L5" s="3196"/>
      <c r="M5" s="3206"/>
      <c r="N5" s="3206"/>
      <c r="O5" s="3206"/>
      <c r="P5" s="2289" t="s">
        <v>2</v>
      </c>
      <c r="Q5" s="2289" t="s">
        <v>2</v>
      </c>
      <c r="R5" s="2290" t="s">
        <v>3</v>
      </c>
      <c r="S5" s="2290" t="s">
        <v>3</v>
      </c>
      <c r="T5" s="3033"/>
      <c r="U5" s="3034"/>
      <c r="V5" s="3033"/>
      <c r="W5" s="3034"/>
      <c r="X5" s="3033"/>
      <c r="Y5" s="3034"/>
      <c r="Z5" s="3038"/>
      <c r="AA5" s="3039"/>
      <c r="AB5" s="3040"/>
      <c r="AC5" s="3038"/>
      <c r="AD5" s="3039"/>
      <c r="AE5" s="3040"/>
      <c r="AF5" s="3044"/>
      <c r="AG5" s="3045"/>
      <c r="AH5" s="3046"/>
      <c r="AI5" s="3026"/>
      <c r="AJ5" s="3026"/>
      <c r="AK5" s="3026"/>
      <c r="AL5" s="3026"/>
      <c r="AM5" s="3196"/>
    </row>
    <row r="6" spans="1:40" ht="25.9" customHeight="1">
      <c r="A6" s="3203"/>
      <c r="B6" s="3204"/>
      <c r="C6" s="3196"/>
      <c r="D6" s="3196"/>
      <c r="E6" s="3205"/>
      <c r="F6" s="3196"/>
      <c r="G6" s="3196"/>
      <c r="H6" s="3196"/>
      <c r="I6" s="718" t="s">
        <v>1</v>
      </c>
      <c r="J6" s="718" t="s">
        <v>2161</v>
      </c>
      <c r="K6" s="3196"/>
      <c r="L6" s="3196"/>
      <c r="M6" s="719" t="s">
        <v>2</v>
      </c>
      <c r="N6" s="720" t="s">
        <v>3</v>
      </c>
      <c r="O6" s="719" t="s">
        <v>1</v>
      </c>
      <c r="P6" s="2289" t="s">
        <v>9115</v>
      </c>
      <c r="Q6" s="2290" t="s">
        <v>9116</v>
      </c>
      <c r="R6" s="2289" t="s">
        <v>9115</v>
      </c>
      <c r="S6" s="2290" t="s">
        <v>9116</v>
      </c>
      <c r="T6" s="2289" t="s">
        <v>2</v>
      </c>
      <c r="U6" s="2290" t="s">
        <v>3</v>
      </c>
      <c r="V6" s="2289" t="s">
        <v>2</v>
      </c>
      <c r="W6" s="2290" t="s">
        <v>3</v>
      </c>
      <c r="X6" s="2289" t="s">
        <v>2</v>
      </c>
      <c r="Y6" s="2290" t="s">
        <v>3</v>
      </c>
      <c r="Z6" s="2289" t="s">
        <v>2</v>
      </c>
      <c r="AA6" s="2290" t="s">
        <v>3</v>
      </c>
      <c r="AB6" s="2290" t="s">
        <v>1</v>
      </c>
      <c r="AC6" s="2289" t="s">
        <v>2</v>
      </c>
      <c r="AD6" s="2290" t="s">
        <v>3</v>
      </c>
      <c r="AE6" s="2290" t="s">
        <v>1</v>
      </c>
      <c r="AF6" s="2291" t="s">
        <v>9117</v>
      </c>
      <c r="AG6" s="2291" t="s">
        <v>3</v>
      </c>
      <c r="AH6" s="2291" t="s">
        <v>1</v>
      </c>
      <c r="AI6" s="3027"/>
      <c r="AJ6" s="3027"/>
      <c r="AK6" s="3027"/>
      <c r="AL6" s="3027"/>
      <c r="AM6" s="3196"/>
    </row>
    <row r="7" spans="1:40">
      <c r="A7" s="721">
        <v>1</v>
      </c>
      <c r="B7" s="721">
        <v>2</v>
      </c>
      <c r="C7" s="719">
        <v>3</v>
      </c>
      <c r="D7" s="719">
        <v>4</v>
      </c>
      <c r="E7" s="719">
        <v>5</v>
      </c>
      <c r="F7" s="719">
        <v>6</v>
      </c>
      <c r="G7" s="719">
        <v>7</v>
      </c>
      <c r="H7" s="719">
        <v>8</v>
      </c>
      <c r="I7" s="719">
        <v>9</v>
      </c>
      <c r="J7" s="719">
        <v>10</v>
      </c>
      <c r="K7" s="719">
        <v>11</v>
      </c>
      <c r="L7" s="719">
        <v>12</v>
      </c>
      <c r="M7" s="719">
        <v>13</v>
      </c>
      <c r="N7" s="719">
        <v>14</v>
      </c>
      <c r="O7" s="719">
        <v>15</v>
      </c>
      <c r="P7" s="2292">
        <v>16</v>
      </c>
      <c r="Q7" s="2292">
        <v>17</v>
      </c>
      <c r="R7" s="2292">
        <v>18</v>
      </c>
      <c r="S7" s="2292">
        <v>19</v>
      </c>
      <c r="T7" s="2292">
        <v>20</v>
      </c>
      <c r="U7" s="2292">
        <v>21</v>
      </c>
      <c r="V7" s="2292">
        <v>22</v>
      </c>
      <c r="W7" s="2292">
        <v>23</v>
      </c>
      <c r="X7" s="2292">
        <v>24</v>
      </c>
      <c r="Y7" s="2292">
        <v>25</v>
      </c>
      <c r="Z7" s="2292">
        <v>10</v>
      </c>
      <c r="AA7" s="2292">
        <v>11</v>
      </c>
      <c r="AB7" s="2292">
        <v>12</v>
      </c>
      <c r="AC7" s="2292">
        <v>9</v>
      </c>
      <c r="AD7" s="2292">
        <v>10</v>
      </c>
      <c r="AE7" s="2292">
        <v>11</v>
      </c>
      <c r="AF7" s="2292">
        <v>12</v>
      </c>
      <c r="AG7" s="2292">
        <v>13</v>
      </c>
      <c r="AH7" s="2292">
        <v>14</v>
      </c>
      <c r="AI7" s="2292">
        <v>15</v>
      </c>
      <c r="AJ7" s="2292">
        <v>15</v>
      </c>
      <c r="AK7" s="2292">
        <v>16</v>
      </c>
      <c r="AL7" s="2292">
        <v>17</v>
      </c>
      <c r="AM7" s="719">
        <v>16</v>
      </c>
    </row>
    <row r="8" spans="1:40" ht="7.9" customHeight="1">
      <c r="A8" s="722"/>
      <c r="B8" s="722"/>
      <c r="C8" s="723"/>
      <c r="D8" s="723"/>
      <c r="E8" s="723"/>
      <c r="F8" s="723"/>
      <c r="G8" s="723"/>
      <c r="H8" s="723"/>
      <c r="I8" s="723"/>
      <c r="J8" s="723"/>
      <c r="K8" s="723"/>
      <c r="L8" s="723"/>
      <c r="M8" s="723"/>
      <c r="N8" s="723"/>
      <c r="O8" s="723"/>
      <c r="P8" s="723"/>
      <c r="Q8" s="723"/>
      <c r="R8" s="723"/>
      <c r="S8" s="723"/>
      <c r="T8" s="723"/>
      <c r="U8" s="723"/>
      <c r="V8" s="723"/>
      <c r="W8" s="723"/>
      <c r="X8" s="723"/>
      <c r="Y8" s="723"/>
      <c r="Z8" s="723"/>
      <c r="AA8" s="723"/>
      <c r="AB8" s="723"/>
      <c r="AC8" s="723"/>
      <c r="AD8" s="723"/>
      <c r="AE8" s="723"/>
      <c r="AF8" s="723"/>
      <c r="AG8" s="723"/>
      <c r="AH8" s="723"/>
      <c r="AI8" s="723"/>
      <c r="AJ8" s="723"/>
      <c r="AK8" s="723"/>
      <c r="AL8" s="723"/>
      <c r="AM8" s="723"/>
    </row>
    <row r="9" spans="1:40">
      <c r="A9" s="724" t="s">
        <v>9244</v>
      </c>
      <c r="B9" s="725"/>
      <c r="C9" s="726" t="s">
        <v>2337</v>
      </c>
      <c r="D9" s="727" t="s">
        <v>9244</v>
      </c>
      <c r="E9" s="725"/>
      <c r="F9" s="725"/>
      <c r="G9" s="725"/>
      <c r="H9" s="725"/>
      <c r="I9" s="725"/>
      <c r="J9" s="725"/>
      <c r="K9" s="725"/>
      <c r="L9" s="725"/>
      <c r="M9" s="728"/>
      <c r="N9" s="728"/>
      <c r="O9" s="728"/>
      <c r="P9" s="728"/>
      <c r="Q9" s="728"/>
      <c r="R9" s="728"/>
      <c r="S9" s="728"/>
      <c r="T9" s="728"/>
      <c r="U9" s="728"/>
      <c r="V9" s="728"/>
      <c r="W9" s="728"/>
      <c r="X9" s="728"/>
      <c r="Y9" s="728"/>
      <c r="Z9" s="728"/>
      <c r="AA9" s="728"/>
      <c r="AB9" s="728"/>
      <c r="AC9" s="728"/>
      <c r="AD9" s="728"/>
      <c r="AE9" s="728"/>
      <c r="AF9" s="728"/>
      <c r="AG9" s="728"/>
      <c r="AH9" s="728"/>
      <c r="AI9" s="728"/>
      <c r="AJ9" s="728"/>
      <c r="AK9" s="728"/>
      <c r="AL9" s="728"/>
      <c r="AM9" s="728"/>
    </row>
    <row r="10" spans="1:40" ht="16.5" customHeight="1">
      <c r="A10" s="724"/>
      <c r="B10" s="725"/>
      <c r="C10" s="726"/>
      <c r="D10" s="727"/>
      <c r="E10" s="725"/>
      <c r="F10" s="725"/>
      <c r="G10" s="725"/>
      <c r="H10" s="725"/>
      <c r="I10" s="725"/>
      <c r="J10" s="725"/>
      <c r="K10" s="725"/>
      <c r="L10" s="725"/>
      <c r="M10" s="728"/>
      <c r="N10" s="728"/>
      <c r="O10" s="728"/>
      <c r="P10" s="728"/>
      <c r="Q10" s="728"/>
      <c r="R10" s="728"/>
      <c r="S10" s="728"/>
      <c r="T10" s="728"/>
      <c r="U10" s="728"/>
      <c r="V10" s="728"/>
      <c r="W10" s="728"/>
      <c r="X10" s="728"/>
      <c r="Y10" s="728"/>
      <c r="Z10" s="728"/>
      <c r="AA10" s="728"/>
      <c r="AB10" s="728"/>
      <c r="AC10" s="728"/>
      <c r="AD10" s="728"/>
      <c r="AE10" s="728"/>
      <c r="AF10" s="728"/>
      <c r="AG10" s="728"/>
      <c r="AH10" s="728"/>
      <c r="AI10" s="728"/>
      <c r="AJ10" s="728"/>
      <c r="AK10" s="728"/>
      <c r="AL10" s="728"/>
      <c r="AM10" s="728"/>
    </row>
    <row r="11" spans="1:40" ht="47.25">
      <c r="A11" s="729">
        <v>901</v>
      </c>
      <c r="B11" s="730" t="s">
        <v>2338</v>
      </c>
      <c r="C11" s="731" t="s">
        <v>2339</v>
      </c>
      <c r="D11" s="732" t="s">
        <v>55</v>
      </c>
      <c r="E11" s="732" t="s">
        <v>2340</v>
      </c>
      <c r="F11" s="733" t="s">
        <v>26</v>
      </c>
      <c r="G11" s="734">
        <v>442.32600000000002</v>
      </c>
      <c r="H11" s="734">
        <v>416.50200000000001</v>
      </c>
      <c r="I11" s="734">
        <v>0</v>
      </c>
      <c r="J11" s="734">
        <v>0</v>
      </c>
      <c r="K11" s="734">
        <v>416.50200000000001</v>
      </c>
      <c r="L11" s="734">
        <v>25.824000000000012</v>
      </c>
      <c r="M11" s="734">
        <v>1E-3</v>
      </c>
      <c r="N11" s="734">
        <v>25.823</v>
      </c>
      <c r="O11" s="735">
        <v>25.824000000000002</v>
      </c>
      <c r="P11" s="735"/>
      <c r="Q11" s="735"/>
      <c r="R11" s="735"/>
      <c r="S11" s="735"/>
      <c r="T11" s="735"/>
      <c r="U11" s="735"/>
      <c r="V11" s="735"/>
      <c r="W11" s="735"/>
      <c r="X11" s="735"/>
      <c r="Y11" s="735"/>
      <c r="Z11" s="466">
        <v>1E-3</v>
      </c>
      <c r="AA11" s="466">
        <v>25.823</v>
      </c>
      <c r="AB11" s="21">
        <v>25.824000000000002</v>
      </c>
      <c r="AC11" s="21"/>
      <c r="AD11" s="21"/>
      <c r="AE11" s="21">
        <v>0</v>
      </c>
      <c r="AF11" s="21">
        <v>0</v>
      </c>
      <c r="AG11" s="21">
        <v>0</v>
      </c>
      <c r="AH11" s="21">
        <v>0</v>
      </c>
      <c r="AI11" s="735"/>
      <c r="AJ11" s="735" t="s">
        <v>10419</v>
      </c>
      <c r="AK11" s="735"/>
      <c r="AL11" s="2604">
        <v>0.25</v>
      </c>
      <c r="AM11" s="734">
        <v>0</v>
      </c>
    </row>
    <row r="12" spans="1:40" ht="236.25">
      <c r="A12" s="736">
        <v>902</v>
      </c>
      <c r="B12" s="730" t="s">
        <v>2341</v>
      </c>
      <c r="C12" s="731" t="s">
        <v>2342</v>
      </c>
      <c r="D12" s="732" t="s">
        <v>55</v>
      </c>
      <c r="E12" s="732" t="s">
        <v>2343</v>
      </c>
      <c r="F12" s="733" t="s">
        <v>114</v>
      </c>
      <c r="G12" s="734">
        <v>2757.48</v>
      </c>
      <c r="H12" s="734">
        <v>2655.2020000000002</v>
      </c>
      <c r="I12" s="734">
        <v>0</v>
      </c>
      <c r="J12" s="734">
        <v>0</v>
      </c>
      <c r="K12" s="734">
        <v>2655.2020000000002</v>
      </c>
      <c r="L12" s="734">
        <v>102.27799999999979</v>
      </c>
      <c r="M12" s="737">
        <v>102.27800000000001</v>
      </c>
      <c r="N12" s="734">
        <v>0</v>
      </c>
      <c r="O12" s="735">
        <v>102.27800000000001</v>
      </c>
      <c r="P12" s="735">
        <v>753.43700000000001</v>
      </c>
      <c r="Q12" s="735"/>
      <c r="R12" s="735">
        <v>28</v>
      </c>
      <c r="S12" s="735"/>
      <c r="T12" s="735"/>
      <c r="U12" s="735"/>
      <c r="V12" s="735"/>
      <c r="W12" s="735"/>
      <c r="X12" s="735"/>
      <c r="Y12" s="735"/>
      <c r="Z12" s="466">
        <v>855.71500000000003</v>
      </c>
      <c r="AA12" s="466">
        <v>28</v>
      </c>
      <c r="AB12" s="21">
        <v>883.71500000000003</v>
      </c>
      <c r="AC12" s="21">
        <v>855.71500000000003</v>
      </c>
      <c r="AD12" s="21">
        <v>28</v>
      </c>
      <c r="AE12" s="21">
        <v>883.71500000000003</v>
      </c>
      <c r="AF12" s="21">
        <v>855.702944</v>
      </c>
      <c r="AG12" s="21">
        <v>4.6840000000000002</v>
      </c>
      <c r="AH12" s="21">
        <v>860.38694399999997</v>
      </c>
      <c r="AI12" s="735"/>
      <c r="AJ12" s="742" t="s">
        <v>12635</v>
      </c>
      <c r="AK12" s="742" t="s">
        <v>12772</v>
      </c>
      <c r="AL12" s="2604">
        <v>0.25</v>
      </c>
      <c r="AM12" s="734">
        <v>0</v>
      </c>
      <c r="AN12" s="762"/>
    </row>
    <row r="13" spans="1:40" ht="47.25">
      <c r="A13" s="736">
        <v>903</v>
      </c>
      <c r="B13" s="730" t="s">
        <v>2344</v>
      </c>
      <c r="C13" s="731" t="s">
        <v>2345</v>
      </c>
      <c r="D13" s="732" t="s">
        <v>55</v>
      </c>
      <c r="E13" s="732" t="s">
        <v>2346</v>
      </c>
      <c r="F13" s="733" t="s">
        <v>26</v>
      </c>
      <c r="G13" s="734">
        <v>106.765</v>
      </c>
      <c r="H13" s="734">
        <v>72.138999999999996</v>
      </c>
      <c r="I13" s="734">
        <v>0</v>
      </c>
      <c r="J13" s="734">
        <v>0</v>
      </c>
      <c r="K13" s="734">
        <v>72.138999999999996</v>
      </c>
      <c r="L13" s="734">
        <v>34.626000000000005</v>
      </c>
      <c r="M13" s="734">
        <v>13.228999999999999</v>
      </c>
      <c r="N13" s="734">
        <v>21.396999999999998</v>
      </c>
      <c r="O13" s="734">
        <v>34.625999999999998</v>
      </c>
      <c r="P13" s="734"/>
      <c r="Q13" s="734"/>
      <c r="R13" s="734"/>
      <c r="S13" s="734"/>
      <c r="T13" s="734"/>
      <c r="U13" s="734"/>
      <c r="V13" s="734"/>
      <c r="W13" s="734"/>
      <c r="X13" s="734">
        <v>1.593</v>
      </c>
      <c r="Y13" s="734">
        <v>21.396999999999998</v>
      </c>
      <c r="Z13" s="466">
        <v>11.635999999999999</v>
      </c>
      <c r="AA13" s="466">
        <v>0</v>
      </c>
      <c r="AB13" s="21">
        <v>11.635999999999999</v>
      </c>
      <c r="AC13" s="21">
        <v>11.635999999999999</v>
      </c>
      <c r="AD13" s="21">
        <v>0</v>
      </c>
      <c r="AE13" s="21">
        <v>11.635999999999999</v>
      </c>
      <c r="AF13" s="21">
        <v>11.635999999999999</v>
      </c>
      <c r="AG13" s="21">
        <v>0</v>
      </c>
      <c r="AH13" s="21">
        <v>11.635999999999999</v>
      </c>
      <c r="AI13" s="734"/>
      <c r="AJ13" s="734"/>
      <c r="AK13" s="734" t="s">
        <v>9455</v>
      </c>
      <c r="AL13" s="2601">
        <v>1</v>
      </c>
      <c r="AM13" s="734">
        <v>0</v>
      </c>
    </row>
    <row r="14" spans="1:40" s="743" customFormat="1" ht="47.25">
      <c r="A14" s="736">
        <v>904</v>
      </c>
      <c r="B14" s="739" t="s">
        <v>2347</v>
      </c>
      <c r="C14" s="740" t="s">
        <v>2348</v>
      </c>
      <c r="D14" s="732" t="s">
        <v>55</v>
      </c>
      <c r="E14" s="741" t="s">
        <v>2349</v>
      </c>
      <c r="F14" s="733" t="s">
        <v>26</v>
      </c>
      <c r="G14" s="742">
        <v>448.38900000000001</v>
      </c>
      <c r="H14" s="742">
        <v>0</v>
      </c>
      <c r="I14" s="734">
        <v>396.93900000000002</v>
      </c>
      <c r="J14" s="742">
        <v>0</v>
      </c>
      <c r="K14" s="734">
        <v>396.93900000000002</v>
      </c>
      <c r="L14" s="734">
        <v>51.449999999999989</v>
      </c>
      <c r="M14" s="734">
        <v>0</v>
      </c>
      <c r="N14" s="735">
        <v>51.45</v>
      </c>
      <c r="O14" s="737">
        <v>51.45</v>
      </c>
      <c r="P14" s="737"/>
      <c r="Q14" s="737"/>
      <c r="R14" s="737"/>
      <c r="S14" s="737"/>
      <c r="T14" s="737"/>
      <c r="U14" s="737"/>
      <c r="V14" s="737"/>
      <c r="W14" s="737"/>
      <c r="X14" s="737"/>
      <c r="Y14" s="737"/>
      <c r="Z14" s="466">
        <v>0</v>
      </c>
      <c r="AA14" s="466">
        <v>51.45</v>
      </c>
      <c r="AB14" s="21">
        <v>51.45</v>
      </c>
      <c r="AC14" s="21"/>
      <c r="AD14" s="21">
        <v>51.45</v>
      </c>
      <c r="AE14" s="21">
        <v>51.45</v>
      </c>
      <c r="AF14" s="21">
        <v>0</v>
      </c>
      <c r="AG14" s="21">
        <v>51.189081000000002</v>
      </c>
      <c r="AH14" s="21">
        <v>51.189081000000002</v>
      </c>
      <c r="AI14" s="737"/>
      <c r="AJ14" s="737"/>
      <c r="AK14" s="756" t="s">
        <v>9303</v>
      </c>
      <c r="AL14" s="2604">
        <v>0.5</v>
      </c>
      <c r="AM14" s="734">
        <v>0</v>
      </c>
    </row>
    <row r="15" spans="1:40" ht="78.75">
      <c r="A15" s="736">
        <v>905</v>
      </c>
      <c r="B15" s="730" t="s">
        <v>2350</v>
      </c>
      <c r="C15" s="731" t="s">
        <v>2351</v>
      </c>
      <c r="D15" s="732" t="s">
        <v>55</v>
      </c>
      <c r="E15" s="741" t="s">
        <v>2352</v>
      </c>
      <c r="F15" s="733" t="s">
        <v>26</v>
      </c>
      <c r="G15" s="734">
        <v>768.08399999999995</v>
      </c>
      <c r="H15" s="734">
        <v>0</v>
      </c>
      <c r="I15" s="734">
        <v>397.41800000000001</v>
      </c>
      <c r="J15" s="734">
        <v>0</v>
      </c>
      <c r="K15" s="734">
        <v>397.41800000000001</v>
      </c>
      <c r="L15" s="734">
        <v>370.66599999999994</v>
      </c>
      <c r="M15" s="734">
        <v>0</v>
      </c>
      <c r="N15" s="734">
        <v>370.66699999999997</v>
      </c>
      <c r="O15" s="734">
        <v>370.66699999999997</v>
      </c>
      <c r="P15" s="734"/>
      <c r="Q15" s="734"/>
      <c r="R15" s="734"/>
      <c r="S15" s="734"/>
      <c r="T15" s="734"/>
      <c r="U15" s="734"/>
      <c r="V15" s="734"/>
      <c r="W15" s="734"/>
      <c r="X15" s="734"/>
      <c r="Y15" s="734"/>
      <c r="Z15" s="466">
        <v>0</v>
      </c>
      <c r="AA15" s="466">
        <v>370.66699999999997</v>
      </c>
      <c r="AB15" s="21">
        <v>370.66699999999997</v>
      </c>
      <c r="AC15" s="21"/>
      <c r="AD15" s="21">
        <v>370.666</v>
      </c>
      <c r="AE15" s="21">
        <v>370.666</v>
      </c>
      <c r="AF15" s="21">
        <v>0</v>
      </c>
      <c r="AG15" s="21">
        <v>370.52</v>
      </c>
      <c r="AH15" s="21">
        <v>370.52</v>
      </c>
      <c r="AI15" s="734"/>
      <c r="AJ15" s="734"/>
      <c r="AK15" s="734" t="s">
        <v>9303</v>
      </c>
      <c r="AL15" s="2601">
        <v>0.5</v>
      </c>
      <c r="AM15" s="734">
        <v>0</v>
      </c>
    </row>
    <row r="16" spans="1:40" s="743" customFormat="1" ht="47.25">
      <c r="A16" s="736">
        <v>906</v>
      </c>
      <c r="B16" s="730" t="s">
        <v>2353</v>
      </c>
      <c r="C16" s="731" t="s">
        <v>2354</v>
      </c>
      <c r="D16" s="732" t="s">
        <v>147</v>
      </c>
      <c r="E16" s="741" t="s">
        <v>2349</v>
      </c>
      <c r="F16" s="733" t="s">
        <v>26</v>
      </c>
      <c r="G16" s="742">
        <v>452.45600000000002</v>
      </c>
      <c r="H16" s="742">
        <v>0</v>
      </c>
      <c r="I16" s="734">
        <v>346.47199999999998</v>
      </c>
      <c r="J16" s="742">
        <v>0</v>
      </c>
      <c r="K16" s="734">
        <v>346.47199999999998</v>
      </c>
      <c r="L16" s="734">
        <v>105.98400000000004</v>
      </c>
      <c r="M16" s="734">
        <v>0</v>
      </c>
      <c r="N16" s="735">
        <v>105.98399999999999</v>
      </c>
      <c r="O16" s="737">
        <v>105.98399999999999</v>
      </c>
      <c r="P16" s="737"/>
      <c r="Q16" s="737"/>
      <c r="R16" s="737"/>
      <c r="S16" s="737"/>
      <c r="T16" s="737"/>
      <c r="U16" s="737"/>
      <c r="V16" s="737"/>
      <c r="W16" s="737"/>
      <c r="X16" s="737"/>
      <c r="Y16" s="737"/>
      <c r="Z16" s="466">
        <v>0</v>
      </c>
      <c r="AA16" s="466">
        <v>105.98399999999999</v>
      </c>
      <c r="AB16" s="21">
        <v>105.98399999999999</v>
      </c>
      <c r="AC16" s="21"/>
      <c r="AD16" s="21">
        <v>105.98399999999999</v>
      </c>
      <c r="AE16" s="21">
        <v>105.98399999999999</v>
      </c>
      <c r="AF16" s="21">
        <v>0</v>
      </c>
      <c r="AG16" s="21">
        <v>105.44166</v>
      </c>
      <c r="AH16" s="21">
        <v>105.44166</v>
      </c>
      <c r="AI16" s="737"/>
      <c r="AJ16" s="737"/>
      <c r="AK16" s="737" t="s">
        <v>9303</v>
      </c>
      <c r="AL16" s="2604">
        <v>0.5</v>
      </c>
      <c r="AM16" s="734">
        <v>0</v>
      </c>
    </row>
    <row r="17" spans="1:40" ht="63">
      <c r="A17" s="736">
        <v>907</v>
      </c>
      <c r="B17" s="730" t="s">
        <v>2355</v>
      </c>
      <c r="C17" s="731" t="s">
        <v>2356</v>
      </c>
      <c r="D17" s="732" t="s">
        <v>266</v>
      </c>
      <c r="E17" s="741" t="s">
        <v>2357</v>
      </c>
      <c r="F17" s="733" t="s">
        <v>26</v>
      </c>
      <c r="G17" s="734">
        <v>442.33199999999999</v>
      </c>
      <c r="H17" s="734">
        <v>97.888000000000005</v>
      </c>
      <c r="I17" s="734">
        <v>52.075000000000003</v>
      </c>
      <c r="J17" s="734">
        <v>0</v>
      </c>
      <c r="K17" s="734">
        <v>149.96300000000002</v>
      </c>
      <c r="L17" s="734">
        <v>292.36899999999997</v>
      </c>
      <c r="M17" s="734">
        <v>5.0000000000000001E-3</v>
      </c>
      <c r="N17" s="734">
        <v>292.36399999999998</v>
      </c>
      <c r="O17" s="735">
        <v>292.36899999999997</v>
      </c>
      <c r="P17" s="735"/>
      <c r="Q17" s="735"/>
      <c r="R17" s="735"/>
      <c r="S17" s="735"/>
      <c r="T17" s="735"/>
      <c r="U17" s="735"/>
      <c r="V17" s="735"/>
      <c r="W17" s="735"/>
      <c r="X17" s="735"/>
      <c r="Y17" s="735"/>
      <c r="Z17" s="466">
        <v>5.0000000000000001E-3</v>
      </c>
      <c r="AA17" s="466">
        <v>292.36399999999998</v>
      </c>
      <c r="AB17" s="21">
        <v>292.36899999999997</v>
      </c>
      <c r="AC17" s="21">
        <v>2.5000000000000001E-3</v>
      </c>
      <c r="AD17" s="21">
        <v>292.36399999999998</v>
      </c>
      <c r="AE17" s="21">
        <v>292.36649999999997</v>
      </c>
      <c r="AF17" s="21">
        <v>0</v>
      </c>
      <c r="AG17" s="21">
        <v>0</v>
      </c>
      <c r="AH17" s="21">
        <v>0</v>
      </c>
      <c r="AI17" s="735"/>
      <c r="AJ17" s="735"/>
      <c r="AK17" s="742" t="s">
        <v>9458</v>
      </c>
      <c r="AL17" s="2604">
        <v>0.5</v>
      </c>
      <c r="AM17" s="734">
        <v>0</v>
      </c>
    </row>
    <row r="18" spans="1:40" s="743" customFormat="1" ht="47.25">
      <c r="A18" s="736">
        <v>908</v>
      </c>
      <c r="B18" s="730" t="s">
        <v>2358</v>
      </c>
      <c r="C18" s="731" t="s">
        <v>2359</v>
      </c>
      <c r="D18" s="732" t="s">
        <v>107</v>
      </c>
      <c r="E18" s="741" t="s">
        <v>2349</v>
      </c>
      <c r="F18" s="733" t="s">
        <v>26</v>
      </c>
      <c r="G18" s="742">
        <v>429.25799999999998</v>
      </c>
      <c r="H18" s="742">
        <v>0</v>
      </c>
      <c r="I18" s="734">
        <v>323.27300000000002</v>
      </c>
      <c r="J18" s="742">
        <v>0</v>
      </c>
      <c r="K18" s="734">
        <v>323.27300000000002</v>
      </c>
      <c r="L18" s="734">
        <v>105.98499999999996</v>
      </c>
      <c r="M18" s="734">
        <v>0</v>
      </c>
      <c r="N18" s="735">
        <v>105.985</v>
      </c>
      <c r="O18" s="737">
        <v>105.985</v>
      </c>
      <c r="P18" s="737"/>
      <c r="Q18" s="737"/>
      <c r="R18" s="737"/>
      <c r="S18" s="737"/>
      <c r="T18" s="737"/>
      <c r="U18" s="737"/>
      <c r="V18" s="737"/>
      <c r="W18" s="737"/>
      <c r="X18" s="737"/>
      <c r="Y18" s="737"/>
      <c r="Z18" s="466">
        <v>0</v>
      </c>
      <c r="AA18" s="466">
        <v>105.985</v>
      </c>
      <c r="AB18" s="21">
        <v>105.985</v>
      </c>
      <c r="AC18" s="21"/>
      <c r="AD18" s="21">
        <v>105.985</v>
      </c>
      <c r="AE18" s="21">
        <v>105.985</v>
      </c>
      <c r="AF18" s="21">
        <v>0</v>
      </c>
      <c r="AG18" s="21">
        <v>101.3625</v>
      </c>
      <c r="AH18" s="21">
        <v>101.3625</v>
      </c>
      <c r="AI18" s="737"/>
      <c r="AJ18" s="756"/>
      <c r="AK18" s="756" t="s">
        <v>9303</v>
      </c>
      <c r="AL18" s="2604">
        <v>0.5</v>
      </c>
      <c r="AM18" s="734">
        <v>0</v>
      </c>
    </row>
    <row r="19" spans="1:40" ht="141.75">
      <c r="A19" s="736">
        <v>909</v>
      </c>
      <c r="B19" s="730" t="s">
        <v>2360</v>
      </c>
      <c r="C19" s="731" t="s">
        <v>2361</v>
      </c>
      <c r="D19" s="732" t="s">
        <v>332</v>
      </c>
      <c r="E19" s="732" t="s">
        <v>2362</v>
      </c>
      <c r="F19" s="733" t="s">
        <v>115</v>
      </c>
      <c r="G19" s="734">
        <v>1454.943</v>
      </c>
      <c r="H19" s="734">
        <v>543.84400000000005</v>
      </c>
      <c r="I19" s="734">
        <v>2</v>
      </c>
      <c r="J19" s="734">
        <v>0</v>
      </c>
      <c r="K19" s="734">
        <v>545.84400000000005</v>
      </c>
      <c r="L19" s="734">
        <v>909.09899999999993</v>
      </c>
      <c r="M19" s="735">
        <v>1.851</v>
      </c>
      <c r="N19" s="735">
        <v>400</v>
      </c>
      <c r="O19" s="735">
        <v>401.851</v>
      </c>
      <c r="P19" s="735"/>
      <c r="Q19" s="735"/>
      <c r="R19" s="735"/>
      <c r="S19" s="735"/>
      <c r="T19" s="735"/>
      <c r="U19" s="735"/>
      <c r="V19" s="735"/>
      <c r="W19" s="735"/>
      <c r="X19" s="735"/>
      <c r="Y19" s="735"/>
      <c r="Z19" s="466">
        <v>1.851</v>
      </c>
      <c r="AA19" s="466">
        <v>400</v>
      </c>
      <c r="AB19" s="21">
        <v>401.851</v>
      </c>
      <c r="AC19" s="21">
        <v>0.46274999999999999</v>
      </c>
      <c r="AD19" s="21">
        <v>400</v>
      </c>
      <c r="AE19" s="21">
        <v>400.46275000000003</v>
      </c>
      <c r="AF19" s="21">
        <v>0</v>
      </c>
      <c r="AG19" s="21">
        <v>399.14136200000002</v>
      </c>
      <c r="AH19" s="21">
        <v>399.14136200000002</v>
      </c>
      <c r="AI19" s="735"/>
      <c r="AJ19" s="735"/>
      <c r="AK19" s="742" t="s">
        <v>10954</v>
      </c>
      <c r="AL19" s="2604">
        <v>0.25</v>
      </c>
      <c r="AM19" s="734">
        <v>0</v>
      </c>
    </row>
    <row r="20" spans="1:40" s="743" customFormat="1" ht="63">
      <c r="A20" s="736">
        <v>910</v>
      </c>
      <c r="B20" s="730" t="s">
        <v>2363</v>
      </c>
      <c r="C20" s="731" t="s">
        <v>2364</v>
      </c>
      <c r="D20" s="732" t="s">
        <v>332</v>
      </c>
      <c r="E20" s="741" t="s">
        <v>2349</v>
      </c>
      <c r="F20" s="733" t="s">
        <v>26</v>
      </c>
      <c r="G20" s="742">
        <v>436.16500000000002</v>
      </c>
      <c r="H20" s="742">
        <v>0</v>
      </c>
      <c r="I20" s="744">
        <v>392.67899999999997</v>
      </c>
      <c r="J20" s="742">
        <v>0</v>
      </c>
      <c r="K20" s="734">
        <v>392.67899999999997</v>
      </c>
      <c r="L20" s="734">
        <v>43.486000000000047</v>
      </c>
      <c r="M20" s="734">
        <v>0</v>
      </c>
      <c r="N20" s="735">
        <v>43.485999999999997</v>
      </c>
      <c r="O20" s="737">
        <v>43.485999999999997</v>
      </c>
      <c r="P20" s="737"/>
      <c r="Q20" s="737"/>
      <c r="R20" s="737"/>
      <c r="S20" s="737"/>
      <c r="T20" s="737"/>
      <c r="U20" s="737"/>
      <c r="V20" s="737"/>
      <c r="W20" s="737"/>
      <c r="X20" s="737"/>
      <c r="Y20" s="737"/>
      <c r="Z20" s="466">
        <v>0</v>
      </c>
      <c r="AA20" s="466">
        <v>43.485999999999997</v>
      </c>
      <c r="AB20" s="21">
        <v>43.485999999999997</v>
      </c>
      <c r="AC20" s="21"/>
      <c r="AD20" s="21">
        <v>43.485999999999997</v>
      </c>
      <c r="AE20" s="21">
        <v>43.485999999999997</v>
      </c>
      <c r="AF20" s="21">
        <v>0</v>
      </c>
      <c r="AG20" s="21">
        <v>43.08249</v>
      </c>
      <c r="AH20" s="21">
        <v>43.08249</v>
      </c>
      <c r="AI20" s="737"/>
      <c r="AJ20" s="737"/>
      <c r="AK20" s="756" t="s">
        <v>9288</v>
      </c>
      <c r="AL20" s="2604">
        <v>1</v>
      </c>
      <c r="AM20" s="734">
        <v>0</v>
      </c>
    </row>
    <row r="21" spans="1:40" ht="78.75">
      <c r="A21" s="736">
        <v>911</v>
      </c>
      <c r="B21" s="730" t="s">
        <v>2365</v>
      </c>
      <c r="C21" s="731" t="s">
        <v>9519</v>
      </c>
      <c r="D21" s="732" t="s">
        <v>124</v>
      </c>
      <c r="E21" s="732" t="s">
        <v>2366</v>
      </c>
      <c r="F21" s="733" t="s">
        <v>26</v>
      </c>
      <c r="G21" s="734">
        <v>1080.2360000000001</v>
      </c>
      <c r="H21" s="734">
        <v>633.43799999999999</v>
      </c>
      <c r="I21" s="734">
        <v>0</v>
      </c>
      <c r="J21" s="734">
        <v>0</v>
      </c>
      <c r="K21" s="734">
        <v>633.43799999999999</v>
      </c>
      <c r="L21" s="734">
        <v>446.79800000000012</v>
      </c>
      <c r="M21" s="734">
        <v>0</v>
      </c>
      <c r="N21" s="734">
        <v>446.798</v>
      </c>
      <c r="O21" s="735">
        <v>446.798</v>
      </c>
      <c r="P21" s="735"/>
      <c r="Q21" s="735"/>
      <c r="R21" s="735"/>
      <c r="S21" s="735"/>
      <c r="T21" s="735"/>
      <c r="U21" s="735"/>
      <c r="V21" s="735"/>
      <c r="W21" s="735"/>
      <c r="X21" s="735"/>
      <c r="Y21" s="735"/>
      <c r="Z21" s="466">
        <v>0</v>
      </c>
      <c r="AA21" s="466">
        <v>446.798</v>
      </c>
      <c r="AB21" s="21">
        <v>446.798</v>
      </c>
      <c r="AC21" s="21"/>
      <c r="AD21" s="21">
        <v>446.798</v>
      </c>
      <c r="AE21" s="21">
        <v>446.798</v>
      </c>
      <c r="AF21" s="21">
        <v>0</v>
      </c>
      <c r="AG21" s="21">
        <v>446.798</v>
      </c>
      <c r="AH21" s="21">
        <v>446.798</v>
      </c>
      <c r="AI21" s="735"/>
      <c r="AJ21" s="735"/>
      <c r="AK21" s="735" t="s">
        <v>9303</v>
      </c>
      <c r="AL21" s="2604">
        <v>0.5</v>
      </c>
      <c r="AM21" s="734">
        <v>0</v>
      </c>
      <c r="AN21" s="712">
        <v>446.79800000000012</v>
      </c>
    </row>
    <row r="22" spans="1:40" ht="94.5">
      <c r="A22" s="736">
        <v>912</v>
      </c>
      <c r="B22" s="730" t="s">
        <v>2367</v>
      </c>
      <c r="C22" s="740" t="s">
        <v>2368</v>
      </c>
      <c r="D22" s="741" t="s">
        <v>39</v>
      </c>
      <c r="E22" s="741" t="s">
        <v>2369</v>
      </c>
      <c r="F22" s="733" t="s">
        <v>26</v>
      </c>
      <c r="G22" s="742">
        <v>248.268</v>
      </c>
      <c r="H22" s="742">
        <v>0</v>
      </c>
      <c r="I22" s="734">
        <v>40</v>
      </c>
      <c r="J22" s="742">
        <v>0</v>
      </c>
      <c r="K22" s="734">
        <v>40</v>
      </c>
      <c r="L22" s="734">
        <v>208.268</v>
      </c>
      <c r="M22" s="737">
        <v>3.097</v>
      </c>
      <c r="N22" s="734">
        <v>205.17099999999999</v>
      </c>
      <c r="O22" s="737">
        <v>208.268</v>
      </c>
      <c r="P22" s="737"/>
      <c r="Q22" s="737"/>
      <c r="R22" s="737"/>
      <c r="S22" s="737"/>
      <c r="T22" s="737"/>
      <c r="U22" s="737"/>
      <c r="V22" s="737"/>
      <c r="W22" s="737"/>
      <c r="X22" s="737"/>
      <c r="Y22" s="737"/>
      <c r="Z22" s="466">
        <v>3.097</v>
      </c>
      <c r="AA22" s="466">
        <v>205.17099999999999</v>
      </c>
      <c r="AB22" s="21">
        <v>208.268</v>
      </c>
      <c r="AC22" s="21">
        <v>3.0964999999999998</v>
      </c>
      <c r="AD22" s="21">
        <v>205.17099999999999</v>
      </c>
      <c r="AE22" s="21">
        <v>208.26749999999998</v>
      </c>
      <c r="AF22" s="21">
        <v>3.096927</v>
      </c>
      <c r="AG22" s="21">
        <v>205.05369400000001</v>
      </c>
      <c r="AH22" s="21">
        <v>208.150621</v>
      </c>
      <c r="AI22" s="737"/>
      <c r="AJ22" s="737"/>
      <c r="AK22" s="742" t="s">
        <v>12474</v>
      </c>
      <c r="AL22" s="2604">
        <v>0.5</v>
      </c>
      <c r="AM22" s="734">
        <v>0</v>
      </c>
    </row>
    <row r="23" spans="1:40" s="743" customFormat="1" ht="63">
      <c r="A23" s="736">
        <v>913</v>
      </c>
      <c r="B23" s="739" t="s">
        <v>2370</v>
      </c>
      <c r="C23" s="731" t="s">
        <v>2371</v>
      </c>
      <c r="D23" s="732" t="s">
        <v>39</v>
      </c>
      <c r="E23" s="741" t="s">
        <v>2349</v>
      </c>
      <c r="F23" s="733" t="s">
        <v>26</v>
      </c>
      <c r="G23" s="742">
        <v>437.68700000000001</v>
      </c>
      <c r="H23" s="742">
        <v>0</v>
      </c>
      <c r="I23" s="744">
        <v>331.70400000000001</v>
      </c>
      <c r="J23" s="742">
        <v>0</v>
      </c>
      <c r="K23" s="734">
        <v>331.70400000000001</v>
      </c>
      <c r="L23" s="734">
        <v>105.983</v>
      </c>
      <c r="M23" s="734">
        <v>0</v>
      </c>
      <c r="N23" s="735">
        <v>105.983</v>
      </c>
      <c r="O23" s="737">
        <v>105.983</v>
      </c>
      <c r="P23" s="737"/>
      <c r="Q23" s="737"/>
      <c r="R23" s="737"/>
      <c r="S23" s="737"/>
      <c r="T23" s="737"/>
      <c r="U23" s="737"/>
      <c r="V23" s="737"/>
      <c r="W23" s="737"/>
      <c r="X23" s="737"/>
      <c r="Y23" s="737"/>
      <c r="Z23" s="466">
        <v>0</v>
      </c>
      <c r="AA23" s="466">
        <v>105.983</v>
      </c>
      <c r="AB23" s="21">
        <v>105.983</v>
      </c>
      <c r="AC23" s="21"/>
      <c r="AD23" s="21">
        <v>105.983</v>
      </c>
      <c r="AE23" s="21">
        <v>105.983</v>
      </c>
      <c r="AF23" s="21">
        <v>0</v>
      </c>
      <c r="AG23" s="21">
        <v>99.063360000000003</v>
      </c>
      <c r="AH23" s="21">
        <v>99.063360000000003</v>
      </c>
      <c r="AI23" s="737"/>
      <c r="AJ23" s="737"/>
      <c r="AK23" s="737" t="s">
        <v>9303</v>
      </c>
      <c r="AL23" s="2604">
        <v>0.5</v>
      </c>
      <c r="AM23" s="734">
        <v>0</v>
      </c>
    </row>
    <row r="24" spans="1:40" s="728" customFormat="1">
      <c r="A24" s="736" t="s">
        <v>300</v>
      </c>
      <c r="B24" s="745"/>
      <c r="C24" s="746" t="s">
        <v>2372</v>
      </c>
      <c r="D24" s="747"/>
      <c r="E24" s="747"/>
      <c r="F24" s="747"/>
      <c r="G24" s="748">
        <v>9504.389000000001</v>
      </c>
      <c r="H24" s="748">
        <v>4419.0129999999999</v>
      </c>
      <c r="I24" s="748">
        <v>2282.5600000000004</v>
      </c>
      <c r="J24" s="748">
        <v>0</v>
      </c>
      <c r="K24" s="748">
        <v>6701.5730000000003</v>
      </c>
      <c r="L24" s="748">
        <v>2802.8159999999998</v>
      </c>
      <c r="M24" s="748">
        <v>120.461</v>
      </c>
      <c r="N24" s="748">
        <v>2175.1080000000002</v>
      </c>
      <c r="O24" s="748">
        <v>2295.5690000000004</v>
      </c>
      <c r="P24" s="748">
        <v>753.43700000000001</v>
      </c>
      <c r="Q24" s="748">
        <v>0</v>
      </c>
      <c r="R24" s="748">
        <v>28</v>
      </c>
      <c r="S24" s="748">
        <v>0</v>
      </c>
      <c r="T24" s="748">
        <v>0</v>
      </c>
      <c r="U24" s="748">
        <v>0</v>
      </c>
      <c r="V24" s="748">
        <v>0</v>
      </c>
      <c r="W24" s="748">
        <v>0</v>
      </c>
      <c r="X24" s="748">
        <v>1.593</v>
      </c>
      <c r="Y24" s="748">
        <v>21.396999999999998</v>
      </c>
      <c r="Z24" s="748">
        <v>872.30499999999995</v>
      </c>
      <c r="AA24" s="748">
        <v>2181.7110000000002</v>
      </c>
      <c r="AB24" s="748">
        <v>3054.0159999999996</v>
      </c>
      <c r="AC24" s="748">
        <v>870.91275000000007</v>
      </c>
      <c r="AD24" s="748">
        <v>2155.8870000000002</v>
      </c>
      <c r="AE24" s="748">
        <v>3026.7997500000001</v>
      </c>
      <c r="AF24" s="748">
        <v>870.43587100000002</v>
      </c>
      <c r="AG24" s="748">
        <v>1826.336147</v>
      </c>
      <c r="AH24" s="748">
        <v>2696.7720179999997</v>
      </c>
      <c r="AI24" s="748">
        <v>0</v>
      </c>
      <c r="AJ24" s="2313"/>
      <c r="AK24" s="2313"/>
      <c r="AL24" s="2313"/>
      <c r="AM24" s="748">
        <v>0</v>
      </c>
    </row>
    <row r="25" spans="1:40">
      <c r="A25" s="736" t="s">
        <v>300</v>
      </c>
      <c r="B25" s="730"/>
      <c r="C25" s="749"/>
      <c r="D25" s="750"/>
      <c r="E25" s="750"/>
      <c r="F25" s="750"/>
      <c r="G25" s="751"/>
      <c r="H25" s="751"/>
      <c r="I25" s="751"/>
      <c r="J25" s="751"/>
      <c r="K25" s="751"/>
      <c r="L25" s="751"/>
      <c r="M25" s="752"/>
      <c r="N25" s="752"/>
      <c r="O25" s="752"/>
      <c r="P25" s="752"/>
      <c r="Q25" s="752"/>
      <c r="R25" s="752"/>
      <c r="S25" s="752"/>
      <c r="T25" s="752"/>
      <c r="U25" s="752"/>
      <c r="V25" s="752"/>
      <c r="W25" s="752"/>
      <c r="X25" s="752"/>
      <c r="Y25" s="752"/>
      <c r="Z25" s="752"/>
      <c r="AA25" s="752"/>
      <c r="AB25" s="752"/>
      <c r="AC25" s="752"/>
      <c r="AD25" s="752"/>
      <c r="AE25" s="752"/>
      <c r="AF25" s="752"/>
      <c r="AG25" s="752"/>
      <c r="AH25" s="752"/>
      <c r="AI25" s="752"/>
      <c r="AJ25" s="752"/>
      <c r="AK25" s="752"/>
      <c r="AL25" s="752"/>
      <c r="AM25" s="734"/>
    </row>
    <row r="26" spans="1:40">
      <c r="A26" s="736" t="s">
        <v>300</v>
      </c>
      <c r="B26" s="730"/>
      <c r="C26" s="753" t="s">
        <v>2373</v>
      </c>
      <c r="D26" s="754"/>
      <c r="E26" s="732"/>
      <c r="F26" s="732"/>
      <c r="G26" s="732"/>
      <c r="H26" s="732"/>
      <c r="I26" s="732"/>
      <c r="J26" s="732"/>
      <c r="K26" s="732"/>
      <c r="L26" s="732"/>
      <c r="M26" s="752"/>
      <c r="N26" s="752"/>
      <c r="O26" s="752"/>
      <c r="P26" s="752"/>
      <c r="Q26" s="752"/>
      <c r="R26" s="752"/>
      <c r="S26" s="752"/>
      <c r="T26" s="752"/>
      <c r="U26" s="752"/>
      <c r="V26" s="752"/>
      <c r="W26" s="752"/>
      <c r="X26" s="752"/>
      <c r="Y26" s="752"/>
      <c r="Z26" s="752"/>
      <c r="AA26" s="752"/>
      <c r="AB26" s="752"/>
      <c r="AC26" s="752"/>
      <c r="AD26" s="752"/>
      <c r="AE26" s="752"/>
      <c r="AF26" s="752"/>
      <c r="AG26" s="752"/>
      <c r="AH26" s="752"/>
      <c r="AI26" s="752"/>
      <c r="AJ26" s="752"/>
      <c r="AK26" s="752"/>
      <c r="AL26" s="752"/>
      <c r="AM26" s="734"/>
    </row>
    <row r="27" spans="1:40" ht="47.25">
      <c r="A27" s="736">
        <v>914</v>
      </c>
      <c r="B27" s="730" t="s">
        <v>2374</v>
      </c>
      <c r="C27" s="755" t="s">
        <v>2375</v>
      </c>
      <c r="D27" s="732" t="s">
        <v>55</v>
      </c>
      <c r="E27" s="741" t="s">
        <v>145</v>
      </c>
      <c r="F27" s="733" t="s">
        <v>114</v>
      </c>
      <c r="G27" s="737">
        <v>1200</v>
      </c>
      <c r="H27" s="737">
        <v>0</v>
      </c>
      <c r="I27" s="734">
        <v>0</v>
      </c>
      <c r="J27" s="737">
        <v>0</v>
      </c>
      <c r="K27" s="734">
        <v>0</v>
      </c>
      <c r="L27" s="734">
        <v>1200</v>
      </c>
      <c r="M27" s="737">
        <v>300</v>
      </c>
      <c r="N27" s="737">
        <v>0</v>
      </c>
      <c r="O27" s="737">
        <v>300</v>
      </c>
      <c r="P27" s="737"/>
      <c r="Q27" s="737"/>
      <c r="R27" s="737"/>
      <c r="S27" s="737"/>
      <c r="T27" s="737"/>
      <c r="U27" s="737"/>
      <c r="V27" s="737"/>
      <c r="W27" s="737"/>
      <c r="X27" s="737"/>
      <c r="Y27" s="737"/>
      <c r="Z27" s="466">
        <v>300</v>
      </c>
      <c r="AA27" s="466">
        <v>0</v>
      </c>
      <c r="AB27" s="21">
        <v>300</v>
      </c>
      <c r="AC27" s="21"/>
      <c r="AD27" s="21"/>
      <c r="AE27" s="21">
        <v>0</v>
      </c>
      <c r="AF27" s="21">
        <v>0</v>
      </c>
      <c r="AG27" s="21">
        <v>0</v>
      </c>
      <c r="AH27" s="21">
        <v>0</v>
      </c>
      <c r="AI27" s="737"/>
      <c r="AJ27" s="741" t="s">
        <v>145</v>
      </c>
      <c r="AK27" s="737"/>
      <c r="AL27" s="2604">
        <v>0.25</v>
      </c>
      <c r="AM27" s="734">
        <v>0</v>
      </c>
    </row>
    <row r="28" spans="1:40" ht="47.25">
      <c r="A28" s="736">
        <v>915</v>
      </c>
      <c r="B28" s="730" t="s">
        <v>2376</v>
      </c>
      <c r="C28" s="740" t="s">
        <v>2377</v>
      </c>
      <c r="D28" s="732" t="s">
        <v>55</v>
      </c>
      <c r="E28" s="741" t="s">
        <v>145</v>
      </c>
      <c r="F28" s="733" t="s">
        <v>114</v>
      </c>
      <c r="G28" s="742">
        <v>1000</v>
      </c>
      <c r="H28" s="742">
        <v>0</v>
      </c>
      <c r="I28" s="734">
        <v>0</v>
      </c>
      <c r="J28" s="742">
        <v>0</v>
      </c>
      <c r="K28" s="734">
        <v>0</v>
      </c>
      <c r="L28" s="734">
        <v>1000</v>
      </c>
      <c r="M28" s="737">
        <v>250</v>
      </c>
      <c r="N28" s="734">
        <v>0</v>
      </c>
      <c r="O28" s="737">
        <v>250</v>
      </c>
      <c r="P28" s="737"/>
      <c r="Q28" s="737"/>
      <c r="R28" s="737"/>
      <c r="S28" s="737"/>
      <c r="T28" s="737"/>
      <c r="U28" s="737"/>
      <c r="V28" s="737"/>
      <c r="W28" s="737"/>
      <c r="X28" s="737"/>
      <c r="Y28" s="737"/>
      <c r="Z28" s="466">
        <v>250</v>
      </c>
      <c r="AA28" s="466">
        <v>0</v>
      </c>
      <c r="AB28" s="21">
        <v>250</v>
      </c>
      <c r="AC28" s="21"/>
      <c r="AD28" s="21"/>
      <c r="AE28" s="21">
        <v>0</v>
      </c>
      <c r="AF28" s="21">
        <v>0</v>
      </c>
      <c r="AG28" s="21">
        <v>0</v>
      </c>
      <c r="AH28" s="21">
        <v>0</v>
      </c>
      <c r="AI28" s="737"/>
      <c r="AJ28" s="741" t="s">
        <v>145</v>
      </c>
      <c r="AK28" s="737"/>
      <c r="AL28" s="2604">
        <v>0.25</v>
      </c>
      <c r="AM28" s="734">
        <v>0</v>
      </c>
    </row>
    <row r="29" spans="1:40" ht="31.5">
      <c r="A29" s="736">
        <v>916</v>
      </c>
      <c r="B29" s="730" t="s">
        <v>2378</v>
      </c>
      <c r="C29" s="755" t="s">
        <v>2379</v>
      </c>
      <c r="D29" s="732" t="s">
        <v>55</v>
      </c>
      <c r="E29" s="741" t="s">
        <v>145</v>
      </c>
      <c r="F29" s="733" t="s">
        <v>115</v>
      </c>
      <c r="G29" s="756">
        <v>200</v>
      </c>
      <c r="H29" s="756">
        <v>0</v>
      </c>
      <c r="I29" s="734">
        <v>0</v>
      </c>
      <c r="J29" s="756">
        <v>0</v>
      </c>
      <c r="K29" s="734">
        <v>0</v>
      </c>
      <c r="L29" s="734">
        <v>200</v>
      </c>
      <c r="M29" s="737">
        <v>100</v>
      </c>
      <c r="N29" s="734">
        <v>0</v>
      </c>
      <c r="O29" s="737">
        <v>100</v>
      </c>
      <c r="P29" s="737"/>
      <c r="Q29" s="737"/>
      <c r="R29" s="737"/>
      <c r="S29" s="737"/>
      <c r="T29" s="737"/>
      <c r="U29" s="737"/>
      <c r="V29" s="737"/>
      <c r="W29" s="737"/>
      <c r="X29" s="737"/>
      <c r="Y29" s="737"/>
      <c r="Z29" s="466">
        <v>100</v>
      </c>
      <c r="AA29" s="466">
        <v>0</v>
      </c>
      <c r="AB29" s="21">
        <v>100</v>
      </c>
      <c r="AC29" s="21"/>
      <c r="AD29" s="21"/>
      <c r="AE29" s="21">
        <v>0</v>
      </c>
      <c r="AF29" s="21">
        <v>0</v>
      </c>
      <c r="AG29" s="21">
        <v>0</v>
      </c>
      <c r="AH29" s="21">
        <v>0</v>
      </c>
      <c r="AI29" s="737"/>
      <c r="AJ29" s="741" t="s">
        <v>145</v>
      </c>
      <c r="AK29" s="737"/>
      <c r="AL29" s="2604">
        <v>0.25</v>
      </c>
      <c r="AM29" s="734">
        <v>0</v>
      </c>
    </row>
    <row r="30" spans="1:40" ht="78.75">
      <c r="A30" s="736">
        <v>917</v>
      </c>
      <c r="B30" s="730" t="s">
        <v>2380</v>
      </c>
      <c r="C30" s="740" t="s">
        <v>2381</v>
      </c>
      <c r="D30" s="732" t="s">
        <v>55</v>
      </c>
      <c r="E30" s="741" t="s">
        <v>145</v>
      </c>
      <c r="F30" s="733" t="s">
        <v>115</v>
      </c>
      <c r="G30" s="756">
        <v>313.74700000000001</v>
      </c>
      <c r="H30" s="756">
        <v>0</v>
      </c>
      <c r="I30" s="734">
        <v>0</v>
      </c>
      <c r="J30" s="756">
        <v>0</v>
      </c>
      <c r="K30" s="734">
        <v>0</v>
      </c>
      <c r="L30" s="734">
        <v>313.74700000000001</v>
      </c>
      <c r="M30" s="737">
        <v>78.436999999999998</v>
      </c>
      <c r="N30" s="734">
        <v>0</v>
      </c>
      <c r="O30" s="737">
        <v>78.436999999999998</v>
      </c>
      <c r="P30" s="737"/>
      <c r="Q30" s="737">
        <v>78.436999999999998</v>
      </c>
      <c r="R30" s="737"/>
      <c r="S30" s="737"/>
      <c r="T30" s="737"/>
      <c r="U30" s="737"/>
      <c r="V30" s="737"/>
      <c r="W30" s="737"/>
      <c r="X30" s="737"/>
      <c r="Y30" s="737"/>
      <c r="Z30" s="466">
        <v>0</v>
      </c>
      <c r="AA30" s="466">
        <v>0</v>
      </c>
      <c r="AB30" s="21">
        <v>0</v>
      </c>
      <c r="AC30" s="21">
        <v>0</v>
      </c>
      <c r="AD30" s="21"/>
      <c r="AE30" s="21">
        <v>0</v>
      </c>
      <c r="AF30" s="21">
        <v>0</v>
      </c>
      <c r="AG30" s="21">
        <v>0</v>
      </c>
      <c r="AH30" s="21">
        <v>0</v>
      </c>
      <c r="AI30" s="737"/>
      <c r="AJ30" s="741" t="s">
        <v>12407</v>
      </c>
      <c r="AK30" s="756" t="s">
        <v>10898</v>
      </c>
      <c r="AL30" s="2604">
        <v>0.25</v>
      </c>
      <c r="AM30" s="734">
        <v>0</v>
      </c>
    </row>
    <row r="31" spans="1:40" ht="173.25">
      <c r="A31" s="736">
        <v>918</v>
      </c>
      <c r="B31" s="730" t="s">
        <v>2382</v>
      </c>
      <c r="C31" s="731" t="s">
        <v>12551</v>
      </c>
      <c r="D31" s="732" t="s">
        <v>107</v>
      </c>
      <c r="E31" s="732" t="s">
        <v>7081</v>
      </c>
      <c r="F31" s="733" t="s">
        <v>114</v>
      </c>
      <c r="G31" s="734">
        <v>1200</v>
      </c>
      <c r="H31" s="734">
        <v>0</v>
      </c>
      <c r="I31" s="734">
        <v>0</v>
      </c>
      <c r="J31" s="734">
        <v>0</v>
      </c>
      <c r="K31" s="734">
        <v>0</v>
      </c>
      <c r="L31" s="734">
        <v>1200</v>
      </c>
      <c r="M31" s="737">
        <v>300</v>
      </c>
      <c r="N31" s="734">
        <v>0</v>
      </c>
      <c r="O31" s="737">
        <v>300</v>
      </c>
      <c r="P31" s="737"/>
      <c r="Q31" s="737"/>
      <c r="R31" s="737"/>
      <c r="S31" s="737"/>
      <c r="T31" s="737"/>
      <c r="U31" s="737"/>
      <c r="V31" s="737">
        <v>1921.085</v>
      </c>
      <c r="W31" s="737">
        <v>78.915000000000006</v>
      </c>
      <c r="X31" s="737"/>
      <c r="Y31" s="737"/>
      <c r="Z31" s="466">
        <v>2221.085</v>
      </c>
      <c r="AA31" s="466">
        <v>78.915000000000006</v>
      </c>
      <c r="AB31" s="21">
        <v>2300</v>
      </c>
      <c r="AC31" s="21">
        <v>1996.085</v>
      </c>
      <c r="AD31" s="21">
        <v>78.915000000000006</v>
      </c>
      <c r="AE31" s="21">
        <v>2075</v>
      </c>
      <c r="AF31" s="21">
        <v>1862.7360389999999</v>
      </c>
      <c r="AG31" s="21">
        <v>0</v>
      </c>
      <c r="AH31" s="21">
        <v>1862.7360389999999</v>
      </c>
      <c r="AI31" s="737"/>
      <c r="AJ31" s="732" t="s">
        <v>12448</v>
      </c>
      <c r="AK31" s="756" t="s">
        <v>12449</v>
      </c>
      <c r="AL31" s="2604">
        <v>0.25</v>
      </c>
      <c r="AM31" s="734">
        <v>0</v>
      </c>
    </row>
    <row r="32" spans="1:40" s="761" customFormat="1">
      <c r="A32" s="736" t="s">
        <v>300</v>
      </c>
      <c r="B32" s="757"/>
      <c r="C32" s="758" t="s">
        <v>2383</v>
      </c>
      <c r="D32" s="759"/>
      <c r="E32" s="759"/>
      <c r="F32" s="759"/>
      <c r="G32" s="760">
        <v>3913.7469999999998</v>
      </c>
      <c r="H32" s="760">
        <v>0</v>
      </c>
      <c r="I32" s="760">
        <v>0</v>
      </c>
      <c r="J32" s="760">
        <v>0</v>
      </c>
      <c r="K32" s="760">
        <v>0</v>
      </c>
      <c r="L32" s="760">
        <v>3913.7469999999998</v>
      </c>
      <c r="M32" s="760">
        <v>1028.4369999999999</v>
      </c>
      <c r="N32" s="760">
        <v>0</v>
      </c>
      <c r="O32" s="760">
        <v>1028.4369999999999</v>
      </c>
      <c r="P32" s="760">
        <v>0</v>
      </c>
      <c r="Q32" s="760">
        <v>78.436999999999998</v>
      </c>
      <c r="R32" s="760">
        <v>0</v>
      </c>
      <c r="S32" s="760">
        <v>0</v>
      </c>
      <c r="T32" s="760">
        <v>0</v>
      </c>
      <c r="U32" s="760">
        <v>0</v>
      </c>
      <c r="V32" s="760">
        <v>1921.085</v>
      </c>
      <c r="W32" s="760">
        <v>78.915000000000006</v>
      </c>
      <c r="X32" s="760">
        <v>0</v>
      </c>
      <c r="Y32" s="760">
        <v>0</v>
      </c>
      <c r="Z32" s="760">
        <v>2871.085</v>
      </c>
      <c r="AA32" s="760">
        <v>78.915000000000006</v>
      </c>
      <c r="AB32" s="760">
        <v>2950</v>
      </c>
      <c r="AC32" s="760">
        <v>1996.085</v>
      </c>
      <c r="AD32" s="760">
        <v>78.915000000000006</v>
      </c>
      <c r="AE32" s="760">
        <v>2075</v>
      </c>
      <c r="AF32" s="760">
        <v>1862.7360389999999</v>
      </c>
      <c r="AG32" s="760">
        <v>0</v>
      </c>
      <c r="AH32" s="760">
        <v>1862.7360389999999</v>
      </c>
      <c r="AI32" s="760">
        <v>0</v>
      </c>
      <c r="AJ32" s="760"/>
      <c r="AK32" s="760"/>
      <c r="AL32" s="760"/>
      <c r="AM32" s="760">
        <v>0</v>
      </c>
    </row>
    <row r="33" spans="1:40" s="728" customFormat="1">
      <c r="A33" s="736" t="s">
        <v>300</v>
      </c>
      <c r="B33" s="745"/>
      <c r="C33" s="746" t="s">
        <v>2384</v>
      </c>
      <c r="D33" s="747"/>
      <c r="E33" s="747"/>
      <c r="F33" s="747"/>
      <c r="G33" s="748">
        <v>13418.136</v>
      </c>
      <c r="H33" s="748">
        <v>4419.0129999999999</v>
      </c>
      <c r="I33" s="748">
        <v>2282.5600000000004</v>
      </c>
      <c r="J33" s="748">
        <v>0</v>
      </c>
      <c r="K33" s="748">
        <v>6701.5730000000003</v>
      </c>
      <c r="L33" s="748">
        <v>6716.5630000000001</v>
      </c>
      <c r="M33" s="748">
        <v>1148.8979999999999</v>
      </c>
      <c r="N33" s="748">
        <v>2175.1080000000002</v>
      </c>
      <c r="O33" s="748">
        <v>3324.0060000000003</v>
      </c>
      <c r="P33" s="748">
        <v>753.43700000000001</v>
      </c>
      <c r="Q33" s="748">
        <v>78.436999999999998</v>
      </c>
      <c r="R33" s="748">
        <v>28</v>
      </c>
      <c r="S33" s="748">
        <v>0</v>
      </c>
      <c r="T33" s="748">
        <v>0</v>
      </c>
      <c r="U33" s="748">
        <v>0</v>
      </c>
      <c r="V33" s="748">
        <v>1921.085</v>
      </c>
      <c r="W33" s="748">
        <v>78.915000000000006</v>
      </c>
      <c r="X33" s="748">
        <v>1.593</v>
      </c>
      <c r="Y33" s="748">
        <v>21.396999999999998</v>
      </c>
      <c r="Z33" s="748">
        <v>3743.39</v>
      </c>
      <c r="AA33" s="748">
        <v>2260.6260000000002</v>
      </c>
      <c r="AB33" s="748">
        <v>6004.0159999999996</v>
      </c>
      <c r="AC33" s="748">
        <v>2866.99775</v>
      </c>
      <c r="AD33" s="748">
        <v>2234.8020000000001</v>
      </c>
      <c r="AE33" s="748">
        <v>5101.7997500000001</v>
      </c>
      <c r="AF33" s="748">
        <v>2733.17191</v>
      </c>
      <c r="AG33" s="748">
        <v>1826.336147</v>
      </c>
      <c r="AH33" s="748">
        <v>4559.5080569999991</v>
      </c>
      <c r="AI33" s="748">
        <v>0</v>
      </c>
      <c r="AJ33" s="2313"/>
      <c r="AK33" s="2313"/>
      <c r="AL33" s="2313"/>
      <c r="AM33" s="748">
        <v>0</v>
      </c>
    </row>
    <row r="34" spans="1:40">
      <c r="A34" s="736" t="s">
        <v>300</v>
      </c>
      <c r="B34" s="730"/>
      <c r="C34" s="749"/>
      <c r="D34" s="750"/>
      <c r="E34" s="750"/>
      <c r="F34" s="750"/>
      <c r="G34" s="751"/>
      <c r="H34" s="751"/>
      <c r="I34" s="751"/>
      <c r="J34" s="751"/>
      <c r="K34" s="751"/>
      <c r="L34" s="751"/>
      <c r="M34" s="752"/>
      <c r="N34" s="752"/>
      <c r="O34" s="752"/>
      <c r="P34" s="752"/>
      <c r="Q34" s="752"/>
      <c r="R34" s="752"/>
      <c r="S34" s="752"/>
      <c r="T34" s="752"/>
      <c r="U34" s="752"/>
      <c r="V34" s="752"/>
      <c r="W34" s="752"/>
      <c r="X34" s="752"/>
      <c r="Y34" s="752"/>
      <c r="Z34" s="752"/>
      <c r="AA34" s="752"/>
      <c r="AB34" s="752"/>
      <c r="AC34" s="752"/>
      <c r="AD34" s="752"/>
      <c r="AE34" s="752"/>
      <c r="AF34" s="752"/>
      <c r="AG34" s="752"/>
      <c r="AH34" s="752"/>
      <c r="AI34" s="752"/>
      <c r="AJ34" s="752"/>
      <c r="AK34" s="752"/>
      <c r="AL34" s="752"/>
      <c r="AM34" s="734"/>
    </row>
    <row r="35" spans="1:40">
      <c r="A35" s="736" t="s">
        <v>300</v>
      </c>
      <c r="B35" s="730"/>
      <c r="C35" s="753" t="s">
        <v>2385</v>
      </c>
      <c r="D35" s="754"/>
      <c r="E35" s="732"/>
      <c r="F35" s="732"/>
      <c r="G35" s="732"/>
      <c r="H35" s="732"/>
      <c r="I35" s="732"/>
      <c r="J35" s="732"/>
      <c r="K35" s="732"/>
      <c r="L35" s="732"/>
      <c r="M35" s="752"/>
      <c r="N35" s="752"/>
      <c r="O35" s="752"/>
      <c r="P35" s="752"/>
      <c r="Q35" s="752"/>
      <c r="R35" s="752"/>
      <c r="S35" s="752"/>
      <c r="T35" s="752"/>
      <c r="U35" s="752"/>
      <c r="V35" s="752"/>
      <c r="W35" s="752"/>
      <c r="X35" s="752"/>
      <c r="Y35" s="752"/>
      <c r="Z35" s="752"/>
      <c r="AA35" s="752"/>
      <c r="AB35" s="752"/>
      <c r="AC35" s="752"/>
      <c r="AD35" s="752"/>
      <c r="AE35" s="752"/>
      <c r="AF35" s="752"/>
      <c r="AG35" s="752"/>
      <c r="AH35" s="752"/>
      <c r="AI35" s="752"/>
      <c r="AJ35" s="752"/>
      <c r="AK35" s="752"/>
      <c r="AL35" s="752"/>
      <c r="AM35" s="734"/>
    </row>
    <row r="36" spans="1:40">
      <c r="A36" s="736" t="s">
        <v>300</v>
      </c>
      <c r="B36" s="730"/>
      <c r="C36" s="753"/>
      <c r="D36" s="754"/>
      <c r="E36" s="732"/>
      <c r="F36" s="732"/>
      <c r="G36" s="732"/>
      <c r="H36" s="732"/>
      <c r="I36" s="732"/>
      <c r="J36" s="732"/>
      <c r="K36" s="732"/>
      <c r="L36" s="732"/>
      <c r="M36" s="752"/>
      <c r="N36" s="752"/>
      <c r="O36" s="752"/>
      <c r="P36" s="752"/>
      <c r="Q36" s="752"/>
      <c r="R36" s="752"/>
      <c r="S36" s="752"/>
      <c r="T36" s="752"/>
      <c r="U36" s="752"/>
      <c r="V36" s="752"/>
      <c r="W36" s="752"/>
      <c r="X36" s="752"/>
      <c r="Y36" s="752"/>
      <c r="Z36" s="752"/>
      <c r="AA36" s="752"/>
      <c r="AB36" s="752"/>
      <c r="AC36" s="752"/>
      <c r="AD36" s="752"/>
      <c r="AE36" s="752"/>
      <c r="AF36" s="752"/>
      <c r="AG36" s="752"/>
      <c r="AH36" s="752"/>
      <c r="AI36" s="752"/>
      <c r="AJ36" s="752"/>
      <c r="AK36" s="752"/>
      <c r="AL36" s="752"/>
      <c r="AM36" s="734"/>
    </row>
    <row r="37" spans="1:40" ht="283.5">
      <c r="A37" s="736">
        <v>919</v>
      </c>
      <c r="B37" s="730" t="s">
        <v>2386</v>
      </c>
      <c r="C37" s="731" t="s">
        <v>2387</v>
      </c>
      <c r="D37" s="732" t="s">
        <v>55</v>
      </c>
      <c r="E37" s="732" t="s">
        <v>2388</v>
      </c>
      <c r="F37" s="733" t="s">
        <v>115</v>
      </c>
      <c r="G37" s="734">
        <v>1736.3589999999999</v>
      </c>
      <c r="H37" s="734">
        <v>605.77300000000002</v>
      </c>
      <c r="I37" s="734">
        <v>0</v>
      </c>
      <c r="J37" s="734">
        <v>0</v>
      </c>
      <c r="K37" s="734">
        <v>605.77300000000002</v>
      </c>
      <c r="L37" s="734">
        <v>1130.5859999999998</v>
      </c>
      <c r="M37" s="735">
        <v>200</v>
      </c>
      <c r="N37" s="735">
        <v>0</v>
      </c>
      <c r="O37" s="735">
        <v>200</v>
      </c>
      <c r="P37" s="735"/>
      <c r="Q37" s="735">
        <v>150</v>
      </c>
      <c r="R37" s="735"/>
      <c r="S37" s="735"/>
      <c r="T37" s="735"/>
      <c r="U37" s="735"/>
      <c r="V37" s="735"/>
      <c r="W37" s="735"/>
      <c r="X37" s="735">
        <v>12.5</v>
      </c>
      <c r="Y37" s="735"/>
      <c r="Z37" s="466">
        <v>37.5</v>
      </c>
      <c r="AA37" s="466">
        <v>0</v>
      </c>
      <c r="AB37" s="21">
        <v>37.5</v>
      </c>
      <c r="AC37" s="21">
        <v>37.5</v>
      </c>
      <c r="AD37" s="21"/>
      <c r="AE37" s="21">
        <v>37.5</v>
      </c>
      <c r="AF37" s="21">
        <v>0</v>
      </c>
      <c r="AG37" s="21">
        <v>0</v>
      </c>
      <c r="AH37" s="21">
        <v>0</v>
      </c>
      <c r="AI37" s="735"/>
      <c r="AJ37" s="742" t="s">
        <v>12863</v>
      </c>
      <c r="AK37" s="742" t="s">
        <v>9259</v>
      </c>
      <c r="AL37" s="2604">
        <v>0.25</v>
      </c>
      <c r="AM37" s="734">
        <v>0</v>
      </c>
    </row>
    <row r="38" spans="1:40" ht="252">
      <c r="A38" s="736">
        <v>920</v>
      </c>
      <c r="B38" s="730" t="s">
        <v>2389</v>
      </c>
      <c r="C38" s="731" t="s">
        <v>2390</v>
      </c>
      <c r="D38" s="732" t="s">
        <v>55</v>
      </c>
      <c r="E38" s="732" t="s">
        <v>2391</v>
      </c>
      <c r="F38" s="733" t="s">
        <v>115</v>
      </c>
      <c r="G38" s="734">
        <v>751.09500000000003</v>
      </c>
      <c r="H38" s="734">
        <v>477.44799999999998</v>
      </c>
      <c r="I38" s="734">
        <v>0</v>
      </c>
      <c r="J38" s="734">
        <v>0</v>
      </c>
      <c r="K38" s="734">
        <v>477.44799999999998</v>
      </c>
      <c r="L38" s="734">
        <v>273.64700000000005</v>
      </c>
      <c r="M38" s="734">
        <v>103.38</v>
      </c>
      <c r="N38" s="734">
        <v>0</v>
      </c>
      <c r="O38" s="735">
        <v>103.38</v>
      </c>
      <c r="P38" s="735"/>
      <c r="Q38" s="735">
        <v>102.83</v>
      </c>
      <c r="R38" s="735"/>
      <c r="S38" s="735"/>
      <c r="T38" s="735"/>
      <c r="U38" s="735"/>
      <c r="V38" s="735"/>
      <c r="W38" s="735"/>
      <c r="X38" s="735"/>
      <c r="Y38" s="735"/>
      <c r="Z38" s="466">
        <v>0.54999999999999716</v>
      </c>
      <c r="AA38" s="466">
        <v>0</v>
      </c>
      <c r="AB38" s="21">
        <v>0.54999999999999716</v>
      </c>
      <c r="AC38" s="21"/>
      <c r="AD38" s="21"/>
      <c r="AE38" s="21">
        <v>0</v>
      </c>
      <c r="AF38" s="21">
        <v>0</v>
      </c>
      <c r="AG38" s="21">
        <v>0</v>
      </c>
      <c r="AH38" s="21">
        <v>0</v>
      </c>
      <c r="AI38" s="735"/>
      <c r="AJ38" s="742" t="s">
        <v>12491</v>
      </c>
      <c r="AK38" s="735"/>
      <c r="AL38" s="2604">
        <v>0.25</v>
      </c>
      <c r="AM38" s="734">
        <v>0</v>
      </c>
    </row>
    <row r="39" spans="1:40" ht="78.75">
      <c r="A39" s="736">
        <v>921</v>
      </c>
      <c r="B39" s="730" t="s">
        <v>2392</v>
      </c>
      <c r="C39" s="731" t="s">
        <v>2393</v>
      </c>
      <c r="D39" s="732" t="s">
        <v>55</v>
      </c>
      <c r="E39" s="732" t="s">
        <v>2394</v>
      </c>
      <c r="F39" s="733" t="s">
        <v>26</v>
      </c>
      <c r="G39" s="734">
        <v>370.75099999999998</v>
      </c>
      <c r="H39" s="734">
        <v>306.577</v>
      </c>
      <c r="I39" s="734">
        <v>0</v>
      </c>
      <c r="J39" s="734">
        <v>0</v>
      </c>
      <c r="K39" s="734">
        <v>306.577</v>
      </c>
      <c r="L39" s="734">
        <v>64.173999999999978</v>
      </c>
      <c r="M39" s="734">
        <v>0</v>
      </c>
      <c r="N39" s="734">
        <v>64.174000000000007</v>
      </c>
      <c r="O39" s="735">
        <v>64.174000000000007</v>
      </c>
      <c r="P39" s="735"/>
      <c r="Q39" s="735"/>
      <c r="R39" s="735"/>
      <c r="S39" s="735"/>
      <c r="T39" s="735"/>
      <c r="U39" s="735"/>
      <c r="V39" s="735"/>
      <c r="W39" s="735"/>
      <c r="X39" s="735"/>
      <c r="Y39" s="735"/>
      <c r="Z39" s="466">
        <v>0</v>
      </c>
      <c r="AA39" s="466">
        <v>64.174000000000007</v>
      </c>
      <c r="AB39" s="21">
        <v>64.174000000000007</v>
      </c>
      <c r="AC39" s="21"/>
      <c r="AD39" s="21">
        <v>64.174000000000007</v>
      </c>
      <c r="AE39" s="21">
        <v>64.174000000000007</v>
      </c>
      <c r="AF39" s="21">
        <v>0</v>
      </c>
      <c r="AG39" s="21">
        <v>63.764574000000003</v>
      </c>
      <c r="AH39" s="21">
        <v>63.764574000000003</v>
      </c>
      <c r="AI39" s="735"/>
      <c r="AJ39" s="742"/>
      <c r="AK39" s="742" t="s">
        <v>9692</v>
      </c>
      <c r="AL39" s="2604">
        <v>0.5</v>
      </c>
      <c r="AM39" s="734">
        <v>0</v>
      </c>
      <c r="AN39" s="762"/>
    </row>
    <row r="40" spans="1:40" ht="78.75">
      <c r="A40" s="736">
        <v>922</v>
      </c>
      <c r="B40" s="739" t="s">
        <v>2395</v>
      </c>
      <c r="C40" s="731" t="s">
        <v>2396</v>
      </c>
      <c r="D40" s="732" t="s">
        <v>55</v>
      </c>
      <c r="E40" s="732" t="s">
        <v>2397</v>
      </c>
      <c r="F40" s="733" t="s">
        <v>26</v>
      </c>
      <c r="G40" s="734">
        <v>439.24400000000003</v>
      </c>
      <c r="H40" s="734">
        <v>291.048</v>
      </c>
      <c r="I40" s="734">
        <v>0</v>
      </c>
      <c r="J40" s="734">
        <v>0</v>
      </c>
      <c r="K40" s="734">
        <v>291.048</v>
      </c>
      <c r="L40" s="734">
        <v>148.19600000000003</v>
      </c>
      <c r="M40" s="734">
        <v>0</v>
      </c>
      <c r="N40" s="734">
        <v>148.196</v>
      </c>
      <c r="O40" s="734">
        <v>148.196</v>
      </c>
      <c r="P40" s="734"/>
      <c r="Q40" s="734"/>
      <c r="R40" s="734"/>
      <c r="S40" s="734"/>
      <c r="T40" s="734"/>
      <c r="U40" s="734"/>
      <c r="V40" s="734"/>
      <c r="W40" s="734"/>
      <c r="X40" s="734"/>
      <c r="Y40" s="734"/>
      <c r="Z40" s="466">
        <v>0</v>
      </c>
      <c r="AA40" s="466">
        <v>148.196</v>
      </c>
      <c r="AB40" s="21">
        <v>148.196</v>
      </c>
      <c r="AC40" s="21"/>
      <c r="AD40" s="21">
        <v>148.13200000000001</v>
      </c>
      <c r="AE40" s="21">
        <v>148.13200000000001</v>
      </c>
      <c r="AF40" s="21">
        <v>0</v>
      </c>
      <c r="AG40" s="21">
        <v>144.27674200000001</v>
      </c>
      <c r="AH40" s="21">
        <v>144.27674200000001</v>
      </c>
      <c r="AI40" s="734"/>
      <c r="AJ40" s="734"/>
      <c r="AK40" s="734" t="s">
        <v>9565</v>
      </c>
      <c r="AL40" s="2601">
        <v>0.5</v>
      </c>
      <c r="AM40" s="734">
        <v>0</v>
      </c>
      <c r="AN40" s="762"/>
    </row>
    <row r="41" spans="1:40" ht="141.75">
      <c r="A41" s="736">
        <v>923</v>
      </c>
      <c r="B41" s="730" t="s">
        <v>2398</v>
      </c>
      <c r="C41" s="731" t="s">
        <v>2399</v>
      </c>
      <c r="D41" s="732" t="s">
        <v>55</v>
      </c>
      <c r="E41" s="732" t="s">
        <v>2400</v>
      </c>
      <c r="F41" s="733" t="s">
        <v>26</v>
      </c>
      <c r="G41" s="734">
        <v>1875.3240000000001</v>
      </c>
      <c r="H41" s="734">
        <v>1062.396</v>
      </c>
      <c r="I41" s="734">
        <v>160</v>
      </c>
      <c r="J41" s="734">
        <v>0</v>
      </c>
      <c r="K41" s="734">
        <v>1222.396</v>
      </c>
      <c r="L41" s="734">
        <v>652.92800000000011</v>
      </c>
      <c r="M41" s="734">
        <v>104.297</v>
      </c>
      <c r="N41" s="734">
        <v>548.63099999999997</v>
      </c>
      <c r="O41" s="734">
        <v>652.928</v>
      </c>
      <c r="P41" s="734"/>
      <c r="Q41" s="734"/>
      <c r="R41" s="734"/>
      <c r="S41" s="734"/>
      <c r="T41" s="734"/>
      <c r="U41" s="734"/>
      <c r="V41" s="734"/>
      <c r="W41" s="734"/>
      <c r="X41" s="734"/>
      <c r="Y41" s="734"/>
      <c r="Z41" s="466">
        <v>104.297</v>
      </c>
      <c r="AA41" s="466">
        <v>548.63099999999997</v>
      </c>
      <c r="AB41" s="21">
        <v>652.928</v>
      </c>
      <c r="AC41" s="21">
        <v>104.29650000000001</v>
      </c>
      <c r="AD41" s="21">
        <v>524.63099999999997</v>
      </c>
      <c r="AE41" s="21">
        <v>628.92750000000001</v>
      </c>
      <c r="AF41" s="21">
        <v>101.31956599999999</v>
      </c>
      <c r="AG41" s="21">
        <v>524.48354500000005</v>
      </c>
      <c r="AH41" s="21">
        <v>625.80311100000006</v>
      </c>
      <c r="AI41" s="734"/>
      <c r="AJ41" s="734"/>
      <c r="AK41" s="742" t="s">
        <v>9508</v>
      </c>
      <c r="AL41" s="2601">
        <v>0.5</v>
      </c>
      <c r="AM41" s="734">
        <v>0</v>
      </c>
    </row>
    <row r="42" spans="1:40" ht="141.75">
      <c r="A42" s="736">
        <v>924</v>
      </c>
      <c r="B42" s="730" t="s">
        <v>2401</v>
      </c>
      <c r="C42" s="731" t="s">
        <v>2402</v>
      </c>
      <c r="D42" s="732" t="s">
        <v>55</v>
      </c>
      <c r="E42" s="732" t="s">
        <v>2403</v>
      </c>
      <c r="F42" s="733" t="s">
        <v>115</v>
      </c>
      <c r="G42" s="734">
        <v>4645.2700000000004</v>
      </c>
      <c r="H42" s="734">
        <v>1017.144</v>
      </c>
      <c r="I42" s="734">
        <v>0</v>
      </c>
      <c r="J42" s="734">
        <v>0</v>
      </c>
      <c r="K42" s="734">
        <v>1017.144</v>
      </c>
      <c r="L42" s="734">
        <v>3628.1260000000002</v>
      </c>
      <c r="M42" s="735">
        <v>545.77200000000005</v>
      </c>
      <c r="N42" s="734">
        <v>0</v>
      </c>
      <c r="O42" s="735">
        <v>545.77200000000005</v>
      </c>
      <c r="P42" s="735"/>
      <c r="Q42" s="735"/>
      <c r="R42" s="735"/>
      <c r="S42" s="735"/>
      <c r="T42" s="735">
        <v>1000</v>
      </c>
      <c r="U42" s="735">
        <v>1377.0509999999999</v>
      </c>
      <c r="V42" s="735"/>
      <c r="W42" s="735"/>
      <c r="X42" s="735"/>
      <c r="Y42" s="735"/>
      <c r="Z42" s="466">
        <v>1545.7719999999999</v>
      </c>
      <c r="AA42" s="466">
        <v>1377.0509999999999</v>
      </c>
      <c r="AB42" s="21">
        <v>2922.8229999999999</v>
      </c>
      <c r="AC42" s="21">
        <v>1045.7719999999999</v>
      </c>
      <c r="AD42" s="21">
        <v>800</v>
      </c>
      <c r="AE42" s="21">
        <v>1845.7719999999999</v>
      </c>
      <c r="AF42" s="21">
        <v>1045.7710070000001</v>
      </c>
      <c r="AG42" s="21">
        <v>799.39527099999998</v>
      </c>
      <c r="AH42" s="21">
        <v>1845.1662780000001</v>
      </c>
      <c r="AI42" s="735"/>
      <c r="AJ42" s="742" t="s">
        <v>12744</v>
      </c>
      <c r="AK42" s="742" t="s">
        <v>12745</v>
      </c>
      <c r="AL42" s="2604">
        <v>0.25</v>
      </c>
      <c r="AM42" s="734">
        <v>0</v>
      </c>
    </row>
    <row r="43" spans="1:40" ht="63">
      <c r="A43" s="736">
        <v>925</v>
      </c>
      <c r="B43" s="730" t="s">
        <v>2404</v>
      </c>
      <c r="C43" s="731" t="s">
        <v>2405</v>
      </c>
      <c r="D43" s="732" t="s">
        <v>55</v>
      </c>
      <c r="E43" s="732" t="s">
        <v>2406</v>
      </c>
      <c r="F43" s="733" t="s">
        <v>115</v>
      </c>
      <c r="G43" s="734">
        <v>450.57900000000001</v>
      </c>
      <c r="H43" s="734">
        <v>254.18</v>
      </c>
      <c r="I43" s="734">
        <v>0</v>
      </c>
      <c r="J43" s="734">
        <v>0</v>
      </c>
      <c r="K43" s="734">
        <v>254.18</v>
      </c>
      <c r="L43" s="734">
        <v>196.399</v>
      </c>
      <c r="M43" s="734">
        <v>69.873000000000005</v>
      </c>
      <c r="N43" s="734">
        <v>0</v>
      </c>
      <c r="O43" s="735">
        <v>69.873000000000005</v>
      </c>
      <c r="P43" s="735"/>
      <c r="Q43" s="735">
        <v>40</v>
      </c>
      <c r="R43" s="735"/>
      <c r="S43" s="735"/>
      <c r="T43" s="735"/>
      <c r="U43" s="735"/>
      <c r="V43" s="735"/>
      <c r="W43" s="735"/>
      <c r="X43" s="735"/>
      <c r="Y43" s="735"/>
      <c r="Z43" s="466">
        <v>29.873000000000005</v>
      </c>
      <c r="AA43" s="466">
        <v>0</v>
      </c>
      <c r="AB43" s="21">
        <v>29.873000000000005</v>
      </c>
      <c r="AC43" s="21"/>
      <c r="AD43" s="21"/>
      <c r="AE43" s="21">
        <v>0</v>
      </c>
      <c r="AF43" s="21">
        <v>0</v>
      </c>
      <c r="AG43" s="21">
        <v>0</v>
      </c>
      <c r="AH43" s="21">
        <v>0</v>
      </c>
      <c r="AI43" s="735"/>
      <c r="AJ43" s="742" t="s">
        <v>12408</v>
      </c>
      <c r="AK43" s="735"/>
      <c r="AL43" s="2604">
        <v>0.25</v>
      </c>
      <c r="AM43" s="734">
        <v>0</v>
      </c>
    </row>
    <row r="44" spans="1:40" ht="78.75">
      <c r="A44" s="736">
        <v>926</v>
      </c>
      <c r="B44" s="730" t="s">
        <v>2407</v>
      </c>
      <c r="C44" s="731" t="s">
        <v>2408</v>
      </c>
      <c r="D44" s="732" t="s">
        <v>55</v>
      </c>
      <c r="E44" s="732" t="s">
        <v>2409</v>
      </c>
      <c r="F44" s="733" t="s">
        <v>115</v>
      </c>
      <c r="G44" s="734">
        <v>365.30500000000001</v>
      </c>
      <c r="H44" s="734">
        <v>224.84399999999999</v>
      </c>
      <c r="I44" s="734">
        <v>0</v>
      </c>
      <c r="J44" s="734">
        <v>0</v>
      </c>
      <c r="K44" s="734">
        <v>224.84399999999999</v>
      </c>
      <c r="L44" s="734">
        <v>140.46100000000001</v>
      </c>
      <c r="M44" s="734">
        <v>36.427999999999997</v>
      </c>
      <c r="N44" s="734">
        <v>0</v>
      </c>
      <c r="O44" s="735">
        <v>36.427999999999997</v>
      </c>
      <c r="P44" s="735"/>
      <c r="Q44" s="735"/>
      <c r="R44" s="735"/>
      <c r="S44" s="735"/>
      <c r="T44" s="735"/>
      <c r="U44" s="735"/>
      <c r="V44" s="735"/>
      <c r="W44" s="735"/>
      <c r="X44" s="735"/>
      <c r="Y44" s="735"/>
      <c r="Z44" s="466">
        <v>36.427999999999997</v>
      </c>
      <c r="AA44" s="466">
        <v>0</v>
      </c>
      <c r="AB44" s="21">
        <v>36.427999999999997</v>
      </c>
      <c r="AC44" s="21"/>
      <c r="AD44" s="21"/>
      <c r="AE44" s="21">
        <v>0</v>
      </c>
      <c r="AF44" s="21">
        <v>0</v>
      </c>
      <c r="AG44" s="21">
        <v>0</v>
      </c>
      <c r="AH44" s="21">
        <v>0</v>
      </c>
      <c r="AI44" s="735"/>
      <c r="AJ44" s="735" t="s">
        <v>10419</v>
      </c>
      <c r="AK44" s="735"/>
      <c r="AL44" s="2604">
        <v>0.25</v>
      </c>
      <c r="AM44" s="734">
        <v>0</v>
      </c>
    </row>
    <row r="45" spans="1:40" ht="63">
      <c r="A45" s="736">
        <v>927</v>
      </c>
      <c r="B45" s="739" t="s">
        <v>2410</v>
      </c>
      <c r="C45" s="731" t="s">
        <v>2411</v>
      </c>
      <c r="D45" s="732" t="s">
        <v>55</v>
      </c>
      <c r="E45" s="732" t="s">
        <v>2412</v>
      </c>
      <c r="F45" s="733" t="s">
        <v>26</v>
      </c>
      <c r="G45" s="734">
        <v>360.87099999999998</v>
      </c>
      <c r="H45" s="734">
        <v>238.02099999999999</v>
      </c>
      <c r="I45" s="734">
        <v>0</v>
      </c>
      <c r="J45" s="734">
        <v>0</v>
      </c>
      <c r="K45" s="734">
        <v>238.02099999999999</v>
      </c>
      <c r="L45" s="734">
        <v>122.85</v>
      </c>
      <c r="M45" s="734">
        <v>0</v>
      </c>
      <c r="N45" s="734">
        <v>122.85</v>
      </c>
      <c r="O45" s="735">
        <v>122.85</v>
      </c>
      <c r="P45" s="735"/>
      <c r="Q45" s="735"/>
      <c r="R45" s="735"/>
      <c r="S45" s="735"/>
      <c r="T45" s="735"/>
      <c r="U45" s="735"/>
      <c r="V45" s="735"/>
      <c r="W45" s="735"/>
      <c r="X45" s="735"/>
      <c r="Y45" s="735"/>
      <c r="Z45" s="466">
        <v>0</v>
      </c>
      <c r="AA45" s="466">
        <v>122.85</v>
      </c>
      <c r="AB45" s="21">
        <v>122.85</v>
      </c>
      <c r="AC45" s="21"/>
      <c r="AD45" s="21"/>
      <c r="AE45" s="21">
        <v>0</v>
      </c>
      <c r="AF45" s="21">
        <v>0</v>
      </c>
      <c r="AG45" s="21">
        <v>0</v>
      </c>
      <c r="AH45" s="21">
        <v>0</v>
      </c>
      <c r="AI45" s="735"/>
      <c r="AJ45" s="742" t="s">
        <v>9320</v>
      </c>
      <c r="AK45" s="735"/>
      <c r="AL45" s="2604">
        <v>0.5</v>
      </c>
      <c r="AM45" s="734">
        <v>0</v>
      </c>
    </row>
    <row r="46" spans="1:40" ht="47.25">
      <c r="A46" s="736">
        <v>928</v>
      </c>
      <c r="B46" s="730" t="s">
        <v>2413</v>
      </c>
      <c r="C46" s="731" t="s">
        <v>2414</v>
      </c>
      <c r="D46" s="732" t="s">
        <v>55</v>
      </c>
      <c r="E46" s="732" t="s">
        <v>2415</v>
      </c>
      <c r="F46" s="733" t="s">
        <v>26</v>
      </c>
      <c r="G46" s="734">
        <v>94.242000000000004</v>
      </c>
      <c r="H46" s="734">
        <v>88.855000000000004</v>
      </c>
      <c r="I46" s="734">
        <v>0</v>
      </c>
      <c r="J46" s="734">
        <v>0</v>
      </c>
      <c r="K46" s="734">
        <v>88.855000000000004</v>
      </c>
      <c r="L46" s="734">
        <v>5.3870000000000005</v>
      </c>
      <c r="M46" s="734">
        <v>7.4999999999999997E-2</v>
      </c>
      <c r="N46" s="734">
        <v>5.3120000000000003</v>
      </c>
      <c r="O46" s="734">
        <v>5.3870000000000005</v>
      </c>
      <c r="P46" s="734"/>
      <c r="Q46" s="734"/>
      <c r="R46" s="734"/>
      <c r="S46" s="734"/>
      <c r="T46" s="734"/>
      <c r="U46" s="734"/>
      <c r="V46" s="734"/>
      <c r="W46" s="734"/>
      <c r="X46" s="734"/>
      <c r="Y46" s="734"/>
      <c r="Z46" s="466">
        <v>7.4999999999999997E-2</v>
      </c>
      <c r="AA46" s="466">
        <v>5.3120000000000003</v>
      </c>
      <c r="AB46" s="21">
        <v>5.3870000000000005</v>
      </c>
      <c r="AC46" s="21"/>
      <c r="AD46" s="21"/>
      <c r="AE46" s="21">
        <v>0</v>
      </c>
      <c r="AF46" s="21">
        <v>0</v>
      </c>
      <c r="AG46" s="21">
        <v>0</v>
      </c>
      <c r="AH46" s="21">
        <v>0</v>
      </c>
      <c r="AI46" s="734"/>
      <c r="AJ46" s="734" t="s">
        <v>10419</v>
      </c>
      <c r="AK46" s="734"/>
      <c r="AL46" s="2601">
        <v>0.25</v>
      </c>
      <c r="AM46" s="734">
        <v>0</v>
      </c>
    </row>
    <row r="47" spans="1:40" ht="78.75">
      <c r="A47" s="736">
        <v>929</v>
      </c>
      <c r="B47" s="730" t="s">
        <v>2416</v>
      </c>
      <c r="C47" s="731" t="s">
        <v>2417</v>
      </c>
      <c r="D47" s="732" t="s">
        <v>55</v>
      </c>
      <c r="E47" s="732" t="s">
        <v>2418</v>
      </c>
      <c r="F47" s="733" t="s">
        <v>26</v>
      </c>
      <c r="G47" s="734">
        <v>634.678</v>
      </c>
      <c r="H47" s="734">
        <v>153.851</v>
      </c>
      <c r="I47" s="734">
        <v>15.209</v>
      </c>
      <c r="J47" s="734">
        <v>0</v>
      </c>
      <c r="K47" s="734">
        <v>169.06</v>
      </c>
      <c r="L47" s="734">
        <v>465.61799999999999</v>
      </c>
      <c r="M47" s="734">
        <v>337.13</v>
      </c>
      <c r="N47" s="734">
        <v>128.488</v>
      </c>
      <c r="O47" s="735">
        <v>465.61799999999999</v>
      </c>
      <c r="P47" s="735"/>
      <c r="Q47" s="735"/>
      <c r="R47" s="735"/>
      <c r="S47" s="735"/>
      <c r="T47" s="735"/>
      <c r="U47" s="735"/>
      <c r="V47" s="735"/>
      <c r="W47" s="735"/>
      <c r="X47" s="735"/>
      <c r="Y47" s="735"/>
      <c r="Z47" s="466">
        <v>337.13</v>
      </c>
      <c r="AA47" s="466">
        <v>128.488</v>
      </c>
      <c r="AB47" s="21">
        <v>465.61799999999999</v>
      </c>
      <c r="AC47" s="21">
        <v>337.13</v>
      </c>
      <c r="AD47" s="21">
        <v>128.488</v>
      </c>
      <c r="AE47" s="21">
        <v>465.61799999999999</v>
      </c>
      <c r="AF47" s="21">
        <v>334.60378800000001</v>
      </c>
      <c r="AG47" s="21">
        <v>123.638344</v>
      </c>
      <c r="AH47" s="21">
        <v>458.24213200000003</v>
      </c>
      <c r="AI47" s="735"/>
      <c r="AJ47" s="735"/>
      <c r="AK47" s="742" t="s">
        <v>9730</v>
      </c>
      <c r="AL47" s="2604">
        <v>0.5</v>
      </c>
      <c r="AM47" s="734">
        <v>0</v>
      </c>
    </row>
    <row r="48" spans="1:40" ht="78.75">
      <c r="A48" s="736">
        <v>930</v>
      </c>
      <c r="B48" s="730" t="s">
        <v>2419</v>
      </c>
      <c r="C48" s="731" t="s">
        <v>2420</v>
      </c>
      <c r="D48" s="732" t="s">
        <v>55</v>
      </c>
      <c r="E48" s="732" t="s">
        <v>2421</v>
      </c>
      <c r="F48" s="733" t="s">
        <v>26</v>
      </c>
      <c r="G48" s="734">
        <v>557.84</v>
      </c>
      <c r="H48" s="734">
        <v>135.113</v>
      </c>
      <c r="I48" s="734">
        <v>25.905999999999999</v>
      </c>
      <c r="J48" s="734">
        <v>0</v>
      </c>
      <c r="K48" s="734">
        <v>161.01900000000001</v>
      </c>
      <c r="L48" s="734">
        <v>396.82100000000003</v>
      </c>
      <c r="M48" s="734">
        <v>268.33300000000003</v>
      </c>
      <c r="N48" s="734">
        <v>128.488</v>
      </c>
      <c r="O48" s="735">
        <v>396.82100000000003</v>
      </c>
      <c r="P48" s="735"/>
      <c r="Q48" s="735"/>
      <c r="R48" s="735"/>
      <c r="S48" s="735"/>
      <c r="T48" s="735"/>
      <c r="U48" s="735"/>
      <c r="V48" s="735"/>
      <c r="W48" s="735"/>
      <c r="X48" s="735"/>
      <c r="Y48" s="735"/>
      <c r="Z48" s="466">
        <v>268.33300000000003</v>
      </c>
      <c r="AA48" s="466">
        <v>128.488</v>
      </c>
      <c r="AB48" s="21">
        <v>396.82100000000003</v>
      </c>
      <c r="AC48" s="21">
        <v>268.33249999999998</v>
      </c>
      <c r="AD48" s="21">
        <v>128.488</v>
      </c>
      <c r="AE48" s="21">
        <v>396.82049999999998</v>
      </c>
      <c r="AF48" s="21">
        <v>166.497804</v>
      </c>
      <c r="AG48" s="21">
        <v>123.638344</v>
      </c>
      <c r="AH48" s="21">
        <v>290.13614799999999</v>
      </c>
      <c r="AI48" s="735"/>
      <c r="AJ48" s="735"/>
      <c r="AK48" s="742" t="s">
        <v>10845</v>
      </c>
      <c r="AL48" s="2604">
        <v>0.5</v>
      </c>
      <c r="AM48" s="734">
        <v>0</v>
      </c>
    </row>
    <row r="49" spans="1:41" ht="63">
      <c r="A49" s="736">
        <v>931</v>
      </c>
      <c r="B49" s="739" t="s">
        <v>2422</v>
      </c>
      <c r="C49" s="731" t="s">
        <v>2423</v>
      </c>
      <c r="D49" s="732" t="s">
        <v>55</v>
      </c>
      <c r="E49" s="732" t="s">
        <v>2424</v>
      </c>
      <c r="F49" s="733" t="s">
        <v>26</v>
      </c>
      <c r="G49" s="734">
        <v>188.958</v>
      </c>
      <c r="H49" s="734">
        <v>91.278999999999996</v>
      </c>
      <c r="I49" s="734">
        <v>16.77</v>
      </c>
      <c r="J49" s="734">
        <v>0</v>
      </c>
      <c r="K49" s="734">
        <v>108.04899999999999</v>
      </c>
      <c r="L49" s="734">
        <v>80.909000000000006</v>
      </c>
      <c r="M49" s="734">
        <v>11.137</v>
      </c>
      <c r="N49" s="734">
        <v>69.772000000000006</v>
      </c>
      <c r="O49" s="734">
        <v>80.909000000000006</v>
      </c>
      <c r="P49" s="734"/>
      <c r="Q49" s="734"/>
      <c r="R49" s="734"/>
      <c r="S49" s="734"/>
      <c r="T49" s="734"/>
      <c r="U49" s="734"/>
      <c r="V49" s="734"/>
      <c r="W49" s="734"/>
      <c r="X49" s="734"/>
      <c r="Y49" s="734"/>
      <c r="Z49" s="466">
        <v>11.137</v>
      </c>
      <c r="AA49" s="466">
        <v>69.772000000000006</v>
      </c>
      <c r="AB49" s="21">
        <v>80.909000000000006</v>
      </c>
      <c r="AC49" s="21">
        <v>5.5685000000000002</v>
      </c>
      <c r="AD49" s="21">
        <v>69.772000000000006</v>
      </c>
      <c r="AE49" s="21">
        <v>75.340500000000006</v>
      </c>
      <c r="AF49" s="21">
        <v>0</v>
      </c>
      <c r="AG49" s="21">
        <v>67.808950999999993</v>
      </c>
      <c r="AH49" s="21">
        <v>67.808950999999993</v>
      </c>
      <c r="AI49" s="734"/>
      <c r="AJ49" s="734"/>
      <c r="AK49" s="742" t="s">
        <v>9278</v>
      </c>
      <c r="AL49" s="2601">
        <v>0.5</v>
      </c>
      <c r="AM49" s="734">
        <v>0</v>
      </c>
    </row>
    <row r="50" spans="1:41" ht="78.75">
      <c r="A50" s="736">
        <v>932</v>
      </c>
      <c r="B50" s="730" t="s">
        <v>2425</v>
      </c>
      <c r="C50" s="755" t="s">
        <v>2426</v>
      </c>
      <c r="D50" s="732" t="s">
        <v>55</v>
      </c>
      <c r="E50" s="741" t="s">
        <v>2427</v>
      </c>
      <c r="F50" s="733" t="s">
        <v>26</v>
      </c>
      <c r="G50" s="756">
        <v>80</v>
      </c>
      <c r="H50" s="734">
        <v>0</v>
      </c>
      <c r="I50" s="734">
        <v>43.728999999999999</v>
      </c>
      <c r="J50" s="734">
        <v>0</v>
      </c>
      <c r="K50" s="734">
        <v>43.728999999999999</v>
      </c>
      <c r="L50" s="734">
        <v>36.271000000000001</v>
      </c>
      <c r="M50" s="734">
        <v>10</v>
      </c>
      <c r="N50" s="734">
        <v>26.271000000000001</v>
      </c>
      <c r="O50" s="735">
        <v>36.271000000000001</v>
      </c>
      <c r="P50" s="735">
        <v>27.83</v>
      </c>
      <c r="Q50" s="735"/>
      <c r="R50" s="735"/>
      <c r="S50" s="735"/>
      <c r="T50" s="735"/>
      <c r="U50" s="735"/>
      <c r="V50" s="735"/>
      <c r="W50" s="735"/>
      <c r="X50" s="735"/>
      <c r="Y50" s="735"/>
      <c r="Z50" s="466">
        <v>37.83</v>
      </c>
      <c r="AA50" s="466">
        <v>26.271000000000001</v>
      </c>
      <c r="AB50" s="21">
        <v>64.100999999999999</v>
      </c>
      <c r="AC50" s="21">
        <v>37.83</v>
      </c>
      <c r="AD50" s="21">
        <v>26.271000000000001</v>
      </c>
      <c r="AE50" s="21">
        <v>64.100999999999999</v>
      </c>
      <c r="AF50" s="21">
        <v>37.812668000000002</v>
      </c>
      <c r="AG50" s="21">
        <v>26.01933</v>
      </c>
      <c r="AH50" s="21">
        <v>63.831997999999999</v>
      </c>
      <c r="AI50" s="735"/>
      <c r="AJ50" s="742" t="s">
        <v>12492</v>
      </c>
      <c r="AK50" s="734" t="s">
        <v>12493</v>
      </c>
      <c r="AL50" s="2604">
        <v>1</v>
      </c>
      <c r="AM50" s="734">
        <v>0</v>
      </c>
    </row>
    <row r="51" spans="1:41" ht="78.75">
      <c r="A51" s="736">
        <v>933</v>
      </c>
      <c r="B51" s="730" t="s">
        <v>2428</v>
      </c>
      <c r="C51" s="740" t="s">
        <v>2429</v>
      </c>
      <c r="D51" s="732" t="s">
        <v>55</v>
      </c>
      <c r="E51" s="741" t="s">
        <v>2430</v>
      </c>
      <c r="F51" s="733" t="s">
        <v>26</v>
      </c>
      <c r="G51" s="734">
        <v>110.10599999999999</v>
      </c>
      <c r="H51" s="734">
        <v>0</v>
      </c>
      <c r="I51" s="734">
        <v>0</v>
      </c>
      <c r="J51" s="734">
        <v>0</v>
      </c>
      <c r="K51" s="734">
        <v>0</v>
      </c>
      <c r="L51" s="734">
        <v>110.10599999999999</v>
      </c>
      <c r="M51" s="737">
        <v>50</v>
      </c>
      <c r="N51" s="734">
        <v>60.106000000000002</v>
      </c>
      <c r="O51" s="737">
        <v>110.10599999999999</v>
      </c>
      <c r="P51" s="737"/>
      <c r="Q51" s="737"/>
      <c r="R51" s="737"/>
      <c r="S51" s="737"/>
      <c r="T51" s="737"/>
      <c r="U51" s="737"/>
      <c r="V51" s="737"/>
      <c r="W51" s="737"/>
      <c r="X51" s="737"/>
      <c r="Y51" s="737"/>
      <c r="Z51" s="466">
        <v>50</v>
      </c>
      <c r="AA51" s="466">
        <v>60.106000000000002</v>
      </c>
      <c r="AB51" s="21">
        <v>110.10599999999999</v>
      </c>
      <c r="AC51" s="21">
        <v>50</v>
      </c>
      <c r="AD51" s="21">
        <v>35.795999999999999</v>
      </c>
      <c r="AE51" s="21">
        <v>85.795999999999992</v>
      </c>
      <c r="AF51" s="21">
        <v>49.998953</v>
      </c>
      <c r="AG51" s="21">
        <v>15.151899999999999</v>
      </c>
      <c r="AH51" s="21">
        <v>65.150852999999998</v>
      </c>
      <c r="AI51" s="737"/>
      <c r="AJ51" s="737"/>
      <c r="AK51" s="742" t="s">
        <v>9331</v>
      </c>
      <c r="AL51" s="2604">
        <v>0.5</v>
      </c>
      <c r="AM51" s="734">
        <v>0</v>
      </c>
    </row>
    <row r="52" spans="1:41" ht="47.25">
      <c r="A52" s="736">
        <v>934</v>
      </c>
      <c r="B52" s="730" t="s">
        <v>2431</v>
      </c>
      <c r="C52" s="731" t="s">
        <v>2432</v>
      </c>
      <c r="D52" s="732" t="s">
        <v>147</v>
      </c>
      <c r="E52" s="732" t="s">
        <v>2433</v>
      </c>
      <c r="F52" s="733" t="s">
        <v>26</v>
      </c>
      <c r="G52" s="734">
        <v>101.598</v>
      </c>
      <c r="H52" s="734">
        <v>88.891000000000005</v>
      </c>
      <c r="I52" s="734">
        <v>0</v>
      </c>
      <c r="J52" s="734">
        <v>0</v>
      </c>
      <c r="K52" s="734">
        <v>88.891000000000005</v>
      </c>
      <c r="L52" s="734">
        <v>12.706999999999994</v>
      </c>
      <c r="M52" s="734">
        <v>0</v>
      </c>
      <c r="N52" s="734">
        <v>12.707000000000001</v>
      </c>
      <c r="O52" s="735">
        <v>12.707000000000001</v>
      </c>
      <c r="P52" s="735"/>
      <c r="Q52" s="735"/>
      <c r="R52" s="735"/>
      <c r="S52" s="735"/>
      <c r="T52" s="735"/>
      <c r="U52" s="735"/>
      <c r="V52" s="735"/>
      <c r="W52" s="735"/>
      <c r="X52" s="735"/>
      <c r="Y52" s="735"/>
      <c r="Z52" s="466">
        <v>0</v>
      </c>
      <c r="AA52" s="466">
        <v>12.707000000000001</v>
      </c>
      <c r="AB52" s="21">
        <v>12.707000000000001</v>
      </c>
      <c r="AC52" s="21"/>
      <c r="AD52" s="21">
        <v>12.707000000000001</v>
      </c>
      <c r="AE52" s="21">
        <v>12.707000000000001</v>
      </c>
      <c r="AF52" s="21">
        <v>0</v>
      </c>
      <c r="AG52" s="21">
        <v>4.6170999999999998</v>
      </c>
      <c r="AH52" s="21">
        <v>4.6170999999999998</v>
      </c>
      <c r="AI52" s="735"/>
      <c r="AJ52" s="735"/>
      <c r="AK52" s="742" t="s">
        <v>9490</v>
      </c>
      <c r="AL52" s="2604">
        <v>1</v>
      </c>
      <c r="AM52" s="734">
        <v>0</v>
      </c>
      <c r="AN52" s="762"/>
    </row>
    <row r="53" spans="1:41" ht="126">
      <c r="A53" s="736">
        <v>935</v>
      </c>
      <c r="B53" s="730" t="s">
        <v>2434</v>
      </c>
      <c r="C53" s="731" t="s">
        <v>2435</v>
      </c>
      <c r="D53" s="732" t="s">
        <v>147</v>
      </c>
      <c r="E53" s="732" t="s">
        <v>2436</v>
      </c>
      <c r="F53" s="733" t="s">
        <v>26</v>
      </c>
      <c r="G53" s="734">
        <v>72.075000000000003</v>
      </c>
      <c r="H53" s="734">
        <v>47.883000000000003</v>
      </c>
      <c r="I53" s="734">
        <v>0</v>
      </c>
      <c r="J53" s="734">
        <v>0</v>
      </c>
      <c r="K53" s="734">
        <v>47.883000000000003</v>
      </c>
      <c r="L53" s="734">
        <v>24.192</v>
      </c>
      <c r="M53" s="734">
        <v>24.192</v>
      </c>
      <c r="N53" s="734">
        <v>0</v>
      </c>
      <c r="O53" s="735">
        <v>24.192</v>
      </c>
      <c r="P53" s="735"/>
      <c r="Q53" s="735"/>
      <c r="R53" s="735"/>
      <c r="S53" s="735"/>
      <c r="T53" s="735"/>
      <c r="U53" s="735"/>
      <c r="V53" s="735"/>
      <c r="W53" s="735"/>
      <c r="X53" s="735"/>
      <c r="Y53" s="735"/>
      <c r="Z53" s="466">
        <v>24.192</v>
      </c>
      <c r="AA53" s="466">
        <v>0</v>
      </c>
      <c r="AB53" s="21">
        <v>24.192</v>
      </c>
      <c r="AC53" s="21">
        <v>24.192</v>
      </c>
      <c r="AD53" s="21"/>
      <c r="AE53" s="21">
        <v>24.192</v>
      </c>
      <c r="AF53" s="21">
        <v>22.829622000000001</v>
      </c>
      <c r="AG53" s="21">
        <v>0</v>
      </c>
      <c r="AH53" s="21">
        <v>22.829622000000001</v>
      </c>
      <c r="AI53" s="735"/>
      <c r="AJ53" s="742" t="s">
        <v>9279</v>
      </c>
      <c r="AK53" s="734" t="s">
        <v>9259</v>
      </c>
      <c r="AL53" s="2604">
        <v>1</v>
      </c>
      <c r="AM53" s="734">
        <v>0</v>
      </c>
    </row>
    <row r="54" spans="1:41" ht="94.5">
      <c r="A54" s="736">
        <v>936</v>
      </c>
      <c r="B54" s="730" t="s">
        <v>2437</v>
      </c>
      <c r="C54" s="731" t="s">
        <v>2438</v>
      </c>
      <c r="D54" s="732" t="s">
        <v>147</v>
      </c>
      <c r="E54" s="732" t="s">
        <v>2439</v>
      </c>
      <c r="F54" s="733" t="s">
        <v>26</v>
      </c>
      <c r="G54" s="734">
        <v>313.53800000000001</v>
      </c>
      <c r="H54" s="734">
        <v>91.971000000000004</v>
      </c>
      <c r="I54" s="734">
        <v>124.274</v>
      </c>
      <c r="J54" s="734">
        <v>0</v>
      </c>
      <c r="K54" s="734">
        <v>216.245</v>
      </c>
      <c r="L54" s="734">
        <v>97.293000000000006</v>
      </c>
      <c r="M54" s="734">
        <v>52.694000000000003</v>
      </c>
      <c r="N54" s="734">
        <v>44.598999999999997</v>
      </c>
      <c r="O54" s="735">
        <v>97.293000000000006</v>
      </c>
      <c r="P54" s="735">
        <v>37.381999999999998</v>
      </c>
      <c r="Q54" s="735"/>
      <c r="R54" s="735"/>
      <c r="S54" s="735"/>
      <c r="T54" s="735"/>
      <c r="U54" s="735"/>
      <c r="V54" s="735"/>
      <c r="W54" s="735"/>
      <c r="X54" s="735"/>
      <c r="Y54" s="735"/>
      <c r="Z54" s="466">
        <v>90.075999999999993</v>
      </c>
      <c r="AA54" s="466">
        <v>44.598999999999997</v>
      </c>
      <c r="AB54" s="21">
        <v>134.67499999999998</v>
      </c>
      <c r="AC54" s="21">
        <v>90.075999999999993</v>
      </c>
      <c r="AD54" s="21">
        <v>44.598999999999997</v>
      </c>
      <c r="AE54" s="21">
        <v>134.67499999999998</v>
      </c>
      <c r="AF54" s="21">
        <v>90.075389999999999</v>
      </c>
      <c r="AG54" s="21">
        <v>0</v>
      </c>
      <c r="AH54" s="21">
        <v>90.075389999999999</v>
      </c>
      <c r="AI54" s="735"/>
      <c r="AJ54" s="742" t="s">
        <v>12900</v>
      </c>
      <c r="AK54" s="742" t="s">
        <v>12899</v>
      </c>
      <c r="AL54" s="2604">
        <v>0.5</v>
      </c>
      <c r="AM54" s="734">
        <v>0</v>
      </c>
    </row>
    <row r="55" spans="1:41" s="743" customFormat="1" ht="78.75">
      <c r="A55" s="736">
        <v>937</v>
      </c>
      <c r="B55" s="730" t="s">
        <v>2440</v>
      </c>
      <c r="C55" s="740" t="s">
        <v>2441</v>
      </c>
      <c r="D55" s="741" t="s">
        <v>669</v>
      </c>
      <c r="E55" s="732" t="s">
        <v>2442</v>
      </c>
      <c r="F55" s="733" t="s">
        <v>26</v>
      </c>
      <c r="G55" s="742">
        <v>199.75800000000001</v>
      </c>
      <c r="H55" s="734">
        <v>0</v>
      </c>
      <c r="I55" s="734">
        <v>41.183999999999997</v>
      </c>
      <c r="J55" s="734">
        <v>0</v>
      </c>
      <c r="K55" s="734">
        <v>41.183999999999997</v>
      </c>
      <c r="L55" s="734">
        <v>158.57400000000001</v>
      </c>
      <c r="M55" s="734">
        <v>116.908</v>
      </c>
      <c r="N55" s="734">
        <v>41.665999999999997</v>
      </c>
      <c r="O55" s="735">
        <v>158.57400000000001</v>
      </c>
      <c r="P55" s="735"/>
      <c r="Q55" s="735"/>
      <c r="R55" s="735"/>
      <c r="S55" s="735"/>
      <c r="T55" s="735"/>
      <c r="U55" s="735"/>
      <c r="V55" s="735"/>
      <c r="W55" s="735"/>
      <c r="X55" s="735"/>
      <c r="Y55" s="735"/>
      <c r="Z55" s="466">
        <v>116.908</v>
      </c>
      <c r="AA55" s="466">
        <v>41.665999999999997</v>
      </c>
      <c r="AB55" s="21">
        <v>158.57400000000001</v>
      </c>
      <c r="AC55" s="21">
        <v>116.908</v>
      </c>
      <c r="AD55" s="21">
        <v>41.665999999999997</v>
      </c>
      <c r="AE55" s="21">
        <v>158.57400000000001</v>
      </c>
      <c r="AF55" s="21">
        <v>116.907017</v>
      </c>
      <c r="AG55" s="21">
        <v>42.002941</v>
      </c>
      <c r="AH55" s="21">
        <v>158.90995799999999</v>
      </c>
      <c r="AI55" s="735"/>
      <c r="AJ55" s="735"/>
      <c r="AK55" s="742" t="s">
        <v>9731</v>
      </c>
      <c r="AL55" s="2604">
        <v>0.5</v>
      </c>
      <c r="AM55" s="734">
        <v>0</v>
      </c>
    </row>
    <row r="56" spans="1:41" s="743" customFormat="1" ht="78.75">
      <c r="A56" s="736">
        <v>938</v>
      </c>
      <c r="B56" s="730" t="s">
        <v>2443</v>
      </c>
      <c r="C56" s="763" t="s">
        <v>2444</v>
      </c>
      <c r="D56" s="764" t="s">
        <v>669</v>
      </c>
      <c r="E56" s="765" t="s">
        <v>2442</v>
      </c>
      <c r="F56" s="766" t="s">
        <v>26</v>
      </c>
      <c r="G56" s="737">
        <v>197.18199999999999</v>
      </c>
      <c r="H56" s="737">
        <v>0</v>
      </c>
      <c r="I56" s="737">
        <v>12.497999999999999</v>
      </c>
      <c r="J56" s="737">
        <v>0</v>
      </c>
      <c r="K56" s="737">
        <v>12.497999999999999</v>
      </c>
      <c r="L56" s="737">
        <v>184.684</v>
      </c>
      <c r="M56" s="735">
        <v>143.018</v>
      </c>
      <c r="N56" s="735">
        <v>41.665999999999997</v>
      </c>
      <c r="O56" s="735">
        <v>184.684</v>
      </c>
      <c r="P56" s="735"/>
      <c r="Q56" s="735"/>
      <c r="R56" s="735"/>
      <c r="S56" s="735"/>
      <c r="T56" s="735"/>
      <c r="U56" s="735"/>
      <c r="V56" s="735"/>
      <c r="W56" s="735"/>
      <c r="X56" s="735"/>
      <c r="Y56" s="735"/>
      <c r="Z56" s="466">
        <v>143.018</v>
      </c>
      <c r="AA56" s="466">
        <v>41.665999999999997</v>
      </c>
      <c r="AB56" s="21">
        <v>184.684</v>
      </c>
      <c r="AC56" s="21">
        <v>143.018</v>
      </c>
      <c r="AD56" s="21">
        <v>41.665999999999997</v>
      </c>
      <c r="AE56" s="21">
        <v>184.684</v>
      </c>
      <c r="AF56" s="21">
        <v>138.48628400000001</v>
      </c>
      <c r="AG56" s="21">
        <v>39.682682</v>
      </c>
      <c r="AH56" s="21">
        <v>178.16896600000001</v>
      </c>
      <c r="AI56" s="735"/>
      <c r="AJ56" s="735"/>
      <c r="AK56" s="742" t="s">
        <v>9732</v>
      </c>
      <c r="AL56" s="2604">
        <v>0.5</v>
      </c>
      <c r="AM56" s="734">
        <v>0</v>
      </c>
    </row>
    <row r="57" spans="1:41" ht="78.75">
      <c r="A57" s="736">
        <v>939</v>
      </c>
      <c r="B57" s="730" t="s">
        <v>2445</v>
      </c>
      <c r="C57" s="740" t="s">
        <v>2446</v>
      </c>
      <c r="D57" s="741" t="s">
        <v>669</v>
      </c>
      <c r="E57" s="765" t="s">
        <v>2447</v>
      </c>
      <c r="F57" s="733" t="s">
        <v>26</v>
      </c>
      <c r="G57" s="742">
        <v>131.066</v>
      </c>
      <c r="H57" s="734">
        <v>0</v>
      </c>
      <c r="I57" s="734">
        <v>18.626000000000001</v>
      </c>
      <c r="J57" s="734">
        <v>0</v>
      </c>
      <c r="K57" s="734">
        <v>18.626000000000001</v>
      </c>
      <c r="L57" s="734">
        <v>112.44</v>
      </c>
      <c r="M57" s="735">
        <v>83.134</v>
      </c>
      <c r="N57" s="735">
        <v>29.306000000000001</v>
      </c>
      <c r="O57" s="735">
        <v>112.44</v>
      </c>
      <c r="P57" s="735"/>
      <c r="Q57" s="735"/>
      <c r="R57" s="735"/>
      <c r="S57" s="735"/>
      <c r="T57" s="735"/>
      <c r="U57" s="735"/>
      <c r="V57" s="735"/>
      <c r="W57" s="735"/>
      <c r="X57" s="735"/>
      <c r="Y57" s="735"/>
      <c r="Z57" s="466">
        <v>83.134</v>
      </c>
      <c r="AA57" s="466">
        <v>29.306000000000001</v>
      </c>
      <c r="AB57" s="21">
        <v>112.44</v>
      </c>
      <c r="AC57" s="21">
        <v>83.134</v>
      </c>
      <c r="AD57" s="21">
        <v>29.306000000000001</v>
      </c>
      <c r="AE57" s="21">
        <v>112.44</v>
      </c>
      <c r="AF57" s="21">
        <v>80.846412000000001</v>
      </c>
      <c r="AG57" s="21">
        <v>25.140263000000001</v>
      </c>
      <c r="AH57" s="21">
        <v>105.98667500000001</v>
      </c>
      <c r="AI57" s="735"/>
      <c r="AJ57" s="735"/>
      <c r="AK57" s="742" t="s">
        <v>10395</v>
      </c>
      <c r="AL57" s="2604">
        <v>0.5</v>
      </c>
      <c r="AM57" s="734">
        <v>0</v>
      </c>
    </row>
    <row r="58" spans="1:41" ht="78.75">
      <c r="A58" s="736">
        <v>940</v>
      </c>
      <c r="B58" s="533" t="s">
        <v>2448</v>
      </c>
      <c r="C58" s="740" t="s">
        <v>2449</v>
      </c>
      <c r="D58" s="741" t="s">
        <v>669</v>
      </c>
      <c r="E58" s="765" t="s">
        <v>2447</v>
      </c>
      <c r="F58" s="733" t="s">
        <v>26</v>
      </c>
      <c r="G58" s="742">
        <v>128.17400000000001</v>
      </c>
      <c r="H58" s="734">
        <v>0</v>
      </c>
      <c r="I58" s="734">
        <v>18.594000000000001</v>
      </c>
      <c r="J58" s="734">
        <v>0</v>
      </c>
      <c r="K58" s="734">
        <v>18.594000000000001</v>
      </c>
      <c r="L58" s="734">
        <v>109.58000000000001</v>
      </c>
      <c r="M58" s="735">
        <v>80.274000000000001</v>
      </c>
      <c r="N58" s="735">
        <v>29.306000000000001</v>
      </c>
      <c r="O58" s="735">
        <v>109.58</v>
      </c>
      <c r="P58" s="735"/>
      <c r="Q58" s="735"/>
      <c r="R58" s="735"/>
      <c r="S58" s="735"/>
      <c r="T58" s="735"/>
      <c r="U58" s="735"/>
      <c r="V58" s="735"/>
      <c r="W58" s="735"/>
      <c r="X58" s="735"/>
      <c r="Y58" s="735"/>
      <c r="Z58" s="466">
        <v>80.274000000000001</v>
      </c>
      <c r="AA58" s="466">
        <v>29.306000000000001</v>
      </c>
      <c r="AB58" s="21">
        <v>109.58</v>
      </c>
      <c r="AC58" s="21">
        <v>80.274000000000001</v>
      </c>
      <c r="AD58" s="21">
        <v>29.306000000000001</v>
      </c>
      <c r="AE58" s="21">
        <v>109.58</v>
      </c>
      <c r="AF58" s="21">
        <v>80.273726999999994</v>
      </c>
      <c r="AG58" s="21">
        <v>28.113263</v>
      </c>
      <c r="AH58" s="21">
        <v>108.38699</v>
      </c>
      <c r="AI58" s="735"/>
      <c r="AJ58" s="735"/>
      <c r="AK58" s="742" t="s">
        <v>9733</v>
      </c>
      <c r="AL58" s="2604">
        <v>0.5</v>
      </c>
      <c r="AM58" s="734">
        <v>0</v>
      </c>
    </row>
    <row r="59" spans="1:41" ht="189">
      <c r="A59" s="736">
        <v>941</v>
      </c>
      <c r="B59" s="739" t="s">
        <v>2450</v>
      </c>
      <c r="C59" s="731" t="s">
        <v>2451</v>
      </c>
      <c r="D59" s="732" t="s">
        <v>266</v>
      </c>
      <c r="E59" s="732" t="s">
        <v>2452</v>
      </c>
      <c r="F59" s="733" t="s">
        <v>26</v>
      </c>
      <c r="G59" s="734">
        <v>64.620999999999995</v>
      </c>
      <c r="H59" s="734">
        <v>57.99</v>
      </c>
      <c r="I59" s="734">
        <v>0</v>
      </c>
      <c r="J59" s="734">
        <v>0</v>
      </c>
      <c r="K59" s="734">
        <v>57.99</v>
      </c>
      <c r="L59" s="734">
        <v>6.6309999999999931</v>
      </c>
      <c r="M59" s="734">
        <v>0</v>
      </c>
      <c r="N59" s="734">
        <v>6.6310000000000002</v>
      </c>
      <c r="O59" s="735">
        <v>6.6310000000000002</v>
      </c>
      <c r="P59" s="735"/>
      <c r="Q59" s="735"/>
      <c r="R59" s="735"/>
      <c r="S59" s="735">
        <v>6</v>
      </c>
      <c r="T59" s="735"/>
      <c r="U59" s="735"/>
      <c r="V59" s="735"/>
      <c r="W59" s="735"/>
      <c r="X59" s="735"/>
      <c r="Y59" s="735"/>
      <c r="Z59" s="466">
        <v>0</v>
      </c>
      <c r="AA59" s="466">
        <v>0.63100000000000023</v>
      </c>
      <c r="AB59" s="21">
        <v>0.63100000000000023</v>
      </c>
      <c r="AC59" s="21"/>
      <c r="AD59" s="21"/>
      <c r="AE59" s="21">
        <v>0</v>
      </c>
      <c r="AF59" s="21">
        <v>0</v>
      </c>
      <c r="AG59" s="21">
        <v>0</v>
      </c>
      <c r="AH59" s="21">
        <v>0</v>
      </c>
      <c r="AI59" s="735"/>
      <c r="AJ59" s="742" t="s">
        <v>12414</v>
      </c>
      <c r="AK59" s="735"/>
      <c r="AL59" s="2604">
        <v>1</v>
      </c>
      <c r="AM59" s="734">
        <v>0</v>
      </c>
    </row>
    <row r="60" spans="1:41" ht="157.5">
      <c r="A60" s="736">
        <v>942</v>
      </c>
      <c r="B60" s="730" t="s">
        <v>2453</v>
      </c>
      <c r="C60" s="740" t="s">
        <v>2454</v>
      </c>
      <c r="D60" s="741" t="s">
        <v>266</v>
      </c>
      <c r="E60" s="732" t="s">
        <v>2455</v>
      </c>
      <c r="F60" s="733" t="s">
        <v>26</v>
      </c>
      <c r="G60" s="742">
        <v>228.68899999999999</v>
      </c>
      <c r="H60" s="734">
        <v>37.5</v>
      </c>
      <c r="I60" s="734">
        <v>10.208</v>
      </c>
      <c r="J60" s="734">
        <v>0</v>
      </c>
      <c r="K60" s="734">
        <v>47.707999999999998</v>
      </c>
      <c r="L60" s="734">
        <v>180.98099999999999</v>
      </c>
      <c r="M60" s="734">
        <v>30.622</v>
      </c>
      <c r="N60" s="734">
        <v>150.35900000000001</v>
      </c>
      <c r="O60" s="735">
        <v>180.98099999999999</v>
      </c>
      <c r="P60" s="735"/>
      <c r="Q60" s="735"/>
      <c r="R60" s="735"/>
      <c r="S60" s="735"/>
      <c r="T60" s="735"/>
      <c r="U60" s="735"/>
      <c r="V60" s="735"/>
      <c r="W60" s="735"/>
      <c r="X60" s="735">
        <v>0</v>
      </c>
      <c r="Y60" s="735">
        <v>125.703</v>
      </c>
      <c r="Z60" s="466">
        <v>30.622</v>
      </c>
      <c r="AA60" s="466">
        <v>24.656000000000006</v>
      </c>
      <c r="AB60" s="21">
        <v>55.278000000000006</v>
      </c>
      <c r="AC60" s="21">
        <v>15.311</v>
      </c>
      <c r="AD60" s="21">
        <v>24.656000000000006</v>
      </c>
      <c r="AE60" s="21">
        <v>39.967000000000006</v>
      </c>
      <c r="AF60" s="21">
        <v>15.310370000000001</v>
      </c>
      <c r="AG60" s="21">
        <v>0</v>
      </c>
      <c r="AH60" s="21">
        <v>15.310370000000001</v>
      </c>
      <c r="AI60" s="735"/>
      <c r="AJ60" s="742" t="s">
        <v>12864</v>
      </c>
      <c r="AK60" s="742" t="s">
        <v>9412</v>
      </c>
      <c r="AL60" s="2604">
        <v>0.5</v>
      </c>
      <c r="AM60" s="734">
        <v>0</v>
      </c>
    </row>
    <row r="61" spans="1:41" ht="78.75">
      <c r="A61" s="736">
        <v>943</v>
      </c>
      <c r="B61" s="730" t="s">
        <v>2456</v>
      </c>
      <c r="C61" s="740" t="s">
        <v>2457</v>
      </c>
      <c r="D61" s="741" t="s">
        <v>266</v>
      </c>
      <c r="E61" s="732" t="s">
        <v>2458</v>
      </c>
      <c r="F61" s="733" t="s">
        <v>26</v>
      </c>
      <c r="G61" s="742">
        <v>99.063999999999993</v>
      </c>
      <c r="H61" s="734">
        <v>0</v>
      </c>
      <c r="I61" s="734">
        <v>24.765999999999998</v>
      </c>
      <c r="J61" s="734">
        <v>0</v>
      </c>
      <c r="K61" s="734">
        <v>24.765999999999998</v>
      </c>
      <c r="L61" s="734">
        <v>74.298000000000002</v>
      </c>
      <c r="M61" s="734">
        <v>64.858000000000004</v>
      </c>
      <c r="N61" s="734">
        <v>9.44</v>
      </c>
      <c r="O61" s="735">
        <v>74.298000000000002</v>
      </c>
      <c r="P61" s="735"/>
      <c r="Q61" s="735"/>
      <c r="R61" s="735"/>
      <c r="S61" s="735"/>
      <c r="T61" s="735"/>
      <c r="U61" s="735"/>
      <c r="V61" s="735"/>
      <c r="W61" s="735"/>
      <c r="X61" s="735"/>
      <c r="Y61" s="735"/>
      <c r="Z61" s="466">
        <v>64.858000000000004</v>
      </c>
      <c r="AA61" s="466">
        <v>9.44</v>
      </c>
      <c r="AB61" s="21">
        <v>74.298000000000002</v>
      </c>
      <c r="AC61" s="21">
        <v>64.858000000000004</v>
      </c>
      <c r="AD61" s="21">
        <v>9.44</v>
      </c>
      <c r="AE61" s="21">
        <v>74.298000000000002</v>
      </c>
      <c r="AF61" s="21">
        <v>64.840650999999994</v>
      </c>
      <c r="AG61" s="21">
        <v>9.3574999999999999</v>
      </c>
      <c r="AH61" s="21">
        <v>74.198150999999996</v>
      </c>
      <c r="AI61" s="735"/>
      <c r="AJ61" s="742"/>
      <c r="AK61" s="742" t="s">
        <v>9474</v>
      </c>
      <c r="AL61" s="2604">
        <v>0.5</v>
      </c>
      <c r="AM61" s="734">
        <v>0</v>
      </c>
    </row>
    <row r="62" spans="1:41" s="743" customFormat="1" ht="94.5">
      <c r="A62" s="736">
        <v>944</v>
      </c>
      <c r="B62" s="730" t="s">
        <v>2459</v>
      </c>
      <c r="C62" s="767" t="s">
        <v>2460</v>
      </c>
      <c r="D62" s="741" t="s">
        <v>266</v>
      </c>
      <c r="E62" s="741" t="s">
        <v>2461</v>
      </c>
      <c r="F62" s="733" t="s">
        <v>26</v>
      </c>
      <c r="G62" s="742">
        <v>153.23699999999999</v>
      </c>
      <c r="H62" s="734">
        <v>0</v>
      </c>
      <c r="I62" s="734">
        <v>10.441000000000001</v>
      </c>
      <c r="J62" s="734">
        <v>0</v>
      </c>
      <c r="K62" s="734">
        <v>10.441000000000001</v>
      </c>
      <c r="L62" s="734">
        <v>142.79599999999999</v>
      </c>
      <c r="M62" s="734">
        <v>142.79599999999999</v>
      </c>
      <c r="N62" s="734">
        <v>0</v>
      </c>
      <c r="O62" s="735">
        <v>142.79599999999999</v>
      </c>
      <c r="P62" s="735"/>
      <c r="Q62" s="735"/>
      <c r="R62" s="735"/>
      <c r="S62" s="735"/>
      <c r="T62" s="735"/>
      <c r="U62" s="735"/>
      <c r="V62" s="735"/>
      <c r="W62" s="735"/>
      <c r="X62" s="735">
        <v>7.9950000000000045</v>
      </c>
      <c r="Y62" s="735"/>
      <c r="Z62" s="466">
        <v>134.80099999999999</v>
      </c>
      <c r="AA62" s="466">
        <v>0</v>
      </c>
      <c r="AB62" s="21">
        <v>134.80099999999999</v>
      </c>
      <c r="AC62" s="21">
        <v>71.397999999999996</v>
      </c>
      <c r="AD62" s="21"/>
      <c r="AE62" s="21">
        <v>71.397999999999996</v>
      </c>
      <c r="AF62" s="21">
        <v>30.827342000000002</v>
      </c>
      <c r="AG62" s="21">
        <v>0</v>
      </c>
      <c r="AH62" s="21">
        <v>30.827342000000002</v>
      </c>
      <c r="AI62" s="735"/>
      <c r="AJ62" s="742" t="s">
        <v>10349</v>
      </c>
      <c r="AK62" s="742" t="s">
        <v>9259</v>
      </c>
      <c r="AL62" s="2604">
        <v>0.5</v>
      </c>
      <c r="AM62" s="734">
        <v>0</v>
      </c>
      <c r="AO62" s="743" t="s">
        <v>2462</v>
      </c>
    </row>
    <row r="63" spans="1:41" s="743" customFormat="1" ht="78.75">
      <c r="A63" s="736">
        <v>945</v>
      </c>
      <c r="B63" s="730" t="s">
        <v>2463</v>
      </c>
      <c r="C63" s="767" t="s">
        <v>2464</v>
      </c>
      <c r="D63" s="741" t="s">
        <v>366</v>
      </c>
      <c r="E63" s="732" t="s">
        <v>2465</v>
      </c>
      <c r="F63" s="733" t="s">
        <v>26</v>
      </c>
      <c r="G63" s="742">
        <v>177.72900000000001</v>
      </c>
      <c r="H63" s="734">
        <v>0</v>
      </c>
      <c r="I63" s="734">
        <v>35.148000000000003</v>
      </c>
      <c r="J63" s="734">
        <v>0</v>
      </c>
      <c r="K63" s="734">
        <v>35.148000000000003</v>
      </c>
      <c r="L63" s="734">
        <v>142.58100000000002</v>
      </c>
      <c r="M63" s="737">
        <v>113.77500000000001</v>
      </c>
      <c r="N63" s="734">
        <v>28.806000000000001</v>
      </c>
      <c r="O63" s="737">
        <v>142.58100000000002</v>
      </c>
      <c r="P63" s="737"/>
      <c r="Q63" s="737"/>
      <c r="R63" s="737"/>
      <c r="S63" s="737"/>
      <c r="T63" s="737"/>
      <c r="U63" s="737"/>
      <c r="V63" s="737"/>
      <c r="W63" s="737"/>
      <c r="X63" s="737"/>
      <c r="Y63" s="737"/>
      <c r="Z63" s="466">
        <v>113.77500000000001</v>
      </c>
      <c r="AA63" s="466">
        <v>28.806000000000001</v>
      </c>
      <c r="AB63" s="21">
        <v>142.58100000000002</v>
      </c>
      <c r="AC63" s="21">
        <v>113.7745</v>
      </c>
      <c r="AD63" s="21">
        <v>28.806000000000001</v>
      </c>
      <c r="AE63" s="21">
        <v>142.5805</v>
      </c>
      <c r="AF63" s="21">
        <v>113.77442499999999</v>
      </c>
      <c r="AG63" s="21">
        <v>0</v>
      </c>
      <c r="AH63" s="21">
        <v>113.77442499999999</v>
      </c>
      <c r="AI63" s="737"/>
      <c r="AJ63" s="737"/>
      <c r="AK63" s="742" t="s">
        <v>12499</v>
      </c>
      <c r="AL63" s="2604">
        <v>0.5</v>
      </c>
      <c r="AM63" s="734">
        <v>0</v>
      </c>
    </row>
    <row r="64" spans="1:41" s="743" customFormat="1" ht="78.75">
      <c r="A64" s="736">
        <v>946</v>
      </c>
      <c r="B64" s="730" t="s">
        <v>2466</v>
      </c>
      <c r="C64" s="731" t="s">
        <v>2467</v>
      </c>
      <c r="D64" s="732" t="s">
        <v>39</v>
      </c>
      <c r="E64" s="732" t="s">
        <v>2415</v>
      </c>
      <c r="F64" s="733" t="s">
        <v>115</v>
      </c>
      <c r="G64" s="734">
        <v>94.242000000000004</v>
      </c>
      <c r="H64" s="734">
        <v>88.128</v>
      </c>
      <c r="I64" s="734">
        <v>0</v>
      </c>
      <c r="J64" s="734">
        <v>0</v>
      </c>
      <c r="K64" s="734">
        <v>88.128</v>
      </c>
      <c r="L64" s="734">
        <v>6.1140000000000043</v>
      </c>
      <c r="M64" s="734">
        <v>0.80200000000000005</v>
      </c>
      <c r="N64" s="734">
        <v>5.3120000000000003</v>
      </c>
      <c r="O64" s="735">
        <v>6.1140000000000008</v>
      </c>
      <c r="P64" s="735"/>
      <c r="Q64" s="735"/>
      <c r="R64" s="735"/>
      <c r="S64" s="735"/>
      <c r="T64" s="735"/>
      <c r="U64" s="735"/>
      <c r="V64" s="735"/>
      <c r="W64" s="735"/>
      <c r="X64" s="735"/>
      <c r="Y64" s="735"/>
      <c r="Z64" s="466">
        <v>0.80200000000000005</v>
      </c>
      <c r="AA64" s="466">
        <v>5.3120000000000003</v>
      </c>
      <c r="AB64" s="21">
        <v>6.1140000000000008</v>
      </c>
      <c r="AC64" s="21"/>
      <c r="AD64" s="21"/>
      <c r="AE64" s="21">
        <v>0</v>
      </c>
      <c r="AF64" s="21">
        <v>0</v>
      </c>
      <c r="AG64" s="21">
        <v>0</v>
      </c>
      <c r="AH64" s="21">
        <v>0</v>
      </c>
      <c r="AI64" s="735"/>
      <c r="AJ64" s="742" t="s">
        <v>9252</v>
      </c>
      <c r="AK64" s="735"/>
      <c r="AL64" s="2604">
        <v>0.25</v>
      </c>
      <c r="AM64" s="734">
        <v>0</v>
      </c>
    </row>
    <row r="65" spans="1:39" s="743" customFormat="1" ht="78.75">
      <c r="A65" s="736">
        <v>947</v>
      </c>
      <c r="B65" s="730" t="s">
        <v>2468</v>
      </c>
      <c r="C65" s="731" t="s">
        <v>2469</v>
      </c>
      <c r="D65" s="732" t="s">
        <v>332</v>
      </c>
      <c r="E65" s="732" t="s">
        <v>2470</v>
      </c>
      <c r="F65" s="733" t="s">
        <v>26</v>
      </c>
      <c r="G65" s="734">
        <v>171.524</v>
      </c>
      <c r="H65" s="734">
        <v>87.95</v>
      </c>
      <c r="I65" s="734">
        <v>0</v>
      </c>
      <c r="J65" s="734">
        <v>0</v>
      </c>
      <c r="K65" s="734">
        <v>87.95</v>
      </c>
      <c r="L65" s="734">
        <v>83.573999999999998</v>
      </c>
      <c r="M65" s="734">
        <v>70.453999999999994</v>
      </c>
      <c r="N65" s="734">
        <v>13.12</v>
      </c>
      <c r="O65" s="735">
        <v>83.573999999999998</v>
      </c>
      <c r="P65" s="735"/>
      <c r="Q65" s="735"/>
      <c r="R65" s="735"/>
      <c r="S65" s="735"/>
      <c r="T65" s="735"/>
      <c r="U65" s="735"/>
      <c r="V65" s="735"/>
      <c r="W65" s="735"/>
      <c r="X65" s="735"/>
      <c r="Y65" s="735"/>
      <c r="Z65" s="466">
        <v>70.453999999999994</v>
      </c>
      <c r="AA65" s="466">
        <v>13.12</v>
      </c>
      <c r="AB65" s="21">
        <v>83.573999999999998</v>
      </c>
      <c r="AC65" s="21">
        <v>35.226999999999997</v>
      </c>
      <c r="AD65" s="21">
        <v>13.12</v>
      </c>
      <c r="AE65" s="21">
        <v>48.346999999999994</v>
      </c>
      <c r="AF65" s="21">
        <v>35.226610000000001</v>
      </c>
      <c r="AG65" s="21">
        <v>7.47166</v>
      </c>
      <c r="AH65" s="21">
        <v>42.698270000000001</v>
      </c>
      <c r="AI65" s="735"/>
      <c r="AJ65" s="735"/>
      <c r="AK65" s="742" t="s">
        <v>9488</v>
      </c>
      <c r="AL65" s="2604">
        <v>0.5</v>
      </c>
      <c r="AM65" s="734">
        <v>0</v>
      </c>
    </row>
    <row r="66" spans="1:39" s="743" customFormat="1" ht="63">
      <c r="A66" s="736">
        <v>948</v>
      </c>
      <c r="B66" s="739" t="s">
        <v>2471</v>
      </c>
      <c r="C66" s="731" t="s">
        <v>2472</v>
      </c>
      <c r="D66" s="732" t="s">
        <v>332</v>
      </c>
      <c r="E66" s="732" t="s">
        <v>2473</v>
      </c>
      <c r="F66" s="733" t="s">
        <v>26</v>
      </c>
      <c r="G66" s="734">
        <v>118.117</v>
      </c>
      <c r="H66" s="734">
        <v>87.811999999999998</v>
      </c>
      <c r="I66" s="734">
        <v>18.196999999999999</v>
      </c>
      <c r="J66" s="734">
        <v>0</v>
      </c>
      <c r="K66" s="734">
        <v>106.009</v>
      </c>
      <c r="L66" s="734">
        <v>12.108000000000004</v>
      </c>
      <c r="M66" s="734">
        <v>0</v>
      </c>
      <c r="N66" s="734">
        <v>12.108000000000001</v>
      </c>
      <c r="O66" s="734">
        <v>12.108000000000001</v>
      </c>
      <c r="P66" s="734"/>
      <c r="Q66" s="734"/>
      <c r="R66" s="734"/>
      <c r="S66" s="734"/>
      <c r="T66" s="734"/>
      <c r="U66" s="734"/>
      <c r="V66" s="734"/>
      <c r="W66" s="734"/>
      <c r="X66" s="734"/>
      <c r="Y66" s="734"/>
      <c r="Z66" s="466">
        <v>0</v>
      </c>
      <c r="AA66" s="466">
        <v>12.108000000000001</v>
      </c>
      <c r="AB66" s="21">
        <v>12.108000000000001</v>
      </c>
      <c r="AC66" s="21"/>
      <c r="AD66" s="21">
        <v>12.108000000000001</v>
      </c>
      <c r="AE66" s="21">
        <v>12.108000000000001</v>
      </c>
      <c r="AF66" s="21">
        <v>0</v>
      </c>
      <c r="AG66" s="21">
        <v>11.481999999999999</v>
      </c>
      <c r="AH66" s="21">
        <v>11.481999999999999</v>
      </c>
      <c r="AI66" s="734"/>
      <c r="AJ66" s="734"/>
      <c r="AK66" s="734" t="s">
        <v>12367</v>
      </c>
      <c r="AL66" s="2601">
        <v>1</v>
      </c>
      <c r="AM66" s="734">
        <v>0</v>
      </c>
    </row>
    <row r="67" spans="1:39" ht="173.25">
      <c r="A67" s="736">
        <v>949</v>
      </c>
      <c r="B67" s="730" t="s">
        <v>2474</v>
      </c>
      <c r="C67" s="740" t="s">
        <v>2475</v>
      </c>
      <c r="D67" s="741" t="s">
        <v>332</v>
      </c>
      <c r="E67" s="741" t="s">
        <v>2476</v>
      </c>
      <c r="F67" s="733" t="s">
        <v>26</v>
      </c>
      <c r="G67" s="742">
        <v>99.881</v>
      </c>
      <c r="H67" s="734">
        <v>12.5</v>
      </c>
      <c r="I67" s="734">
        <v>21.302</v>
      </c>
      <c r="J67" s="734">
        <v>0</v>
      </c>
      <c r="K67" s="734">
        <v>33.802</v>
      </c>
      <c r="L67" s="734">
        <v>66.079000000000008</v>
      </c>
      <c r="M67" s="734">
        <v>66.078999999999994</v>
      </c>
      <c r="N67" s="734">
        <v>0</v>
      </c>
      <c r="O67" s="735">
        <v>66.078999999999994</v>
      </c>
      <c r="P67" s="735"/>
      <c r="Q67" s="735">
        <v>37.381999999999998</v>
      </c>
      <c r="R67" s="735"/>
      <c r="S67" s="735"/>
      <c r="T67" s="735"/>
      <c r="U67" s="735"/>
      <c r="V67" s="735"/>
      <c r="W67" s="735"/>
      <c r="X67" s="735"/>
      <c r="Y67" s="735"/>
      <c r="Z67" s="466">
        <v>28.696999999999996</v>
      </c>
      <c r="AA67" s="466">
        <v>0</v>
      </c>
      <c r="AB67" s="21">
        <v>28.696999999999996</v>
      </c>
      <c r="AC67" s="21">
        <v>28.69700000000001</v>
      </c>
      <c r="AD67" s="21"/>
      <c r="AE67" s="21">
        <v>28.69700000000001</v>
      </c>
      <c r="AF67" s="21">
        <v>19.777083000000001</v>
      </c>
      <c r="AG67" s="21">
        <v>0</v>
      </c>
      <c r="AH67" s="21">
        <v>19.777083000000001</v>
      </c>
      <c r="AI67" s="735"/>
      <c r="AJ67" s="742" t="s">
        <v>12897</v>
      </c>
      <c r="AK67" s="742" t="s">
        <v>12898</v>
      </c>
      <c r="AL67" s="2604">
        <v>0.5</v>
      </c>
      <c r="AM67" s="734">
        <v>0</v>
      </c>
    </row>
    <row r="68" spans="1:39" ht="47.25">
      <c r="A68" s="736">
        <v>950</v>
      </c>
      <c r="B68" s="730" t="s">
        <v>2477</v>
      </c>
      <c r="C68" s="731" t="s">
        <v>2478</v>
      </c>
      <c r="D68" s="741" t="s">
        <v>332</v>
      </c>
      <c r="E68" s="741" t="s">
        <v>2476</v>
      </c>
      <c r="F68" s="733" t="s">
        <v>115</v>
      </c>
      <c r="G68" s="742">
        <v>149.149</v>
      </c>
      <c r="H68" s="734">
        <v>0</v>
      </c>
      <c r="I68" s="734">
        <v>0.28100000000000003</v>
      </c>
      <c r="J68" s="734">
        <v>0</v>
      </c>
      <c r="K68" s="734">
        <v>0.28100000000000003</v>
      </c>
      <c r="L68" s="734">
        <v>148.86799999999999</v>
      </c>
      <c r="M68" s="734">
        <v>101.667</v>
      </c>
      <c r="N68" s="734">
        <v>0</v>
      </c>
      <c r="O68" s="735">
        <v>101.667</v>
      </c>
      <c r="P68" s="735"/>
      <c r="Q68" s="735"/>
      <c r="R68" s="735"/>
      <c r="S68" s="735"/>
      <c r="T68" s="735"/>
      <c r="U68" s="735"/>
      <c r="V68" s="735"/>
      <c r="W68" s="735"/>
      <c r="X68" s="735"/>
      <c r="Y68" s="735"/>
      <c r="Z68" s="466">
        <v>101.667</v>
      </c>
      <c r="AA68" s="466">
        <v>0</v>
      </c>
      <c r="AB68" s="21">
        <v>101.667</v>
      </c>
      <c r="AC68" s="21">
        <v>25.41675</v>
      </c>
      <c r="AD68" s="21"/>
      <c r="AE68" s="21">
        <v>25.41675</v>
      </c>
      <c r="AF68" s="21">
        <v>0</v>
      </c>
      <c r="AG68" s="21">
        <v>0</v>
      </c>
      <c r="AH68" s="21">
        <v>0</v>
      </c>
      <c r="AI68" s="735"/>
      <c r="AJ68" s="735"/>
      <c r="AK68" s="742" t="s">
        <v>9259</v>
      </c>
      <c r="AL68" s="2604">
        <v>0.25</v>
      </c>
      <c r="AM68" s="734">
        <v>0</v>
      </c>
    </row>
    <row r="69" spans="1:39" ht="47.25">
      <c r="A69" s="736">
        <v>951</v>
      </c>
      <c r="B69" s="730" t="s">
        <v>2479</v>
      </c>
      <c r="C69" s="731" t="s">
        <v>2480</v>
      </c>
      <c r="D69" s="741" t="s">
        <v>332</v>
      </c>
      <c r="E69" s="741" t="s">
        <v>2476</v>
      </c>
      <c r="F69" s="733" t="s">
        <v>115</v>
      </c>
      <c r="G69" s="742">
        <v>149.24100000000001</v>
      </c>
      <c r="H69" s="734">
        <v>28.123999999999999</v>
      </c>
      <c r="I69" s="734">
        <v>65.92</v>
      </c>
      <c r="J69" s="734">
        <v>0</v>
      </c>
      <c r="K69" s="734">
        <v>94.043999999999997</v>
      </c>
      <c r="L69" s="734">
        <v>55.197000000000017</v>
      </c>
      <c r="M69" s="734">
        <v>7.9960000000000004</v>
      </c>
      <c r="N69" s="734">
        <v>0</v>
      </c>
      <c r="O69" s="735">
        <v>7.9960000000000004</v>
      </c>
      <c r="P69" s="735"/>
      <c r="Q69" s="735"/>
      <c r="R69" s="735"/>
      <c r="S69" s="735"/>
      <c r="T69" s="735"/>
      <c r="U69" s="735"/>
      <c r="V69" s="735"/>
      <c r="W69" s="735"/>
      <c r="X69" s="735"/>
      <c r="Y69" s="735"/>
      <c r="Z69" s="466">
        <v>7.9960000000000004</v>
      </c>
      <c r="AA69" s="466">
        <v>0</v>
      </c>
      <c r="AB69" s="21">
        <v>7.9960000000000004</v>
      </c>
      <c r="AC69" s="21">
        <v>1.9990000000000001</v>
      </c>
      <c r="AD69" s="21"/>
      <c r="AE69" s="21">
        <v>1.9990000000000001</v>
      </c>
      <c r="AF69" s="21">
        <v>0</v>
      </c>
      <c r="AG69" s="21">
        <v>0</v>
      </c>
      <c r="AH69" s="21">
        <v>0</v>
      </c>
      <c r="AI69" s="735"/>
      <c r="AJ69" s="735"/>
      <c r="AK69" s="742" t="s">
        <v>9259</v>
      </c>
      <c r="AL69" s="2604">
        <v>0.25</v>
      </c>
      <c r="AM69" s="734">
        <v>0</v>
      </c>
    </row>
    <row r="70" spans="1:39" ht="47.25">
      <c r="A70" s="736">
        <v>952</v>
      </c>
      <c r="B70" s="730" t="s">
        <v>2481</v>
      </c>
      <c r="C70" s="731" t="s">
        <v>2482</v>
      </c>
      <c r="D70" s="741" t="s">
        <v>332</v>
      </c>
      <c r="E70" s="741" t="s">
        <v>2483</v>
      </c>
      <c r="F70" s="733" t="s">
        <v>115</v>
      </c>
      <c r="G70" s="742">
        <v>149.261</v>
      </c>
      <c r="H70" s="734">
        <v>0</v>
      </c>
      <c r="I70" s="734">
        <v>0.23400000000000001</v>
      </c>
      <c r="J70" s="734">
        <v>0</v>
      </c>
      <c r="K70" s="734">
        <v>0.23400000000000001</v>
      </c>
      <c r="L70" s="734">
        <v>149.02699999999999</v>
      </c>
      <c r="M70" s="734">
        <v>101.82599999999999</v>
      </c>
      <c r="N70" s="734">
        <v>0</v>
      </c>
      <c r="O70" s="735">
        <v>101.82599999999999</v>
      </c>
      <c r="P70" s="735"/>
      <c r="Q70" s="735"/>
      <c r="R70" s="735"/>
      <c r="S70" s="735"/>
      <c r="T70" s="735"/>
      <c r="U70" s="735"/>
      <c r="V70" s="735"/>
      <c r="W70" s="735"/>
      <c r="X70" s="735"/>
      <c r="Y70" s="735"/>
      <c r="Z70" s="466">
        <v>101.82599999999999</v>
      </c>
      <c r="AA70" s="466">
        <v>0</v>
      </c>
      <c r="AB70" s="21">
        <v>101.82599999999999</v>
      </c>
      <c r="AC70" s="21"/>
      <c r="AD70" s="21"/>
      <c r="AE70" s="21">
        <v>0</v>
      </c>
      <c r="AF70" s="21">
        <v>0</v>
      </c>
      <c r="AG70" s="21">
        <v>0</v>
      </c>
      <c r="AH70" s="21">
        <v>0</v>
      </c>
      <c r="AI70" s="735"/>
      <c r="AJ70" s="735" t="s">
        <v>10419</v>
      </c>
      <c r="AK70" s="735"/>
      <c r="AL70" s="2604">
        <v>0.25</v>
      </c>
      <c r="AM70" s="734">
        <v>0</v>
      </c>
    </row>
    <row r="71" spans="1:39" ht="157.5">
      <c r="A71" s="736">
        <v>953</v>
      </c>
      <c r="B71" s="730" t="s">
        <v>2484</v>
      </c>
      <c r="C71" s="768" t="s">
        <v>2485</v>
      </c>
      <c r="D71" s="769" t="s">
        <v>124</v>
      </c>
      <c r="E71" s="732" t="s">
        <v>2486</v>
      </c>
      <c r="F71" s="733" t="s">
        <v>26</v>
      </c>
      <c r="G71" s="734">
        <v>71.135000000000005</v>
      </c>
      <c r="H71" s="734">
        <v>59.005000000000003</v>
      </c>
      <c r="I71" s="734">
        <v>0</v>
      </c>
      <c r="J71" s="734">
        <v>0</v>
      </c>
      <c r="K71" s="734">
        <v>59.005000000000003</v>
      </c>
      <c r="L71" s="734">
        <v>12.130000000000003</v>
      </c>
      <c r="M71" s="734">
        <v>0</v>
      </c>
      <c r="N71" s="734">
        <v>12.13</v>
      </c>
      <c r="O71" s="735">
        <v>12.13</v>
      </c>
      <c r="P71" s="735"/>
      <c r="Q71" s="735"/>
      <c r="R71" s="735"/>
      <c r="S71" s="735">
        <v>12</v>
      </c>
      <c r="T71" s="735"/>
      <c r="U71" s="735"/>
      <c r="V71" s="735"/>
      <c r="W71" s="735"/>
      <c r="X71" s="735"/>
      <c r="Y71" s="735"/>
      <c r="Z71" s="466">
        <v>0</v>
      </c>
      <c r="AA71" s="466">
        <v>0.13000000000000078</v>
      </c>
      <c r="AB71" s="21">
        <v>0.13000000000000078</v>
      </c>
      <c r="AC71" s="21"/>
      <c r="AD71" s="21"/>
      <c r="AE71" s="21">
        <v>0</v>
      </c>
      <c r="AF71" s="21">
        <v>0</v>
      </c>
      <c r="AG71" s="21">
        <v>0</v>
      </c>
      <c r="AH71" s="21">
        <v>0</v>
      </c>
      <c r="AI71" s="735"/>
      <c r="AJ71" s="742" t="s">
        <v>12415</v>
      </c>
      <c r="AK71" s="735"/>
      <c r="AL71" s="2604">
        <v>1</v>
      </c>
      <c r="AM71" s="734">
        <v>0</v>
      </c>
    </row>
    <row r="72" spans="1:39" s="743" customFormat="1" ht="94.5">
      <c r="A72" s="736">
        <v>954</v>
      </c>
      <c r="B72" s="730" t="s">
        <v>2487</v>
      </c>
      <c r="C72" s="731" t="s">
        <v>2488</v>
      </c>
      <c r="D72" s="732" t="s">
        <v>124</v>
      </c>
      <c r="E72" s="732" t="s">
        <v>2489</v>
      </c>
      <c r="F72" s="733" t="s">
        <v>26</v>
      </c>
      <c r="G72" s="734">
        <v>50.952999999999996</v>
      </c>
      <c r="H72" s="734">
        <v>45.866</v>
      </c>
      <c r="I72" s="734">
        <v>0</v>
      </c>
      <c r="J72" s="734">
        <v>0</v>
      </c>
      <c r="K72" s="734">
        <v>45.866</v>
      </c>
      <c r="L72" s="734">
        <v>5.0869999999999962</v>
      </c>
      <c r="M72" s="734">
        <v>0</v>
      </c>
      <c r="N72" s="734">
        <v>5.0869999999999997</v>
      </c>
      <c r="O72" s="735">
        <v>5.0869999999999997</v>
      </c>
      <c r="P72" s="735"/>
      <c r="Q72" s="735"/>
      <c r="R72" s="735"/>
      <c r="S72" s="735"/>
      <c r="T72" s="735"/>
      <c r="U72" s="735"/>
      <c r="V72" s="735"/>
      <c r="W72" s="735"/>
      <c r="X72" s="735"/>
      <c r="Y72" s="735"/>
      <c r="Z72" s="466">
        <v>0</v>
      </c>
      <c r="AA72" s="466">
        <v>5.0869999999999997</v>
      </c>
      <c r="AB72" s="21">
        <v>5.0869999999999997</v>
      </c>
      <c r="AC72" s="21"/>
      <c r="AD72" s="21"/>
      <c r="AE72" s="21">
        <v>0</v>
      </c>
      <c r="AF72" s="21">
        <v>0</v>
      </c>
      <c r="AG72" s="21">
        <v>0</v>
      </c>
      <c r="AH72" s="21">
        <v>0</v>
      </c>
      <c r="AI72" s="735"/>
      <c r="AJ72" s="742" t="s">
        <v>9252</v>
      </c>
      <c r="AK72" s="735"/>
      <c r="AL72" s="2604">
        <v>1</v>
      </c>
      <c r="AM72" s="734">
        <v>0</v>
      </c>
    </row>
    <row r="73" spans="1:39" ht="157.5">
      <c r="A73" s="736">
        <v>955</v>
      </c>
      <c r="B73" s="730" t="s">
        <v>2490</v>
      </c>
      <c r="C73" s="731" t="s">
        <v>2491</v>
      </c>
      <c r="D73" s="732" t="s">
        <v>124</v>
      </c>
      <c r="E73" s="732" t="s">
        <v>2492</v>
      </c>
      <c r="F73" s="733" t="s">
        <v>26</v>
      </c>
      <c r="G73" s="734">
        <v>94.007999999999996</v>
      </c>
      <c r="H73" s="734">
        <v>79.510999999999996</v>
      </c>
      <c r="I73" s="734">
        <v>0</v>
      </c>
      <c r="J73" s="734">
        <v>0</v>
      </c>
      <c r="K73" s="734">
        <v>79.510999999999996</v>
      </c>
      <c r="L73" s="734">
        <v>14.497</v>
      </c>
      <c r="M73" s="734">
        <v>3.524</v>
      </c>
      <c r="N73" s="734">
        <v>10.973000000000001</v>
      </c>
      <c r="O73" s="735">
        <v>14.497</v>
      </c>
      <c r="P73" s="735"/>
      <c r="Q73" s="735"/>
      <c r="R73" s="735"/>
      <c r="S73" s="735">
        <v>10</v>
      </c>
      <c r="T73" s="735"/>
      <c r="U73" s="735"/>
      <c r="V73" s="735"/>
      <c r="W73" s="735"/>
      <c r="X73" s="735"/>
      <c r="Y73" s="735"/>
      <c r="Z73" s="466">
        <v>3.524</v>
      </c>
      <c r="AA73" s="466">
        <v>0.97300000000000075</v>
      </c>
      <c r="AB73" s="21">
        <v>4.4970000000000008</v>
      </c>
      <c r="AC73" s="21"/>
      <c r="AD73" s="21"/>
      <c r="AE73" s="21">
        <v>0</v>
      </c>
      <c r="AF73" s="21">
        <v>0</v>
      </c>
      <c r="AG73" s="21">
        <v>0</v>
      </c>
      <c r="AH73" s="21">
        <v>0</v>
      </c>
      <c r="AI73" s="735"/>
      <c r="AJ73" s="742" t="s">
        <v>12416</v>
      </c>
      <c r="AK73" s="735"/>
      <c r="AL73" s="2604">
        <v>0.25</v>
      </c>
      <c r="AM73" s="734">
        <v>0</v>
      </c>
    </row>
    <row r="74" spans="1:39" ht="78.75">
      <c r="A74" s="736">
        <v>956</v>
      </c>
      <c r="B74" s="730" t="s">
        <v>2493</v>
      </c>
      <c r="C74" s="731" t="s">
        <v>2494</v>
      </c>
      <c r="D74" s="732" t="s">
        <v>124</v>
      </c>
      <c r="E74" s="732" t="s">
        <v>2495</v>
      </c>
      <c r="F74" s="733" t="s">
        <v>26</v>
      </c>
      <c r="G74" s="734">
        <v>225.55</v>
      </c>
      <c r="H74" s="734">
        <v>222.09100000000001</v>
      </c>
      <c r="I74" s="734">
        <v>0</v>
      </c>
      <c r="J74" s="734">
        <v>0</v>
      </c>
      <c r="K74" s="734">
        <v>222.09100000000001</v>
      </c>
      <c r="L74" s="734">
        <v>3.4590000000000032</v>
      </c>
      <c r="M74" s="734">
        <v>0</v>
      </c>
      <c r="N74" s="734">
        <v>3.4590000000000001</v>
      </c>
      <c r="O74" s="735">
        <v>3.4590000000000001</v>
      </c>
      <c r="P74" s="735"/>
      <c r="Q74" s="735"/>
      <c r="R74" s="735"/>
      <c r="S74" s="735"/>
      <c r="T74" s="735"/>
      <c r="U74" s="735"/>
      <c r="V74" s="735"/>
      <c r="W74" s="735"/>
      <c r="X74" s="735"/>
      <c r="Y74" s="735"/>
      <c r="Z74" s="466">
        <v>0</v>
      </c>
      <c r="AA74" s="466">
        <v>3.4590000000000001</v>
      </c>
      <c r="AB74" s="21">
        <v>3.4590000000000001</v>
      </c>
      <c r="AC74" s="21"/>
      <c r="AD74" s="21"/>
      <c r="AE74" s="21">
        <v>0</v>
      </c>
      <c r="AF74" s="21">
        <v>0</v>
      </c>
      <c r="AG74" s="21">
        <v>0</v>
      </c>
      <c r="AH74" s="21">
        <v>0</v>
      </c>
      <c r="AI74" s="735"/>
      <c r="AJ74" s="742" t="s">
        <v>10740</v>
      </c>
      <c r="AK74" s="735"/>
      <c r="AL74" s="2604">
        <v>0.25</v>
      </c>
      <c r="AM74" s="734">
        <v>0</v>
      </c>
    </row>
    <row r="75" spans="1:39" ht="78.75">
      <c r="A75" s="736">
        <v>957</v>
      </c>
      <c r="B75" s="739" t="s">
        <v>2496</v>
      </c>
      <c r="C75" s="731" t="s">
        <v>2497</v>
      </c>
      <c r="D75" s="732" t="s">
        <v>124</v>
      </c>
      <c r="E75" s="732" t="s">
        <v>2498</v>
      </c>
      <c r="F75" s="733" t="s">
        <v>26</v>
      </c>
      <c r="G75" s="734">
        <v>92.986000000000004</v>
      </c>
      <c r="H75" s="734">
        <v>17.797999999999998</v>
      </c>
      <c r="I75" s="734">
        <v>75.153000000000006</v>
      </c>
      <c r="J75" s="734">
        <v>0</v>
      </c>
      <c r="K75" s="734">
        <v>92.951000000000008</v>
      </c>
      <c r="L75" s="734">
        <v>3.4999999999996589E-2</v>
      </c>
      <c r="M75" s="742">
        <v>3.5000000000000003E-2</v>
      </c>
      <c r="N75" s="734">
        <v>0</v>
      </c>
      <c r="O75" s="735">
        <v>3.5000000000000003E-2</v>
      </c>
      <c r="P75" s="735"/>
      <c r="Q75" s="735"/>
      <c r="R75" s="735"/>
      <c r="S75" s="735"/>
      <c r="T75" s="735"/>
      <c r="U75" s="735"/>
      <c r="V75" s="735"/>
      <c r="W75" s="735"/>
      <c r="X75" s="735"/>
      <c r="Y75" s="735"/>
      <c r="Z75" s="466">
        <v>3.5000000000000003E-2</v>
      </c>
      <c r="AA75" s="466">
        <v>0</v>
      </c>
      <c r="AB75" s="21">
        <v>3.5000000000000003E-2</v>
      </c>
      <c r="AC75" s="21"/>
      <c r="AD75" s="21"/>
      <c r="AE75" s="21">
        <v>0</v>
      </c>
      <c r="AF75" s="21">
        <v>0</v>
      </c>
      <c r="AG75" s="21">
        <v>0</v>
      </c>
      <c r="AH75" s="21">
        <v>0</v>
      </c>
      <c r="AI75" s="735"/>
      <c r="AJ75" s="735" t="s">
        <v>10419</v>
      </c>
      <c r="AK75" s="735"/>
      <c r="AL75" s="2604">
        <v>0.25</v>
      </c>
      <c r="AM75" s="734">
        <v>0</v>
      </c>
    </row>
    <row r="76" spans="1:39" ht="63">
      <c r="A76" s="736">
        <v>958</v>
      </c>
      <c r="B76" s="739" t="s">
        <v>2499</v>
      </c>
      <c r="C76" s="740" t="s">
        <v>2500</v>
      </c>
      <c r="D76" s="741" t="s">
        <v>124</v>
      </c>
      <c r="E76" s="732" t="s">
        <v>2501</v>
      </c>
      <c r="F76" s="733" t="s">
        <v>26</v>
      </c>
      <c r="G76" s="756">
        <v>7</v>
      </c>
      <c r="H76" s="734">
        <v>1.7270000000000001</v>
      </c>
      <c r="I76" s="734">
        <v>5.25</v>
      </c>
      <c r="J76" s="734">
        <v>0</v>
      </c>
      <c r="K76" s="734">
        <v>6.891</v>
      </c>
      <c r="L76" s="734">
        <v>0.10899999999999999</v>
      </c>
      <c r="M76" s="742">
        <v>0.109</v>
      </c>
      <c r="N76" s="734">
        <v>0</v>
      </c>
      <c r="O76" s="735">
        <v>0.109</v>
      </c>
      <c r="P76" s="735"/>
      <c r="Q76" s="735"/>
      <c r="R76" s="735"/>
      <c r="S76" s="735"/>
      <c r="T76" s="735"/>
      <c r="U76" s="735"/>
      <c r="V76" s="735"/>
      <c r="W76" s="735"/>
      <c r="X76" s="735"/>
      <c r="Y76" s="735"/>
      <c r="Z76" s="466">
        <v>0.109</v>
      </c>
      <c r="AA76" s="466">
        <v>0</v>
      </c>
      <c r="AB76" s="21">
        <v>0.109</v>
      </c>
      <c r="AC76" s="21">
        <v>2.7E-2</v>
      </c>
      <c r="AD76" s="21"/>
      <c r="AE76" s="21">
        <v>2.7E-2</v>
      </c>
      <c r="AF76" s="21">
        <v>0</v>
      </c>
      <c r="AG76" s="21">
        <v>0</v>
      </c>
      <c r="AH76" s="21">
        <v>0</v>
      </c>
      <c r="AI76" s="735"/>
      <c r="AJ76" s="735"/>
      <c r="AK76" s="742" t="s">
        <v>10941</v>
      </c>
      <c r="AL76" s="2604">
        <v>0.25</v>
      </c>
      <c r="AM76" s="734">
        <v>0</v>
      </c>
    </row>
    <row r="77" spans="1:39" ht="78.75">
      <c r="A77" s="736">
        <v>959</v>
      </c>
      <c r="B77" s="730" t="s">
        <v>2502</v>
      </c>
      <c r="C77" s="731" t="s">
        <v>2503</v>
      </c>
      <c r="D77" s="732" t="s">
        <v>31</v>
      </c>
      <c r="E77" s="732" t="s">
        <v>214</v>
      </c>
      <c r="F77" s="733" t="s">
        <v>26</v>
      </c>
      <c r="G77" s="734">
        <v>195.178</v>
      </c>
      <c r="H77" s="734">
        <v>169.965</v>
      </c>
      <c r="I77" s="734">
        <v>0</v>
      </c>
      <c r="J77" s="734">
        <v>0</v>
      </c>
      <c r="K77" s="734">
        <v>169.965</v>
      </c>
      <c r="L77" s="734">
        <v>25.212999999999994</v>
      </c>
      <c r="M77" s="734">
        <v>0.21299999999999999</v>
      </c>
      <c r="N77" s="734">
        <v>25</v>
      </c>
      <c r="O77" s="735">
        <v>25.213000000000001</v>
      </c>
      <c r="P77" s="735"/>
      <c r="Q77" s="735"/>
      <c r="R77" s="735"/>
      <c r="S77" s="735"/>
      <c r="T77" s="735"/>
      <c r="U77" s="735"/>
      <c r="V77" s="735"/>
      <c r="W77" s="735"/>
      <c r="X77" s="735"/>
      <c r="Y77" s="735"/>
      <c r="Z77" s="466">
        <v>0.21299999999999999</v>
      </c>
      <c r="AA77" s="466">
        <v>25</v>
      </c>
      <c r="AB77" s="21">
        <v>25.213000000000001</v>
      </c>
      <c r="AC77" s="21"/>
      <c r="AD77" s="21"/>
      <c r="AE77" s="21">
        <v>0</v>
      </c>
      <c r="AF77" s="21">
        <v>0</v>
      </c>
      <c r="AG77" s="21">
        <v>0</v>
      </c>
      <c r="AH77" s="21">
        <v>0</v>
      </c>
      <c r="AI77" s="735"/>
      <c r="AJ77" s="742" t="s">
        <v>10296</v>
      </c>
      <c r="AK77" s="735"/>
      <c r="AL77" s="2604">
        <v>0.25</v>
      </c>
      <c r="AM77" s="734">
        <v>0</v>
      </c>
    </row>
    <row r="78" spans="1:39" ht="189">
      <c r="A78" s="736">
        <v>960</v>
      </c>
      <c r="B78" s="739" t="s">
        <v>2504</v>
      </c>
      <c r="C78" s="731" t="s">
        <v>2505</v>
      </c>
      <c r="D78" s="732" t="s">
        <v>31</v>
      </c>
      <c r="E78" s="732" t="s">
        <v>2473</v>
      </c>
      <c r="F78" s="733" t="s">
        <v>26</v>
      </c>
      <c r="G78" s="734">
        <v>86.378</v>
      </c>
      <c r="H78" s="734">
        <v>50.853999999999999</v>
      </c>
      <c r="I78" s="734">
        <v>3.7759999999999998</v>
      </c>
      <c r="J78" s="734">
        <v>0</v>
      </c>
      <c r="K78" s="734">
        <v>54.629999999999995</v>
      </c>
      <c r="L78" s="734">
        <v>31.748000000000001</v>
      </c>
      <c r="M78" s="734">
        <v>0</v>
      </c>
      <c r="N78" s="734">
        <v>31.748000000000001</v>
      </c>
      <c r="O78" s="735">
        <v>31.748000000000001</v>
      </c>
      <c r="P78" s="735"/>
      <c r="Q78" s="735"/>
      <c r="R78" s="735"/>
      <c r="S78" s="735"/>
      <c r="T78" s="735"/>
      <c r="U78" s="735"/>
      <c r="V78" s="735"/>
      <c r="W78" s="735"/>
      <c r="X78" s="735"/>
      <c r="Y78" s="735">
        <v>3.7260000000000026</v>
      </c>
      <c r="Z78" s="466">
        <v>0</v>
      </c>
      <c r="AA78" s="466">
        <v>28.021999999999998</v>
      </c>
      <c r="AB78" s="21">
        <v>28.021999999999998</v>
      </c>
      <c r="AC78" s="21"/>
      <c r="AD78" s="21">
        <v>28.016000000000002</v>
      </c>
      <c r="AE78" s="21">
        <v>28.016000000000002</v>
      </c>
      <c r="AF78" s="21">
        <v>0</v>
      </c>
      <c r="AG78" s="21">
        <v>26.331949999999999</v>
      </c>
      <c r="AH78" s="21">
        <v>26.331949999999999</v>
      </c>
      <c r="AI78" s="735"/>
      <c r="AJ78" s="2619" t="s">
        <v>10350</v>
      </c>
      <c r="AK78" s="742" t="s">
        <v>9454</v>
      </c>
      <c r="AL78" s="2604">
        <v>1</v>
      </c>
      <c r="AM78" s="734">
        <v>0</v>
      </c>
    </row>
    <row r="79" spans="1:39" ht="78.75">
      <c r="A79" s="736">
        <v>961</v>
      </c>
      <c r="B79" s="730" t="s">
        <v>2506</v>
      </c>
      <c r="C79" s="731" t="s">
        <v>2507</v>
      </c>
      <c r="D79" s="732" t="s">
        <v>31</v>
      </c>
      <c r="E79" s="732" t="s">
        <v>2508</v>
      </c>
      <c r="F79" s="733" t="s">
        <v>26</v>
      </c>
      <c r="G79" s="734">
        <v>89.891000000000005</v>
      </c>
      <c r="H79" s="734">
        <v>45.061</v>
      </c>
      <c r="I79" s="734">
        <v>0</v>
      </c>
      <c r="J79" s="734">
        <v>0</v>
      </c>
      <c r="K79" s="734">
        <v>45.061</v>
      </c>
      <c r="L79" s="734">
        <v>44.830000000000005</v>
      </c>
      <c r="M79" s="734">
        <v>12.725</v>
      </c>
      <c r="N79" s="734">
        <v>32.104999999999997</v>
      </c>
      <c r="O79" s="735">
        <v>44.83</v>
      </c>
      <c r="P79" s="735"/>
      <c r="Q79" s="735"/>
      <c r="R79" s="735"/>
      <c r="S79" s="735"/>
      <c r="T79" s="735"/>
      <c r="U79" s="735"/>
      <c r="V79" s="735"/>
      <c r="W79" s="735"/>
      <c r="X79" s="735"/>
      <c r="Y79" s="735"/>
      <c r="Z79" s="466">
        <v>12.725</v>
      </c>
      <c r="AA79" s="466">
        <v>32.104999999999997</v>
      </c>
      <c r="AB79" s="21">
        <v>44.83</v>
      </c>
      <c r="AC79" s="21"/>
      <c r="AD79" s="21"/>
      <c r="AE79" s="21">
        <v>0</v>
      </c>
      <c r="AF79" s="21">
        <v>0</v>
      </c>
      <c r="AG79" s="21">
        <v>0</v>
      </c>
      <c r="AH79" s="21">
        <v>0</v>
      </c>
      <c r="AI79" s="735"/>
      <c r="AJ79" s="742" t="s">
        <v>9252</v>
      </c>
      <c r="AK79" s="735"/>
      <c r="AL79" s="2604">
        <v>1</v>
      </c>
      <c r="AM79" s="734">
        <v>0</v>
      </c>
    </row>
    <row r="80" spans="1:39" ht="63">
      <c r="A80" s="736">
        <v>962</v>
      </c>
      <c r="B80" s="730" t="s">
        <v>2509</v>
      </c>
      <c r="C80" s="731" t="s">
        <v>2510</v>
      </c>
      <c r="D80" s="732" t="s">
        <v>31</v>
      </c>
      <c r="E80" s="732" t="s">
        <v>2511</v>
      </c>
      <c r="F80" s="733" t="s">
        <v>115</v>
      </c>
      <c r="G80" s="734">
        <v>416.50400000000002</v>
      </c>
      <c r="H80" s="734">
        <v>113.626</v>
      </c>
      <c r="I80" s="734">
        <v>0</v>
      </c>
      <c r="J80" s="734">
        <v>0</v>
      </c>
      <c r="K80" s="734">
        <v>113.626</v>
      </c>
      <c r="L80" s="734">
        <v>302.87800000000004</v>
      </c>
      <c r="M80" s="734">
        <v>11.454000000000001</v>
      </c>
      <c r="N80" s="734">
        <v>100</v>
      </c>
      <c r="O80" s="735">
        <v>111.45400000000001</v>
      </c>
      <c r="P80" s="735"/>
      <c r="Q80" s="735"/>
      <c r="R80" s="735"/>
      <c r="S80" s="735"/>
      <c r="T80" s="735"/>
      <c r="U80" s="735"/>
      <c r="V80" s="735"/>
      <c r="W80" s="735"/>
      <c r="X80" s="735"/>
      <c r="Y80" s="735"/>
      <c r="Z80" s="466">
        <v>11.454000000000001</v>
      </c>
      <c r="AA80" s="466">
        <v>100</v>
      </c>
      <c r="AB80" s="21">
        <v>111.45400000000001</v>
      </c>
      <c r="AC80" s="21"/>
      <c r="AD80" s="21"/>
      <c r="AE80" s="21">
        <v>0</v>
      </c>
      <c r="AF80" s="21">
        <v>0</v>
      </c>
      <c r="AG80" s="21">
        <v>0</v>
      </c>
      <c r="AH80" s="21">
        <v>0</v>
      </c>
      <c r="AI80" s="735"/>
      <c r="AJ80" s="742" t="s">
        <v>9257</v>
      </c>
      <c r="AK80" s="735"/>
      <c r="AL80" s="2604">
        <v>0.25</v>
      </c>
      <c r="AM80" s="734">
        <v>0</v>
      </c>
    </row>
    <row r="81" spans="1:40" ht="78.75">
      <c r="A81" s="736">
        <v>963</v>
      </c>
      <c r="B81" s="739" t="s">
        <v>2512</v>
      </c>
      <c r="C81" s="731" t="s">
        <v>2513</v>
      </c>
      <c r="D81" s="732" t="s">
        <v>507</v>
      </c>
      <c r="E81" s="732" t="s">
        <v>2514</v>
      </c>
      <c r="F81" s="733" t="s">
        <v>115</v>
      </c>
      <c r="G81" s="734">
        <v>159.27199999999999</v>
      </c>
      <c r="H81" s="734">
        <v>49.625</v>
      </c>
      <c r="I81" s="734">
        <v>0</v>
      </c>
      <c r="J81" s="734">
        <v>0</v>
      </c>
      <c r="K81" s="734">
        <v>49.625</v>
      </c>
      <c r="L81" s="734">
        <v>109.64699999999999</v>
      </c>
      <c r="M81" s="734">
        <v>1E-3</v>
      </c>
      <c r="N81" s="734">
        <v>0</v>
      </c>
      <c r="O81" s="735">
        <v>1E-3</v>
      </c>
      <c r="P81" s="735"/>
      <c r="Q81" s="735"/>
      <c r="R81" s="735"/>
      <c r="S81" s="735"/>
      <c r="T81" s="735"/>
      <c r="U81" s="735"/>
      <c r="V81" s="735"/>
      <c r="W81" s="735"/>
      <c r="X81" s="735"/>
      <c r="Y81" s="735"/>
      <c r="Z81" s="466">
        <v>1E-3</v>
      </c>
      <c r="AA81" s="466">
        <v>0</v>
      </c>
      <c r="AB81" s="21">
        <v>1E-3</v>
      </c>
      <c r="AC81" s="21"/>
      <c r="AD81" s="21"/>
      <c r="AE81" s="21">
        <v>0</v>
      </c>
      <c r="AF81" s="21">
        <v>0</v>
      </c>
      <c r="AG81" s="21">
        <v>0</v>
      </c>
      <c r="AH81" s="21">
        <v>0</v>
      </c>
      <c r="AI81" s="735"/>
      <c r="AJ81" s="742" t="s">
        <v>9252</v>
      </c>
      <c r="AK81" s="735"/>
      <c r="AL81" s="2604">
        <v>0.25</v>
      </c>
      <c r="AM81" s="734">
        <v>0</v>
      </c>
    </row>
    <row r="82" spans="1:40" ht="63">
      <c r="A82" s="736">
        <v>964</v>
      </c>
      <c r="B82" s="730" t="s">
        <v>2515</v>
      </c>
      <c r="C82" s="731" t="s">
        <v>2516</v>
      </c>
      <c r="D82" s="732" t="s">
        <v>342</v>
      </c>
      <c r="E82" s="741" t="s">
        <v>2517</v>
      </c>
      <c r="F82" s="733" t="s">
        <v>115</v>
      </c>
      <c r="G82" s="734">
        <v>57.899000000000001</v>
      </c>
      <c r="H82" s="734">
        <v>42.847999999999999</v>
      </c>
      <c r="I82" s="734">
        <v>0</v>
      </c>
      <c r="J82" s="734">
        <v>0</v>
      </c>
      <c r="K82" s="734">
        <v>42.847999999999999</v>
      </c>
      <c r="L82" s="734">
        <v>15.051000000000002</v>
      </c>
      <c r="M82" s="734">
        <v>2.2799999999999998</v>
      </c>
      <c r="N82" s="734">
        <v>12.771000000000001</v>
      </c>
      <c r="O82" s="735">
        <v>15.051</v>
      </c>
      <c r="P82" s="735"/>
      <c r="Q82" s="735"/>
      <c r="R82" s="735"/>
      <c r="S82" s="735"/>
      <c r="T82" s="735"/>
      <c r="U82" s="735"/>
      <c r="V82" s="735"/>
      <c r="W82" s="735"/>
      <c r="X82" s="735"/>
      <c r="Y82" s="735"/>
      <c r="Z82" s="466">
        <v>2.2799999999999998</v>
      </c>
      <c r="AA82" s="466">
        <v>12.771000000000001</v>
      </c>
      <c r="AB82" s="21">
        <v>15.051</v>
      </c>
      <c r="AC82" s="21">
        <v>0.56999999999999995</v>
      </c>
      <c r="AD82" s="21">
        <v>3.1920000000000002</v>
      </c>
      <c r="AE82" s="21">
        <v>3.762</v>
      </c>
      <c r="AF82" s="21">
        <v>0</v>
      </c>
      <c r="AG82" s="21">
        <v>0</v>
      </c>
      <c r="AH82" s="21">
        <v>0</v>
      </c>
      <c r="AI82" s="735"/>
      <c r="AJ82" s="735"/>
      <c r="AK82" s="742" t="s">
        <v>10806</v>
      </c>
      <c r="AL82" s="2604">
        <v>0.25</v>
      </c>
      <c r="AM82" s="734">
        <v>0</v>
      </c>
    </row>
    <row r="83" spans="1:40" ht="78.75">
      <c r="A83" s="736">
        <v>965</v>
      </c>
      <c r="B83" s="730" t="s">
        <v>2518</v>
      </c>
      <c r="C83" s="731" t="s">
        <v>2519</v>
      </c>
      <c r="D83" s="732" t="s">
        <v>507</v>
      </c>
      <c r="E83" s="741" t="s">
        <v>2520</v>
      </c>
      <c r="F83" s="733" t="s">
        <v>115</v>
      </c>
      <c r="G83" s="734">
        <v>126.036</v>
      </c>
      <c r="H83" s="734">
        <v>17.5</v>
      </c>
      <c r="I83" s="734">
        <v>72.319000000000003</v>
      </c>
      <c r="J83" s="734">
        <v>0</v>
      </c>
      <c r="K83" s="734">
        <v>89.819000000000003</v>
      </c>
      <c r="L83" s="734">
        <v>36.216999999999999</v>
      </c>
      <c r="M83" s="734">
        <v>0.98299999999999998</v>
      </c>
      <c r="N83" s="734">
        <v>35.234000000000002</v>
      </c>
      <c r="O83" s="735">
        <v>36.216999999999999</v>
      </c>
      <c r="P83" s="735"/>
      <c r="Q83" s="735"/>
      <c r="R83" s="735"/>
      <c r="S83" s="735"/>
      <c r="T83" s="735"/>
      <c r="U83" s="735"/>
      <c r="V83" s="735"/>
      <c r="W83" s="735"/>
      <c r="X83" s="735"/>
      <c r="Y83" s="735"/>
      <c r="Z83" s="466">
        <v>0.98299999999999998</v>
      </c>
      <c r="AA83" s="466">
        <v>35.234000000000002</v>
      </c>
      <c r="AB83" s="21">
        <v>36.216999999999999</v>
      </c>
      <c r="AC83" s="21"/>
      <c r="AD83" s="21"/>
      <c r="AE83" s="21">
        <v>0</v>
      </c>
      <c r="AF83" s="21">
        <v>0</v>
      </c>
      <c r="AG83" s="21">
        <v>0</v>
      </c>
      <c r="AH83" s="21">
        <v>0</v>
      </c>
      <c r="AI83" s="735"/>
      <c r="AJ83" s="742" t="s">
        <v>9252</v>
      </c>
      <c r="AK83" s="735"/>
      <c r="AL83" s="2604">
        <v>0.25</v>
      </c>
      <c r="AM83" s="734">
        <v>0</v>
      </c>
    </row>
    <row r="84" spans="1:40" ht="78.75">
      <c r="A84" s="736">
        <v>966</v>
      </c>
      <c r="B84" s="730" t="s">
        <v>2521</v>
      </c>
      <c r="C84" s="731" t="s">
        <v>2522</v>
      </c>
      <c r="D84" s="732" t="s">
        <v>507</v>
      </c>
      <c r="E84" s="732" t="s">
        <v>2523</v>
      </c>
      <c r="F84" s="733" t="s">
        <v>114</v>
      </c>
      <c r="G84" s="734">
        <v>459.49900000000002</v>
      </c>
      <c r="H84" s="734">
        <v>0</v>
      </c>
      <c r="I84" s="734">
        <v>0</v>
      </c>
      <c r="J84" s="734">
        <v>0</v>
      </c>
      <c r="K84" s="734">
        <v>0</v>
      </c>
      <c r="L84" s="734">
        <v>459.49900000000002</v>
      </c>
      <c r="M84" s="737">
        <v>75</v>
      </c>
      <c r="N84" s="734">
        <v>0</v>
      </c>
      <c r="O84" s="737">
        <v>75</v>
      </c>
      <c r="P84" s="737"/>
      <c r="Q84" s="737">
        <v>40</v>
      </c>
      <c r="R84" s="737"/>
      <c r="S84" s="737"/>
      <c r="T84" s="737"/>
      <c r="U84" s="737"/>
      <c r="V84" s="737"/>
      <c r="W84" s="737"/>
      <c r="X84" s="737"/>
      <c r="Y84" s="737"/>
      <c r="Z84" s="466">
        <v>35</v>
      </c>
      <c r="AA84" s="466">
        <v>0</v>
      </c>
      <c r="AB84" s="21">
        <v>35</v>
      </c>
      <c r="AC84" s="21"/>
      <c r="AD84" s="21"/>
      <c r="AE84" s="21">
        <v>0</v>
      </c>
      <c r="AF84" s="21">
        <v>0</v>
      </c>
      <c r="AG84" s="21">
        <v>0</v>
      </c>
      <c r="AH84" s="21">
        <v>0</v>
      </c>
      <c r="AI84" s="737"/>
      <c r="AJ84" s="2785" t="s">
        <v>10266</v>
      </c>
      <c r="AK84" s="737"/>
      <c r="AL84" s="2604">
        <v>0.25</v>
      </c>
      <c r="AM84" s="734">
        <v>0</v>
      </c>
    </row>
    <row r="85" spans="1:40" ht="78.75">
      <c r="A85" s="736">
        <v>967</v>
      </c>
      <c r="B85" s="730" t="s">
        <v>2524</v>
      </c>
      <c r="C85" s="731" t="s">
        <v>2525</v>
      </c>
      <c r="D85" s="732" t="s">
        <v>339</v>
      </c>
      <c r="E85" s="732" t="s">
        <v>2526</v>
      </c>
      <c r="F85" s="733" t="s">
        <v>26</v>
      </c>
      <c r="G85" s="734">
        <v>17.997</v>
      </c>
      <c r="H85" s="734">
        <v>16.431000000000001</v>
      </c>
      <c r="I85" s="734">
        <v>0</v>
      </c>
      <c r="J85" s="734">
        <v>0</v>
      </c>
      <c r="K85" s="734">
        <v>16.431000000000001</v>
      </c>
      <c r="L85" s="734">
        <v>1.5659999999999989</v>
      </c>
      <c r="M85" s="734">
        <v>2E-3</v>
      </c>
      <c r="N85" s="734">
        <v>1.5640000000000001</v>
      </c>
      <c r="O85" s="735">
        <v>1.5660000000000001</v>
      </c>
      <c r="P85" s="735"/>
      <c r="Q85" s="735"/>
      <c r="R85" s="735"/>
      <c r="S85" s="735"/>
      <c r="T85" s="735"/>
      <c r="U85" s="735"/>
      <c r="V85" s="735"/>
      <c r="W85" s="735"/>
      <c r="X85" s="735"/>
      <c r="Y85" s="735"/>
      <c r="Z85" s="466">
        <v>2E-3</v>
      </c>
      <c r="AA85" s="466">
        <v>1.5640000000000001</v>
      </c>
      <c r="AB85" s="21">
        <v>1.5660000000000001</v>
      </c>
      <c r="AC85" s="21"/>
      <c r="AD85" s="21"/>
      <c r="AE85" s="21">
        <v>0</v>
      </c>
      <c r="AF85" s="21">
        <v>0</v>
      </c>
      <c r="AG85" s="21">
        <v>0</v>
      </c>
      <c r="AH85" s="21">
        <v>0</v>
      </c>
      <c r="AI85" s="735"/>
      <c r="AJ85" s="735" t="s">
        <v>10419</v>
      </c>
      <c r="AK85" s="735"/>
      <c r="AL85" s="2604">
        <v>0.25</v>
      </c>
      <c r="AM85" s="734">
        <v>0</v>
      </c>
    </row>
    <row r="86" spans="1:40" ht="47.25">
      <c r="A86" s="736">
        <v>968</v>
      </c>
      <c r="B86" s="730" t="s">
        <v>2527</v>
      </c>
      <c r="C86" s="731" t="s">
        <v>2528</v>
      </c>
      <c r="D86" s="732" t="s">
        <v>339</v>
      </c>
      <c r="E86" s="732" t="s">
        <v>2529</v>
      </c>
      <c r="F86" s="733" t="s">
        <v>26</v>
      </c>
      <c r="G86" s="734">
        <v>782.83100000000002</v>
      </c>
      <c r="H86" s="734">
        <v>439.346</v>
      </c>
      <c r="I86" s="734">
        <v>268.46300000000002</v>
      </c>
      <c r="J86" s="734">
        <v>0</v>
      </c>
      <c r="K86" s="734">
        <v>707.80899999999997</v>
      </c>
      <c r="L86" s="734">
        <v>75.022000000000048</v>
      </c>
      <c r="M86" s="734">
        <v>1.7330000000000001</v>
      </c>
      <c r="N86" s="734">
        <v>73.289000000000001</v>
      </c>
      <c r="O86" s="735">
        <v>75.022000000000006</v>
      </c>
      <c r="P86" s="735"/>
      <c r="Q86" s="735"/>
      <c r="R86" s="735"/>
      <c r="S86" s="735"/>
      <c r="T86" s="735"/>
      <c r="U86" s="735"/>
      <c r="V86" s="735"/>
      <c r="W86" s="735"/>
      <c r="X86" s="735"/>
      <c r="Y86" s="735"/>
      <c r="Z86" s="466">
        <v>1.7330000000000001</v>
      </c>
      <c r="AA86" s="466">
        <v>73.289000000000001</v>
      </c>
      <c r="AB86" s="21">
        <v>75.022000000000006</v>
      </c>
      <c r="AC86" s="21">
        <v>0.86650000000000005</v>
      </c>
      <c r="AD86" s="21">
        <v>72.509</v>
      </c>
      <c r="AE86" s="21">
        <v>73.375500000000002</v>
      </c>
      <c r="AF86" s="21">
        <v>0</v>
      </c>
      <c r="AG86" s="21">
        <v>72.422880000000006</v>
      </c>
      <c r="AH86" s="21">
        <v>72.422880000000006</v>
      </c>
      <c r="AI86" s="735"/>
      <c r="AJ86" s="735"/>
      <c r="AK86" s="742" t="s">
        <v>9496</v>
      </c>
      <c r="AL86" s="2604">
        <v>0.5</v>
      </c>
      <c r="AM86" s="734">
        <v>0</v>
      </c>
    </row>
    <row r="87" spans="1:40" ht="141.75">
      <c r="A87" s="736">
        <v>969</v>
      </c>
      <c r="B87" s="730" t="s">
        <v>2530</v>
      </c>
      <c r="C87" s="731" t="s">
        <v>2531</v>
      </c>
      <c r="D87" s="732" t="s">
        <v>2532</v>
      </c>
      <c r="E87" s="732" t="s">
        <v>2533</v>
      </c>
      <c r="F87" s="733" t="s">
        <v>26</v>
      </c>
      <c r="G87" s="734">
        <v>192.54900000000001</v>
      </c>
      <c r="H87" s="734">
        <v>0</v>
      </c>
      <c r="I87" s="734">
        <v>0</v>
      </c>
      <c r="J87" s="734">
        <v>0</v>
      </c>
      <c r="K87" s="734">
        <v>0</v>
      </c>
      <c r="L87" s="734">
        <v>192.54900000000001</v>
      </c>
      <c r="M87" s="737">
        <v>183.738</v>
      </c>
      <c r="N87" s="734">
        <v>8.8109999999999999</v>
      </c>
      <c r="O87" s="737">
        <v>192.54900000000001</v>
      </c>
      <c r="P87" s="737"/>
      <c r="Q87" s="737"/>
      <c r="R87" s="737"/>
      <c r="S87" s="737"/>
      <c r="T87" s="737"/>
      <c r="U87" s="737"/>
      <c r="V87" s="737"/>
      <c r="W87" s="737"/>
      <c r="X87" s="737"/>
      <c r="Y87" s="737"/>
      <c r="Z87" s="466">
        <v>183.738</v>
      </c>
      <c r="AA87" s="466">
        <v>8.8109999999999999</v>
      </c>
      <c r="AB87" s="21">
        <v>192.54900000000001</v>
      </c>
      <c r="AC87" s="21">
        <v>183.738</v>
      </c>
      <c r="AD87" s="21">
        <v>8.8109999999999999</v>
      </c>
      <c r="AE87" s="21">
        <v>192.54900000000001</v>
      </c>
      <c r="AF87" s="21">
        <v>88.398276999999993</v>
      </c>
      <c r="AG87" s="21">
        <v>8.8109950000000001</v>
      </c>
      <c r="AH87" s="21">
        <v>97.209271999999999</v>
      </c>
      <c r="AI87" s="737"/>
      <c r="AJ87" s="737"/>
      <c r="AK87" s="742" t="s">
        <v>10456</v>
      </c>
      <c r="AL87" s="2604">
        <v>0.5</v>
      </c>
      <c r="AM87" s="734">
        <v>0</v>
      </c>
    </row>
    <row r="88" spans="1:40" ht="47.25">
      <c r="A88" s="736">
        <v>970</v>
      </c>
      <c r="B88" s="730" t="s">
        <v>2534</v>
      </c>
      <c r="C88" s="731" t="s">
        <v>2535</v>
      </c>
      <c r="D88" s="732" t="s">
        <v>2536</v>
      </c>
      <c r="E88" s="732" t="s">
        <v>2537</v>
      </c>
      <c r="F88" s="733" t="s">
        <v>26</v>
      </c>
      <c r="G88" s="734">
        <v>490.66</v>
      </c>
      <c r="H88" s="734">
        <v>79.998999999999995</v>
      </c>
      <c r="I88" s="734">
        <v>250</v>
      </c>
      <c r="J88" s="734">
        <v>0</v>
      </c>
      <c r="K88" s="734">
        <v>329.99900000000002</v>
      </c>
      <c r="L88" s="734">
        <v>160.661</v>
      </c>
      <c r="M88" s="734">
        <v>55.087000000000003</v>
      </c>
      <c r="N88" s="734">
        <v>0</v>
      </c>
      <c r="O88" s="735">
        <v>55.087000000000003</v>
      </c>
      <c r="P88" s="735"/>
      <c r="Q88" s="735"/>
      <c r="R88" s="735"/>
      <c r="S88" s="735"/>
      <c r="T88" s="735"/>
      <c r="U88" s="735"/>
      <c r="V88" s="735"/>
      <c r="W88" s="735"/>
      <c r="X88" s="735"/>
      <c r="Y88" s="735"/>
      <c r="Z88" s="466">
        <v>55.087000000000003</v>
      </c>
      <c r="AA88" s="466">
        <v>0</v>
      </c>
      <c r="AB88" s="21">
        <v>55.087000000000003</v>
      </c>
      <c r="AC88" s="21"/>
      <c r="AD88" s="21"/>
      <c r="AE88" s="21">
        <v>0</v>
      </c>
      <c r="AF88" s="21">
        <v>0</v>
      </c>
      <c r="AG88" s="21">
        <v>0</v>
      </c>
      <c r="AH88" s="21">
        <v>0</v>
      </c>
      <c r="AI88" s="735"/>
      <c r="AJ88" s="735" t="s">
        <v>10419</v>
      </c>
      <c r="AK88" s="735"/>
      <c r="AL88" s="2604">
        <v>0.25</v>
      </c>
      <c r="AM88" s="734">
        <v>0</v>
      </c>
    </row>
    <row r="89" spans="1:40" ht="141.75">
      <c r="A89" s="736">
        <v>971</v>
      </c>
      <c r="B89" s="739" t="s">
        <v>2538</v>
      </c>
      <c r="C89" s="731" t="s">
        <v>2539</v>
      </c>
      <c r="D89" s="732" t="s">
        <v>107</v>
      </c>
      <c r="E89" s="732" t="s">
        <v>2540</v>
      </c>
      <c r="F89" s="733" t="s">
        <v>115</v>
      </c>
      <c r="G89" s="734">
        <v>67.733000000000004</v>
      </c>
      <c r="H89" s="734">
        <v>45.116</v>
      </c>
      <c r="I89" s="734">
        <v>0</v>
      </c>
      <c r="J89" s="734">
        <v>0</v>
      </c>
      <c r="K89" s="734">
        <v>45.116</v>
      </c>
      <c r="L89" s="734">
        <v>22.617000000000004</v>
      </c>
      <c r="M89" s="734">
        <v>1</v>
      </c>
      <c r="N89" s="734">
        <v>0</v>
      </c>
      <c r="O89" s="735">
        <v>1</v>
      </c>
      <c r="P89" s="735"/>
      <c r="Q89" s="735"/>
      <c r="R89" s="735"/>
      <c r="S89" s="735"/>
      <c r="T89" s="735"/>
      <c r="U89" s="735"/>
      <c r="V89" s="735"/>
      <c r="W89" s="735"/>
      <c r="X89" s="735"/>
      <c r="Y89" s="735"/>
      <c r="Z89" s="466">
        <v>1</v>
      </c>
      <c r="AA89" s="466">
        <v>0</v>
      </c>
      <c r="AB89" s="21">
        <v>1</v>
      </c>
      <c r="AC89" s="21"/>
      <c r="AD89" s="21"/>
      <c r="AE89" s="21">
        <v>0</v>
      </c>
      <c r="AF89" s="21">
        <v>0</v>
      </c>
      <c r="AG89" s="21">
        <v>0</v>
      </c>
      <c r="AH89" s="21">
        <v>0</v>
      </c>
      <c r="AI89" s="735"/>
      <c r="AJ89" s="742" t="s">
        <v>10302</v>
      </c>
      <c r="AK89" s="735"/>
      <c r="AL89" s="2604">
        <v>0.25</v>
      </c>
      <c r="AM89" s="734">
        <v>0</v>
      </c>
      <c r="AN89" s="712">
        <v>369</v>
      </c>
    </row>
    <row r="90" spans="1:40" ht="47.25">
      <c r="A90" s="736">
        <v>972</v>
      </c>
      <c r="B90" s="730" t="s">
        <v>2541</v>
      </c>
      <c r="C90" s="731" t="s">
        <v>2542</v>
      </c>
      <c r="D90" s="732" t="s">
        <v>107</v>
      </c>
      <c r="E90" s="732" t="s">
        <v>2508</v>
      </c>
      <c r="F90" s="733" t="s">
        <v>26</v>
      </c>
      <c r="G90" s="734">
        <v>94.242000000000004</v>
      </c>
      <c r="H90" s="734">
        <v>44.494</v>
      </c>
      <c r="I90" s="734">
        <v>0.436</v>
      </c>
      <c r="J90" s="734">
        <v>0</v>
      </c>
      <c r="K90" s="734">
        <v>44.93</v>
      </c>
      <c r="L90" s="734">
        <v>49.312000000000005</v>
      </c>
      <c r="M90" s="734">
        <v>44</v>
      </c>
      <c r="N90" s="734">
        <v>5.3120000000000003</v>
      </c>
      <c r="O90" s="734">
        <v>49.311999999999998</v>
      </c>
      <c r="P90" s="734"/>
      <c r="Q90" s="734"/>
      <c r="R90" s="734"/>
      <c r="S90" s="734"/>
      <c r="T90" s="734"/>
      <c r="U90" s="734"/>
      <c r="V90" s="734"/>
      <c r="W90" s="734"/>
      <c r="X90" s="734"/>
      <c r="Y90" s="734"/>
      <c r="Z90" s="466">
        <v>44</v>
      </c>
      <c r="AA90" s="466">
        <v>5.3120000000000003</v>
      </c>
      <c r="AB90" s="21">
        <v>49.311999999999998</v>
      </c>
      <c r="AC90" s="21">
        <v>44</v>
      </c>
      <c r="AD90" s="21">
        <v>5.3120000000000003</v>
      </c>
      <c r="AE90" s="21">
        <v>49.311999999999998</v>
      </c>
      <c r="AF90" s="21">
        <v>0</v>
      </c>
      <c r="AG90" s="21">
        <v>0</v>
      </c>
      <c r="AH90" s="21">
        <v>0</v>
      </c>
      <c r="AI90" s="734"/>
      <c r="AJ90" s="734"/>
      <c r="AK90" s="734" t="s">
        <v>9491</v>
      </c>
      <c r="AL90" s="2601">
        <v>1</v>
      </c>
      <c r="AM90" s="734">
        <v>0</v>
      </c>
      <c r="AN90" s="712">
        <v>105</v>
      </c>
    </row>
    <row r="91" spans="1:40" ht="63">
      <c r="A91" s="736">
        <v>973</v>
      </c>
      <c r="B91" s="730" t="s">
        <v>2543</v>
      </c>
      <c r="C91" s="731" t="s">
        <v>2544</v>
      </c>
      <c r="D91" s="732" t="s">
        <v>107</v>
      </c>
      <c r="E91" s="732" t="s">
        <v>2508</v>
      </c>
      <c r="F91" s="733" t="s">
        <v>26</v>
      </c>
      <c r="G91" s="734">
        <v>21.986000000000001</v>
      </c>
      <c r="H91" s="734">
        <v>12.234</v>
      </c>
      <c r="I91" s="734">
        <v>0.99</v>
      </c>
      <c r="J91" s="734">
        <v>0</v>
      </c>
      <c r="K91" s="734">
        <v>13.224</v>
      </c>
      <c r="L91" s="734">
        <v>8.7620000000000005</v>
      </c>
      <c r="M91" s="734">
        <v>0</v>
      </c>
      <c r="N91" s="734">
        <v>8.7620000000000005</v>
      </c>
      <c r="O91" s="735">
        <v>8.7620000000000005</v>
      </c>
      <c r="P91" s="735"/>
      <c r="Q91" s="735"/>
      <c r="R91" s="735"/>
      <c r="S91" s="735"/>
      <c r="T91" s="735"/>
      <c r="U91" s="735"/>
      <c r="V91" s="735"/>
      <c r="W91" s="735"/>
      <c r="X91" s="735"/>
      <c r="Y91" s="735"/>
      <c r="Z91" s="466">
        <v>0</v>
      </c>
      <c r="AA91" s="466">
        <v>8.7620000000000005</v>
      </c>
      <c r="AB91" s="21">
        <v>8.7620000000000005</v>
      </c>
      <c r="AC91" s="21"/>
      <c r="AD91" s="21">
        <v>8.7620000000000005</v>
      </c>
      <c r="AE91" s="21">
        <v>8.7620000000000005</v>
      </c>
      <c r="AF91" s="21">
        <v>0</v>
      </c>
      <c r="AG91" s="21">
        <v>0</v>
      </c>
      <c r="AH91" s="21">
        <v>0</v>
      </c>
      <c r="AI91" s="735"/>
      <c r="AJ91" s="735"/>
      <c r="AK91" s="742" t="s">
        <v>9362</v>
      </c>
      <c r="AL91" s="2604">
        <v>1</v>
      </c>
      <c r="AM91" s="734">
        <v>0</v>
      </c>
      <c r="AN91" s="712">
        <v>474</v>
      </c>
    </row>
    <row r="92" spans="1:40" s="743" customFormat="1" ht="78.75">
      <c r="A92" s="736">
        <v>974</v>
      </c>
      <c r="B92" s="730" t="s">
        <v>2545</v>
      </c>
      <c r="C92" s="731" t="s">
        <v>2546</v>
      </c>
      <c r="D92" s="732" t="s">
        <v>107</v>
      </c>
      <c r="E92" s="732" t="s">
        <v>2547</v>
      </c>
      <c r="F92" s="733" t="s">
        <v>26</v>
      </c>
      <c r="G92" s="734">
        <v>189.785</v>
      </c>
      <c r="H92" s="734">
        <v>35.432000000000002</v>
      </c>
      <c r="I92" s="734">
        <v>8.798</v>
      </c>
      <c r="J92" s="734">
        <v>0</v>
      </c>
      <c r="K92" s="734">
        <v>44.230000000000004</v>
      </c>
      <c r="L92" s="734">
        <v>145.55500000000001</v>
      </c>
      <c r="M92" s="734">
        <v>112.837</v>
      </c>
      <c r="N92" s="734">
        <v>32.718000000000004</v>
      </c>
      <c r="O92" s="735">
        <v>145.55500000000001</v>
      </c>
      <c r="P92" s="735"/>
      <c r="Q92" s="735"/>
      <c r="R92" s="735"/>
      <c r="S92" s="735"/>
      <c r="T92" s="735"/>
      <c r="U92" s="735"/>
      <c r="V92" s="735"/>
      <c r="W92" s="735"/>
      <c r="X92" s="735"/>
      <c r="Y92" s="735"/>
      <c r="Z92" s="466">
        <v>112.837</v>
      </c>
      <c r="AA92" s="466">
        <v>32.718000000000004</v>
      </c>
      <c r="AB92" s="21">
        <v>145.55500000000001</v>
      </c>
      <c r="AC92" s="21">
        <v>112.8365</v>
      </c>
      <c r="AD92" s="21">
        <v>32.718000000000004</v>
      </c>
      <c r="AE92" s="21">
        <v>145.55450000000002</v>
      </c>
      <c r="AF92" s="21">
        <v>87.319112000000004</v>
      </c>
      <c r="AG92" s="21">
        <v>32.525444999999998</v>
      </c>
      <c r="AH92" s="21">
        <v>119.84455700000001</v>
      </c>
      <c r="AI92" s="735"/>
      <c r="AJ92" s="735"/>
      <c r="AK92" s="742" t="s">
        <v>9479</v>
      </c>
      <c r="AL92" s="2604">
        <v>0.5</v>
      </c>
      <c r="AM92" s="734">
        <v>0</v>
      </c>
    </row>
    <row r="93" spans="1:40" ht="47.25">
      <c r="A93" s="736">
        <v>975</v>
      </c>
      <c r="B93" s="730" t="s">
        <v>2548</v>
      </c>
      <c r="C93" s="731" t="s">
        <v>2549</v>
      </c>
      <c r="D93" s="732" t="s">
        <v>435</v>
      </c>
      <c r="E93" s="732" t="s">
        <v>2550</v>
      </c>
      <c r="F93" s="733" t="s">
        <v>115</v>
      </c>
      <c r="G93" s="734">
        <v>88.715000000000003</v>
      </c>
      <c r="H93" s="734">
        <v>0</v>
      </c>
      <c r="I93" s="734">
        <v>0</v>
      </c>
      <c r="J93" s="734">
        <v>0</v>
      </c>
      <c r="K93" s="734">
        <v>0</v>
      </c>
      <c r="L93" s="734">
        <v>88.715000000000003</v>
      </c>
      <c r="M93" s="734">
        <v>10</v>
      </c>
      <c r="N93" s="734">
        <v>0</v>
      </c>
      <c r="O93" s="735">
        <v>10</v>
      </c>
      <c r="P93" s="735"/>
      <c r="Q93" s="735"/>
      <c r="R93" s="735"/>
      <c r="S93" s="735"/>
      <c r="T93" s="735"/>
      <c r="U93" s="735"/>
      <c r="V93" s="735"/>
      <c r="W93" s="735"/>
      <c r="X93" s="735"/>
      <c r="Y93" s="735"/>
      <c r="Z93" s="466">
        <v>10</v>
      </c>
      <c r="AA93" s="466">
        <v>0</v>
      </c>
      <c r="AB93" s="21">
        <v>10</v>
      </c>
      <c r="AC93" s="21">
        <v>5</v>
      </c>
      <c r="AD93" s="21"/>
      <c r="AE93" s="21">
        <v>5</v>
      </c>
      <c r="AF93" s="21">
        <v>5</v>
      </c>
      <c r="AG93" s="21">
        <v>0</v>
      </c>
      <c r="AH93" s="21">
        <v>5</v>
      </c>
      <c r="AI93" s="735"/>
      <c r="AJ93" s="735"/>
      <c r="AK93" s="742" t="s">
        <v>12148</v>
      </c>
      <c r="AL93" s="2604">
        <v>0.25</v>
      </c>
      <c r="AM93" s="734">
        <v>0</v>
      </c>
    </row>
    <row r="94" spans="1:40" ht="47.25">
      <c r="A94" s="736">
        <v>976</v>
      </c>
      <c r="B94" s="730" t="s">
        <v>2551</v>
      </c>
      <c r="C94" s="740" t="s">
        <v>2552</v>
      </c>
      <c r="D94" s="732" t="s">
        <v>2553</v>
      </c>
      <c r="E94" s="732" t="s">
        <v>2554</v>
      </c>
      <c r="F94" s="733" t="s">
        <v>26</v>
      </c>
      <c r="G94" s="734">
        <v>164.46199999999999</v>
      </c>
      <c r="H94" s="734">
        <v>2.165</v>
      </c>
      <c r="I94" s="734">
        <v>10</v>
      </c>
      <c r="J94" s="734">
        <v>0</v>
      </c>
      <c r="K94" s="734">
        <v>12.164999999999999</v>
      </c>
      <c r="L94" s="734">
        <v>152.297</v>
      </c>
      <c r="M94" s="734">
        <v>82.927000000000007</v>
      </c>
      <c r="N94" s="734">
        <v>69.37</v>
      </c>
      <c r="O94" s="735">
        <v>152.29700000000003</v>
      </c>
      <c r="P94" s="735"/>
      <c r="Q94" s="735"/>
      <c r="R94" s="735"/>
      <c r="S94" s="735"/>
      <c r="T94" s="735"/>
      <c r="U94" s="735"/>
      <c r="V94" s="735"/>
      <c r="W94" s="735"/>
      <c r="X94" s="735"/>
      <c r="Y94" s="735"/>
      <c r="Z94" s="466">
        <v>82.927000000000007</v>
      </c>
      <c r="AA94" s="466">
        <v>69.37</v>
      </c>
      <c r="AB94" s="21">
        <v>152.29700000000003</v>
      </c>
      <c r="AC94" s="21">
        <v>82.926500000000004</v>
      </c>
      <c r="AD94" s="21"/>
      <c r="AE94" s="21">
        <v>82.926500000000004</v>
      </c>
      <c r="AF94" s="21">
        <v>43.267623</v>
      </c>
      <c r="AG94" s="21">
        <v>0</v>
      </c>
      <c r="AH94" s="21">
        <v>43.267623</v>
      </c>
      <c r="AI94" s="735"/>
      <c r="AJ94" s="735"/>
      <c r="AK94" s="742" t="s">
        <v>10394</v>
      </c>
      <c r="AL94" s="2604">
        <v>0.5</v>
      </c>
      <c r="AM94" s="734">
        <v>0</v>
      </c>
    </row>
    <row r="95" spans="1:40" ht="63">
      <c r="A95" s="736">
        <v>977</v>
      </c>
      <c r="B95" s="730" t="s">
        <v>2555</v>
      </c>
      <c r="C95" s="731" t="s">
        <v>2556</v>
      </c>
      <c r="D95" s="732" t="s">
        <v>220</v>
      </c>
      <c r="E95" s="732" t="s">
        <v>2557</v>
      </c>
      <c r="F95" s="733" t="s">
        <v>26</v>
      </c>
      <c r="G95" s="734">
        <v>64.331999999999994</v>
      </c>
      <c r="H95" s="734">
        <v>32.935000000000002</v>
      </c>
      <c r="I95" s="734">
        <v>0</v>
      </c>
      <c r="J95" s="734">
        <v>0</v>
      </c>
      <c r="K95" s="734">
        <v>32.935000000000002</v>
      </c>
      <c r="L95" s="734">
        <v>31.396999999999991</v>
      </c>
      <c r="M95" s="734">
        <v>11.439</v>
      </c>
      <c r="N95" s="734">
        <v>19.957999999999998</v>
      </c>
      <c r="O95" s="735">
        <v>31.396999999999998</v>
      </c>
      <c r="P95" s="735"/>
      <c r="Q95" s="735"/>
      <c r="R95" s="735"/>
      <c r="S95" s="735"/>
      <c r="T95" s="735"/>
      <c r="U95" s="735"/>
      <c r="V95" s="735"/>
      <c r="W95" s="735"/>
      <c r="X95" s="735"/>
      <c r="Y95" s="735"/>
      <c r="Z95" s="466">
        <v>11.439</v>
      </c>
      <c r="AA95" s="466">
        <v>19.957999999999998</v>
      </c>
      <c r="AB95" s="21">
        <v>31.396999999999998</v>
      </c>
      <c r="AC95" s="21">
        <v>2.859</v>
      </c>
      <c r="AD95" s="21">
        <v>6.8639999999999999</v>
      </c>
      <c r="AE95" s="21">
        <v>9.722999999999999</v>
      </c>
      <c r="AF95" s="21">
        <v>2.8518690000000002</v>
      </c>
      <c r="AG95" s="21">
        <v>2.8</v>
      </c>
      <c r="AH95" s="21">
        <v>5.6518689999999996</v>
      </c>
      <c r="AI95" s="735"/>
      <c r="AJ95" s="735"/>
      <c r="AK95" s="742" t="s">
        <v>10806</v>
      </c>
      <c r="AL95" s="2604">
        <v>0.25</v>
      </c>
      <c r="AM95" s="734">
        <v>0</v>
      </c>
    </row>
    <row r="96" spans="1:40" ht="63">
      <c r="A96" s="736">
        <v>978</v>
      </c>
      <c r="B96" s="730" t="s">
        <v>2558</v>
      </c>
      <c r="C96" s="731" t="s">
        <v>2559</v>
      </c>
      <c r="D96" s="732" t="s">
        <v>220</v>
      </c>
      <c r="E96" s="732" t="s">
        <v>2560</v>
      </c>
      <c r="F96" s="733" t="s">
        <v>26</v>
      </c>
      <c r="G96" s="734">
        <v>92.304000000000002</v>
      </c>
      <c r="H96" s="734">
        <v>64.635000000000005</v>
      </c>
      <c r="I96" s="734">
        <v>0</v>
      </c>
      <c r="J96" s="734">
        <v>0</v>
      </c>
      <c r="K96" s="734">
        <v>64.635000000000005</v>
      </c>
      <c r="L96" s="734">
        <v>27.668999999999997</v>
      </c>
      <c r="M96" s="734">
        <v>4.7119999999999997</v>
      </c>
      <c r="N96" s="734">
        <v>22.957000000000001</v>
      </c>
      <c r="O96" s="735">
        <v>27.669</v>
      </c>
      <c r="P96" s="735"/>
      <c r="Q96" s="735"/>
      <c r="R96" s="735"/>
      <c r="S96" s="735"/>
      <c r="T96" s="735"/>
      <c r="U96" s="735"/>
      <c r="V96" s="735"/>
      <c r="W96" s="735"/>
      <c r="X96" s="735"/>
      <c r="Y96" s="735"/>
      <c r="Z96" s="466">
        <v>4.7119999999999997</v>
      </c>
      <c r="AA96" s="466">
        <v>22.957000000000001</v>
      </c>
      <c r="AB96" s="21">
        <v>27.669</v>
      </c>
      <c r="AC96" s="21">
        <v>4.7119999999999997</v>
      </c>
      <c r="AD96" s="21">
        <v>22.957000000000001</v>
      </c>
      <c r="AE96" s="21">
        <v>27.669</v>
      </c>
      <c r="AF96" s="21">
        <v>4.5683239999999996</v>
      </c>
      <c r="AG96" s="21">
        <v>22.292936000000001</v>
      </c>
      <c r="AH96" s="21">
        <v>26.861260000000001</v>
      </c>
      <c r="AI96" s="735"/>
      <c r="AJ96" s="735"/>
      <c r="AK96" s="734" t="s">
        <v>9455</v>
      </c>
      <c r="AL96" s="2604">
        <v>1</v>
      </c>
      <c r="AM96" s="734">
        <v>0</v>
      </c>
    </row>
    <row r="97" spans="1:39" ht="78.75">
      <c r="A97" s="736">
        <v>979</v>
      </c>
      <c r="B97" s="730" t="s">
        <v>2561</v>
      </c>
      <c r="C97" s="731" t="s">
        <v>2562</v>
      </c>
      <c r="D97" s="732" t="s">
        <v>220</v>
      </c>
      <c r="E97" s="732" t="s">
        <v>2563</v>
      </c>
      <c r="F97" s="733" t="s">
        <v>26</v>
      </c>
      <c r="G97" s="734">
        <v>65.847999999999999</v>
      </c>
      <c r="H97" s="734">
        <v>24.797000000000001</v>
      </c>
      <c r="I97" s="734">
        <v>0</v>
      </c>
      <c r="J97" s="734">
        <v>0</v>
      </c>
      <c r="K97" s="734">
        <v>24.797000000000001</v>
      </c>
      <c r="L97" s="734">
        <v>41.051000000000002</v>
      </c>
      <c r="M97" s="734">
        <v>21.093</v>
      </c>
      <c r="N97" s="734">
        <v>19.957999999999998</v>
      </c>
      <c r="O97" s="735">
        <v>41.051000000000002</v>
      </c>
      <c r="P97" s="735"/>
      <c r="Q97" s="735"/>
      <c r="R97" s="735"/>
      <c r="S97" s="735"/>
      <c r="T97" s="735"/>
      <c r="U97" s="735"/>
      <c r="V97" s="735"/>
      <c r="W97" s="735"/>
      <c r="X97" s="735"/>
      <c r="Y97" s="735"/>
      <c r="Z97" s="466">
        <v>21.093</v>
      </c>
      <c r="AA97" s="466">
        <v>19.957999999999998</v>
      </c>
      <c r="AB97" s="21">
        <v>41.051000000000002</v>
      </c>
      <c r="AC97" s="21">
        <v>10.545999999999999</v>
      </c>
      <c r="AD97" s="21">
        <v>6.8639999999999999</v>
      </c>
      <c r="AE97" s="21">
        <v>17.41</v>
      </c>
      <c r="AF97" s="21">
        <v>10.544306000000001</v>
      </c>
      <c r="AG97" s="21">
        <v>2.8</v>
      </c>
      <c r="AH97" s="21">
        <v>13.344306</v>
      </c>
      <c r="AI97" s="735"/>
      <c r="AJ97" s="735"/>
      <c r="AK97" s="742" t="s">
        <v>12237</v>
      </c>
      <c r="AL97" s="2604">
        <v>0.25</v>
      </c>
      <c r="AM97" s="734">
        <v>0</v>
      </c>
    </row>
    <row r="98" spans="1:39" ht="78.75">
      <c r="A98" s="736">
        <v>980</v>
      </c>
      <c r="B98" s="730" t="s">
        <v>2564</v>
      </c>
      <c r="C98" s="731" t="s">
        <v>2565</v>
      </c>
      <c r="D98" s="732" t="s">
        <v>220</v>
      </c>
      <c r="E98" s="732" t="s">
        <v>2566</v>
      </c>
      <c r="F98" s="733" t="s">
        <v>26</v>
      </c>
      <c r="G98" s="734">
        <v>90.555000000000007</v>
      </c>
      <c r="H98" s="734">
        <v>63.789000000000001</v>
      </c>
      <c r="I98" s="734">
        <v>1.319</v>
      </c>
      <c r="J98" s="734">
        <v>0</v>
      </c>
      <c r="K98" s="734">
        <v>65.108000000000004</v>
      </c>
      <c r="L98" s="734">
        <v>25.447000000000003</v>
      </c>
      <c r="M98" s="734">
        <v>0</v>
      </c>
      <c r="N98" s="734">
        <v>25.446999999999999</v>
      </c>
      <c r="O98" s="735">
        <v>25.446999999999999</v>
      </c>
      <c r="P98" s="735"/>
      <c r="Q98" s="735"/>
      <c r="R98" s="735"/>
      <c r="S98" s="735"/>
      <c r="T98" s="735"/>
      <c r="U98" s="735"/>
      <c r="V98" s="735"/>
      <c r="W98" s="735"/>
      <c r="X98" s="735"/>
      <c r="Y98" s="735"/>
      <c r="Z98" s="466">
        <v>0</v>
      </c>
      <c r="AA98" s="466">
        <v>25.446999999999999</v>
      </c>
      <c r="AB98" s="21">
        <v>25.446999999999999</v>
      </c>
      <c r="AC98" s="21"/>
      <c r="AD98" s="21">
        <v>25.446999999999999</v>
      </c>
      <c r="AE98" s="21">
        <v>25.446999999999999</v>
      </c>
      <c r="AF98" s="21">
        <v>0</v>
      </c>
      <c r="AG98" s="21">
        <v>21.483789999999999</v>
      </c>
      <c r="AH98" s="21">
        <v>21.483789999999999</v>
      </c>
      <c r="AI98" s="735"/>
      <c r="AJ98" s="742" t="s">
        <v>12716</v>
      </c>
      <c r="AK98" s="742" t="s">
        <v>9454</v>
      </c>
      <c r="AL98" s="2604">
        <v>1</v>
      </c>
      <c r="AM98" s="734">
        <v>0</v>
      </c>
    </row>
    <row r="99" spans="1:39" ht="63">
      <c r="A99" s="736">
        <v>981</v>
      </c>
      <c r="B99" s="730" t="s">
        <v>2567</v>
      </c>
      <c r="C99" s="731" t="s">
        <v>9520</v>
      </c>
      <c r="D99" s="732" t="s">
        <v>220</v>
      </c>
      <c r="E99" s="732" t="s">
        <v>2452</v>
      </c>
      <c r="F99" s="733" t="s">
        <v>26</v>
      </c>
      <c r="G99" s="734">
        <v>90.662000000000006</v>
      </c>
      <c r="H99" s="734">
        <v>63.838000000000001</v>
      </c>
      <c r="I99" s="734">
        <v>7.3079999999999998</v>
      </c>
      <c r="J99" s="734">
        <v>0</v>
      </c>
      <c r="K99" s="734">
        <v>71.146000000000001</v>
      </c>
      <c r="L99" s="734">
        <v>19.516000000000005</v>
      </c>
      <c r="M99" s="734">
        <v>0</v>
      </c>
      <c r="N99" s="734">
        <v>19.515999999999998</v>
      </c>
      <c r="O99" s="735">
        <v>19.515999999999998</v>
      </c>
      <c r="P99" s="735"/>
      <c r="Q99" s="735"/>
      <c r="R99" s="735"/>
      <c r="S99" s="735"/>
      <c r="T99" s="735"/>
      <c r="U99" s="735"/>
      <c r="V99" s="735"/>
      <c r="W99" s="735"/>
      <c r="X99" s="735"/>
      <c r="Y99" s="735"/>
      <c r="Z99" s="466">
        <v>0</v>
      </c>
      <c r="AA99" s="466">
        <v>19.515999999999998</v>
      </c>
      <c r="AB99" s="21">
        <v>19.515999999999998</v>
      </c>
      <c r="AC99" s="21"/>
      <c r="AD99" s="21">
        <v>19.515999999999998</v>
      </c>
      <c r="AE99" s="21">
        <v>19.515999999999998</v>
      </c>
      <c r="AF99" s="21">
        <v>0</v>
      </c>
      <c r="AG99" s="21">
        <v>19.18422</v>
      </c>
      <c r="AH99" s="21">
        <v>19.18422</v>
      </c>
      <c r="AI99" s="735"/>
      <c r="AJ99" s="735"/>
      <c r="AK99" s="742" t="s">
        <v>9443</v>
      </c>
      <c r="AL99" s="2604">
        <v>1</v>
      </c>
      <c r="AM99" s="734">
        <v>0</v>
      </c>
    </row>
    <row r="100" spans="1:39" ht="47.25">
      <c r="A100" s="736">
        <v>982</v>
      </c>
      <c r="B100" s="730" t="s">
        <v>2568</v>
      </c>
      <c r="C100" s="731" t="s">
        <v>2569</v>
      </c>
      <c r="D100" s="732" t="s">
        <v>220</v>
      </c>
      <c r="E100" s="732" t="s">
        <v>2566</v>
      </c>
      <c r="F100" s="733" t="s">
        <v>26</v>
      </c>
      <c r="G100" s="734">
        <v>87.977999999999994</v>
      </c>
      <c r="H100" s="734">
        <v>61.186</v>
      </c>
      <c r="I100" s="734">
        <v>4.2149999999999999</v>
      </c>
      <c r="J100" s="734">
        <v>0</v>
      </c>
      <c r="K100" s="734">
        <v>65.400999999999996</v>
      </c>
      <c r="L100" s="734">
        <v>22.576999999999998</v>
      </c>
      <c r="M100" s="734">
        <v>0</v>
      </c>
      <c r="N100" s="734">
        <v>22.577000000000002</v>
      </c>
      <c r="O100" s="735">
        <v>22.577000000000002</v>
      </c>
      <c r="P100" s="735"/>
      <c r="Q100" s="735"/>
      <c r="R100" s="735"/>
      <c r="S100" s="735"/>
      <c r="T100" s="735"/>
      <c r="U100" s="735"/>
      <c r="V100" s="735"/>
      <c r="W100" s="735"/>
      <c r="X100" s="735"/>
      <c r="Y100" s="735"/>
      <c r="Z100" s="466">
        <v>0</v>
      </c>
      <c r="AA100" s="466">
        <v>22.577000000000002</v>
      </c>
      <c r="AB100" s="21">
        <v>22.577000000000002</v>
      </c>
      <c r="AC100" s="21"/>
      <c r="AD100" s="21">
        <v>22.577000000000002</v>
      </c>
      <c r="AE100" s="21">
        <v>22.577000000000002</v>
      </c>
      <c r="AF100" s="21">
        <v>0</v>
      </c>
      <c r="AG100" s="21">
        <v>22.277799999999999</v>
      </c>
      <c r="AH100" s="21">
        <v>22.277799999999999</v>
      </c>
      <c r="AI100" s="735"/>
      <c r="AJ100" s="735"/>
      <c r="AK100" s="742" t="s">
        <v>9495</v>
      </c>
      <c r="AL100" s="2604">
        <v>1</v>
      </c>
      <c r="AM100" s="734">
        <v>0</v>
      </c>
    </row>
    <row r="101" spans="1:39" ht="47.25">
      <c r="A101" s="736">
        <v>983</v>
      </c>
      <c r="B101" s="730" t="s">
        <v>2570</v>
      </c>
      <c r="C101" s="731" t="s">
        <v>2571</v>
      </c>
      <c r="D101" s="732" t="s">
        <v>220</v>
      </c>
      <c r="E101" s="732" t="s">
        <v>2566</v>
      </c>
      <c r="F101" s="733" t="s">
        <v>26</v>
      </c>
      <c r="G101" s="734">
        <v>86.361999999999995</v>
      </c>
      <c r="H101" s="734">
        <v>59.744999999999997</v>
      </c>
      <c r="I101" s="734">
        <v>18.808</v>
      </c>
      <c r="J101" s="734">
        <v>0</v>
      </c>
      <c r="K101" s="734">
        <v>78.552999999999997</v>
      </c>
      <c r="L101" s="734">
        <v>7.8089999999999975</v>
      </c>
      <c r="M101" s="734">
        <v>0</v>
      </c>
      <c r="N101" s="734">
        <v>7.8090000000000002</v>
      </c>
      <c r="O101" s="735">
        <v>7.8090000000000002</v>
      </c>
      <c r="P101" s="735"/>
      <c r="Q101" s="735"/>
      <c r="R101" s="735"/>
      <c r="S101" s="735"/>
      <c r="T101" s="735"/>
      <c r="U101" s="735"/>
      <c r="V101" s="735"/>
      <c r="W101" s="735"/>
      <c r="X101" s="735"/>
      <c r="Y101" s="735"/>
      <c r="Z101" s="466">
        <v>0</v>
      </c>
      <c r="AA101" s="466">
        <v>7.8090000000000002</v>
      </c>
      <c r="AB101" s="21">
        <v>7.8090000000000002</v>
      </c>
      <c r="AC101" s="21"/>
      <c r="AD101" s="21">
        <v>7.8090000000000002</v>
      </c>
      <c r="AE101" s="21">
        <v>7.8090000000000002</v>
      </c>
      <c r="AF101" s="21">
        <v>0</v>
      </c>
      <c r="AG101" s="21">
        <v>7.6277999999999997</v>
      </c>
      <c r="AH101" s="21">
        <v>7.6277999999999997</v>
      </c>
      <c r="AI101" s="735"/>
      <c r="AJ101" s="735"/>
      <c r="AK101" s="742" t="s">
        <v>9490</v>
      </c>
      <c r="AL101" s="2604">
        <v>1</v>
      </c>
      <c r="AM101" s="734">
        <v>0</v>
      </c>
    </row>
    <row r="102" spans="1:39" ht="47.25">
      <c r="A102" s="736">
        <v>984</v>
      </c>
      <c r="B102" s="730" t="s">
        <v>2572</v>
      </c>
      <c r="C102" s="731" t="s">
        <v>2573</v>
      </c>
      <c r="D102" s="732" t="s">
        <v>220</v>
      </c>
      <c r="E102" s="732" t="s">
        <v>2574</v>
      </c>
      <c r="F102" s="733" t="s">
        <v>26</v>
      </c>
      <c r="G102" s="734">
        <v>95.24</v>
      </c>
      <c r="H102" s="734">
        <v>42.326999999999998</v>
      </c>
      <c r="I102" s="734">
        <v>14.445</v>
      </c>
      <c r="J102" s="734">
        <v>0</v>
      </c>
      <c r="K102" s="734">
        <v>56.771999999999998</v>
      </c>
      <c r="L102" s="734">
        <v>38.467999999999996</v>
      </c>
      <c r="M102" s="734">
        <v>5.65</v>
      </c>
      <c r="N102" s="734">
        <v>32.817999999999998</v>
      </c>
      <c r="O102" s="735">
        <v>38.467999999999996</v>
      </c>
      <c r="P102" s="735"/>
      <c r="Q102" s="735"/>
      <c r="R102" s="735"/>
      <c r="S102" s="735"/>
      <c r="T102" s="735"/>
      <c r="U102" s="735"/>
      <c r="V102" s="735"/>
      <c r="W102" s="735"/>
      <c r="X102" s="735"/>
      <c r="Y102" s="735"/>
      <c r="Z102" s="466">
        <v>5.65</v>
      </c>
      <c r="AA102" s="466">
        <v>32.817999999999998</v>
      </c>
      <c r="AB102" s="21">
        <v>38.467999999999996</v>
      </c>
      <c r="AC102" s="21"/>
      <c r="AD102" s="21"/>
      <c r="AE102" s="21">
        <v>0</v>
      </c>
      <c r="AF102" s="21">
        <v>0</v>
      </c>
      <c r="AG102" s="21">
        <v>0</v>
      </c>
      <c r="AH102" s="21">
        <v>0</v>
      </c>
      <c r="AI102" s="735"/>
      <c r="AJ102" s="735" t="s">
        <v>10419</v>
      </c>
      <c r="AK102" s="735"/>
      <c r="AL102" s="2604">
        <v>0.25</v>
      </c>
      <c r="AM102" s="734">
        <v>0</v>
      </c>
    </row>
    <row r="103" spans="1:39" ht="63">
      <c r="A103" s="736">
        <v>985</v>
      </c>
      <c r="B103" s="739" t="s">
        <v>2575</v>
      </c>
      <c r="C103" s="731" t="s">
        <v>2576</v>
      </c>
      <c r="D103" s="732" t="s">
        <v>220</v>
      </c>
      <c r="E103" s="732" t="s">
        <v>2415</v>
      </c>
      <c r="F103" s="733" t="s">
        <v>26</v>
      </c>
      <c r="G103" s="734">
        <v>39.448</v>
      </c>
      <c r="H103" s="734">
        <v>3.754</v>
      </c>
      <c r="I103" s="734">
        <v>0.88800000000000001</v>
      </c>
      <c r="J103" s="734">
        <v>0</v>
      </c>
      <c r="K103" s="734">
        <v>4.6420000000000003</v>
      </c>
      <c r="L103" s="734">
        <v>34.805999999999997</v>
      </c>
      <c r="M103" s="734">
        <v>34.805999999999997</v>
      </c>
      <c r="N103" s="734">
        <v>0</v>
      </c>
      <c r="O103" s="735">
        <v>34.805999999999997</v>
      </c>
      <c r="P103" s="735"/>
      <c r="Q103" s="735"/>
      <c r="R103" s="735"/>
      <c r="S103" s="735"/>
      <c r="T103" s="735"/>
      <c r="U103" s="735"/>
      <c r="V103" s="735"/>
      <c r="W103" s="735"/>
      <c r="X103" s="735"/>
      <c r="Y103" s="735"/>
      <c r="Z103" s="466">
        <v>34.805999999999997</v>
      </c>
      <c r="AA103" s="466">
        <v>0</v>
      </c>
      <c r="AB103" s="21">
        <v>34.805999999999997</v>
      </c>
      <c r="AC103" s="21"/>
      <c r="AD103" s="21"/>
      <c r="AE103" s="21">
        <v>0</v>
      </c>
      <c r="AF103" s="21">
        <v>0</v>
      </c>
      <c r="AG103" s="21">
        <v>0</v>
      </c>
      <c r="AH103" s="21">
        <v>0</v>
      </c>
      <c r="AI103" s="735"/>
      <c r="AJ103" s="735" t="s">
        <v>10419</v>
      </c>
      <c r="AK103" s="735"/>
      <c r="AL103" s="2604">
        <v>0.25</v>
      </c>
      <c r="AM103" s="734">
        <v>0</v>
      </c>
    </row>
    <row r="104" spans="1:39" ht="47.25">
      <c r="A104" s="736">
        <v>986</v>
      </c>
      <c r="B104" s="730" t="s">
        <v>2577</v>
      </c>
      <c r="C104" s="731" t="s">
        <v>2578</v>
      </c>
      <c r="D104" s="741" t="s">
        <v>220</v>
      </c>
      <c r="E104" s="741" t="s">
        <v>2579</v>
      </c>
      <c r="F104" s="733" t="s">
        <v>26</v>
      </c>
      <c r="G104" s="742">
        <v>39.719000000000001</v>
      </c>
      <c r="H104" s="734">
        <v>0</v>
      </c>
      <c r="I104" s="734">
        <v>26.824000000000002</v>
      </c>
      <c r="J104" s="734">
        <v>0</v>
      </c>
      <c r="K104" s="734">
        <v>26.824000000000002</v>
      </c>
      <c r="L104" s="734">
        <v>12.895</v>
      </c>
      <c r="M104" s="735">
        <v>0</v>
      </c>
      <c r="N104" s="734">
        <v>12.895</v>
      </c>
      <c r="O104" s="737">
        <v>12.895</v>
      </c>
      <c r="P104" s="737"/>
      <c r="Q104" s="737"/>
      <c r="R104" s="737"/>
      <c r="S104" s="737"/>
      <c r="T104" s="737"/>
      <c r="U104" s="737"/>
      <c r="V104" s="737"/>
      <c r="W104" s="737"/>
      <c r="X104" s="737"/>
      <c r="Y104" s="737"/>
      <c r="Z104" s="466">
        <v>0</v>
      </c>
      <c r="AA104" s="466">
        <v>12.895</v>
      </c>
      <c r="AB104" s="21">
        <v>12.895</v>
      </c>
      <c r="AC104" s="21"/>
      <c r="AD104" s="21">
        <v>12.895</v>
      </c>
      <c r="AE104" s="21">
        <v>12.895</v>
      </c>
      <c r="AF104" s="21">
        <v>0</v>
      </c>
      <c r="AG104" s="21">
        <v>10.072132</v>
      </c>
      <c r="AH104" s="21">
        <v>10.072132</v>
      </c>
      <c r="AI104" s="737"/>
      <c r="AJ104" s="737"/>
      <c r="AK104" s="756" t="s">
        <v>9443</v>
      </c>
      <c r="AL104" s="2604">
        <v>1</v>
      </c>
      <c r="AM104" s="734">
        <v>0</v>
      </c>
    </row>
    <row r="105" spans="1:39" ht="47.25">
      <c r="A105" s="736">
        <v>987</v>
      </c>
      <c r="B105" s="730" t="s">
        <v>2580</v>
      </c>
      <c r="C105" s="731" t="s">
        <v>2581</v>
      </c>
      <c r="D105" s="732" t="s">
        <v>213</v>
      </c>
      <c r="E105" s="741" t="s">
        <v>2582</v>
      </c>
      <c r="F105" s="733" t="s">
        <v>115</v>
      </c>
      <c r="G105" s="734">
        <v>195.458</v>
      </c>
      <c r="H105" s="734">
        <v>145.036</v>
      </c>
      <c r="I105" s="734">
        <v>0</v>
      </c>
      <c r="J105" s="734">
        <v>0</v>
      </c>
      <c r="K105" s="734">
        <v>145.036</v>
      </c>
      <c r="L105" s="734">
        <v>50.421999999999997</v>
      </c>
      <c r="M105" s="734">
        <v>1.464</v>
      </c>
      <c r="N105" s="734">
        <v>24.027999999999999</v>
      </c>
      <c r="O105" s="735">
        <v>25.491999999999997</v>
      </c>
      <c r="P105" s="735"/>
      <c r="Q105" s="735"/>
      <c r="R105" s="735"/>
      <c r="S105" s="735"/>
      <c r="T105" s="735"/>
      <c r="U105" s="735"/>
      <c r="V105" s="735"/>
      <c r="W105" s="735"/>
      <c r="X105" s="735"/>
      <c r="Y105" s="735"/>
      <c r="Z105" s="466">
        <v>1.464</v>
      </c>
      <c r="AA105" s="466">
        <v>24.027999999999999</v>
      </c>
      <c r="AB105" s="21">
        <v>25.491999999999997</v>
      </c>
      <c r="AC105" s="21"/>
      <c r="AD105" s="21"/>
      <c r="AE105" s="21">
        <v>0</v>
      </c>
      <c r="AF105" s="21">
        <v>0</v>
      </c>
      <c r="AG105" s="21">
        <v>0</v>
      </c>
      <c r="AH105" s="21">
        <v>0</v>
      </c>
      <c r="AI105" s="735"/>
      <c r="AJ105" s="735" t="s">
        <v>10419</v>
      </c>
      <c r="AK105" s="735"/>
      <c r="AL105" s="2604">
        <v>0.25</v>
      </c>
      <c r="AM105" s="734">
        <v>0</v>
      </c>
    </row>
    <row r="106" spans="1:39" ht="94.5">
      <c r="A106" s="736">
        <v>988</v>
      </c>
      <c r="B106" s="730" t="s">
        <v>2583</v>
      </c>
      <c r="C106" s="767" t="s">
        <v>2584</v>
      </c>
      <c r="D106" s="741" t="s">
        <v>213</v>
      </c>
      <c r="E106" s="741" t="s">
        <v>2447</v>
      </c>
      <c r="F106" s="733" t="s">
        <v>26</v>
      </c>
      <c r="G106" s="742">
        <v>96.844999999999999</v>
      </c>
      <c r="H106" s="734">
        <v>0</v>
      </c>
      <c r="I106" s="734">
        <v>14.010999999999999</v>
      </c>
      <c r="J106" s="734">
        <v>0</v>
      </c>
      <c r="K106" s="734">
        <v>14.010999999999999</v>
      </c>
      <c r="L106" s="734">
        <v>82.834000000000003</v>
      </c>
      <c r="M106" s="735">
        <v>72.501000000000005</v>
      </c>
      <c r="N106" s="734">
        <v>10.333</v>
      </c>
      <c r="O106" s="735">
        <v>82.834000000000003</v>
      </c>
      <c r="P106" s="735"/>
      <c r="Q106" s="735"/>
      <c r="R106" s="735"/>
      <c r="S106" s="735"/>
      <c r="T106" s="735"/>
      <c r="U106" s="735"/>
      <c r="V106" s="735"/>
      <c r="W106" s="735"/>
      <c r="X106" s="735"/>
      <c r="Y106" s="735"/>
      <c r="Z106" s="466">
        <v>72.501000000000005</v>
      </c>
      <c r="AA106" s="466">
        <v>10.333</v>
      </c>
      <c r="AB106" s="21">
        <v>82.834000000000003</v>
      </c>
      <c r="AC106" s="21">
        <v>72.500500000000002</v>
      </c>
      <c r="AD106" s="21">
        <v>10.333</v>
      </c>
      <c r="AE106" s="21">
        <v>82.833500000000001</v>
      </c>
      <c r="AF106" s="21">
        <v>68.763425999999995</v>
      </c>
      <c r="AG106" s="21">
        <v>10.332684</v>
      </c>
      <c r="AH106" s="21">
        <v>79.096109999999996</v>
      </c>
      <c r="AI106" s="735"/>
      <c r="AJ106" s="735"/>
      <c r="AK106" s="742" t="s">
        <v>10396</v>
      </c>
      <c r="AL106" s="2604">
        <v>0.5</v>
      </c>
      <c r="AM106" s="734">
        <v>0</v>
      </c>
    </row>
    <row r="107" spans="1:39" ht="78.75">
      <c r="A107" s="736">
        <v>989</v>
      </c>
      <c r="B107" s="730" t="s">
        <v>2585</v>
      </c>
      <c r="C107" s="770" t="s">
        <v>2586</v>
      </c>
      <c r="D107" s="741" t="s">
        <v>213</v>
      </c>
      <c r="E107" s="741" t="s">
        <v>2447</v>
      </c>
      <c r="F107" s="733" t="s">
        <v>26</v>
      </c>
      <c r="G107" s="742">
        <v>97.085999999999999</v>
      </c>
      <c r="H107" s="734">
        <v>0</v>
      </c>
      <c r="I107" s="734">
        <v>14.332000000000001</v>
      </c>
      <c r="J107" s="734">
        <v>0</v>
      </c>
      <c r="K107" s="734">
        <v>14.332000000000001</v>
      </c>
      <c r="L107" s="734">
        <v>82.753999999999991</v>
      </c>
      <c r="M107" s="735">
        <v>72.421000000000006</v>
      </c>
      <c r="N107" s="734">
        <v>10.333</v>
      </c>
      <c r="O107" s="735">
        <v>82.754000000000005</v>
      </c>
      <c r="P107" s="735"/>
      <c r="Q107" s="735"/>
      <c r="R107" s="735"/>
      <c r="S107" s="735"/>
      <c r="T107" s="735"/>
      <c r="U107" s="735"/>
      <c r="V107" s="735"/>
      <c r="W107" s="735"/>
      <c r="X107" s="735"/>
      <c r="Y107" s="735"/>
      <c r="Z107" s="466">
        <v>72.421000000000006</v>
      </c>
      <c r="AA107" s="466">
        <v>10.333</v>
      </c>
      <c r="AB107" s="21">
        <v>82.754000000000005</v>
      </c>
      <c r="AC107" s="21">
        <v>72.420500000000004</v>
      </c>
      <c r="AD107" s="21">
        <v>10.333</v>
      </c>
      <c r="AE107" s="21">
        <v>82.753500000000003</v>
      </c>
      <c r="AF107" s="21">
        <v>72.394649999999999</v>
      </c>
      <c r="AG107" s="21">
        <v>10.332684</v>
      </c>
      <c r="AH107" s="21">
        <v>82.727333999999999</v>
      </c>
      <c r="AI107" s="735"/>
      <c r="AJ107" s="735"/>
      <c r="AK107" s="742" t="s">
        <v>11807</v>
      </c>
      <c r="AL107" s="2604">
        <v>0.5</v>
      </c>
      <c r="AM107" s="734">
        <v>0</v>
      </c>
    </row>
    <row r="108" spans="1:39" ht="94.5">
      <c r="A108" s="736">
        <v>990</v>
      </c>
      <c r="B108" s="730" t="s">
        <v>2587</v>
      </c>
      <c r="C108" s="731" t="s">
        <v>2588</v>
      </c>
      <c r="D108" s="732" t="s">
        <v>213</v>
      </c>
      <c r="E108" s="732" t="s">
        <v>2589</v>
      </c>
      <c r="F108" s="733" t="s">
        <v>26</v>
      </c>
      <c r="G108" s="734">
        <v>92.117000000000004</v>
      </c>
      <c r="H108" s="734">
        <v>75.89800000000001</v>
      </c>
      <c r="I108" s="734">
        <v>0</v>
      </c>
      <c r="J108" s="734">
        <v>0</v>
      </c>
      <c r="K108" s="734">
        <v>75.89800000000001</v>
      </c>
      <c r="L108" s="734">
        <v>16.218999999999994</v>
      </c>
      <c r="M108" s="734">
        <v>0</v>
      </c>
      <c r="N108" s="734">
        <v>16.219000000000001</v>
      </c>
      <c r="O108" s="735">
        <v>16.219000000000001</v>
      </c>
      <c r="P108" s="735"/>
      <c r="Q108" s="735"/>
      <c r="R108" s="735"/>
      <c r="S108" s="735"/>
      <c r="T108" s="735"/>
      <c r="U108" s="735"/>
      <c r="V108" s="735"/>
      <c r="W108" s="735"/>
      <c r="X108" s="735"/>
      <c r="Y108" s="735"/>
      <c r="Z108" s="466">
        <v>0</v>
      </c>
      <c r="AA108" s="466">
        <v>16.219000000000001</v>
      </c>
      <c r="AB108" s="21">
        <v>16.219000000000001</v>
      </c>
      <c r="AC108" s="21"/>
      <c r="AD108" s="21"/>
      <c r="AE108" s="21">
        <v>0</v>
      </c>
      <c r="AF108" s="21">
        <v>0</v>
      </c>
      <c r="AG108" s="21">
        <v>0</v>
      </c>
      <c r="AH108" s="21">
        <v>0</v>
      </c>
      <c r="AI108" s="735"/>
      <c r="AJ108" s="735" t="s">
        <v>10419</v>
      </c>
      <c r="AK108" s="735"/>
      <c r="AL108" s="2604">
        <v>0.25</v>
      </c>
      <c r="AM108" s="734">
        <v>0</v>
      </c>
    </row>
    <row r="109" spans="1:39" ht="63">
      <c r="A109" s="736">
        <v>991</v>
      </c>
      <c r="B109" s="730" t="s">
        <v>2590</v>
      </c>
      <c r="C109" s="731" t="s">
        <v>2591</v>
      </c>
      <c r="D109" s="732" t="s">
        <v>23</v>
      </c>
      <c r="E109" s="732" t="s">
        <v>2592</v>
      </c>
      <c r="F109" s="733" t="s">
        <v>26</v>
      </c>
      <c r="G109" s="734">
        <v>130.40899999999999</v>
      </c>
      <c r="H109" s="734">
        <v>124.479</v>
      </c>
      <c r="I109" s="734">
        <v>0</v>
      </c>
      <c r="J109" s="734">
        <v>0</v>
      </c>
      <c r="K109" s="734">
        <v>124.479</v>
      </c>
      <c r="L109" s="734">
        <v>5.9299999999999926</v>
      </c>
      <c r="M109" s="734">
        <v>6.3E-2</v>
      </c>
      <c r="N109" s="734">
        <v>5.867</v>
      </c>
      <c r="O109" s="735">
        <v>5.93</v>
      </c>
      <c r="P109" s="735"/>
      <c r="Q109" s="735"/>
      <c r="R109" s="735"/>
      <c r="S109" s="735"/>
      <c r="T109" s="735"/>
      <c r="U109" s="735"/>
      <c r="V109" s="735"/>
      <c r="W109" s="735"/>
      <c r="X109" s="735"/>
      <c r="Y109" s="735"/>
      <c r="Z109" s="466">
        <v>6.3E-2</v>
      </c>
      <c r="AA109" s="466">
        <v>5.867</v>
      </c>
      <c r="AB109" s="21">
        <v>5.93</v>
      </c>
      <c r="AC109" s="21"/>
      <c r="AD109" s="21">
        <v>5.867</v>
      </c>
      <c r="AE109" s="21">
        <v>5.867</v>
      </c>
      <c r="AF109" s="21">
        <v>0</v>
      </c>
      <c r="AG109" s="21">
        <v>0</v>
      </c>
      <c r="AH109" s="21">
        <v>0</v>
      </c>
      <c r="AI109" s="735"/>
      <c r="AJ109" s="735" t="s">
        <v>10419</v>
      </c>
      <c r="AK109" s="742" t="s">
        <v>10772</v>
      </c>
      <c r="AL109" s="2604">
        <v>0.25</v>
      </c>
      <c r="AM109" s="734">
        <v>0</v>
      </c>
    </row>
    <row r="110" spans="1:39" s="743" customFormat="1" ht="63">
      <c r="A110" s="736">
        <v>992</v>
      </c>
      <c r="B110" s="730" t="s">
        <v>2593</v>
      </c>
      <c r="C110" s="731" t="s">
        <v>2594</v>
      </c>
      <c r="D110" s="732" t="s">
        <v>23</v>
      </c>
      <c r="E110" s="732" t="s">
        <v>2595</v>
      </c>
      <c r="F110" s="733" t="s">
        <v>26</v>
      </c>
      <c r="G110" s="734">
        <v>292.137</v>
      </c>
      <c r="H110" s="734">
        <v>280.21899999999999</v>
      </c>
      <c r="I110" s="734">
        <v>0</v>
      </c>
      <c r="J110" s="734">
        <v>0</v>
      </c>
      <c r="K110" s="734">
        <v>280.21899999999999</v>
      </c>
      <c r="L110" s="734">
        <v>11.918000000000006</v>
      </c>
      <c r="M110" s="734">
        <v>0</v>
      </c>
      <c r="N110" s="734">
        <v>11.917999999999999</v>
      </c>
      <c r="O110" s="735">
        <v>11.917999999999999</v>
      </c>
      <c r="P110" s="735"/>
      <c r="Q110" s="735"/>
      <c r="R110" s="735"/>
      <c r="S110" s="735"/>
      <c r="T110" s="735"/>
      <c r="U110" s="735"/>
      <c r="V110" s="735"/>
      <c r="W110" s="735"/>
      <c r="X110" s="735"/>
      <c r="Y110" s="735"/>
      <c r="Z110" s="466">
        <v>0</v>
      </c>
      <c r="AA110" s="466">
        <v>11.917999999999999</v>
      </c>
      <c r="AB110" s="21">
        <v>11.917999999999999</v>
      </c>
      <c r="AC110" s="21"/>
      <c r="AD110" s="21"/>
      <c r="AE110" s="21">
        <v>0</v>
      </c>
      <c r="AF110" s="21">
        <v>0</v>
      </c>
      <c r="AG110" s="21">
        <v>0</v>
      </c>
      <c r="AH110" s="21">
        <v>0</v>
      </c>
      <c r="AI110" s="735"/>
      <c r="AJ110" s="735" t="s">
        <v>10419</v>
      </c>
      <c r="AK110" s="735"/>
      <c r="AL110" s="2604">
        <v>0.25</v>
      </c>
      <c r="AM110" s="734">
        <v>0</v>
      </c>
    </row>
    <row r="111" spans="1:39" s="743" customFormat="1" ht="78.75">
      <c r="A111" s="736">
        <v>993</v>
      </c>
      <c r="B111" s="730" t="s">
        <v>2596</v>
      </c>
      <c r="C111" s="731" t="s">
        <v>2597</v>
      </c>
      <c r="D111" s="732" t="s">
        <v>23</v>
      </c>
      <c r="E111" s="732" t="s">
        <v>2473</v>
      </c>
      <c r="F111" s="733" t="s">
        <v>26</v>
      </c>
      <c r="G111" s="734">
        <v>115.824</v>
      </c>
      <c r="H111" s="734">
        <v>55.561999999999998</v>
      </c>
      <c r="I111" s="734">
        <v>34.276000000000003</v>
      </c>
      <c r="J111" s="734">
        <v>0</v>
      </c>
      <c r="K111" s="734">
        <v>76.311999999999998</v>
      </c>
      <c r="L111" s="734">
        <v>39.512</v>
      </c>
      <c r="M111" s="734">
        <v>7.5369999999999999</v>
      </c>
      <c r="N111" s="734">
        <v>31.975000000000001</v>
      </c>
      <c r="O111" s="735">
        <v>39.512</v>
      </c>
      <c r="P111" s="735"/>
      <c r="Q111" s="735"/>
      <c r="R111" s="735"/>
      <c r="S111" s="735"/>
      <c r="T111" s="735"/>
      <c r="U111" s="735"/>
      <c r="V111" s="735"/>
      <c r="W111" s="735"/>
      <c r="X111" s="735"/>
      <c r="Y111" s="735"/>
      <c r="Z111" s="466">
        <v>7.5369999999999999</v>
      </c>
      <c r="AA111" s="466">
        <v>31.975000000000001</v>
      </c>
      <c r="AB111" s="21">
        <v>39.512</v>
      </c>
      <c r="AC111" s="21">
        <v>7.5369999999999999</v>
      </c>
      <c r="AD111" s="21">
        <v>31.97</v>
      </c>
      <c r="AE111" s="21">
        <v>39.506999999999998</v>
      </c>
      <c r="AF111" s="21">
        <v>7.478707</v>
      </c>
      <c r="AG111" s="21">
        <v>29.471274999999999</v>
      </c>
      <c r="AH111" s="21">
        <v>36.949981999999999</v>
      </c>
      <c r="AI111" s="735"/>
      <c r="AJ111" s="742"/>
      <c r="AK111" s="734" t="s">
        <v>9455</v>
      </c>
      <c r="AL111" s="2604">
        <v>1</v>
      </c>
      <c r="AM111" s="734">
        <v>0</v>
      </c>
    </row>
    <row r="112" spans="1:39" s="743" customFormat="1" ht="78.75">
      <c r="A112" s="736">
        <v>994</v>
      </c>
      <c r="B112" s="730" t="s">
        <v>2598</v>
      </c>
      <c r="C112" s="731" t="s">
        <v>2599</v>
      </c>
      <c r="D112" s="732" t="s">
        <v>177</v>
      </c>
      <c r="E112" s="732" t="s">
        <v>2600</v>
      </c>
      <c r="F112" s="733" t="s">
        <v>26</v>
      </c>
      <c r="G112" s="734">
        <v>73.453000000000003</v>
      </c>
      <c r="H112" s="734">
        <v>67.181000000000012</v>
      </c>
      <c r="I112" s="734">
        <v>0</v>
      </c>
      <c r="J112" s="734">
        <v>0</v>
      </c>
      <c r="K112" s="734">
        <v>67.181000000000012</v>
      </c>
      <c r="L112" s="734">
        <v>6.2719999999999914</v>
      </c>
      <c r="M112" s="734">
        <v>0</v>
      </c>
      <c r="N112" s="734">
        <v>6.2720000000000002</v>
      </c>
      <c r="O112" s="735">
        <v>6.2720000000000002</v>
      </c>
      <c r="P112" s="735"/>
      <c r="Q112" s="735"/>
      <c r="R112" s="735"/>
      <c r="S112" s="735"/>
      <c r="T112" s="735"/>
      <c r="U112" s="735"/>
      <c r="V112" s="735"/>
      <c r="W112" s="735"/>
      <c r="X112" s="735"/>
      <c r="Y112" s="735"/>
      <c r="Z112" s="466">
        <v>0</v>
      </c>
      <c r="AA112" s="466">
        <v>6.2720000000000002</v>
      </c>
      <c r="AB112" s="21">
        <v>6.2720000000000002</v>
      </c>
      <c r="AC112" s="21"/>
      <c r="AD112" s="21">
        <v>6.2720000000000002</v>
      </c>
      <c r="AE112" s="21">
        <v>6.2720000000000002</v>
      </c>
      <c r="AF112" s="21">
        <v>0</v>
      </c>
      <c r="AG112" s="21">
        <v>6.2488400000000004</v>
      </c>
      <c r="AH112" s="21">
        <v>6.2488400000000004</v>
      </c>
      <c r="AI112" s="735"/>
      <c r="AJ112" s="742"/>
      <c r="AK112" s="742" t="s">
        <v>12367</v>
      </c>
      <c r="AL112" s="2604">
        <v>1</v>
      </c>
      <c r="AM112" s="734">
        <v>0</v>
      </c>
    </row>
    <row r="113" spans="1:39" ht="47.25">
      <c r="A113" s="736">
        <v>995</v>
      </c>
      <c r="B113" s="730" t="s">
        <v>2601</v>
      </c>
      <c r="C113" s="731" t="s">
        <v>2602</v>
      </c>
      <c r="D113" s="732" t="s">
        <v>177</v>
      </c>
      <c r="E113" s="732" t="s">
        <v>2603</v>
      </c>
      <c r="F113" s="733" t="s">
        <v>26</v>
      </c>
      <c r="G113" s="734">
        <v>64.930000000000007</v>
      </c>
      <c r="H113" s="734">
        <v>57.793999999999997</v>
      </c>
      <c r="I113" s="734">
        <v>0</v>
      </c>
      <c r="J113" s="734">
        <v>0</v>
      </c>
      <c r="K113" s="734">
        <v>57.793999999999997</v>
      </c>
      <c r="L113" s="734">
        <v>7.1360000000000099</v>
      </c>
      <c r="M113" s="734">
        <v>0</v>
      </c>
      <c r="N113" s="734">
        <v>7.1360000000000001</v>
      </c>
      <c r="O113" s="735">
        <v>7.1360000000000001</v>
      </c>
      <c r="P113" s="735"/>
      <c r="Q113" s="735"/>
      <c r="R113" s="735"/>
      <c r="S113" s="735"/>
      <c r="T113" s="735"/>
      <c r="U113" s="735"/>
      <c r="V113" s="735"/>
      <c r="W113" s="735"/>
      <c r="X113" s="735"/>
      <c r="Y113" s="735"/>
      <c r="Z113" s="466">
        <v>0</v>
      </c>
      <c r="AA113" s="466">
        <v>7.1360000000000001</v>
      </c>
      <c r="AB113" s="21">
        <v>7.1360000000000001</v>
      </c>
      <c r="AC113" s="21"/>
      <c r="AD113" s="21"/>
      <c r="AE113" s="21">
        <v>0</v>
      </c>
      <c r="AF113" s="21">
        <v>0</v>
      </c>
      <c r="AG113" s="21">
        <v>0</v>
      </c>
      <c r="AH113" s="21">
        <v>0</v>
      </c>
      <c r="AI113" s="735"/>
      <c r="AJ113" s="735" t="s">
        <v>10419</v>
      </c>
      <c r="AK113" s="735"/>
      <c r="AL113" s="2604">
        <v>0.25</v>
      </c>
      <c r="AM113" s="734">
        <v>0</v>
      </c>
    </row>
    <row r="114" spans="1:39" ht="78.75">
      <c r="A114" s="736">
        <v>996</v>
      </c>
      <c r="B114" s="730" t="s">
        <v>2604</v>
      </c>
      <c r="C114" s="731" t="s">
        <v>2605</v>
      </c>
      <c r="D114" s="732" t="s">
        <v>177</v>
      </c>
      <c r="E114" s="732" t="s">
        <v>2603</v>
      </c>
      <c r="F114" s="733" t="s">
        <v>26</v>
      </c>
      <c r="G114" s="734">
        <v>64.930000000000007</v>
      </c>
      <c r="H114" s="734">
        <v>51.731999999999999</v>
      </c>
      <c r="I114" s="734">
        <v>0</v>
      </c>
      <c r="J114" s="734">
        <v>0</v>
      </c>
      <c r="K114" s="734">
        <v>51.731999999999999</v>
      </c>
      <c r="L114" s="734">
        <v>13.198000000000008</v>
      </c>
      <c r="M114" s="734">
        <v>0</v>
      </c>
      <c r="N114" s="734">
        <v>13.198</v>
      </c>
      <c r="O114" s="735">
        <v>13.198</v>
      </c>
      <c r="P114" s="735"/>
      <c r="Q114" s="735"/>
      <c r="R114" s="735"/>
      <c r="S114" s="735"/>
      <c r="T114" s="735"/>
      <c r="U114" s="735"/>
      <c r="V114" s="735"/>
      <c r="W114" s="735"/>
      <c r="X114" s="735"/>
      <c r="Y114" s="735"/>
      <c r="Z114" s="466">
        <v>0</v>
      </c>
      <c r="AA114" s="466">
        <v>13.198</v>
      </c>
      <c r="AB114" s="21">
        <v>13.198</v>
      </c>
      <c r="AC114" s="21"/>
      <c r="AD114" s="21"/>
      <c r="AE114" s="21">
        <v>0</v>
      </c>
      <c r="AF114" s="21">
        <v>0</v>
      </c>
      <c r="AG114" s="21">
        <v>0</v>
      </c>
      <c r="AH114" s="21">
        <v>0</v>
      </c>
      <c r="AI114" s="735"/>
      <c r="AJ114" s="742" t="s">
        <v>9252</v>
      </c>
      <c r="AK114" s="735"/>
      <c r="AL114" s="2604">
        <v>0.25</v>
      </c>
      <c r="AM114" s="734">
        <v>0</v>
      </c>
    </row>
    <row r="115" spans="1:39" ht="78.75">
      <c r="A115" s="736">
        <v>997</v>
      </c>
      <c r="B115" s="730" t="s">
        <v>2606</v>
      </c>
      <c r="C115" s="731" t="s">
        <v>2607</v>
      </c>
      <c r="D115" s="732" t="s">
        <v>177</v>
      </c>
      <c r="E115" s="732" t="s">
        <v>2603</v>
      </c>
      <c r="F115" s="733" t="s">
        <v>26</v>
      </c>
      <c r="G115" s="734">
        <v>64.930000000000007</v>
      </c>
      <c r="H115" s="734">
        <v>52.47</v>
      </c>
      <c r="I115" s="734">
        <v>0</v>
      </c>
      <c r="J115" s="734">
        <v>0</v>
      </c>
      <c r="K115" s="734">
        <v>52.47</v>
      </c>
      <c r="L115" s="734">
        <v>12.460000000000008</v>
      </c>
      <c r="M115" s="734">
        <v>0</v>
      </c>
      <c r="N115" s="734">
        <v>12.46</v>
      </c>
      <c r="O115" s="735">
        <v>12.46</v>
      </c>
      <c r="P115" s="735"/>
      <c r="Q115" s="735"/>
      <c r="R115" s="735"/>
      <c r="S115" s="735"/>
      <c r="T115" s="735"/>
      <c r="U115" s="735"/>
      <c r="V115" s="735"/>
      <c r="W115" s="735"/>
      <c r="X115" s="735"/>
      <c r="Y115" s="735"/>
      <c r="Z115" s="466">
        <v>0</v>
      </c>
      <c r="AA115" s="466">
        <v>12.46</v>
      </c>
      <c r="AB115" s="21">
        <v>12.46</v>
      </c>
      <c r="AC115" s="21"/>
      <c r="AD115" s="21"/>
      <c r="AE115" s="21">
        <v>0</v>
      </c>
      <c r="AF115" s="21">
        <v>0</v>
      </c>
      <c r="AG115" s="21">
        <v>0</v>
      </c>
      <c r="AH115" s="21">
        <v>0</v>
      </c>
      <c r="AI115" s="735"/>
      <c r="AJ115" s="742" t="s">
        <v>9252</v>
      </c>
      <c r="AK115" s="735"/>
      <c r="AL115" s="2604">
        <v>0.25</v>
      </c>
      <c r="AM115" s="734">
        <v>0</v>
      </c>
    </row>
    <row r="116" spans="1:39" ht="94.5">
      <c r="A116" s="736">
        <v>998</v>
      </c>
      <c r="B116" s="730" t="s">
        <v>2608</v>
      </c>
      <c r="C116" s="731" t="s">
        <v>2609</v>
      </c>
      <c r="D116" s="732" t="s">
        <v>177</v>
      </c>
      <c r="E116" s="732" t="s">
        <v>2508</v>
      </c>
      <c r="F116" s="733" t="s">
        <v>26</v>
      </c>
      <c r="G116" s="734">
        <v>88.739000000000004</v>
      </c>
      <c r="H116" s="734">
        <v>53.927</v>
      </c>
      <c r="I116" s="734">
        <v>2.5030000000000001</v>
      </c>
      <c r="J116" s="734">
        <v>0</v>
      </c>
      <c r="K116" s="734">
        <v>53.927</v>
      </c>
      <c r="L116" s="734">
        <v>34.812000000000005</v>
      </c>
      <c r="M116" s="734">
        <v>0</v>
      </c>
      <c r="N116" s="734">
        <v>34.811999999999998</v>
      </c>
      <c r="O116" s="735">
        <v>34.811999999999998</v>
      </c>
      <c r="P116" s="735"/>
      <c r="Q116" s="735"/>
      <c r="R116" s="735"/>
      <c r="S116" s="735"/>
      <c r="T116" s="735"/>
      <c r="U116" s="735"/>
      <c r="V116" s="735"/>
      <c r="W116" s="735"/>
      <c r="X116" s="735"/>
      <c r="Y116" s="735">
        <v>2.4770000000000039</v>
      </c>
      <c r="Z116" s="466">
        <v>0</v>
      </c>
      <c r="AA116" s="466">
        <v>32.334999999999994</v>
      </c>
      <c r="AB116" s="21">
        <v>32.334999999999994</v>
      </c>
      <c r="AC116" s="21"/>
      <c r="AD116" s="21">
        <v>31.341999999999999</v>
      </c>
      <c r="AE116" s="21">
        <v>31.341999999999999</v>
      </c>
      <c r="AF116" s="21">
        <v>0</v>
      </c>
      <c r="AG116" s="21">
        <v>31.340906</v>
      </c>
      <c r="AH116" s="21">
        <v>31.340906</v>
      </c>
      <c r="AI116" s="735"/>
      <c r="AJ116" s="742" t="s">
        <v>10351</v>
      </c>
      <c r="AK116" s="735" t="s">
        <v>10780</v>
      </c>
      <c r="AL116" s="2604">
        <v>1</v>
      </c>
      <c r="AM116" s="734">
        <v>0</v>
      </c>
    </row>
    <row r="117" spans="1:39" ht="47.25">
      <c r="A117" s="736">
        <v>999</v>
      </c>
      <c r="B117" s="730" t="s">
        <v>2610</v>
      </c>
      <c r="C117" s="740" t="s">
        <v>2611</v>
      </c>
      <c r="D117" s="738" t="s">
        <v>177</v>
      </c>
      <c r="E117" s="732" t="s">
        <v>2612</v>
      </c>
      <c r="F117" s="733" t="s">
        <v>26</v>
      </c>
      <c r="G117" s="737">
        <v>53.758000000000003</v>
      </c>
      <c r="H117" s="734">
        <v>0</v>
      </c>
      <c r="I117" s="734">
        <v>13.478</v>
      </c>
      <c r="J117" s="734">
        <v>0</v>
      </c>
      <c r="K117" s="734">
        <v>0.46100000000000002</v>
      </c>
      <c r="L117" s="734">
        <v>53.297000000000004</v>
      </c>
      <c r="M117" s="735">
        <v>26.495000000000001</v>
      </c>
      <c r="N117" s="734">
        <v>0</v>
      </c>
      <c r="O117" s="735">
        <v>26.495000000000001</v>
      </c>
      <c r="P117" s="735"/>
      <c r="Q117" s="735"/>
      <c r="R117" s="735"/>
      <c r="S117" s="735"/>
      <c r="T117" s="735"/>
      <c r="U117" s="735"/>
      <c r="V117" s="735"/>
      <c r="W117" s="735"/>
      <c r="X117" s="735"/>
      <c r="Y117" s="735"/>
      <c r="Z117" s="466">
        <v>26.495000000000001</v>
      </c>
      <c r="AA117" s="466">
        <v>0</v>
      </c>
      <c r="AB117" s="21">
        <v>26.495000000000001</v>
      </c>
      <c r="AC117" s="21">
        <v>13.24775</v>
      </c>
      <c r="AD117" s="21"/>
      <c r="AE117" s="21">
        <v>13.24775</v>
      </c>
      <c r="AF117" s="21">
        <v>13.247999999999999</v>
      </c>
      <c r="AG117" s="21">
        <v>0</v>
      </c>
      <c r="AH117" s="21">
        <v>13.247999999999999</v>
      </c>
      <c r="AI117" s="735"/>
      <c r="AJ117" s="735"/>
      <c r="AK117" s="742" t="s">
        <v>12200</v>
      </c>
      <c r="AL117" s="2604">
        <v>0.25</v>
      </c>
      <c r="AM117" s="734">
        <v>0</v>
      </c>
    </row>
    <row r="118" spans="1:39" ht="63">
      <c r="A118" s="736">
        <v>1000</v>
      </c>
      <c r="B118" s="730" t="s">
        <v>2613</v>
      </c>
      <c r="C118" s="731" t="s">
        <v>9521</v>
      </c>
      <c r="D118" s="732" t="s">
        <v>167</v>
      </c>
      <c r="E118" s="732" t="s">
        <v>2508</v>
      </c>
      <c r="F118" s="733" t="s">
        <v>26</v>
      </c>
      <c r="G118" s="734">
        <v>110.88</v>
      </c>
      <c r="H118" s="734">
        <v>87.29</v>
      </c>
      <c r="I118" s="734">
        <v>0</v>
      </c>
      <c r="J118" s="734">
        <v>0</v>
      </c>
      <c r="K118" s="734">
        <v>87.29</v>
      </c>
      <c r="L118" s="734">
        <v>23.589999999999989</v>
      </c>
      <c r="M118" s="734">
        <v>0</v>
      </c>
      <c r="N118" s="734">
        <v>23.59</v>
      </c>
      <c r="O118" s="735">
        <v>23.59</v>
      </c>
      <c r="P118" s="735"/>
      <c r="Q118" s="735"/>
      <c r="R118" s="735"/>
      <c r="S118" s="735"/>
      <c r="T118" s="735"/>
      <c r="U118" s="735"/>
      <c r="V118" s="735"/>
      <c r="W118" s="735"/>
      <c r="X118" s="735"/>
      <c r="Y118" s="735"/>
      <c r="Z118" s="466">
        <v>0</v>
      </c>
      <c r="AA118" s="466">
        <v>23.59</v>
      </c>
      <c r="AB118" s="21">
        <v>23.59</v>
      </c>
      <c r="AC118" s="21"/>
      <c r="AD118" s="21">
        <v>21.591000000000001</v>
      </c>
      <c r="AE118" s="21">
        <v>21.591000000000001</v>
      </c>
      <c r="AF118" s="21">
        <v>0</v>
      </c>
      <c r="AG118" s="21">
        <v>0</v>
      </c>
      <c r="AH118" s="21">
        <v>0</v>
      </c>
      <c r="AI118" s="735"/>
      <c r="AJ118" s="742"/>
      <c r="AK118" s="735" t="s">
        <v>10684</v>
      </c>
      <c r="AL118" s="2604">
        <v>1</v>
      </c>
      <c r="AM118" s="734">
        <v>0</v>
      </c>
    </row>
    <row r="119" spans="1:39" ht="47.25">
      <c r="A119" s="736">
        <v>1001</v>
      </c>
      <c r="B119" s="730" t="s">
        <v>2614</v>
      </c>
      <c r="C119" s="731" t="s">
        <v>2615</v>
      </c>
      <c r="D119" s="732" t="s">
        <v>167</v>
      </c>
      <c r="E119" s="732" t="s">
        <v>2508</v>
      </c>
      <c r="F119" s="733" t="s">
        <v>26</v>
      </c>
      <c r="G119" s="734">
        <v>108.206</v>
      </c>
      <c r="H119" s="734">
        <v>84.616</v>
      </c>
      <c r="I119" s="734">
        <v>21.533000000000001</v>
      </c>
      <c r="J119" s="734">
        <v>0</v>
      </c>
      <c r="K119" s="734">
        <v>106.149</v>
      </c>
      <c r="L119" s="734">
        <v>2.0570000000000022</v>
      </c>
      <c r="M119" s="734">
        <v>0</v>
      </c>
      <c r="N119" s="734">
        <v>2.0569999999999999</v>
      </c>
      <c r="O119" s="735">
        <v>2.0569999999999999</v>
      </c>
      <c r="P119" s="735"/>
      <c r="Q119" s="735"/>
      <c r="R119" s="735"/>
      <c r="S119" s="735"/>
      <c r="T119" s="735"/>
      <c r="U119" s="735"/>
      <c r="V119" s="735"/>
      <c r="W119" s="735"/>
      <c r="X119" s="735"/>
      <c r="Y119" s="735"/>
      <c r="Z119" s="466">
        <v>0</v>
      </c>
      <c r="AA119" s="466">
        <v>2.0569999999999999</v>
      </c>
      <c r="AB119" s="21">
        <v>2.0569999999999999</v>
      </c>
      <c r="AC119" s="21"/>
      <c r="AD119" s="21"/>
      <c r="AE119" s="21">
        <v>0</v>
      </c>
      <c r="AF119" s="21">
        <v>0</v>
      </c>
      <c r="AG119" s="21">
        <v>0</v>
      </c>
      <c r="AH119" s="21">
        <v>0</v>
      </c>
      <c r="AI119" s="735"/>
      <c r="AJ119" s="742" t="s">
        <v>9320</v>
      </c>
      <c r="AK119" s="735"/>
      <c r="AL119" s="2604">
        <v>1</v>
      </c>
      <c r="AM119" s="734">
        <v>0</v>
      </c>
    </row>
    <row r="120" spans="1:39" ht="47.25">
      <c r="A120" s="736">
        <v>1002</v>
      </c>
      <c r="B120" s="730" t="s">
        <v>2616</v>
      </c>
      <c r="C120" s="731" t="s">
        <v>2617</v>
      </c>
      <c r="D120" s="732" t="s">
        <v>167</v>
      </c>
      <c r="E120" s="732" t="s">
        <v>2618</v>
      </c>
      <c r="F120" s="733" t="s">
        <v>26</v>
      </c>
      <c r="G120" s="734">
        <v>110.8</v>
      </c>
      <c r="H120" s="734">
        <v>14.986000000000001</v>
      </c>
      <c r="I120" s="734">
        <v>62.088000000000001</v>
      </c>
      <c r="J120" s="734">
        <v>0</v>
      </c>
      <c r="K120" s="734">
        <v>77.073999999999998</v>
      </c>
      <c r="L120" s="734">
        <v>33.725999999999999</v>
      </c>
      <c r="M120" s="734">
        <v>0</v>
      </c>
      <c r="N120" s="734">
        <v>33.725999999999999</v>
      </c>
      <c r="O120" s="735">
        <v>33.725999999999999</v>
      </c>
      <c r="P120" s="735"/>
      <c r="Q120" s="735"/>
      <c r="R120" s="735"/>
      <c r="S120" s="735"/>
      <c r="T120" s="735"/>
      <c r="U120" s="735"/>
      <c r="V120" s="735"/>
      <c r="W120" s="735"/>
      <c r="X120" s="735"/>
      <c r="Y120" s="735"/>
      <c r="Z120" s="466">
        <v>0</v>
      </c>
      <c r="AA120" s="466">
        <v>33.725999999999999</v>
      </c>
      <c r="AB120" s="21">
        <v>33.725999999999999</v>
      </c>
      <c r="AC120" s="21"/>
      <c r="AD120" s="21">
        <v>33.706000000000003</v>
      </c>
      <c r="AE120" s="21">
        <v>33.706000000000003</v>
      </c>
      <c r="AF120" s="21">
        <v>0</v>
      </c>
      <c r="AG120" s="21">
        <v>0</v>
      </c>
      <c r="AH120" s="21">
        <v>0</v>
      </c>
      <c r="AI120" s="735"/>
      <c r="AJ120" s="735"/>
      <c r="AK120" s="742" t="s">
        <v>9406</v>
      </c>
      <c r="AL120" s="2604">
        <v>1</v>
      </c>
      <c r="AM120" s="734">
        <v>0</v>
      </c>
    </row>
    <row r="121" spans="1:39" ht="63">
      <c r="A121" s="736">
        <v>1003</v>
      </c>
      <c r="B121" s="739" t="s">
        <v>2619</v>
      </c>
      <c r="C121" s="731" t="s">
        <v>2620</v>
      </c>
      <c r="D121" s="732" t="s">
        <v>167</v>
      </c>
      <c r="E121" s="732" t="s">
        <v>2621</v>
      </c>
      <c r="F121" s="733" t="s">
        <v>26</v>
      </c>
      <c r="G121" s="734">
        <v>75.959000000000003</v>
      </c>
      <c r="H121" s="734">
        <v>59.271999999999998</v>
      </c>
      <c r="I121" s="734">
        <v>0</v>
      </c>
      <c r="J121" s="734">
        <v>0</v>
      </c>
      <c r="K121" s="734">
        <v>59.271999999999998</v>
      </c>
      <c r="L121" s="734">
        <v>16.687000000000005</v>
      </c>
      <c r="M121" s="734">
        <v>0.69799999999999995</v>
      </c>
      <c r="N121" s="734">
        <v>15.989000000000001</v>
      </c>
      <c r="O121" s="735">
        <v>16.687000000000001</v>
      </c>
      <c r="P121" s="735"/>
      <c r="Q121" s="735"/>
      <c r="R121" s="735"/>
      <c r="S121" s="735"/>
      <c r="T121" s="735"/>
      <c r="U121" s="735"/>
      <c r="V121" s="735"/>
      <c r="W121" s="735"/>
      <c r="X121" s="735"/>
      <c r="Y121" s="735"/>
      <c r="Z121" s="466">
        <v>0.69799999999999995</v>
      </c>
      <c r="AA121" s="466">
        <v>15.989000000000001</v>
      </c>
      <c r="AB121" s="21">
        <v>16.687000000000001</v>
      </c>
      <c r="AC121" s="21"/>
      <c r="AD121" s="21"/>
      <c r="AE121" s="21">
        <v>0</v>
      </c>
      <c r="AF121" s="21">
        <v>0</v>
      </c>
      <c r="AG121" s="21">
        <v>0</v>
      </c>
      <c r="AH121" s="21">
        <v>0</v>
      </c>
      <c r="AI121" s="735"/>
      <c r="AJ121" s="735" t="s">
        <v>10419</v>
      </c>
      <c r="AK121" s="735"/>
      <c r="AL121" s="2604">
        <v>0.25</v>
      </c>
      <c r="AM121" s="734">
        <v>0</v>
      </c>
    </row>
    <row r="122" spans="1:39" ht="47.25">
      <c r="A122" s="736">
        <v>1004</v>
      </c>
      <c r="B122" s="730" t="s">
        <v>2622</v>
      </c>
      <c r="C122" s="731" t="s">
        <v>2623</v>
      </c>
      <c r="D122" s="732" t="s">
        <v>167</v>
      </c>
      <c r="E122" s="732" t="s">
        <v>2624</v>
      </c>
      <c r="F122" s="733" t="s">
        <v>26</v>
      </c>
      <c r="G122" s="734">
        <v>115.41200000000001</v>
      </c>
      <c r="H122" s="734">
        <v>82.438999999999993</v>
      </c>
      <c r="I122" s="734">
        <v>0</v>
      </c>
      <c r="J122" s="734">
        <v>0</v>
      </c>
      <c r="K122" s="734">
        <v>82.438999999999993</v>
      </c>
      <c r="L122" s="734">
        <v>32.973000000000013</v>
      </c>
      <c r="M122" s="734">
        <v>0.104</v>
      </c>
      <c r="N122" s="734">
        <v>32.47</v>
      </c>
      <c r="O122" s="735">
        <v>32.573999999999998</v>
      </c>
      <c r="P122" s="735"/>
      <c r="Q122" s="735"/>
      <c r="R122" s="735"/>
      <c r="S122" s="735"/>
      <c r="T122" s="735"/>
      <c r="U122" s="735"/>
      <c r="V122" s="735"/>
      <c r="W122" s="735"/>
      <c r="X122" s="735"/>
      <c r="Y122" s="735"/>
      <c r="Z122" s="466">
        <v>0.104</v>
      </c>
      <c r="AA122" s="466">
        <v>32.47</v>
      </c>
      <c r="AB122" s="21">
        <v>32.573999999999998</v>
      </c>
      <c r="AC122" s="21"/>
      <c r="AD122" s="21"/>
      <c r="AE122" s="21">
        <v>0</v>
      </c>
      <c r="AF122" s="21">
        <v>0</v>
      </c>
      <c r="AG122" s="21">
        <v>0</v>
      </c>
      <c r="AH122" s="21">
        <v>0</v>
      </c>
      <c r="AI122" s="735"/>
      <c r="AJ122" s="735" t="s">
        <v>10419</v>
      </c>
      <c r="AK122" s="735"/>
      <c r="AL122" s="2604">
        <v>0.25</v>
      </c>
      <c r="AM122" s="734">
        <v>0</v>
      </c>
    </row>
    <row r="123" spans="1:39" ht="47.25">
      <c r="A123" s="736">
        <v>1005</v>
      </c>
      <c r="B123" s="730" t="s">
        <v>2625</v>
      </c>
      <c r="C123" s="755" t="s">
        <v>2626</v>
      </c>
      <c r="D123" s="741" t="s">
        <v>167</v>
      </c>
      <c r="E123" s="732" t="s">
        <v>2483</v>
      </c>
      <c r="F123" s="733" t="s">
        <v>26</v>
      </c>
      <c r="G123" s="756">
        <v>49.680999999999997</v>
      </c>
      <c r="H123" s="771">
        <v>6.25</v>
      </c>
      <c r="I123" s="771">
        <v>35.853000000000002</v>
      </c>
      <c r="J123" s="771">
        <v>0</v>
      </c>
      <c r="K123" s="734">
        <v>42.103000000000002</v>
      </c>
      <c r="L123" s="734">
        <v>7.5779999999999959</v>
      </c>
      <c r="M123" s="771">
        <v>0</v>
      </c>
      <c r="N123" s="771">
        <v>7.5780000000000003</v>
      </c>
      <c r="O123" s="771">
        <v>7.5780000000000003</v>
      </c>
      <c r="P123" s="771"/>
      <c r="Q123" s="771"/>
      <c r="R123" s="771"/>
      <c r="S123" s="771"/>
      <c r="T123" s="771"/>
      <c r="U123" s="771"/>
      <c r="V123" s="771"/>
      <c r="W123" s="771"/>
      <c r="X123" s="771"/>
      <c r="Y123" s="771"/>
      <c r="Z123" s="466">
        <v>0</v>
      </c>
      <c r="AA123" s="466">
        <v>7.5780000000000003</v>
      </c>
      <c r="AB123" s="21">
        <v>7.5780000000000003</v>
      </c>
      <c r="AC123" s="21"/>
      <c r="AD123" s="21"/>
      <c r="AE123" s="21">
        <v>0</v>
      </c>
      <c r="AF123" s="21">
        <v>0</v>
      </c>
      <c r="AG123" s="21">
        <v>0</v>
      </c>
      <c r="AH123" s="21">
        <v>0</v>
      </c>
      <c r="AI123" s="771"/>
      <c r="AJ123" s="735" t="s">
        <v>10419</v>
      </c>
      <c r="AK123" s="771"/>
      <c r="AL123" s="2601">
        <v>0.25</v>
      </c>
      <c r="AM123" s="734">
        <v>0</v>
      </c>
    </row>
    <row r="124" spans="1:39" ht="47.25">
      <c r="A124" s="736">
        <v>1006</v>
      </c>
      <c r="B124" s="730" t="s">
        <v>2627</v>
      </c>
      <c r="C124" s="740" t="s">
        <v>2628</v>
      </c>
      <c r="D124" s="741" t="s">
        <v>167</v>
      </c>
      <c r="E124" s="732" t="s">
        <v>2501</v>
      </c>
      <c r="F124" s="733" t="s">
        <v>26</v>
      </c>
      <c r="G124" s="742">
        <v>76.3</v>
      </c>
      <c r="H124" s="734">
        <v>0</v>
      </c>
      <c r="I124" s="734">
        <v>59.848999999999997</v>
      </c>
      <c r="J124" s="734">
        <v>0</v>
      </c>
      <c r="K124" s="734">
        <v>59.848999999999997</v>
      </c>
      <c r="L124" s="734">
        <v>16.451000000000001</v>
      </c>
      <c r="M124" s="735">
        <v>0</v>
      </c>
      <c r="N124" s="734">
        <v>16.451000000000001</v>
      </c>
      <c r="O124" s="735">
        <v>16.451000000000001</v>
      </c>
      <c r="P124" s="735"/>
      <c r="Q124" s="735"/>
      <c r="R124" s="735"/>
      <c r="S124" s="735"/>
      <c r="T124" s="735"/>
      <c r="U124" s="735"/>
      <c r="V124" s="735"/>
      <c r="W124" s="735"/>
      <c r="X124" s="735"/>
      <c r="Y124" s="735"/>
      <c r="Z124" s="466">
        <v>0</v>
      </c>
      <c r="AA124" s="466">
        <v>16.451000000000001</v>
      </c>
      <c r="AB124" s="21">
        <v>16.451000000000001</v>
      </c>
      <c r="AC124" s="21"/>
      <c r="AD124" s="21"/>
      <c r="AE124" s="21">
        <v>0</v>
      </c>
      <c r="AF124" s="21">
        <v>0</v>
      </c>
      <c r="AG124" s="21">
        <v>0</v>
      </c>
      <c r="AH124" s="21">
        <v>0</v>
      </c>
      <c r="AI124" s="735"/>
      <c r="AJ124" s="735" t="s">
        <v>10419</v>
      </c>
      <c r="AK124" s="735"/>
      <c r="AL124" s="2604">
        <v>0.25</v>
      </c>
      <c r="AM124" s="734">
        <v>0</v>
      </c>
    </row>
    <row r="125" spans="1:39" s="743" customFormat="1" ht="47.25">
      <c r="A125" s="736">
        <v>1007</v>
      </c>
      <c r="B125" s="730" t="s">
        <v>2629</v>
      </c>
      <c r="C125" s="740" t="s">
        <v>2630</v>
      </c>
      <c r="D125" s="741" t="s">
        <v>167</v>
      </c>
      <c r="E125" s="732" t="s">
        <v>2554</v>
      </c>
      <c r="F125" s="733" t="s">
        <v>26</v>
      </c>
      <c r="G125" s="742">
        <v>129.292</v>
      </c>
      <c r="H125" s="734">
        <v>32.5</v>
      </c>
      <c r="I125" s="734">
        <v>48.396000000000001</v>
      </c>
      <c r="J125" s="734">
        <v>0</v>
      </c>
      <c r="K125" s="734">
        <v>80.896000000000001</v>
      </c>
      <c r="L125" s="734">
        <v>48.396000000000001</v>
      </c>
      <c r="M125" s="734">
        <v>1.466</v>
      </c>
      <c r="N125" s="734">
        <v>46.93</v>
      </c>
      <c r="O125" s="735">
        <v>48.396000000000001</v>
      </c>
      <c r="P125" s="735"/>
      <c r="Q125" s="735"/>
      <c r="R125" s="735"/>
      <c r="S125" s="735"/>
      <c r="T125" s="735"/>
      <c r="U125" s="735"/>
      <c r="V125" s="735"/>
      <c r="W125" s="735"/>
      <c r="X125" s="735"/>
      <c r="Y125" s="735"/>
      <c r="Z125" s="466">
        <v>1.466</v>
      </c>
      <c r="AA125" s="466">
        <v>46.93</v>
      </c>
      <c r="AB125" s="21">
        <v>48.396000000000001</v>
      </c>
      <c r="AC125" s="21">
        <v>1.466</v>
      </c>
      <c r="AD125" s="21">
        <v>46.93</v>
      </c>
      <c r="AE125" s="21">
        <v>48.396000000000001</v>
      </c>
      <c r="AF125" s="21">
        <v>0</v>
      </c>
      <c r="AG125" s="21">
        <v>0</v>
      </c>
      <c r="AH125" s="21">
        <v>0</v>
      </c>
      <c r="AI125" s="735"/>
      <c r="AJ125" s="735"/>
      <c r="AK125" s="734" t="s">
        <v>9440</v>
      </c>
      <c r="AL125" s="2604">
        <v>1</v>
      </c>
      <c r="AM125" s="734">
        <v>0</v>
      </c>
    </row>
    <row r="126" spans="1:39" s="743" customFormat="1" ht="94.5">
      <c r="A126" s="736">
        <v>1008</v>
      </c>
      <c r="B126" s="730" t="s">
        <v>2631</v>
      </c>
      <c r="C126" s="740" t="s">
        <v>2632</v>
      </c>
      <c r="D126" s="741" t="s">
        <v>167</v>
      </c>
      <c r="E126" s="741" t="s">
        <v>2633</v>
      </c>
      <c r="F126" s="733" t="s">
        <v>115</v>
      </c>
      <c r="G126" s="742">
        <v>1215.704</v>
      </c>
      <c r="H126" s="734">
        <v>0</v>
      </c>
      <c r="I126" s="734">
        <v>185.5</v>
      </c>
      <c r="J126" s="734">
        <v>0</v>
      </c>
      <c r="K126" s="734">
        <v>185.5</v>
      </c>
      <c r="L126" s="734">
        <v>1030.204</v>
      </c>
      <c r="M126" s="735">
        <v>300</v>
      </c>
      <c r="N126" s="734">
        <v>0</v>
      </c>
      <c r="O126" s="735">
        <v>300</v>
      </c>
      <c r="P126" s="735">
        <v>210</v>
      </c>
      <c r="Q126" s="735"/>
      <c r="R126" s="735"/>
      <c r="S126" s="735"/>
      <c r="T126" s="735"/>
      <c r="U126" s="735"/>
      <c r="V126" s="735"/>
      <c r="W126" s="735"/>
      <c r="X126" s="735"/>
      <c r="Y126" s="735"/>
      <c r="Z126" s="466">
        <v>510</v>
      </c>
      <c r="AA126" s="466">
        <v>0</v>
      </c>
      <c r="AB126" s="21">
        <v>510</v>
      </c>
      <c r="AC126" s="21">
        <v>510</v>
      </c>
      <c r="AD126" s="21"/>
      <c r="AE126" s="21">
        <v>510</v>
      </c>
      <c r="AF126" s="21">
        <v>510</v>
      </c>
      <c r="AG126" s="21">
        <v>0</v>
      </c>
      <c r="AH126" s="21">
        <v>510</v>
      </c>
      <c r="AI126" s="735"/>
      <c r="AJ126" s="742" t="s">
        <v>10268</v>
      </c>
      <c r="AK126" s="742" t="s">
        <v>10269</v>
      </c>
      <c r="AL126" s="2604">
        <v>0.25</v>
      </c>
      <c r="AM126" s="734">
        <v>0</v>
      </c>
    </row>
    <row r="127" spans="1:39" s="743" customFormat="1" ht="94.5">
      <c r="A127" s="736">
        <v>1009</v>
      </c>
      <c r="B127" s="730" t="s">
        <v>2634</v>
      </c>
      <c r="C127" s="740" t="s">
        <v>2635</v>
      </c>
      <c r="D127" s="741" t="s">
        <v>167</v>
      </c>
      <c r="E127" s="741" t="s">
        <v>2430</v>
      </c>
      <c r="F127" s="733" t="s">
        <v>115</v>
      </c>
      <c r="G127" s="742">
        <v>96.730999999999995</v>
      </c>
      <c r="H127" s="734">
        <v>0</v>
      </c>
      <c r="I127" s="734">
        <v>0</v>
      </c>
      <c r="J127" s="734">
        <v>0</v>
      </c>
      <c r="K127" s="734">
        <v>0</v>
      </c>
      <c r="L127" s="734">
        <v>96.730999999999995</v>
      </c>
      <c r="M127" s="735">
        <v>48</v>
      </c>
      <c r="N127" s="734">
        <v>0</v>
      </c>
      <c r="O127" s="737">
        <v>48</v>
      </c>
      <c r="P127" s="737"/>
      <c r="Q127" s="737"/>
      <c r="R127" s="737"/>
      <c r="S127" s="737"/>
      <c r="T127" s="737"/>
      <c r="U127" s="737"/>
      <c r="V127" s="737"/>
      <c r="W127" s="737"/>
      <c r="X127" s="737"/>
      <c r="Y127" s="737"/>
      <c r="Z127" s="466">
        <v>48</v>
      </c>
      <c r="AA127" s="466">
        <v>0</v>
      </c>
      <c r="AB127" s="21">
        <v>48</v>
      </c>
      <c r="AC127" s="21">
        <v>48</v>
      </c>
      <c r="AD127" s="21"/>
      <c r="AE127" s="21">
        <v>48</v>
      </c>
      <c r="AF127" s="21">
        <v>48</v>
      </c>
      <c r="AG127" s="21">
        <v>0</v>
      </c>
      <c r="AH127" s="21">
        <v>48</v>
      </c>
      <c r="AI127" s="737"/>
      <c r="AJ127" s="737"/>
      <c r="AK127" s="742" t="s">
        <v>10770</v>
      </c>
      <c r="AL127" s="2604">
        <v>0.25</v>
      </c>
      <c r="AM127" s="751">
        <v>0</v>
      </c>
    </row>
    <row r="128" spans="1:39" s="743" customFormat="1" ht="94.5">
      <c r="A128" s="736">
        <v>1010</v>
      </c>
      <c r="B128" s="730" t="s">
        <v>2636</v>
      </c>
      <c r="C128" s="740" t="s">
        <v>2637</v>
      </c>
      <c r="D128" s="741" t="s">
        <v>167</v>
      </c>
      <c r="E128" s="741" t="s">
        <v>2430</v>
      </c>
      <c r="F128" s="733" t="s">
        <v>115</v>
      </c>
      <c r="G128" s="742">
        <v>100.364</v>
      </c>
      <c r="H128" s="734">
        <v>0</v>
      </c>
      <c r="I128" s="734">
        <v>0</v>
      </c>
      <c r="J128" s="734">
        <v>0</v>
      </c>
      <c r="K128" s="734">
        <v>0</v>
      </c>
      <c r="L128" s="734">
        <v>100.364</v>
      </c>
      <c r="M128" s="735">
        <v>50</v>
      </c>
      <c r="N128" s="734">
        <v>0</v>
      </c>
      <c r="O128" s="737">
        <v>50</v>
      </c>
      <c r="P128" s="737"/>
      <c r="Q128" s="737"/>
      <c r="R128" s="737"/>
      <c r="S128" s="737"/>
      <c r="T128" s="737"/>
      <c r="U128" s="737"/>
      <c r="V128" s="737"/>
      <c r="W128" s="737"/>
      <c r="X128" s="737"/>
      <c r="Y128" s="737"/>
      <c r="Z128" s="466">
        <v>50</v>
      </c>
      <c r="AA128" s="466">
        <v>0</v>
      </c>
      <c r="AB128" s="21">
        <v>50</v>
      </c>
      <c r="AC128" s="21">
        <v>50</v>
      </c>
      <c r="AD128" s="21"/>
      <c r="AE128" s="21">
        <v>50</v>
      </c>
      <c r="AF128" s="21">
        <v>49.372633999999998</v>
      </c>
      <c r="AG128" s="21">
        <v>0</v>
      </c>
      <c r="AH128" s="21">
        <v>49.372633999999998</v>
      </c>
      <c r="AI128" s="737"/>
      <c r="AJ128" s="737"/>
      <c r="AK128" s="742" t="s">
        <v>12235</v>
      </c>
      <c r="AL128" s="2604">
        <v>0.25</v>
      </c>
      <c r="AM128" s="751">
        <v>0</v>
      </c>
    </row>
    <row r="129" spans="1:39" s="743" customFormat="1" ht="94.5">
      <c r="A129" s="736">
        <v>1011</v>
      </c>
      <c r="B129" s="730" t="s">
        <v>2638</v>
      </c>
      <c r="C129" s="731" t="s">
        <v>2639</v>
      </c>
      <c r="D129" s="732" t="s">
        <v>167</v>
      </c>
      <c r="E129" s="741" t="s">
        <v>2430</v>
      </c>
      <c r="F129" s="733" t="s">
        <v>115</v>
      </c>
      <c r="G129" s="734">
        <v>189.476</v>
      </c>
      <c r="H129" s="734">
        <v>0</v>
      </c>
      <c r="I129" s="734">
        <v>0</v>
      </c>
      <c r="J129" s="734">
        <v>0</v>
      </c>
      <c r="K129" s="734">
        <v>0</v>
      </c>
      <c r="L129" s="734">
        <v>189.476</v>
      </c>
      <c r="M129" s="737">
        <v>100</v>
      </c>
      <c r="N129" s="734">
        <v>0</v>
      </c>
      <c r="O129" s="737">
        <v>100</v>
      </c>
      <c r="P129" s="737"/>
      <c r="Q129" s="737"/>
      <c r="R129" s="737"/>
      <c r="S129" s="737"/>
      <c r="T129" s="737"/>
      <c r="U129" s="737"/>
      <c r="V129" s="737"/>
      <c r="W129" s="737"/>
      <c r="X129" s="737"/>
      <c r="Y129" s="737"/>
      <c r="Z129" s="466">
        <v>100</v>
      </c>
      <c r="AA129" s="466">
        <v>0</v>
      </c>
      <c r="AB129" s="21">
        <v>100</v>
      </c>
      <c r="AC129" s="21">
        <v>100</v>
      </c>
      <c r="AD129" s="21"/>
      <c r="AE129" s="21">
        <v>100</v>
      </c>
      <c r="AF129" s="21">
        <v>100</v>
      </c>
      <c r="AG129" s="21">
        <v>0</v>
      </c>
      <c r="AH129" s="21">
        <v>100</v>
      </c>
      <c r="AI129" s="737"/>
      <c r="AJ129" s="737"/>
      <c r="AK129" s="742" t="s">
        <v>10770</v>
      </c>
      <c r="AL129" s="2604">
        <v>0.25</v>
      </c>
      <c r="AM129" s="751">
        <v>0</v>
      </c>
    </row>
    <row r="130" spans="1:39" ht="47.25">
      <c r="A130" s="736">
        <v>1012</v>
      </c>
      <c r="B130" s="730" t="s">
        <v>2640</v>
      </c>
      <c r="C130" s="731" t="s">
        <v>2641</v>
      </c>
      <c r="D130" s="732" t="s">
        <v>274</v>
      </c>
      <c r="E130" s="732" t="s">
        <v>2508</v>
      </c>
      <c r="F130" s="733" t="s">
        <v>26</v>
      </c>
      <c r="G130" s="734">
        <v>90.907000000000011</v>
      </c>
      <c r="H130" s="734">
        <v>79.283000000000001</v>
      </c>
      <c r="I130" s="734">
        <v>0</v>
      </c>
      <c r="J130" s="734">
        <v>0</v>
      </c>
      <c r="K130" s="734">
        <v>79.283000000000001</v>
      </c>
      <c r="L130" s="734">
        <v>11.624000000000009</v>
      </c>
      <c r="M130" s="734">
        <v>1.1519999999999999</v>
      </c>
      <c r="N130" s="734">
        <v>10.472</v>
      </c>
      <c r="O130" s="734">
        <v>11.623999999999999</v>
      </c>
      <c r="P130" s="734"/>
      <c r="Q130" s="734"/>
      <c r="R130" s="734"/>
      <c r="S130" s="734"/>
      <c r="T130" s="734"/>
      <c r="U130" s="734"/>
      <c r="V130" s="734"/>
      <c r="W130" s="734"/>
      <c r="X130" s="734"/>
      <c r="Y130" s="734"/>
      <c r="Z130" s="466">
        <v>1.1519999999999999</v>
      </c>
      <c r="AA130" s="466">
        <v>10.472</v>
      </c>
      <c r="AB130" s="21">
        <v>11.623999999999999</v>
      </c>
      <c r="AC130" s="21"/>
      <c r="AD130" s="21">
        <v>10.472</v>
      </c>
      <c r="AE130" s="21">
        <v>10.472</v>
      </c>
      <c r="AF130" s="21">
        <v>0</v>
      </c>
      <c r="AG130" s="21">
        <v>10.462557</v>
      </c>
      <c r="AH130" s="21">
        <v>10.462557</v>
      </c>
      <c r="AI130" s="734"/>
      <c r="AJ130" s="742"/>
      <c r="AK130" s="734" t="s">
        <v>12527</v>
      </c>
      <c r="AL130" s="2601">
        <v>1</v>
      </c>
      <c r="AM130" s="734">
        <v>0</v>
      </c>
    </row>
    <row r="131" spans="1:39" ht="63">
      <c r="A131" s="736">
        <v>1013</v>
      </c>
      <c r="B131" s="730" t="s">
        <v>2642</v>
      </c>
      <c r="C131" s="731" t="s">
        <v>2643</v>
      </c>
      <c r="D131" s="732" t="s">
        <v>274</v>
      </c>
      <c r="E131" s="732" t="s">
        <v>2557</v>
      </c>
      <c r="F131" s="733" t="s">
        <v>26</v>
      </c>
      <c r="G131" s="734">
        <v>111.517</v>
      </c>
      <c r="H131" s="734">
        <v>50.53</v>
      </c>
      <c r="I131" s="734">
        <v>1.0229999999999999</v>
      </c>
      <c r="J131" s="734">
        <v>0</v>
      </c>
      <c r="K131" s="734">
        <v>51.553000000000004</v>
      </c>
      <c r="L131" s="734">
        <v>59.963999999999992</v>
      </c>
      <c r="M131" s="734">
        <v>42.304000000000002</v>
      </c>
      <c r="N131" s="734">
        <v>17.66</v>
      </c>
      <c r="O131" s="734">
        <v>59.963999999999999</v>
      </c>
      <c r="P131" s="734"/>
      <c r="Q131" s="734"/>
      <c r="R131" s="734"/>
      <c r="S131" s="734"/>
      <c r="T131" s="734"/>
      <c r="U131" s="734"/>
      <c r="V131" s="734"/>
      <c r="W131" s="734"/>
      <c r="X131" s="734"/>
      <c r="Y131" s="734"/>
      <c r="Z131" s="466">
        <v>42.304000000000002</v>
      </c>
      <c r="AA131" s="466">
        <v>17.66</v>
      </c>
      <c r="AB131" s="21">
        <v>59.963999999999999</v>
      </c>
      <c r="AC131" s="21"/>
      <c r="AD131" s="21"/>
      <c r="AE131" s="21">
        <v>0</v>
      </c>
      <c r="AF131" s="21">
        <v>0</v>
      </c>
      <c r="AG131" s="21">
        <v>0</v>
      </c>
      <c r="AH131" s="21">
        <v>0</v>
      </c>
      <c r="AI131" s="734"/>
      <c r="AJ131" s="734" t="s">
        <v>10419</v>
      </c>
      <c r="AK131" s="734"/>
      <c r="AL131" s="2601">
        <v>0.25</v>
      </c>
      <c r="AM131" s="734">
        <v>0</v>
      </c>
    </row>
    <row r="132" spans="1:39" ht="47.25">
      <c r="A132" s="736">
        <v>1014</v>
      </c>
      <c r="B132" s="730" t="s">
        <v>2644</v>
      </c>
      <c r="C132" s="731" t="s">
        <v>2645</v>
      </c>
      <c r="D132" s="732" t="s">
        <v>274</v>
      </c>
      <c r="E132" s="732" t="s">
        <v>2646</v>
      </c>
      <c r="F132" s="733" t="s">
        <v>115</v>
      </c>
      <c r="G132" s="734">
        <v>63.167000000000002</v>
      </c>
      <c r="H132" s="734">
        <v>63.167000000000002</v>
      </c>
      <c r="I132" s="734">
        <v>0</v>
      </c>
      <c r="J132" s="734">
        <v>0</v>
      </c>
      <c r="K132" s="734">
        <v>63.167000000000002</v>
      </c>
      <c r="L132" s="734">
        <v>0</v>
      </c>
      <c r="M132" s="734">
        <v>1E-3</v>
      </c>
      <c r="N132" s="734">
        <v>0</v>
      </c>
      <c r="O132" s="735">
        <v>1E-3</v>
      </c>
      <c r="P132" s="735"/>
      <c r="Q132" s="735"/>
      <c r="R132" s="735"/>
      <c r="S132" s="735"/>
      <c r="T132" s="735"/>
      <c r="U132" s="735"/>
      <c r="V132" s="735"/>
      <c r="W132" s="735"/>
      <c r="X132" s="735"/>
      <c r="Y132" s="735"/>
      <c r="Z132" s="466">
        <v>1E-3</v>
      </c>
      <c r="AA132" s="466">
        <v>0</v>
      </c>
      <c r="AB132" s="21">
        <v>1E-3</v>
      </c>
      <c r="AC132" s="21"/>
      <c r="AD132" s="21"/>
      <c r="AE132" s="21">
        <v>0</v>
      </c>
      <c r="AF132" s="21">
        <v>0</v>
      </c>
      <c r="AG132" s="21">
        <v>0</v>
      </c>
      <c r="AH132" s="21">
        <v>0</v>
      </c>
      <c r="AI132" s="735"/>
      <c r="AJ132" s="735" t="s">
        <v>10419</v>
      </c>
      <c r="AK132" s="735"/>
      <c r="AL132" s="2604">
        <v>0.25</v>
      </c>
      <c r="AM132" s="734">
        <v>0</v>
      </c>
    </row>
    <row r="133" spans="1:39" ht="78.75">
      <c r="A133" s="736">
        <v>1015</v>
      </c>
      <c r="B133" s="730" t="s">
        <v>2647</v>
      </c>
      <c r="C133" s="740" t="s">
        <v>2648</v>
      </c>
      <c r="D133" s="741" t="s">
        <v>274</v>
      </c>
      <c r="E133" s="732" t="s">
        <v>2649</v>
      </c>
      <c r="F133" s="733" t="s">
        <v>26</v>
      </c>
      <c r="G133" s="756">
        <v>81.393000000000001</v>
      </c>
      <c r="H133" s="734">
        <v>0</v>
      </c>
      <c r="I133" s="734">
        <v>0</v>
      </c>
      <c r="J133" s="734">
        <v>0</v>
      </c>
      <c r="K133" s="734">
        <v>0</v>
      </c>
      <c r="L133" s="734">
        <v>81.393000000000001</v>
      </c>
      <c r="M133" s="734">
        <v>66.739999999999995</v>
      </c>
      <c r="N133" s="734">
        <v>14.653</v>
      </c>
      <c r="O133" s="737">
        <v>81.393000000000001</v>
      </c>
      <c r="P133" s="737"/>
      <c r="Q133" s="737"/>
      <c r="R133" s="737"/>
      <c r="S133" s="737"/>
      <c r="T133" s="737"/>
      <c r="U133" s="737"/>
      <c r="V133" s="737"/>
      <c r="W133" s="737"/>
      <c r="X133" s="737"/>
      <c r="Y133" s="737"/>
      <c r="Z133" s="466">
        <v>66.739999999999995</v>
      </c>
      <c r="AA133" s="466">
        <v>14.653</v>
      </c>
      <c r="AB133" s="21">
        <v>81.393000000000001</v>
      </c>
      <c r="AC133" s="21">
        <v>66.739999999999995</v>
      </c>
      <c r="AD133" s="21">
        <v>14.653</v>
      </c>
      <c r="AE133" s="21">
        <v>81.393000000000001</v>
      </c>
      <c r="AF133" s="21">
        <v>66.747045</v>
      </c>
      <c r="AG133" s="21">
        <v>0</v>
      </c>
      <c r="AH133" s="21">
        <v>66.747045</v>
      </c>
      <c r="AI133" s="737"/>
      <c r="AJ133" s="756" t="s">
        <v>13003</v>
      </c>
      <c r="AK133" s="742" t="s">
        <v>10397</v>
      </c>
      <c r="AL133" s="2604">
        <v>0.5</v>
      </c>
      <c r="AM133" s="734">
        <v>0</v>
      </c>
    </row>
    <row r="134" spans="1:39" ht="78.75">
      <c r="A134" s="736">
        <v>1016</v>
      </c>
      <c r="B134" s="730" t="s">
        <v>2650</v>
      </c>
      <c r="C134" s="740" t="s">
        <v>2651</v>
      </c>
      <c r="D134" s="741" t="s">
        <v>274</v>
      </c>
      <c r="E134" s="732" t="s">
        <v>2649</v>
      </c>
      <c r="F134" s="733" t="s">
        <v>26</v>
      </c>
      <c r="G134" s="742">
        <v>81.269000000000005</v>
      </c>
      <c r="H134" s="734">
        <v>0</v>
      </c>
      <c r="I134" s="734">
        <v>0</v>
      </c>
      <c r="J134" s="734">
        <v>0</v>
      </c>
      <c r="K134" s="734">
        <v>0</v>
      </c>
      <c r="L134" s="734">
        <v>81.269000000000005</v>
      </c>
      <c r="M134" s="734">
        <v>66.616</v>
      </c>
      <c r="N134" s="734">
        <v>14.653</v>
      </c>
      <c r="O134" s="737">
        <v>81.269000000000005</v>
      </c>
      <c r="P134" s="737"/>
      <c r="Q134" s="737"/>
      <c r="R134" s="737"/>
      <c r="S134" s="737"/>
      <c r="T134" s="737"/>
      <c r="U134" s="737"/>
      <c r="V134" s="737"/>
      <c r="W134" s="737"/>
      <c r="X134" s="737"/>
      <c r="Y134" s="737"/>
      <c r="Z134" s="466">
        <v>66.616</v>
      </c>
      <c r="AA134" s="466">
        <v>14.653</v>
      </c>
      <c r="AB134" s="21">
        <v>81.269000000000005</v>
      </c>
      <c r="AC134" s="21">
        <v>66.616</v>
      </c>
      <c r="AD134" s="21">
        <v>14.653</v>
      </c>
      <c r="AE134" s="21">
        <v>81.269000000000005</v>
      </c>
      <c r="AF134" s="21">
        <v>66.140110000000007</v>
      </c>
      <c r="AG134" s="21">
        <v>0</v>
      </c>
      <c r="AH134" s="21">
        <v>66.140110000000007</v>
      </c>
      <c r="AI134" s="737"/>
      <c r="AJ134" s="737" t="s">
        <v>2326</v>
      </c>
      <c r="AK134" s="742" t="s">
        <v>10846</v>
      </c>
      <c r="AL134" s="2604">
        <v>0.5</v>
      </c>
      <c r="AM134" s="734">
        <v>0</v>
      </c>
    </row>
    <row r="135" spans="1:39" ht="47.25">
      <c r="A135" s="736">
        <v>1017</v>
      </c>
      <c r="B135" s="730" t="s">
        <v>2652</v>
      </c>
      <c r="C135" s="731" t="s">
        <v>2653</v>
      </c>
      <c r="D135" s="732" t="s">
        <v>37</v>
      </c>
      <c r="E135" s="732" t="s">
        <v>2654</v>
      </c>
      <c r="F135" s="733" t="s">
        <v>115</v>
      </c>
      <c r="G135" s="734">
        <v>61.947000000000003</v>
      </c>
      <c r="H135" s="734">
        <v>33.454999999999998</v>
      </c>
      <c r="I135" s="734">
        <v>0</v>
      </c>
      <c r="J135" s="734">
        <v>0</v>
      </c>
      <c r="K135" s="734">
        <v>33.454999999999998</v>
      </c>
      <c r="L135" s="734">
        <v>28.492000000000004</v>
      </c>
      <c r="M135" s="734">
        <v>8.5340000000000007</v>
      </c>
      <c r="N135" s="734">
        <v>0</v>
      </c>
      <c r="O135" s="735">
        <v>8.5340000000000007</v>
      </c>
      <c r="P135" s="735"/>
      <c r="Q135" s="735"/>
      <c r="R135" s="735"/>
      <c r="S135" s="735"/>
      <c r="T135" s="735"/>
      <c r="U135" s="735"/>
      <c r="V135" s="735"/>
      <c r="W135" s="735"/>
      <c r="X135" s="735"/>
      <c r="Y135" s="735"/>
      <c r="Z135" s="466">
        <v>8.5340000000000007</v>
      </c>
      <c r="AA135" s="466">
        <v>0</v>
      </c>
      <c r="AB135" s="21">
        <v>8.5340000000000007</v>
      </c>
      <c r="AC135" s="21"/>
      <c r="AD135" s="21"/>
      <c r="AE135" s="21">
        <v>0</v>
      </c>
      <c r="AF135" s="21">
        <v>0</v>
      </c>
      <c r="AG135" s="21">
        <v>0</v>
      </c>
      <c r="AH135" s="21">
        <v>0</v>
      </c>
      <c r="AI135" s="735"/>
      <c r="AJ135" s="735" t="s">
        <v>10419</v>
      </c>
      <c r="AK135" s="735"/>
      <c r="AL135" s="2604">
        <v>0.25</v>
      </c>
      <c r="AM135" s="734">
        <v>0</v>
      </c>
    </row>
    <row r="136" spans="1:39" ht="78.75">
      <c r="A136" s="736">
        <v>1018</v>
      </c>
      <c r="B136" s="730" t="s">
        <v>2655</v>
      </c>
      <c r="C136" s="731" t="s">
        <v>2656</v>
      </c>
      <c r="D136" s="732" t="s">
        <v>37</v>
      </c>
      <c r="E136" s="732" t="s">
        <v>2654</v>
      </c>
      <c r="F136" s="733" t="s">
        <v>115</v>
      </c>
      <c r="G136" s="734">
        <v>61.947000000000003</v>
      </c>
      <c r="H136" s="734">
        <v>34.380000000000003</v>
      </c>
      <c r="I136" s="734">
        <v>0</v>
      </c>
      <c r="J136" s="734">
        <v>0</v>
      </c>
      <c r="K136" s="734">
        <v>34.380000000000003</v>
      </c>
      <c r="L136" s="734">
        <v>27.567</v>
      </c>
      <c r="M136" s="734">
        <v>7.609</v>
      </c>
      <c r="N136" s="734">
        <v>0</v>
      </c>
      <c r="O136" s="735">
        <v>7.609</v>
      </c>
      <c r="P136" s="735"/>
      <c r="Q136" s="735"/>
      <c r="R136" s="735"/>
      <c r="S136" s="735"/>
      <c r="T136" s="735"/>
      <c r="U136" s="735"/>
      <c r="V136" s="735"/>
      <c r="W136" s="735"/>
      <c r="X136" s="735"/>
      <c r="Y136" s="735"/>
      <c r="Z136" s="466">
        <v>7.609</v>
      </c>
      <c r="AA136" s="466">
        <v>0</v>
      </c>
      <c r="AB136" s="21">
        <v>7.609</v>
      </c>
      <c r="AC136" s="21"/>
      <c r="AD136" s="21"/>
      <c r="AE136" s="21">
        <v>0</v>
      </c>
      <c r="AF136" s="21">
        <v>0</v>
      </c>
      <c r="AG136" s="21">
        <v>0</v>
      </c>
      <c r="AH136" s="21">
        <v>0</v>
      </c>
      <c r="AI136" s="735"/>
      <c r="AJ136" s="742" t="s">
        <v>9252</v>
      </c>
      <c r="AK136" s="735"/>
      <c r="AL136" s="2604">
        <v>0.25</v>
      </c>
      <c r="AM136" s="734">
        <v>0</v>
      </c>
    </row>
    <row r="137" spans="1:39" ht="78.75">
      <c r="A137" s="736">
        <v>1019</v>
      </c>
      <c r="B137" s="730" t="s">
        <v>2657</v>
      </c>
      <c r="C137" s="731" t="s">
        <v>2658</v>
      </c>
      <c r="D137" s="732" t="s">
        <v>37</v>
      </c>
      <c r="E137" s="732" t="s">
        <v>2659</v>
      </c>
      <c r="F137" s="733" t="s">
        <v>115</v>
      </c>
      <c r="G137" s="734">
        <v>61.947000000000003</v>
      </c>
      <c r="H137" s="734">
        <v>41.976999999999997</v>
      </c>
      <c r="I137" s="734">
        <v>0</v>
      </c>
      <c r="J137" s="734">
        <v>0</v>
      </c>
      <c r="K137" s="734">
        <v>41.976999999999997</v>
      </c>
      <c r="L137" s="734">
        <v>19.970000000000006</v>
      </c>
      <c r="M137" s="734">
        <v>1.2E-2</v>
      </c>
      <c r="N137" s="734">
        <v>0</v>
      </c>
      <c r="O137" s="735">
        <v>1.2E-2</v>
      </c>
      <c r="P137" s="735"/>
      <c r="Q137" s="735"/>
      <c r="R137" s="735"/>
      <c r="S137" s="735"/>
      <c r="T137" s="735"/>
      <c r="U137" s="735"/>
      <c r="V137" s="735"/>
      <c r="W137" s="735"/>
      <c r="X137" s="735"/>
      <c r="Y137" s="735"/>
      <c r="Z137" s="466">
        <v>1.2E-2</v>
      </c>
      <c r="AA137" s="466">
        <v>0</v>
      </c>
      <c r="AB137" s="21">
        <v>1.2E-2</v>
      </c>
      <c r="AC137" s="21"/>
      <c r="AD137" s="21"/>
      <c r="AE137" s="21">
        <v>0</v>
      </c>
      <c r="AF137" s="21">
        <v>0</v>
      </c>
      <c r="AG137" s="21">
        <v>0</v>
      </c>
      <c r="AH137" s="21">
        <v>0</v>
      </c>
      <c r="AI137" s="735"/>
      <c r="AJ137" s="742" t="s">
        <v>9252</v>
      </c>
      <c r="AK137" s="735"/>
      <c r="AL137" s="2604">
        <v>0.25</v>
      </c>
      <c r="AM137" s="734">
        <v>0</v>
      </c>
    </row>
    <row r="138" spans="1:39" ht="47.25">
      <c r="A138" s="736">
        <v>1020</v>
      </c>
      <c r="B138" s="730" t="s">
        <v>2660</v>
      </c>
      <c r="C138" s="731" t="s">
        <v>2661</v>
      </c>
      <c r="D138" s="732" t="s">
        <v>294</v>
      </c>
      <c r="E138" s="732" t="s">
        <v>2433</v>
      </c>
      <c r="F138" s="733" t="s">
        <v>115</v>
      </c>
      <c r="G138" s="734">
        <v>13.495000000000001</v>
      </c>
      <c r="H138" s="734">
        <v>9.8550000000000004</v>
      </c>
      <c r="I138" s="734">
        <v>0</v>
      </c>
      <c r="J138" s="734">
        <v>0</v>
      </c>
      <c r="K138" s="734">
        <v>9.8550000000000004</v>
      </c>
      <c r="L138" s="734">
        <v>3.6400000000000006</v>
      </c>
      <c r="M138" s="735">
        <v>0.82399999999999995</v>
      </c>
      <c r="N138" s="734">
        <v>2.8159999999999998</v>
      </c>
      <c r="O138" s="735">
        <v>3.6399999999999997</v>
      </c>
      <c r="P138" s="735"/>
      <c r="Q138" s="735"/>
      <c r="R138" s="735"/>
      <c r="S138" s="735"/>
      <c r="T138" s="735"/>
      <c r="U138" s="735"/>
      <c r="V138" s="735"/>
      <c r="W138" s="735"/>
      <c r="X138" s="735"/>
      <c r="Y138" s="735"/>
      <c r="Z138" s="466">
        <v>0.82399999999999995</v>
      </c>
      <c r="AA138" s="466">
        <v>2.8159999999999998</v>
      </c>
      <c r="AB138" s="21">
        <v>3.6399999999999997</v>
      </c>
      <c r="AC138" s="21">
        <v>0.82399999999999995</v>
      </c>
      <c r="AD138" s="21"/>
      <c r="AE138" s="21">
        <v>0.82399999999999995</v>
      </c>
      <c r="AF138" s="21">
        <v>0</v>
      </c>
      <c r="AG138" s="21">
        <v>0</v>
      </c>
      <c r="AH138" s="21">
        <v>0</v>
      </c>
      <c r="AI138" s="735"/>
      <c r="AJ138" s="735"/>
      <c r="AK138" s="734" t="s">
        <v>9259</v>
      </c>
      <c r="AL138" s="2604">
        <v>1</v>
      </c>
      <c r="AM138" s="734">
        <v>0</v>
      </c>
    </row>
    <row r="139" spans="1:39" ht="78.75">
      <c r="A139" s="736">
        <v>1021</v>
      </c>
      <c r="B139" s="730" t="s">
        <v>2662</v>
      </c>
      <c r="C139" s="731" t="s">
        <v>2663</v>
      </c>
      <c r="D139" s="732" t="s">
        <v>294</v>
      </c>
      <c r="E139" s="732" t="s">
        <v>2664</v>
      </c>
      <c r="F139" s="733" t="s">
        <v>115</v>
      </c>
      <c r="G139" s="734">
        <v>410.536</v>
      </c>
      <c r="H139" s="734">
        <v>364.24900000000002</v>
      </c>
      <c r="I139" s="734">
        <v>0</v>
      </c>
      <c r="J139" s="734">
        <v>0</v>
      </c>
      <c r="K139" s="734">
        <v>364.24900000000002</v>
      </c>
      <c r="L139" s="734">
        <v>46.286999999999978</v>
      </c>
      <c r="M139" s="734">
        <v>32.036000000000001</v>
      </c>
      <c r="N139" s="734">
        <v>14.250999999999999</v>
      </c>
      <c r="O139" s="735">
        <v>46.286999999999999</v>
      </c>
      <c r="P139" s="735"/>
      <c r="Q139" s="735"/>
      <c r="R139" s="735"/>
      <c r="S139" s="735"/>
      <c r="T139" s="735"/>
      <c r="U139" s="735"/>
      <c r="V139" s="735"/>
      <c r="W139" s="735"/>
      <c r="X139" s="735"/>
      <c r="Y139" s="735"/>
      <c r="Z139" s="466">
        <v>32.036000000000001</v>
      </c>
      <c r="AA139" s="466">
        <v>14.250999999999999</v>
      </c>
      <c r="AB139" s="21">
        <v>46.286999999999999</v>
      </c>
      <c r="AC139" s="21"/>
      <c r="AD139" s="21"/>
      <c r="AE139" s="21">
        <v>0</v>
      </c>
      <c r="AF139" s="21">
        <v>0</v>
      </c>
      <c r="AG139" s="21">
        <v>0</v>
      </c>
      <c r="AH139" s="21">
        <v>0</v>
      </c>
      <c r="AI139" s="735"/>
      <c r="AJ139" s="742" t="s">
        <v>10296</v>
      </c>
      <c r="AK139" s="735"/>
      <c r="AL139" s="2604">
        <v>0.25</v>
      </c>
      <c r="AM139" s="734">
        <v>0</v>
      </c>
    </row>
    <row r="140" spans="1:39" ht="63">
      <c r="A140" s="736">
        <v>1022</v>
      </c>
      <c r="B140" s="730" t="s">
        <v>2665</v>
      </c>
      <c r="C140" s="731" t="s">
        <v>2666</v>
      </c>
      <c r="D140" s="732" t="s">
        <v>167</v>
      </c>
      <c r="E140" s="732" t="s">
        <v>2667</v>
      </c>
      <c r="F140" s="733" t="s">
        <v>115</v>
      </c>
      <c r="G140" s="734">
        <v>1641.8209999999999</v>
      </c>
      <c r="H140" s="734">
        <v>1193.2149999999999</v>
      </c>
      <c r="I140" s="734">
        <v>0</v>
      </c>
      <c r="J140" s="734">
        <v>0</v>
      </c>
      <c r="K140" s="734">
        <v>1193.2149999999999</v>
      </c>
      <c r="L140" s="734">
        <v>448.60599999999999</v>
      </c>
      <c r="M140" s="734">
        <v>2.2650000000000001</v>
      </c>
      <c r="N140" s="734">
        <v>0</v>
      </c>
      <c r="O140" s="735">
        <v>2.2650000000000001</v>
      </c>
      <c r="P140" s="735"/>
      <c r="Q140" s="735"/>
      <c r="R140" s="735"/>
      <c r="S140" s="735"/>
      <c r="T140" s="735"/>
      <c r="U140" s="735"/>
      <c r="V140" s="735"/>
      <c r="W140" s="735"/>
      <c r="X140" s="735"/>
      <c r="Y140" s="735"/>
      <c r="Z140" s="466">
        <v>2.2650000000000001</v>
      </c>
      <c r="AA140" s="466">
        <v>0</v>
      </c>
      <c r="AB140" s="21">
        <v>2.2650000000000001</v>
      </c>
      <c r="AC140" s="21"/>
      <c r="AD140" s="21"/>
      <c r="AE140" s="21">
        <v>0</v>
      </c>
      <c r="AF140" s="21">
        <v>0</v>
      </c>
      <c r="AG140" s="21">
        <v>0</v>
      </c>
      <c r="AH140" s="21">
        <v>0</v>
      </c>
      <c r="AI140" s="735"/>
      <c r="AJ140" s="735" t="s">
        <v>10419</v>
      </c>
      <c r="AK140" s="735"/>
      <c r="AL140" s="2604">
        <v>0.25</v>
      </c>
      <c r="AM140" s="734">
        <v>0</v>
      </c>
    </row>
    <row r="141" spans="1:39" ht="94.5">
      <c r="A141" s="736">
        <v>1023</v>
      </c>
      <c r="B141" s="730" t="s">
        <v>2668</v>
      </c>
      <c r="C141" s="731" t="s">
        <v>2669</v>
      </c>
      <c r="D141" s="732" t="s">
        <v>2670</v>
      </c>
      <c r="E141" s="732" t="s">
        <v>2671</v>
      </c>
      <c r="F141" s="733" t="s">
        <v>115</v>
      </c>
      <c r="G141" s="734">
        <v>1743.6949999999999</v>
      </c>
      <c r="H141" s="734">
        <v>1385.49</v>
      </c>
      <c r="I141" s="734">
        <v>0</v>
      </c>
      <c r="J141" s="734">
        <v>0</v>
      </c>
      <c r="K141" s="734">
        <v>1385.49</v>
      </c>
      <c r="L141" s="734">
        <v>358.20499999999993</v>
      </c>
      <c r="M141" s="734">
        <v>0</v>
      </c>
      <c r="N141" s="734">
        <v>358.20499999999998</v>
      </c>
      <c r="O141" s="735">
        <v>358.20499999999998</v>
      </c>
      <c r="P141" s="735"/>
      <c r="Q141" s="735"/>
      <c r="R141" s="735"/>
      <c r="S141" s="735"/>
      <c r="T141" s="735"/>
      <c r="U141" s="735"/>
      <c r="V141" s="735"/>
      <c r="W141" s="735"/>
      <c r="X141" s="735"/>
      <c r="Y141" s="735"/>
      <c r="Z141" s="466">
        <v>0</v>
      </c>
      <c r="AA141" s="466">
        <v>358.20499999999998</v>
      </c>
      <c r="AB141" s="21">
        <v>358.20499999999998</v>
      </c>
      <c r="AC141" s="21"/>
      <c r="AD141" s="21">
        <v>358.20499999999998</v>
      </c>
      <c r="AE141" s="21">
        <v>358.20499999999998</v>
      </c>
      <c r="AF141" s="21">
        <v>0</v>
      </c>
      <c r="AG141" s="21">
        <v>341.08919400000002</v>
      </c>
      <c r="AH141" s="21">
        <v>341.08919400000002</v>
      </c>
      <c r="AI141" s="735"/>
      <c r="AJ141" s="742"/>
      <c r="AK141" s="742" t="s">
        <v>10623</v>
      </c>
      <c r="AL141" s="2604">
        <v>0.5</v>
      </c>
      <c r="AM141" s="734">
        <v>0</v>
      </c>
    </row>
    <row r="142" spans="1:39" ht="94.5">
      <c r="A142" s="736">
        <v>1024</v>
      </c>
      <c r="B142" s="730" t="s">
        <v>2672</v>
      </c>
      <c r="C142" s="731" t="s">
        <v>2673</v>
      </c>
      <c r="D142" s="732" t="s">
        <v>2674</v>
      </c>
      <c r="E142" s="732" t="s">
        <v>2675</v>
      </c>
      <c r="F142" s="733" t="s">
        <v>26</v>
      </c>
      <c r="G142" s="734">
        <v>3767.3960000000002</v>
      </c>
      <c r="H142" s="734">
        <v>3230.9520000000002</v>
      </c>
      <c r="I142" s="734">
        <v>56.29</v>
      </c>
      <c r="J142" s="734">
        <v>0</v>
      </c>
      <c r="K142" s="734">
        <v>3287.2420000000002</v>
      </c>
      <c r="L142" s="734">
        <v>480.154</v>
      </c>
      <c r="M142" s="734">
        <v>347.572</v>
      </c>
      <c r="N142" s="734">
        <v>132.58199999999999</v>
      </c>
      <c r="O142" s="735">
        <v>480.154</v>
      </c>
      <c r="P142" s="735"/>
      <c r="Q142" s="735"/>
      <c r="R142" s="735"/>
      <c r="S142" s="735"/>
      <c r="T142" s="735"/>
      <c r="U142" s="735"/>
      <c r="V142" s="735"/>
      <c r="W142" s="735"/>
      <c r="X142" s="735">
        <v>7.8870000000000005</v>
      </c>
      <c r="Y142" s="735"/>
      <c r="Z142" s="466">
        <v>339.685</v>
      </c>
      <c r="AA142" s="466">
        <v>132.58199999999999</v>
      </c>
      <c r="AB142" s="21">
        <v>472.267</v>
      </c>
      <c r="AC142" s="21">
        <v>173.786</v>
      </c>
      <c r="AD142" s="21">
        <v>132.58199999999999</v>
      </c>
      <c r="AE142" s="21">
        <v>306.36799999999999</v>
      </c>
      <c r="AF142" s="21">
        <v>86.056989999999999</v>
      </c>
      <c r="AG142" s="21">
        <v>132.085802</v>
      </c>
      <c r="AH142" s="21">
        <v>218.14279199999999</v>
      </c>
      <c r="AI142" s="735"/>
      <c r="AJ142" s="742" t="s">
        <v>12979</v>
      </c>
      <c r="AK142" s="742" t="s">
        <v>10265</v>
      </c>
      <c r="AL142" s="2604">
        <v>0.5</v>
      </c>
      <c r="AM142" s="734">
        <v>0</v>
      </c>
    </row>
    <row r="143" spans="1:39" ht="220.5">
      <c r="A143" s="736">
        <v>1025</v>
      </c>
      <c r="B143" s="730" t="s">
        <v>2676</v>
      </c>
      <c r="C143" s="731" t="s">
        <v>2677</v>
      </c>
      <c r="D143" s="732" t="s">
        <v>2678</v>
      </c>
      <c r="E143" s="732" t="s">
        <v>2679</v>
      </c>
      <c r="F143" s="733" t="s">
        <v>115</v>
      </c>
      <c r="G143" s="734">
        <v>4863.9059999999999</v>
      </c>
      <c r="H143" s="734">
        <v>3375.4459999999999</v>
      </c>
      <c r="I143" s="734">
        <v>0</v>
      </c>
      <c r="J143" s="734">
        <v>0</v>
      </c>
      <c r="K143" s="734">
        <v>3375.4459999999999</v>
      </c>
      <c r="L143" s="734">
        <v>1488.46</v>
      </c>
      <c r="M143" s="734">
        <v>137.78399999999999</v>
      </c>
      <c r="N143" s="734">
        <v>200</v>
      </c>
      <c r="O143" s="735">
        <v>337.78399999999999</v>
      </c>
      <c r="P143" s="735"/>
      <c r="Q143" s="735">
        <v>85</v>
      </c>
      <c r="R143" s="735"/>
      <c r="S143" s="735"/>
      <c r="T143" s="735"/>
      <c r="U143" s="735"/>
      <c r="V143" s="735"/>
      <c r="W143" s="735"/>
      <c r="X143" s="735"/>
      <c r="Y143" s="735"/>
      <c r="Z143" s="466">
        <v>52.783999999999992</v>
      </c>
      <c r="AA143" s="466">
        <v>200</v>
      </c>
      <c r="AB143" s="21">
        <v>252.78399999999999</v>
      </c>
      <c r="AC143" s="21"/>
      <c r="AD143" s="21"/>
      <c r="AE143" s="21">
        <v>0</v>
      </c>
      <c r="AF143" s="21">
        <v>0</v>
      </c>
      <c r="AG143" s="21">
        <v>0</v>
      </c>
      <c r="AH143" s="21">
        <v>0</v>
      </c>
      <c r="AI143" s="735"/>
      <c r="AJ143" s="742" t="s">
        <v>12409</v>
      </c>
      <c r="AK143" s="735"/>
      <c r="AL143" s="2604">
        <v>0.25</v>
      </c>
      <c r="AM143" s="734">
        <v>0</v>
      </c>
    </row>
    <row r="144" spans="1:39" ht="110.25">
      <c r="A144" s="736">
        <v>1026</v>
      </c>
      <c r="B144" s="730" t="s">
        <v>2680</v>
      </c>
      <c r="C144" s="731" t="s">
        <v>2681</v>
      </c>
      <c r="D144" s="732" t="s">
        <v>2682</v>
      </c>
      <c r="E144" s="732" t="s">
        <v>2683</v>
      </c>
      <c r="F144" s="733" t="s">
        <v>26</v>
      </c>
      <c r="G144" s="734">
        <v>2950.3130000000001</v>
      </c>
      <c r="H144" s="734">
        <v>1991.663</v>
      </c>
      <c r="I144" s="734">
        <v>15.195</v>
      </c>
      <c r="J144" s="734">
        <v>0</v>
      </c>
      <c r="K144" s="734">
        <v>2006.8579999999999</v>
      </c>
      <c r="L144" s="734">
        <v>943.45500000000015</v>
      </c>
      <c r="M144" s="734">
        <v>277.17500000000001</v>
      </c>
      <c r="N144" s="734">
        <v>666.28</v>
      </c>
      <c r="O144" s="735">
        <v>943.45499999999993</v>
      </c>
      <c r="P144" s="735"/>
      <c r="Q144" s="735"/>
      <c r="R144" s="735"/>
      <c r="S144" s="735"/>
      <c r="T144" s="735"/>
      <c r="U144" s="735"/>
      <c r="V144" s="735"/>
      <c r="W144" s="735"/>
      <c r="X144" s="735"/>
      <c r="Y144" s="735"/>
      <c r="Z144" s="466">
        <v>277.17500000000001</v>
      </c>
      <c r="AA144" s="466">
        <v>666.28</v>
      </c>
      <c r="AB144" s="21">
        <v>943.45499999999993</v>
      </c>
      <c r="AC144" s="21">
        <v>138.58699999999999</v>
      </c>
      <c r="AD144" s="21">
        <v>166.57</v>
      </c>
      <c r="AE144" s="21">
        <v>305.15699999999998</v>
      </c>
      <c r="AF144" s="21">
        <v>94.123198000000002</v>
      </c>
      <c r="AG144" s="21">
        <v>166.18259499999999</v>
      </c>
      <c r="AH144" s="21">
        <v>260.30579299999999</v>
      </c>
      <c r="AI144" s="735"/>
      <c r="AJ144" s="742" t="s">
        <v>13006</v>
      </c>
      <c r="AK144" s="742" t="s">
        <v>9740</v>
      </c>
      <c r="AL144" s="2604">
        <v>0.5</v>
      </c>
      <c r="AM144" s="734">
        <v>0</v>
      </c>
    </row>
    <row r="145" spans="1:39" ht="157.5">
      <c r="A145" s="736">
        <v>1027</v>
      </c>
      <c r="B145" s="730" t="s">
        <v>2684</v>
      </c>
      <c r="C145" s="731" t="s">
        <v>2685</v>
      </c>
      <c r="D145" s="732" t="s">
        <v>2686</v>
      </c>
      <c r="E145" s="732" t="s">
        <v>2687</v>
      </c>
      <c r="F145" s="733" t="s">
        <v>115</v>
      </c>
      <c r="G145" s="734">
        <v>763.22699999999998</v>
      </c>
      <c r="H145" s="734">
        <v>539.90200000000004</v>
      </c>
      <c r="I145" s="734">
        <v>0</v>
      </c>
      <c r="J145" s="734">
        <v>0</v>
      </c>
      <c r="K145" s="734">
        <v>539.90200000000004</v>
      </c>
      <c r="L145" s="734">
        <v>223.32499999999993</v>
      </c>
      <c r="M145" s="734">
        <v>205.64</v>
      </c>
      <c r="N145" s="734">
        <v>0</v>
      </c>
      <c r="O145" s="735">
        <v>205.64</v>
      </c>
      <c r="P145" s="735"/>
      <c r="Q145" s="735">
        <v>100</v>
      </c>
      <c r="R145" s="735"/>
      <c r="S145" s="735"/>
      <c r="T145" s="735"/>
      <c r="U145" s="735"/>
      <c r="V145" s="735"/>
      <c r="W145" s="735"/>
      <c r="X145" s="735"/>
      <c r="Y145" s="735"/>
      <c r="Z145" s="466">
        <v>105.63999999999999</v>
      </c>
      <c r="AA145" s="466">
        <v>0</v>
      </c>
      <c r="AB145" s="21">
        <v>105.63999999999999</v>
      </c>
      <c r="AC145" s="21"/>
      <c r="AD145" s="21"/>
      <c r="AE145" s="21">
        <v>0</v>
      </c>
      <c r="AF145" s="21">
        <v>0</v>
      </c>
      <c r="AG145" s="21">
        <v>0</v>
      </c>
      <c r="AH145" s="21">
        <v>0</v>
      </c>
      <c r="AI145" s="735"/>
      <c r="AJ145" s="742" t="s">
        <v>12410</v>
      </c>
      <c r="AK145" s="735"/>
      <c r="AL145" s="2604">
        <v>0.25</v>
      </c>
      <c r="AM145" s="734">
        <v>0</v>
      </c>
    </row>
    <row r="146" spans="1:39" ht="47.25">
      <c r="A146" s="736">
        <v>1028</v>
      </c>
      <c r="B146" s="730" t="s">
        <v>2688</v>
      </c>
      <c r="C146" s="731" t="s">
        <v>2689</v>
      </c>
      <c r="D146" s="732" t="s">
        <v>34</v>
      </c>
      <c r="E146" s="732" t="s">
        <v>2690</v>
      </c>
      <c r="F146" s="733" t="s">
        <v>115</v>
      </c>
      <c r="G146" s="734">
        <v>808.83699999999999</v>
      </c>
      <c r="H146" s="734">
        <v>26.718</v>
      </c>
      <c r="I146" s="734">
        <v>31.67</v>
      </c>
      <c r="J146" s="734">
        <v>0</v>
      </c>
      <c r="K146" s="734">
        <v>58.388000000000005</v>
      </c>
      <c r="L146" s="734">
        <v>750.44899999999996</v>
      </c>
      <c r="M146" s="734">
        <v>0</v>
      </c>
      <c r="N146" s="734">
        <v>100</v>
      </c>
      <c r="O146" s="735">
        <v>100</v>
      </c>
      <c r="P146" s="735"/>
      <c r="Q146" s="735"/>
      <c r="R146" s="735"/>
      <c r="S146" s="735"/>
      <c r="T146" s="735"/>
      <c r="U146" s="735"/>
      <c r="V146" s="735"/>
      <c r="W146" s="735"/>
      <c r="X146" s="735"/>
      <c r="Y146" s="735"/>
      <c r="Z146" s="466">
        <v>0</v>
      </c>
      <c r="AA146" s="466">
        <v>100</v>
      </c>
      <c r="AB146" s="21">
        <v>100</v>
      </c>
      <c r="AC146" s="21"/>
      <c r="AD146" s="21">
        <v>5</v>
      </c>
      <c r="AE146" s="21">
        <v>5</v>
      </c>
      <c r="AF146" s="21">
        <v>0</v>
      </c>
      <c r="AG146" s="21">
        <v>2.6171760000000002</v>
      </c>
      <c r="AH146" s="21">
        <v>2.6171760000000002</v>
      </c>
      <c r="AI146" s="735"/>
      <c r="AJ146" s="735"/>
      <c r="AK146" s="742" t="s">
        <v>9490</v>
      </c>
      <c r="AL146" s="2604">
        <v>0.25</v>
      </c>
      <c r="AM146" s="734">
        <v>0</v>
      </c>
    </row>
    <row r="147" spans="1:39" ht="78.75">
      <c r="A147" s="736">
        <v>1029</v>
      </c>
      <c r="B147" s="730" t="s">
        <v>2691</v>
      </c>
      <c r="C147" s="731" t="s">
        <v>2692</v>
      </c>
      <c r="D147" s="732" t="s">
        <v>29</v>
      </c>
      <c r="E147" s="732" t="s">
        <v>2693</v>
      </c>
      <c r="F147" s="733" t="s">
        <v>115</v>
      </c>
      <c r="G147" s="734">
        <v>3334.1610000000001</v>
      </c>
      <c r="H147" s="734">
        <v>2083.9969999999998</v>
      </c>
      <c r="I147" s="734">
        <v>0</v>
      </c>
      <c r="J147" s="734">
        <v>0</v>
      </c>
      <c r="K147" s="734">
        <v>2083.9969999999998</v>
      </c>
      <c r="L147" s="734">
        <v>1250.1640000000002</v>
      </c>
      <c r="M147" s="734">
        <v>0</v>
      </c>
      <c r="N147" s="734">
        <v>11.03</v>
      </c>
      <c r="O147" s="734">
        <v>11.03</v>
      </c>
      <c r="P147" s="734"/>
      <c r="Q147" s="734"/>
      <c r="R147" s="734"/>
      <c r="S147" s="734"/>
      <c r="T147" s="734"/>
      <c r="U147" s="734"/>
      <c r="V147" s="734"/>
      <c r="W147" s="734"/>
      <c r="X147" s="734"/>
      <c r="Y147" s="734"/>
      <c r="Z147" s="466">
        <v>0</v>
      </c>
      <c r="AA147" s="466">
        <v>11.03</v>
      </c>
      <c r="AB147" s="21">
        <v>11.03</v>
      </c>
      <c r="AC147" s="21"/>
      <c r="AD147" s="21"/>
      <c r="AE147" s="21">
        <v>0</v>
      </c>
      <c r="AF147" s="21">
        <v>0</v>
      </c>
      <c r="AG147" s="21">
        <v>0</v>
      </c>
      <c r="AH147" s="21">
        <v>0</v>
      </c>
      <c r="AI147" s="734"/>
      <c r="AJ147" s="742" t="s">
        <v>9252</v>
      </c>
      <c r="AK147" s="734"/>
      <c r="AL147" s="2601">
        <v>0.25</v>
      </c>
      <c r="AM147" s="734">
        <v>0</v>
      </c>
    </row>
    <row r="148" spans="1:39" ht="63">
      <c r="A148" s="736">
        <v>1030</v>
      </c>
      <c r="B148" s="730" t="s">
        <v>2694</v>
      </c>
      <c r="C148" s="731" t="s">
        <v>2695</v>
      </c>
      <c r="D148" s="732" t="s">
        <v>29</v>
      </c>
      <c r="E148" s="732" t="s">
        <v>2696</v>
      </c>
      <c r="F148" s="733" t="s">
        <v>26</v>
      </c>
      <c r="G148" s="734">
        <v>90</v>
      </c>
      <c r="H148" s="734">
        <v>70.584000000000003</v>
      </c>
      <c r="I148" s="734">
        <v>0</v>
      </c>
      <c r="J148" s="734">
        <v>0</v>
      </c>
      <c r="K148" s="734">
        <v>70.584000000000003</v>
      </c>
      <c r="L148" s="734">
        <v>19.415999999999997</v>
      </c>
      <c r="M148" s="734">
        <v>0</v>
      </c>
      <c r="N148" s="734">
        <v>19.416</v>
      </c>
      <c r="O148" s="734">
        <v>19.416</v>
      </c>
      <c r="P148" s="734"/>
      <c r="Q148" s="734"/>
      <c r="R148" s="734"/>
      <c r="S148" s="734"/>
      <c r="T148" s="734"/>
      <c r="U148" s="734"/>
      <c r="V148" s="734"/>
      <c r="W148" s="734"/>
      <c r="X148" s="734"/>
      <c r="Y148" s="734"/>
      <c r="Z148" s="466">
        <v>0</v>
      </c>
      <c r="AA148" s="466">
        <v>19.416</v>
      </c>
      <c r="AB148" s="21">
        <v>19.416</v>
      </c>
      <c r="AC148" s="21"/>
      <c r="AD148" s="21"/>
      <c r="AE148" s="21">
        <v>0</v>
      </c>
      <c r="AF148" s="21">
        <v>0</v>
      </c>
      <c r="AG148" s="21">
        <v>0</v>
      </c>
      <c r="AH148" s="21">
        <v>0</v>
      </c>
      <c r="AI148" s="734"/>
      <c r="AJ148" s="734" t="s">
        <v>9320</v>
      </c>
      <c r="AK148" s="734"/>
      <c r="AL148" s="2601">
        <v>1</v>
      </c>
      <c r="AM148" s="734">
        <v>0</v>
      </c>
    </row>
    <row r="149" spans="1:39" s="728" customFormat="1">
      <c r="A149" s="736" t="s">
        <v>300</v>
      </c>
      <c r="B149" s="745"/>
      <c r="C149" s="746" t="s">
        <v>2697</v>
      </c>
      <c r="D149" s="747"/>
      <c r="E149" s="747"/>
      <c r="F149" s="747"/>
      <c r="G149" s="748">
        <v>45265.367000000006</v>
      </c>
      <c r="H149" s="748">
        <v>23489.491999999998</v>
      </c>
      <c r="I149" s="748">
        <v>2028.2759999999996</v>
      </c>
      <c r="J149" s="748">
        <v>0</v>
      </c>
      <c r="K149" s="748">
        <v>25488.635999999999</v>
      </c>
      <c r="L149" s="748">
        <v>19776.731000000011</v>
      </c>
      <c r="M149" s="748">
        <v>5489.8810000000003</v>
      </c>
      <c r="N149" s="748">
        <v>4304.942</v>
      </c>
      <c r="O149" s="748">
        <v>9794.8230000000003</v>
      </c>
      <c r="P149" s="748">
        <v>275.21199999999999</v>
      </c>
      <c r="Q149" s="748">
        <v>555.21199999999999</v>
      </c>
      <c r="R149" s="748">
        <v>0</v>
      </c>
      <c r="S149" s="748">
        <v>28</v>
      </c>
      <c r="T149" s="748">
        <v>1000</v>
      </c>
      <c r="U149" s="748">
        <v>1377.0509999999999</v>
      </c>
      <c r="V149" s="748">
        <v>0</v>
      </c>
      <c r="W149" s="748">
        <v>0</v>
      </c>
      <c r="X149" s="748">
        <v>28.382000000000005</v>
      </c>
      <c r="Y149" s="748">
        <v>131.90600000000001</v>
      </c>
      <c r="Z149" s="748">
        <v>6181.4990000000025</v>
      </c>
      <c r="AA149" s="748">
        <v>5522.0870000000004</v>
      </c>
      <c r="AB149" s="748">
        <v>11703.586000000001</v>
      </c>
      <c r="AC149" s="748">
        <v>4550.5190000000002</v>
      </c>
      <c r="AD149" s="748">
        <v>3397.8600000000006</v>
      </c>
      <c r="AE149" s="748">
        <v>7948.3789999999981</v>
      </c>
      <c r="AF149" s="748">
        <v>3969.4529899999998</v>
      </c>
      <c r="AG149" s="748">
        <v>3044.8380710000006</v>
      </c>
      <c r="AH149" s="748">
        <v>7014.2910609999999</v>
      </c>
      <c r="AI149" s="748">
        <v>0</v>
      </c>
      <c r="AJ149" s="2313"/>
      <c r="AK149" s="2313"/>
      <c r="AL149" s="2313"/>
      <c r="AM149" s="748">
        <v>0</v>
      </c>
    </row>
    <row r="150" spans="1:39">
      <c r="A150" s="736" t="s">
        <v>300</v>
      </c>
      <c r="B150" s="730"/>
      <c r="C150" s="749"/>
      <c r="D150" s="750"/>
      <c r="E150" s="750"/>
      <c r="F150" s="750"/>
      <c r="G150" s="751"/>
      <c r="H150" s="751"/>
      <c r="I150" s="751"/>
      <c r="J150" s="751"/>
      <c r="K150" s="751"/>
      <c r="L150" s="751"/>
      <c r="M150" s="752"/>
      <c r="N150" s="752"/>
      <c r="O150" s="735"/>
      <c r="P150" s="735"/>
      <c r="Q150" s="735"/>
      <c r="R150" s="735"/>
      <c r="S150" s="735"/>
      <c r="T150" s="735"/>
      <c r="U150" s="735"/>
      <c r="V150" s="735"/>
      <c r="W150" s="735"/>
      <c r="X150" s="735"/>
      <c r="Y150" s="735"/>
      <c r="Z150" s="735"/>
      <c r="AA150" s="735"/>
      <c r="AB150" s="735"/>
      <c r="AC150" s="735"/>
      <c r="AD150" s="735"/>
      <c r="AE150" s="735"/>
      <c r="AF150" s="735"/>
      <c r="AG150" s="735"/>
      <c r="AH150" s="735"/>
      <c r="AI150" s="735"/>
      <c r="AJ150" s="735"/>
      <c r="AK150" s="735"/>
      <c r="AL150" s="735"/>
      <c r="AM150" s="751"/>
    </row>
    <row r="151" spans="1:39">
      <c r="A151" s="736" t="s">
        <v>300</v>
      </c>
      <c r="B151" s="730"/>
      <c r="C151" s="753" t="s">
        <v>2698</v>
      </c>
      <c r="D151" s="754"/>
      <c r="E151" s="732"/>
      <c r="F151" s="732"/>
      <c r="G151" s="732"/>
      <c r="H151" s="732"/>
      <c r="I151" s="732"/>
      <c r="J151" s="732"/>
      <c r="K151" s="732"/>
      <c r="L151" s="732"/>
      <c r="M151" s="752"/>
      <c r="N151" s="752"/>
      <c r="O151" s="735"/>
      <c r="P151" s="735"/>
      <c r="Q151" s="735"/>
      <c r="R151" s="735"/>
      <c r="S151" s="735"/>
      <c r="T151" s="735"/>
      <c r="U151" s="735"/>
      <c r="V151" s="735"/>
      <c r="W151" s="735"/>
      <c r="X151" s="735"/>
      <c r="Y151" s="735"/>
      <c r="Z151" s="735"/>
      <c r="AA151" s="735"/>
      <c r="AB151" s="735"/>
      <c r="AC151" s="735"/>
      <c r="AD151" s="735"/>
      <c r="AE151" s="735"/>
      <c r="AF151" s="735"/>
      <c r="AG151" s="735"/>
      <c r="AH151" s="735"/>
      <c r="AI151" s="735"/>
      <c r="AJ151" s="735"/>
      <c r="AK151" s="735"/>
      <c r="AL151" s="735"/>
      <c r="AM151" s="751"/>
    </row>
    <row r="152" spans="1:39">
      <c r="A152" s="736" t="s">
        <v>300</v>
      </c>
      <c r="B152" s="730"/>
      <c r="C152" s="753"/>
      <c r="D152" s="754"/>
      <c r="E152" s="732"/>
      <c r="F152" s="732"/>
      <c r="G152" s="732"/>
      <c r="H152" s="732"/>
      <c r="I152" s="732"/>
      <c r="J152" s="732"/>
      <c r="K152" s="732"/>
      <c r="L152" s="732"/>
      <c r="M152" s="752"/>
      <c r="N152" s="752"/>
      <c r="O152" s="735"/>
      <c r="P152" s="735"/>
      <c r="Q152" s="735"/>
      <c r="R152" s="735"/>
      <c r="S152" s="735"/>
      <c r="T152" s="735"/>
      <c r="U152" s="735"/>
      <c r="V152" s="735"/>
      <c r="W152" s="735"/>
      <c r="X152" s="735"/>
      <c r="Y152" s="735"/>
      <c r="Z152" s="735"/>
      <c r="AA152" s="735"/>
      <c r="AB152" s="735"/>
      <c r="AC152" s="735"/>
      <c r="AD152" s="735"/>
      <c r="AE152" s="735"/>
      <c r="AF152" s="735"/>
      <c r="AG152" s="735"/>
      <c r="AH152" s="735"/>
      <c r="AI152" s="735"/>
      <c r="AJ152" s="735"/>
      <c r="AK152" s="735"/>
      <c r="AL152" s="735"/>
      <c r="AM152" s="751"/>
    </row>
    <row r="153" spans="1:39" ht="47.25">
      <c r="A153" s="736">
        <v>1031</v>
      </c>
      <c r="B153" s="730" t="s">
        <v>2699</v>
      </c>
      <c r="C153" s="731" t="s">
        <v>2700</v>
      </c>
      <c r="D153" s="732" t="s">
        <v>55</v>
      </c>
      <c r="E153" s="732" t="s">
        <v>145</v>
      </c>
      <c r="F153" s="733" t="s">
        <v>115</v>
      </c>
      <c r="G153" s="734">
        <v>150</v>
      </c>
      <c r="H153" s="734">
        <v>0</v>
      </c>
      <c r="I153" s="734">
        <v>0</v>
      </c>
      <c r="J153" s="734">
        <v>0</v>
      </c>
      <c r="K153" s="734">
        <v>0</v>
      </c>
      <c r="L153" s="734">
        <v>150</v>
      </c>
      <c r="M153" s="734">
        <v>75</v>
      </c>
      <c r="N153" s="734">
        <v>0</v>
      </c>
      <c r="O153" s="737">
        <v>75</v>
      </c>
      <c r="P153" s="737"/>
      <c r="Q153" s="737"/>
      <c r="R153" s="737"/>
      <c r="S153" s="737"/>
      <c r="T153" s="737"/>
      <c r="U153" s="737"/>
      <c r="V153" s="737"/>
      <c r="W153" s="737"/>
      <c r="X153" s="737"/>
      <c r="Y153" s="737"/>
      <c r="Z153" s="466">
        <v>75</v>
      </c>
      <c r="AA153" s="466">
        <v>0</v>
      </c>
      <c r="AB153" s="21">
        <v>75</v>
      </c>
      <c r="AC153" s="21">
        <v>37.5</v>
      </c>
      <c r="AD153" s="21"/>
      <c r="AE153" s="21">
        <v>37.5</v>
      </c>
      <c r="AF153" s="21">
        <v>37.5</v>
      </c>
      <c r="AG153" s="21">
        <v>0</v>
      </c>
      <c r="AH153" s="21">
        <v>37.5</v>
      </c>
      <c r="AI153" s="737"/>
      <c r="AJ153" s="737"/>
      <c r="AK153" s="756" t="s">
        <v>11808</v>
      </c>
      <c r="AL153" s="2604">
        <v>0.25</v>
      </c>
      <c r="AM153" s="734">
        <v>0</v>
      </c>
    </row>
    <row r="154" spans="1:39" ht="63">
      <c r="A154" s="736">
        <v>1032</v>
      </c>
      <c r="B154" s="730" t="s">
        <v>2701</v>
      </c>
      <c r="C154" s="731" t="s">
        <v>2702</v>
      </c>
      <c r="D154" s="732" t="s">
        <v>55</v>
      </c>
      <c r="E154" s="732" t="s">
        <v>145</v>
      </c>
      <c r="F154" s="733" t="s">
        <v>115</v>
      </c>
      <c r="G154" s="734">
        <v>150</v>
      </c>
      <c r="H154" s="734">
        <v>0</v>
      </c>
      <c r="I154" s="734">
        <v>0</v>
      </c>
      <c r="J154" s="734">
        <v>0</v>
      </c>
      <c r="K154" s="734">
        <v>0</v>
      </c>
      <c r="L154" s="734">
        <v>150</v>
      </c>
      <c r="M154" s="734">
        <v>75</v>
      </c>
      <c r="N154" s="734">
        <v>0</v>
      </c>
      <c r="O154" s="737">
        <v>75</v>
      </c>
      <c r="P154" s="737"/>
      <c r="Q154" s="737">
        <v>30</v>
      </c>
      <c r="R154" s="737"/>
      <c r="S154" s="737"/>
      <c r="T154" s="737"/>
      <c r="U154" s="737"/>
      <c r="V154" s="737"/>
      <c r="W154" s="737"/>
      <c r="X154" s="737"/>
      <c r="Y154" s="737"/>
      <c r="Z154" s="466">
        <v>45</v>
      </c>
      <c r="AA154" s="466">
        <v>0</v>
      </c>
      <c r="AB154" s="21">
        <v>45</v>
      </c>
      <c r="AC154" s="21">
        <v>18.75</v>
      </c>
      <c r="AD154" s="21"/>
      <c r="AE154" s="21">
        <v>18.75</v>
      </c>
      <c r="AF154" s="21">
        <v>0</v>
      </c>
      <c r="AG154" s="21">
        <v>0</v>
      </c>
      <c r="AH154" s="21">
        <v>0</v>
      </c>
      <c r="AI154" s="737"/>
      <c r="AJ154" s="756" t="s">
        <v>12411</v>
      </c>
      <c r="AK154" s="737" t="s">
        <v>10307</v>
      </c>
      <c r="AL154" s="2604">
        <v>0.25</v>
      </c>
      <c r="AM154" s="751">
        <v>0</v>
      </c>
    </row>
    <row r="155" spans="1:39" ht="63">
      <c r="A155" s="736">
        <v>1033</v>
      </c>
      <c r="B155" s="739" t="s">
        <v>2703</v>
      </c>
      <c r="C155" s="755" t="s">
        <v>2704</v>
      </c>
      <c r="D155" s="732" t="s">
        <v>55</v>
      </c>
      <c r="E155" s="741" t="s">
        <v>145</v>
      </c>
      <c r="F155" s="733" t="s">
        <v>114</v>
      </c>
      <c r="G155" s="756">
        <v>540</v>
      </c>
      <c r="H155" s="734">
        <v>0</v>
      </c>
      <c r="I155" s="734">
        <v>0</v>
      </c>
      <c r="J155" s="734">
        <v>0</v>
      </c>
      <c r="K155" s="734">
        <v>0</v>
      </c>
      <c r="L155" s="734">
        <v>540</v>
      </c>
      <c r="M155" s="737">
        <v>135</v>
      </c>
      <c r="N155" s="734">
        <v>0</v>
      </c>
      <c r="O155" s="737">
        <v>135</v>
      </c>
      <c r="P155" s="737"/>
      <c r="Q155" s="737"/>
      <c r="R155" s="737"/>
      <c r="S155" s="737"/>
      <c r="T155" s="737"/>
      <c r="U155" s="737"/>
      <c r="V155" s="737"/>
      <c r="W155" s="737"/>
      <c r="X155" s="737"/>
      <c r="Y155" s="737"/>
      <c r="Z155" s="466">
        <v>135</v>
      </c>
      <c r="AA155" s="466">
        <v>0</v>
      </c>
      <c r="AB155" s="21">
        <v>135</v>
      </c>
      <c r="AC155" s="21">
        <v>101.25</v>
      </c>
      <c r="AD155" s="21"/>
      <c r="AE155" s="21">
        <v>101.25</v>
      </c>
      <c r="AF155" s="21">
        <v>101.25</v>
      </c>
      <c r="AG155" s="21">
        <v>0</v>
      </c>
      <c r="AH155" s="21">
        <v>101.25</v>
      </c>
      <c r="AI155" s="737"/>
      <c r="AJ155" s="741"/>
      <c r="AK155" s="756" t="s">
        <v>12685</v>
      </c>
      <c r="AL155" s="2604">
        <v>0.25</v>
      </c>
      <c r="AM155" s="751">
        <v>0</v>
      </c>
    </row>
    <row r="156" spans="1:39" ht="63">
      <c r="A156" s="736">
        <v>1034</v>
      </c>
      <c r="B156" s="730" t="s">
        <v>2705</v>
      </c>
      <c r="C156" s="755" t="s">
        <v>2706</v>
      </c>
      <c r="D156" s="732" t="s">
        <v>55</v>
      </c>
      <c r="E156" s="741" t="s">
        <v>145</v>
      </c>
      <c r="F156" s="733" t="s">
        <v>115</v>
      </c>
      <c r="G156" s="756">
        <v>170</v>
      </c>
      <c r="H156" s="734">
        <v>0</v>
      </c>
      <c r="I156" s="734">
        <v>0</v>
      </c>
      <c r="J156" s="734">
        <v>0</v>
      </c>
      <c r="K156" s="734">
        <v>0</v>
      </c>
      <c r="L156" s="734">
        <v>170</v>
      </c>
      <c r="M156" s="737">
        <v>85</v>
      </c>
      <c r="N156" s="734">
        <v>0</v>
      </c>
      <c r="O156" s="737">
        <v>85</v>
      </c>
      <c r="P156" s="737"/>
      <c r="Q156" s="737">
        <v>40</v>
      </c>
      <c r="R156" s="737"/>
      <c r="S156" s="737"/>
      <c r="T156" s="737"/>
      <c r="U156" s="737"/>
      <c r="V156" s="737"/>
      <c r="W156" s="737"/>
      <c r="X156" s="737"/>
      <c r="Y156" s="737"/>
      <c r="Z156" s="466">
        <v>45</v>
      </c>
      <c r="AA156" s="466">
        <v>0</v>
      </c>
      <c r="AB156" s="21">
        <v>45</v>
      </c>
      <c r="AC156" s="21">
        <v>20.302</v>
      </c>
      <c r="AD156" s="21"/>
      <c r="AE156" s="21">
        <v>20.302</v>
      </c>
      <c r="AF156" s="21">
        <v>20.301908000000001</v>
      </c>
      <c r="AG156" s="21">
        <v>0</v>
      </c>
      <c r="AH156" s="21">
        <v>20.301908000000001</v>
      </c>
      <c r="AI156" s="737"/>
      <c r="AJ156" s="741" t="s">
        <v>12408</v>
      </c>
      <c r="AK156" s="756" t="s">
        <v>10975</v>
      </c>
      <c r="AL156" s="2604">
        <v>0.25</v>
      </c>
      <c r="AM156" s="751">
        <v>0</v>
      </c>
    </row>
    <row r="157" spans="1:39" ht="47.25">
      <c r="A157" s="736">
        <v>1035</v>
      </c>
      <c r="B157" s="730" t="s">
        <v>2707</v>
      </c>
      <c r="C157" s="740" t="s">
        <v>2708</v>
      </c>
      <c r="D157" s="732" t="s">
        <v>55</v>
      </c>
      <c r="E157" s="741" t="s">
        <v>145</v>
      </c>
      <c r="F157" s="733" t="s">
        <v>115</v>
      </c>
      <c r="G157" s="756">
        <v>200</v>
      </c>
      <c r="H157" s="734">
        <v>0</v>
      </c>
      <c r="I157" s="734">
        <v>0</v>
      </c>
      <c r="J157" s="734">
        <v>0</v>
      </c>
      <c r="K157" s="734">
        <v>0</v>
      </c>
      <c r="L157" s="734">
        <v>200</v>
      </c>
      <c r="M157" s="737">
        <v>100</v>
      </c>
      <c r="N157" s="734">
        <v>0</v>
      </c>
      <c r="O157" s="737">
        <v>100</v>
      </c>
      <c r="P157" s="737"/>
      <c r="Q157" s="737"/>
      <c r="R157" s="737"/>
      <c r="S157" s="737"/>
      <c r="T157" s="737"/>
      <c r="U157" s="737"/>
      <c r="V157" s="737"/>
      <c r="W157" s="737"/>
      <c r="X157" s="737"/>
      <c r="Y157" s="737"/>
      <c r="Z157" s="466">
        <v>100</v>
      </c>
      <c r="AA157" s="466">
        <v>0</v>
      </c>
      <c r="AB157" s="21">
        <v>100</v>
      </c>
      <c r="AC157" s="21"/>
      <c r="AD157" s="21"/>
      <c r="AE157" s="21">
        <v>0</v>
      </c>
      <c r="AF157" s="21">
        <v>0</v>
      </c>
      <c r="AG157" s="21">
        <v>0</v>
      </c>
      <c r="AH157" s="21">
        <v>0</v>
      </c>
      <c r="AI157" s="737"/>
      <c r="AJ157" s="741" t="s">
        <v>145</v>
      </c>
      <c r="AK157" s="737"/>
      <c r="AL157" s="2604">
        <v>0.25</v>
      </c>
      <c r="AM157" s="751">
        <v>0</v>
      </c>
    </row>
    <row r="158" spans="1:39" s="743" customFormat="1" ht="47.25">
      <c r="A158" s="736">
        <v>1036</v>
      </c>
      <c r="B158" s="730" t="s">
        <v>2709</v>
      </c>
      <c r="C158" s="740" t="s">
        <v>2710</v>
      </c>
      <c r="D158" s="732" t="s">
        <v>55</v>
      </c>
      <c r="E158" s="741" t="s">
        <v>145</v>
      </c>
      <c r="F158" s="733" t="s">
        <v>115</v>
      </c>
      <c r="G158" s="756">
        <v>185.45400000000001</v>
      </c>
      <c r="H158" s="734">
        <v>0</v>
      </c>
      <c r="I158" s="734">
        <v>0</v>
      </c>
      <c r="J158" s="734">
        <v>0</v>
      </c>
      <c r="K158" s="734">
        <v>0</v>
      </c>
      <c r="L158" s="734">
        <v>185.45400000000001</v>
      </c>
      <c r="M158" s="737">
        <v>92.727000000000004</v>
      </c>
      <c r="N158" s="734">
        <v>0</v>
      </c>
      <c r="O158" s="737">
        <v>92.727000000000004</v>
      </c>
      <c r="P158" s="737"/>
      <c r="Q158" s="737"/>
      <c r="R158" s="737"/>
      <c r="S158" s="737"/>
      <c r="T158" s="737"/>
      <c r="U158" s="737"/>
      <c r="V158" s="737"/>
      <c r="W158" s="737"/>
      <c r="X158" s="737"/>
      <c r="Y158" s="737"/>
      <c r="Z158" s="466">
        <v>92.727000000000004</v>
      </c>
      <c r="AA158" s="466">
        <v>0</v>
      </c>
      <c r="AB158" s="21">
        <v>92.727000000000004</v>
      </c>
      <c r="AC158" s="21">
        <v>46.362000000000002</v>
      </c>
      <c r="AD158" s="21"/>
      <c r="AE158" s="21">
        <v>46.362000000000002</v>
      </c>
      <c r="AF158" s="21">
        <v>46.362000000000002</v>
      </c>
      <c r="AG158" s="21">
        <v>0</v>
      </c>
      <c r="AH158" s="21">
        <v>46.362000000000002</v>
      </c>
      <c r="AI158" s="737"/>
      <c r="AJ158" s="741"/>
      <c r="AK158" s="756" t="s">
        <v>11948</v>
      </c>
      <c r="AL158" s="2604">
        <v>0.25</v>
      </c>
      <c r="AM158" s="751">
        <v>0</v>
      </c>
    </row>
    <row r="159" spans="1:39" ht="47.25">
      <c r="A159" s="736">
        <v>1037</v>
      </c>
      <c r="B159" s="730" t="s">
        <v>2711</v>
      </c>
      <c r="C159" s="740" t="s">
        <v>2712</v>
      </c>
      <c r="D159" s="732" t="s">
        <v>55</v>
      </c>
      <c r="E159" s="741" t="s">
        <v>145</v>
      </c>
      <c r="F159" s="733" t="s">
        <v>115</v>
      </c>
      <c r="G159" s="734">
        <v>75</v>
      </c>
      <c r="H159" s="734">
        <v>0</v>
      </c>
      <c r="I159" s="734">
        <v>0</v>
      </c>
      <c r="J159" s="734">
        <v>0</v>
      </c>
      <c r="K159" s="734">
        <v>0</v>
      </c>
      <c r="L159" s="734">
        <v>75</v>
      </c>
      <c r="M159" s="737">
        <v>37.5</v>
      </c>
      <c r="N159" s="734">
        <v>0</v>
      </c>
      <c r="O159" s="737">
        <v>37.5</v>
      </c>
      <c r="P159" s="737"/>
      <c r="Q159" s="737"/>
      <c r="R159" s="737"/>
      <c r="S159" s="737"/>
      <c r="T159" s="737"/>
      <c r="U159" s="737"/>
      <c r="V159" s="737"/>
      <c r="W159" s="737"/>
      <c r="X159" s="737"/>
      <c r="Y159" s="737"/>
      <c r="Z159" s="466">
        <v>37.5</v>
      </c>
      <c r="AA159" s="466">
        <v>0</v>
      </c>
      <c r="AB159" s="21">
        <v>37.5</v>
      </c>
      <c r="AC159" s="21">
        <v>18.75</v>
      </c>
      <c r="AD159" s="21"/>
      <c r="AE159" s="21">
        <v>18.75</v>
      </c>
      <c r="AF159" s="21">
        <v>18.749811000000001</v>
      </c>
      <c r="AG159" s="21">
        <v>0</v>
      </c>
      <c r="AH159" s="21">
        <v>18.749811000000001</v>
      </c>
      <c r="AI159" s="737"/>
      <c r="AJ159" s="737"/>
      <c r="AK159" s="756" t="s">
        <v>12204</v>
      </c>
      <c r="AL159" s="2604">
        <v>0.25</v>
      </c>
      <c r="AM159" s="751">
        <v>0</v>
      </c>
    </row>
    <row r="160" spans="1:39" s="772" customFormat="1" ht="47.25">
      <c r="A160" s="736">
        <v>1038</v>
      </c>
      <c r="B160" s="730" t="s">
        <v>2713</v>
      </c>
      <c r="C160" s="740" t="s">
        <v>2714</v>
      </c>
      <c r="D160" s="732" t="s">
        <v>55</v>
      </c>
      <c r="E160" s="732" t="s">
        <v>145</v>
      </c>
      <c r="F160" s="733" t="s">
        <v>115</v>
      </c>
      <c r="G160" s="734">
        <v>65</v>
      </c>
      <c r="H160" s="734">
        <v>0</v>
      </c>
      <c r="I160" s="734">
        <v>0</v>
      </c>
      <c r="J160" s="734">
        <v>0</v>
      </c>
      <c r="K160" s="734">
        <v>0</v>
      </c>
      <c r="L160" s="734">
        <v>65</v>
      </c>
      <c r="M160" s="734">
        <v>32.5</v>
      </c>
      <c r="N160" s="734">
        <v>0</v>
      </c>
      <c r="O160" s="737">
        <v>32.5</v>
      </c>
      <c r="P160" s="737"/>
      <c r="Q160" s="737"/>
      <c r="R160" s="737"/>
      <c r="S160" s="737"/>
      <c r="T160" s="737"/>
      <c r="U160" s="737"/>
      <c r="V160" s="737"/>
      <c r="W160" s="737"/>
      <c r="X160" s="737"/>
      <c r="Y160" s="737"/>
      <c r="Z160" s="466">
        <v>32.5</v>
      </c>
      <c r="AA160" s="466">
        <v>0</v>
      </c>
      <c r="AB160" s="21">
        <v>32.5</v>
      </c>
      <c r="AC160" s="21">
        <v>8.125</v>
      </c>
      <c r="AD160" s="21"/>
      <c r="AE160" s="21">
        <v>8.125</v>
      </c>
      <c r="AF160" s="21">
        <v>7.9272859999999996</v>
      </c>
      <c r="AG160" s="21">
        <v>0</v>
      </c>
      <c r="AH160" s="21">
        <v>7.9272859999999996</v>
      </c>
      <c r="AI160" s="737"/>
      <c r="AJ160" s="741"/>
      <c r="AK160" s="756" t="s">
        <v>12389</v>
      </c>
      <c r="AL160" s="2604">
        <v>0.25</v>
      </c>
      <c r="AM160" s="751">
        <v>0</v>
      </c>
    </row>
    <row r="161" spans="1:40" ht="63">
      <c r="A161" s="736">
        <v>1039</v>
      </c>
      <c r="B161" s="730" t="s">
        <v>2715</v>
      </c>
      <c r="C161" s="731" t="s">
        <v>2716</v>
      </c>
      <c r="D161" s="732" t="s">
        <v>339</v>
      </c>
      <c r="E161" s="732" t="s">
        <v>145</v>
      </c>
      <c r="F161" s="733" t="s">
        <v>115</v>
      </c>
      <c r="G161" s="734">
        <v>80</v>
      </c>
      <c r="H161" s="734">
        <v>0</v>
      </c>
      <c r="I161" s="734">
        <v>0</v>
      </c>
      <c r="J161" s="734">
        <v>0</v>
      </c>
      <c r="K161" s="734">
        <v>0</v>
      </c>
      <c r="L161" s="734">
        <v>80</v>
      </c>
      <c r="M161" s="737">
        <v>40</v>
      </c>
      <c r="N161" s="734">
        <v>0</v>
      </c>
      <c r="O161" s="737">
        <v>40</v>
      </c>
      <c r="P161" s="737"/>
      <c r="Q161" s="737"/>
      <c r="R161" s="737"/>
      <c r="S161" s="737"/>
      <c r="T161" s="737"/>
      <c r="U161" s="737"/>
      <c r="V161" s="737"/>
      <c r="W161" s="737"/>
      <c r="X161" s="737"/>
      <c r="Y161" s="737"/>
      <c r="Z161" s="466">
        <v>40</v>
      </c>
      <c r="AA161" s="466">
        <v>0</v>
      </c>
      <c r="AB161" s="21">
        <v>40</v>
      </c>
      <c r="AC161" s="21">
        <v>10</v>
      </c>
      <c r="AD161" s="21"/>
      <c r="AE161" s="21">
        <v>10</v>
      </c>
      <c r="AF161" s="21">
        <v>9.9526039999999991</v>
      </c>
      <c r="AG161" s="21">
        <v>0</v>
      </c>
      <c r="AH161" s="21">
        <v>9.9526039999999991</v>
      </c>
      <c r="AI161" s="737"/>
      <c r="AJ161" s="737"/>
      <c r="AK161" s="756" t="s">
        <v>9852</v>
      </c>
      <c r="AL161" s="2604">
        <v>0.25</v>
      </c>
      <c r="AM161" s="751">
        <v>0</v>
      </c>
    </row>
    <row r="162" spans="1:40" ht="78.75">
      <c r="A162" s="736">
        <v>1040</v>
      </c>
      <c r="B162" s="730" t="s">
        <v>2717</v>
      </c>
      <c r="C162" s="740" t="s">
        <v>2718</v>
      </c>
      <c r="D162" s="741" t="s">
        <v>339</v>
      </c>
      <c r="E162" s="741" t="s">
        <v>145</v>
      </c>
      <c r="F162" s="733" t="s">
        <v>115</v>
      </c>
      <c r="G162" s="756">
        <v>40</v>
      </c>
      <c r="H162" s="734">
        <v>0</v>
      </c>
      <c r="I162" s="734">
        <v>0</v>
      </c>
      <c r="J162" s="734">
        <v>0</v>
      </c>
      <c r="K162" s="734">
        <v>0</v>
      </c>
      <c r="L162" s="734">
        <v>40</v>
      </c>
      <c r="M162" s="734">
        <v>20</v>
      </c>
      <c r="N162" s="734">
        <v>0</v>
      </c>
      <c r="O162" s="737">
        <v>20</v>
      </c>
      <c r="P162" s="737"/>
      <c r="Q162" s="737"/>
      <c r="R162" s="737"/>
      <c r="S162" s="737"/>
      <c r="T162" s="737"/>
      <c r="U162" s="737"/>
      <c r="V162" s="737"/>
      <c r="W162" s="737"/>
      <c r="X162" s="737"/>
      <c r="Y162" s="737"/>
      <c r="Z162" s="466">
        <v>20</v>
      </c>
      <c r="AA162" s="466">
        <v>0</v>
      </c>
      <c r="AB162" s="21">
        <v>20</v>
      </c>
      <c r="AC162" s="21">
        <v>5</v>
      </c>
      <c r="AD162" s="21"/>
      <c r="AE162" s="21">
        <v>5</v>
      </c>
      <c r="AF162" s="21">
        <v>4.9992359999999998</v>
      </c>
      <c r="AG162" s="21">
        <v>0</v>
      </c>
      <c r="AH162" s="21">
        <v>4.9992359999999998</v>
      </c>
      <c r="AI162" s="737"/>
      <c r="AJ162" s="737"/>
      <c r="AK162" s="756" t="s">
        <v>10263</v>
      </c>
      <c r="AL162" s="2604">
        <v>0.25</v>
      </c>
      <c r="AM162" s="751">
        <v>0</v>
      </c>
    </row>
    <row r="163" spans="1:40" ht="47.25">
      <c r="A163" s="736">
        <v>1041</v>
      </c>
      <c r="B163" s="739" t="s">
        <v>2719</v>
      </c>
      <c r="C163" s="740" t="s">
        <v>2720</v>
      </c>
      <c r="D163" s="741" t="s">
        <v>2536</v>
      </c>
      <c r="E163" s="741" t="s">
        <v>145</v>
      </c>
      <c r="F163" s="733" t="s">
        <v>114</v>
      </c>
      <c r="G163" s="742">
        <v>700</v>
      </c>
      <c r="H163" s="734">
        <v>0</v>
      </c>
      <c r="I163" s="734">
        <v>0</v>
      </c>
      <c r="J163" s="734">
        <v>0</v>
      </c>
      <c r="K163" s="734">
        <v>0</v>
      </c>
      <c r="L163" s="734">
        <v>700</v>
      </c>
      <c r="M163" s="737">
        <v>175</v>
      </c>
      <c r="N163" s="734">
        <v>0</v>
      </c>
      <c r="O163" s="737">
        <v>175</v>
      </c>
      <c r="P163" s="737"/>
      <c r="Q163" s="737"/>
      <c r="R163" s="737"/>
      <c r="S163" s="737"/>
      <c r="T163" s="737"/>
      <c r="U163" s="737"/>
      <c r="V163" s="737"/>
      <c r="W163" s="737"/>
      <c r="X163" s="737"/>
      <c r="Y163" s="737"/>
      <c r="Z163" s="466">
        <v>175</v>
      </c>
      <c r="AA163" s="466">
        <v>0</v>
      </c>
      <c r="AB163" s="21">
        <v>175</v>
      </c>
      <c r="AC163" s="21">
        <v>43.75</v>
      </c>
      <c r="AD163" s="21"/>
      <c r="AE163" s="21">
        <v>43.75</v>
      </c>
      <c r="AF163" s="21">
        <v>0</v>
      </c>
      <c r="AG163" s="21">
        <v>0</v>
      </c>
      <c r="AH163" s="21">
        <v>0</v>
      </c>
      <c r="AI163" s="737"/>
      <c r="AJ163" s="741"/>
      <c r="AK163" s="756" t="s">
        <v>12179</v>
      </c>
      <c r="AL163" s="2604">
        <v>0.25</v>
      </c>
      <c r="AM163" s="751">
        <v>0</v>
      </c>
    </row>
    <row r="164" spans="1:40" ht="94.5">
      <c r="A164" s="736">
        <v>1042</v>
      </c>
      <c r="B164" s="730" t="s">
        <v>2721</v>
      </c>
      <c r="C164" s="740" t="s">
        <v>2722</v>
      </c>
      <c r="D164" s="732" t="s">
        <v>147</v>
      </c>
      <c r="E164" s="741" t="s">
        <v>145</v>
      </c>
      <c r="F164" s="733" t="s">
        <v>115</v>
      </c>
      <c r="G164" s="742">
        <v>270</v>
      </c>
      <c r="H164" s="734">
        <v>0</v>
      </c>
      <c r="I164" s="734">
        <v>0</v>
      </c>
      <c r="J164" s="734">
        <v>0</v>
      </c>
      <c r="K164" s="734">
        <v>0</v>
      </c>
      <c r="L164" s="734">
        <v>270</v>
      </c>
      <c r="M164" s="737">
        <v>135</v>
      </c>
      <c r="N164" s="734">
        <v>0</v>
      </c>
      <c r="O164" s="737">
        <v>135</v>
      </c>
      <c r="P164" s="737"/>
      <c r="Q164" s="737"/>
      <c r="R164" s="737"/>
      <c r="S164" s="737"/>
      <c r="T164" s="737"/>
      <c r="U164" s="737"/>
      <c r="V164" s="737"/>
      <c r="W164" s="737"/>
      <c r="X164" s="737"/>
      <c r="Y164" s="737"/>
      <c r="Z164" s="466">
        <v>135</v>
      </c>
      <c r="AA164" s="466">
        <v>0</v>
      </c>
      <c r="AB164" s="21">
        <v>135</v>
      </c>
      <c r="AC164" s="21">
        <v>135</v>
      </c>
      <c r="AD164" s="21"/>
      <c r="AE164" s="21">
        <v>135</v>
      </c>
      <c r="AF164" s="21">
        <v>135</v>
      </c>
      <c r="AG164" s="21">
        <v>0</v>
      </c>
      <c r="AH164" s="21">
        <v>135</v>
      </c>
      <c r="AI164" s="737"/>
      <c r="AJ164" s="756"/>
      <c r="AK164" s="756" t="s">
        <v>11947</v>
      </c>
      <c r="AL164" s="2604">
        <v>0.25</v>
      </c>
      <c r="AM164" s="751">
        <v>0</v>
      </c>
    </row>
    <row r="165" spans="1:40" ht="63">
      <c r="A165" s="736">
        <v>1043</v>
      </c>
      <c r="B165" s="730" t="s">
        <v>2723</v>
      </c>
      <c r="C165" s="740" t="s">
        <v>2724</v>
      </c>
      <c r="D165" s="732" t="s">
        <v>147</v>
      </c>
      <c r="E165" s="741" t="s">
        <v>145</v>
      </c>
      <c r="F165" s="733" t="s">
        <v>115</v>
      </c>
      <c r="G165" s="742">
        <v>270</v>
      </c>
      <c r="H165" s="734">
        <v>0</v>
      </c>
      <c r="I165" s="734">
        <v>0</v>
      </c>
      <c r="J165" s="734">
        <v>0</v>
      </c>
      <c r="K165" s="734">
        <v>0</v>
      </c>
      <c r="L165" s="734">
        <v>270</v>
      </c>
      <c r="M165" s="737">
        <v>135</v>
      </c>
      <c r="N165" s="734">
        <v>0</v>
      </c>
      <c r="O165" s="737">
        <v>135</v>
      </c>
      <c r="P165" s="737"/>
      <c r="Q165" s="737">
        <v>65</v>
      </c>
      <c r="R165" s="737"/>
      <c r="S165" s="737"/>
      <c r="T165" s="737"/>
      <c r="U165" s="737"/>
      <c r="V165" s="737"/>
      <c r="W165" s="737"/>
      <c r="X165" s="737"/>
      <c r="Y165" s="737"/>
      <c r="Z165" s="466">
        <v>70</v>
      </c>
      <c r="AA165" s="466">
        <v>0</v>
      </c>
      <c r="AB165" s="21">
        <v>70</v>
      </c>
      <c r="AC165" s="21">
        <v>33.75</v>
      </c>
      <c r="AD165" s="21"/>
      <c r="AE165" s="21">
        <v>33.75</v>
      </c>
      <c r="AF165" s="21">
        <v>33.65</v>
      </c>
      <c r="AG165" s="21">
        <v>0</v>
      </c>
      <c r="AH165" s="21">
        <v>33.65</v>
      </c>
      <c r="AI165" s="737"/>
      <c r="AJ165" s="741" t="s">
        <v>12412</v>
      </c>
      <c r="AK165" s="756" t="s">
        <v>12056</v>
      </c>
      <c r="AL165" s="2604">
        <v>0.25</v>
      </c>
      <c r="AM165" s="751">
        <v>0</v>
      </c>
    </row>
    <row r="166" spans="1:40" ht="47.25">
      <c r="A166" s="736">
        <v>1044</v>
      </c>
      <c r="B166" s="739" t="s">
        <v>2725</v>
      </c>
      <c r="C166" s="740" t="s">
        <v>2726</v>
      </c>
      <c r="D166" s="741" t="s">
        <v>669</v>
      </c>
      <c r="E166" s="741" t="s">
        <v>145</v>
      </c>
      <c r="F166" s="733" t="s">
        <v>115</v>
      </c>
      <c r="G166" s="742">
        <v>90</v>
      </c>
      <c r="H166" s="734">
        <v>0</v>
      </c>
      <c r="I166" s="734">
        <v>0</v>
      </c>
      <c r="J166" s="734">
        <v>0</v>
      </c>
      <c r="K166" s="734">
        <v>0</v>
      </c>
      <c r="L166" s="734">
        <v>90</v>
      </c>
      <c r="M166" s="734">
        <v>45</v>
      </c>
      <c r="N166" s="734">
        <v>0</v>
      </c>
      <c r="O166" s="737">
        <v>45</v>
      </c>
      <c r="P166" s="737"/>
      <c r="Q166" s="737"/>
      <c r="R166" s="737"/>
      <c r="S166" s="737"/>
      <c r="T166" s="737"/>
      <c r="U166" s="737"/>
      <c r="V166" s="737"/>
      <c r="W166" s="737"/>
      <c r="X166" s="737"/>
      <c r="Y166" s="737"/>
      <c r="Z166" s="466">
        <v>45</v>
      </c>
      <c r="AA166" s="466">
        <v>0</v>
      </c>
      <c r="AB166" s="21">
        <v>45</v>
      </c>
      <c r="AC166" s="21"/>
      <c r="AD166" s="21"/>
      <c r="AE166" s="21">
        <v>0</v>
      </c>
      <c r="AF166" s="21">
        <v>0</v>
      </c>
      <c r="AG166" s="21">
        <v>0</v>
      </c>
      <c r="AH166" s="21">
        <v>0</v>
      </c>
      <c r="AI166" s="737"/>
      <c r="AJ166" s="741" t="s">
        <v>145</v>
      </c>
      <c r="AK166" s="737"/>
      <c r="AL166" s="2604">
        <v>0.25</v>
      </c>
      <c r="AM166" s="751">
        <v>0</v>
      </c>
    </row>
    <row r="167" spans="1:40" s="743" customFormat="1" ht="63">
      <c r="A167" s="736">
        <v>1045</v>
      </c>
      <c r="B167" s="730" t="s">
        <v>2727</v>
      </c>
      <c r="C167" s="740" t="s">
        <v>2728</v>
      </c>
      <c r="D167" s="732" t="s">
        <v>107</v>
      </c>
      <c r="E167" s="741" t="s">
        <v>145</v>
      </c>
      <c r="F167" s="733" t="s">
        <v>115</v>
      </c>
      <c r="G167" s="742">
        <v>180</v>
      </c>
      <c r="H167" s="734">
        <v>0</v>
      </c>
      <c r="I167" s="734">
        <v>0</v>
      </c>
      <c r="J167" s="734">
        <v>0</v>
      </c>
      <c r="K167" s="734">
        <v>0</v>
      </c>
      <c r="L167" s="734">
        <v>180</v>
      </c>
      <c r="M167" s="737">
        <v>90</v>
      </c>
      <c r="N167" s="734">
        <v>0</v>
      </c>
      <c r="O167" s="737">
        <v>90</v>
      </c>
      <c r="P167" s="737">
        <v>12.023</v>
      </c>
      <c r="Q167" s="737"/>
      <c r="R167" s="737"/>
      <c r="S167" s="737"/>
      <c r="T167" s="737"/>
      <c r="U167" s="737"/>
      <c r="V167" s="737"/>
      <c r="W167" s="737"/>
      <c r="X167" s="737"/>
      <c r="Y167" s="737"/>
      <c r="Z167" s="466">
        <v>102.023</v>
      </c>
      <c r="AA167" s="466">
        <v>0</v>
      </c>
      <c r="AB167" s="21">
        <v>102.023</v>
      </c>
      <c r="AC167" s="21">
        <v>76.515999999999991</v>
      </c>
      <c r="AD167" s="21"/>
      <c r="AE167" s="21">
        <v>76.515999999999991</v>
      </c>
      <c r="AF167" s="21">
        <v>76.413685999999998</v>
      </c>
      <c r="AG167" s="21">
        <v>0</v>
      </c>
      <c r="AH167" s="21">
        <v>76.413685999999998</v>
      </c>
      <c r="AI167" s="737"/>
      <c r="AJ167" s="756" t="s">
        <v>9391</v>
      </c>
      <c r="AK167" s="756" t="s">
        <v>12425</v>
      </c>
      <c r="AL167" s="2604">
        <v>0.25</v>
      </c>
      <c r="AM167" s="751">
        <v>0</v>
      </c>
      <c r="AN167" s="773"/>
    </row>
    <row r="168" spans="1:40" s="743" customFormat="1" ht="94.5">
      <c r="A168" s="736">
        <v>1046</v>
      </c>
      <c r="B168" s="730" t="s">
        <v>2729</v>
      </c>
      <c r="C168" s="740" t="s">
        <v>2730</v>
      </c>
      <c r="D168" s="732" t="s">
        <v>107</v>
      </c>
      <c r="E168" s="741" t="s">
        <v>145</v>
      </c>
      <c r="F168" s="733" t="s">
        <v>115</v>
      </c>
      <c r="G168" s="742">
        <v>180</v>
      </c>
      <c r="H168" s="734">
        <v>0</v>
      </c>
      <c r="I168" s="734">
        <v>0</v>
      </c>
      <c r="J168" s="734">
        <v>0</v>
      </c>
      <c r="K168" s="734">
        <v>0</v>
      </c>
      <c r="L168" s="734">
        <v>180</v>
      </c>
      <c r="M168" s="737">
        <v>90</v>
      </c>
      <c r="N168" s="734">
        <v>0</v>
      </c>
      <c r="O168" s="737">
        <v>90</v>
      </c>
      <c r="P168" s="737">
        <v>11.946999999999999</v>
      </c>
      <c r="Q168" s="737"/>
      <c r="R168" s="737"/>
      <c r="S168" s="737"/>
      <c r="T168" s="737"/>
      <c r="U168" s="737"/>
      <c r="V168" s="737"/>
      <c r="W168" s="737"/>
      <c r="X168" s="737"/>
      <c r="Y168" s="737"/>
      <c r="Z168" s="466">
        <v>101.947</v>
      </c>
      <c r="AA168" s="466">
        <v>0</v>
      </c>
      <c r="AB168" s="21">
        <v>101.947</v>
      </c>
      <c r="AC168" s="21">
        <v>101.94699999999999</v>
      </c>
      <c r="AD168" s="21"/>
      <c r="AE168" s="21">
        <v>101.94699999999999</v>
      </c>
      <c r="AF168" s="21">
        <v>101.720743</v>
      </c>
      <c r="AG168" s="21">
        <v>0</v>
      </c>
      <c r="AH168" s="21">
        <v>101.720743</v>
      </c>
      <c r="AI168" s="737"/>
      <c r="AJ168" s="756" t="s">
        <v>9414</v>
      </c>
      <c r="AK168" s="756" t="s">
        <v>12276</v>
      </c>
      <c r="AL168" s="2604">
        <v>0.25</v>
      </c>
      <c r="AM168" s="751">
        <v>0</v>
      </c>
      <c r="AN168" s="773"/>
    </row>
    <row r="169" spans="1:40" ht="47.25">
      <c r="A169" s="736">
        <v>1047</v>
      </c>
      <c r="B169" s="730" t="s">
        <v>2731</v>
      </c>
      <c r="C169" s="740" t="s">
        <v>2732</v>
      </c>
      <c r="D169" s="741" t="s">
        <v>294</v>
      </c>
      <c r="E169" s="741" t="s">
        <v>145</v>
      </c>
      <c r="F169" s="733" t="s">
        <v>115</v>
      </c>
      <c r="G169" s="742">
        <v>30</v>
      </c>
      <c r="H169" s="734">
        <v>0</v>
      </c>
      <c r="I169" s="734">
        <v>0</v>
      </c>
      <c r="J169" s="734">
        <v>0</v>
      </c>
      <c r="K169" s="734">
        <v>0</v>
      </c>
      <c r="L169" s="734">
        <v>30</v>
      </c>
      <c r="M169" s="735">
        <v>15</v>
      </c>
      <c r="N169" s="734">
        <v>0</v>
      </c>
      <c r="O169" s="737">
        <v>15</v>
      </c>
      <c r="P169" s="737"/>
      <c r="Q169" s="737"/>
      <c r="R169" s="737"/>
      <c r="S169" s="737"/>
      <c r="T169" s="737"/>
      <c r="U169" s="737"/>
      <c r="V169" s="737"/>
      <c r="W169" s="737"/>
      <c r="X169" s="737"/>
      <c r="Y169" s="737"/>
      <c r="Z169" s="466">
        <v>15</v>
      </c>
      <c r="AA169" s="466">
        <v>0</v>
      </c>
      <c r="AB169" s="21">
        <v>15</v>
      </c>
      <c r="AC169" s="21"/>
      <c r="AD169" s="21"/>
      <c r="AE169" s="21">
        <v>0</v>
      </c>
      <c r="AF169" s="21">
        <v>0</v>
      </c>
      <c r="AG169" s="21">
        <v>0</v>
      </c>
      <c r="AH169" s="21">
        <v>0</v>
      </c>
      <c r="AI169" s="737"/>
      <c r="AJ169" s="741" t="s">
        <v>145</v>
      </c>
      <c r="AK169" s="737"/>
      <c r="AL169" s="2604">
        <v>0.25</v>
      </c>
      <c r="AM169" s="751">
        <v>0</v>
      </c>
    </row>
    <row r="170" spans="1:40" ht="63">
      <c r="A170" s="736">
        <v>1048</v>
      </c>
      <c r="B170" s="739" t="s">
        <v>2733</v>
      </c>
      <c r="C170" s="740" t="s">
        <v>2734</v>
      </c>
      <c r="D170" s="738" t="s">
        <v>177</v>
      </c>
      <c r="E170" s="741" t="s">
        <v>145</v>
      </c>
      <c r="F170" s="733" t="s">
        <v>115</v>
      </c>
      <c r="G170" s="737">
        <v>70</v>
      </c>
      <c r="H170" s="734">
        <v>0</v>
      </c>
      <c r="I170" s="734">
        <v>0</v>
      </c>
      <c r="J170" s="734">
        <v>0</v>
      </c>
      <c r="K170" s="734">
        <v>0</v>
      </c>
      <c r="L170" s="734">
        <v>70</v>
      </c>
      <c r="M170" s="735">
        <v>35</v>
      </c>
      <c r="N170" s="734">
        <v>0</v>
      </c>
      <c r="O170" s="737">
        <v>35</v>
      </c>
      <c r="P170" s="737"/>
      <c r="Q170" s="737"/>
      <c r="R170" s="737"/>
      <c r="S170" s="737"/>
      <c r="T170" s="737"/>
      <c r="U170" s="737"/>
      <c r="V170" s="737"/>
      <c r="W170" s="737"/>
      <c r="X170" s="737"/>
      <c r="Y170" s="737"/>
      <c r="Z170" s="466">
        <v>35</v>
      </c>
      <c r="AA170" s="466">
        <v>0</v>
      </c>
      <c r="AB170" s="21">
        <v>35</v>
      </c>
      <c r="AC170" s="21"/>
      <c r="AD170" s="21"/>
      <c r="AE170" s="21">
        <v>0</v>
      </c>
      <c r="AF170" s="21">
        <v>0</v>
      </c>
      <c r="AG170" s="21">
        <v>0</v>
      </c>
      <c r="AH170" s="21">
        <v>0</v>
      </c>
      <c r="AI170" s="737"/>
      <c r="AJ170" s="741" t="s">
        <v>145</v>
      </c>
      <c r="AK170" s="737"/>
      <c r="AL170" s="2604">
        <v>0.25</v>
      </c>
      <c r="AM170" s="751">
        <v>0</v>
      </c>
    </row>
    <row r="171" spans="1:40" ht="61.5" customHeight="1">
      <c r="A171" s="736">
        <v>1049</v>
      </c>
      <c r="B171" s="730" t="s">
        <v>2735</v>
      </c>
      <c r="C171" s="740" t="s">
        <v>2736</v>
      </c>
      <c r="D171" s="741" t="s">
        <v>297</v>
      </c>
      <c r="E171" s="741" t="s">
        <v>145</v>
      </c>
      <c r="F171" s="733" t="s">
        <v>115</v>
      </c>
      <c r="G171" s="742">
        <v>197</v>
      </c>
      <c r="H171" s="734">
        <v>0</v>
      </c>
      <c r="I171" s="734">
        <v>0</v>
      </c>
      <c r="J171" s="734">
        <v>0</v>
      </c>
      <c r="K171" s="734">
        <v>0</v>
      </c>
      <c r="L171" s="734">
        <v>197</v>
      </c>
      <c r="M171" s="737">
        <v>98.5</v>
      </c>
      <c r="N171" s="734">
        <v>0</v>
      </c>
      <c r="O171" s="737">
        <v>98.5</v>
      </c>
      <c r="P171" s="737"/>
      <c r="Q171" s="737">
        <v>40</v>
      </c>
      <c r="R171" s="737"/>
      <c r="S171" s="737"/>
      <c r="T171" s="737"/>
      <c r="U171" s="737"/>
      <c r="V171" s="737"/>
      <c r="W171" s="737"/>
      <c r="X171" s="737"/>
      <c r="Y171" s="737"/>
      <c r="Z171" s="466">
        <v>58.5</v>
      </c>
      <c r="AA171" s="466">
        <v>0</v>
      </c>
      <c r="AB171" s="21">
        <v>58.5</v>
      </c>
      <c r="AC171" s="21">
        <v>24.625</v>
      </c>
      <c r="AD171" s="21"/>
      <c r="AE171" s="21">
        <v>24.625</v>
      </c>
      <c r="AF171" s="21">
        <v>24.625</v>
      </c>
      <c r="AG171" s="21">
        <v>0</v>
      </c>
      <c r="AH171" s="21">
        <v>24.625</v>
      </c>
      <c r="AI171" s="737"/>
      <c r="AJ171" s="741" t="s">
        <v>12408</v>
      </c>
      <c r="AK171" s="756" t="s">
        <v>10455</v>
      </c>
      <c r="AL171" s="2604">
        <v>0.25</v>
      </c>
      <c r="AM171" s="751">
        <v>0</v>
      </c>
    </row>
    <row r="172" spans="1:40" ht="31.5">
      <c r="A172" s="736">
        <v>1050</v>
      </c>
      <c r="B172" s="730" t="s">
        <v>2737</v>
      </c>
      <c r="C172" s="731" t="s">
        <v>2738</v>
      </c>
      <c r="D172" s="732" t="s">
        <v>220</v>
      </c>
      <c r="E172" s="732" t="s">
        <v>145</v>
      </c>
      <c r="F172" s="733" t="s">
        <v>114</v>
      </c>
      <c r="G172" s="734">
        <v>700</v>
      </c>
      <c r="H172" s="734">
        <v>0</v>
      </c>
      <c r="I172" s="734">
        <v>0</v>
      </c>
      <c r="J172" s="734">
        <v>0</v>
      </c>
      <c r="K172" s="734">
        <v>0</v>
      </c>
      <c r="L172" s="734">
        <v>700</v>
      </c>
      <c r="M172" s="737">
        <v>175</v>
      </c>
      <c r="N172" s="734">
        <v>0</v>
      </c>
      <c r="O172" s="737">
        <v>175</v>
      </c>
      <c r="P172" s="737"/>
      <c r="Q172" s="737"/>
      <c r="R172" s="737"/>
      <c r="S172" s="737"/>
      <c r="T172" s="737"/>
      <c r="U172" s="737"/>
      <c r="V172" s="737"/>
      <c r="W172" s="737"/>
      <c r="X172" s="737"/>
      <c r="Y172" s="737"/>
      <c r="Z172" s="466">
        <v>175</v>
      </c>
      <c r="AA172" s="466">
        <v>0</v>
      </c>
      <c r="AB172" s="21">
        <v>175</v>
      </c>
      <c r="AC172" s="21">
        <v>43.75</v>
      </c>
      <c r="AD172" s="21"/>
      <c r="AE172" s="21">
        <v>43.75</v>
      </c>
      <c r="AF172" s="21">
        <v>0</v>
      </c>
      <c r="AG172" s="21">
        <v>0</v>
      </c>
      <c r="AH172" s="21">
        <v>0</v>
      </c>
      <c r="AI172" s="737"/>
      <c r="AJ172" s="741"/>
      <c r="AK172" s="756" t="s">
        <v>12179</v>
      </c>
      <c r="AL172" s="2604">
        <v>0.25</v>
      </c>
      <c r="AM172" s="751">
        <v>0</v>
      </c>
    </row>
    <row r="173" spans="1:40" ht="31.5">
      <c r="A173" s="736">
        <v>1051</v>
      </c>
      <c r="B173" s="730" t="s">
        <v>2739</v>
      </c>
      <c r="C173" s="731" t="s">
        <v>2740</v>
      </c>
      <c r="D173" s="732" t="s">
        <v>332</v>
      </c>
      <c r="E173" s="732" t="s">
        <v>145</v>
      </c>
      <c r="F173" s="733" t="s">
        <v>115</v>
      </c>
      <c r="G173" s="734">
        <v>20</v>
      </c>
      <c r="H173" s="734">
        <v>0</v>
      </c>
      <c r="I173" s="734">
        <v>0</v>
      </c>
      <c r="J173" s="734">
        <v>0</v>
      </c>
      <c r="K173" s="734">
        <v>0</v>
      </c>
      <c r="L173" s="734">
        <v>20</v>
      </c>
      <c r="M173" s="737">
        <v>10</v>
      </c>
      <c r="N173" s="734">
        <v>0</v>
      </c>
      <c r="O173" s="737">
        <v>10</v>
      </c>
      <c r="P173" s="737"/>
      <c r="Q173" s="737"/>
      <c r="R173" s="737"/>
      <c r="S173" s="737"/>
      <c r="T173" s="737"/>
      <c r="U173" s="737"/>
      <c r="V173" s="737"/>
      <c r="W173" s="737"/>
      <c r="X173" s="737"/>
      <c r="Y173" s="737"/>
      <c r="Z173" s="466">
        <v>10</v>
      </c>
      <c r="AA173" s="466">
        <v>0</v>
      </c>
      <c r="AB173" s="21">
        <v>10</v>
      </c>
      <c r="AC173" s="21"/>
      <c r="AD173" s="21"/>
      <c r="AE173" s="21">
        <v>0</v>
      </c>
      <c r="AF173" s="21">
        <v>0</v>
      </c>
      <c r="AG173" s="21">
        <v>0</v>
      </c>
      <c r="AH173" s="21">
        <v>0</v>
      </c>
      <c r="AI173" s="737"/>
      <c r="AJ173" s="741" t="s">
        <v>145</v>
      </c>
      <c r="AK173" s="737"/>
      <c r="AL173" s="2604">
        <v>0.25</v>
      </c>
      <c r="AM173" s="751">
        <v>0</v>
      </c>
    </row>
    <row r="174" spans="1:40" ht="47.25">
      <c r="A174" s="736">
        <v>1052</v>
      </c>
      <c r="B174" s="730" t="s">
        <v>2741</v>
      </c>
      <c r="C174" s="731" t="s">
        <v>2742</v>
      </c>
      <c r="D174" s="732" t="s">
        <v>2743</v>
      </c>
      <c r="E174" s="732" t="s">
        <v>145</v>
      </c>
      <c r="F174" s="733" t="s">
        <v>115</v>
      </c>
      <c r="G174" s="734">
        <v>250</v>
      </c>
      <c r="H174" s="734">
        <v>0</v>
      </c>
      <c r="I174" s="734">
        <v>0</v>
      </c>
      <c r="J174" s="734">
        <v>0</v>
      </c>
      <c r="K174" s="734">
        <v>0</v>
      </c>
      <c r="L174" s="734">
        <v>250</v>
      </c>
      <c r="M174" s="737">
        <v>50</v>
      </c>
      <c r="N174" s="734">
        <v>75</v>
      </c>
      <c r="O174" s="737">
        <v>125</v>
      </c>
      <c r="P174" s="737"/>
      <c r="Q174" s="737"/>
      <c r="R174" s="737"/>
      <c r="S174" s="737"/>
      <c r="T174" s="737"/>
      <c r="U174" s="737"/>
      <c r="V174" s="737"/>
      <c r="W174" s="737"/>
      <c r="X174" s="737"/>
      <c r="Y174" s="737"/>
      <c r="Z174" s="466">
        <v>50</v>
      </c>
      <c r="AA174" s="466">
        <v>75</v>
      </c>
      <c r="AB174" s="21">
        <v>125</v>
      </c>
      <c r="AC174" s="21"/>
      <c r="AD174" s="21"/>
      <c r="AE174" s="21">
        <v>0</v>
      </c>
      <c r="AF174" s="21">
        <v>0</v>
      </c>
      <c r="AG174" s="21">
        <v>0</v>
      </c>
      <c r="AH174" s="21">
        <v>0</v>
      </c>
      <c r="AI174" s="737"/>
      <c r="AJ174" s="741" t="s">
        <v>145</v>
      </c>
      <c r="AK174" s="737"/>
      <c r="AL174" s="2604">
        <v>0.25</v>
      </c>
      <c r="AM174" s="751">
        <v>0</v>
      </c>
    </row>
    <row r="175" spans="1:40" ht="47.25">
      <c r="A175" s="736">
        <v>1053</v>
      </c>
      <c r="B175" s="730" t="s">
        <v>2744</v>
      </c>
      <c r="C175" s="740" t="s">
        <v>2745</v>
      </c>
      <c r="D175" s="741" t="s">
        <v>39</v>
      </c>
      <c r="E175" s="741" t="s">
        <v>145</v>
      </c>
      <c r="F175" s="733" t="s">
        <v>115</v>
      </c>
      <c r="G175" s="742">
        <v>200</v>
      </c>
      <c r="H175" s="734">
        <v>0</v>
      </c>
      <c r="I175" s="734">
        <v>0</v>
      </c>
      <c r="J175" s="734">
        <v>0</v>
      </c>
      <c r="K175" s="734">
        <v>0</v>
      </c>
      <c r="L175" s="734">
        <v>200</v>
      </c>
      <c r="M175" s="737">
        <v>50</v>
      </c>
      <c r="N175" s="734">
        <v>50</v>
      </c>
      <c r="O175" s="737">
        <v>100</v>
      </c>
      <c r="P175" s="737"/>
      <c r="Q175" s="737"/>
      <c r="R175" s="737"/>
      <c r="S175" s="737"/>
      <c r="T175" s="737"/>
      <c r="U175" s="737"/>
      <c r="V175" s="737"/>
      <c r="W175" s="737"/>
      <c r="X175" s="737"/>
      <c r="Y175" s="737"/>
      <c r="Z175" s="466">
        <v>50</v>
      </c>
      <c r="AA175" s="466">
        <v>50</v>
      </c>
      <c r="AB175" s="21">
        <v>100</v>
      </c>
      <c r="AC175" s="21"/>
      <c r="AD175" s="21"/>
      <c r="AE175" s="21">
        <v>0</v>
      </c>
      <c r="AF175" s="21">
        <v>0</v>
      </c>
      <c r="AG175" s="21">
        <v>0</v>
      </c>
      <c r="AH175" s="21">
        <v>0</v>
      </c>
      <c r="AI175" s="737"/>
      <c r="AJ175" s="741" t="s">
        <v>145</v>
      </c>
      <c r="AK175" s="737"/>
      <c r="AL175" s="2604">
        <v>0.25</v>
      </c>
      <c r="AM175" s="751">
        <v>0</v>
      </c>
    </row>
    <row r="176" spans="1:40" ht="63">
      <c r="A176" s="736">
        <v>1054</v>
      </c>
      <c r="B176" s="730" t="s">
        <v>2746</v>
      </c>
      <c r="C176" s="731" t="s">
        <v>2747</v>
      </c>
      <c r="D176" s="732" t="s">
        <v>31</v>
      </c>
      <c r="E176" s="732" t="s">
        <v>145</v>
      </c>
      <c r="F176" s="733" t="s">
        <v>115</v>
      </c>
      <c r="G176" s="734">
        <v>250</v>
      </c>
      <c r="H176" s="734">
        <v>0</v>
      </c>
      <c r="I176" s="734">
        <v>0</v>
      </c>
      <c r="J176" s="734">
        <v>0</v>
      </c>
      <c r="K176" s="734">
        <v>0</v>
      </c>
      <c r="L176" s="734">
        <v>250</v>
      </c>
      <c r="M176" s="737">
        <v>125</v>
      </c>
      <c r="N176" s="734">
        <v>0</v>
      </c>
      <c r="O176" s="737">
        <v>125</v>
      </c>
      <c r="P176" s="737"/>
      <c r="Q176" s="737"/>
      <c r="R176" s="737"/>
      <c r="S176" s="737"/>
      <c r="T176" s="737"/>
      <c r="U176" s="737"/>
      <c r="V176" s="737"/>
      <c r="W176" s="737"/>
      <c r="X176" s="737"/>
      <c r="Y176" s="737"/>
      <c r="Z176" s="466">
        <v>125</v>
      </c>
      <c r="AA176" s="466">
        <v>0</v>
      </c>
      <c r="AB176" s="21">
        <v>125</v>
      </c>
      <c r="AC176" s="21"/>
      <c r="AD176" s="21"/>
      <c r="AE176" s="21">
        <v>0</v>
      </c>
      <c r="AF176" s="21">
        <v>0</v>
      </c>
      <c r="AG176" s="21">
        <v>0</v>
      </c>
      <c r="AH176" s="21">
        <v>0</v>
      </c>
      <c r="AI176" s="737"/>
      <c r="AJ176" s="741" t="s">
        <v>145</v>
      </c>
      <c r="AK176" s="737"/>
      <c r="AL176" s="2604">
        <v>0.25</v>
      </c>
      <c r="AM176" s="751">
        <v>0</v>
      </c>
    </row>
    <row r="177" spans="1:40" ht="78.75">
      <c r="A177" s="736">
        <v>1055</v>
      </c>
      <c r="B177" s="730" t="s">
        <v>2748</v>
      </c>
      <c r="C177" s="731" t="s">
        <v>2749</v>
      </c>
      <c r="D177" s="732" t="s">
        <v>2750</v>
      </c>
      <c r="E177" s="732" t="s">
        <v>145</v>
      </c>
      <c r="F177" s="733" t="s">
        <v>115</v>
      </c>
      <c r="G177" s="734">
        <v>200</v>
      </c>
      <c r="H177" s="734">
        <v>0</v>
      </c>
      <c r="I177" s="734">
        <v>0</v>
      </c>
      <c r="J177" s="734">
        <v>0</v>
      </c>
      <c r="K177" s="734">
        <v>0</v>
      </c>
      <c r="L177" s="734">
        <v>200</v>
      </c>
      <c r="M177" s="735">
        <v>100</v>
      </c>
      <c r="N177" s="734">
        <v>0</v>
      </c>
      <c r="O177" s="737">
        <v>100</v>
      </c>
      <c r="P177" s="737"/>
      <c r="Q177" s="737"/>
      <c r="R177" s="737"/>
      <c r="S177" s="737"/>
      <c r="T177" s="737"/>
      <c r="U177" s="737"/>
      <c r="V177" s="737">
        <v>12.21</v>
      </c>
      <c r="W177" s="737"/>
      <c r="X177" s="737"/>
      <c r="Y177" s="737"/>
      <c r="Z177" s="466">
        <v>112.21000000000001</v>
      </c>
      <c r="AA177" s="466">
        <v>0</v>
      </c>
      <c r="AB177" s="21">
        <v>112.21000000000001</v>
      </c>
      <c r="AC177" s="21">
        <v>28.052</v>
      </c>
      <c r="AD177" s="21"/>
      <c r="AE177" s="21">
        <v>28.052</v>
      </c>
      <c r="AF177" s="21">
        <v>28.052</v>
      </c>
      <c r="AG177" s="21">
        <v>0</v>
      </c>
      <c r="AH177" s="21">
        <v>28.052</v>
      </c>
      <c r="AI177" s="737"/>
      <c r="AJ177" s="756" t="s">
        <v>9649</v>
      </c>
      <c r="AK177" s="756" t="s">
        <v>9650</v>
      </c>
      <c r="AL177" s="2604">
        <v>0.25</v>
      </c>
      <c r="AM177" s="751">
        <v>0</v>
      </c>
    </row>
    <row r="178" spans="1:40" s="743" customFormat="1" ht="63">
      <c r="A178" s="736">
        <v>1056</v>
      </c>
      <c r="B178" s="730" t="s">
        <v>2751</v>
      </c>
      <c r="C178" s="740" t="s">
        <v>2752</v>
      </c>
      <c r="D178" s="741" t="s">
        <v>124</v>
      </c>
      <c r="E178" s="741" t="s">
        <v>145</v>
      </c>
      <c r="F178" s="733" t="s">
        <v>115</v>
      </c>
      <c r="G178" s="756">
        <v>200</v>
      </c>
      <c r="H178" s="734">
        <v>0</v>
      </c>
      <c r="I178" s="734">
        <v>0</v>
      </c>
      <c r="J178" s="734">
        <v>0</v>
      </c>
      <c r="K178" s="734">
        <v>0</v>
      </c>
      <c r="L178" s="734">
        <v>200</v>
      </c>
      <c r="M178" s="737">
        <v>100</v>
      </c>
      <c r="N178" s="734">
        <v>0</v>
      </c>
      <c r="O178" s="737">
        <v>100</v>
      </c>
      <c r="P178" s="737"/>
      <c r="Q178" s="737">
        <v>50</v>
      </c>
      <c r="R178" s="737"/>
      <c r="S178" s="737"/>
      <c r="T178" s="737"/>
      <c r="U178" s="737"/>
      <c r="V178" s="737"/>
      <c r="W178" s="737"/>
      <c r="X178" s="737"/>
      <c r="Y178" s="737"/>
      <c r="Z178" s="466">
        <v>50</v>
      </c>
      <c r="AA178" s="466">
        <v>0</v>
      </c>
      <c r="AB178" s="21">
        <v>50</v>
      </c>
      <c r="AC178" s="2882">
        <v>25</v>
      </c>
      <c r="AD178" s="21"/>
      <c r="AE178" s="21">
        <v>25</v>
      </c>
      <c r="AF178" s="21">
        <v>24.873905000000001</v>
      </c>
      <c r="AG178" s="21">
        <v>0</v>
      </c>
      <c r="AH178" s="21">
        <v>24.873905000000001</v>
      </c>
      <c r="AI178" s="737"/>
      <c r="AJ178" s="741" t="s">
        <v>12413</v>
      </c>
      <c r="AK178" s="756" t="s">
        <v>10898</v>
      </c>
      <c r="AL178" s="2604">
        <v>0.25</v>
      </c>
      <c r="AM178" s="751">
        <v>0</v>
      </c>
    </row>
    <row r="179" spans="1:40" s="743" customFormat="1" ht="63">
      <c r="A179" s="736">
        <v>1057</v>
      </c>
      <c r="B179" s="730" t="s">
        <v>2753</v>
      </c>
      <c r="C179" s="740" t="s">
        <v>2754</v>
      </c>
      <c r="D179" s="741" t="s">
        <v>124</v>
      </c>
      <c r="E179" s="741" t="s">
        <v>145</v>
      </c>
      <c r="F179" s="733" t="s">
        <v>115</v>
      </c>
      <c r="G179" s="756">
        <v>200</v>
      </c>
      <c r="H179" s="734">
        <v>0</v>
      </c>
      <c r="I179" s="734">
        <v>0</v>
      </c>
      <c r="J179" s="734">
        <v>0</v>
      </c>
      <c r="K179" s="734">
        <v>0</v>
      </c>
      <c r="L179" s="734">
        <v>200</v>
      </c>
      <c r="M179" s="737">
        <v>100</v>
      </c>
      <c r="N179" s="734">
        <v>0</v>
      </c>
      <c r="O179" s="737">
        <v>100</v>
      </c>
      <c r="P179" s="737"/>
      <c r="Q179" s="737">
        <v>50</v>
      </c>
      <c r="R179" s="737"/>
      <c r="S179" s="737"/>
      <c r="T179" s="737"/>
      <c r="U179" s="737"/>
      <c r="V179" s="737"/>
      <c r="W179" s="737"/>
      <c r="X179" s="737"/>
      <c r="Y179" s="737"/>
      <c r="Z179" s="466">
        <v>50</v>
      </c>
      <c r="AA179" s="466">
        <v>0</v>
      </c>
      <c r="AB179" s="21">
        <v>50</v>
      </c>
      <c r="AC179" s="21">
        <v>25</v>
      </c>
      <c r="AD179" s="21"/>
      <c r="AE179" s="21">
        <v>25</v>
      </c>
      <c r="AF179" s="21">
        <v>24.999887000000001</v>
      </c>
      <c r="AG179" s="21">
        <v>0</v>
      </c>
      <c r="AH179" s="21">
        <v>24.999887000000001</v>
      </c>
      <c r="AI179" s="737"/>
      <c r="AJ179" s="741" t="s">
        <v>12413</v>
      </c>
      <c r="AK179" s="756" t="s">
        <v>10951</v>
      </c>
      <c r="AL179" s="2604">
        <v>0.25</v>
      </c>
      <c r="AM179" s="751">
        <v>0</v>
      </c>
    </row>
    <row r="180" spans="1:40" ht="63">
      <c r="A180" s="736">
        <v>1058</v>
      </c>
      <c r="B180" s="730" t="s">
        <v>2755</v>
      </c>
      <c r="C180" s="774" t="s">
        <v>2756</v>
      </c>
      <c r="D180" s="741" t="s">
        <v>124</v>
      </c>
      <c r="E180" s="741" t="s">
        <v>145</v>
      </c>
      <c r="F180" s="733" t="s">
        <v>115</v>
      </c>
      <c r="G180" s="756">
        <v>100</v>
      </c>
      <c r="H180" s="734">
        <v>0</v>
      </c>
      <c r="I180" s="734">
        <v>0</v>
      </c>
      <c r="J180" s="734">
        <v>0</v>
      </c>
      <c r="K180" s="734">
        <v>0</v>
      </c>
      <c r="L180" s="734">
        <v>100</v>
      </c>
      <c r="M180" s="735">
        <v>50</v>
      </c>
      <c r="N180" s="734">
        <v>0</v>
      </c>
      <c r="O180" s="737">
        <v>50</v>
      </c>
      <c r="P180" s="737"/>
      <c r="Q180" s="737"/>
      <c r="R180" s="737"/>
      <c r="S180" s="737"/>
      <c r="T180" s="737"/>
      <c r="U180" s="737"/>
      <c r="V180" s="737"/>
      <c r="W180" s="737"/>
      <c r="X180" s="737"/>
      <c r="Y180" s="737"/>
      <c r="Z180" s="466">
        <v>50</v>
      </c>
      <c r="AA180" s="466">
        <v>0</v>
      </c>
      <c r="AB180" s="21">
        <v>50</v>
      </c>
      <c r="AC180" s="21"/>
      <c r="AD180" s="21"/>
      <c r="AE180" s="21">
        <v>0</v>
      </c>
      <c r="AF180" s="21">
        <v>0</v>
      </c>
      <c r="AG180" s="21">
        <v>0</v>
      </c>
      <c r="AH180" s="21">
        <v>0</v>
      </c>
      <c r="AI180" s="737"/>
      <c r="AJ180" s="741" t="s">
        <v>145</v>
      </c>
      <c r="AK180" s="737"/>
      <c r="AL180" s="2604">
        <v>0.25</v>
      </c>
      <c r="AM180" s="751">
        <v>0</v>
      </c>
    </row>
    <row r="181" spans="1:40" ht="173.25">
      <c r="A181" s="736">
        <v>1059</v>
      </c>
      <c r="B181" s="730" t="s">
        <v>2757</v>
      </c>
      <c r="C181" s="740" t="s">
        <v>2758</v>
      </c>
      <c r="D181" s="741" t="s">
        <v>480</v>
      </c>
      <c r="E181" s="741" t="s">
        <v>145</v>
      </c>
      <c r="F181" s="733" t="s">
        <v>115</v>
      </c>
      <c r="G181" s="756">
        <v>400</v>
      </c>
      <c r="H181" s="734">
        <v>0</v>
      </c>
      <c r="I181" s="734">
        <v>0</v>
      </c>
      <c r="J181" s="734">
        <v>0</v>
      </c>
      <c r="K181" s="734">
        <v>0</v>
      </c>
      <c r="L181" s="734">
        <v>400</v>
      </c>
      <c r="M181" s="737">
        <v>200</v>
      </c>
      <c r="N181" s="734">
        <v>0</v>
      </c>
      <c r="O181" s="737">
        <v>200</v>
      </c>
      <c r="P181" s="737">
        <v>25.838999999999999</v>
      </c>
      <c r="Q181" s="737">
        <v>50</v>
      </c>
      <c r="R181" s="737"/>
      <c r="S181" s="737"/>
      <c r="T181" s="737"/>
      <c r="U181" s="737"/>
      <c r="V181" s="737"/>
      <c r="W181" s="737"/>
      <c r="X181" s="737"/>
      <c r="Y181" s="737"/>
      <c r="Z181" s="466">
        <v>175.839</v>
      </c>
      <c r="AA181" s="466">
        <v>0</v>
      </c>
      <c r="AB181" s="21">
        <v>175.839</v>
      </c>
      <c r="AC181" s="21">
        <v>175.839</v>
      </c>
      <c r="AD181" s="21"/>
      <c r="AE181" s="21">
        <v>175.839</v>
      </c>
      <c r="AF181" s="21">
        <v>175.837952</v>
      </c>
      <c r="AG181" s="21">
        <v>0</v>
      </c>
      <c r="AH181" s="21">
        <v>175.837952</v>
      </c>
      <c r="AI181" s="737"/>
      <c r="AJ181" s="756" t="s">
        <v>11815</v>
      </c>
      <c r="AK181" s="756" t="s">
        <v>11949</v>
      </c>
      <c r="AL181" s="2604">
        <v>0.25</v>
      </c>
      <c r="AM181" s="751">
        <v>0</v>
      </c>
    </row>
    <row r="182" spans="1:40" ht="78.75">
      <c r="A182" s="736">
        <v>1060</v>
      </c>
      <c r="B182" s="730" t="s">
        <v>2759</v>
      </c>
      <c r="C182" s="740" t="s">
        <v>2760</v>
      </c>
      <c r="D182" s="741" t="s">
        <v>23</v>
      </c>
      <c r="E182" s="741" t="s">
        <v>145</v>
      </c>
      <c r="F182" s="733" t="s">
        <v>115</v>
      </c>
      <c r="G182" s="742">
        <v>48</v>
      </c>
      <c r="H182" s="734">
        <v>0</v>
      </c>
      <c r="I182" s="734">
        <v>0</v>
      </c>
      <c r="J182" s="734">
        <v>0</v>
      </c>
      <c r="K182" s="734">
        <v>0</v>
      </c>
      <c r="L182" s="734">
        <v>48</v>
      </c>
      <c r="M182" s="735">
        <v>24</v>
      </c>
      <c r="N182" s="734">
        <v>0</v>
      </c>
      <c r="O182" s="737">
        <v>24</v>
      </c>
      <c r="P182" s="737"/>
      <c r="Q182" s="737"/>
      <c r="R182" s="737"/>
      <c r="S182" s="737"/>
      <c r="T182" s="737"/>
      <c r="U182" s="737"/>
      <c r="V182" s="737"/>
      <c r="W182" s="737"/>
      <c r="X182" s="737"/>
      <c r="Y182" s="737"/>
      <c r="Z182" s="466">
        <v>24</v>
      </c>
      <c r="AA182" s="466">
        <v>0</v>
      </c>
      <c r="AB182" s="21">
        <v>24</v>
      </c>
      <c r="AC182" s="21"/>
      <c r="AD182" s="21"/>
      <c r="AE182" s="21">
        <v>0</v>
      </c>
      <c r="AF182" s="21">
        <v>0</v>
      </c>
      <c r="AG182" s="21">
        <v>0</v>
      </c>
      <c r="AH182" s="21">
        <v>0</v>
      </c>
      <c r="AI182" s="737"/>
      <c r="AJ182" s="741" t="s">
        <v>145</v>
      </c>
      <c r="AK182" s="737"/>
      <c r="AL182" s="2604">
        <v>0.25</v>
      </c>
      <c r="AM182" s="751">
        <v>0</v>
      </c>
    </row>
    <row r="183" spans="1:40" ht="47.25">
      <c r="A183" s="736">
        <v>1061</v>
      </c>
      <c r="B183" s="730" t="s">
        <v>2761</v>
      </c>
      <c r="C183" s="740" t="s">
        <v>2762</v>
      </c>
      <c r="D183" s="741" t="s">
        <v>23</v>
      </c>
      <c r="E183" s="741" t="s">
        <v>145</v>
      </c>
      <c r="F183" s="733" t="s">
        <v>115</v>
      </c>
      <c r="G183" s="742">
        <v>100</v>
      </c>
      <c r="H183" s="734">
        <v>0</v>
      </c>
      <c r="I183" s="734">
        <v>0</v>
      </c>
      <c r="J183" s="734">
        <v>0</v>
      </c>
      <c r="K183" s="734">
        <v>0</v>
      </c>
      <c r="L183" s="734">
        <v>100</v>
      </c>
      <c r="M183" s="735">
        <v>50</v>
      </c>
      <c r="N183" s="734">
        <v>0</v>
      </c>
      <c r="O183" s="737">
        <v>50</v>
      </c>
      <c r="P183" s="737"/>
      <c r="Q183" s="737"/>
      <c r="R183" s="737"/>
      <c r="S183" s="737"/>
      <c r="T183" s="737"/>
      <c r="U183" s="737"/>
      <c r="V183" s="737"/>
      <c r="W183" s="737"/>
      <c r="X183" s="737"/>
      <c r="Y183" s="737"/>
      <c r="Z183" s="466">
        <v>50</v>
      </c>
      <c r="AA183" s="466">
        <v>0</v>
      </c>
      <c r="AB183" s="21">
        <v>50</v>
      </c>
      <c r="AC183" s="21">
        <v>50</v>
      </c>
      <c r="AD183" s="21"/>
      <c r="AE183" s="21">
        <v>50</v>
      </c>
      <c r="AF183" s="21">
        <v>50</v>
      </c>
      <c r="AG183" s="21">
        <v>0</v>
      </c>
      <c r="AH183" s="21">
        <v>50</v>
      </c>
      <c r="AI183" s="737"/>
      <c r="AJ183" s="741"/>
      <c r="AK183" s="756" t="s">
        <v>12363</v>
      </c>
      <c r="AL183" s="2604">
        <v>0.25</v>
      </c>
      <c r="AM183" s="751">
        <v>0</v>
      </c>
    </row>
    <row r="184" spans="1:40" ht="78.75">
      <c r="A184" s="736">
        <v>1062</v>
      </c>
      <c r="B184" s="730" t="s">
        <v>2763</v>
      </c>
      <c r="C184" s="740" t="s">
        <v>2764</v>
      </c>
      <c r="D184" s="741" t="s">
        <v>274</v>
      </c>
      <c r="E184" s="741" t="s">
        <v>145</v>
      </c>
      <c r="F184" s="733" t="s">
        <v>115</v>
      </c>
      <c r="G184" s="756">
        <v>130</v>
      </c>
      <c r="H184" s="734">
        <v>0</v>
      </c>
      <c r="I184" s="734">
        <v>0</v>
      </c>
      <c r="J184" s="734">
        <v>0</v>
      </c>
      <c r="K184" s="734">
        <v>0</v>
      </c>
      <c r="L184" s="734">
        <v>130</v>
      </c>
      <c r="M184" s="737">
        <v>65</v>
      </c>
      <c r="N184" s="734">
        <v>0</v>
      </c>
      <c r="O184" s="737">
        <v>65</v>
      </c>
      <c r="P184" s="737">
        <v>14.382999999999999</v>
      </c>
      <c r="Q184" s="737"/>
      <c r="R184" s="737"/>
      <c r="S184" s="737"/>
      <c r="T184" s="737"/>
      <c r="U184" s="737"/>
      <c r="V184" s="737"/>
      <c r="W184" s="737"/>
      <c r="X184" s="737"/>
      <c r="Y184" s="737"/>
      <c r="Z184" s="466">
        <v>79.382999999999996</v>
      </c>
      <c r="AA184" s="466">
        <v>0</v>
      </c>
      <c r="AB184" s="21">
        <v>79.382999999999996</v>
      </c>
      <c r="AC184" s="21">
        <v>59.537000000000006</v>
      </c>
      <c r="AD184" s="21"/>
      <c r="AE184" s="21">
        <v>59.537000000000006</v>
      </c>
      <c r="AF184" s="21">
        <v>59.385178000000003</v>
      </c>
      <c r="AG184" s="21">
        <v>0</v>
      </c>
      <c r="AH184" s="21">
        <v>59.385178000000003</v>
      </c>
      <c r="AI184" s="737"/>
      <c r="AJ184" s="756" t="s">
        <v>9510</v>
      </c>
      <c r="AK184" s="756" t="s">
        <v>11809</v>
      </c>
      <c r="AL184" s="2604">
        <v>0.25</v>
      </c>
      <c r="AM184" s="751">
        <v>0</v>
      </c>
    </row>
    <row r="185" spans="1:40" s="728" customFormat="1">
      <c r="A185" s="736" t="s">
        <v>300</v>
      </c>
      <c r="B185" s="745"/>
      <c r="C185" s="746" t="s">
        <v>2765</v>
      </c>
      <c r="D185" s="747"/>
      <c r="E185" s="747"/>
      <c r="F185" s="747"/>
      <c r="G185" s="748">
        <v>6440.4539999999997</v>
      </c>
      <c r="H185" s="748">
        <v>0</v>
      </c>
      <c r="I185" s="748">
        <v>0</v>
      </c>
      <c r="J185" s="748">
        <v>0</v>
      </c>
      <c r="K185" s="748">
        <v>0</v>
      </c>
      <c r="L185" s="748">
        <v>6440.4539999999997</v>
      </c>
      <c r="M185" s="748">
        <v>2610.2269999999999</v>
      </c>
      <c r="N185" s="748">
        <v>125</v>
      </c>
      <c r="O185" s="748">
        <v>2735.2269999999999</v>
      </c>
      <c r="P185" s="748">
        <v>64.191999999999993</v>
      </c>
      <c r="Q185" s="748">
        <v>325</v>
      </c>
      <c r="R185" s="748">
        <v>0</v>
      </c>
      <c r="S185" s="748">
        <v>0</v>
      </c>
      <c r="T185" s="748">
        <v>0</v>
      </c>
      <c r="U185" s="748">
        <v>0</v>
      </c>
      <c r="V185" s="748">
        <v>12.21</v>
      </c>
      <c r="W185" s="748">
        <v>0</v>
      </c>
      <c r="X185" s="748">
        <v>0</v>
      </c>
      <c r="Y185" s="748">
        <v>0</v>
      </c>
      <c r="Z185" s="748">
        <v>2361.6289999999995</v>
      </c>
      <c r="AA185" s="748">
        <v>125</v>
      </c>
      <c r="AB185" s="748">
        <v>2486.6289999999995</v>
      </c>
      <c r="AC185" s="748">
        <v>1088.8050000000001</v>
      </c>
      <c r="AD185" s="748">
        <v>0</v>
      </c>
      <c r="AE185" s="748">
        <v>1088.8050000000001</v>
      </c>
      <c r="AF185" s="748">
        <v>981.60119599999996</v>
      </c>
      <c r="AG185" s="748">
        <v>0</v>
      </c>
      <c r="AH185" s="748">
        <v>981.60119599999996</v>
      </c>
      <c r="AI185" s="748">
        <v>0</v>
      </c>
      <c r="AJ185" s="2313"/>
      <c r="AK185" s="2313"/>
      <c r="AL185" s="2313"/>
      <c r="AM185" s="748">
        <v>0</v>
      </c>
    </row>
    <row r="186" spans="1:40" s="728" customFormat="1">
      <c r="A186" s="736" t="s">
        <v>300</v>
      </c>
      <c r="B186" s="745"/>
      <c r="C186" s="775" t="s">
        <v>2766</v>
      </c>
      <c r="D186" s="776"/>
      <c r="E186" s="776"/>
      <c r="F186" s="776"/>
      <c r="G186" s="777">
        <v>51705.821000000004</v>
      </c>
      <c r="H186" s="777">
        <v>23489.491999999998</v>
      </c>
      <c r="I186" s="777">
        <v>2028.2759999999996</v>
      </c>
      <c r="J186" s="777">
        <v>0</v>
      </c>
      <c r="K186" s="777">
        <v>25488.635999999999</v>
      </c>
      <c r="L186" s="777">
        <v>26217.185000000012</v>
      </c>
      <c r="M186" s="777">
        <v>8100.1080000000002</v>
      </c>
      <c r="N186" s="777">
        <v>4429.942</v>
      </c>
      <c r="O186" s="777">
        <v>12530.05</v>
      </c>
      <c r="P186" s="777">
        <v>339.404</v>
      </c>
      <c r="Q186" s="777">
        <v>880.21199999999999</v>
      </c>
      <c r="R186" s="777">
        <v>0</v>
      </c>
      <c r="S186" s="777">
        <v>28</v>
      </c>
      <c r="T186" s="777">
        <v>1000</v>
      </c>
      <c r="U186" s="777">
        <v>1377.0509999999999</v>
      </c>
      <c r="V186" s="777">
        <v>12.21</v>
      </c>
      <c r="W186" s="777">
        <v>0</v>
      </c>
      <c r="X186" s="777">
        <v>28.382000000000005</v>
      </c>
      <c r="Y186" s="777">
        <v>131.90600000000001</v>
      </c>
      <c r="Z186" s="777">
        <v>8543.1280000000024</v>
      </c>
      <c r="AA186" s="777">
        <v>5647.0870000000004</v>
      </c>
      <c r="AB186" s="777">
        <v>14190.215</v>
      </c>
      <c r="AC186" s="777">
        <v>5639.3240000000005</v>
      </c>
      <c r="AD186" s="777">
        <v>3397.8600000000006</v>
      </c>
      <c r="AE186" s="777">
        <v>9037.1839999999975</v>
      </c>
      <c r="AF186" s="777">
        <v>4951.0541859999994</v>
      </c>
      <c r="AG186" s="777">
        <v>3044.8380710000006</v>
      </c>
      <c r="AH186" s="777">
        <v>7995.8922569999995</v>
      </c>
      <c r="AI186" s="777">
        <v>0</v>
      </c>
      <c r="AJ186" s="777"/>
      <c r="AK186" s="777"/>
      <c r="AL186" s="777"/>
      <c r="AM186" s="748">
        <v>0</v>
      </c>
    </row>
    <row r="187" spans="1:40">
      <c r="A187" s="736" t="s">
        <v>300</v>
      </c>
      <c r="B187" s="730"/>
      <c r="C187" s="749"/>
      <c r="D187" s="750"/>
      <c r="E187" s="750"/>
      <c r="F187" s="750"/>
      <c r="G187" s="751"/>
      <c r="H187" s="751"/>
      <c r="I187" s="751"/>
      <c r="J187" s="751"/>
      <c r="K187" s="751"/>
      <c r="L187" s="751"/>
      <c r="M187" s="752"/>
      <c r="N187" s="752"/>
      <c r="O187" s="735"/>
      <c r="P187" s="735"/>
      <c r="Q187" s="735"/>
      <c r="R187" s="735"/>
      <c r="S187" s="735"/>
      <c r="T187" s="735"/>
      <c r="U187" s="735"/>
      <c r="V187" s="735"/>
      <c r="W187" s="735"/>
      <c r="X187" s="735"/>
      <c r="Y187" s="735"/>
      <c r="Z187" s="735"/>
      <c r="AA187" s="735"/>
      <c r="AB187" s="735"/>
      <c r="AC187" s="735"/>
      <c r="AD187" s="735"/>
      <c r="AE187" s="735"/>
      <c r="AF187" s="735"/>
      <c r="AG187" s="735"/>
      <c r="AH187" s="735"/>
      <c r="AI187" s="735"/>
      <c r="AJ187" s="735"/>
      <c r="AK187" s="735"/>
      <c r="AL187" s="735"/>
      <c r="AM187" s="751"/>
    </row>
    <row r="188" spans="1:40">
      <c r="A188" s="736" t="s">
        <v>300</v>
      </c>
      <c r="B188" s="730"/>
      <c r="C188" s="753" t="s">
        <v>2767</v>
      </c>
      <c r="D188" s="754"/>
      <c r="E188" s="732"/>
      <c r="F188" s="732"/>
      <c r="G188" s="732"/>
      <c r="H188" s="732"/>
      <c r="I188" s="732"/>
      <c r="J188" s="732"/>
      <c r="K188" s="732"/>
      <c r="L188" s="732"/>
      <c r="M188" s="752"/>
      <c r="N188" s="752"/>
      <c r="O188" s="735"/>
      <c r="P188" s="735"/>
      <c r="Q188" s="735"/>
      <c r="R188" s="735"/>
      <c r="S188" s="735"/>
      <c r="T188" s="735"/>
      <c r="U188" s="735"/>
      <c r="V188" s="735"/>
      <c r="W188" s="735"/>
      <c r="X188" s="735"/>
      <c r="Y188" s="735"/>
      <c r="Z188" s="735"/>
      <c r="AA188" s="735"/>
      <c r="AB188" s="735"/>
      <c r="AC188" s="735"/>
      <c r="AD188" s="735"/>
      <c r="AE188" s="735"/>
      <c r="AF188" s="735"/>
      <c r="AG188" s="735"/>
      <c r="AH188" s="735"/>
      <c r="AI188" s="735"/>
      <c r="AJ188" s="735"/>
      <c r="AK188" s="735"/>
      <c r="AL188" s="735"/>
      <c r="AM188" s="751"/>
    </row>
    <row r="189" spans="1:40" ht="157.5">
      <c r="A189" s="736">
        <v>1063</v>
      </c>
      <c r="B189" s="730" t="s">
        <v>2768</v>
      </c>
      <c r="C189" s="731" t="s">
        <v>2769</v>
      </c>
      <c r="D189" s="732" t="s">
        <v>55</v>
      </c>
      <c r="E189" s="732" t="s">
        <v>2770</v>
      </c>
      <c r="F189" s="733" t="s">
        <v>114</v>
      </c>
      <c r="G189" s="734">
        <v>1141.2</v>
      </c>
      <c r="H189" s="734">
        <v>710.92399999999998</v>
      </c>
      <c r="I189" s="734">
        <v>0</v>
      </c>
      <c r="J189" s="734">
        <v>0</v>
      </c>
      <c r="K189" s="734">
        <v>710.92399999999998</v>
      </c>
      <c r="L189" s="734">
        <v>430.27600000000007</v>
      </c>
      <c r="M189" s="734">
        <v>35.654000000000003</v>
      </c>
      <c r="N189" s="734">
        <v>0</v>
      </c>
      <c r="O189" s="735">
        <v>35.654000000000003</v>
      </c>
      <c r="P189" s="735"/>
      <c r="Q189" s="735">
        <v>30</v>
      </c>
      <c r="R189" s="735"/>
      <c r="S189" s="735"/>
      <c r="T189" s="735"/>
      <c r="U189" s="735"/>
      <c r="V189" s="735"/>
      <c r="W189" s="735"/>
      <c r="X189" s="735"/>
      <c r="Y189" s="735"/>
      <c r="Z189" s="466">
        <v>5.6540000000000035</v>
      </c>
      <c r="AA189" s="466">
        <v>0</v>
      </c>
      <c r="AB189" s="21">
        <v>5.6540000000000035</v>
      </c>
      <c r="AC189" s="21"/>
      <c r="AD189" s="21"/>
      <c r="AE189" s="21">
        <v>0</v>
      </c>
      <c r="AF189" s="21">
        <v>0</v>
      </c>
      <c r="AG189" s="21">
        <v>0</v>
      </c>
      <c r="AH189" s="21">
        <v>0</v>
      </c>
      <c r="AI189" s="735"/>
      <c r="AJ189" s="742" t="s">
        <v>10267</v>
      </c>
      <c r="AK189" s="735"/>
      <c r="AL189" s="2604">
        <v>0.25</v>
      </c>
      <c r="AM189" s="751">
        <v>0</v>
      </c>
    </row>
    <row r="190" spans="1:40" ht="94.5">
      <c r="A190" s="736">
        <v>1064</v>
      </c>
      <c r="B190" s="730" t="s">
        <v>2771</v>
      </c>
      <c r="C190" s="731" t="s">
        <v>2772</v>
      </c>
      <c r="D190" s="732" t="s">
        <v>147</v>
      </c>
      <c r="E190" s="732" t="s">
        <v>2773</v>
      </c>
      <c r="F190" s="733" t="s">
        <v>114</v>
      </c>
      <c r="G190" s="734">
        <v>1394.4670000000001</v>
      </c>
      <c r="H190" s="734">
        <v>965.82299999999998</v>
      </c>
      <c r="I190" s="734">
        <v>0</v>
      </c>
      <c r="J190" s="734">
        <v>0</v>
      </c>
      <c r="K190" s="734">
        <v>965.82299999999998</v>
      </c>
      <c r="L190" s="734">
        <v>428.64400000000012</v>
      </c>
      <c r="M190" s="734">
        <v>19.149999999999999</v>
      </c>
      <c r="N190" s="734">
        <v>0</v>
      </c>
      <c r="O190" s="735">
        <v>19.149999999999999</v>
      </c>
      <c r="P190" s="735"/>
      <c r="Q190" s="735"/>
      <c r="R190" s="735"/>
      <c r="S190" s="735"/>
      <c r="T190" s="735"/>
      <c r="U190" s="735"/>
      <c r="V190" s="735"/>
      <c r="W190" s="735"/>
      <c r="X190" s="735"/>
      <c r="Y190" s="735"/>
      <c r="Z190" s="466">
        <v>19.149999999999999</v>
      </c>
      <c r="AA190" s="466">
        <v>0</v>
      </c>
      <c r="AB190" s="21">
        <v>19.149999999999999</v>
      </c>
      <c r="AC190" s="21">
        <v>4.7874999999999996</v>
      </c>
      <c r="AD190" s="21"/>
      <c r="AE190" s="21">
        <v>4.7874999999999996</v>
      </c>
      <c r="AF190" s="21">
        <v>0</v>
      </c>
      <c r="AG190" s="21">
        <v>0</v>
      </c>
      <c r="AH190" s="21">
        <v>0</v>
      </c>
      <c r="AI190" s="735"/>
      <c r="AJ190" s="742" t="s">
        <v>9696</v>
      </c>
      <c r="AK190" s="742" t="s">
        <v>9259</v>
      </c>
      <c r="AL190" s="2604">
        <v>0.25</v>
      </c>
      <c r="AM190" s="751">
        <v>0</v>
      </c>
    </row>
    <row r="191" spans="1:40" s="778" customFormat="1" ht="126">
      <c r="A191" s="736">
        <v>1065</v>
      </c>
      <c r="B191" s="730" t="s">
        <v>2774</v>
      </c>
      <c r="C191" s="731" t="s">
        <v>2775</v>
      </c>
      <c r="D191" s="732" t="s">
        <v>39</v>
      </c>
      <c r="E191" s="732" t="s">
        <v>2776</v>
      </c>
      <c r="F191" s="733" t="s">
        <v>115</v>
      </c>
      <c r="G191" s="734">
        <v>4766.7780000000002</v>
      </c>
      <c r="H191" s="734">
        <v>2886.0839999999998</v>
      </c>
      <c r="I191" s="734">
        <v>100</v>
      </c>
      <c r="J191" s="734">
        <v>0</v>
      </c>
      <c r="K191" s="734">
        <v>2986.0839999999998</v>
      </c>
      <c r="L191" s="734">
        <v>1780.6940000000004</v>
      </c>
      <c r="M191" s="734">
        <v>300</v>
      </c>
      <c r="N191" s="734">
        <v>100</v>
      </c>
      <c r="O191" s="735">
        <v>400</v>
      </c>
      <c r="P191" s="735"/>
      <c r="Q191" s="735"/>
      <c r="R191" s="735"/>
      <c r="S191" s="735"/>
      <c r="T191" s="735"/>
      <c r="U191" s="735"/>
      <c r="V191" s="735"/>
      <c r="W191" s="735"/>
      <c r="X191" s="735"/>
      <c r="Y191" s="2885"/>
      <c r="Z191" s="466">
        <v>300</v>
      </c>
      <c r="AA191" s="466">
        <v>100</v>
      </c>
      <c r="AB191" s="21">
        <v>400</v>
      </c>
      <c r="AC191" s="21">
        <v>300</v>
      </c>
      <c r="AD191" s="21">
        <v>25</v>
      </c>
      <c r="AE191" s="21">
        <v>325</v>
      </c>
      <c r="AF191" s="21">
        <v>299.99913299999997</v>
      </c>
      <c r="AG191" s="21">
        <v>24.997</v>
      </c>
      <c r="AH191" s="21">
        <v>324.99613299999999</v>
      </c>
      <c r="AI191" s="735"/>
      <c r="AJ191" s="735"/>
      <c r="AK191" s="742" t="s">
        <v>12236</v>
      </c>
      <c r="AL191" s="2604">
        <v>0.25</v>
      </c>
      <c r="AM191" s="751">
        <v>0</v>
      </c>
      <c r="AN191" s="2884">
        <v>0.99999710999999991</v>
      </c>
    </row>
    <row r="192" spans="1:40" s="779" customFormat="1" ht="47.25">
      <c r="A192" s="736">
        <v>1066</v>
      </c>
      <c r="B192" s="730" t="s">
        <v>2777</v>
      </c>
      <c r="C192" s="731" t="s">
        <v>2778</v>
      </c>
      <c r="D192" s="732" t="s">
        <v>124</v>
      </c>
      <c r="E192" s="732" t="s">
        <v>2779</v>
      </c>
      <c r="F192" s="733" t="s">
        <v>115</v>
      </c>
      <c r="G192" s="734">
        <v>1575.992</v>
      </c>
      <c r="H192" s="734">
        <v>965.83100000000002</v>
      </c>
      <c r="I192" s="734">
        <v>0</v>
      </c>
      <c r="J192" s="734">
        <v>0</v>
      </c>
      <c r="K192" s="734">
        <v>965.83100000000002</v>
      </c>
      <c r="L192" s="734">
        <v>610.16099999999994</v>
      </c>
      <c r="M192" s="734">
        <v>16</v>
      </c>
      <c r="N192" s="734">
        <v>200</v>
      </c>
      <c r="O192" s="735">
        <v>216</v>
      </c>
      <c r="P192" s="735"/>
      <c r="Q192" s="735"/>
      <c r="R192" s="735"/>
      <c r="S192" s="735"/>
      <c r="T192" s="735"/>
      <c r="U192" s="735"/>
      <c r="V192" s="735"/>
      <c r="W192" s="735"/>
      <c r="X192" s="735"/>
      <c r="Y192" s="735"/>
      <c r="Z192" s="466">
        <v>16</v>
      </c>
      <c r="AA192" s="466">
        <v>200</v>
      </c>
      <c r="AB192" s="21">
        <v>216</v>
      </c>
      <c r="AC192" s="21"/>
      <c r="AD192" s="21"/>
      <c r="AE192" s="21">
        <v>0</v>
      </c>
      <c r="AF192" s="21">
        <v>0</v>
      </c>
      <c r="AG192" s="21">
        <v>0</v>
      </c>
      <c r="AH192" s="21">
        <v>0</v>
      </c>
      <c r="AI192" s="735"/>
      <c r="AJ192" s="735" t="s">
        <v>10419</v>
      </c>
      <c r="AK192" s="735"/>
      <c r="AL192" s="2604">
        <v>0.25</v>
      </c>
      <c r="AM192" s="751">
        <v>0</v>
      </c>
    </row>
    <row r="193" spans="1:40" s="779" customFormat="1" ht="78.75">
      <c r="A193" s="736">
        <v>1067</v>
      </c>
      <c r="B193" s="730" t="s">
        <v>2780</v>
      </c>
      <c r="C193" s="740" t="s">
        <v>2781</v>
      </c>
      <c r="D193" s="741" t="s">
        <v>2782</v>
      </c>
      <c r="E193" s="732" t="s">
        <v>2783</v>
      </c>
      <c r="F193" s="733" t="s">
        <v>26</v>
      </c>
      <c r="G193" s="742">
        <v>191.22</v>
      </c>
      <c r="H193" s="734">
        <v>0</v>
      </c>
      <c r="I193" s="734">
        <v>7.72</v>
      </c>
      <c r="J193" s="734">
        <v>0</v>
      </c>
      <c r="K193" s="734">
        <v>7.72</v>
      </c>
      <c r="L193" s="734">
        <v>183.5</v>
      </c>
      <c r="M193" s="737">
        <v>148.28</v>
      </c>
      <c r="N193" s="734">
        <v>35.22</v>
      </c>
      <c r="O193" s="737">
        <v>183.5</v>
      </c>
      <c r="P193" s="737"/>
      <c r="Q193" s="737"/>
      <c r="R193" s="737"/>
      <c r="S193" s="737"/>
      <c r="T193" s="737"/>
      <c r="U193" s="737"/>
      <c r="V193" s="737"/>
      <c r="W193" s="737"/>
      <c r="X193" s="737"/>
      <c r="Y193" s="737"/>
      <c r="Z193" s="466">
        <v>148.28</v>
      </c>
      <c r="AA193" s="466">
        <v>35.22</v>
      </c>
      <c r="AB193" s="21">
        <v>183.5</v>
      </c>
      <c r="AC193" s="21">
        <v>148.28</v>
      </c>
      <c r="AD193" s="21">
        <v>35.22</v>
      </c>
      <c r="AE193" s="21">
        <v>183.5</v>
      </c>
      <c r="AF193" s="21">
        <v>148.28</v>
      </c>
      <c r="AG193" s="21">
        <v>34.585859999999997</v>
      </c>
      <c r="AH193" s="21">
        <v>182.86586</v>
      </c>
      <c r="AI193" s="737"/>
      <c r="AJ193" s="737"/>
      <c r="AK193" s="742" t="s">
        <v>9734</v>
      </c>
      <c r="AL193" s="2604">
        <v>0.5</v>
      </c>
      <c r="AM193" s="751">
        <v>0</v>
      </c>
    </row>
    <row r="194" spans="1:40" ht="78.75">
      <c r="A194" s="736">
        <v>1068</v>
      </c>
      <c r="B194" s="730" t="s">
        <v>2784</v>
      </c>
      <c r="C194" s="731" t="s">
        <v>2785</v>
      </c>
      <c r="D194" s="732" t="s">
        <v>23</v>
      </c>
      <c r="E194" s="732" t="s">
        <v>2786</v>
      </c>
      <c r="F194" s="733" t="s">
        <v>114</v>
      </c>
      <c r="G194" s="734">
        <v>2049.83</v>
      </c>
      <c r="H194" s="734">
        <v>1155.3520000000001</v>
      </c>
      <c r="I194" s="734">
        <v>0</v>
      </c>
      <c r="J194" s="734">
        <v>0</v>
      </c>
      <c r="K194" s="734">
        <v>1155.3520000000001</v>
      </c>
      <c r="L194" s="734">
        <v>894.47799999999984</v>
      </c>
      <c r="M194" s="734">
        <v>50</v>
      </c>
      <c r="N194" s="734">
        <v>0</v>
      </c>
      <c r="O194" s="735">
        <v>50</v>
      </c>
      <c r="P194" s="735"/>
      <c r="Q194" s="735">
        <v>40</v>
      </c>
      <c r="R194" s="735"/>
      <c r="S194" s="735"/>
      <c r="T194" s="735"/>
      <c r="U194" s="735"/>
      <c r="V194" s="735"/>
      <c r="W194" s="735"/>
      <c r="X194" s="735"/>
      <c r="Y194" s="735"/>
      <c r="Z194" s="466">
        <v>10</v>
      </c>
      <c r="AA194" s="466">
        <v>0</v>
      </c>
      <c r="AB194" s="21">
        <v>10</v>
      </c>
      <c r="AC194" s="21"/>
      <c r="AD194" s="21"/>
      <c r="AE194" s="21">
        <v>0</v>
      </c>
      <c r="AF194" s="21">
        <v>0</v>
      </c>
      <c r="AG194" s="21">
        <v>0</v>
      </c>
      <c r="AH194" s="21">
        <v>0</v>
      </c>
      <c r="AI194" s="735"/>
      <c r="AJ194" s="742" t="s">
        <v>10266</v>
      </c>
      <c r="AK194" s="735"/>
      <c r="AL194" s="2604">
        <v>0.25</v>
      </c>
      <c r="AM194" s="751">
        <v>0</v>
      </c>
    </row>
    <row r="195" spans="1:40" ht="78.75">
      <c r="A195" s="736">
        <v>1069</v>
      </c>
      <c r="B195" s="730" t="s">
        <v>2787</v>
      </c>
      <c r="C195" s="731" t="s">
        <v>2788</v>
      </c>
      <c r="D195" s="732" t="s">
        <v>266</v>
      </c>
      <c r="E195" s="732" t="s">
        <v>2789</v>
      </c>
      <c r="F195" s="733" t="s">
        <v>26</v>
      </c>
      <c r="G195" s="734">
        <v>878.43</v>
      </c>
      <c r="H195" s="734">
        <v>356.36500000000001</v>
      </c>
      <c r="I195" s="734">
        <v>60</v>
      </c>
      <c r="J195" s="734">
        <v>0</v>
      </c>
      <c r="K195" s="734">
        <v>416.36500000000001</v>
      </c>
      <c r="L195" s="734">
        <v>462.06499999999994</v>
      </c>
      <c r="M195" s="734">
        <v>393.84899999999993</v>
      </c>
      <c r="N195" s="734">
        <v>68.215999999999994</v>
      </c>
      <c r="O195" s="735">
        <v>462.06499999999994</v>
      </c>
      <c r="P195" s="735"/>
      <c r="Q195" s="735"/>
      <c r="R195" s="735"/>
      <c r="S195" s="735"/>
      <c r="T195" s="735"/>
      <c r="U195" s="735"/>
      <c r="V195" s="735"/>
      <c r="W195" s="735"/>
      <c r="X195" s="735"/>
      <c r="Y195" s="735"/>
      <c r="Z195" s="466">
        <v>393.84899999999993</v>
      </c>
      <c r="AA195" s="466">
        <v>68.215999999999994</v>
      </c>
      <c r="AB195" s="21">
        <v>462.06499999999994</v>
      </c>
      <c r="AC195" s="21">
        <v>393.84849999999994</v>
      </c>
      <c r="AD195" s="21">
        <v>40.201999999999998</v>
      </c>
      <c r="AE195" s="21">
        <v>434.05049999999994</v>
      </c>
      <c r="AF195" s="21">
        <v>393.84874300000001</v>
      </c>
      <c r="AG195" s="21">
        <v>0</v>
      </c>
      <c r="AH195" s="21">
        <v>393.84874300000001</v>
      </c>
      <c r="AI195" s="735"/>
      <c r="AJ195" s="735"/>
      <c r="AK195" s="742" t="s">
        <v>10847</v>
      </c>
      <c r="AL195" s="2604">
        <v>0.5</v>
      </c>
      <c r="AM195" s="751">
        <v>0</v>
      </c>
    </row>
    <row r="196" spans="1:40" ht="110.25">
      <c r="A196" s="736">
        <v>1070</v>
      </c>
      <c r="B196" s="730" t="s">
        <v>2790</v>
      </c>
      <c r="C196" s="731" t="s">
        <v>2791</v>
      </c>
      <c r="D196" s="732" t="s">
        <v>107</v>
      </c>
      <c r="E196" s="732" t="s">
        <v>2792</v>
      </c>
      <c r="F196" s="733" t="s">
        <v>26</v>
      </c>
      <c r="G196" s="734">
        <v>1286.046</v>
      </c>
      <c r="H196" s="734">
        <v>1036.8789999999999</v>
      </c>
      <c r="I196" s="734">
        <v>0</v>
      </c>
      <c r="J196" s="734">
        <v>0</v>
      </c>
      <c r="K196" s="734">
        <v>1036.8789999999999</v>
      </c>
      <c r="L196" s="734">
        <v>249.16700000000014</v>
      </c>
      <c r="M196" s="734">
        <v>207.14699999999999</v>
      </c>
      <c r="N196" s="734">
        <v>42.02</v>
      </c>
      <c r="O196" s="734">
        <v>249.167</v>
      </c>
      <c r="P196" s="734"/>
      <c r="Q196" s="734"/>
      <c r="R196" s="734"/>
      <c r="S196" s="734"/>
      <c r="T196" s="734"/>
      <c r="U196" s="734"/>
      <c r="V196" s="734"/>
      <c r="W196" s="734"/>
      <c r="X196" s="734"/>
      <c r="Y196" s="734"/>
      <c r="Z196" s="466">
        <v>207.14699999999999</v>
      </c>
      <c r="AA196" s="466">
        <v>42.02</v>
      </c>
      <c r="AB196" s="21">
        <v>249.167</v>
      </c>
      <c r="AC196" s="21">
        <v>103.5735</v>
      </c>
      <c r="AD196" s="21">
        <v>42.02</v>
      </c>
      <c r="AE196" s="21">
        <v>145.59350000000001</v>
      </c>
      <c r="AF196" s="21">
        <v>103.572295</v>
      </c>
      <c r="AG196" s="21">
        <v>41.732182999999999</v>
      </c>
      <c r="AH196" s="21">
        <v>145.30447799999999</v>
      </c>
      <c r="AI196" s="734"/>
      <c r="AJ196" s="734"/>
      <c r="AK196" s="742" t="s">
        <v>9744</v>
      </c>
      <c r="AL196" s="2601">
        <v>0.5</v>
      </c>
      <c r="AM196" s="734">
        <v>0</v>
      </c>
    </row>
    <row r="197" spans="1:40" ht="47.25">
      <c r="A197" s="736">
        <v>1071</v>
      </c>
      <c r="B197" s="730" t="s">
        <v>2793</v>
      </c>
      <c r="C197" s="740" t="s">
        <v>2794</v>
      </c>
      <c r="D197" s="741" t="s">
        <v>29</v>
      </c>
      <c r="E197" s="732" t="s">
        <v>1782</v>
      </c>
      <c r="F197" s="733" t="s">
        <v>26</v>
      </c>
      <c r="G197" s="742">
        <v>315.49</v>
      </c>
      <c r="H197" s="742">
        <v>0</v>
      </c>
      <c r="I197" s="734">
        <v>0</v>
      </c>
      <c r="J197" s="742">
        <v>0</v>
      </c>
      <c r="K197" s="734">
        <v>0</v>
      </c>
      <c r="L197" s="734">
        <v>315.49</v>
      </c>
      <c r="M197" s="734">
        <v>0</v>
      </c>
      <c r="N197" s="734">
        <v>315.49</v>
      </c>
      <c r="O197" s="735">
        <v>315.49</v>
      </c>
      <c r="P197" s="735"/>
      <c r="Q197" s="735"/>
      <c r="R197" s="735"/>
      <c r="S197" s="735"/>
      <c r="T197" s="735"/>
      <c r="U197" s="735"/>
      <c r="V197" s="735"/>
      <c r="W197" s="735"/>
      <c r="X197" s="735"/>
      <c r="Y197" s="735"/>
      <c r="Z197" s="466">
        <v>0</v>
      </c>
      <c r="AA197" s="466">
        <v>315.49</v>
      </c>
      <c r="AB197" s="21">
        <v>315.49</v>
      </c>
      <c r="AC197" s="21"/>
      <c r="AD197" s="21">
        <v>315.49</v>
      </c>
      <c r="AE197" s="21">
        <v>315.49</v>
      </c>
      <c r="AF197" s="21">
        <v>0</v>
      </c>
      <c r="AG197" s="21">
        <v>0</v>
      </c>
      <c r="AH197" s="21">
        <v>0</v>
      </c>
      <c r="AI197" s="735"/>
      <c r="AJ197" s="735"/>
      <c r="AK197" s="742" t="s">
        <v>9406</v>
      </c>
      <c r="AL197" s="2604">
        <v>0.5</v>
      </c>
      <c r="AM197" s="751">
        <v>0</v>
      </c>
    </row>
    <row r="198" spans="1:40" ht="47.25">
      <c r="A198" s="736">
        <v>1072</v>
      </c>
      <c r="B198" s="730" t="s">
        <v>2795</v>
      </c>
      <c r="C198" s="740" t="s">
        <v>2796</v>
      </c>
      <c r="D198" s="741" t="s">
        <v>29</v>
      </c>
      <c r="E198" s="732" t="s">
        <v>1782</v>
      </c>
      <c r="F198" s="733" t="s">
        <v>26</v>
      </c>
      <c r="G198" s="742">
        <v>187.21100000000001</v>
      </c>
      <c r="H198" s="742">
        <v>0</v>
      </c>
      <c r="I198" s="734">
        <v>0</v>
      </c>
      <c r="J198" s="742">
        <v>0</v>
      </c>
      <c r="K198" s="734">
        <v>0</v>
      </c>
      <c r="L198" s="734">
        <v>187.21100000000001</v>
      </c>
      <c r="M198" s="737">
        <v>0</v>
      </c>
      <c r="N198" s="734">
        <v>187.21100000000001</v>
      </c>
      <c r="O198" s="737">
        <v>187.21100000000001</v>
      </c>
      <c r="P198" s="737"/>
      <c r="Q198" s="737"/>
      <c r="R198" s="737"/>
      <c r="S198" s="737"/>
      <c r="T198" s="737"/>
      <c r="U198" s="737"/>
      <c r="V198" s="737"/>
      <c r="W198" s="737"/>
      <c r="X198" s="737"/>
      <c r="Y198" s="737"/>
      <c r="Z198" s="466">
        <v>0</v>
      </c>
      <c r="AA198" s="466">
        <v>187.21100000000001</v>
      </c>
      <c r="AB198" s="21">
        <v>187.21100000000001</v>
      </c>
      <c r="AC198" s="21"/>
      <c r="AD198" s="21">
        <v>187.21100000000001</v>
      </c>
      <c r="AE198" s="21">
        <v>187.21100000000001</v>
      </c>
      <c r="AF198" s="21">
        <v>0</v>
      </c>
      <c r="AG198" s="21">
        <v>0</v>
      </c>
      <c r="AH198" s="21">
        <v>0</v>
      </c>
      <c r="AI198" s="737"/>
      <c r="AJ198" s="737"/>
      <c r="AK198" s="756" t="s">
        <v>9498</v>
      </c>
      <c r="AL198" s="2604">
        <v>0.5</v>
      </c>
      <c r="AM198" s="751">
        <v>0</v>
      </c>
      <c r="AN198" s="712">
        <v>1</v>
      </c>
    </row>
    <row r="199" spans="1:40" s="728" customFormat="1">
      <c r="A199" s="736" t="s">
        <v>300</v>
      </c>
      <c r="B199" s="745"/>
      <c r="C199" s="746" t="s">
        <v>2797</v>
      </c>
      <c r="D199" s="747"/>
      <c r="E199" s="747"/>
      <c r="F199" s="747"/>
      <c r="G199" s="748">
        <v>13786.663999999999</v>
      </c>
      <c r="H199" s="748">
        <v>8077.2579999999998</v>
      </c>
      <c r="I199" s="748">
        <v>167.72</v>
      </c>
      <c r="J199" s="748">
        <v>0</v>
      </c>
      <c r="K199" s="748">
        <v>8244.9779999999992</v>
      </c>
      <c r="L199" s="748">
        <v>5541.6860000000006</v>
      </c>
      <c r="M199" s="748">
        <v>1170.08</v>
      </c>
      <c r="N199" s="748">
        <v>948.15700000000004</v>
      </c>
      <c r="O199" s="748">
        <v>2118.2370000000001</v>
      </c>
      <c r="P199" s="748">
        <v>0</v>
      </c>
      <c r="Q199" s="748">
        <v>70</v>
      </c>
      <c r="R199" s="748">
        <v>0</v>
      </c>
      <c r="S199" s="748">
        <v>0</v>
      </c>
      <c r="T199" s="748">
        <v>0</v>
      </c>
      <c r="U199" s="748">
        <v>0</v>
      </c>
      <c r="V199" s="748">
        <v>0</v>
      </c>
      <c r="W199" s="748">
        <v>0</v>
      </c>
      <c r="X199" s="748">
        <v>0</v>
      </c>
      <c r="Y199" s="748">
        <v>0</v>
      </c>
      <c r="Z199" s="748">
        <v>1100.08</v>
      </c>
      <c r="AA199" s="748">
        <v>948.15700000000004</v>
      </c>
      <c r="AB199" s="748">
        <v>2048.2370000000001</v>
      </c>
      <c r="AC199" s="748">
        <v>950.48949999999991</v>
      </c>
      <c r="AD199" s="748">
        <v>645.14300000000003</v>
      </c>
      <c r="AE199" s="748">
        <v>1595.6324999999999</v>
      </c>
      <c r="AF199" s="748">
        <v>945.70017099999995</v>
      </c>
      <c r="AG199" s="748">
        <v>101.315043</v>
      </c>
      <c r="AH199" s="748">
        <v>1047.015214</v>
      </c>
      <c r="AI199" s="748">
        <v>0</v>
      </c>
      <c r="AJ199" s="2313"/>
      <c r="AK199" s="2313"/>
      <c r="AL199" s="2313"/>
      <c r="AM199" s="748"/>
    </row>
    <row r="200" spans="1:40">
      <c r="A200" s="736" t="s">
        <v>300</v>
      </c>
      <c r="B200" s="730"/>
      <c r="C200" s="753" t="s">
        <v>2798</v>
      </c>
      <c r="D200" s="754"/>
      <c r="E200" s="732"/>
      <c r="F200" s="732"/>
      <c r="G200" s="732"/>
      <c r="H200" s="732"/>
      <c r="I200" s="732"/>
      <c r="J200" s="732"/>
      <c r="K200" s="732"/>
      <c r="L200" s="732"/>
      <c r="M200" s="752"/>
      <c r="N200" s="752"/>
      <c r="O200" s="752"/>
      <c r="P200" s="752"/>
      <c r="Q200" s="752"/>
      <c r="R200" s="752"/>
      <c r="S200" s="752"/>
      <c r="T200" s="752"/>
      <c r="U200" s="752"/>
      <c r="V200" s="752"/>
      <c r="W200" s="752"/>
      <c r="X200" s="752"/>
      <c r="Y200" s="752"/>
      <c r="Z200" s="752"/>
      <c r="AA200" s="752"/>
      <c r="AB200" s="752"/>
      <c r="AC200" s="752"/>
      <c r="AD200" s="752"/>
      <c r="AE200" s="752"/>
      <c r="AF200" s="752"/>
      <c r="AG200" s="752"/>
      <c r="AH200" s="752"/>
      <c r="AI200" s="752"/>
      <c r="AJ200" s="752"/>
      <c r="AK200" s="752"/>
      <c r="AL200" s="752"/>
      <c r="AM200" s="751"/>
    </row>
    <row r="201" spans="1:40">
      <c r="A201" s="736" t="s">
        <v>300</v>
      </c>
      <c r="B201" s="730"/>
      <c r="C201" s="753"/>
      <c r="D201" s="754"/>
      <c r="E201" s="732"/>
      <c r="F201" s="732"/>
      <c r="G201" s="732"/>
      <c r="H201" s="732"/>
      <c r="I201" s="732"/>
      <c r="J201" s="732"/>
      <c r="K201" s="732"/>
      <c r="L201" s="732"/>
      <c r="M201" s="752"/>
      <c r="N201" s="752"/>
      <c r="O201" s="752"/>
      <c r="P201" s="752"/>
      <c r="Q201" s="752"/>
      <c r="R201" s="752"/>
      <c r="S201" s="752"/>
      <c r="T201" s="752"/>
      <c r="U201" s="752"/>
      <c r="V201" s="752"/>
      <c r="W201" s="752"/>
      <c r="X201" s="752"/>
      <c r="Y201" s="752"/>
      <c r="Z201" s="752"/>
      <c r="AA201" s="752"/>
      <c r="AB201" s="752"/>
      <c r="AC201" s="752"/>
      <c r="AD201" s="752"/>
      <c r="AE201" s="752"/>
      <c r="AF201" s="752"/>
      <c r="AG201" s="752"/>
      <c r="AH201" s="752"/>
      <c r="AI201" s="752"/>
      <c r="AJ201" s="752"/>
      <c r="AK201" s="752"/>
      <c r="AL201" s="752"/>
      <c r="AM201" s="751"/>
    </row>
    <row r="202" spans="1:40" ht="110.25">
      <c r="A202" s="736">
        <v>1073</v>
      </c>
      <c r="B202" s="730" t="s">
        <v>2799</v>
      </c>
      <c r="C202" s="740" t="s">
        <v>2800</v>
      </c>
      <c r="D202" s="741" t="s">
        <v>2801</v>
      </c>
      <c r="E202" s="741" t="s">
        <v>145</v>
      </c>
      <c r="F202" s="733" t="s">
        <v>115</v>
      </c>
      <c r="G202" s="742">
        <v>1000</v>
      </c>
      <c r="H202" s="742">
        <v>0</v>
      </c>
      <c r="I202" s="734">
        <v>0</v>
      </c>
      <c r="J202" s="742">
        <v>0</v>
      </c>
      <c r="K202" s="734">
        <v>0</v>
      </c>
      <c r="L202" s="734">
        <v>1000</v>
      </c>
      <c r="M202" s="735">
        <v>0</v>
      </c>
      <c r="N202" s="734">
        <v>500</v>
      </c>
      <c r="O202" s="737">
        <v>500</v>
      </c>
      <c r="P202" s="737"/>
      <c r="Q202" s="737"/>
      <c r="R202" s="737"/>
      <c r="S202" s="737"/>
      <c r="T202" s="737"/>
      <c r="U202" s="737"/>
      <c r="V202" s="737"/>
      <c r="W202" s="737"/>
      <c r="X202" s="737"/>
      <c r="Y202" s="737"/>
      <c r="Z202" s="466">
        <v>0</v>
      </c>
      <c r="AA202" s="466">
        <v>500</v>
      </c>
      <c r="AB202" s="21">
        <v>500</v>
      </c>
      <c r="AC202" s="21"/>
      <c r="AD202" s="21"/>
      <c r="AE202" s="21">
        <v>0</v>
      </c>
      <c r="AF202" s="21">
        <v>0</v>
      </c>
      <c r="AG202" s="21">
        <v>0</v>
      </c>
      <c r="AH202" s="21">
        <v>0</v>
      </c>
      <c r="AI202" s="737"/>
      <c r="AJ202" s="741" t="s">
        <v>145</v>
      </c>
      <c r="AK202" s="737"/>
      <c r="AL202" s="2604">
        <v>0.25</v>
      </c>
      <c r="AM202" s="751">
        <v>0</v>
      </c>
    </row>
    <row r="203" spans="1:40">
      <c r="A203" s="736" t="s">
        <v>300</v>
      </c>
      <c r="B203" s="730"/>
      <c r="C203" s="780" t="s">
        <v>2802</v>
      </c>
      <c r="D203" s="781"/>
      <c r="E203" s="781"/>
      <c r="F203" s="781"/>
      <c r="G203" s="782">
        <v>1000</v>
      </c>
      <c r="H203" s="782">
        <v>0</v>
      </c>
      <c r="I203" s="782">
        <v>0</v>
      </c>
      <c r="J203" s="782">
        <v>0</v>
      </c>
      <c r="K203" s="782">
        <v>0</v>
      </c>
      <c r="L203" s="782">
        <v>1000</v>
      </c>
      <c r="M203" s="782">
        <v>0</v>
      </c>
      <c r="N203" s="782">
        <v>500</v>
      </c>
      <c r="O203" s="782">
        <v>500</v>
      </c>
      <c r="P203" s="782">
        <v>0</v>
      </c>
      <c r="Q203" s="782">
        <v>0</v>
      </c>
      <c r="R203" s="782">
        <v>0</v>
      </c>
      <c r="S203" s="782">
        <v>0</v>
      </c>
      <c r="T203" s="782">
        <v>0</v>
      </c>
      <c r="U203" s="782">
        <v>0</v>
      </c>
      <c r="V203" s="782">
        <v>0</v>
      </c>
      <c r="W203" s="782">
        <v>0</v>
      </c>
      <c r="X203" s="782">
        <v>0</v>
      </c>
      <c r="Y203" s="782">
        <v>0</v>
      </c>
      <c r="Z203" s="782">
        <v>0</v>
      </c>
      <c r="AA203" s="782">
        <v>500</v>
      </c>
      <c r="AB203" s="782">
        <v>500</v>
      </c>
      <c r="AC203" s="782">
        <v>0</v>
      </c>
      <c r="AD203" s="782">
        <v>0</v>
      </c>
      <c r="AE203" s="782">
        <v>0</v>
      </c>
      <c r="AF203" s="782">
        <v>0</v>
      </c>
      <c r="AG203" s="782">
        <v>0</v>
      </c>
      <c r="AH203" s="782">
        <v>0</v>
      </c>
      <c r="AI203" s="782">
        <v>0</v>
      </c>
      <c r="AJ203" s="2314"/>
      <c r="AK203" s="2314"/>
      <c r="AL203" s="2314"/>
      <c r="AM203" s="782">
        <v>0</v>
      </c>
    </row>
    <row r="204" spans="1:40">
      <c r="A204" s="736" t="s">
        <v>300</v>
      </c>
      <c r="B204" s="730"/>
      <c r="C204" s="783" t="s">
        <v>2803</v>
      </c>
      <c r="D204" s="784"/>
      <c r="E204" s="784"/>
      <c r="F204" s="784"/>
      <c r="G204" s="785">
        <v>14786.663999999999</v>
      </c>
      <c r="H204" s="785">
        <v>8077.2579999999998</v>
      </c>
      <c r="I204" s="785">
        <v>167.72</v>
      </c>
      <c r="J204" s="785">
        <v>0</v>
      </c>
      <c r="K204" s="785">
        <v>8244.9779999999992</v>
      </c>
      <c r="L204" s="785">
        <v>6541.6860000000006</v>
      </c>
      <c r="M204" s="785">
        <v>1170.08</v>
      </c>
      <c r="N204" s="785">
        <v>1448.1570000000002</v>
      </c>
      <c r="O204" s="785">
        <v>2618.2370000000001</v>
      </c>
      <c r="P204" s="785">
        <v>0</v>
      </c>
      <c r="Q204" s="785">
        <v>70</v>
      </c>
      <c r="R204" s="785">
        <v>0</v>
      </c>
      <c r="S204" s="785">
        <v>0</v>
      </c>
      <c r="T204" s="785">
        <v>0</v>
      </c>
      <c r="U204" s="785">
        <v>0</v>
      </c>
      <c r="V204" s="785">
        <v>0</v>
      </c>
      <c r="W204" s="785">
        <v>0</v>
      </c>
      <c r="X204" s="785">
        <v>0</v>
      </c>
      <c r="Y204" s="785">
        <v>0</v>
      </c>
      <c r="Z204" s="785">
        <v>1100.08</v>
      </c>
      <c r="AA204" s="785">
        <v>1448.1570000000002</v>
      </c>
      <c r="AB204" s="785">
        <v>2548.2370000000001</v>
      </c>
      <c r="AC204" s="785">
        <v>950.48949999999991</v>
      </c>
      <c r="AD204" s="785">
        <v>645.14300000000003</v>
      </c>
      <c r="AE204" s="785">
        <v>1595.6324999999999</v>
      </c>
      <c r="AF204" s="785">
        <v>945.70017099999995</v>
      </c>
      <c r="AG204" s="785">
        <v>101.315043</v>
      </c>
      <c r="AH204" s="785">
        <v>1047.015214</v>
      </c>
      <c r="AI204" s="785">
        <v>0</v>
      </c>
      <c r="AJ204" s="785"/>
      <c r="AK204" s="785"/>
      <c r="AL204" s="785"/>
      <c r="AM204" s="782">
        <v>0</v>
      </c>
    </row>
    <row r="205" spans="1:40">
      <c r="A205" s="736" t="s">
        <v>300</v>
      </c>
      <c r="B205" s="730"/>
      <c r="C205" s="749"/>
      <c r="D205" s="750"/>
      <c r="E205" s="750"/>
      <c r="F205" s="750"/>
      <c r="G205" s="751"/>
      <c r="H205" s="751"/>
      <c r="I205" s="751"/>
      <c r="J205" s="751"/>
      <c r="K205" s="751"/>
      <c r="L205" s="751"/>
      <c r="M205" s="751"/>
      <c r="N205" s="751"/>
      <c r="O205" s="751"/>
      <c r="P205" s="751"/>
      <c r="Q205" s="751"/>
      <c r="R205" s="751"/>
      <c r="S205" s="751"/>
      <c r="T205" s="751"/>
      <c r="U205" s="751"/>
      <c r="V205" s="751"/>
      <c r="W205" s="751"/>
      <c r="X205" s="751"/>
      <c r="Y205" s="751"/>
      <c r="Z205" s="751"/>
      <c r="AA205" s="751"/>
      <c r="AB205" s="751"/>
      <c r="AC205" s="751"/>
      <c r="AD205" s="751"/>
      <c r="AE205" s="751"/>
      <c r="AF205" s="751"/>
      <c r="AG205" s="751"/>
      <c r="AH205" s="751"/>
      <c r="AI205" s="751"/>
      <c r="AJ205" s="751"/>
      <c r="AK205" s="751"/>
      <c r="AL205" s="751"/>
      <c r="AM205" s="751"/>
    </row>
    <row r="206" spans="1:40">
      <c r="A206" s="736" t="s">
        <v>300</v>
      </c>
      <c r="B206" s="730"/>
      <c r="C206" s="753" t="s">
        <v>2804</v>
      </c>
      <c r="D206" s="754"/>
      <c r="E206" s="732"/>
      <c r="F206" s="732"/>
      <c r="G206" s="732"/>
      <c r="H206" s="732"/>
      <c r="I206" s="732"/>
      <c r="J206" s="732"/>
      <c r="K206" s="732"/>
      <c r="L206" s="732"/>
      <c r="M206" s="732"/>
      <c r="N206" s="786"/>
      <c r="O206" s="732"/>
      <c r="P206" s="732"/>
      <c r="Q206" s="732"/>
      <c r="R206" s="732"/>
      <c r="S206" s="732"/>
      <c r="T206" s="732"/>
      <c r="U206" s="732"/>
      <c r="V206" s="732"/>
      <c r="W206" s="732"/>
      <c r="X206" s="732"/>
      <c r="Y206" s="732"/>
      <c r="Z206" s="732"/>
      <c r="AA206" s="732"/>
      <c r="AB206" s="732"/>
      <c r="AC206" s="732"/>
      <c r="AD206" s="732"/>
      <c r="AE206" s="732"/>
      <c r="AF206" s="732"/>
      <c r="AG206" s="732"/>
      <c r="AH206" s="732"/>
      <c r="AI206" s="732"/>
      <c r="AJ206" s="732"/>
      <c r="AK206" s="732"/>
      <c r="AL206" s="732"/>
      <c r="AM206" s="732"/>
    </row>
    <row r="207" spans="1:40">
      <c r="A207" s="736" t="s">
        <v>300</v>
      </c>
      <c r="B207" s="730"/>
      <c r="C207" s="753"/>
      <c r="D207" s="754"/>
      <c r="E207" s="732"/>
      <c r="F207" s="732"/>
      <c r="G207" s="732"/>
      <c r="H207" s="732"/>
      <c r="I207" s="732"/>
      <c r="J207" s="732"/>
      <c r="K207" s="732"/>
      <c r="L207" s="732"/>
      <c r="M207" s="732"/>
      <c r="N207" s="786"/>
      <c r="O207" s="732"/>
      <c r="P207" s="732"/>
      <c r="Q207" s="732"/>
      <c r="R207" s="732"/>
      <c r="S207" s="732"/>
      <c r="T207" s="732"/>
      <c r="U207" s="732"/>
      <c r="V207" s="732"/>
      <c r="W207" s="732"/>
      <c r="X207" s="732"/>
      <c r="Y207" s="732"/>
      <c r="Z207" s="732"/>
      <c r="AA207" s="732"/>
      <c r="AB207" s="732"/>
      <c r="AC207" s="732"/>
      <c r="AD207" s="732"/>
      <c r="AE207" s="732"/>
      <c r="AF207" s="732"/>
      <c r="AG207" s="732"/>
      <c r="AH207" s="732"/>
      <c r="AI207" s="732"/>
      <c r="AJ207" s="732"/>
      <c r="AK207" s="732"/>
      <c r="AL207" s="732"/>
      <c r="AM207" s="732"/>
    </row>
    <row r="208" spans="1:40" s="743" customFormat="1" ht="78.75">
      <c r="A208" s="736">
        <v>1074</v>
      </c>
      <c r="B208" s="730" t="s">
        <v>2805</v>
      </c>
      <c r="C208" s="731" t="s">
        <v>2806</v>
      </c>
      <c r="D208" s="732" t="s">
        <v>332</v>
      </c>
      <c r="E208" s="732" t="s">
        <v>2807</v>
      </c>
      <c r="F208" s="733" t="s">
        <v>26</v>
      </c>
      <c r="G208" s="734">
        <v>81.436000000000007</v>
      </c>
      <c r="H208" s="734">
        <v>0</v>
      </c>
      <c r="I208" s="734">
        <v>6.5620000000000003</v>
      </c>
      <c r="J208" s="734">
        <v>0</v>
      </c>
      <c r="K208" s="734">
        <v>6.5620000000000003</v>
      </c>
      <c r="L208" s="734">
        <v>74.874000000000009</v>
      </c>
      <c r="M208" s="734">
        <v>0</v>
      </c>
      <c r="N208" s="734">
        <v>74.873999999999995</v>
      </c>
      <c r="O208" s="734">
        <v>74.873999999999995</v>
      </c>
      <c r="P208" s="734"/>
      <c r="Q208" s="734"/>
      <c r="R208" s="734"/>
      <c r="S208" s="734"/>
      <c r="T208" s="734"/>
      <c r="U208" s="734"/>
      <c r="V208" s="734"/>
      <c r="W208" s="734"/>
      <c r="X208" s="734"/>
      <c r="Y208" s="734"/>
      <c r="Z208" s="466">
        <v>0</v>
      </c>
      <c r="AA208" s="466">
        <v>74.873999999999995</v>
      </c>
      <c r="AB208" s="21">
        <v>74.873999999999995</v>
      </c>
      <c r="AC208" s="21"/>
      <c r="AD208" s="21">
        <v>74.873999999999995</v>
      </c>
      <c r="AE208" s="21">
        <v>74.873999999999995</v>
      </c>
      <c r="AF208" s="21">
        <v>0</v>
      </c>
      <c r="AG208" s="21">
        <v>0</v>
      </c>
      <c r="AH208" s="21">
        <v>0</v>
      </c>
      <c r="AI208" s="734"/>
      <c r="AJ208" s="734"/>
      <c r="AK208" s="734" t="s">
        <v>9406</v>
      </c>
      <c r="AL208" s="2601">
        <v>0.5</v>
      </c>
      <c r="AM208" s="734">
        <v>0</v>
      </c>
    </row>
    <row r="209" spans="1:40" s="728" customFormat="1">
      <c r="A209" s="736" t="s">
        <v>300</v>
      </c>
      <c r="B209" s="745"/>
      <c r="C209" s="746" t="s">
        <v>2808</v>
      </c>
      <c r="D209" s="747"/>
      <c r="E209" s="747"/>
      <c r="F209" s="747"/>
      <c r="G209" s="748">
        <v>81.436000000000007</v>
      </c>
      <c r="H209" s="748">
        <v>0</v>
      </c>
      <c r="I209" s="748">
        <v>6.5620000000000003</v>
      </c>
      <c r="J209" s="748">
        <v>0</v>
      </c>
      <c r="K209" s="748">
        <v>6.5620000000000003</v>
      </c>
      <c r="L209" s="748">
        <v>74.874000000000009</v>
      </c>
      <c r="M209" s="748">
        <v>0</v>
      </c>
      <c r="N209" s="748">
        <v>74.873999999999995</v>
      </c>
      <c r="O209" s="748">
        <v>74.873999999999995</v>
      </c>
      <c r="P209" s="748">
        <v>0</v>
      </c>
      <c r="Q209" s="748">
        <v>0</v>
      </c>
      <c r="R209" s="748">
        <v>0</v>
      </c>
      <c r="S209" s="748">
        <v>0</v>
      </c>
      <c r="T209" s="748">
        <v>0</v>
      </c>
      <c r="U209" s="748">
        <v>0</v>
      </c>
      <c r="V209" s="748">
        <v>0</v>
      </c>
      <c r="W209" s="748">
        <v>0</v>
      </c>
      <c r="X209" s="748">
        <v>0</v>
      </c>
      <c r="Y209" s="748">
        <v>0</v>
      </c>
      <c r="Z209" s="748">
        <v>0</v>
      </c>
      <c r="AA209" s="748">
        <v>74.873999999999995</v>
      </c>
      <c r="AB209" s="748">
        <v>74.873999999999995</v>
      </c>
      <c r="AC209" s="748">
        <v>0</v>
      </c>
      <c r="AD209" s="748">
        <v>74.873999999999995</v>
      </c>
      <c r="AE209" s="748">
        <v>74.873999999999995</v>
      </c>
      <c r="AF209" s="748">
        <v>0</v>
      </c>
      <c r="AG209" s="748">
        <v>0</v>
      </c>
      <c r="AH209" s="748">
        <v>0</v>
      </c>
      <c r="AI209" s="748">
        <v>0</v>
      </c>
      <c r="AJ209" s="2313"/>
      <c r="AK209" s="2313"/>
      <c r="AL209" s="2313"/>
      <c r="AM209" s="748">
        <v>0</v>
      </c>
    </row>
    <row r="210" spans="1:40" s="728" customFormat="1">
      <c r="A210" s="736" t="s">
        <v>300</v>
      </c>
      <c r="B210" s="745"/>
      <c r="C210" s="746" t="s">
        <v>2809</v>
      </c>
      <c r="D210" s="747"/>
      <c r="E210" s="747"/>
      <c r="F210" s="747"/>
      <c r="G210" s="748">
        <v>81.436000000000007</v>
      </c>
      <c r="H210" s="748">
        <v>0</v>
      </c>
      <c r="I210" s="748">
        <v>6.5620000000000003</v>
      </c>
      <c r="J210" s="748">
        <v>0</v>
      </c>
      <c r="K210" s="748">
        <v>6.5620000000000003</v>
      </c>
      <c r="L210" s="748">
        <v>74.874000000000009</v>
      </c>
      <c r="M210" s="748">
        <v>0</v>
      </c>
      <c r="N210" s="748">
        <v>74.873999999999995</v>
      </c>
      <c r="O210" s="748">
        <v>74.873999999999995</v>
      </c>
      <c r="P210" s="748">
        <v>0</v>
      </c>
      <c r="Q210" s="748">
        <v>0</v>
      </c>
      <c r="R210" s="748">
        <v>0</v>
      </c>
      <c r="S210" s="748">
        <v>0</v>
      </c>
      <c r="T210" s="748">
        <v>0</v>
      </c>
      <c r="U210" s="748">
        <v>0</v>
      </c>
      <c r="V210" s="748">
        <v>0</v>
      </c>
      <c r="W210" s="748">
        <v>0</v>
      </c>
      <c r="X210" s="748">
        <v>0</v>
      </c>
      <c r="Y210" s="748">
        <v>0</v>
      </c>
      <c r="Z210" s="748">
        <v>0</v>
      </c>
      <c r="AA210" s="748">
        <v>74.873999999999995</v>
      </c>
      <c r="AB210" s="748">
        <v>74.873999999999995</v>
      </c>
      <c r="AC210" s="748">
        <v>0</v>
      </c>
      <c r="AD210" s="748">
        <v>74.873999999999995</v>
      </c>
      <c r="AE210" s="748">
        <v>74.873999999999995</v>
      </c>
      <c r="AF210" s="748">
        <v>0</v>
      </c>
      <c r="AG210" s="748">
        <v>0</v>
      </c>
      <c r="AH210" s="748">
        <v>0</v>
      </c>
      <c r="AI210" s="748">
        <v>0</v>
      </c>
      <c r="AJ210" s="2313"/>
      <c r="AK210" s="2313"/>
      <c r="AL210" s="2313"/>
      <c r="AM210" s="748">
        <v>0</v>
      </c>
    </row>
    <row r="211" spans="1:40">
      <c r="A211" s="736" t="s">
        <v>300</v>
      </c>
      <c r="B211" s="730"/>
      <c r="C211" s="749"/>
      <c r="D211" s="750"/>
      <c r="E211" s="750"/>
      <c r="F211" s="750"/>
      <c r="G211" s="751"/>
      <c r="H211" s="751"/>
      <c r="I211" s="751"/>
      <c r="J211" s="751"/>
      <c r="K211" s="751"/>
      <c r="L211" s="751"/>
      <c r="M211" s="751"/>
      <c r="N211" s="751"/>
      <c r="O211" s="751"/>
      <c r="P211" s="751"/>
      <c r="Q211" s="751"/>
      <c r="R211" s="751"/>
      <c r="S211" s="751"/>
      <c r="T211" s="751"/>
      <c r="U211" s="751"/>
      <c r="V211" s="751"/>
      <c r="W211" s="751"/>
      <c r="X211" s="751"/>
      <c r="Y211" s="751"/>
      <c r="Z211" s="751"/>
      <c r="AA211" s="751"/>
      <c r="AB211" s="751"/>
      <c r="AC211" s="751"/>
      <c r="AD211" s="751"/>
      <c r="AE211" s="751"/>
      <c r="AF211" s="751"/>
      <c r="AG211" s="751"/>
      <c r="AH211" s="751"/>
      <c r="AI211" s="751"/>
      <c r="AJ211" s="751"/>
      <c r="AK211" s="751"/>
      <c r="AL211" s="751"/>
      <c r="AM211" s="751"/>
    </row>
    <row r="212" spans="1:40">
      <c r="A212" s="736" t="s">
        <v>300</v>
      </c>
      <c r="B212" s="730"/>
      <c r="C212" s="753" t="s">
        <v>2810</v>
      </c>
      <c r="D212" s="754"/>
      <c r="E212" s="732"/>
      <c r="F212" s="732"/>
      <c r="G212" s="732"/>
      <c r="H212" s="732"/>
      <c r="I212" s="732"/>
      <c r="J212" s="732"/>
      <c r="K212" s="732"/>
      <c r="L212" s="732"/>
      <c r="M212" s="752"/>
      <c r="N212" s="752"/>
      <c r="O212" s="752"/>
      <c r="P212" s="752"/>
      <c r="Q212" s="752"/>
      <c r="R212" s="752"/>
      <c r="S212" s="752"/>
      <c r="T212" s="752"/>
      <c r="U212" s="752"/>
      <c r="V212" s="752"/>
      <c r="W212" s="752"/>
      <c r="X212" s="752"/>
      <c r="Y212" s="752"/>
      <c r="Z212" s="752"/>
      <c r="AA212" s="752"/>
      <c r="AB212" s="752"/>
      <c r="AC212" s="752"/>
      <c r="AD212" s="752"/>
      <c r="AE212" s="752"/>
      <c r="AF212" s="752"/>
      <c r="AG212" s="752"/>
      <c r="AH212" s="752"/>
      <c r="AI212" s="752"/>
      <c r="AJ212" s="752"/>
      <c r="AK212" s="752"/>
      <c r="AL212" s="752"/>
      <c r="AM212" s="751"/>
    </row>
    <row r="213" spans="1:40" ht="47.25">
      <c r="A213" s="736">
        <v>1075</v>
      </c>
      <c r="B213" s="730" t="s">
        <v>2811</v>
      </c>
      <c r="C213" s="731" t="s">
        <v>2812</v>
      </c>
      <c r="D213" s="732" t="s">
        <v>34</v>
      </c>
      <c r="E213" s="732" t="s">
        <v>881</v>
      </c>
      <c r="F213" s="733" t="s">
        <v>115</v>
      </c>
      <c r="G213" s="734">
        <v>287.75299999999999</v>
      </c>
      <c r="H213" s="734">
        <v>0</v>
      </c>
      <c r="I213" s="734">
        <v>0</v>
      </c>
      <c r="J213" s="734">
        <v>0</v>
      </c>
      <c r="K213" s="734">
        <v>0</v>
      </c>
      <c r="L213" s="734">
        <v>287.75299999999999</v>
      </c>
      <c r="M213" s="734">
        <v>0</v>
      </c>
      <c r="N213" s="734">
        <v>100</v>
      </c>
      <c r="O213" s="734">
        <v>100</v>
      </c>
      <c r="P213" s="734"/>
      <c r="Q213" s="734"/>
      <c r="R213" s="734"/>
      <c r="S213" s="734"/>
      <c r="T213" s="734"/>
      <c r="U213" s="734"/>
      <c r="V213" s="734"/>
      <c r="W213" s="734"/>
      <c r="X213" s="734"/>
      <c r="Y213" s="734"/>
      <c r="Z213" s="466">
        <v>0</v>
      </c>
      <c r="AA213" s="466">
        <v>100</v>
      </c>
      <c r="AB213" s="21">
        <v>100</v>
      </c>
      <c r="AC213" s="21"/>
      <c r="AD213" s="21"/>
      <c r="AE213" s="21">
        <v>0</v>
      </c>
      <c r="AF213" s="21">
        <v>0</v>
      </c>
      <c r="AG213" s="21">
        <v>0</v>
      </c>
      <c r="AH213" s="21">
        <v>0</v>
      </c>
      <c r="AI213" s="734"/>
      <c r="AJ213" s="734" t="s">
        <v>9320</v>
      </c>
      <c r="AK213" s="734"/>
      <c r="AL213" s="2601">
        <v>0.25</v>
      </c>
      <c r="AM213" s="751">
        <v>0</v>
      </c>
    </row>
    <row r="214" spans="1:40">
      <c r="A214" s="736" t="s">
        <v>300</v>
      </c>
      <c r="B214" s="730"/>
      <c r="C214" s="787" t="s">
        <v>2813</v>
      </c>
      <c r="D214" s="788"/>
      <c r="E214" s="788"/>
      <c r="F214" s="788"/>
      <c r="G214" s="789">
        <v>287.75299999999999</v>
      </c>
      <c r="H214" s="789">
        <v>0</v>
      </c>
      <c r="I214" s="789">
        <v>0</v>
      </c>
      <c r="J214" s="789">
        <v>0</v>
      </c>
      <c r="K214" s="789">
        <v>0</v>
      </c>
      <c r="L214" s="789">
        <v>287.75299999999999</v>
      </c>
      <c r="M214" s="789">
        <v>0</v>
      </c>
      <c r="N214" s="789">
        <v>100</v>
      </c>
      <c r="O214" s="789">
        <v>100</v>
      </c>
      <c r="P214" s="789">
        <v>0</v>
      </c>
      <c r="Q214" s="789">
        <v>0</v>
      </c>
      <c r="R214" s="789">
        <v>0</v>
      </c>
      <c r="S214" s="789">
        <v>0</v>
      </c>
      <c r="T214" s="789">
        <v>0</v>
      </c>
      <c r="U214" s="789">
        <v>0</v>
      </c>
      <c r="V214" s="789">
        <v>0</v>
      </c>
      <c r="W214" s="789">
        <v>0</v>
      </c>
      <c r="X214" s="789">
        <v>0</v>
      </c>
      <c r="Y214" s="789">
        <v>0</v>
      </c>
      <c r="Z214" s="789">
        <v>0</v>
      </c>
      <c r="AA214" s="789">
        <v>100</v>
      </c>
      <c r="AB214" s="789">
        <v>100</v>
      </c>
      <c r="AC214" s="789">
        <v>0</v>
      </c>
      <c r="AD214" s="789">
        <v>0</v>
      </c>
      <c r="AE214" s="789">
        <v>0</v>
      </c>
      <c r="AF214" s="789">
        <v>0</v>
      </c>
      <c r="AG214" s="789">
        <v>0</v>
      </c>
      <c r="AH214" s="789">
        <v>0</v>
      </c>
      <c r="AI214" s="789">
        <v>0</v>
      </c>
      <c r="AJ214" s="789"/>
      <c r="AK214" s="789"/>
      <c r="AL214" s="789"/>
      <c r="AM214" s="789">
        <v>0</v>
      </c>
    </row>
    <row r="215" spans="1:40">
      <c r="A215" s="736" t="s">
        <v>300</v>
      </c>
      <c r="B215" s="730"/>
      <c r="C215" s="780" t="s">
        <v>2814</v>
      </c>
      <c r="D215" s="781"/>
      <c r="E215" s="781"/>
      <c r="F215" s="781"/>
      <c r="G215" s="782">
        <v>287.75299999999999</v>
      </c>
      <c r="H215" s="782">
        <v>0</v>
      </c>
      <c r="I215" s="782">
        <v>0</v>
      </c>
      <c r="J215" s="782">
        <v>0</v>
      </c>
      <c r="K215" s="782">
        <v>0</v>
      </c>
      <c r="L215" s="782">
        <v>287.75299999999999</v>
      </c>
      <c r="M215" s="782">
        <v>0</v>
      </c>
      <c r="N215" s="782">
        <v>100</v>
      </c>
      <c r="O215" s="782">
        <v>100</v>
      </c>
      <c r="P215" s="782">
        <v>0</v>
      </c>
      <c r="Q215" s="782">
        <v>0</v>
      </c>
      <c r="R215" s="782">
        <v>0</v>
      </c>
      <c r="S215" s="782">
        <v>0</v>
      </c>
      <c r="T215" s="782">
        <v>0</v>
      </c>
      <c r="U215" s="782">
        <v>0</v>
      </c>
      <c r="V215" s="782">
        <v>0</v>
      </c>
      <c r="W215" s="782">
        <v>0</v>
      </c>
      <c r="X215" s="782">
        <v>0</v>
      </c>
      <c r="Y215" s="782">
        <v>0</v>
      </c>
      <c r="Z215" s="782">
        <v>0</v>
      </c>
      <c r="AA215" s="782">
        <v>100</v>
      </c>
      <c r="AB215" s="782">
        <v>100</v>
      </c>
      <c r="AC215" s="782">
        <v>0</v>
      </c>
      <c r="AD215" s="782">
        <v>0</v>
      </c>
      <c r="AE215" s="782">
        <v>0</v>
      </c>
      <c r="AF215" s="782">
        <v>0</v>
      </c>
      <c r="AG215" s="782">
        <v>0</v>
      </c>
      <c r="AH215" s="782">
        <v>0</v>
      </c>
      <c r="AI215" s="782">
        <v>0</v>
      </c>
      <c r="AJ215" s="2314"/>
      <c r="AK215" s="2314"/>
      <c r="AL215" s="2314"/>
      <c r="AM215" s="782">
        <v>0</v>
      </c>
    </row>
    <row r="216" spans="1:40">
      <c r="A216" s="736" t="s">
        <v>300</v>
      </c>
      <c r="B216" s="730"/>
      <c r="C216" s="749"/>
      <c r="D216" s="750"/>
      <c r="E216" s="750"/>
      <c r="F216" s="750"/>
      <c r="G216" s="751"/>
      <c r="H216" s="751"/>
      <c r="I216" s="751"/>
      <c r="J216" s="751"/>
      <c r="K216" s="751"/>
      <c r="L216" s="751"/>
      <c r="M216" s="751"/>
      <c r="N216" s="751"/>
      <c r="O216" s="751"/>
      <c r="P216" s="751"/>
      <c r="Q216" s="751"/>
      <c r="R216" s="751"/>
      <c r="S216" s="751"/>
      <c r="T216" s="751"/>
      <c r="U216" s="751"/>
      <c r="V216" s="751"/>
      <c r="W216" s="751"/>
      <c r="X216" s="751"/>
      <c r="Y216" s="751"/>
      <c r="Z216" s="751"/>
      <c r="AA216" s="751"/>
      <c r="AB216" s="751"/>
      <c r="AC216" s="751"/>
      <c r="AD216" s="751"/>
      <c r="AE216" s="751"/>
      <c r="AF216" s="751"/>
      <c r="AG216" s="751"/>
      <c r="AH216" s="751"/>
      <c r="AI216" s="751"/>
      <c r="AJ216" s="751"/>
      <c r="AK216" s="751"/>
      <c r="AL216" s="751"/>
      <c r="AM216" s="751"/>
    </row>
    <row r="217" spans="1:40">
      <c r="A217" s="736" t="s">
        <v>300</v>
      </c>
      <c r="B217" s="730"/>
      <c r="C217" s="753" t="s">
        <v>2815</v>
      </c>
      <c r="D217" s="754"/>
      <c r="E217" s="732"/>
      <c r="F217" s="732"/>
      <c r="G217" s="732"/>
      <c r="H217" s="732"/>
      <c r="I217" s="732"/>
      <c r="J217" s="732"/>
      <c r="K217" s="732"/>
      <c r="L217" s="732"/>
      <c r="M217" s="752"/>
      <c r="N217" s="752"/>
      <c r="O217" s="752"/>
      <c r="P217" s="752"/>
      <c r="Q217" s="752"/>
      <c r="R217" s="752"/>
      <c r="S217" s="752"/>
      <c r="T217" s="752"/>
      <c r="U217" s="752"/>
      <c r="V217" s="752"/>
      <c r="W217" s="752"/>
      <c r="X217" s="752"/>
      <c r="Y217" s="752"/>
      <c r="Z217" s="752"/>
      <c r="AA217" s="752"/>
      <c r="AB217" s="752"/>
      <c r="AC217" s="752"/>
      <c r="AD217" s="752"/>
      <c r="AE217" s="752"/>
      <c r="AF217" s="752"/>
      <c r="AG217" s="752"/>
      <c r="AH217" s="752"/>
      <c r="AI217" s="752"/>
      <c r="AJ217" s="752"/>
      <c r="AK217" s="752"/>
      <c r="AL217" s="752"/>
      <c r="AM217" s="752"/>
    </row>
    <row r="218" spans="1:40" ht="78.75">
      <c r="A218" s="736">
        <v>1076</v>
      </c>
      <c r="B218" s="739" t="s">
        <v>2816</v>
      </c>
      <c r="C218" s="731" t="s">
        <v>2817</v>
      </c>
      <c r="D218" s="732" t="s">
        <v>266</v>
      </c>
      <c r="E218" s="732" t="s">
        <v>2818</v>
      </c>
      <c r="F218" s="733" t="s">
        <v>26</v>
      </c>
      <c r="G218" s="734">
        <v>174.22499999999999</v>
      </c>
      <c r="H218" s="734">
        <v>39.125</v>
      </c>
      <c r="I218" s="734">
        <v>114.267</v>
      </c>
      <c r="J218" s="734">
        <v>2753.73</v>
      </c>
      <c r="K218" s="734">
        <v>153.392</v>
      </c>
      <c r="L218" s="734">
        <v>20.832999999999998</v>
      </c>
      <c r="M218" s="734">
        <v>0</v>
      </c>
      <c r="N218" s="734">
        <v>20.832999999999998</v>
      </c>
      <c r="O218" s="735">
        <v>20.832999999999998</v>
      </c>
      <c r="P218" s="735"/>
      <c r="Q218" s="735"/>
      <c r="R218" s="735"/>
      <c r="S218" s="735"/>
      <c r="T218" s="735"/>
      <c r="U218" s="735"/>
      <c r="V218" s="735"/>
      <c r="W218" s="735"/>
      <c r="X218" s="735"/>
      <c r="Y218" s="735"/>
      <c r="Z218" s="466">
        <v>0</v>
      </c>
      <c r="AA218" s="466">
        <v>20.832999999999998</v>
      </c>
      <c r="AB218" s="21">
        <v>20.832999999999998</v>
      </c>
      <c r="AC218" s="21"/>
      <c r="AD218" s="21">
        <v>20.832999999999998</v>
      </c>
      <c r="AE218" s="21">
        <v>20.832999999999998</v>
      </c>
      <c r="AF218" s="21">
        <v>0</v>
      </c>
      <c r="AG218" s="21">
        <v>0</v>
      </c>
      <c r="AH218" s="21">
        <v>0</v>
      </c>
      <c r="AI218" s="735"/>
      <c r="AJ218" s="735"/>
      <c r="AK218" s="742" t="s">
        <v>9416</v>
      </c>
      <c r="AL218" s="2604">
        <v>1</v>
      </c>
      <c r="AM218" s="734">
        <v>364.63</v>
      </c>
      <c r="AN218" s="762"/>
    </row>
    <row r="219" spans="1:40" ht="78.75">
      <c r="A219" s="736">
        <v>1077</v>
      </c>
      <c r="B219" s="730" t="s">
        <v>2819</v>
      </c>
      <c r="C219" s="731" t="s">
        <v>2820</v>
      </c>
      <c r="D219" s="732" t="s">
        <v>29</v>
      </c>
      <c r="E219" s="732" t="s">
        <v>2821</v>
      </c>
      <c r="F219" s="733" t="s">
        <v>115</v>
      </c>
      <c r="G219" s="734">
        <v>6599.942</v>
      </c>
      <c r="H219" s="734">
        <v>186.74199999999999</v>
      </c>
      <c r="I219" s="734">
        <v>756.29100000000005</v>
      </c>
      <c r="J219" s="734">
        <v>3883.68</v>
      </c>
      <c r="K219" s="734">
        <v>943.03300000000002</v>
      </c>
      <c r="L219" s="734">
        <v>5656.9089999999997</v>
      </c>
      <c r="M219" s="734">
        <v>0</v>
      </c>
      <c r="N219" s="734">
        <v>2500</v>
      </c>
      <c r="O219" s="735">
        <v>2500</v>
      </c>
      <c r="P219" s="735"/>
      <c r="Q219" s="735"/>
      <c r="R219" s="735"/>
      <c r="S219" s="735"/>
      <c r="T219" s="735"/>
      <c r="U219" s="735"/>
      <c r="V219" s="735"/>
      <c r="W219" s="735"/>
      <c r="X219" s="735"/>
      <c r="Y219" s="735"/>
      <c r="Z219" s="466">
        <v>0</v>
      </c>
      <c r="AA219" s="466">
        <v>2500</v>
      </c>
      <c r="AB219" s="21">
        <v>2500</v>
      </c>
      <c r="AC219" s="21"/>
      <c r="AD219" s="21">
        <v>1250</v>
      </c>
      <c r="AE219" s="21">
        <v>1250</v>
      </c>
      <c r="AF219" s="21">
        <v>0</v>
      </c>
      <c r="AG219" s="21">
        <v>643.97364000000005</v>
      </c>
      <c r="AH219" s="21">
        <v>643.97364000000005</v>
      </c>
      <c r="AI219" s="735"/>
      <c r="AJ219" s="742"/>
      <c r="AK219" s="742" t="s">
        <v>10747</v>
      </c>
      <c r="AL219" s="2604">
        <v>0.25</v>
      </c>
      <c r="AM219" s="734">
        <v>22794.799999999999</v>
      </c>
      <c r="AN219" s="762"/>
    </row>
    <row r="220" spans="1:40" ht="63">
      <c r="A220" s="736">
        <v>1078</v>
      </c>
      <c r="B220" s="730" t="s">
        <v>2822</v>
      </c>
      <c r="C220" s="731" t="s">
        <v>2823</v>
      </c>
      <c r="D220" s="732" t="s">
        <v>34</v>
      </c>
      <c r="E220" s="732" t="s">
        <v>2824</v>
      </c>
      <c r="F220" s="733" t="s">
        <v>115</v>
      </c>
      <c r="G220" s="734">
        <v>266.42099999999999</v>
      </c>
      <c r="H220" s="734">
        <v>0</v>
      </c>
      <c r="I220" s="734">
        <v>46.627000000000002</v>
      </c>
      <c r="J220" s="734">
        <v>311.92</v>
      </c>
      <c r="K220" s="734">
        <v>46.627000000000002</v>
      </c>
      <c r="L220" s="734">
        <v>219.79399999999998</v>
      </c>
      <c r="M220" s="734">
        <v>0</v>
      </c>
      <c r="N220" s="734">
        <v>150</v>
      </c>
      <c r="O220" s="735">
        <v>150</v>
      </c>
      <c r="P220" s="735"/>
      <c r="Q220" s="735"/>
      <c r="R220" s="735"/>
      <c r="S220" s="735"/>
      <c r="T220" s="735"/>
      <c r="U220" s="735"/>
      <c r="V220" s="735"/>
      <c r="W220" s="735"/>
      <c r="X220" s="735"/>
      <c r="Y220" s="735"/>
      <c r="Z220" s="466">
        <v>0</v>
      </c>
      <c r="AA220" s="466">
        <v>150</v>
      </c>
      <c r="AB220" s="21">
        <v>150</v>
      </c>
      <c r="AC220" s="21"/>
      <c r="AD220" s="21">
        <v>37.5</v>
      </c>
      <c r="AE220" s="21">
        <v>37.5</v>
      </c>
      <c r="AF220" s="21">
        <v>0</v>
      </c>
      <c r="AG220" s="21">
        <v>12.454658999999999</v>
      </c>
      <c r="AH220" s="21">
        <v>12.454658999999999</v>
      </c>
      <c r="AI220" s="735"/>
      <c r="AJ220" s="735"/>
      <c r="AK220" s="742" t="s">
        <v>9387</v>
      </c>
      <c r="AL220" s="2604">
        <v>0.25</v>
      </c>
      <c r="AM220" s="734">
        <v>900</v>
      </c>
    </row>
    <row r="221" spans="1:40" s="728" customFormat="1">
      <c r="A221" s="790"/>
      <c r="B221" s="745"/>
      <c r="C221" s="746" t="s">
        <v>2825</v>
      </c>
      <c r="D221" s="747"/>
      <c r="E221" s="747"/>
      <c r="F221" s="747"/>
      <c r="G221" s="748">
        <v>7040.5880000000006</v>
      </c>
      <c r="H221" s="748">
        <v>225.86699999999999</v>
      </c>
      <c r="I221" s="748">
        <v>917.18499999999995</v>
      </c>
      <c r="J221" s="748">
        <v>6949.33</v>
      </c>
      <c r="K221" s="748">
        <v>1143.0519999999999</v>
      </c>
      <c r="L221" s="748">
        <v>5897.5359999999991</v>
      </c>
      <c r="M221" s="748">
        <v>0</v>
      </c>
      <c r="N221" s="748">
        <v>2670.8330000000001</v>
      </c>
      <c r="O221" s="748">
        <v>2670.8330000000001</v>
      </c>
      <c r="P221" s="748">
        <v>0</v>
      </c>
      <c r="Q221" s="748">
        <v>0</v>
      </c>
      <c r="R221" s="748">
        <v>0</v>
      </c>
      <c r="S221" s="748">
        <v>0</v>
      </c>
      <c r="T221" s="748">
        <v>0</v>
      </c>
      <c r="U221" s="748">
        <v>0</v>
      </c>
      <c r="V221" s="748">
        <v>0</v>
      </c>
      <c r="W221" s="748">
        <v>0</v>
      </c>
      <c r="X221" s="748">
        <v>0</v>
      </c>
      <c r="Y221" s="748">
        <v>0</v>
      </c>
      <c r="Z221" s="748">
        <v>0</v>
      </c>
      <c r="AA221" s="748">
        <v>2670.8330000000001</v>
      </c>
      <c r="AB221" s="748">
        <v>2670.8330000000001</v>
      </c>
      <c r="AC221" s="748">
        <v>0</v>
      </c>
      <c r="AD221" s="748">
        <v>1308.3330000000001</v>
      </c>
      <c r="AE221" s="748">
        <v>1308.3330000000001</v>
      </c>
      <c r="AF221" s="748">
        <v>0</v>
      </c>
      <c r="AG221" s="748">
        <v>656.42829900000004</v>
      </c>
      <c r="AH221" s="748">
        <v>656.42829900000004</v>
      </c>
      <c r="AI221" s="748">
        <v>0</v>
      </c>
      <c r="AJ221" s="2313"/>
      <c r="AK221" s="2313"/>
      <c r="AL221" s="2313"/>
      <c r="AM221" s="748">
        <v>24059.43</v>
      </c>
    </row>
    <row r="222" spans="1:40" s="728" customFormat="1">
      <c r="A222" s="790"/>
      <c r="B222" s="745"/>
      <c r="C222" s="746" t="s">
        <v>2826</v>
      </c>
      <c r="D222" s="747"/>
      <c r="E222" s="747"/>
      <c r="F222" s="747"/>
      <c r="G222" s="748">
        <v>7040.5880000000006</v>
      </c>
      <c r="H222" s="748">
        <v>225.86699999999999</v>
      </c>
      <c r="I222" s="748">
        <v>917.18499999999995</v>
      </c>
      <c r="J222" s="748">
        <v>6949.33</v>
      </c>
      <c r="K222" s="748">
        <v>1143.0519999999999</v>
      </c>
      <c r="L222" s="748">
        <v>5897.5359999999991</v>
      </c>
      <c r="M222" s="748">
        <v>0</v>
      </c>
      <c r="N222" s="748">
        <v>2670.8330000000001</v>
      </c>
      <c r="O222" s="748">
        <v>2670.8330000000001</v>
      </c>
      <c r="P222" s="748">
        <v>0</v>
      </c>
      <c r="Q222" s="748">
        <v>0</v>
      </c>
      <c r="R222" s="748">
        <v>0</v>
      </c>
      <c r="S222" s="748">
        <v>0</v>
      </c>
      <c r="T222" s="748">
        <v>0</v>
      </c>
      <c r="U222" s="748">
        <v>0</v>
      </c>
      <c r="V222" s="748">
        <v>0</v>
      </c>
      <c r="W222" s="748">
        <v>0</v>
      </c>
      <c r="X222" s="748">
        <v>0</v>
      </c>
      <c r="Y222" s="748">
        <v>0</v>
      </c>
      <c r="Z222" s="748">
        <v>0</v>
      </c>
      <c r="AA222" s="748">
        <v>2670.8330000000001</v>
      </c>
      <c r="AB222" s="748">
        <v>2670.8330000000001</v>
      </c>
      <c r="AC222" s="748">
        <v>0</v>
      </c>
      <c r="AD222" s="748">
        <v>1308.3330000000001</v>
      </c>
      <c r="AE222" s="748">
        <v>1308.3330000000001</v>
      </c>
      <c r="AF222" s="748">
        <v>0</v>
      </c>
      <c r="AG222" s="748">
        <v>656.42829900000004</v>
      </c>
      <c r="AH222" s="748">
        <v>656.42829900000004</v>
      </c>
      <c r="AI222" s="748">
        <v>0</v>
      </c>
      <c r="AJ222" s="2313"/>
      <c r="AK222" s="2313"/>
      <c r="AL222" s="2313"/>
      <c r="AM222" s="748">
        <v>24059.43</v>
      </c>
    </row>
    <row r="223" spans="1:40" s="728" customFormat="1">
      <c r="A223" s="790"/>
      <c r="B223" s="745"/>
      <c r="C223" s="791" t="s">
        <v>2827</v>
      </c>
      <c r="D223" s="724"/>
      <c r="E223" s="724"/>
      <c r="F223" s="724"/>
      <c r="G223" s="792">
        <v>75966.197000000015</v>
      </c>
      <c r="H223" s="792">
        <v>36211.629999999997</v>
      </c>
      <c r="I223" s="792">
        <v>5402.3029999999999</v>
      </c>
      <c r="J223" s="792">
        <v>6949.33</v>
      </c>
      <c r="K223" s="792">
        <v>41584.800999999999</v>
      </c>
      <c r="L223" s="792">
        <v>34381.396000000008</v>
      </c>
      <c r="M223" s="792">
        <v>6780.4220000000005</v>
      </c>
      <c r="N223" s="792">
        <v>10273.914000000001</v>
      </c>
      <c r="O223" s="792">
        <v>17054.335999999999</v>
      </c>
      <c r="P223" s="792">
        <v>1028.6489999999999</v>
      </c>
      <c r="Q223" s="792">
        <v>625.21199999999999</v>
      </c>
      <c r="R223" s="792">
        <v>28</v>
      </c>
      <c r="S223" s="792">
        <v>28</v>
      </c>
      <c r="T223" s="792">
        <v>1000</v>
      </c>
      <c r="U223" s="792">
        <v>1377.0509999999999</v>
      </c>
      <c r="V223" s="792">
        <v>0</v>
      </c>
      <c r="W223" s="792">
        <v>0</v>
      </c>
      <c r="X223" s="792">
        <v>29.975000000000005</v>
      </c>
      <c r="Y223" s="792">
        <v>153.303</v>
      </c>
      <c r="Z223" s="792">
        <v>8153.8840000000027</v>
      </c>
      <c r="AA223" s="792">
        <v>11497.662</v>
      </c>
      <c r="AB223" s="792">
        <v>19651.545999999998</v>
      </c>
      <c r="AC223" s="792">
        <v>6371.9212500000003</v>
      </c>
      <c r="AD223" s="792">
        <v>7582.0970000000016</v>
      </c>
      <c r="AE223" s="792">
        <v>13954.018249999999</v>
      </c>
      <c r="AF223" s="792">
        <v>5785.5890319999999</v>
      </c>
      <c r="AG223" s="792">
        <v>5628.9175599999999</v>
      </c>
      <c r="AH223" s="792">
        <v>11414.506591999998</v>
      </c>
      <c r="AI223" s="792">
        <v>0</v>
      </c>
      <c r="AJ223" s="792"/>
      <c r="AK223" s="792"/>
      <c r="AL223" s="792"/>
      <c r="AM223" s="792">
        <v>24059.43</v>
      </c>
    </row>
    <row r="224" spans="1:40" s="728" customFormat="1">
      <c r="A224" s="790"/>
      <c r="B224" s="745"/>
      <c r="C224" s="746" t="s">
        <v>2828</v>
      </c>
      <c r="D224" s="747"/>
      <c r="E224" s="747"/>
      <c r="F224" s="747"/>
      <c r="G224" s="748">
        <v>11354.200999999999</v>
      </c>
      <c r="H224" s="748">
        <v>0</v>
      </c>
      <c r="I224" s="748">
        <v>0</v>
      </c>
      <c r="J224" s="748">
        <v>0</v>
      </c>
      <c r="K224" s="748">
        <v>0</v>
      </c>
      <c r="L224" s="748">
        <v>11354.200999999999</v>
      </c>
      <c r="M224" s="748">
        <v>3638.6639999999998</v>
      </c>
      <c r="N224" s="748">
        <v>625</v>
      </c>
      <c r="O224" s="748">
        <v>4263.6639999999998</v>
      </c>
      <c r="P224" s="748">
        <v>64.191999999999993</v>
      </c>
      <c r="Q224" s="748">
        <v>403.43700000000001</v>
      </c>
      <c r="R224" s="748">
        <v>0</v>
      </c>
      <c r="S224" s="748">
        <v>0</v>
      </c>
      <c r="T224" s="748">
        <v>0</v>
      </c>
      <c r="U224" s="748">
        <v>0</v>
      </c>
      <c r="V224" s="748">
        <v>1933.2950000000001</v>
      </c>
      <c r="W224" s="748">
        <v>78.915000000000006</v>
      </c>
      <c r="X224" s="748">
        <v>0</v>
      </c>
      <c r="Y224" s="748">
        <v>0</v>
      </c>
      <c r="Z224" s="748">
        <v>5232.7139999999999</v>
      </c>
      <c r="AA224" s="748">
        <v>703.91499999999996</v>
      </c>
      <c r="AB224" s="748">
        <v>5936.628999999999</v>
      </c>
      <c r="AC224" s="748">
        <v>3084.8900000000003</v>
      </c>
      <c r="AD224" s="748">
        <v>78.915000000000006</v>
      </c>
      <c r="AE224" s="748">
        <v>3163.8050000000003</v>
      </c>
      <c r="AF224" s="748">
        <v>2844.337235</v>
      </c>
      <c r="AG224" s="748">
        <v>0</v>
      </c>
      <c r="AH224" s="748">
        <v>2844.337235</v>
      </c>
      <c r="AI224" s="748">
        <v>0</v>
      </c>
      <c r="AJ224" s="2313"/>
      <c r="AK224" s="2313"/>
      <c r="AL224" s="2313"/>
      <c r="AM224" s="748">
        <v>0</v>
      </c>
    </row>
    <row r="225" spans="1:39" s="728" customFormat="1" ht="16.5" thickBot="1">
      <c r="A225" s="790"/>
      <c r="B225" s="745"/>
      <c r="C225" s="793" t="s">
        <v>2829</v>
      </c>
      <c r="D225" s="794"/>
      <c r="E225" s="794"/>
      <c r="F225" s="794"/>
      <c r="G225" s="795">
        <v>87320.398000000016</v>
      </c>
      <c r="H225" s="795">
        <v>36211.629999999997</v>
      </c>
      <c r="I225" s="795">
        <v>5402.3029999999999</v>
      </c>
      <c r="J225" s="795">
        <v>6949.33</v>
      </c>
      <c r="K225" s="795">
        <v>41584.800999999999</v>
      </c>
      <c r="L225" s="795">
        <v>45735.597000000009</v>
      </c>
      <c r="M225" s="795">
        <v>10419.085999999999</v>
      </c>
      <c r="N225" s="795">
        <v>10898.914000000001</v>
      </c>
      <c r="O225" s="795">
        <v>21318</v>
      </c>
      <c r="P225" s="795">
        <v>1092.8409999999999</v>
      </c>
      <c r="Q225" s="795">
        <v>1028.6489999999999</v>
      </c>
      <c r="R225" s="795">
        <v>28</v>
      </c>
      <c r="S225" s="795">
        <v>28</v>
      </c>
      <c r="T225" s="795">
        <v>1000</v>
      </c>
      <c r="U225" s="795">
        <v>1377.0509999999999</v>
      </c>
      <c r="V225" s="795">
        <v>1933.2950000000001</v>
      </c>
      <c r="W225" s="795">
        <v>78.915000000000006</v>
      </c>
      <c r="X225" s="795">
        <v>29.975000000000005</v>
      </c>
      <c r="Y225" s="795">
        <v>153.303</v>
      </c>
      <c r="Z225" s="795">
        <v>13386.598000000002</v>
      </c>
      <c r="AA225" s="795">
        <v>12201.577000000001</v>
      </c>
      <c r="AB225" s="795">
        <v>25588.174999999996</v>
      </c>
      <c r="AC225" s="795">
        <v>9456.8112500000007</v>
      </c>
      <c r="AD225" s="795">
        <v>7661.0120000000015</v>
      </c>
      <c r="AE225" s="795">
        <v>17117.823250000001</v>
      </c>
      <c r="AF225" s="795">
        <v>8629.9262669999989</v>
      </c>
      <c r="AG225" s="795">
        <v>5628.9175599999999</v>
      </c>
      <c r="AH225" s="795">
        <v>14258.843826999997</v>
      </c>
      <c r="AI225" s="795">
        <v>0</v>
      </c>
      <c r="AJ225" s="2315"/>
      <c r="AK225" s="2315"/>
      <c r="AL225" s="2315"/>
      <c r="AM225" s="795">
        <v>24059.43</v>
      </c>
    </row>
    <row r="226" spans="1:39" ht="16.5" thickTop="1"/>
    <row r="227" spans="1:39" ht="18.75">
      <c r="O227" s="799"/>
      <c r="P227" s="799"/>
      <c r="Q227" s="799"/>
      <c r="R227" s="799"/>
      <c r="S227" s="799"/>
      <c r="T227" s="799"/>
      <c r="U227" s="799"/>
      <c r="V227" s="799"/>
      <c r="W227" s="799"/>
      <c r="X227" s="799"/>
      <c r="Y227" s="799"/>
      <c r="Z227" s="799"/>
      <c r="AA227" s="799"/>
      <c r="AB227" s="799"/>
      <c r="AC227" s="799"/>
      <c r="AD227" s="799"/>
      <c r="AE227" s="799"/>
      <c r="AF227" s="799"/>
      <c r="AG227" s="799"/>
      <c r="AH227" s="799"/>
      <c r="AI227" s="799"/>
      <c r="AJ227" s="799"/>
      <c r="AK227" s="799"/>
      <c r="AL227" s="799"/>
    </row>
    <row r="228" spans="1:39">
      <c r="K228" s="798"/>
      <c r="L228" s="798"/>
      <c r="O228" s="800"/>
      <c r="P228" s="800"/>
      <c r="Q228" s="800"/>
      <c r="R228" s="800"/>
      <c r="S228" s="800"/>
      <c r="T228" s="800"/>
      <c r="U228" s="800"/>
      <c r="V228" s="800"/>
      <c r="W228" s="800"/>
      <c r="X228" s="800"/>
      <c r="Y228" s="800"/>
      <c r="Z228" s="800"/>
      <c r="AA228" s="800"/>
      <c r="AB228" s="800"/>
      <c r="AC228" s="800"/>
      <c r="AD228" s="800"/>
      <c r="AE228" s="800"/>
      <c r="AF228" s="800"/>
      <c r="AG228" s="800"/>
      <c r="AH228" s="800"/>
      <c r="AI228" s="800"/>
      <c r="AJ228" s="800"/>
      <c r="AK228" s="800"/>
      <c r="AL228" s="800"/>
    </row>
    <row r="229" spans="1:39">
      <c r="G229" s="796"/>
      <c r="N229" s="800"/>
      <c r="O229" s="800"/>
      <c r="P229" s="800"/>
      <c r="Q229" s="800"/>
      <c r="R229" s="800"/>
      <c r="S229" s="800"/>
      <c r="T229" s="800"/>
      <c r="U229" s="800"/>
      <c r="V229" s="800"/>
      <c r="W229" s="800"/>
      <c r="X229" s="800"/>
      <c r="Y229" s="800"/>
      <c r="Z229" s="800"/>
      <c r="AA229" s="800"/>
      <c r="AB229" s="800"/>
      <c r="AC229" s="800"/>
      <c r="AD229" s="800"/>
      <c r="AE229" s="800"/>
      <c r="AF229" s="800"/>
      <c r="AG229" s="800"/>
      <c r="AH229" s="800"/>
      <c r="AI229" s="800"/>
      <c r="AJ229" s="800"/>
      <c r="AK229" s="800"/>
      <c r="AL229" s="800"/>
      <c r="AM229" s="800"/>
    </row>
    <row r="230" spans="1:39">
      <c r="G230" s="800"/>
      <c r="I230" s="800"/>
      <c r="M230" s="801"/>
      <c r="O230" s="800"/>
      <c r="P230" s="800"/>
      <c r="Q230" s="800"/>
      <c r="R230" s="800"/>
      <c r="S230" s="800"/>
      <c r="T230" s="800"/>
      <c r="U230" s="800"/>
      <c r="V230" s="800"/>
      <c r="W230" s="800"/>
      <c r="X230" s="800"/>
      <c r="Y230" s="800"/>
      <c r="Z230" s="800"/>
      <c r="AA230" s="800"/>
      <c r="AB230" s="800"/>
      <c r="AC230" s="800"/>
      <c r="AD230" s="800"/>
      <c r="AE230" s="800"/>
      <c r="AF230" s="800"/>
      <c r="AG230" s="800"/>
      <c r="AH230" s="800"/>
      <c r="AI230" s="800"/>
      <c r="AJ230" s="800"/>
      <c r="AK230" s="800"/>
      <c r="AL230" s="800"/>
    </row>
    <row r="231" spans="1:39">
      <c r="G231" s="800"/>
    </row>
    <row r="232" spans="1:39">
      <c r="M232" s="801"/>
    </row>
    <row r="234" spans="1:39">
      <c r="M234" s="801"/>
    </row>
    <row r="245" spans="1:6">
      <c r="C245" s="802"/>
      <c r="D245" s="802"/>
      <c r="E245" s="802"/>
      <c r="F245" s="802"/>
    </row>
    <row r="248" spans="1:6">
      <c r="A248" s="803"/>
    </row>
  </sheetData>
  <autoFilter ref="A9:A248"/>
  <mergeCells count="29">
    <mergeCell ref="A1:AM1"/>
    <mergeCell ref="A2:AM2"/>
    <mergeCell ref="J3:K3"/>
    <mergeCell ref="N3:O3"/>
    <mergeCell ref="A4:A6"/>
    <mergeCell ref="B4:B6"/>
    <mergeCell ref="C4:C6"/>
    <mergeCell ref="D4:D6"/>
    <mergeCell ref="E4:E6"/>
    <mergeCell ref="M4:O5"/>
    <mergeCell ref="AM4:AM6"/>
    <mergeCell ref="F4:F6"/>
    <mergeCell ref="G4:G6"/>
    <mergeCell ref="H4:H6"/>
    <mergeCell ref="I4:J5"/>
    <mergeCell ref="K4:K6"/>
    <mergeCell ref="L4:L6"/>
    <mergeCell ref="AK3:AL3"/>
    <mergeCell ref="P4:S4"/>
    <mergeCell ref="T4:U5"/>
    <mergeCell ref="V4:W5"/>
    <mergeCell ref="X4:Y5"/>
    <mergeCell ref="Z4:AB5"/>
    <mergeCell ref="AC4:AE5"/>
    <mergeCell ref="AF4:AH5"/>
    <mergeCell ref="AI4:AI6"/>
    <mergeCell ref="AJ4:AJ6"/>
    <mergeCell ref="AK4:AK6"/>
    <mergeCell ref="AL4:AL6"/>
  </mergeCells>
  <printOptions horizontalCentered="1"/>
  <pageMargins left="0.39370078740157499" right="0.196850393700787" top="0.511811023622047" bottom="0.511811023622047" header="0.511811023622047" footer="0.511811023622047"/>
  <pageSetup paperSize="9" scale="50" firstPageNumber="10" fitToHeight="0" orientation="landscape" useFirstPageNumber="1" r:id="rId1"/>
  <headerFooter alignWithMargins="0">
    <oddHeader>&amp;R{&amp;P}</oddHeader>
  </headerFooter>
  <rowBreaks count="2" manualBreakCount="2">
    <brk id="183" max="38" man="1"/>
    <brk id="219" max="38" man="1"/>
  </rowBreaks>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4">
    <tabColor theme="8" tint="0.39997558519241921"/>
  </sheetPr>
  <dimension ref="A1:AR184"/>
  <sheetViews>
    <sheetView view="pageBreakPreview" zoomScale="70" zoomScaleNormal="70" zoomScaleSheetLayoutView="70" workbookViewId="0">
      <pane xSplit="3" ySplit="7" topLeftCell="D56" activePane="bottomRight" state="frozen"/>
      <selection activeCell="B13" sqref="B13"/>
      <selection pane="topRight" activeCell="B13" sqref="B13"/>
      <selection pane="bottomLeft" activeCell="B13" sqref="B13"/>
      <selection pane="bottomRight" activeCell="B13" sqref="B13"/>
    </sheetView>
  </sheetViews>
  <sheetFormatPr defaultColWidth="8" defaultRowHeight="15.75"/>
  <cols>
    <col min="1" max="1" width="7.375" style="983" customWidth="1"/>
    <col min="2" max="2" width="11.5" style="984" hidden="1" customWidth="1"/>
    <col min="3" max="3" width="38.25" style="989" customWidth="1"/>
    <col min="4" max="4" width="11.375" style="986" customWidth="1"/>
    <col min="5" max="5" width="14.25" style="986" hidden="1" customWidth="1"/>
    <col min="6" max="6" width="9.5" style="987" hidden="1" customWidth="1"/>
    <col min="7" max="7" width="10.25" style="804" bestFit="1" customWidth="1"/>
    <col min="8" max="8" width="10.25" style="804" hidden="1" customWidth="1"/>
    <col min="9" max="9" width="9.25" style="804" hidden="1" customWidth="1"/>
    <col min="10" max="10" width="6" style="804" hidden="1" customWidth="1"/>
    <col min="11" max="11" width="10.25" style="804" bestFit="1" customWidth="1"/>
    <col min="12" max="12" width="10.875" style="804" customWidth="1"/>
    <col min="13" max="13" width="9.375" style="804" customWidth="1"/>
    <col min="14" max="14" width="10.375" style="804" customWidth="1"/>
    <col min="15" max="15" width="10.625" style="988" customWidth="1"/>
    <col min="16" max="23" width="10.625" style="988" hidden="1" customWidth="1"/>
    <col min="24" max="24" width="8.125" style="988" hidden="1" customWidth="1"/>
    <col min="25" max="25" width="9.25" style="988" hidden="1" customWidth="1"/>
    <col min="26" max="27" width="9.75" style="988" hidden="1" customWidth="1"/>
    <col min="28" max="28" width="10.25" style="988" bestFit="1" customWidth="1"/>
    <col min="29" max="34" width="10.625" style="988" customWidth="1"/>
    <col min="35" max="35" width="10.625" style="988" hidden="1" customWidth="1"/>
    <col min="36" max="38" width="10.625" style="988" customWidth="1"/>
    <col min="39" max="39" width="6.25" style="804" customWidth="1"/>
    <col min="40" max="40" width="19.875" style="804" customWidth="1"/>
    <col min="41" max="16384" width="8" style="804"/>
  </cols>
  <sheetData>
    <row r="1" spans="1:39" ht="27">
      <c r="A1" s="3219" t="s">
        <v>2121</v>
      </c>
      <c r="B1" s="3219"/>
      <c r="C1" s="3219"/>
      <c r="D1" s="3219"/>
      <c r="E1" s="3219"/>
      <c r="F1" s="3219"/>
      <c r="G1" s="3219"/>
      <c r="H1" s="3219"/>
      <c r="I1" s="3219"/>
      <c r="J1" s="3219"/>
      <c r="K1" s="3219"/>
      <c r="L1" s="3219"/>
      <c r="M1" s="3219"/>
      <c r="N1" s="3219"/>
      <c r="O1" s="3219"/>
      <c r="P1" s="3219"/>
      <c r="Q1" s="3219"/>
      <c r="R1" s="3219"/>
      <c r="S1" s="3219"/>
      <c r="T1" s="3219"/>
      <c r="U1" s="3219"/>
      <c r="V1" s="3219"/>
      <c r="W1" s="3219"/>
      <c r="X1" s="3219"/>
      <c r="Y1" s="3219"/>
      <c r="Z1" s="3219"/>
      <c r="AA1" s="3219"/>
      <c r="AB1" s="3219"/>
      <c r="AC1" s="3219"/>
      <c r="AD1" s="3219"/>
      <c r="AE1" s="3219"/>
      <c r="AF1" s="3219"/>
      <c r="AG1" s="3219"/>
      <c r="AH1" s="3219"/>
      <c r="AI1" s="3219"/>
      <c r="AJ1" s="3219"/>
      <c r="AK1" s="3219"/>
      <c r="AL1" s="3219"/>
      <c r="AM1" s="3219"/>
    </row>
    <row r="2" spans="1:39" ht="25.5">
      <c r="A2" s="3220" t="s">
        <v>2830</v>
      </c>
      <c r="B2" s="3220"/>
      <c r="C2" s="3220"/>
      <c r="D2" s="3220"/>
      <c r="E2" s="3220"/>
      <c r="F2" s="3220"/>
      <c r="G2" s="3220"/>
      <c r="H2" s="3220"/>
      <c r="I2" s="3220"/>
      <c r="J2" s="3220"/>
      <c r="K2" s="3220"/>
      <c r="L2" s="3220"/>
      <c r="M2" s="3220"/>
      <c r="N2" s="3220"/>
      <c r="O2" s="3220"/>
      <c r="P2" s="3220"/>
      <c r="Q2" s="3220"/>
      <c r="R2" s="3220"/>
      <c r="S2" s="3220"/>
      <c r="T2" s="3220"/>
      <c r="U2" s="3220"/>
      <c r="V2" s="3220"/>
      <c r="W2" s="3220"/>
      <c r="X2" s="3220"/>
      <c r="Y2" s="3220"/>
      <c r="Z2" s="3220"/>
      <c r="AA2" s="3220"/>
      <c r="AB2" s="3220"/>
      <c r="AC2" s="3220"/>
      <c r="AD2" s="3220"/>
      <c r="AE2" s="3220"/>
      <c r="AF2" s="3220"/>
      <c r="AG2" s="3220"/>
      <c r="AH2" s="3220"/>
      <c r="AI2" s="3220"/>
      <c r="AJ2" s="3220"/>
      <c r="AK2" s="3220"/>
      <c r="AL2" s="3220"/>
      <c r="AM2" s="3220"/>
    </row>
    <row r="3" spans="1:39">
      <c r="A3" s="805"/>
      <c r="B3" s="806"/>
      <c r="C3" s="807"/>
      <c r="D3" s="808"/>
      <c r="E3" s="809"/>
      <c r="F3" s="809"/>
      <c r="G3" s="809"/>
      <c r="H3" s="809"/>
      <c r="I3" s="809"/>
      <c r="J3" s="809"/>
      <c r="K3" s="809"/>
      <c r="L3" s="809"/>
      <c r="M3" s="809"/>
      <c r="N3" s="810"/>
      <c r="O3" s="810"/>
      <c r="P3" s="4"/>
      <c r="Q3" s="4"/>
      <c r="R3" s="4"/>
      <c r="S3" s="4"/>
      <c r="T3" s="4"/>
      <c r="U3" s="4"/>
      <c r="V3" s="4"/>
      <c r="W3" s="4"/>
      <c r="X3" s="4"/>
      <c r="Y3" s="4"/>
      <c r="Z3" s="4"/>
      <c r="AA3" s="4"/>
      <c r="AB3" s="4"/>
      <c r="AC3" s="4"/>
      <c r="AD3" s="4"/>
      <c r="AE3" s="4"/>
      <c r="AF3" s="4"/>
      <c r="AG3" s="4"/>
      <c r="AH3" s="4"/>
      <c r="AI3" s="4"/>
      <c r="AJ3" s="4"/>
      <c r="AK3" s="3024" t="s">
        <v>9121</v>
      </c>
      <c r="AL3" s="3024"/>
      <c r="AM3" s="809"/>
    </row>
    <row r="4" spans="1:39" ht="15.6" customHeight="1">
      <c r="A4" s="3221" t="s">
        <v>10</v>
      </c>
      <c r="B4" s="3224" t="s">
        <v>11</v>
      </c>
      <c r="C4" s="3209" t="s">
        <v>12</v>
      </c>
      <c r="D4" s="3209" t="s">
        <v>13</v>
      </c>
      <c r="E4" s="3227" t="s">
        <v>2229</v>
      </c>
      <c r="F4" s="3209" t="s">
        <v>2159</v>
      </c>
      <c r="G4" s="3209" t="s">
        <v>15</v>
      </c>
      <c r="H4" s="3209" t="s">
        <v>2160</v>
      </c>
      <c r="I4" s="3212" t="s">
        <v>118</v>
      </c>
      <c r="J4" s="3213"/>
      <c r="K4" s="3216" t="s">
        <v>119</v>
      </c>
      <c r="L4" s="3209" t="s">
        <v>306</v>
      </c>
      <c r="M4" s="3230" t="s">
        <v>116</v>
      </c>
      <c r="N4" s="3230"/>
      <c r="O4" s="3231"/>
      <c r="P4" s="3028" t="s">
        <v>9118</v>
      </c>
      <c r="Q4" s="3029"/>
      <c r="R4" s="3029"/>
      <c r="S4" s="3030"/>
      <c r="T4" s="3031" t="s">
        <v>9107</v>
      </c>
      <c r="U4" s="3032"/>
      <c r="V4" s="3031" t="s">
        <v>9108</v>
      </c>
      <c r="W4" s="3032"/>
      <c r="X4" s="3031" t="s">
        <v>9109</v>
      </c>
      <c r="Y4" s="3032"/>
      <c r="Z4" s="3035" t="s">
        <v>9119</v>
      </c>
      <c r="AA4" s="3036"/>
      <c r="AB4" s="3037"/>
      <c r="AC4" s="3035" t="s">
        <v>9120</v>
      </c>
      <c r="AD4" s="3036"/>
      <c r="AE4" s="3037"/>
      <c r="AF4" s="3041" t="s">
        <v>9110</v>
      </c>
      <c r="AG4" s="3042"/>
      <c r="AH4" s="3043"/>
      <c r="AI4" s="3025" t="s">
        <v>9111</v>
      </c>
      <c r="AJ4" s="3025" t="s">
        <v>9112</v>
      </c>
      <c r="AK4" s="3025" t="s">
        <v>9113</v>
      </c>
      <c r="AL4" s="3025" t="s">
        <v>9114</v>
      </c>
      <c r="AM4" s="3209" t="s">
        <v>16</v>
      </c>
    </row>
    <row r="5" spans="1:39" ht="27.75" customHeight="1">
      <c r="A5" s="3222"/>
      <c r="B5" s="3225"/>
      <c r="C5" s="3210"/>
      <c r="D5" s="3210"/>
      <c r="E5" s="3228"/>
      <c r="F5" s="3210"/>
      <c r="G5" s="3210"/>
      <c r="H5" s="3210"/>
      <c r="I5" s="3214"/>
      <c r="J5" s="3215"/>
      <c r="K5" s="3217"/>
      <c r="L5" s="3210"/>
      <c r="M5" s="3232"/>
      <c r="N5" s="3232"/>
      <c r="O5" s="3233"/>
      <c r="P5" s="2289" t="s">
        <v>2</v>
      </c>
      <c r="Q5" s="2289" t="s">
        <v>2</v>
      </c>
      <c r="R5" s="2290" t="s">
        <v>3</v>
      </c>
      <c r="S5" s="2290" t="s">
        <v>3</v>
      </c>
      <c r="T5" s="3033"/>
      <c r="U5" s="3034"/>
      <c r="V5" s="3033"/>
      <c r="W5" s="3034"/>
      <c r="X5" s="3033"/>
      <c r="Y5" s="3034"/>
      <c r="Z5" s="3038"/>
      <c r="AA5" s="3039"/>
      <c r="AB5" s="3040"/>
      <c r="AC5" s="3038"/>
      <c r="AD5" s="3039"/>
      <c r="AE5" s="3040"/>
      <c r="AF5" s="3044"/>
      <c r="AG5" s="3045"/>
      <c r="AH5" s="3046"/>
      <c r="AI5" s="3026"/>
      <c r="AJ5" s="3026"/>
      <c r="AK5" s="3026"/>
      <c r="AL5" s="3026"/>
      <c r="AM5" s="3210"/>
    </row>
    <row r="6" spans="1:39" ht="22.5" customHeight="1">
      <c r="A6" s="3223"/>
      <c r="B6" s="3226"/>
      <c r="C6" s="3211"/>
      <c r="D6" s="3211"/>
      <c r="E6" s="3229"/>
      <c r="F6" s="3211"/>
      <c r="G6" s="3211"/>
      <c r="H6" s="3211"/>
      <c r="I6" s="811" t="s">
        <v>1</v>
      </c>
      <c r="J6" s="812" t="s">
        <v>2161</v>
      </c>
      <c r="K6" s="3218"/>
      <c r="L6" s="3211"/>
      <c r="M6" s="813" t="s">
        <v>2</v>
      </c>
      <c r="N6" s="814" t="s">
        <v>3</v>
      </c>
      <c r="O6" s="814" t="s">
        <v>1</v>
      </c>
      <c r="P6" s="2289" t="s">
        <v>9115</v>
      </c>
      <c r="Q6" s="2290" t="s">
        <v>9116</v>
      </c>
      <c r="R6" s="2289" t="s">
        <v>9115</v>
      </c>
      <c r="S6" s="2290" t="s">
        <v>9116</v>
      </c>
      <c r="T6" s="2289" t="s">
        <v>2</v>
      </c>
      <c r="U6" s="2290" t="s">
        <v>3</v>
      </c>
      <c r="V6" s="2289" t="s">
        <v>2</v>
      </c>
      <c r="W6" s="2290" t="s">
        <v>3</v>
      </c>
      <c r="X6" s="2289" t="s">
        <v>2</v>
      </c>
      <c r="Y6" s="2290" t="s">
        <v>3</v>
      </c>
      <c r="Z6" s="2289" t="s">
        <v>2</v>
      </c>
      <c r="AA6" s="2290" t="s">
        <v>3</v>
      </c>
      <c r="AB6" s="2290" t="s">
        <v>1</v>
      </c>
      <c r="AC6" s="2289" t="s">
        <v>2</v>
      </c>
      <c r="AD6" s="2290" t="s">
        <v>3</v>
      </c>
      <c r="AE6" s="2290" t="s">
        <v>1</v>
      </c>
      <c r="AF6" s="2291" t="s">
        <v>9117</v>
      </c>
      <c r="AG6" s="2291" t="s">
        <v>3</v>
      </c>
      <c r="AH6" s="2291" t="s">
        <v>1</v>
      </c>
      <c r="AI6" s="3027"/>
      <c r="AJ6" s="3027"/>
      <c r="AK6" s="3027"/>
      <c r="AL6" s="3027"/>
      <c r="AM6" s="3211"/>
    </row>
    <row r="7" spans="1:39">
      <c r="A7" s="815">
        <v>1</v>
      </c>
      <c r="B7" s="990">
        <v>2</v>
      </c>
      <c r="C7" s="816">
        <v>3</v>
      </c>
      <c r="D7" s="816">
        <v>4</v>
      </c>
      <c r="E7" s="817">
        <v>5</v>
      </c>
      <c r="F7" s="817">
        <v>6</v>
      </c>
      <c r="G7" s="817">
        <v>7</v>
      </c>
      <c r="H7" s="818">
        <v>8</v>
      </c>
      <c r="I7" s="816">
        <v>9</v>
      </c>
      <c r="J7" s="817">
        <v>10</v>
      </c>
      <c r="K7" s="816">
        <v>11</v>
      </c>
      <c r="L7" s="816">
        <v>12</v>
      </c>
      <c r="M7" s="816">
        <v>13</v>
      </c>
      <c r="N7" s="816">
        <v>14</v>
      </c>
      <c r="O7" s="819">
        <v>15</v>
      </c>
      <c r="P7" s="2292">
        <v>16</v>
      </c>
      <c r="Q7" s="2292">
        <v>17</v>
      </c>
      <c r="R7" s="2292">
        <v>18</v>
      </c>
      <c r="S7" s="2292">
        <v>19</v>
      </c>
      <c r="T7" s="2292">
        <v>20</v>
      </c>
      <c r="U7" s="2292">
        <v>21</v>
      </c>
      <c r="V7" s="2292">
        <v>22</v>
      </c>
      <c r="W7" s="2292">
        <v>23</v>
      </c>
      <c r="X7" s="2292">
        <v>24</v>
      </c>
      <c r="Y7" s="2292">
        <v>25</v>
      </c>
      <c r="Z7" s="2292">
        <v>10</v>
      </c>
      <c r="AA7" s="2292">
        <v>11</v>
      </c>
      <c r="AB7" s="2292">
        <v>12</v>
      </c>
      <c r="AC7" s="2292">
        <v>9</v>
      </c>
      <c r="AD7" s="2292">
        <v>10</v>
      </c>
      <c r="AE7" s="2292">
        <v>11</v>
      </c>
      <c r="AF7" s="2292">
        <v>12</v>
      </c>
      <c r="AG7" s="2292">
        <v>13</v>
      </c>
      <c r="AH7" s="2292">
        <v>14</v>
      </c>
      <c r="AI7" s="2292">
        <v>15</v>
      </c>
      <c r="AJ7" s="2292">
        <v>15</v>
      </c>
      <c r="AK7" s="2292">
        <v>16</v>
      </c>
      <c r="AL7" s="2292">
        <v>17</v>
      </c>
      <c r="AM7" s="816">
        <v>16</v>
      </c>
    </row>
    <row r="8" spans="1:39">
      <c r="A8" s="820" t="s">
        <v>9244</v>
      </c>
      <c r="B8" s="821"/>
      <c r="C8" s="822" t="s">
        <v>2831</v>
      </c>
      <c r="D8" s="823"/>
      <c r="E8" s="823"/>
      <c r="F8" s="823"/>
      <c r="G8" s="824"/>
      <c r="H8" s="824"/>
      <c r="I8" s="824"/>
      <c r="J8" s="824"/>
      <c r="K8" s="824"/>
      <c r="L8" s="824"/>
      <c r="M8" s="824"/>
      <c r="N8" s="824"/>
      <c r="O8" s="825"/>
      <c r="P8" s="825"/>
      <c r="Q8" s="825"/>
      <c r="R8" s="825"/>
      <c r="S8" s="825"/>
      <c r="T8" s="825"/>
      <c r="U8" s="825"/>
      <c r="V8" s="825"/>
      <c r="W8" s="825"/>
      <c r="X8" s="825"/>
      <c r="Y8" s="825"/>
      <c r="Z8" s="825"/>
      <c r="AA8" s="825"/>
      <c r="AB8" s="825"/>
      <c r="AC8" s="825"/>
      <c r="AD8" s="825"/>
      <c r="AE8" s="825"/>
      <c r="AF8" s="825"/>
      <c r="AG8" s="825"/>
      <c r="AH8" s="825"/>
      <c r="AI8" s="825"/>
      <c r="AJ8" s="825"/>
      <c r="AK8" s="825"/>
      <c r="AL8" s="825"/>
      <c r="AM8" s="824"/>
    </row>
    <row r="9" spans="1:39">
      <c r="A9" s="826"/>
      <c r="B9" s="827"/>
      <c r="C9" s="828" t="s">
        <v>2832</v>
      </c>
      <c r="D9" s="829"/>
      <c r="E9" s="829"/>
      <c r="F9" s="829"/>
      <c r="G9" s="830"/>
      <c r="H9" s="830"/>
      <c r="I9" s="830"/>
      <c r="J9" s="830"/>
      <c r="K9" s="830"/>
      <c r="L9" s="830"/>
      <c r="M9" s="830"/>
      <c r="N9" s="830"/>
      <c r="O9" s="830"/>
      <c r="P9" s="830"/>
      <c r="Q9" s="830"/>
      <c r="R9" s="830"/>
      <c r="S9" s="830"/>
      <c r="T9" s="830"/>
      <c r="U9" s="830"/>
      <c r="V9" s="830"/>
      <c r="W9" s="830"/>
      <c r="X9" s="830"/>
      <c r="Y9" s="830"/>
      <c r="Z9" s="830"/>
      <c r="AA9" s="830"/>
      <c r="AB9" s="830"/>
      <c r="AC9" s="830"/>
      <c r="AD9" s="830"/>
      <c r="AE9" s="830"/>
      <c r="AF9" s="830"/>
      <c r="AG9" s="830"/>
      <c r="AH9" s="830"/>
      <c r="AI9" s="830"/>
      <c r="AJ9" s="830"/>
      <c r="AK9" s="830"/>
      <c r="AL9" s="830"/>
      <c r="AM9" s="830"/>
    </row>
    <row r="10" spans="1:39">
      <c r="A10" s="826"/>
      <c r="B10" s="827"/>
      <c r="C10" s="828"/>
      <c r="D10" s="829"/>
      <c r="E10" s="829"/>
      <c r="F10" s="829"/>
      <c r="G10" s="830"/>
      <c r="H10" s="830"/>
      <c r="I10" s="830"/>
      <c r="J10" s="830"/>
      <c r="K10" s="830"/>
      <c r="L10" s="830"/>
      <c r="M10" s="830"/>
      <c r="N10" s="830"/>
      <c r="O10" s="830"/>
      <c r="P10" s="830"/>
      <c r="Q10" s="830"/>
      <c r="R10" s="830"/>
      <c r="S10" s="830"/>
      <c r="T10" s="830"/>
      <c r="U10" s="830"/>
      <c r="V10" s="830"/>
      <c r="W10" s="830"/>
      <c r="X10" s="830"/>
      <c r="Y10" s="830"/>
      <c r="Z10" s="830"/>
      <c r="AA10" s="830"/>
      <c r="AB10" s="830"/>
      <c r="AC10" s="830"/>
      <c r="AD10" s="830"/>
      <c r="AE10" s="830"/>
      <c r="AF10" s="830"/>
      <c r="AG10" s="830"/>
      <c r="AH10" s="830"/>
      <c r="AI10" s="830"/>
      <c r="AJ10" s="830"/>
      <c r="AK10" s="830"/>
      <c r="AL10" s="830"/>
      <c r="AM10" s="830"/>
    </row>
    <row r="11" spans="1:39" ht="78.75">
      <c r="A11" s="820">
        <v>1079</v>
      </c>
      <c r="B11" s="827" t="s">
        <v>2833</v>
      </c>
      <c r="C11" s="831" t="s">
        <v>2834</v>
      </c>
      <c r="D11" s="832" t="s">
        <v>29</v>
      </c>
      <c r="E11" s="832" t="s">
        <v>2835</v>
      </c>
      <c r="F11" s="833" t="s">
        <v>115</v>
      </c>
      <c r="G11" s="834">
        <v>633.24599999999998</v>
      </c>
      <c r="H11" s="835">
        <v>511.21800000000002</v>
      </c>
      <c r="I11" s="836">
        <v>0</v>
      </c>
      <c r="J11" s="837">
        <v>0</v>
      </c>
      <c r="K11" s="837">
        <v>511.21800000000002</v>
      </c>
      <c r="L11" s="837">
        <v>122.02799999999996</v>
      </c>
      <c r="M11" s="835">
        <v>5</v>
      </c>
      <c r="N11" s="837">
        <v>0</v>
      </c>
      <c r="O11" s="835">
        <v>5</v>
      </c>
      <c r="P11" s="835"/>
      <c r="Q11" s="835"/>
      <c r="R11" s="835"/>
      <c r="S11" s="835"/>
      <c r="T11" s="835"/>
      <c r="U11" s="835"/>
      <c r="V11" s="835"/>
      <c r="W11" s="835"/>
      <c r="X11" s="835"/>
      <c r="Y11" s="835"/>
      <c r="Z11" s="466">
        <v>5</v>
      </c>
      <c r="AA11" s="466">
        <v>0</v>
      </c>
      <c r="AB11" s="21">
        <v>5</v>
      </c>
      <c r="AC11" s="21">
        <v>1.25</v>
      </c>
      <c r="AD11" s="21"/>
      <c r="AE11" s="21">
        <v>1.25</v>
      </c>
      <c r="AF11" s="21">
        <v>0</v>
      </c>
      <c r="AG11" s="21">
        <v>0</v>
      </c>
      <c r="AH11" s="21">
        <v>0</v>
      </c>
      <c r="AI11" s="835"/>
      <c r="AJ11" s="835"/>
      <c r="AK11" s="834" t="s">
        <v>9259</v>
      </c>
      <c r="AL11" s="2609">
        <v>0.25</v>
      </c>
      <c r="AM11" s="837">
        <v>0</v>
      </c>
    </row>
    <row r="12" spans="1:39" ht="94.5">
      <c r="A12" s="838">
        <v>1080</v>
      </c>
      <c r="B12" s="827" t="s">
        <v>2836</v>
      </c>
      <c r="C12" s="831" t="s">
        <v>2837</v>
      </c>
      <c r="D12" s="832" t="s">
        <v>29</v>
      </c>
      <c r="E12" s="832" t="s">
        <v>2838</v>
      </c>
      <c r="F12" s="833" t="s">
        <v>26</v>
      </c>
      <c r="G12" s="835">
        <v>642.101</v>
      </c>
      <c r="H12" s="835">
        <v>483.31900000000002</v>
      </c>
      <c r="I12" s="836">
        <v>66.792000000000002</v>
      </c>
      <c r="J12" s="837">
        <v>0</v>
      </c>
      <c r="K12" s="837">
        <v>550.11099999999999</v>
      </c>
      <c r="L12" s="837">
        <v>91.990000000000009</v>
      </c>
      <c r="M12" s="835">
        <v>60</v>
      </c>
      <c r="N12" s="837">
        <v>0</v>
      </c>
      <c r="O12" s="835">
        <v>60</v>
      </c>
      <c r="P12" s="835"/>
      <c r="Q12" s="835"/>
      <c r="R12" s="835"/>
      <c r="S12" s="835"/>
      <c r="T12" s="835"/>
      <c r="U12" s="835"/>
      <c r="V12" s="835"/>
      <c r="W12" s="835"/>
      <c r="X12" s="835"/>
      <c r="Y12" s="835"/>
      <c r="Z12" s="466">
        <v>60</v>
      </c>
      <c r="AA12" s="466">
        <v>0</v>
      </c>
      <c r="AB12" s="21">
        <v>60</v>
      </c>
      <c r="AC12" s="21">
        <v>60</v>
      </c>
      <c r="AD12" s="21"/>
      <c r="AE12" s="21">
        <v>60</v>
      </c>
      <c r="AF12" s="21">
        <v>59.999968000000003</v>
      </c>
      <c r="AG12" s="21">
        <v>0</v>
      </c>
      <c r="AH12" s="21">
        <v>59.999968000000003</v>
      </c>
      <c r="AI12" s="835"/>
      <c r="AJ12" s="835"/>
      <c r="AK12" s="834" t="s">
        <v>12209</v>
      </c>
      <c r="AL12" s="2609">
        <v>0.25</v>
      </c>
      <c r="AM12" s="837">
        <v>0</v>
      </c>
    </row>
    <row r="13" spans="1:39" s="840" customFormat="1" ht="78.75">
      <c r="A13" s="838">
        <v>1081</v>
      </c>
      <c r="B13" s="827" t="s">
        <v>2839</v>
      </c>
      <c r="C13" s="831" t="s">
        <v>2840</v>
      </c>
      <c r="D13" s="839" t="s">
        <v>55</v>
      </c>
      <c r="E13" s="832" t="s">
        <v>2841</v>
      </c>
      <c r="F13" s="833" t="s">
        <v>115</v>
      </c>
      <c r="G13" s="837">
        <v>1045.567</v>
      </c>
      <c r="H13" s="837">
        <v>705.66300000000001</v>
      </c>
      <c r="I13" s="836">
        <v>99.575999999999993</v>
      </c>
      <c r="J13" s="837">
        <v>0</v>
      </c>
      <c r="K13" s="837">
        <v>805.23900000000003</v>
      </c>
      <c r="L13" s="837">
        <v>240.32799999999997</v>
      </c>
      <c r="M13" s="835">
        <v>20</v>
      </c>
      <c r="N13" s="837">
        <v>0</v>
      </c>
      <c r="O13" s="835">
        <v>20</v>
      </c>
      <c r="P13" s="835"/>
      <c r="Q13" s="835"/>
      <c r="R13" s="835"/>
      <c r="S13" s="835"/>
      <c r="T13" s="835"/>
      <c r="U13" s="835"/>
      <c r="V13" s="835"/>
      <c r="W13" s="835"/>
      <c r="X13" s="835"/>
      <c r="Y13" s="835"/>
      <c r="Z13" s="466">
        <v>20</v>
      </c>
      <c r="AA13" s="466">
        <v>0</v>
      </c>
      <c r="AB13" s="21">
        <v>20</v>
      </c>
      <c r="AC13" s="21">
        <v>10</v>
      </c>
      <c r="AD13" s="21"/>
      <c r="AE13" s="21">
        <v>10</v>
      </c>
      <c r="AF13" s="21">
        <v>9.7619399999999992</v>
      </c>
      <c r="AG13" s="21">
        <v>0</v>
      </c>
      <c r="AH13" s="21">
        <v>9.7619399999999992</v>
      </c>
      <c r="AI13" s="835"/>
      <c r="AJ13" s="834" t="s">
        <v>9254</v>
      </c>
      <c r="AK13" s="834" t="s">
        <v>11800</v>
      </c>
      <c r="AL13" s="2609">
        <v>0.25</v>
      </c>
      <c r="AM13" s="837">
        <v>0</v>
      </c>
    </row>
    <row r="14" spans="1:39" ht="47.25">
      <c r="A14" s="838">
        <v>1082</v>
      </c>
      <c r="B14" s="827" t="s">
        <v>2842</v>
      </c>
      <c r="C14" s="831" t="s">
        <v>2843</v>
      </c>
      <c r="D14" s="832" t="s">
        <v>37</v>
      </c>
      <c r="E14" s="832" t="s">
        <v>2844</v>
      </c>
      <c r="F14" s="833" t="s">
        <v>26</v>
      </c>
      <c r="G14" s="835">
        <v>29.527999999999999</v>
      </c>
      <c r="H14" s="835">
        <v>22.786999999999999</v>
      </c>
      <c r="I14" s="836">
        <v>0</v>
      </c>
      <c r="J14" s="837">
        <v>0</v>
      </c>
      <c r="K14" s="837">
        <v>22.786999999999999</v>
      </c>
      <c r="L14" s="837">
        <v>6.7409999999999997</v>
      </c>
      <c r="M14" s="835">
        <v>6.7409999999999997</v>
      </c>
      <c r="N14" s="837">
        <v>0</v>
      </c>
      <c r="O14" s="835">
        <v>6.7409999999999997</v>
      </c>
      <c r="P14" s="835"/>
      <c r="Q14" s="835"/>
      <c r="R14" s="835"/>
      <c r="S14" s="835"/>
      <c r="T14" s="835"/>
      <c r="U14" s="835"/>
      <c r="V14" s="835"/>
      <c r="W14" s="835"/>
      <c r="X14" s="835"/>
      <c r="Y14" s="835"/>
      <c r="Z14" s="466">
        <v>6.7409999999999997</v>
      </c>
      <c r="AA14" s="466">
        <v>0</v>
      </c>
      <c r="AB14" s="21">
        <v>6.7409999999999997</v>
      </c>
      <c r="AC14" s="21"/>
      <c r="AD14" s="21"/>
      <c r="AE14" s="21">
        <v>0</v>
      </c>
      <c r="AF14" s="21">
        <v>0</v>
      </c>
      <c r="AG14" s="21">
        <v>0</v>
      </c>
      <c r="AH14" s="21">
        <v>0</v>
      </c>
      <c r="AI14" s="835"/>
      <c r="AJ14" s="834" t="s">
        <v>9326</v>
      </c>
      <c r="AK14" s="835"/>
      <c r="AL14" s="2609">
        <v>1</v>
      </c>
      <c r="AM14" s="837">
        <v>0</v>
      </c>
    </row>
    <row r="15" spans="1:39" ht="31.5">
      <c r="A15" s="838">
        <v>1083</v>
      </c>
      <c r="B15" s="827" t="s">
        <v>2845</v>
      </c>
      <c r="C15" s="831" t="s">
        <v>2846</v>
      </c>
      <c r="D15" s="832" t="s">
        <v>55</v>
      </c>
      <c r="E15" s="832" t="s">
        <v>2847</v>
      </c>
      <c r="F15" s="833" t="s">
        <v>26</v>
      </c>
      <c r="G15" s="837">
        <v>78.049000000000007</v>
      </c>
      <c r="H15" s="837">
        <v>73.046999999999997</v>
      </c>
      <c r="I15" s="836">
        <v>5.0019999999999998</v>
      </c>
      <c r="J15" s="837">
        <v>0</v>
      </c>
      <c r="K15" s="837">
        <v>78.048999999999992</v>
      </c>
      <c r="L15" s="837">
        <v>1.4210854715202004E-14</v>
      </c>
      <c r="M15" s="835">
        <v>1E-3</v>
      </c>
      <c r="N15" s="837">
        <v>0</v>
      </c>
      <c r="O15" s="835">
        <v>1E-3</v>
      </c>
      <c r="P15" s="835"/>
      <c r="Q15" s="835"/>
      <c r="R15" s="835"/>
      <c r="S15" s="835"/>
      <c r="T15" s="835"/>
      <c r="U15" s="835"/>
      <c r="V15" s="835"/>
      <c r="W15" s="835"/>
      <c r="X15" s="835"/>
      <c r="Y15" s="835"/>
      <c r="Z15" s="466">
        <v>1E-3</v>
      </c>
      <c r="AA15" s="466">
        <v>0</v>
      </c>
      <c r="AB15" s="21">
        <v>1E-3</v>
      </c>
      <c r="AC15" s="21"/>
      <c r="AD15" s="21"/>
      <c r="AE15" s="21">
        <v>0</v>
      </c>
      <c r="AF15" s="21">
        <v>0</v>
      </c>
      <c r="AG15" s="21">
        <v>0</v>
      </c>
      <c r="AH15" s="21">
        <v>0</v>
      </c>
      <c r="AI15" s="835"/>
      <c r="AJ15" s="834" t="s">
        <v>9324</v>
      </c>
      <c r="AK15" s="835"/>
      <c r="AL15" s="2609">
        <v>0.25</v>
      </c>
      <c r="AM15" s="837">
        <v>0</v>
      </c>
    </row>
    <row r="16" spans="1:39" ht="78.75">
      <c r="A16" s="838">
        <v>1084</v>
      </c>
      <c r="B16" s="827" t="s">
        <v>2848</v>
      </c>
      <c r="C16" s="831" t="s">
        <v>2849</v>
      </c>
      <c r="D16" s="832" t="s">
        <v>480</v>
      </c>
      <c r="E16" s="832" t="s">
        <v>2850</v>
      </c>
      <c r="F16" s="833" t="s">
        <v>115</v>
      </c>
      <c r="G16" s="837">
        <v>218.56200000000001</v>
      </c>
      <c r="H16" s="837">
        <v>82.45</v>
      </c>
      <c r="I16" s="836">
        <v>17.5</v>
      </c>
      <c r="J16" s="837">
        <v>0</v>
      </c>
      <c r="K16" s="837">
        <v>99.95</v>
      </c>
      <c r="L16" s="837">
        <v>118.61200000000001</v>
      </c>
      <c r="M16" s="835">
        <v>75</v>
      </c>
      <c r="N16" s="837">
        <v>0</v>
      </c>
      <c r="O16" s="835">
        <v>75</v>
      </c>
      <c r="P16" s="835"/>
      <c r="Q16" s="835"/>
      <c r="R16" s="835"/>
      <c r="S16" s="835"/>
      <c r="T16" s="835"/>
      <c r="U16" s="835"/>
      <c r="V16" s="835"/>
      <c r="W16" s="835"/>
      <c r="X16" s="835"/>
      <c r="Y16" s="835"/>
      <c r="Z16" s="466">
        <v>75</v>
      </c>
      <c r="AA16" s="466">
        <v>0</v>
      </c>
      <c r="AB16" s="21">
        <v>75</v>
      </c>
      <c r="AC16" s="21">
        <v>56.25</v>
      </c>
      <c r="AD16" s="21"/>
      <c r="AE16" s="21">
        <v>56.25</v>
      </c>
      <c r="AF16" s="21">
        <v>56.203341999999999</v>
      </c>
      <c r="AG16" s="21">
        <v>0</v>
      </c>
      <c r="AH16" s="21">
        <v>56.203341999999999</v>
      </c>
      <c r="AI16" s="835"/>
      <c r="AJ16" s="835"/>
      <c r="AK16" s="834" t="s">
        <v>10852</v>
      </c>
      <c r="AL16" s="2609">
        <v>0.25</v>
      </c>
      <c r="AM16" s="837">
        <v>0</v>
      </c>
    </row>
    <row r="17" spans="1:44" s="848" customFormat="1" ht="31.5">
      <c r="A17" s="838">
        <v>1085</v>
      </c>
      <c r="B17" s="841" t="s">
        <v>2851</v>
      </c>
      <c r="C17" s="842" t="s">
        <v>2849</v>
      </c>
      <c r="D17" s="843" t="s">
        <v>266</v>
      </c>
      <c r="E17" s="843" t="s">
        <v>2850</v>
      </c>
      <c r="F17" s="844" t="s">
        <v>115</v>
      </c>
      <c r="G17" s="845">
        <v>218.56200000000001</v>
      </c>
      <c r="H17" s="845">
        <v>0.56499999999999995</v>
      </c>
      <c r="I17" s="846">
        <v>10</v>
      </c>
      <c r="J17" s="845">
        <v>0</v>
      </c>
      <c r="K17" s="837">
        <v>10.565</v>
      </c>
      <c r="L17" s="837">
        <v>207.99700000000001</v>
      </c>
      <c r="M17" s="847">
        <v>1E-3</v>
      </c>
      <c r="N17" s="845">
        <v>0</v>
      </c>
      <c r="O17" s="847">
        <v>1E-3</v>
      </c>
      <c r="P17" s="847"/>
      <c r="Q17" s="847"/>
      <c r="R17" s="847"/>
      <c r="S17" s="847"/>
      <c r="T17" s="847"/>
      <c r="U17" s="847"/>
      <c r="V17" s="847"/>
      <c r="W17" s="847"/>
      <c r="X17" s="847"/>
      <c r="Y17" s="847"/>
      <c r="Z17" s="466">
        <v>1E-3</v>
      </c>
      <c r="AA17" s="466">
        <v>0</v>
      </c>
      <c r="AB17" s="21">
        <v>1E-3</v>
      </c>
      <c r="AC17" s="21"/>
      <c r="AD17" s="21"/>
      <c r="AE17" s="21">
        <v>0</v>
      </c>
      <c r="AF17" s="21">
        <v>0</v>
      </c>
      <c r="AG17" s="21">
        <v>0</v>
      </c>
      <c r="AH17" s="21">
        <v>0</v>
      </c>
      <c r="AI17" s="847"/>
      <c r="AJ17" s="2616" t="s">
        <v>9327</v>
      </c>
      <c r="AK17" s="847"/>
      <c r="AL17" s="2610">
        <v>0.25</v>
      </c>
      <c r="AM17" s="837">
        <v>0</v>
      </c>
    </row>
    <row r="18" spans="1:44" ht="63">
      <c r="A18" s="838">
        <v>1086</v>
      </c>
      <c r="B18" s="827" t="s">
        <v>2852</v>
      </c>
      <c r="C18" s="831" t="s">
        <v>2853</v>
      </c>
      <c r="D18" s="832" t="s">
        <v>287</v>
      </c>
      <c r="E18" s="832" t="s">
        <v>2508</v>
      </c>
      <c r="F18" s="833" t="s">
        <v>26</v>
      </c>
      <c r="G18" s="835">
        <v>92.248999999999995</v>
      </c>
      <c r="H18" s="835">
        <v>30.677</v>
      </c>
      <c r="I18" s="836">
        <v>0</v>
      </c>
      <c r="J18" s="837">
        <v>0</v>
      </c>
      <c r="K18" s="837">
        <v>30.677</v>
      </c>
      <c r="L18" s="837">
        <v>61.571999999999996</v>
      </c>
      <c r="M18" s="835">
        <v>25</v>
      </c>
      <c r="N18" s="837">
        <v>0</v>
      </c>
      <c r="O18" s="835">
        <v>25</v>
      </c>
      <c r="P18" s="835"/>
      <c r="Q18" s="835"/>
      <c r="R18" s="835"/>
      <c r="S18" s="835"/>
      <c r="T18" s="835"/>
      <c r="U18" s="835"/>
      <c r="V18" s="835"/>
      <c r="W18" s="835"/>
      <c r="X18" s="835"/>
      <c r="Y18" s="835"/>
      <c r="Z18" s="466">
        <v>25</v>
      </c>
      <c r="AA18" s="466">
        <v>0</v>
      </c>
      <c r="AB18" s="21">
        <v>25</v>
      </c>
      <c r="AC18" s="21">
        <v>18.75</v>
      </c>
      <c r="AD18" s="21"/>
      <c r="AE18" s="21">
        <v>18.75</v>
      </c>
      <c r="AF18" s="21">
        <v>18.75</v>
      </c>
      <c r="AG18" s="21">
        <v>0</v>
      </c>
      <c r="AH18" s="21">
        <v>18.75</v>
      </c>
      <c r="AI18" s="835"/>
      <c r="AJ18" s="834" t="s">
        <v>9254</v>
      </c>
      <c r="AK18" s="834" t="s">
        <v>10258</v>
      </c>
      <c r="AL18" s="2609">
        <v>0.25</v>
      </c>
      <c r="AM18" s="837">
        <v>0</v>
      </c>
    </row>
    <row r="19" spans="1:44" s="848" customFormat="1" ht="47.25">
      <c r="A19" s="838">
        <v>1087</v>
      </c>
      <c r="B19" s="841" t="s">
        <v>2854</v>
      </c>
      <c r="C19" s="842" t="s">
        <v>2855</v>
      </c>
      <c r="D19" s="843" t="s">
        <v>55</v>
      </c>
      <c r="E19" s="843" t="s">
        <v>2473</v>
      </c>
      <c r="F19" s="844" t="s">
        <v>26</v>
      </c>
      <c r="G19" s="847">
        <v>90.933999999999997</v>
      </c>
      <c r="H19" s="847">
        <v>64.694999999999993</v>
      </c>
      <c r="I19" s="846">
        <v>0.871</v>
      </c>
      <c r="J19" s="845">
        <v>0</v>
      </c>
      <c r="K19" s="837">
        <v>65.565999999999988</v>
      </c>
      <c r="L19" s="837">
        <v>25.368000000000009</v>
      </c>
      <c r="M19" s="847">
        <v>25.367999999999999</v>
      </c>
      <c r="N19" s="845">
        <v>0</v>
      </c>
      <c r="O19" s="847">
        <v>25.367999999999999</v>
      </c>
      <c r="P19" s="847"/>
      <c r="Q19" s="847"/>
      <c r="R19" s="847"/>
      <c r="S19" s="847"/>
      <c r="T19" s="847"/>
      <c r="U19" s="847"/>
      <c r="V19" s="847"/>
      <c r="W19" s="847"/>
      <c r="X19" s="847"/>
      <c r="Y19" s="847"/>
      <c r="Z19" s="466">
        <v>25.367999999999999</v>
      </c>
      <c r="AA19" s="466">
        <v>0</v>
      </c>
      <c r="AB19" s="21">
        <v>25.367999999999999</v>
      </c>
      <c r="AC19" s="21">
        <v>25.367999999999999</v>
      </c>
      <c r="AD19" s="21"/>
      <c r="AE19" s="21">
        <v>25.367999999999999</v>
      </c>
      <c r="AF19" s="21">
        <v>25.043648000000001</v>
      </c>
      <c r="AG19" s="21">
        <v>0</v>
      </c>
      <c r="AH19" s="21">
        <v>25.043648000000001</v>
      </c>
      <c r="AI19" s="847"/>
      <c r="AJ19" s="2616" t="s">
        <v>9254</v>
      </c>
      <c r="AK19" s="2616" t="s">
        <v>9259</v>
      </c>
      <c r="AL19" s="2610">
        <v>1</v>
      </c>
      <c r="AM19" s="837">
        <v>0</v>
      </c>
      <c r="AN19" s="849"/>
    </row>
    <row r="20" spans="1:44" ht="78.75">
      <c r="A20" s="838">
        <v>1088</v>
      </c>
      <c r="B20" s="827" t="s">
        <v>2856</v>
      </c>
      <c r="C20" s="831" t="s">
        <v>2857</v>
      </c>
      <c r="D20" s="832" t="s">
        <v>55</v>
      </c>
      <c r="E20" s="832" t="s">
        <v>2858</v>
      </c>
      <c r="F20" s="833" t="s">
        <v>26</v>
      </c>
      <c r="G20" s="835">
        <v>202.83099999999999</v>
      </c>
      <c r="H20" s="835">
        <v>148.20599999999999</v>
      </c>
      <c r="I20" s="836">
        <v>0</v>
      </c>
      <c r="J20" s="837">
        <v>0</v>
      </c>
      <c r="K20" s="837">
        <v>148.20599999999999</v>
      </c>
      <c r="L20" s="837">
        <v>54.625</v>
      </c>
      <c r="M20" s="835">
        <v>25</v>
      </c>
      <c r="N20" s="837">
        <v>0</v>
      </c>
      <c r="O20" s="835">
        <v>25</v>
      </c>
      <c r="P20" s="835"/>
      <c r="Q20" s="835"/>
      <c r="R20" s="835"/>
      <c r="S20" s="835"/>
      <c r="T20" s="835"/>
      <c r="U20" s="835"/>
      <c r="V20" s="835"/>
      <c r="W20" s="835"/>
      <c r="X20" s="835"/>
      <c r="Y20" s="835"/>
      <c r="Z20" s="466">
        <v>25</v>
      </c>
      <c r="AA20" s="466">
        <v>0</v>
      </c>
      <c r="AB20" s="21">
        <v>25</v>
      </c>
      <c r="AC20" s="21">
        <v>18.75</v>
      </c>
      <c r="AD20" s="21"/>
      <c r="AE20" s="21">
        <v>18.75</v>
      </c>
      <c r="AF20" s="21">
        <v>18.75</v>
      </c>
      <c r="AG20" s="21">
        <v>0</v>
      </c>
      <c r="AH20" s="21">
        <v>18.75</v>
      </c>
      <c r="AI20" s="835"/>
      <c r="AJ20" s="834" t="s">
        <v>9411</v>
      </c>
      <c r="AK20" s="834" t="s">
        <v>10853</v>
      </c>
      <c r="AL20" s="2609">
        <v>0.25</v>
      </c>
      <c r="AM20" s="837">
        <v>0</v>
      </c>
    </row>
    <row r="21" spans="1:44" ht="78.75">
      <c r="A21" s="838">
        <v>1089</v>
      </c>
      <c r="B21" s="827" t="s">
        <v>2859</v>
      </c>
      <c r="C21" s="831" t="s">
        <v>2860</v>
      </c>
      <c r="D21" s="832" t="s">
        <v>55</v>
      </c>
      <c r="E21" s="843" t="s">
        <v>2861</v>
      </c>
      <c r="F21" s="833" t="s">
        <v>115</v>
      </c>
      <c r="G21" s="835">
        <v>829.64</v>
      </c>
      <c r="H21" s="835">
        <v>335.34899999999999</v>
      </c>
      <c r="I21" s="836">
        <v>97.453999999999994</v>
      </c>
      <c r="J21" s="837">
        <v>0</v>
      </c>
      <c r="K21" s="837">
        <v>432.803</v>
      </c>
      <c r="L21" s="837">
        <v>396.83699999999999</v>
      </c>
      <c r="M21" s="835">
        <v>25</v>
      </c>
      <c r="N21" s="837">
        <v>0</v>
      </c>
      <c r="O21" s="835">
        <v>25</v>
      </c>
      <c r="P21" s="835">
        <v>79.302000000000007</v>
      </c>
      <c r="Q21" s="835"/>
      <c r="R21" s="835"/>
      <c r="S21" s="835"/>
      <c r="T21" s="835"/>
      <c r="U21" s="835"/>
      <c r="V21" s="835"/>
      <c r="W21" s="835"/>
      <c r="X21" s="835"/>
      <c r="Y21" s="835"/>
      <c r="Z21" s="466">
        <v>104.30200000000001</v>
      </c>
      <c r="AA21" s="466">
        <v>0</v>
      </c>
      <c r="AB21" s="21">
        <v>104.30200000000001</v>
      </c>
      <c r="AC21" s="21">
        <v>78.228000000000009</v>
      </c>
      <c r="AD21" s="21"/>
      <c r="AE21" s="21">
        <v>78.228000000000009</v>
      </c>
      <c r="AF21" s="21">
        <v>78.226341000000005</v>
      </c>
      <c r="AG21" s="21">
        <v>0</v>
      </c>
      <c r="AH21" s="21">
        <v>78.226341000000005</v>
      </c>
      <c r="AI21" s="835"/>
      <c r="AJ21" s="834" t="s">
        <v>9363</v>
      </c>
      <c r="AK21" s="834" t="s">
        <v>11837</v>
      </c>
      <c r="AL21" s="2609">
        <v>0.25</v>
      </c>
      <c r="AM21" s="837">
        <v>0</v>
      </c>
    </row>
    <row r="22" spans="1:44" ht="47.25">
      <c r="A22" s="838">
        <v>1090</v>
      </c>
      <c r="B22" s="827" t="s">
        <v>2862</v>
      </c>
      <c r="C22" s="850" t="s">
        <v>2863</v>
      </c>
      <c r="D22" s="832" t="s">
        <v>2864</v>
      </c>
      <c r="E22" s="832" t="s">
        <v>2865</v>
      </c>
      <c r="F22" s="833" t="s">
        <v>26</v>
      </c>
      <c r="G22" s="810">
        <v>340.351</v>
      </c>
      <c r="H22" s="810">
        <v>278.86</v>
      </c>
      <c r="I22" s="836">
        <v>0</v>
      </c>
      <c r="J22" s="837">
        <v>0</v>
      </c>
      <c r="K22" s="837">
        <v>278.86</v>
      </c>
      <c r="L22" s="837">
        <v>61.490999999999985</v>
      </c>
      <c r="M22" s="835">
        <v>50</v>
      </c>
      <c r="N22" s="837">
        <v>0</v>
      </c>
      <c r="O22" s="835">
        <v>50</v>
      </c>
      <c r="P22" s="835"/>
      <c r="Q22" s="835"/>
      <c r="R22" s="835"/>
      <c r="S22" s="835"/>
      <c r="T22" s="835"/>
      <c r="U22" s="835"/>
      <c r="V22" s="835"/>
      <c r="W22" s="835"/>
      <c r="X22" s="835"/>
      <c r="Y22" s="835"/>
      <c r="Z22" s="466">
        <v>50</v>
      </c>
      <c r="AA22" s="466">
        <v>0</v>
      </c>
      <c r="AB22" s="21">
        <v>50</v>
      </c>
      <c r="AC22" s="21"/>
      <c r="AD22" s="21"/>
      <c r="AE22" s="21">
        <v>0</v>
      </c>
      <c r="AF22" s="21">
        <v>0</v>
      </c>
      <c r="AG22" s="21">
        <v>0</v>
      </c>
      <c r="AH22" s="21">
        <v>0</v>
      </c>
      <c r="AI22" s="835"/>
      <c r="AJ22" s="834" t="s">
        <v>9324</v>
      </c>
      <c r="AK22" s="835"/>
      <c r="AL22" s="2609">
        <v>0.25</v>
      </c>
      <c r="AM22" s="837">
        <v>0</v>
      </c>
    </row>
    <row r="23" spans="1:44" ht="94.5">
      <c r="A23" s="838">
        <v>1091</v>
      </c>
      <c r="B23" s="827" t="s">
        <v>2866</v>
      </c>
      <c r="C23" s="831" t="s">
        <v>2867</v>
      </c>
      <c r="D23" s="833" t="s">
        <v>29</v>
      </c>
      <c r="E23" s="843" t="s">
        <v>2868</v>
      </c>
      <c r="F23" s="833" t="s">
        <v>115</v>
      </c>
      <c r="G23" s="837">
        <v>612.83399999999995</v>
      </c>
      <c r="H23" s="837">
        <v>269.00299999999999</v>
      </c>
      <c r="I23" s="836">
        <v>58.957000000000001</v>
      </c>
      <c r="J23" s="837">
        <v>0</v>
      </c>
      <c r="K23" s="837">
        <v>327.96</v>
      </c>
      <c r="L23" s="837">
        <v>284.87399999999997</v>
      </c>
      <c r="M23" s="835">
        <v>50</v>
      </c>
      <c r="N23" s="837">
        <v>0</v>
      </c>
      <c r="O23" s="835">
        <v>50</v>
      </c>
      <c r="P23" s="835"/>
      <c r="Q23" s="835"/>
      <c r="R23" s="835"/>
      <c r="S23" s="835"/>
      <c r="T23" s="835"/>
      <c r="U23" s="835"/>
      <c r="V23" s="835"/>
      <c r="W23" s="835"/>
      <c r="X23" s="835"/>
      <c r="Y23" s="835"/>
      <c r="Z23" s="466">
        <v>50</v>
      </c>
      <c r="AA23" s="466">
        <v>0</v>
      </c>
      <c r="AB23" s="21">
        <v>50</v>
      </c>
      <c r="AC23" s="21">
        <v>50</v>
      </c>
      <c r="AD23" s="21"/>
      <c r="AE23" s="21">
        <v>50</v>
      </c>
      <c r="AF23" s="21">
        <v>49.314059999999998</v>
      </c>
      <c r="AG23" s="21">
        <v>0</v>
      </c>
      <c r="AH23" s="21">
        <v>49.314059999999998</v>
      </c>
      <c r="AI23" s="835"/>
      <c r="AJ23" s="835"/>
      <c r="AK23" s="834" t="s">
        <v>12209</v>
      </c>
      <c r="AL23" s="2609">
        <v>0.25</v>
      </c>
      <c r="AM23" s="837">
        <v>0</v>
      </c>
    </row>
    <row r="24" spans="1:44" s="848" customFormat="1" ht="31.5">
      <c r="A24" s="838">
        <v>1092</v>
      </c>
      <c r="B24" s="841" t="s">
        <v>2869</v>
      </c>
      <c r="C24" s="842" t="s">
        <v>2870</v>
      </c>
      <c r="D24" s="844" t="s">
        <v>177</v>
      </c>
      <c r="E24" s="843" t="s">
        <v>2871</v>
      </c>
      <c r="F24" s="844" t="s">
        <v>26</v>
      </c>
      <c r="G24" s="845">
        <v>68.912999999999997</v>
      </c>
      <c r="H24" s="845">
        <v>39.268000000000001</v>
      </c>
      <c r="I24" s="846">
        <v>29.645</v>
      </c>
      <c r="J24" s="845">
        <v>0</v>
      </c>
      <c r="K24" s="837">
        <v>68.912999999999997</v>
      </c>
      <c r="L24" s="837">
        <v>1.87</v>
      </c>
      <c r="M24" s="847">
        <v>1.87</v>
      </c>
      <c r="N24" s="845">
        <v>0</v>
      </c>
      <c r="O24" s="847">
        <v>1.87</v>
      </c>
      <c r="P24" s="847"/>
      <c r="Q24" s="847"/>
      <c r="R24" s="847"/>
      <c r="S24" s="847"/>
      <c r="T24" s="847"/>
      <c r="U24" s="847"/>
      <c r="V24" s="847"/>
      <c r="W24" s="847"/>
      <c r="X24" s="847"/>
      <c r="Y24" s="847"/>
      <c r="Z24" s="466">
        <v>1.87</v>
      </c>
      <c r="AA24" s="466">
        <v>0</v>
      </c>
      <c r="AB24" s="21">
        <v>1.87</v>
      </c>
      <c r="AC24" s="21">
        <v>1.87</v>
      </c>
      <c r="AD24" s="21"/>
      <c r="AE24" s="21">
        <v>1.87</v>
      </c>
      <c r="AF24" s="21">
        <v>1.4069</v>
      </c>
      <c r="AG24" s="21">
        <v>0</v>
      </c>
      <c r="AH24" s="21">
        <v>1.4069</v>
      </c>
      <c r="AI24" s="847"/>
      <c r="AJ24" s="847"/>
      <c r="AK24" s="2616" t="s">
        <v>9259</v>
      </c>
      <c r="AL24" s="2610">
        <v>1</v>
      </c>
      <c r="AM24" s="837">
        <v>0</v>
      </c>
    </row>
    <row r="25" spans="1:44" ht="110.25">
      <c r="A25" s="838">
        <v>1093</v>
      </c>
      <c r="B25" s="827" t="s">
        <v>2872</v>
      </c>
      <c r="C25" s="831" t="s">
        <v>2873</v>
      </c>
      <c r="D25" s="832" t="s">
        <v>332</v>
      </c>
      <c r="E25" s="832" t="s">
        <v>2874</v>
      </c>
      <c r="F25" s="833" t="s">
        <v>26</v>
      </c>
      <c r="G25" s="834">
        <v>293.95</v>
      </c>
      <c r="H25" s="834">
        <v>133.40799999999999</v>
      </c>
      <c r="I25" s="836">
        <v>80</v>
      </c>
      <c r="J25" s="837">
        <v>0</v>
      </c>
      <c r="K25" s="837">
        <v>213.40799999999999</v>
      </c>
      <c r="L25" s="837">
        <v>80.542000000000002</v>
      </c>
      <c r="M25" s="835">
        <v>60</v>
      </c>
      <c r="N25" s="837">
        <v>0</v>
      </c>
      <c r="O25" s="835">
        <v>60</v>
      </c>
      <c r="P25" s="835"/>
      <c r="Q25" s="835"/>
      <c r="R25" s="835"/>
      <c r="S25" s="835"/>
      <c r="T25" s="835"/>
      <c r="U25" s="835"/>
      <c r="V25" s="835"/>
      <c r="W25" s="835"/>
      <c r="X25" s="835"/>
      <c r="Y25" s="835"/>
      <c r="Z25" s="466">
        <v>60</v>
      </c>
      <c r="AA25" s="466">
        <v>0</v>
      </c>
      <c r="AB25" s="21">
        <v>60</v>
      </c>
      <c r="AC25" s="21">
        <v>60</v>
      </c>
      <c r="AD25" s="21"/>
      <c r="AE25" s="21">
        <v>60</v>
      </c>
      <c r="AF25" s="21">
        <v>51.951456999999998</v>
      </c>
      <c r="AG25" s="21">
        <v>0</v>
      </c>
      <c r="AH25" s="21">
        <v>51.951456999999998</v>
      </c>
      <c r="AI25" s="835"/>
      <c r="AJ25" s="835"/>
      <c r="AK25" s="834" t="s">
        <v>12235</v>
      </c>
      <c r="AL25" s="2609">
        <v>0.25</v>
      </c>
      <c r="AM25" s="837">
        <v>0</v>
      </c>
    </row>
    <row r="26" spans="1:44" ht="110.25">
      <c r="A26" s="838">
        <v>1094</v>
      </c>
      <c r="B26" s="827" t="s">
        <v>2875</v>
      </c>
      <c r="C26" s="831" t="s">
        <v>2876</v>
      </c>
      <c r="D26" s="851" t="s">
        <v>29</v>
      </c>
      <c r="E26" s="832" t="s">
        <v>2877</v>
      </c>
      <c r="F26" s="833" t="s">
        <v>26</v>
      </c>
      <c r="G26" s="834">
        <v>292.13600000000002</v>
      </c>
      <c r="H26" s="834">
        <v>292.13600000000002</v>
      </c>
      <c r="I26" s="836">
        <v>0</v>
      </c>
      <c r="J26" s="837">
        <v>0</v>
      </c>
      <c r="K26" s="837">
        <v>292.13600000000002</v>
      </c>
      <c r="L26" s="837">
        <v>0</v>
      </c>
      <c r="M26" s="835">
        <v>1E-3</v>
      </c>
      <c r="N26" s="837">
        <v>0</v>
      </c>
      <c r="O26" s="835">
        <v>1E-3</v>
      </c>
      <c r="P26" s="835"/>
      <c r="Q26" s="835"/>
      <c r="R26" s="835"/>
      <c r="S26" s="835"/>
      <c r="T26" s="835"/>
      <c r="U26" s="835"/>
      <c r="V26" s="835"/>
      <c r="W26" s="835"/>
      <c r="X26" s="835"/>
      <c r="Y26" s="835"/>
      <c r="Z26" s="466">
        <v>1E-3</v>
      </c>
      <c r="AA26" s="466">
        <v>0</v>
      </c>
      <c r="AB26" s="21">
        <v>1E-3</v>
      </c>
      <c r="AC26" s="21"/>
      <c r="AD26" s="21"/>
      <c r="AE26" s="21">
        <v>0</v>
      </c>
      <c r="AF26" s="21">
        <v>0</v>
      </c>
      <c r="AG26" s="21">
        <v>0</v>
      </c>
      <c r="AH26" s="21">
        <v>0</v>
      </c>
      <c r="AI26" s="835"/>
      <c r="AJ26" s="834" t="s">
        <v>10299</v>
      </c>
      <c r="AK26" s="835"/>
      <c r="AL26" s="2609">
        <v>0.25</v>
      </c>
      <c r="AM26" s="837">
        <v>0</v>
      </c>
    </row>
    <row r="27" spans="1:44" ht="63">
      <c r="A27" s="838">
        <v>1095</v>
      </c>
      <c r="B27" s="827" t="s">
        <v>2878</v>
      </c>
      <c r="C27" s="831" t="s">
        <v>2879</v>
      </c>
      <c r="D27" s="851" t="s">
        <v>31</v>
      </c>
      <c r="E27" s="832" t="s">
        <v>2880</v>
      </c>
      <c r="F27" s="833" t="s">
        <v>26</v>
      </c>
      <c r="G27" s="834">
        <v>16.12</v>
      </c>
      <c r="H27" s="834">
        <v>16.12</v>
      </c>
      <c r="I27" s="836">
        <v>0</v>
      </c>
      <c r="J27" s="837">
        <v>0</v>
      </c>
      <c r="K27" s="837">
        <v>16.12</v>
      </c>
      <c r="L27" s="837">
        <v>0</v>
      </c>
      <c r="M27" s="835">
        <v>1E-3</v>
      </c>
      <c r="N27" s="837">
        <v>0</v>
      </c>
      <c r="O27" s="835">
        <v>1E-3</v>
      </c>
      <c r="P27" s="835"/>
      <c r="Q27" s="835"/>
      <c r="R27" s="835"/>
      <c r="S27" s="835"/>
      <c r="T27" s="835"/>
      <c r="U27" s="835"/>
      <c r="V27" s="835"/>
      <c r="W27" s="835"/>
      <c r="X27" s="835"/>
      <c r="Y27" s="835"/>
      <c r="Z27" s="466">
        <v>1E-3</v>
      </c>
      <c r="AA27" s="466">
        <v>0</v>
      </c>
      <c r="AB27" s="21">
        <v>1E-3</v>
      </c>
      <c r="AC27" s="21"/>
      <c r="AD27" s="21"/>
      <c r="AE27" s="21">
        <v>0</v>
      </c>
      <c r="AF27" s="21">
        <v>0</v>
      </c>
      <c r="AG27" s="21">
        <v>0</v>
      </c>
      <c r="AH27" s="21">
        <v>0</v>
      </c>
      <c r="AI27" s="835"/>
      <c r="AJ27" s="834" t="s">
        <v>9324</v>
      </c>
      <c r="AK27" s="835"/>
      <c r="AL27" s="2609">
        <v>0.25</v>
      </c>
      <c r="AM27" s="837">
        <v>0</v>
      </c>
    </row>
    <row r="28" spans="1:44" ht="31.5">
      <c r="A28" s="838">
        <v>1096</v>
      </c>
      <c r="B28" s="827" t="s">
        <v>2881</v>
      </c>
      <c r="C28" s="831" t="s">
        <v>2882</v>
      </c>
      <c r="D28" s="851" t="s">
        <v>29</v>
      </c>
      <c r="E28" s="832" t="s">
        <v>2883</v>
      </c>
      <c r="F28" s="833" t="s">
        <v>26</v>
      </c>
      <c r="G28" s="834">
        <v>44.259</v>
      </c>
      <c r="H28" s="834">
        <v>32.591999999999999</v>
      </c>
      <c r="I28" s="836">
        <v>0</v>
      </c>
      <c r="J28" s="837">
        <v>0</v>
      </c>
      <c r="K28" s="837">
        <v>32.591999999999999</v>
      </c>
      <c r="L28" s="837">
        <v>11.667000000000002</v>
      </c>
      <c r="M28" s="835">
        <v>11.667</v>
      </c>
      <c r="N28" s="837">
        <v>0</v>
      </c>
      <c r="O28" s="835">
        <v>11.667</v>
      </c>
      <c r="P28" s="835"/>
      <c r="Q28" s="835"/>
      <c r="R28" s="835"/>
      <c r="S28" s="835"/>
      <c r="T28" s="835"/>
      <c r="U28" s="835"/>
      <c r="V28" s="835"/>
      <c r="W28" s="835"/>
      <c r="X28" s="835"/>
      <c r="Y28" s="835"/>
      <c r="Z28" s="466">
        <v>11.667</v>
      </c>
      <c r="AA28" s="466">
        <v>0</v>
      </c>
      <c r="AB28" s="21">
        <v>11.667</v>
      </c>
      <c r="AC28" s="21">
        <v>11.667</v>
      </c>
      <c r="AD28" s="21"/>
      <c r="AE28" s="21">
        <v>11.667</v>
      </c>
      <c r="AF28" s="21">
        <v>6.6051190000000002</v>
      </c>
      <c r="AG28" s="21">
        <v>0</v>
      </c>
      <c r="AH28" s="21">
        <v>6.6051190000000002</v>
      </c>
      <c r="AI28" s="835"/>
      <c r="AJ28" s="835"/>
      <c r="AK28" s="2616" t="s">
        <v>9259</v>
      </c>
      <c r="AL28" s="2609">
        <v>1</v>
      </c>
      <c r="AM28" s="837">
        <v>0</v>
      </c>
    </row>
    <row r="29" spans="1:44" ht="63">
      <c r="A29" s="838">
        <v>1097</v>
      </c>
      <c r="B29" s="852" t="s">
        <v>2884</v>
      </c>
      <c r="C29" s="831" t="s">
        <v>2885</v>
      </c>
      <c r="D29" s="851" t="s">
        <v>213</v>
      </c>
      <c r="E29" s="832" t="s">
        <v>2886</v>
      </c>
      <c r="F29" s="833" t="s">
        <v>26</v>
      </c>
      <c r="G29" s="834">
        <v>82.653999999999996</v>
      </c>
      <c r="H29" s="834">
        <v>37.439</v>
      </c>
      <c r="I29" s="836">
        <v>1.31</v>
      </c>
      <c r="J29" s="837">
        <v>0</v>
      </c>
      <c r="K29" s="837">
        <v>38.749000000000002</v>
      </c>
      <c r="L29" s="837">
        <v>43.904999999999994</v>
      </c>
      <c r="M29" s="835">
        <v>25</v>
      </c>
      <c r="N29" s="837">
        <v>0</v>
      </c>
      <c r="O29" s="835">
        <v>25</v>
      </c>
      <c r="P29" s="835"/>
      <c r="Q29" s="835"/>
      <c r="R29" s="835"/>
      <c r="S29" s="835"/>
      <c r="T29" s="835"/>
      <c r="U29" s="835"/>
      <c r="V29" s="835"/>
      <c r="W29" s="835"/>
      <c r="X29" s="835"/>
      <c r="Y29" s="835"/>
      <c r="Z29" s="466">
        <v>25</v>
      </c>
      <c r="AA29" s="466">
        <v>0</v>
      </c>
      <c r="AB29" s="21">
        <v>25</v>
      </c>
      <c r="AC29" s="21">
        <v>18.75</v>
      </c>
      <c r="AD29" s="21"/>
      <c r="AE29" s="21">
        <v>18.75</v>
      </c>
      <c r="AF29" s="21">
        <v>18.749309</v>
      </c>
      <c r="AG29" s="21">
        <v>0</v>
      </c>
      <c r="AH29" s="21">
        <v>18.749309</v>
      </c>
      <c r="AI29" s="835"/>
      <c r="AJ29" s="835"/>
      <c r="AK29" s="834" t="s">
        <v>11832</v>
      </c>
      <c r="AL29" s="2609">
        <v>0.25</v>
      </c>
      <c r="AM29" s="837">
        <v>0</v>
      </c>
    </row>
    <row r="30" spans="1:44" ht="78.75">
      <c r="A30" s="838">
        <v>1098</v>
      </c>
      <c r="B30" s="852" t="s">
        <v>2887</v>
      </c>
      <c r="C30" s="831" t="s">
        <v>2888</v>
      </c>
      <c r="D30" s="851" t="s">
        <v>480</v>
      </c>
      <c r="E30" s="832" t="s">
        <v>2889</v>
      </c>
      <c r="F30" s="833" t="s">
        <v>26</v>
      </c>
      <c r="G30" s="834">
        <v>43.148000000000003</v>
      </c>
      <c r="H30" s="834">
        <v>29.527999999999999</v>
      </c>
      <c r="I30" s="836">
        <v>0</v>
      </c>
      <c r="J30" s="837">
        <v>0</v>
      </c>
      <c r="K30" s="837">
        <v>29.527999999999999</v>
      </c>
      <c r="L30" s="837">
        <v>13.620000000000005</v>
      </c>
      <c r="M30" s="835">
        <v>13.62</v>
      </c>
      <c r="N30" s="837">
        <v>0</v>
      </c>
      <c r="O30" s="835">
        <v>13.62</v>
      </c>
      <c r="P30" s="835"/>
      <c r="Q30" s="835"/>
      <c r="R30" s="835"/>
      <c r="S30" s="835"/>
      <c r="T30" s="835"/>
      <c r="U30" s="835"/>
      <c r="V30" s="835"/>
      <c r="W30" s="835"/>
      <c r="X30" s="835"/>
      <c r="Y30" s="835"/>
      <c r="Z30" s="466">
        <v>13.62</v>
      </c>
      <c r="AA30" s="466">
        <v>0</v>
      </c>
      <c r="AB30" s="21">
        <v>13.62</v>
      </c>
      <c r="AC30" s="21">
        <v>13.62</v>
      </c>
      <c r="AD30" s="21"/>
      <c r="AE30" s="21">
        <v>13.62</v>
      </c>
      <c r="AF30" s="21">
        <v>12.408935</v>
      </c>
      <c r="AG30" s="21">
        <v>0</v>
      </c>
      <c r="AH30" s="21">
        <v>12.408935</v>
      </c>
      <c r="AI30" s="835"/>
      <c r="AJ30" s="834" t="s">
        <v>9254</v>
      </c>
      <c r="AK30" s="2616" t="s">
        <v>9259</v>
      </c>
      <c r="AL30" s="2609">
        <v>1</v>
      </c>
      <c r="AM30" s="837">
        <v>0</v>
      </c>
      <c r="AN30" s="853"/>
      <c r="AO30" s="853"/>
      <c r="AP30" s="853"/>
      <c r="AQ30" s="853"/>
      <c r="AR30" s="853"/>
    </row>
    <row r="31" spans="1:44" ht="63">
      <c r="A31" s="838">
        <v>1099</v>
      </c>
      <c r="B31" s="852" t="s">
        <v>2890</v>
      </c>
      <c r="C31" s="831" t="s">
        <v>2891</v>
      </c>
      <c r="D31" s="851" t="s">
        <v>55</v>
      </c>
      <c r="E31" s="832" t="s">
        <v>2886</v>
      </c>
      <c r="F31" s="833" t="s">
        <v>26</v>
      </c>
      <c r="G31" s="834">
        <v>29.672000000000001</v>
      </c>
      <c r="H31" s="834">
        <v>15.067</v>
      </c>
      <c r="I31" s="836">
        <v>0</v>
      </c>
      <c r="J31" s="837">
        <v>0</v>
      </c>
      <c r="K31" s="837">
        <v>15.067</v>
      </c>
      <c r="L31" s="837">
        <v>14.605</v>
      </c>
      <c r="M31" s="835">
        <v>14.605</v>
      </c>
      <c r="N31" s="837">
        <v>0</v>
      </c>
      <c r="O31" s="835">
        <v>14.605</v>
      </c>
      <c r="P31" s="835"/>
      <c r="Q31" s="835"/>
      <c r="R31" s="835"/>
      <c r="S31" s="835"/>
      <c r="T31" s="835"/>
      <c r="U31" s="835"/>
      <c r="V31" s="835"/>
      <c r="W31" s="835"/>
      <c r="X31" s="835"/>
      <c r="Y31" s="835"/>
      <c r="Z31" s="466">
        <v>14.605</v>
      </c>
      <c r="AA31" s="466">
        <v>0</v>
      </c>
      <c r="AB31" s="21">
        <v>14.605</v>
      </c>
      <c r="AC31" s="21">
        <v>14.605</v>
      </c>
      <c r="AD31" s="21"/>
      <c r="AE31" s="21">
        <v>14.605</v>
      </c>
      <c r="AF31" s="21">
        <v>5.3876689999999998</v>
      </c>
      <c r="AG31" s="21">
        <v>0</v>
      </c>
      <c r="AH31" s="21">
        <v>5.3876689999999998</v>
      </c>
      <c r="AI31" s="835"/>
      <c r="AJ31" s="835"/>
      <c r="AK31" s="2616" t="s">
        <v>9259</v>
      </c>
      <c r="AL31" s="2609">
        <v>1</v>
      </c>
      <c r="AM31" s="837">
        <v>0</v>
      </c>
    </row>
    <row r="32" spans="1:44" ht="63">
      <c r="A32" s="838">
        <v>1100</v>
      </c>
      <c r="B32" s="852" t="s">
        <v>2892</v>
      </c>
      <c r="C32" s="831" t="s">
        <v>2893</v>
      </c>
      <c r="D32" s="851" t="s">
        <v>213</v>
      </c>
      <c r="E32" s="832" t="s">
        <v>2894</v>
      </c>
      <c r="F32" s="833" t="s">
        <v>115</v>
      </c>
      <c r="G32" s="834">
        <v>119.608</v>
      </c>
      <c r="H32" s="834">
        <v>36.057000000000002</v>
      </c>
      <c r="I32" s="836">
        <v>4.1769999999999996</v>
      </c>
      <c r="J32" s="837">
        <v>0</v>
      </c>
      <c r="K32" s="837">
        <v>40.234000000000002</v>
      </c>
      <c r="L32" s="837">
        <v>79.373999999999995</v>
      </c>
      <c r="M32" s="835">
        <v>30</v>
      </c>
      <c r="N32" s="837">
        <v>0</v>
      </c>
      <c r="O32" s="835">
        <v>30</v>
      </c>
      <c r="P32" s="835"/>
      <c r="Q32" s="835"/>
      <c r="R32" s="835"/>
      <c r="S32" s="835"/>
      <c r="T32" s="835"/>
      <c r="U32" s="835"/>
      <c r="V32" s="835"/>
      <c r="W32" s="835"/>
      <c r="X32" s="835"/>
      <c r="Y32" s="835"/>
      <c r="Z32" s="466">
        <v>30</v>
      </c>
      <c r="AA32" s="466">
        <v>0</v>
      </c>
      <c r="AB32" s="21">
        <v>30</v>
      </c>
      <c r="AC32" s="21">
        <v>22.5</v>
      </c>
      <c r="AD32" s="21"/>
      <c r="AE32" s="21">
        <v>22.5</v>
      </c>
      <c r="AF32" s="21">
        <v>22.5</v>
      </c>
      <c r="AG32" s="21">
        <v>0</v>
      </c>
      <c r="AH32" s="21">
        <v>22.5</v>
      </c>
      <c r="AI32" s="835"/>
      <c r="AJ32" s="835"/>
      <c r="AK32" s="834" t="s">
        <v>12201</v>
      </c>
      <c r="AL32" s="2609">
        <v>0.25</v>
      </c>
      <c r="AM32" s="837">
        <v>0</v>
      </c>
      <c r="AN32" s="854"/>
    </row>
    <row r="33" spans="1:39" ht="47.25">
      <c r="A33" s="838">
        <v>1101</v>
      </c>
      <c r="B33" s="852" t="s">
        <v>2895</v>
      </c>
      <c r="C33" s="831" t="s">
        <v>2896</v>
      </c>
      <c r="D33" s="851" t="s">
        <v>29</v>
      </c>
      <c r="E33" s="832" t="s">
        <v>2897</v>
      </c>
      <c r="F33" s="855" t="s">
        <v>115</v>
      </c>
      <c r="G33" s="837">
        <v>740.40300000000002</v>
      </c>
      <c r="H33" s="837">
        <v>200.98500000000001</v>
      </c>
      <c r="I33" s="837">
        <v>280.19799999999998</v>
      </c>
      <c r="J33" s="837">
        <v>0</v>
      </c>
      <c r="K33" s="837">
        <v>481.18299999999999</v>
      </c>
      <c r="L33" s="837">
        <v>259.22000000000003</v>
      </c>
      <c r="M33" s="835">
        <v>189.88499999999999</v>
      </c>
      <c r="N33" s="837">
        <v>0</v>
      </c>
      <c r="O33" s="835">
        <v>189.88499999999999</v>
      </c>
      <c r="P33" s="835"/>
      <c r="Q33" s="835"/>
      <c r="R33" s="835"/>
      <c r="S33" s="835"/>
      <c r="T33" s="835"/>
      <c r="U33" s="835"/>
      <c r="V33" s="835"/>
      <c r="W33" s="835"/>
      <c r="X33" s="835"/>
      <c r="Y33" s="835"/>
      <c r="Z33" s="466">
        <v>189.88499999999999</v>
      </c>
      <c r="AA33" s="466">
        <v>0</v>
      </c>
      <c r="AB33" s="21">
        <v>189.88499999999999</v>
      </c>
      <c r="AC33" s="21">
        <v>94.942250000000001</v>
      </c>
      <c r="AD33" s="21"/>
      <c r="AE33" s="21">
        <v>94.942250000000001</v>
      </c>
      <c r="AF33" s="21">
        <v>47.468671999999998</v>
      </c>
      <c r="AG33" s="21">
        <v>0</v>
      </c>
      <c r="AH33" s="21">
        <v>47.468671999999998</v>
      </c>
      <c r="AI33" s="835"/>
      <c r="AJ33" s="834"/>
      <c r="AK33" s="834" t="s">
        <v>9467</v>
      </c>
      <c r="AL33" s="2609">
        <v>0.25</v>
      </c>
      <c r="AM33" s="837">
        <v>0</v>
      </c>
    </row>
    <row r="34" spans="1:39" ht="94.5">
      <c r="A34" s="838">
        <v>1102</v>
      </c>
      <c r="B34" s="852" t="s">
        <v>2898</v>
      </c>
      <c r="C34" s="831" t="s">
        <v>2899</v>
      </c>
      <c r="D34" s="856" t="s">
        <v>297</v>
      </c>
      <c r="E34" s="856" t="s">
        <v>2900</v>
      </c>
      <c r="F34" s="857" t="s">
        <v>115</v>
      </c>
      <c r="G34" s="845">
        <v>340.524</v>
      </c>
      <c r="H34" s="845">
        <v>0</v>
      </c>
      <c r="I34" s="845">
        <v>0</v>
      </c>
      <c r="J34" s="837">
        <v>0</v>
      </c>
      <c r="K34" s="837">
        <v>0</v>
      </c>
      <c r="L34" s="837">
        <v>340.524</v>
      </c>
      <c r="M34" s="847">
        <v>80</v>
      </c>
      <c r="N34" s="837">
        <v>0</v>
      </c>
      <c r="O34" s="835">
        <v>80</v>
      </c>
      <c r="P34" s="835"/>
      <c r="Q34" s="835"/>
      <c r="R34" s="835"/>
      <c r="S34" s="835"/>
      <c r="T34" s="835"/>
      <c r="U34" s="835"/>
      <c r="V34" s="835"/>
      <c r="W34" s="835"/>
      <c r="X34" s="835"/>
      <c r="Y34" s="835"/>
      <c r="Z34" s="466">
        <v>80</v>
      </c>
      <c r="AA34" s="466">
        <v>0</v>
      </c>
      <c r="AB34" s="21">
        <v>80</v>
      </c>
      <c r="AC34" s="21">
        <v>80</v>
      </c>
      <c r="AD34" s="21"/>
      <c r="AE34" s="21">
        <v>80</v>
      </c>
      <c r="AF34" s="21">
        <v>79.977941999999999</v>
      </c>
      <c r="AG34" s="21">
        <v>0</v>
      </c>
      <c r="AH34" s="21">
        <v>79.977941999999999</v>
      </c>
      <c r="AI34" s="835"/>
      <c r="AJ34" s="835"/>
      <c r="AK34" s="834" t="s">
        <v>12213</v>
      </c>
      <c r="AL34" s="2609">
        <v>0.25</v>
      </c>
      <c r="AM34" s="837">
        <v>0</v>
      </c>
    </row>
    <row r="35" spans="1:39" ht="63">
      <c r="A35" s="838">
        <v>1103</v>
      </c>
      <c r="B35" s="852" t="s">
        <v>2901</v>
      </c>
      <c r="C35" s="831" t="s">
        <v>2902</v>
      </c>
      <c r="D35" s="856" t="s">
        <v>266</v>
      </c>
      <c r="E35" s="856" t="s">
        <v>2903</v>
      </c>
      <c r="F35" s="857" t="s">
        <v>115</v>
      </c>
      <c r="G35" s="845">
        <v>53.478999999999999</v>
      </c>
      <c r="H35" s="845">
        <v>0</v>
      </c>
      <c r="I35" s="845">
        <v>0</v>
      </c>
      <c r="J35" s="837">
        <v>0</v>
      </c>
      <c r="K35" s="837">
        <v>0</v>
      </c>
      <c r="L35" s="837">
        <v>53.478999999999999</v>
      </c>
      <c r="M35" s="847">
        <v>20</v>
      </c>
      <c r="N35" s="837">
        <v>0</v>
      </c>
      <c r="O35" s="835">
        <v>20</v>
      </c>
      <c r="P35" s="835"/>
      <c r="Q35" s="835"/>
      <c r="R35" s="835"/>
      <c r="S35" s="835"/>
      <c r="T35" s="835"/>
      <c r="U35" s="835"/>
      <c r="V35" s="835"/>
      <c r="W35" s="835"/>
      <c r="X35" s="835"/>
      <c r="Y35" s="835"/>
      <c r="Z35" s="466">
        <v>20</v>
      </c>
      <c r="AA35" s="466">
        <v>0</v>
      </c>
      <c r="AB35" s="21">
        <v>20</v>
      </c>
      <c r="AC35" s="21">
        <v>20</v>
      </c>
      <c r="AD35" s="21"/>
      <c r="AE35" s="21">
        <v>20</v>
      </c>
      <c r="AF35" s="21">
        <v>9.968477</v>
      </c>
      <c r="AG35" s="21">
        <v>0</v>
      </c>
      <c r="AH35" s="21">
        <v>9.968477</v>
      </c>
      <c r="AI35" s="835"/>
      <c r="AJ35" s="835"/>
      <c r="AK35" s="834" t="s">
        <v>12813</v>
      </c>
      <c r="AL35" s="2609">
        <v>0.25</v>
      </c>
      <c r="AM35" s="837">
        <v>0</v>
      </c>
    </row>
    <row r="36" spans="1:39" ht="94.5">
      <c r="A36" s="838">
        <v>1104</v>
      </c>
      <c r="B36" s="852" t="s">
        <v>2904</v>
      </c>
      <c r="C36" s="831" t="s">
        <v>2905</v>
      </c>
      <c r="D36" s="856" t="s">
        <v>2906</v>
      </c>
      <c r="E36" s="856" t="s">
        <v>2903</v>
      </c>
      <c r="F36" s="857" t="s">
        <v>26</v>
      </c>
      <c r="G36" s="845">
        <v>41.838000000000001</v>
      </c>
      <c r="H36" s="845">
        <v>0</v>
      </c>
      <c r="I36" s="845">
        <v>0</v>
      </c>
      <c r="J36" s="837">
        <v>0</v>
      </c>
      <c r="K36" s="837">
        <v>0</v>
      </c>
      <c r="L36" s="837">
        <v>41.838000000000001</v>
      </c>
      <c r="M36" s="847">
        <v>30</v>
      </c>
      <c r="N36" s="837">
        <v>0</v>
      </c>
      <c r="O36" s="835">
        <v>30</v>
      </c>
      <c r="P36" s="835"/>
      <c r="Q36" s="835"/>
      <c r="R36" s="835"/>
      <c r="S36" s="835"/>
      <c r="T36" s="835"/>
      <c r="U36" s="835"/>
      <c r="V36" s="835"/>
      <c r="W36" s="835"/>
      <c r="X36" s="835"/>
      <c r="Y36" s="835"/>
      <c r="Z36" s="466">
        <v>30</v>
      </c>
      <c r="AA36" s="466">
        <v>0</v>
      </c>
      <c r="AB36" s="21">
        <v>30</v>
      </c>
      <c r="AC36" s="21">
        <v>30</v>
      </c>
      <c r="AD36" s="21"/>
      <c r="AE36" s="21">
        <v>30</v>
      </c>
      <c r="AF36" s="21">
        <v>30</v>
      </c>
      <c r="AG36" s="21">
        <v>0</v>
      </c>
      <c r="AH36" s="21">
        <v>30</v>
      </c>
      <c r="AI36" s="835"/>
      <c r="AJ36" s="835"/>
      <c r="AK36" s="834" t="s">
        <v>12213</v>
      </c>
      <c r="AL36" s="2609">
        <v>0.25</v>
      </c>
      <c r="AM36" s="837">
        <v>0</v>
      </c>
    </row>
    <row r="37" spans="1:39" ht="94.5">
      <c r="A37" s="838">
        <v>1105</v>
      </c>
      <c r="B37" s="852" t="s">
        <v>2907</v>
      </c>
      <c r="C37" s="831" t="s">
        <v>2908</v>
      </c>
      <c r="D37" s="856" t="s">
        <v>662</v>
      </c>
      <c r="E37" s="856" t="s">
        <v>2909</v>
      </c>
      <c r="F37" s="857" t="s">
        <v>26</v>
      </c>
      <c r="G37" s="845">
        <v>45.41</v>
      </c>
      <c r="H37" s="845">
        <v>0</v>
      </c>
      <c r="I37" s="845">
        <v>0</v>
      </c>
      <c r="J37" s="837">
        <v>0</v>
      </c>
      <c r="K37" s="837">
        <v>0</v>
      </c>
      <c r="L37" s="837">
        <v>45.41</v>
      </c>
      <c r="M37" s="847">
        <v>20</v>
      </c>
      <c r="N37" s="837">
        <v>0</v>
      </c>
      <c r="O37" s="835">
        <v>20</v>
      </c>
      <c r="P37" s="835"/>
      <c r="Q37" s="835"/>
      <c r="R37" s="835"/>
      <c r="S37" s="835"/>
      <c r="T37" s="835"/>
      <c r="U37" s="835"/>
      <c r="V37" s="835"/>
      <c r="W37" s="835"/>
      <c r="X37" s="835"/>
      <c r="Y37" s="835"/>
      <c r="Z37" s="466">
        <v>20</v>
      </c>
      <c r="AA37" s="466">
        <v>0</v>
      </c>
      <c r="AB37" s="21">
        <v>20</v>
      </c>
      <c r="AC37" s="21">
        <v>20</v>
      </c>
      <c r="AD37" s="21"/>
      <c r="AE37" s="21">
        <v>20</v>
      </c>
      <c r="AF37" s="21">
        <v>20</v>
      </c>
      <c r="AG37" s="21">
        <v>0</v>
      </c>
      <c r="AH37" s="21">
        <v>20</v>
      </c>
      <c r="AI37" s="835"/>
      <c r="AJ37" s="835"/>
      <c r="AK37" s="834" t="s">
        <v>12246</v>
      </c>
      <c r="AL37" s="2609">
        <v>0.25</v>
      </c>
      <c r="AM37" s="837">
        <v>0</v>
      </c>
    </row>
    <row r="38" spans="1:39" ht="47.25">
      <c r="A38" s="838">
        <v>1106</v>
      </c>
      <c r="B38" s="852" t="s">
        <v>2910</v>
      </c>
      <c r="C38" s="831" t="s">
        <v>2911</v>
      </c>
      <c r="D38" s="856" t="s">
        <v>531</v>
      </c>
      <c r="E38" s="856" t="s">
        <v>2903</v>
      </c>
      <c r="F38" s="857" t="s">
        <v>26</v>
      </c>
      <c r="G38" s="845">
        <v>45.41</v>
      </c>
      <c r="H38" s="845">
        <v>0</v>
      </c>
      <c r="I38" s="845">
        <v>0</v>
      </c>
      <c r="J38" s="837">
        <v>0</v>
      </c>
      <c r="K38" s="837">
        <v>0</v>
      </c>
      <c r="L38" s="837">
        <v>45.41</v>
      </c>
      <c r="M38" s="847">
        <v>20</v>
      </c>
      <c r="N38" s="837">
        <v>0</v>
      </c>
      <c r="O38" s="835">
        <v>20</v>
      </c>
      <c r="P38" s="835"/>
      <c r="Q38" s="835"/>
      <c r="R38" s="835"/>
      <c r="S38" s="835"/>
      <c r="T38" s="835"/>
      <c r="U38" s="835"/>
      <c r="V38" s="835"/>
      <c r="W38" s="835"/>
      <c r="X38" s="835"/>
      <c r="Y38" s="835"/>
      <c r="Z38" s="466">
        <v>20</v>
      </c>
      <c r="AA38" s="466">
        <v>0</v>
      </c>
      <c r="AB38" s="21">
        <v>20</v>
      </c>
      <c r="AC38" s="21">
        <v>10</v>
      </c>
      <c r="AD38" s="21"/>
      <c r="AE38" s="21">
        <v>10</v>
      </c>
      <c r="AF38" s="21">
        <v>10</v>
      </c>
      <c r="AG38" s="21">
        <v>0</v>
      </c>
      <c r="AH38" s="21">
        <v>10</v>
      </c>
      <c r="AI38" s="835"/>
      <c r="AJ38" s="835"/>
      <c r="AK38" s="834" t="s">
        <v>9735</v>
      </c>
      <c r="AL38" s="2609">
        <v>0.25</v>
      </c>
      <c r="AM38" s="837">
        <v>0</v>
      </c>
    </row>
    <row r="39" spans="1:39" ht="94.5">
      <c r="A39" s="838">
        <v>1107</v>
      </c>
      <c r="B39" s="852" t="s">
        <v>2912</v>
      </c>
      <c r="C39" s="831" t="s">
        <v>2913</v>
      </c>
      <c r="D39" s="856" t="s">
        <v>531</v>
      </c>
      <c r="E39" s="856" t="s">
        <v>2909</v>
      </c>
      <c r="F39" s="857" t="s">
        <v>115</v>
      </c>
      <c r="G39" s="845">
        <v>129.09899999999999</v>
      </c>
      <c r="H39" s="845">
        <v>0</v>
      </c>
      <c r="I39" s="845">
        <v>0</v>
      </c>
      <c r="J39" s="837">
        <v>0</v>
      </c>
      <c r="K39" s="837">
        <v>0</v>
      </c>
      <c r="L39" s="837">
        <v>129.09899999999999</v>
      </c>
      <c r="M39" s="847">
        <v>40</v>
      </c>
      <c r="N39" s="837">
        <v>0</v>
      </c>
      <c r="O39" s="835">
        <v>40</v>
      </c>
      <c r="P39" s="835"/>
      <c r="Q39" s="835"/>
      <c r="R39" s="835"/>
      <c r="S39" s="835"/>
      <c r="T39" s="835"/>
      <c r="U39" s="835"/>
      <c r="V39" s="835"/>
      <c r="W39" s="835"/>
      <c r="X39" s="835"/>
      <c r="Y39" s="835"/>
      <c r="Z39" s="466">
        <v>40</v>
      </c>
      <c r="AA39" s="466">
        <v>0</v>
      </c>
      <c r="AB39" s="21">
        <v>40</v>
      </c>
      <c r="AC39" s="21">
        <v>40</v>
      </c>
      <c r="AD39" s="21"/>
      <c r="AE39" s="21">
        <v>40</v>
      </c>
      <c r="AF39" s="21">
        <v>40</v>
      </c>
      <c r="AG39" s="21">
        <v>0</v>
      </c>
      <c r="AH39" s="21">
        <v>40</v>
      </c>
      <c r="AI39" s="835"/>
      <c r="AJ39" s="835"/>
      <c r="AK39" s="834" t="s">
        <v>12213</v>
      </c>
      <c r="AL39" s="2609">
        <v>0.25</v>
      </c>
      <c r="AM39" s="837">
        <v>0</v>
      </c>
    </row>
    <row r="40" spans="1:39" ht="94.5">
      <c r="A40" s="838">
        <v>1108</v>
      </c>
      <c r="B40" s="852" t="s">
        <v>2914</v>
      </c>
      <c r="C40" s="831" t="s">
        <v>2915</v>
      </c>
      <c r="D40" s="851" t="s">
        <v>534</v>
      </c>
      <c r="E40" s="856" t="s">
        <v>2909</v>
      </c>
      <c r="F40" s="857" t="s">
        <v>115</v>
      </c>
      <c r="G40" s="845">
        <v>171.071</v>
      </c>
      <c r="H40" s="845">
        <v>0</v>
      </c>
      <c r="I40" s="845">
        <v>0</v>
      </c>
      <c r="J40" s="837">
        <v>0</v>
      </c>
      <c r="K40" s="837">
        <v>0</v>
      </c>
      <c r="L40" s="837">
        <v>171.071</v>
      </c>
      <c r="M40" s="847">
        <v>40</v>
      </c>
      <c r="N40" s="837">
        <v>0</v>
      </c>
      <c r="O40" s="835">
        <v>40</v>
      </c>
      <c r="P40" s="835"/>
      <c r="Q40" s="835"/>
      <c r="R40" s="835"/>
      <c r="S40" s="835"/>
      <c r="T40" s="835"/>
      <c r="U40" s="835"/>
      <c r="V40" s="835"/>
      <c r="W40" s="835"/>
      <c r="X40" s="835"/>
      <c r="Y40" s="835"/>
      <c r="Z40" s="466">
        <v>40</v>
      </c>
      <c r="AA40" s="466">
        <v>0</v>
      </c>
      <c r="AB40" s="21">
        <v>40</v>
      </c>
      <c r="AC40" s="21">
        <v>40</v>
      </c>
      <c r="AD40" s="21"/>
      <c r="AE40" s="21">
        <v>40</v>
      </c>
      <c r="AF40" s="21">
        <v>39.882857000000001</v>
      </c>
      <c r="AG40" s="21">
        <v>0</v>
      </c>
      <c r="AH40" s="21">
        <v>39.882857000000001</v>
      </c>
      <c r="AI40" s="835"/>
      <c r="AJ40" s="835"/>
      <c r="AK40" s="834" t="s">
        <v>10955</v>
      </c>
      <c r="AL40" s="2609">
        <v>0.25</v>
      </c>
      <c r="AM40" s="837">
        <v>0</v>
      </c>
    </row>
    <row r="41" spans="1:39" ht="94.5">
      <c r="A41" s="838">
        <v>1109</v>
      </c>
      <c r="B41" s="852" t="s">
        <v>2916</v>
      </c>
      <c r="C41" s="831" t="s">
        <v>2917</v>
      </c>
      <c r="D41" s="856" t="s">
        <v>277</v>
      </c>
      <c r="E41" s="856" t="s">
        <v>2903</v>
      </c>
      <c r="F41" s="857" t="s">
        <v>26</v>
      </c>
      <c r="G41" s="845">
        <v>83.897000000000006</v>
      </c>
      <c r="H41" s="845">
        <v>0</v>
      </c>
      <c r="I41" s="845">
        <v>0</v>
      </c>
      <c r="J41" s="837">
        <v>0</v>
      </c>
      <c r="K41" s="837">
        <v>0</v>
      </c>
      <c r="L41" s="837">
        <v>83.897000000000006</v>
      </c>
      <c r="M41" s="847">
        <v>25</v>
      </c>
      <c r="N41" s="837">
        <v>0</v>
      </c>
      <c r="O41" s="835">
        <v>25</v>
      </c>
      <c r="P41" s="835"/>
      <c r="Q41" s="835"/>
      <c r="R41" s="835"/>
      <c r="S41" s="835"/>
      <c r="T41" s="835"/>
      <c r="U41" s="835"/>
      <c r="V41" s="835"/>
      <c r="W41" s="835"/>
      <c r="X41" s="835"/>
      <c r="Y41" s="835"/>
      <c r="Z41" s="466">
        <v>25</v>
      </c>
      <c r="AA41" s="466">
        <v>0</v>
      </c>
      <c r="AB41" s="21">
        <v>25</v>
      </c>
      <c r="AC41" s="21">
        <v>25</v>
      </c>
      <c r="AD41" s="21"/>
      <c r="AE41" s="21">
        <v>25</v>
      </c>
      <c r="AF41" s="21">
        <v>24.974969000000002</v>
      </c>
      <c r="AG41" s="21">
        <v>0</v>
      </c>
      <c r="AH41" s="21">
        <v>24.974969000000002</v>
      </c>
      <c r="AI41" s="835"/>
      <c r="AJ41" s="835"/>
      <c r="AK41" s="834" t="s">
        <v>12216</v>
      </c>
      <c r="AL41" s="2609">
        <v>0.25</v>
      </c>
      <c r="AM41" s="837">
        <v>0</v>
      </c>
    </row>
    <row r="42" spans="1:39" ht="63">
      <c r="A42" s="838">
        <v>1110</v>
      </c>
      <c r="B42" s="852" t="s">
        <v>2918</v>
      </c>
      <c r="C42" s="831" t="s">
        <v>2919</v>
      </c>
      <c r="D42" s="851" t="s">
        <v>534</v>
      </c>
      <c r="E42" s="856" t="s">
        <v>2903</v>
      </c>
      <c r="F42" s="857" t="s">
        <v>26</v>
      </c>
      <c r="G42" s="845">
        <v>50</v>
      </c>
      <c r="H42" s="845">
        <v>0</v>
      </c>
      <c r="I42" s="845">
        <v>0</v>
      </c>
      <c r="J42" s="837">
        <v>0</v>
      </c>
      <c r="K42" s="837">
        <v>0</v>
      </c>
      <c r="L42" s="837">
        <v>50</v>
      </c>
      <c r="M42" s="847">
        <v>25</v>
      </c>
      <c r="N42" s="837">
        <v>0</v>
      </c>
      <c r="O42" s="835">
        <v>25</v>
      </c>
      <c r="P42" s="835"/>
      <c r="Q42" s="835"/>
      <c r="R42" s="835"/>
      <c r="S42" s="835"/>
      <c r="T42" s="835"/>
      <c r="U42" s="835"/>
      <c r="V42" s="835"/>
      <c r="W42" s="835"/>
      <c r="X42" s="835"/>
      <c r="Y42" s="835"/>
      <c r="Z42" s="466">
        <v>25</v>
      </c>
      <c r="AA42" s="466">
        <v>0</v>
      </c>
      <c r="AB42" s="21">
        <v>25</v>
      </c>
      <c r="AC42" s="21">
        <v>12.5</v>
      </c>
      <c r="AD42" s="21"/>
      <c r="AE42" s="21">
        <v>12.5</v>
      </c>
      <c r="AF42" s="21">
        <v>12.494320999999999</v>
      </c>
      <c r="AG42" s="21">
        <v>0</v>
      </c>
      <c r="AH42" s="21">
        <v>12.494320999999999</v>
      </c>
      <c r="AI42" s="835"/>
      <c r="AJ42" s="834" t="s">
        <v>9254</v>
      </c>
      <c r="AK42" s="834" t="s">
        <v>10848</v>
      </c>
      <c r="AL42" s="2609">
        <v>0.25</v>
      </c>
      <c r="AM42" s="837">
        <v>0</v>
      </c>
    </row>
    <row r="43" spans="1:39" ht="78.75">
      <c r="A43" s="838">
        <v>1111</v>
      </c>
      <c r="B43" s="858" t="s">
        <v>2920</v>
      </c>
      <c r="C43" s="859" t="s">
        <v>2921</v>
      </c>
      <c r="D43" s="860" t="s">
        <v>342</v>
      </c>
      <c r="E43" s="856" t="s">
        <v>2922</v>
      </c>
      <c r="F43" s="857" t="s">
        <v>26</v>
      </c>
      <c r="G43" s="845">
        <v>401.91800000000001</v>
      </c>
      <c r="H43" s="845">
        <v>0</v>
      </c>
      <c r="I43" s="845">
        <v>0</v>
      </c>
      <c r="J43" s="837"/>
      <c r="K43" s="837">
        <v>0</v>
      </c>
      <c r="L43" s="837">
        <v>401.91800000000001</v>
      </c>
      <c r="M43" s="847">
        <v>210</v>
      </c>
      <c r="N43" s="837">
        <v>0</v>
      </c>
      <c r="O43" s="835">
        <v>210</v>
      </c>
      <c r="P43" s="835"/>
      <c r="Q43" s="835"/>
      <c r="R43" s="835"/>
      <c r="S43" s="835"/>
      <c r="T43" s="835"/>
      <c r="U43" s="835"/>
      <c r="V43" s="835"/>
      <c r="W43" s="835"/>
      <c r="X43" s="835"/>
      <c r="Y43" s="835"/>
      <c r="Z43" s="466">
        <v>210</v>
      </c>
      <c r="AA43" s="466">
        <v>0</v>
      </c>
      <c r="AB43" s="21">
        <v>210</v>
      </c>
      <c r="AC43" s="21">
        <v>157.5</v>
      </c>
      <c r="AD43" s="21"/>
      <c r="AE43" s="21">
        <v>157.5</v>
      </c>
      <c r="AF43" s="21">
        <v>156.38152500000001</v>
      </c>
      <c r="AG43" s="21">
        <v>0</v>
      </c>
      <c r="AH43" s="21">
        <v>156.38152500000001</v>
      </c>
      <c r="AI43" s="835"/>
      <c r="AJ43" s="834" t="s">
        <v>9254</v>
      </c>
      <c r="AK43" s="834" t="s">
        <v>10844</v>
      </c>
      <c r="AL43" s="2609">
        <v>0.25</v>
      </c>
      <c r="AM43" s="837">
        <v>0</v>
      </c>
    </row>
    <row r="44" spans="1:39" ht="94.5">
      <c r="A44" s="838">
        <v>1112</v>
      </c>
      <c r="B44" s="852" t="s">
        <v>2923</v>
      </c>
      <c r="C44" s="831" t="s">
        <v>2924</v>
      </c>
      <c r="D44" s="856" t="s">
        <v>332</v>
      </c>
      <c r="E44" s="856" t="s">
        <v>2925</v>
      </c>
      <c r="F44" s="857" t="s">
        <v>115</v>
      </c>
      <c r="G44" s="845">
        <v>269.33800000000002</v>
      </c>
      <c r="H44" s="845">
        <v>0</v>
      </c>
      <c r="I44" s="845">
        <v>0</v>
      </c>
      <c r="J44" s="837">
        <v>0</v>
      </c>
      <c r="K44" s="837">
        <v>0</v>
      </c>
      <c r="L44" s="837">
        <v>269.33800000000002</v>
      </c>
      <c r="M44" s="847">
        <v>210</v>
      </c>
      <c r="N44" s="837">
        <v>0</v>
      </c>
      <c r="O44" s="835">
        <v>210</v>
      </c>
      <c r="P44" s="835"/>
      <c r="Q44" s="835"/>
      <c r="R44" s="835"/>
      <c r="S44" s="835"/>
      <c r="T44" s="835"/>
      <c r="U44" s="835"/>
      <c r="V44" s="835"/>
      <c r="W44" s="835"/>
      <c r="X44" s="835"/>
      <c r="Y44" s="835"/>
      <c r="Z44" s="466">
        <v>210</v>
      </c>
      <c r="AA44" s="466">
        <v>0</v>
      </c>
      <c r="AB44" s="21">
        <v>210</v>
      </c>
      <c r="AC44" s="21">
        <v>210</v>
      </c>
      <c r="AD44" s="21"/>
      <c r="AE44" s="21">
        <v>210</v>
      </c>
      <c r="AF44" s="21">
        <v>210</v>
      </c>
      <c r="AG44" s="21">
        <v>0</v>
      </c>
      <c r="AH44" s="21">
        <v>210</v>
      </c>
      <c r="AI44" s="835"/>
      <c r="AJ44" s="835"/>
      <c r="AK44" s="834" t="s">
        <v>12246</v>
      </c>
      <c r="AL44" s="2609">
        <v>0.25</v>
      </c>
      <c r="AM44" s="837">
        <v>0</v>
      </c>
    </row>
    <row r="45" spans="1:39" ht="94.5">
      <c r="A45" s="838">
        <v>1113</v>
      </c>
      <c r="B45" s="858" t="s">
        <v>2926</v>
      </c>
      <c r="C45" s="859" t="s">
        <v>2927</v>
      </c>
      <c r="D45" s="860" t="s">
        <v>2928</v>
      </c>
      <c r="E45" s="860" t="s">
        <v>1800</v>
      </c>
      <c r="F45" s="861" t="s">
        <v>115</v>
      </c>
      <c r="G45" s="845">
        <v>110.08499999999999</v>
      </c>
      <c r="H45" s="845">
        <v>0</v>
      </c>
      <c r="I45" s="845">
        <v>0</v>
      </c>
      <c r="J45" s="837">
        <v>0</v>
      </c>
      <c r="K45" s="837">
        <v>0</v>
      </c>
      <c r="L45" s="837">
        <v>110.08499999999999</v>
      </c>
      <c r="M45" s="847">
        <v>30</v>
      </c>
      <c r="N45" s="837">
        <v>0</v>
      </c>
      <c r="O45" s="835">
        <v>30</v>
      </c>
      <c r="P45" s="835"/>
      <c r="Q45" s="835"/>
      <c r="R45" s="835"/>
      <c r="S45" s="835"/>
      <c r="T45" s="835"/>
      <c r="U45" s="835"/>
      <c r="V45" s="835"/>
      <c r="W45" s="835"/>
      <c r="X45" s="835"/>
      <c r="Y45" s="835"/>
      <c r="Z45" s="466">
        <v>30</v>
      </c>
      <c r="AA45" s="466">
        <v>0</v>
      </c>
      <c r="AB45" s="21">
        <v>30</v>
      </c>
      <c r="AC45" s="21">
        <v>7.5</v>
      </c>
      <c r="AD45" s="21"/>
      <c r="AE45" s="21">
        <v>7.5</v>
      </c>
      <c r="AF45" s="21">
        <v>0</v>
      </c>
      <c r="AG45" s="21">
        <v>0</v>
      </c>
      <c r="AH45" s="21">
        <v>0</v>
      </c>
      <c r="AI45" s="835"/>
      <c r="AJ45" s="834" t="s">
        <v>9254</v>
      </c>
      <c r="AK45" s="834" t="s">
        <v>9259</v>
      </c>
      <c r="AL45" s="2609">
        <v>0.25</v>
      </c>
      <c r="AM45" s="837">
        <v>0</v>
      </c>
    </row>
    <row r="46" spans="1:39" ht="94.5">
      <c r="A46" s="838">
        <v>1114</v>
      </c>
      <c r="B46" s="852" t="s">
        <v>2929</v>
      </c>
      <c r="C46" s="831" t="s">
        <v>2930</v>
      </c>
      <c r="D46" s="856" t="s">
        <v>147</v>
      </c>
      <c r="E46" s="856" t="s">
        <v>2903</v>
      </c>
      <c r="F46" s="857" t="s">
        <v>26</v>
      </c>
      <c r="G46" s="845">
        <v>89.653000000000006</v>
      </c>
      <c r="H46" s="845">
        <v>0</v>
      </c>
      <c r="I46" s="845">
        <v>0</v>
      </c>
      <c r="J46" s="837">
        <v>0</v>
      </c>
      <c r="K46" s="837">
        <v>0</v>
      </c>
      <c r="L46" s="837">
        <v>89.653000000000006</v>
      </c>
      <c r="M46" s="835">
        <v>25</v>
      </c>
      <c r="N46" s="837">
        <v>0</v>
      </c>
      <c r="O46" s="835">
        <v>25</v>
      </c>
      <c r="P46" s="835"/>
      <c r="Q46" s="835"/>
      <c r="R46" s="835"/>
      <c r="S46" s="835"/>
      <c r="T46" s="835"/>
      <c r="U46" s="835"/>
      <c r="V46" s="835"/>
      <c r="W46" s="835"/>
      <c r="X46" s="835"/>
      <c r="Y46" s="835"/>
      <c r="Z46" s="466">
        <v>25</v>
      </c>
      <c r="AA46" s="466">
        <v>0</v>
      </c>
      <c r="AB46" s="21">
        <v>25</v>
      </c>
      <c r="AC46" s="21">
        <v>25</v>
      </c>
      <c r="AD46" s="21"/>
      <c r="AE46" s="21">
        <v>25</v>
      </c>
      <c r="AF46" s="21">
        <v>25</v>
      </c>
      <c r="AG46" s="21">
        <v>0</v>
      </c>
      <c r="AH46" s="21">
        <v>25</v>
      </c>
      <c r="AI46" s="835"/>
      <c r="AJ46" s="835"/>
      <c r="AK46" s="834" t="s">
        <v>12643</v>
      </c>
      <c r="AL46" s="2609">
        <v>0.25</v>
      </c>
      <c r="AM46" s="837">
        <v>0</v>
      </c>
    </row>
    <row r="47" spans="1:39" ht="47.25">
      <c r="A47" s="838">
        <v>1115</v>
      </c>
      <c r="B47" s="852" t="s">
        <v>2931</v>
      </c>
      <c r="C47" s="831" t="s">
        <v>2932</v>
      </c>
      <c r="D47" s="856" t="s">
        <v>37</v>
      </c>
      <c r="E47" s="856" t="s">
        <v>2903</v>
      </c>
      <c r="F47" s="857" t="s">
        <v>115</v>
      </c>
      <c r="G47" s="845">
        <v>112.79</v>
      </c>
      <c r="H47" s="845">
        <v>0</v>
      </c>
      <c r="I47" s="845">
        <v>0</v>
      </c>
      <c r="J47" s="837">
        <v>0</v>
      </c>
      <c r="K47" s="837">
        <v>0</v>
      </c>
      <c r="L47" s="837">
        <v>112.79</v>
      </c>
      <c r="M47" s="847">
        <v>25</v>
      </c>
      <c r="N47" s="837">
        <v>0</v>
      </c>
      <c r="O47" s="835">
        <v>25</v>
      </c>
      <c r="P47" s="835"/>
      <c r="Q47" s="835"/>
      <c r="R47" s="835"/>
      <c r="S47" s="835"/>
      <c r="T47" s="835"/>
      <c r="U47" s="835"/>
      <c r="V47" s="835"/>
      <c r="W47" s="835"/>
      <c r="X47" s="835"/>
      <c r="Y47" s="835"/>
      <c r="Z47" s="466">
        <v>25</v>
      </c>
      <c r="AA47" s="466">
        <v>0</v>
      </c>
      <c r="AB47" s="21">
        <v>25</v>
      </c>
      <c r="AC47" s="21">
        <v>12.5</v>
      </c>
      <c r="AD47" s="21"/>
      <c r="AE47" s="21">
        <v>12.5</v>
      </c>
      <c r="AF47" s="21">
        <v>12.5</v>
      </c>
      <c r="AG47" s="21">
        <v>0</v>
      </c>
      <c r="AH47" s="21">
        <v>12.5</v>
      </c>
      <c r="AI47" s="835"/>
      <c r="AJ47" s="835"/>
      <c r="AK47" s="834" t="s">
        <v>11800</v>
      </c>
      <c r="AL47" s="2609">
        <v>0.25</v>
      </c>
      <c r="AM47" s="837">
        <v>0</v>
      </c>
    </row>
    <row r="48" spans="1:39" ht="16.5" thickBot="1">
      <c r="A48" s="838" t="s">
        <v>300</v>
      </c>
      <c r="B48" s="852"/>
      <c r="C48" s="862" t="s">
        <v>2933</v>
      </c>
      <c r="D48" s="863"/>
      <c r="E48" s="863"/>
      <c r="F48" s="864"/>
      <c r="G48" s="865">
        <v>8709.8289999999997</v>
      </c>
      <c r="H48" s="865">
        <v>3838.4389999999999</v>
      </c>
      <c r="I48" s="865">
        <v>751.48199999999997</v>
      </c>
      <c r="J48" s="865">
        <v>0</v>
      </c>
      <c r="K48" s="866">
        <v>4589.9209999999994</v>
      </c>
      <c r="L48" s="865">
        <v>4121.7779999999993</v>
      </c>
      <c r="M48" s="867">
        <v>1513.76</v>
      </c>
      <c r="N48" s="865">
        <v>0</v>
      </c>
      <c r="O48" s="867">
        <v>1513.76</v>
      </c>
      <c r="P48" s="867">
        <v>79.302000000000007</v>
      </c>
      <c r="Q48" s="867">
        <v>0</v>
      </c>
      <c r="R48" s="867">
        <v>0</v>
      </c>
      <c r="S48" s="867">
        <v>0</v>
      </c>
      <c r="T48" s="867">
        <v>0</v>
      </c>
      <c r="U48" s="867">
        <v>0</v>
      </c>
      <c r="V48" s="867">
        <v>0</v>
      </c>
      <c r="W48" s="867">
        <v>0</v>
      </c>
      <c r="X48" s="867">
        <v>0</v>
      </c>
      <c r="Y48" s="867">
        <v>0</v>
      </c>
      <c r="Z48" s="867">
        <v>1593.0619999999999</v>
      </c>
      <c r="AA48" s="867">
        <v>0</v>
      </c>
      <c r="AB48" s="867">
        <v>1593.0619999999999</v>
      </c>
      <c r="AC48" s="867">
        <v>1246.55025</v>
      </c>
      <c r="AD48" s="867">
        <v>0</v>
      </c>
      <c r="AE48" s="867">
        <v>1246.55025</v>
      </c>
      <c r="AF48" s="867">
        <v>1153.707451</v>
      </c>
      <c r="AG48" s="867">
        <v>0</v>
      </c>
      <c r="AH48" s="867">
        <v>1153.707451</v>
      </c>
      <c r="AI48" s="867">
        <v>0</v>
      </c>
      <c r="AJ48" s="867"/>
      <c r="AK48" s="867"/>
      <c r="AL48" s="867"/>
      <c r="AM48" s="868"/>
    </row>
    <row r="49" spans="1:39">
      <c r="A49" s="838" t="s">
        <v>300</v>
      </c>
      <c r="B49" s="852"/>
      <c r="C49" s="869"/>
      <c r="D49" s="870"/>
      <c r="E49" s="870"/>
      <c r="F49" s="871"/>
      <c r="G49" s="872"/>
      <c r="H49" s="872"/>
      <c r="I49" s="872"/>
      <c r="J49" s="872"/>
      <c r="K49" s="873"/>
      <c r="L49" s="872"/>
      <c r="M49" s="874"/>
      <c r="N49" s="872"/>
      <c r="O49" s="874"/>
      <c r="P49" s="874"/>
      <c r="Q49" s="874"/>
      <c r="R49" s="874"/>
      <c r="S49" s="874"/>
      <c r="T49" s="874"/>
      <c r="U49" s="874"/>
      <c r="V49" s="874"/>
      <c r="W49" s="874"/>
      <c r="X49" s="874"/>
      <c r="Y49" s="874"/>
      <c r="Z49" s="874"/>
      <c r="AA49" s="874"/>
      <c r="AB49" s="874"/>
      <c r="AC49" s="874"/>
      <c r="AD49" s="874"/>
      <c r="AE49" s="874"/>
      <c r="AF49" s="874"/>
      <c r="AG49" s="874"/>
      <c r="AH49" s="874"/>
      <c r="AI49" s="874"/>
      <c r="AJ49" s="874"/>
      <c r="AK49" s="874"/>
      <c r="AL49" s="874"/>
      <c r="AM49" s="875"/>
    </row>
    <row r="50" spans="1:39">
      <c r="A50" s="838" t="s">
        <v>300</v>
      </c>
      <c r="B50" s="852"/>
      <c r="C50" s="3207" t="s">
        <v>2934</v>
      </c>
      <c r="D50" s="3207"/>
      <c r="E50" s="3207"/>
      <c r="F50" s="871"/>
      <c r="G50" s="872"/>
      <c r="H50" s="872"/>
      <c r="I50" s="872"/>
      <c r="J50" s="872"/>
      <c r="K50" s="873"/>
      <c r="L50" s="872"/>
      <c r="M50" s="874"/>
      <c r="N50" s="872"/>
      <c r="O50" s="874"/>
      <c r="P50" s="874"/>
      <c r="Q50" s="874"/>
      <c r="R50" s="874"/>
      <c r="S50" s="874"/>
      <c r="T50" s="874"/>
      <c r="U50" s="874"/>
      <c r="V50" s="874"/>
      <c r="W50" s="874"/>
      <c r="X50" s="874"/>
      <c r="Y50" s="874"/>
      <c r="Z50" s="874"/>
      <c r="AA50" s="874"/>
      <c r="AB50" s="874"/>
      <c r="AC50" s="874"/>
      <c r="AD50" s="874"/>
      <c r="AE50" s="874"/>
      <c r="AF50" s="874"/>
      <c r="AG50" s="874"/>
      <c r="AH50" s="874"/>
      <c r="AI50" s="874"/>
      <c r="AJ50" s="874"/>
      <c r="AK50" s="874"/>
      <c r="AL50" s="874"/>
      <c r="AM50" s="875"/>
    </row>
    <row r="51" spans="1:39">
      <c r="A51" s="838" t="s">
        <v>300</v>
      </c>
      <c r="B51" s="852"/>
      <c r="C51" s="869"/>
      <c r="D51" s="870"/>
      <c r="E51" s="870"/>
      <c r="F51" s="871"/>
      <c r="G51" s="872"/>
      <c r="H51" s="872"/>
      <c r="I51" s="872"/>
      <c r="J51" s="872"/>
      <c r="K51" s="873"/>
      <c r="L51" s="872"/>
      <c r="M51" s="874"/>
      <c r="N51" s="872"/>
      <c r="O51" s="874"/>
      <c r="P51" s="874"/>
      <c r="Q51" s="874"/>
      <c r="R51" s="874"/>
      <c r="S51" s="874"/>
      <c r="T51" s="874"/>
      <c r="U51" s="874"/>
      <c r="V51" s="874"/>
      <c r="W51" s="874"/>
      <c r="X51" s="874"/>
      <c r="Y51" s="874"/>
      <c r="Z51" s="874"/>
      <c r="AA51" s="874"/>
      <c r="AB51" s="874"/>
      <c r="AC51" s="874"/>
      <c r="AD51" s="874"/>
      <c r="AE51" s="874"/>
      <c r="AF51" s="874"/>
      <c r="AG51" s="874"/>
      <c r="AH51" s="874"/>
      <c r="AI51" s="874"/>
      <c r="AJ51" s="874"/>
      <c r="AK51" s="874"/>
      <c r="AL51" s="874"/>
      <c r="AM51" s="875"/>
    </row>
    <row r="52" spans="1:39" ht="31.5">
      <c r="A52" s="838">
        <v>1116</v>
      </c>
      <c r="B52" s="876" t="s">
        <v>2935</v>
      </c>
      <c r="C52" s="877" t="s">
        <v>2936</v>
      </c>
      <c r="D52" s="878" t="s">
        <v>534</v>
      </c>
      <c r="E52" s="878" t="s">
        <v>145</v>
      </c>
      <c r="F52" s="879" t="s">
        <v>2937</v>
      </c>
      <c r="G52" s="880">
        <v>214</v>
      </c>
      <c r="H52" s="845">
        <v>0</v>
      </c>
      <c r="I52" s="845">
        <v>0</v>
      </c>
      <c r="J52" s="845">
        <v>0</v>
      </c>
      <c r="K52" s="837">
        <v>0</v>
      </c>
      <c r="L52" s="837">
        <v>214</v>
      </c>
      <c r="M52" s="845">
        <v>30</v>
      </c>
      <c r="N52" s="845">
        <v>0</v>
      </c>
      <c r="O52" s="880">
        <v>30</v>
      </c>
      <c r="P52" s="880"/>
      <c r="Q52" s="880"/>
      <c r="R52" s="880"/>
      <c r="S52" s="880"/>
      <c r="T52" s="880"/>
      <c r="U52" s="880"/>
      <c r="V52" s="880"/>
      <c r="W52" s="880"/>
      <c r="X52" s="880"/>
      <c r="Y52" s="880"/>
      <c r="Z52" s="466">
        <v>30</v>
      </c>
      <c r="AA52" s="466">
        <v>0</v>
      </c>
      <c r="AB52" s="21">
        <v>30</v>
      </c>
      <c r="AC52" s="21"/>
      <c r="AD52" s="21"/>
      <c r="AE52" s="21">
        <v>0</v>
      </c>
      <c r="AF52" s="21">
        <v>0</v>
      </c>
      <c r="AG52" s="21">
        <v>0</v>
      </c>
      <c r="AH52" s="21">
        <v>0</v>
      </c>
      <c r="AI52" s="880"/>
      <c r="AJ52" s="2690" t="s">
        <v>9323</v>
      </c>
      <c r="AK52" s="880"/>
      <c r="AL52" s="2608">
        <v>0.25</v>
      </c>
      <c r="AM52" s="837">
        <v>0</v>
      </c>
    </row>
    <row r="53" spans="1:39" ht="157.5">
      <c r="A53" s="838">
        <v>1117</v>
      </c>
      <c r="B53" s="852" t="s">
        <v>2938</v>
      </c>
      <c r="C53" s="831" t="s">
        <v>2939</v>
      </c>
      <c r="D53" s="851" t="s">
        <v>534</v>
      </c>
      <c r="E53" s="878" t="s">
        <v>145</v>
      </c>
      <c r="F53" s="879" t="s">
        <v>2937</v>
      </c>
      <c r="G53" s="837">
        <v>151</v>
      </c>
      <c r="H53" s="837">
        <v>0</v>
      </c>
      <c r="I53" s="837">
        <v>0</v>
      </c>
      <c r="J53" s="837">
        <v>0</v>
      </c>
      <c r="K53" s="837">
        <v>0</v>
      </c>
      <c r="L53" s="837">
        <v>151</v>
      </c>
      <c r="M53" s="835">
        <v>30</v>
      </c>
      <c r="N53" s="837">
        <v>0</v>
      </c>
      <c r="O53" s="835">
        <v>30</v>
      </c>
      <c r="P53" s="835"/>
      <c r="Q53" s="835"/>
      <c r="R53" s="835"/>
      <c r="S53" s="835"/>
      <c r="T53" s="835"/>
      <c r="U53" s="835"/>
      <c r="V53" s="835"/>
      <c r="W53" s="835"/>
      <c r="X53" s="835"/>
      <c r="Y53" s="835"/>
      <c r="Z53" s="466">
        <v>30</v>
      </c>
      <c r="AA53" s="466">
        <v>0</v>
      </c>
      <c r="AB53" s="21">
        <v>30</v>
      </c>
      <c r="AC53" s="21">
        <v>7.5</v>
      </c>
      <c r="AD53" s="21"/>
      <c r="AE53" s="21">
        <v>7.5</v>
      </c>
      <c r="AF53" s="21">
        <v>0</v>
      </c>
      <c r="AG53" s="21">
        <v>0</v>
      </c>
      <c r="AH53" s="21">
        <v>0</v>
      </c>
      <c r="AI53" s="835"/>
      <c r="AJ53" s="2690"/>
      <c r="AK53" s="834" t="s">
        <v>12885</v>
      </c>
      <c r="AL53" s="2609">
        <v>0.25</v>
      </c>
      <c r="AM53" s="837">
        <v>0</v>
      </c>
    </row>
    <row r="54" spans="1:39" ht="31.5">
      <c r="A54" s="838">
        <v>1118</v>
      </c>
      <c r="B54" s="852" t="s">
        <v>2940</v>
      </c>
      <c r="C54" s="877" t="s">
        <v>2941</v>
      </c>
      <c r="D54" s="878" t="s">
        <v>39</v>
      </c>
      <c r="E54" s="878" t="s">
        <v>145</v>
      </c>
      <c r="F54" s="879" t="s">
        <v>2942</v>
      </c>
      <c r="G54" s="880">
        <v>600</v>
      </c>
      <c r="H54" s="845">
        <v>0</v>
      </c>
      <c r="I54" s="845">
        <v>0</v>
      </c>
      <c r="J54" s="845">
        <v>0</v>
      </c>
      <c r="K54" s="837">
        <v>0</v>
      </c>
      <c r="L54" s="837">
        <v>600</v>
      </c>
      <c r="M54" s="845">
        <v>250</v>
      </c>
      <c r="N54" s="845">
        <v>0</v>
      </c>
      <c r="O54" s="880">
        <v>250</v>
      </c>
      <c r="P54" s="880"/>
      <c r="Q54" s="880"/>
      <c r="R54" s="880"/>
      <c r="S54" s="880"/>
      <c r="T54" s="880"/>
      <c r="U54" s="880"/>
      <c r="V54" s="880"/>
      <c r="W54" s="880"/>
      <c r="X54" s="880"/>
      <c r="Y54" s="880"/>
      <c r="Z54" s="466">
        <v>250</v>
      </c>
      <c r="AA54" s="466">
        <v>0</v>
      </c>
      <c r="AB54" s="21">
        <v>250</v>
      </c>
      <c r="AC54" s="21">
        <v>62.5</v>
      </c>
      <c r="AD54" s="21"/>
      <c r="AE54" s="21">
        <v>62.5</v>
      </c>
      <c r="AF54" s="21">
        <v>62.5</v>
      </c>
      <c r="AG54" s="21">
        <v>0</v>
      </c>
      <c r="AH54" s="21">
        <v>62.5</v>
      </c>
      <c r="AI54" s="880"/>
      <c r="AJ54" s="2690"/>
      <c r="AK54" s="880" t="s">
        <v>9728</v>
      </c>
      <c r="AL54" s="2608">
        <v>0.25</v>
      </c>
      <c r="AM54" s="837">
        <v>0</v>
      </c>
    </row>
    <row r="55" spans="1:39" ht="63">
      <c r="A55" s="838">
        <v>1119</v>
      </c>
      <c r="B55" s="852" t="s">
        <v>2943</v>
      </c>
      <c r="C55" s="877" t="s">
        <v>2944</v>
      </c>
      <c r="D55" s="878" t="s">
        <v>55</v>
      </c>
      <c r="E55" s="878" t="s">
        <v>145</v>
      </c>
      <c r="F55" s="881" t="s">
        <v>2937</v>
      </c>
      <c r="G55" s="880">
        <v>300</v>
      </c>
      <c r="H55" s="845">
        <v>0</v>
      </c>
      <c r="I55" s="845">
        <v>0</v>
      </c>
      <c r="J55" s="845">
        <v>0</v>
      </c>
      <c r="K55" s="837">
        <v>0</v>
      </c>
      <c r="L55" s="837">
        <v>300</v>
      </c>
      <c r="M55" s="845">
        <v>150</v>
      </c>
      <c r="N55" s="845">
        <v>0</v>
      </c>
      <c r="O55" s="880">
        <v>150</v>
      </c>
      <c r="P55" s="880"/>
      <c r="Q55" s="880"/>
      <c r="R55" s="880"/>
      <c r="S55" s="880"/>
      <c r="T55" s="880"/>
      <c r="U55" s="880"/>
      <c r="V55" s="880"/>
      <c r="W55" s="880"/>
      <c r="X55" s="880"/>
      <c r="Y55" s="880"/>
      <c r="Z55" s="466">
        <v>150</v>
      </c>
      <c r="AA55" s="466">
        <v>0</v>
      </c>
      <c r="AB55" s="21">
        <v>150</v>
      </c>
      <c r="AC55" s="21"/>
      <c r="AD55" s="21"/>
      <c r="AE55" s="21">
        <v>0</v>
      </c>
      <c r="AF55" s="21">
        <v>0</v>
      </c>
      <c r="AG55" s="21">
        <v>0</v>
      </c>
      <c r="AH55" s="21">
        <v>0</v>
      </c>
      <c r="AI55" s="880"/>
      <c r="AJ55" s="2690" t="s">
        <v>9323</v>
      </c>
      <c r="AK55" s="880"/>
      <c r="AL55" s="2608">
        <v>0.25</v>
      </c>
      <c r="AM55" s="837">
        <v>0</v>
      </c>
    </row>
    <row r="56" spans="1:39">
      <c r="A56" s="838" t="s">
        <v>300</v>
      </c>
      <c r="B56" s="882"/>
      <c r="C56" s="877"/>
      <c r="D56" s="878"/>
      <c r="E56" s="878"/>
      <c r="F56" s="879"/>
      <c r="G56" s="880"/>
      <c r="H56" s="845"/>
      <c r="I56" s="845"/>
      <c r="J56" s="845"/>
      <c r="K56" s="845"/>
      <c r="L56" s="845"/>
      <c r="M56" s="845"/>
      <c r="N56" s="845"/>
      <c r="O56" s="880"/>
      <c r="P56" s="880"/>
      <c r="Q56" s="880"/>
      <c r="R56" s="880"/>
      <c r="S56" s="880"/>
      <c r="T56" s="880"/>
      <c r="U56" s="880"/>
      <c r="V56" s="880"/>
      <c r="W56" s="880"/>
      <c r="X56" s="880"/>
      <c r="Y56" s="880"/>
      <c r="Z56" s="880"/>
      <c r="AA56" s="880"/>
      <c r="AB56" s="880"/>
      <c r="AC56" s="880"/>
      <c r="AD56" s="880"/>
      <c r="AE56" s="880"/>
      <c r="AF56" s="21"/>
      <c r="AG56" s="880"/>
      <c r="AH56" s="880"/>
      <c r="AI56" s="880"/>
      <c r="AJ56" s="880"/>
      <c r="AK56" s="880"/>
      <c r="AL56" s="880"/>
      <c r="AM56" s="883"/>
    </row>
    <row r="57" spans="1:39" ht="16.5" thickBot="1">
      <c r="A57" s="838" t="s">
        <v>300</v>
      </c>
      <c r="B57" s="852"/>
      <c r="C57" s="862" t="s">
        <v>2945</v>
      </c>
      <c r="D57" s="863"/>
      <c r="E57" s="863"/>
      <c r="F57" s="864"/>
      <c r="G57" s="865">
        <v>1265</v>
      </c>
      <c r="H57" s="865">
        <v>0</v>
      </c>
      <c r="I57" s="865">
        <v>0</v>
      </c>
      <c r="J57" s="865">
        <v>0</v>
      </c>
      <c r="K57" s="865">
        <v>0</v>
      </c>
      <c r="L57" s="865">
        <v>1265</v>
      </c>
      <c r="M57" s="865">
        <v>460</v>
      </c>
      <c r="N57" s="865">
        <v>0</v>
      </c>
      <c r="O57" s="865">
        <v>460</v>
      </c>
      <c r="P57" s="865">
        <v>0</v>
      </c>
      <c r="Q57" s="865">
        <v>0</v>
      </c>
      <c r="R57" s="865">
        <v>0</v>
      </c>
      <c r="S57" s="865">
        <v>0</v>
      </c>
      <c r="T57" s="865">
        <v>0</v>
      </c>
      <c r="U57" s="865">
        <v>0</v>
      </c>
      <c r="V57" s="865">
        <v>0</v>
      </c>
      <c r="W57" s="865">
        <v>0</v>
      </c>
      <c r="X57" s="865">
        <v>0</v>
      </c>
      <c r="Y57" s="865">
        <v>0</v>
      </c>
      <c r="Z57" s="865">
        <v>460</v>
      </c>
      <c r="AA57" s="865">
        <v>0</v>
      </c>
      <c r="AB57" s="865">
        <v>460</v>
      </c>
      <c r="AC57" s="865">
        <v>70</v>
      </c>
      <c r="AD57" s="865">
        <v>0</v>
      </c>
      <c r="AE57" s="865">
        <v>70</v>
      </c>
      <c r="AF57" s="865">
        <v>62.5</v>
      </c>
      <c r="AG57" s="865">
        <v>0</v>
      </c>
      <c r="AH57" s="865">
        <v>62.5</v>
      </c>
      <c r="AI57" s="865">
        <v>0</v>
      </c>
      <c r="AJ57" s="865"/>
      <c r="AK57" s="865"/>
      <c r="AL57" s="865"/>
      <c r="AM57" s="868"/>
    </row>
    <row r="58" spans="1:39" ht="16.5" thickBot="1">
      <c r="A58" s="838" t="s">
        <v>300</v>
      </c>
      <c r="B58" s="852"/>
      <c r="C58" s="862" t="s">
        <v>2946</v>
      </c>
      <c r="D58" s="863"/>
      <c r="E58" s="863"/>
      <c r="F58" s="864"/>
      <c r="G58" s="865">
        <v>9974.8289999999997</v>
      </c>
      <c r="H58" s="865">
        <v>3838.4389999999999</v>
      </c>
      <c r="I58" s="865">
        <v>751.48199999999997</v>
      </c>
      <c r="J58" s="865">
        <v>0</v>
      </c>
      <c r="K58" s="865">
        <v>4589.9209999999994</v>
      </c>
      <c r="L58" s="865">
        <v>5386.7779999999993</v>
      </c>
      <c r="M58" s="865">
        <v>1973.76</v>
      </c>
      <c r="N58" s="865">
        <v>0</v>
      </c>
      <c r="O58" s="865">
        <v>1973.76</v>
      </c>
      <c r="P58" s="865">
        <v>79.302000000000007</v>
      </c>
      <c r="Q58" s="865">
        <v>0</v>
      </c>
      <c r="R58" s="865">
        <v>0</v>
      </c>
      <c r="S58" s="865">
        <v>0</v>
      </c>
      <c r="T58" s="865">
        <v>0</v>
      </c>
      <c r="U58" s="865">
        <v>0</v>
      </c>
      <c r="V58" s="865">
        <v>0</v>
      </c>
      <c r="W58" s="865">
        <v>0</v>
      </c>
      <c r="X58" s="865">
        <v>0</v>
      </c>
      <c r="Y58" s="865">
        <v>0</v>
      </c>
      <c r="Z58" s="865">
        <v>2053.0619999999999</v>
      </c>
      <c r="AA58" s="865">
        <v>0</v>
      </c>
      <c r="AB58" s="865">
        <v>2053.0619999999999</v>
      </c>
      <c r="AC58" s="865">
        <v>1316.55025</v>
      </c>
      <c r="AD58" s="865">
        <v>0</v>
      </c>
      <c r="AE58" s="865">
        <v>1316.55025</v>
      </c>
      <c r="AF58" s="865">
        <v>1216.207451</v>
      </c>
      <c r="AG58" s="865">
        <v>0</v>
      </c>
      <c r="AH58" s="865">
        <v>1216.207451</v>
      </c>
      <c r="AI58" s="865">
        <v>0</v>
      </c>
      <c r="AJ58" s="865"/>
      <c r="AK58" s="865"/>
      <c r="AL58" s="865"/>
      <c r="AM58" s="868"/>
    </row>
    <row r="59" spans="1:39">
      <c r="A59" s="838" t="s">
        <v>300</v>
      </c>
      <c r="B59" s="827"/>
      <c r="C59" s="884"/>
      <c r="D59" s="843"/>
      <c r="E59" s="851"/>
      <c r="F59" s="844"/>
      <c r="G59" s="885"/>
      <c r="H59" s="837"/>
      <c r="I59" s="837"/>
      <c r="J59" s="837"/>
      <c r="K59" s="837"/>
      <c r="L59" s="837"/>
      <c r="M59" s="885"/>
      <c r="N59" s="837"/>
      <c r="O59" s="837"/>
      <c r="P59" s="837"/>
      <c r="Q59" s="837"/>
      <c r="R59" s="837"/>
      <c r="S59" s="837"/>
      <c r="T59" s="837"/>
      <c r="U59" s="837"/>
      <c r="V59" s="837"/>
      <c r="W59" s="837"/>
      <c r="X59" s="837"/>
      <c r="Y59" s="837"/>
      <c r="Z59" s="837"/>
      <c r="AA59" s="837"/>
      <c r="AB59" s="837"/>
      <c r="AC59" s="837"/>
      <c r="AD59" s="837"/>
      <c r="AE59" s="837"/>
      <c r="AF59" s="837"/>
      <c r="AG59" s="837"/>
      <c r="AH59" s="837"/>
      <c r="AI59" s="837"/>
      <c r="AJ59" s="837"/>
      <c r="AK59" s="837"/>
      <c r="AL59" s="837"/>
      <c r="AM59" s="837"/>
    </row>
    <row r="60" spans="1:39">
      <c r="A60" s="838" t="s">
        <v>300</v>
      </c>
      <c r="B60" s="827"/>
      <c r="C60" s="828" t="s">
        <v>2947</v>
      </c>
      <c r="D60" s="886"/>
      <c r="E60" s="886"/>
      <c r="F60" s="886"/>
      <c r="G60" s="810"/>
      <c r="H60" s="810"/>
      <c r="I60" s="810"/>
      <c r="J60" s="837"/>
      <c r="K60" s="837"/>
      <c r="L60" s="837"/>
      <c r="M60" s="810"/>
      <c r="N60" s="837"/>
      <c r="O60" s="810"/>
      <c r="P60" s="810"/>
      <c r="Q60" s="810"/>
      <c r="R60" s="810"/>
      <c r="S60" s="810"/>
      <c r="T60" s="810"/>
      <c r="U60" s="810"/>
      <c r="V60" s="810"/>
      <c r="W60" s="810"/>
      <c r="X60" s="810"/>
      <c r="Y60" s="810"/>
      <c r="Z60" s="810"/>
      <c r="AA60" s="810"/>
      <c r="AB60" s="810"/>
      <c r="AC60" s="810"/>
      <c r="AD60" s="810"/>
      <c r="AE60" s="810"/>
      <c r="AF60" s="810"/>
      <c r="AG60" s="810"/>
      <c r="AH60" s="810"/>
      <c r="AI60" s="810"/>
      <c r="AJ60" s="810"/>
      <c r="AK60" s="810"/>
      <c r="AL60" s="810"/>
      <c r="AM60" s="837"/>
    </row>
    <row r="61" spans="1:39">
      <c r="A61" s="838" t="s">
        <v>300</v>
      </c>
      <c r="B61" s="827"/>
      <c r="C61" s="828"/>
      <c r="D61" s="886"/>
      <c r="E61" s="886"/>
      <c r="F61" s="886"/>
      <c r="G61" s="810"/>
      <c r="H61" s="810"/>
      <c r="I61" s="810"/>
      <c r="J61" s="837"/>
      <c r="K61" s="837"/>
      <c r="L61" s="837"/>
      <c r="M61" s="810"/>
      <c r="N61" s="837"/>
      <c r="O61" s="810"/>
      <c r="P61" s="810"/>
      <c r="Q61" s="810"/>
      <c r="R61" s="810"/>
      <c r="S61" s="810"/>
      <c r="T61" s="810"/>
      <c r="U61" s="810"/>
      <c r="V61" s="810"/>
      <c r="W61" s="810"/>
      <c r="X61" s="810"/>
      <c r="Y61" s="810"/>
      <c r="Z61" s="810"/>
      <c r="AA61" s="810"/>
      <c r="AB61" s="810"/>
      <c r="AC61" s="810"/>
      <c r="AD61" s="810"/>
      <c r="AE61" s="810"/>
      <c r="AF61" s="810"/>
      <c r="AG61" s="810"/>
      <c r="AH61" s="810"/>
      <c r="AI61" s="810"/>
      <c r="AJ61" s="810"/>
      <c r="AK61" s="810"/>
      <c r="AL61" s="810"/>
      <c r="AM61" s="837"/>
    </row>
    <row r="62" spans="1:39" ht="94.5">
      <c r="A62" s="838">
        <v>1120</v>
      </c>
      <c r="B62" s="827" t="s">
        <v>2948</v>
      </c>
      <c r="C62" s="831" t="s">
        <v>2949</v>
      </c>
      <c r="D62" s="839" t="s">
        <v>55</v>
      </c>
      <c r="E62" s="887" t="s">
        <v>2950</v>
      </c>
      <c r="F62" s="833" t="s">
        <v>26</v>
      </c>
      <c r="G62" s="837">
        <v>628.62900000000002</v>
      </c>
      <c r="H62" s="837">
        <v>407.05900000000003</v>
      </c>
      <c r="I62" s="836">
        <v>216.316</v>
      </c>
      <c r="J62" s="837">
        <v>0</v>
      </c>
      <c r="K62" s="837">
        <v>623.375</v>
      </c>
      <c r="L62" s="837">
        <v>5.2540000000000191</v>
      </c>
      <c r="M62" s="835">
        <v>5.2539999999999996</v>
      </c>
      <c r="N62" s="837">
        <v>0</v>
      </c>
      <c r="O62" s="835">
        <v>5.2539999999999996</v>
      </c>
      <c r="P62" s="835"/>
      <c r="Q62" s="835"/>
      <c r="R62" s="835"/>
      <c r="S62" s="835"/>
      <c r="T62" s="835"/>
      <c r="U62" s="835"/>
      <c r="V62" s="835"/>
      <c r="W62" s="835"/>
      <c r="X62" s="835">
        <v>3.3860000000000001</v>
      </c>
      <c r="Y62" s="835"/>
      <c r="Z62" s="466">
        <v>1.8679999999999994</v>
      </c>
      <c r="AA62" s="466">
        <v>0</v>
      </c>
      <c r="AB62" s="21">
        <v>1.8679999999999994</v>
      </c>
      <c r="AC62" s="21">
        <v>1.8679999999999994</v>
      </c>
      <c r="AD62" s="21"/>
      <c r="AE62" s="21">
        <v>1.8679999999999994</v>
      </c>
      <c r="AF62" s="21">
        <v>1.5099100000000001</v>
      </c>
      <c r="AG62" s="21">
        <v>0</v>
      </c>
      <c r="AH62" s="21">
        <v>1.5099100000000001</v>
      </c>
      <c r="AI62" s="835"/>
      <c r="AJ62" s="834" t="s">
        <v>9722</v>
      </c>
      <c r="AK62" s="834" t="s">
        <v>9382</v>
      </c>
      <c r="AL62" s="2609">
        <v>1</v>
      </c>
      <c r="AM62" s="837">
        <v>0</v>
      </c>
    </row>
    <row r="63" spans="1:39" ht="94.5">
      <c r="A63" s="838">
        <v>1121</v>
      </c>
      <c r="B63" s="827" t="s">
        <v>2951</v>
      </c>
      <c r="C63" s="831" t="s">
        <v>2952</v>
      </c>
      <c r="D63" s="839" t="s">
        <v>55</v>
      </c>
      <c r="E63" s="832" t="s">
        <v>2953</v>
      </c>
      <c r="F63" s="833" t="s">
        <v>115</v>
      </c>
      <c r="G63" s="837">
        <v>1171.9829999999999</v>
      </c>
      <c r="H63" s="837">
        <v>621.13599999999997</v>
      </c>
      <c r="I63" s="836">
        <v>200</v>
      </c>
      <c r="J63" s="837">
        <v>0</v>
      </c>
      <c r="K63" s="837">
        <v>821.13599999999997</v>
      </c>
      <c r="L63" s="837">
        <v>350.84699999999998</v>
      </c>
      <c r="M63" s="835">
        <v>219.602</v>
      </c>
      <c r="N63" s="837">
        <v>0</v>
      </c>
      <c r="O63" s="835">
        <v>219.602</v>
      </c>
      <c r="P63" s="835"/>
      <c r="Q63" s="835"/>
      <c r="R63" s="835"/>
      <c r="S63" s="835"/>
      <c r="T63" s="835"/>
      <c r="U63" s="835"/>
      <c r="V63" s="835"/>
      <c r="W63" s="835"/>
      <c r="X63" s="835"/>
      <c r="Y63" s="835"/>
      <c r="Z63" s="466">
        <v>219.602</v>
      </c>
      <c r="AA63" s="466">
        <v>0</v>
      </c>
      <c r="AB63" s="21">
        <v>219.602</v>
      </c>
      <c r="AC63" s="21">
        <v>219.60150000000002</v>
      </c>
      <c r="AD63" s="21"/>
      <c r="AE63" s="21">
        <v>219.60150000000002</v>
      </c>
      <c r="AF63" s="21">
        <v>219.60141300000001</v>
      </c>
      <c r="AG63" s="21">
        <v>0</v>
      </c>
      <c r="AH63" s="21">
        <v>219.60141300000001</v>
      </c>
      <c r="AI63" s="835"/>
      <c r="AJ63" s="835"/>
      <c r="AK63" s="834" t="s">
        <v>10956</v>
      </c>
      <c r="AL63" s="2609">
        <v>0.25</v>
      </c>
      <c r="AM63" s="837">
        <v>0</v>
      </c>
    </row>
    <row r="64" spans="1:39" ht="31.5">
      <c r="A64" s="838">
        <v>1122</v>
      </c>
      <c r="B64" s="827" t="s">
        <v>2954</v>
      </c>
      <c r="C64" s="831" t="s">
        <v>2955</v>
      </c>
      <c r="D64" s="832" t="s">
        <v>297</v>
      </c>
      <c r="E64" s="832" t="s">
        <v>2956</v>
      </c>
      <c r="F64" s="833" t="s">
        <v>26</v>
      </c>
      <c r="G64" s="835">
        <v>37.792999999999999</v>
      </c>
      <c r="H64" s="835">
        <v>36.177999999999997</v>
      </c>
      <c r="I64" s="836">
        <v>0</v>
      </c>
      <c r="J64" s="837">
        <v>0</v>
      </c>
      <c r="K64" s="837">
        <v>36.177999999999997</v>
      </c>
      <c r="L64" s="837">
        <v>1.615000000000002</v>
      </c>
      <c r="M64" s="835">
        <v>1.615</v>
      </c>
      <c r="N64" s="837">
        <v>0</v>
      </c>
      <c r="O64" s="835">
        <v>1.615</v>
      </c>
      <c r="P64" s="835"/>
      <c r="Q64" s="835"/>
      <c r="R64" s="835"/>
      <c r="S64" s="835"/>
      <c r="T64" s="835"/>
      <c r="U64" s="835"/>
      <c r="V64" s="835"/>
      <c r="W64" s="835"/>
      <c r="X64" s="835"/>
      <c r="Y64" s="835"/>
      <c r="Z64" s="466">
        <v>1.615</v>
      </c>
      <c r="AA64" s="466">
        <v>0</v>
      </c>
      <c r="AB64" s="21">
        <v>1.615</v>
      </c>
      <c r="AC64" s="21"/>
      <c r="AD64" s="21"/>
      <c r="AE64" s="21">
        <v>0</v>
      </c>
      <c r="AF64" s="21">
        <v>0</v>
      </c>
      <c r="AG64" s="21">
        <v>0</v>
      </c>
      <c r="AH64" s="21">
        <v>0</v>
      </c>
      <c r="AI64" s="835"/>
      <c r="AJ64" s="834" t="s">
        <v>9324</v>
      </c>
      <c r="AK64" s="835"/>
      <c r="AL64" s="2609">
        <v>0.25</v>
      </c>
      <c r="AM64" s="837">
        <v>0</v>
      </c>
    </row>
    <row r="65" spans="1:41" ht="47.25">
      <c r="A65" s="838">
        <v>1123</v>
      </c>
      <c r="B65" s="827" t="s">
        <v>2957</v>
      </c>
      <c r="C65" s="831" t="s">
        <v>2958</v>
      </c>
      <c r="D65" s="851" t="s">
        <v>55</v>
      </c>
      <c r="E65" s="832" t="s">
        <v>2959</v>
      </c>
      <c r="F65" s="833" t="s">
        <v>115</v>
      </c>
      <c r="G65" s="834">
        <v>208.49299999999999</v>
      </c>
      <c r="H65" s="834">
        <v>0</v>
      </c>
      <c r="I65" s="836">
        <v>18.75</v>
      </c>
      <c r="J65" s="837">
        <v>0</v>
      </c>
      <c r="K65" s="837">
        <v>18.75</v>
      </c>
      <c r="L65" s="837">
        <v>189.74299999999999</v>
      </c>
      <c r="M65" s="835">
        <v>60</v>
      </c>
      <c r="N65" s="837">
        <v>0</v>
      </c>
      <c r="O65" s="835">
        <v>60</v>
      </c>
      <c r="P65" s="835"/>
      <c r="Q65" s="835"/>
      <c r="R65" s="835"/>
      <c r="S65" s="835"/>
      <c r="T65" s="835"/>
      <c r="U65" s="835"/>
      <c r="V65" s="835"/>
      <c r="W65" s="835"/>
      <c r="X65" s="835"/>
      <c r="Y65" s="835"/>
      <c r="Z65" s="466">
        <v>60</v>
      </c>
      <c r="AA65" s="466">
        <v>0</v>
      </c>
      <c r="AB65" s="21">
        <v>60</v>
      </c>
      <c r="AC65" s="21">
        <v>60</v>
      </c>
      <c r="AD65" s="21"/>
      <c r="AE65" s="21">
        <v>60</v>
      </c>
      <c r="AF65" s="21">
        <v>60</v>
      </c>
      <c r="AG65" s="21">
        <v>0</v>
      </c>
      <c r="AH65" s="21">
        <v>60</v>
      </c>
      <c r="AI65" s="835"/>
      <c r="AJ65" s="835"/>
      <c r="AK65" s="834" t="s">
        <v>9639</v>
      </c>
      <c r="AL65" s="2609">
        <v>0.25</v>
      </c>
      <c r="AM65" s="837">
        <v>0</v>
      </c>
    </row>
    <row r="66" spans="1:41" ht="47.25">
      <c r="A66" s="838">
        <v>1124</v>
      </c>
      <c r="B66" s="827" t="s">
        <v>2960</v>
      </c>
      <c r="C66" s="831" t="s">
        <v>2961</v>
      </c>
      <c r="D66" s="851" t="s">
        <v>55</v>
      </c>
      <c r="E66" s="832" t="s">
        <v>2962</v>
      </c>
      <c r="F66" s="888">
        <v>46174</v>
      </c>
      <c r="G66" s="834">
        <v>541</v>
      </c>
      <c r="H66" s="834">
        <v>0</v>
      </c>
      <c r="I66" s="836">
        <v>300</v>
      </c>
      <c r="J66" s="837"/>
      <c r="K66" s="837">
        <v>300</v>
      </c>
      <c r="L66" s="837">
        <v>241</v>
      </c>
      <c r="M66" s="835">
        <v>241</v>
      </c>
      <c r="N66" s="837">
        <v>0</v>
      </c>
      <c r="O66" s="835">
        <v>241</v>
      </c>
      <c r="P66" s="835"/>
      <c r="Q66" s="835"/>
      <c r="R66" s="835"/>
      <c r="S66" s="835"/>
      <c r="T66" s="835"/>
      <c r="U66" s="835"/>
      <c r="V66" s="835"/>
      <c r="W66" s="835"/>
      <c r="X66" s="835"/>
      <c r="Y66" s="835"/>
      <c r="Z66" s="466">
        <v>241</v>
      </c>
      <c r="AA66" s="466">
        <v>0</v>
      </c>
      <c r="AB66" s="21">
        <v>241</v>
      </c>
      <c r="AC66" s="21">
        <v>241</v>
      </c>
      <c r="AD66" s="21"/>
      <c r="AE66" s="21">
        <v>241</v>
      </c>
      <c r="AF66" s="21">
        <v>185.10254599999999</v>
      </c>
      <c r="AG66" s="21">
        <v>0</v>
      </c>
      <c r="AH66" s="21">
        <v>185.10254599999999</v>
      </c>
      <c r="AI66" s="835"/>
      <c r="AJ66" s="835"/>
      <c r="AK66" s="834" t="s">
        <v>9735</v>
      </c>
      <c r="AL66" s="2609">
        <v>0.5</v>
      </c>
      <c r="AM66" s="837">
        <v>0</v>
      </c>
    </row>
    <row r="67" spans="1:41">
      <c r="A67" s="838" t="s">
        <v>300</v>
      </c>
      <c r="B67" s="827"/>
      <c r="C67" s="889" t="s">
        <v>2963</v>
      </c>
      <c r="D67" s="890"/>
      <c r="E67" s="891"/>
      <c r="F67" s="891"/>
      <c r="G67" s="892">
        <v>2587.8980000000001</v>
      </c>
      <c r="H67" s="892">
        <v>1064.373</v>
      </c>
      <c r="I67" s="893">
        <v>735.06600000000003</v>
      </c>
      <c r="J67" s="894">
        <v>0</v>
      </c>
      <c r="K67" s="894">
        <v>1499.4389999999999</v>
      </c>
      <c r="L67" s="894">
        <v>547.45900000000006</v>
      </c>
      <c r="M67" s="895">
        <v>527.471</v>
      </c>
      <c r="N67" s="894">
        <v>0</v>
      </c>
      <c r="O67" s="895">
        <v>527.471</v>
      </c>
      <c r="P67" s="895">
        <v>0</v>
      </c>
      <c r="Q67" s="895">
        <v>0</v>
      </c>
      <c r="R67" s="895">
        <v>0</v>
      </c>
      <c r="S67" s="895">
        <v>0</v>
      </c>
      <c r="T67" s="895">
        <v>0</v>
      </c>
      <c r="U67" s="895">
        <v>0</v>
      </c>
      <c r="V67" s="895">
        <v>0</v>
      </c>
      <c r="W67" s="895">
        <v>0</v>
      </c>
      <c r="X67" s="895">
        <v>3.3860000000000001</v>
      </c>
      <c r="Y67" s="895">
        <v>0</v>
      </c>
      <c r="Z67" s="895">
        <v>524.08500000000004</v>
      </c>
      <c r="AA67" s="895">
        <v>0</v>
      </c>
      <c r="AB67" s="895">
        <v>524.08500000000004</v>
      </c>
      <c r="AC67" s="895">
        <v>522.46950000000004</v>
      </c>
      <c r="AD67" s="895">
        <v>0</v>
      </c>
      <c r="AE67" s="895">
        <v>522.46950000000004</v>
      </c>
      <c r="AF67" s="895">
        <v>466.21386899999993</v>
      </c>
      <c r="AG67" s="895">
        <v>0</v>
      </c>
      <c r="AH67" s="895">
        <v>466.21386899999993</v>
      </c>
      <c r="AI67" s="895">
        <v>0</v>
      </c>
      <c r="AJ67" s="895"/>
      <c r="AK67" s="895"/>
      <c r="AL67" s="895"/>
      <c r="AM67" s="894"/>
    </row>
    <row r="68" spans="1:41" ht="16.5" thickBot="1">
      <c r="A68" s="838" t="s">
        <v>300</v>
      </c>
      <c r="B68" s="827"/>
      <c r="C68" s="896" t="s">
        <v>2964</v>
      </c>
      <c r="D68" s="897"/>
      <c r="E68" s="898"/>
      <c r="F68" s="898"/>
      <c r="G68" s="899">
        <v>11297.726999999999</v>
      </c>
      <c r="H68" s="899">
        <v>4902.8119999999999</v>
      </c>
      <c r="I68" s="899">
        <v>1486.548</v>
      </c>
      <c r="J68" s="899">
        <v>0</v>
      </c>
      <c r="K68" s="899">
        <v>6089.3599999999988</v>
      </c>
      <c r="L68" s="899">
        <v>4669.2369999999992</v>
      </c>
      <c r="M68" s="899">
        <v>2041.231</v>
      </c>
      <c r="N68" s="899">
        <v>0</v>
      </c>
      <c r="O68" s="899">
        <v>2041.231</v>
      </c>
      <c r="P68" s="899">
        <v>79.302000000000007</v>
      </c>
      <c r="Q68" s="899">
        <v>0</v>
      </c>
      <c r="R68" s="899">
        <v>0</v>
      </c>
      <c r="S68" s="899">
        <v>0</v>
      </c>
      <c r="T68" s="899">
        <v>0</v>
      </c>
      <c r="U68" s="899">
        <v>0</v>
      </c>
      <c r="V68" s="899">
        <v>0</v>
      </c>
      <c r="W68" s="899">
        <v>0</v>
      </c>
      <c r="X68" s="899">
        <v>3.3860000000000001</v>
      </c>
      <c r="Y68" s="899">
        <v>0</v>
      </c>
      <c r="Z68" s="899">
        <v>2117.1469999999999</v>
      </c>
      <c r="AA68" s="899">
        <v>0</v>
      </c>
      <c r="AB68" s="899">
        <v>2117.1469999999999</v>
      </c>
      <c r="AC68" s="899">
        <v>1769.0197499999999</v>
      </c>
      <c r="AD68" s="899">
        <v>0</v>
      </c>
      <c r="AE68" s="899">
        <v>1769.0197499999999</v>
      </c>
      <c r="AF68" s="899">
        <v>1619.9213199999999</v>
      </c>
      <c r="AG68" s="899">
        <v>0</v>
      </c>
      <c r="AH68" s="899">
        <v>1619.9213199999999</v>
      </c>
      <c r="AI68" s="899">
        <v>0</v>
      </c>
      <c r="AJ68" s="899"/>
      <c r="AK68" s="899"/>
      <c r="AL68" s="899"/>
      <c r="AM68" s="866"/>
    </row>
    <row r="69" spans="1:41">
      <c r="A69" s="838" t="s">
        <v>300</v>
      </c>
      <c r="B69" s="827"/>
      <c r="C69" s="889" t="s">
        <v>2965</v>
      </c>
      <c r="D69" s="890"/>
      <c r="E69" s="891"/>
      <c r="F69" s="891"/>
      <c r="G69" s="892">
        <v>1265</v>
      </c>
      <c r="H69" s="892">
        <v>0</v>
      </c>
      <c r="I69" s="892">
        <v>0</v>
      </c>
      <c r="J69" s="892">
        <v>0</v>
      </c>
      <c r="K69" s="892">
        <v>0</v>
      </c>
      <c r="L69" s="892">
        <v>1265</v>
      </c>
      <c r="M69" s="892">
        <v>460</v>
      </c>
      <c r="N69" s="892">
        <v>0</v>
      </c>
      <c r="O69" s="892">
        <v>460</v>
      </c>
      <c r="P69" s="892">
        <v>0</v>
      </c>
      <c r="Q69" s="892">
        <v>0</v>
      </c>
      <c r="R69" s="892">
        <v>0</v>
      </c>
      <c r="S69" s="892">
        <v>0</v>
      </c>
      <c r="T69" s="892">
        <v>0</v>
      </c>
      <c r="U69" s="892">
        <v>0</v>
      </c>
      <c r="V69" s="892">
        <v>0</v>
      </c>
      <c r="W69" s="892">
        <v>0</v>
      </c>
      <c r="X69" s="892">
        <v>0</v>
      </c>
      <c r="Y69" s="892">
        <v>0</v>
      </c>
      <c r="Z69" s="892">
        <v>460</v>
      </c>
      <c r="AA69" s="892">
        <v>0</v>
      </c>
      <c r="AB69" s="892">
        <v>460</v>
      </c>
      <c r="AC69" s="892">
        <v>70</v>
      </c>
      <c r="AD69" s="892">
        <v>0</v>
      </c>
      <c r="AE69" s="892">
        <v>70</v>
      </c>
      <c r="AF69" s="892">
        <v>62.5</v>
      </c>
      <c r="AG69" s="892">
        <v>0</v>
      </c>
      <c r="AH69" s="892">
        <v>62.5</v>
      </c>
      <c r="AI69" s="892">
        <v>0</v>
      </c>
      <c r="AJ69" s="892"/>
      <c r="AK69" s="892"/>
      <c r="AL69" s="892"/>
      <c r="AM69" s="894"/>
    </row>
    <row r="70" spans="1:41" ht="16.5" thickBot="1">
      <c r="A70" s="838" t="s">
        <v>300</v>
      </c>
      <c r="B70" s="900"/>
      <c r="C70" s="901" t="s">
        <v>2966</v>
      </c>
      <c r="D70" s="902"/>
      <c r="E70" s="903"/>
      <c r="F70" s="903"/>
      <c r="G70" s="904">
        <v>12562.726999999999</v>
      </c>
      <c r="H70" s="904">
        <v>4902.8119999999999</v>
      </c>
      <c r="I70" s="904">
        <v>1486.548</v>
      </c>
      <c r="J70" s="904">
        <v>0</v>
      </c>
      <c r="K70" s="904">
        <v>6089.3599999999988</v>
      </c>
      <c r="L70" s="904">
        <v>6481.695999999999</v>
      </c>
      <c r="M70" s="904">
        <v>3028.7020000000002</v>
      </c>
      <c r="N70" s="904">
        <v>0</v>
      </c>
      <c r="O70" s="904">
        <v>3028.7020000000002</v>
      </c>
      <c r="P70" s="904">
        <v>79.302000000000007</v>
      </c>
      <c r="Q70" s="904">
        <v>0</v>
      </c>
      <c r="R70" s="904">
        <v>0</v>
      </c>
      <c r="S70" s="904">
        <v>0</v>
      </c>
      <c r="T70" s="904">
        <v>0</v>
      </c>
      <c r="U70" s="904">
        <v>0</v>
      </c>
      <c r="V70" s="904">
        <v>0</v>
      </c>
      <c r="W70" s="904">
        <v>0</v>
      </c>
      <c r="X70" s="904">
        <v>6.7720000000000002</v>
      </c>
      <c r="Y70" s="904">
        <v>0</v>
      </c>
      <c r="Z70" s="904">
        <v>3101.232</v>
      </c>
      <c r="AA70" s="904">
        <v>0</v>
      </c>
      <c r="AB70" s="904">
        <v>3101.232</v>
      </c>
      <c r="AC70" s="904">
        <v>2361.4892500000001</v>
      </c>
      <c r="AD70" s="904">
        <v>0</v>
      </c>
      <c r="AE70" s="904">
        <v>2361.4892500000001</v>
      </c>
      <c r="AF70" s="904">
        <v>2148.6351889999996</v>
      </c>
      <c r="AG70" s="904">
        <v>0</v>
      </c>
      <c r="AH70" s="904">
        <v>2148.6351889999996</v>
      </c>
      <c r="AI70" s="904">
        <v>0</v>
      </c>
      <c r="AJ70" s="904"/>
      <c r="AK70" s="904"/>
      <c r="AL70" s="904"/>
      <c r="AM70" s="904"/>
    </row>
    <row r="71" spans="1:41">
      <c r="A71" s="838" t="s">
        <v>300</v>
      </c>
      <c r="B71" s="900"/>
      <c r="C71" s="807"/>
      <c r="D71" s="809"/>
      <c r="E71" s="839"/>
      <c r="F71" s="839"/>
      <c r="G71" s="835"/>
      <c r="H71" s="835"/>
      <c r="I71" s="835"/>
      <c r="J71" s="835"/>
      <c r="K71" s="835"/>
      <c r="L71" s="835"/>
      <c r="M71" s="835"/>
      <c r="N71" s="835"/>
      <c r="O71" s="835"/>
      <c r="P71" s="835"/>
      <c r="Q71" s="835"/>
      <c r="R71" s="835"/>
      <c r="S71" s="835"/>
      <c r="T71" s="835"/>
      <c r="U71" s="835"/>
      <c r="V71" s="835"/>
      <c r="W71" s="835"/>
      <c r="X71" s="835"/>
      <c r="Y71" s="835"/>
      <c r="Z71" s="835"/>
      <c r="AA71" s="835"/>
      <c r="AB71" s="835"/>
      <c r="AC71" s="835"/>
      <c r="AD71" s="835"/>
      <c r="AE71" s="835"/>
      <c r="AF71" s="835"/>
      <c r="AG71" s="835"/>
      <c r="AH71" s="835"/>
      <c r="AI71" s="835"/>
      <c r="AJ71" s="835"/>
      <c r="AK71" s="835"/>
      <c r="AL71" s="835"/>
      <c r="AM71" s="835"/>
    </row>
    <row r="72" spans="1:41">
      <c r="A72" s="838" t="s">
        <v>300</v>
      </c>
      <c r="B72" s="827"/>
      <c r="C72" s="828" t="s">
        <v>2967</v>
      </c>
      <c r="D72" s="851"/>
      <c r="E72" s="851"/>
      <c r="F72" s="851"/>
      <c r="G72" s="837"/>
      <c r="H72" s="837"/>
      <c r="I72" s="837"/>
      <c r="J72" s="837"/>
      <c r="K72" s="837"/>
      <c r="L72" s="837"/>
      <c r="M72" s="837"/>
      <c r="N72" s="837"/>
      <c r="O72" s="837"/>
      <c r="P72" s="837"/>
      <c r="Q72" s="837"/>
      <c r="R72" s="837"/>
      <c r="S72" s="837"/>
      <c r="T72" s="837"/>
      <c r="U72" s="837"/>
      <c r="V72" s="837"/>
      <c r="W72" s="837"/>
      <c r="X72" s="837"/>
      <c r="Y72" s="837"/>
      <c r="Z72" s="837"/>
      <c r="AA72" s="837"/>
      <c r="AB72" s="837"/>
      <c r="AC72" s="837"/>
      <c r="AD72" s="837"/>
      <c r="AE72" s="837"/>
      <c r="AF72" s="837"/>
      <c r="AG72" s="837"/>
      <c r="AH72" s="837"/>
      <c r="AI72" s="837"/>
      <c r="AJ72" s="837"/>
      <c r="AK72" s="837"/>
      <c r="AL72" s="837"/>
      <c r="AM72" s="837"/>
    </row>
    <row r="73" spans="1:41">
      <c r="A73" s="838" t="s">
        <v>300</v>
      </c>
      <c r="B73" s="827"/>
      <c r="C73" s="822" t="s">
        <v>1620</v>
      </c>
      <c r="D73" s="851"/>
      <c r="E73" s="851"/>
      <c r="F73" s="851"/>
      <c r="G73" s="837"/>
      <c r="H73" s="837"/>
      <c r="I73" s="837"/>
      <c r="J73" s="837"/>
      <c r="K73" s="837"/>
      <c r="L73" s="837"/>
      <c r="M73" s="837"/>
      <c r="N73" s="837"/>
      <c r="O73" s="837"/>
      <c r="P73" s="837"/>
      <c r="Q73" s="837"/>
      <c r="R73" s="837"/>
      <c r="S73" s="837"/>
      <c r="T73" s="837"/>
      <c r="U73" s="837"/>
      <c r="V73" s="837"/>
      <c r="W73" s="837"/>
      <c r="X73" s="837"/>
      <c r="Y73" s="837"/>
      <c r="Z73" s="837"/>
      <c r="AA73" s="837"/>
      <c r="AB73" s="837"/>
      <c r="AC73" s="837"/>
      <c r="AD73" s="837"/>
      <c r="AE73" s="837"/>
      <c r="AF73" s="837"/>
      <c r="AG73" s="837"/>
      <c r="AH73" s="837"/>
      <c r="AI73" s="837"/>
      <c r="AJ73" s="837"/>
      <c r="AK73" s="837"/>
      <c r="AL73" s="837"/>
      <c r="AM73" s="837"/>
    </row>
    <row r="74" spans="1:41">
      <c r="A74" s="838" t="s">
        <v>300</v>
      </c>
      <c r="B74" s="827"/>
      <c r="C74" s="831"/>
      <c r="D74" s="851"/>
      <c r="E74" s="851"/>
      <c r="F74" s="851"/>
      <c r="G74" s="837"/>
      <c r="H74" s="837"/>
      <c r="I74" s="837"/>
      <c r="J74" s="837"/>
      <c r="K74" s="837"/>
      <c r="L74" s="837"/>
      <c r="M74" s="837"/>
      <c r="N74" s="837"/>
      <c r="O74" s="837"/>
      <c r="P74" s="837"/>
      <c r="Q74" s="837"/>
      <c r="R74" s="837"/>
      <c r="S74" s="837"/>
      <c r="T74" s="837"/>
      <c r="U74" s="837"/>
      <c r="V74" s="837"/>
      <c r="W74" s="837"/>
      <c r="X74" s="837"/>
      <c r="Y74" s="837"/>
      <c r="Z74" s="837"/>
      <c r="AA74" s="837"/>
      <c r="AB74" s="837"/>
      <c r="AC74" s="837"/>
      <c r="AD74" s="837"/>
      <c r="AE74" s="837"/>
      <c r="AF74" s="837"/>
      <c r="AG74" s="837"/>
      <c r="AH74" s="837"/>
      <c r="AI74" s="837"/>
      <c r="AJ74" s="837"/>
      <c r="AK74" s="837"/>
      <c r="AL74" s="837"/>
      <c r="AM74" s="837"/>
    </row>
    <row r="75" spans="1:41" ht="157.5">
      <c r="A75" s="838">
        <v>1125</v>
      </c>
      <c r="B75" s="827" t="s">
        <v>2968</v>
      </c>
      <c r="C75" s="906" t="s">
        <v>2969</v>
      </c>
      <c r="D75" s="826" t="s">
        <v>2970</v>
      </c>
      <c r="E75" s="826" t="s">
        <v>2971</v>
      </c>
      <c r="F75" s="907" t="s">
        <v>26</v>
      </c>
      <c r="G75" s="834">
        <v>9155.15</v>
      </c>
      <c r="H75" s="908">
        <v>4068</v>
      </c>
      <c r="I75" s="836">
        <v>2449.1</v>
      </c>
      <c r="J75" s="837">
        <v>0</v>
      </c>
      <c r="K75" s="837">
        <v>6517.1</v>
      </c>
      <c r="L75" s="837">
        <v>2638.0499999999993</v>
      </c>
      <c r="M75" s="847">
        <v>2281.65</v>
      </c>
      <c r="N75" s="845">
        <v>56.4</v>
      </c>
      <c r="O75" s="847">
        <v>2338.0500000000002</v>
      </c>
      <c r="P75" s="847"/>
      <c r="Q75" s="847"/>
      <c r="R75" s="847"/>
      <c r="S75" s="847"/>
      <c r="T75" s="847"/>
      <c r="U75" s="847"/>
      <c r="V75" s="847"/>
      <c r="W75" s="847"/>
      <c r="X75" s="847"/>
      <c r="Y75" s="847"/>
      <c r="Z75" s="466">
        <v>2281.65</v>
      </c>
      <c r="AA75" s="466">
        <v>56.4</v>
      </c>
      <c r="AB75" s="21">
        <v>2338.0500000000002</v>
      </c>
      <c r="AC75" s="21">
        <v>2281.6495</v>
      </c>
      <c r="AD75" s="21">
        <v>28.2</v>
      </c>
      <c r="AE75" s="21">
        <v>2309.8494999999998</v>
      </c>
      <c r="AF75" s="21">
        <v>1601.687338</v>
      </c>
      <c r="AG75" s="21">
        <v>23.139447000000001</v>
      </c>
      <c r="AH75" s="21">
        <v>1624.826785</v>
      </c>
      <c r="AI75" s="847"/>
      <c r="AJ75" s="847"/>
      <c r="AK75" s="834" t="s">
        <v>12315</v>
      </c>
      <c r="AL75" s="2610">
        <v>0.25</v>
      </c>
      <c r="AM75" s="837">
        <v>0</v>
      </c>
      <c r="AN75" s="909"/>
      <c r="AO75" s="909"/>
    </row>
    <row r="76" spans="1:41" ht="31.5">
      <c r="A76" s="838">
        <v>1126</v>
      </c>
      <c r="B76" s="827" t="s">
        <v>2972</v>
      </c>
      <c r="C76" s="906" t="s">
        <v>2973</v>
      </c>
      <c r="D76" s="826" t="s">
        <v>29</v>
      </c>
      <c r="E76" s="826" t="s">
        <v>2974</v>
      </c>
      <c r="F76" s="907" t="s">
        <v>115</v>
      </c>
      <c r="G76" s="835">
        <v>152.04</v>
      </c>
      <c r="H76" s="837">
        <v>47.997999999999998</v>
      </c>
      <c r="I76" s="836">
        <v>0</v>
      </c>
      <c r="J76" s="837">
        <v>0</v>
      </c>
      <c r="K76" s="837">
        <v>47.997999999999998</v>
      </c>
      <c r="L76" s="837">
        <v>104.042</v>
      </c>
      <c r="M76" s="835">
        <v>0</v>
      </c>
      <c r="N76" s="837">
        <v>5.0999999999999996</v>
      </c>
      <c r="O76" s="835">
        <v>5.0999999999999996</v>
      </c>
      <c r="P76" s="835"/>
      <c r="Q76" s="835"/>
      <c r="R76" s="835"/>
      <c r="S76" s="835"/>
      <c r="T76" s="835"/>
      <c r="U76" s="835"/>
      <c r="V76" s="835"/>
      <c r="W76" s="835"/>
      <c r="X76" s="835"/>
      <c r="Y76" s="835"/>
      <c r="Z76" s="466">
        <v>0</v>
      </c>
      <c r="AA76" s="466">
        <v>5.0999999999999996</v>
      </c>
      <c r="AB76" s="21">
        <v>5.0999999999999996</v>
      </c>
      <c r="AC76" s="21"/>
      <c r="AD76" s="21"/>
      <c r="AE76" s="21">
        <v>0</v>
      </c>
      <c r="AF76" s="21">
        <v>0</v>
      </c>
      <c r="AG76" s="21">
        <v>0</v>
      </c>
      <c r="AH76" s="21">
        <v>0</v>
      </c>
      <c r="AI76" s="835"/>
      <c r="AJ76" s="834" t="s">
        <v>9328</v>
      </c>
      <c r="AK76" s="835"/>
      <c r="AL76" s="2609">
        <v>0.25</v>
      </c>
      <c r="AM76" s="837">
        <v>0</v>
      </c>
      <c r="AN76" s="909"/>
      <c r="AO76" s="909"/>
    </row>
    <row r="77" spans="1:41" ht="63">
      <c r="A77" s="838">
        <v>1127</v>
      </c>
      <c r="B77" s="827" t="s">
        <v>2975</v>
      </c>
      <c r="C77" s="906" t="s">
        <v>2976</v>
      </c>
      <c r="D77" s="826" t="s">
        <v>55</v>
      </c>
      <c r="E77" s="826" t="s">
        <v>2977</v>
      </c>
      <c r="F77" s="907" t="s">
        <v>115</v>
      </c>
      <c r="G77" s="910">
        <v>10.9</v>
      </c>
      <c r="H77" s="834">
        <v>9.2650000000000006</v>
      </c>
      <c r="I77" s="908">
        <v>0</v>
      </c>
      <c r="J77" s="836">
        <v>0</v>
      </c>
      <c r="K77" s="837">
        <v>9.2650000000000006</v>
      </c>
      <c r="L77" s="837">
        <v>1.6349999999999998</v>
      </c>
      <c r="M77" s="837">
        <v>0</v>
      </c>
      <c r="N77" s="837">
        <v>1.635</v>
      </c>
      <c r="O77" s="835">
        <v>1.635</v>
      </c>
      <c r="P77" s="835"/>
      <c r="Q77" s="835"/>
      <c r="R77" s="835"/>
      <c r="S77" s="835"/>
      <c r="T77" s="835"/>
      <c r="U77" s="835"/>
      <c r="V77" s="835"/>
      <c r="W77" s="835"/>
      <c r="X77" s="835"/>
      <c r="Y77" s="835"/>
      <c r="Z77" s="466">
        <v>0</v>
      </c>
      <c r="AA77" s="466">
        <v>1.635</v>
      </c>
      <c r="AB77" s="21">
        <v>1.635</v>
      </c>
      <c r="AC77" s="21"/>
      <c r="AD77" s="21"/>
      <c r="AE77" s="21">
        <v>0</v>
      </c>
      <c r="AF77" s="21">
        <v>0</v>
      </c>
      <c r="AG77" s="21">
        <v>0</v>
      </c>
      <c r="AH77" s="21">
        <v>0</v>
      </c>
      <c r="AI77" s="835"/>
      <c r="AJ77" s="834" t="s">
        <v>9328</v>
      </c>
      <c r="AK77" s="835"/>
      <c r="AL77" s="2609">
        <v>1</v>
      </c>
      <c r="AM77" s="837">
        <v>0</v>
      </c>
      <c r="AN77" s="909"/>
      <c r="AO77" s="909"/>
    </row>
    <row r="78" spans="1:41" ht="63">
      <c r="A78" s="838">
        <v>1128</v>
      </c>
      <c r="B78" s="827" t="s">
        <v>2978</v>
      </c>
      <c r="C78" s="911" t="s">
        <v>2979</v>
      </c>
      <c r="D78" s="907" t="s">
        <v>55</v>
      </c>
      <c r="E78" s="826" t="s">
        <v>1203</v>
      </c>
      <c r="F78" s="907" t="e">
        <v>#REF!</v>
      </c>
      <c r="G78" s="912">
        <v>6621</v>
      </c>
      <c r="H78" s="837">
        <v>4004.0880000000002</v>
      </c>
      <c r="I78" s="912">
        <v>153.25800000000001</v>
      </c>
      <c r="J78" s="837">
        <v>0</v>
      </c>
      <c r="K78" s="837">
        <v>4157.3460000000005</v>
      </c>
      <c r="L78" s="837">
        <v>2463.6539999999995</v>
      </c>
      <c r="M78" s="845">
        <v>1763</v>
      </c>
      <c r="N78" s="847">
        <v>600.654</v>
      </c>
      <c r="O78" s="847">
        <v>2363.654</v>
      </c>
      <c r="P78" s="847"/>
      <c r="Q78" s="847"/>
      <c r="R78" s="847"/>
      <c r="S78" s="847"/>
      <c r="T78" s="847"/>
      <c r="U78" s="847"/>
      <c r="V78" s="847"/>
      <c r="W78" s="847"/>
      <c r="X78" s="847"/>
      <c r="Y78" s="847"/>
      <c r="Z78" s="466">
        <v>1763</v>
      </c>
      <c r="AA78" s="466">
        <v>600.654</v>
      </c>
      <c r="AB78" s="21">
        <v>2363.654</v>
      </c>
      <c r="AC78" s="21">
        <v>440.75</v>
      </c>
      <c r="AD78" s="21">
        <v>139.75</v>
      </c>
      <c r="AE78" s="21">
        <v>580.5</v>
      </c>
      <c r="AF78" s="21">
        <v>0</v>
      </c>
      <c r="AG78" s="21">
        <v>11.421924000000001</v>
      </c>
      <c r="AH78" s="21">
        <v>11.421924000000001</v>
      </c>
      <c r="AI78" s="847"/>
      <c r="AJ78" s="847"/>
      <c r="AK78" s="834" t="s">
        <v>9693</v>
      </c>
      <c r="AL78" s="2610">
        <v>0.25</v>
      </c>
      <c r="AM78" s="837">
        <v>0</v>
      </c>
      <c r="AN78" s="909"/>
      <c r="AO78" s="909"/>
    </row>
    <row r="79" spans="1:41">
      <c r="A79" s="838" t="s">
        <v>300</v>
      </c>
      <c r="B79" s="900"/>
      <c r="C79" s="889" t="s">
        <v>2980</v>
      </c>
      <c r="D79" s="913"/>
      <c r="E79" s="914"/>
      <c r="F79" s="914"/>
      <c r="G79" s="895">
        <v>15939.09</v>
      </c>
      <c r="H79" s="895">
        <v>8129.3510000000006</v>
      </c>
      <c r="I79" s="895">
        <v>2602.3579999999997</v>
      </c>
      <c r="J79" s="895">
        <v>0</v>
      </c>
      <c r="K79" s="895">
        <v>10731.709000000001</v>
      </c>
      <c r="L79" s="895">
        <v>5207.3809999999994</v>
      </c>
      <c r="M79" s="895">
        <v>4044.65</v>
      </c>
      <c r="N79" s="895">
        <v>663.78899999999999</v>
      </c>
      <c r="O79" s="895">
        <v>4708.4390000000003</v>
      </c>
      <c r="P79" s="895">
        <v>0</v>
      </c>
      <c r="Q79" s="895">
        <v>0</v>
      </c>
      <c r="R79" s="895">
        <v>0</v>
      </c>
      <c r="S79" s="895">
        <v>0</v>
      </c>
      <c r="T79" s="895">
        <v>0</v>
      </c>
      <c r="U79" s="895">
        <v>0</v>
      </c>
      <c r="V79" s="895">
        <v>0</v>
      </c>
      <c r="W79" s="895">
        <v>0</v>
      </c>
      <c r="X79" s="895">
        <v>0</v>
      </c>
      <c r="Y79" s="895">
        <v>0</v>
      </c>
      <c r="Z79" s="895">
        <v>4044.65</v>
      </c>
      <c r="AA79" s="895">
        <v>663.78899999999999</v>
      </c>
      <c r="AB79" s="895">
        <v>4708.4390000000003</v>
      </c>
      <c r="AC79" s="895">
        <v>2722.3995</v>
      </c>
      <c r="AD79" s="895">
        <v>167.95</v>
      </c>
      <c r="AE79" s="895">
        <v>2890.3494999999998</v>
      </c>
      <c r="AF79" s="895">
        <v>1601.687338</v>
      </c>
      <c r="AG79" s="895">
        <v>34.561371000000001</v>
      </c>
      <c r="AH79" s="895">
        <v>1636.248709</v>
      </c>
      <c r="AI79" s="895">
        <v>0</v>
      </c>
      <c r="AJ79" s="895"/>
      <c r="AK79" s="895"/>
      <c r="AL79" s="895"/>
      <c r="AM79" s="895">
        <v>0</v>
      </c>
    </row>
    <row r="80" spans="1:41">
      <c r="A80" s="838" t="s">
        <v>300</v>
      </c>
      <c r="B80" s="900"/>
      <c r="C80" s="915"/>
      <c r="D80" s="916"/>
      <c r="E80" s="917"/>
      <c r="F80" s="917"/>
      <c r="G80" s="918"/>
      <c r="H80" s="918"/>
      <c r="I80" s="918"/>
      <c r="J80" s="918"/>
      <c r="K80" s="918"/>
      <c r="L80" s="918"/>
      <c r="M80" s="918"/>
      <c r="N80" s="918"/>
      <c r="O80" s="918"/>
      <c r="P80" s="918"/>
      <c r="Q80" s="918"/>
      <c r="R80" s="918"/>
      <c r="S80" s="918"/>
      <c r="T80" s="918"/>
      <c r="U80" s="918"/>
      <c r="V80" s="918"/>
      <c r="W80" s="918"/>
      <c r="X80" s="918"/>
      <c r="Y80" s="918"/>
      <c r="Z80" s="918"/>
      <c r="AA80" s="918"/>
      <c r="AB80" s="918"/>
      <c r="AC80" s="918"/>
      <c r="AD80" s="918"/>
      <c r="AE80" s="918"/>
      <c r="AF80" s="918"/>
      <c r="AG80" s="918"/>
      <c r="AH80" s="918"/>
      <c r="AI80" s="918"/>
      <c r="AJ80" s="918"/>
      <c r="AK80" s="918"/>
      <c r="AL80" s="918"/>
      <c r="AM80" s="919"/>
    </row>
    <row r="81" spans="1:41">
      <c r="A81" s="838" t="s">
        <v>300</v>
      </c>
      <c r="B81" s="827"/>
      <c r="C81" s="822" t="s">
        <v>2981</v>
      </c>
      <c r="D81" s="851"/>
      <c r="E81" s="851"/>
      <c r="F81" s="851"/>
      <c r="G81" s="837"/>
      <c r="H81" s="837"/>
      <c r="I81" s="837"/>
      <c r="J81" s="837"/>
      <c r="K81" s="837"/>
      <c r="L81" s="837"/>
      <c r="M81" s="837"/>
      <c r="N81" s="837"/>
      <c r="O81" s="837"/>
      <c r="P81" s="837"/>
      <c r="Q81" s="837"/>
      <c r="R81" s="837"/>
      <c r="S81" s="837"/>
      <c r="T81" s="837"/>
      <c r="U81" s="837"/>
      <c r="V81" s="837"/>
      <c r="W81" s="837"/>
      <c r="X81" s="837"/>
      <c r="Y81" s="837"/>
      <c r="Z81" s="837"/>
      <c r="AA81" s="837"/>
      <c r="AB81" s="837"/>
      <c r="AC81" s="837"/>
      <c r="AD81" s="837"/>
      <c r="AE81" s="837"/>
      <c r="AF81" s="837"/>
      <c r="AG81" s="837"/>
      <c r="AH81" s="837"/>
      <c r="AI81" s="837"/>
      <c r="AJ81" s="837"/>
      <c r="AK81" s="837"/>
      <c r="AL81" s="837"/>
      <c r="AM81" s="837"/>
    </row>
    <row r="82" spans="1:41">
      <c r="A82" s="838" t="s">
        <v>300</v>
      </c>
      <c r="B82" s="827"/>
      <c r="C82" s="831"/>
      <c r="D82" s="851"/>
      <c r="E82" s="851"/>
      <c r="F82" s="851"/>
      <c r="G82" s="837"/>
      <c r="H82" s="837"/>
      <c r="I82" s="837"/>
      <c r="J82" s="837"/>
      <c r="K82" s="837"/>
      <c r="L82" s="837"/>
      <c r="M82" s="837"/>
      <c r="N82" s="837"/>
      <c r="O82" s="837"/>
      <c r="P82" s="837"/>
      <c r="Q82" s="837"/>
      <c r="R82" s="837"/>
      <c r="S82" s="837"/>
      <c r="T82" s="837"/>
      <c r="U82" s="837"/>
      <c r="V82" s="837"/>
      <c r="W82" s="837"/>
      <c r="X82" s="837"/>
      <c r="Y82" s="837"/>
      <c r="Z82" s="837"/>
      <c r="AA82" s="837"/>
      <c r="AB82" s="837"/>
      <c r="AC82" s="837"/>
      <c r="AD82" s="837"/>
      <c r="AE82" s="837"/>
      <c r="AF82" s="837"/>
      <c r="AG82" s="837"/>
      <c r="AH82" s="837"/>
      <c r="AI82" s="837"/>
      <c r="AJ82" s="837"/>
      <c r="AK82" s="837"/>
      <c r="AL82" s="837"/>
      <c r="AM82" s="837"/>
    </row>
    <row r="83" spans="1:41" ht="63">
      <c r="A83" s="838">
        <v>1129</v>
      </c>
      <c r="B83" s="827" t="s">
        <v>2982</v>
      </c>
      <c r="C83" s="842" t="s">
        <v>2983</v>
      </c>
      <c r="D83" s="851" t="s">
        <v>55</v>
      </c>
      <c r="E83" s="851" t="s">
        <v>145</v>
      </c>
      <c r="F83" s="907" t="s">
        <v>115</v>
      </c>
      <c r="G83" s="837">
        <v>9000</v>
      </c>
      <c r="H83" s="837">
        <v>0</v>
      </c>
      <c r="I83" s="837">
        <v>0</v>
      </c>
      <c r="J83" s="837">
        <v>0</v>
      </c>
      <c r="K83" s="837">
        <v>0</v>
      </c>
      <c r="L83" s="837">
        <v>9000</v>
      </c>
      <c r="M83" s="845">
        <v>0</v>
      </c>
      <c r="N83" s="845">
        <v>500</v>
      </c>
      <c r="O83" s="920">
        <v>500</v>
      </c>
      <c r="P83" s="920"/>
      <c r="Q83" s="920"/>
      <c r="R83" s="920"/>
      <c r="S83" s="920"/>
      <c r="T83" s="920"/>
      <c r="U83" s="920"/>
      <c r="V83" s="920"/>
      <c r="W83" s="920"/>
      <c r="X83" s="920"/>
      <c r="Y83" s="920"/>
      <c r="Z83" s="466">
        <v>0</v>
      </c>
      <c r="AA83" s="466">
        <v>500</v>
      </c>
      <c r="AB83" s="21">
        <v>500</v>
      </c>
      <c r="AC83" s="21"/>
      <c r="AD83" s="21"/>
      <c r="AE83" s="21">
        <v>0</v>
      </c>
      <c r="AF83" s="21">
        <v>0</v>
      </c>
      <c r="AG83" s="21">
        <v>0</v>
      </c>
      <c r="AH83" s="21">
        <v>0</v>
      </c>
      <c r="AI83" s="920"/>
      <c r="AJ83" s="2691" t="s">
        <v>9323</v>
      </c>
      <c r="AK83" s="920"/>
      <c r="AL83" s="2611">
        <v>0.25</v>
      </c>
      <c r="AM83" s="837">
        <v>0</v>
      </c>
      <c r="AN83" s="909"/>
      <c r="AO83" s="909"/>
    </row>
    <row r="84" spans="1:41" ht="94.5">
      <c r="A84" s="838">
        <v>1130</v>
      </c>
      <c r="B84" s="827" t="s">
        <v>2984</v>
      </c>
      <c r="C84" s="842" t="s">
        <v>9522</v>
      </c>
      <c r="D84" s="851" t="s">
        <v>55</v>
      </c>
      <c r="E84" s="851" t="s">
        <v>145</v>
      </c>
      <c r="F84" s="907" t="s">
        <v>26</v>
      </c>
      <c r="G84" s="837">
        <v>200</v>
      </c>
      <c r="H84" s="837">
        <v>0</v>
      </c>
      <c r="I84" s="837">
        <v>0</v>
      </c>
      <c r="J84" s="837">
        <v>0</v>
      </c>
      <c r="K84" s="837">
        <v>0</v>
      </c>
      <c r="L84" s="837">
        <v>200</v>
      </c>
      <c r="M84" s="845">
        <v>0</v>
      </c>
      <c r="N84" s="845">
        <v>200</v>
      </c>
      <c r="O84" s="920">
        <v>200</v>
      </c>
      <c r="P84" s="920"/>
      <c r="Q84" s="920"/>
      <c r="R84" s="920"/>
      <c r="S84" s="920"/>
      <c r="T84" s="920"/>
      <c r="U84" s="920"/>
      <c r="V84" s="920"/>
      <c r="W84" s="920"/>
      <c r="X84" s="920"/>
      <c r="Y84" s="920"/>
      <c r="Z84" s="466">
        <v>0</v>
      </c>
      <c r="AA84" s="466">
        <v>200</v>
      </c>
      <c r="AB84" s="21">
        <v>200</v>
      </c>
      <c r="AC84" s="21"/>
      <c r="AD84" s="21"/>
      <c r="AE84" s="21">
        <v>0</v>
      </c>
      <c r="AF84" s="21">
        <v>0</v>
      </c>
      <c r="AG84" s="21">
        <v>0</v>
      </c>
      <c r="AH84" s="21">
        <v>0</v>
      </c>
      <c r="AI84" s="920"/>
      <c r="AJ84" s="2691" t="s">
        <v>9523</v>
      </c>
      <c r="AK84" s="920"/>
      <c r="AL84" s="2611">
        <v>0.25</v>
      </c>
      <c r="AM84" s="837">
        <v>0</v>
      </c>
      <c r="AN84" s="909"/>
      <c r="AO84" s="909"/>
    </row>
    <row r="85" spans="1:41" ht="31.5">
      <c r="A85" s="838">
        <v>1131</v>
      </c>
      <c r="B85" s="827" t="s">
        <v>2985</v>
      </c>
      <c r="C85" s="842" t="s">
        <v>2986</v>
      </c>
      <c r="D85" s="851" t="s">
        <v>55</v>
      </c>
      <c r="E85" s="851" t="s">
        <v>145</v>
      </c>
      <c r="F85" s="907" t="s">
        <v>115</v>
      </c>
      <c r="G85" s="837">
        <v>5000</v>
      </c>
      <c r="H85" s="837">
        <v>0</v>
      </c>
      <c r="I85" s="837">
        <v>0</v>
      </c>
      <c r="J85" s="837">
        <v>0</v>
      </c>
      <c r="K85" s="837">
        <v>0</v>
      </c>
      <c r="L85" s="837">
        <v>5000</v>
      </c>
      <c r="M85" s="845">
        <v>0</v>
      </c>
      <c r="N85" s="845">
        <v>2500</v>
      </c>
      <c r="O85" s="920">
        <v>2500</v>
      </c>
      <c r="P85" s="920"/>
      <c r="Q85" s="920"/>
      <c r="R85" s="920"/>
      <c r="S85" s="920"/>
      <c r="T85" s="920"/>
      <c r="U85" s="920"/>
      <c r="V85" s="920"/>
      <c r="W85" s="920"/>
      <c r="X85" s="920"/>
      <c r="Y85" s="920"/>
      <c r="Z85" s="466">
        <v>0</v>
      </c>
      <c r="AA85" s="466">
        <v>2500</v>
      </c>
      <c r="AB85" s="21">
        <v>2500</v>
      </c>
      <c r="AC85" s="21"/>
      <c r="AD85" s="21"/>
      <c r="AE85" s="21">
        <v>0</v>
      </c>
      <c r="AF85" s="21">
        <v>0</v>
      </c>
      <c r="AG85" s="21">
        <v>0</v>
      </c>
      <c r="AH85" s="21">
        <v>0</v>
      </c>
      <c r="AI85" s="920"/>
      <c r="AJ85" s="2691" t="s">
        <v>9323</v>
      </c>
      <c r="AK85" s="920"/>
      <c r="AL85" s="2611">
        <v>0.25</v>
      </c>
      <c r="AM85" s="837">
        <v>0</v>
      </c>
      <c r="AN85" s="909"/>
      <c r="AO85" s="909"/>
    </row>
    <row r="86" spans="1:41">
      <c r="A86" s="838" t="s">
        <v>300</v>
      </c>
      <c r="B86" s="900"/>
      <c r="C86" s="915" t="s">
        <v>2987</v>
      </c>
      <c r="D86" s="916"/>
      <c r="E86" s="917"/>
      <c r="F86" s="917"/>
      <c r="G86" s="918">
        <v>14200</v>
      </c>
      <c r="H86" s="918">
        <v>0</v>
      </c>
      <c r="I86" s="918">
        <v>0</v>
      </c>
      <c r="J86" s="918">
        <v>0</v>
      </c>
      <c r="K86" s="918">
        <v>0</v>
      </c>
      <c r="L86" s="918">
        <v>14200</v>
      </c>
      <c r="M86" s="918">
        <v>0</v>
      </c>
      <c r="N86" s="918">
        <v>3200</v>
      </c>
      <c r="O86" s="918">
        <v>3200</v>
      </c>
      <c r="P86" s="918">
        <v>0</v>
      </c>
      <c r="Q86" s="918">
        <v>0</v>
      </c>
      <c r="R86" s="918">
        <v>0</v>
      </c>
      <c r="S86" s="918">
        <v>0</v>
      </c>
      <c r="T86" s="918">
        <v>0</v>
      </c>
      <c r="U86" s="918">
        <v>0</v>
      </c>
      <c r="V86" s="918">
        <v>0</v>
      </c>
      <c r="W86" s="918">
        <v>0</v>
      </c>
      <c r="X86" s="918">
        <v>0</v>
      </c>
      <c r="Y86" s="918">
        <v>0</v>
      </c>
      <c r="Z86" s="918">
        <v>0</v>
      </c>
      <c r="AA86" s="918">
        <v>3200</v>
      </c>
      <c r="AB86" s="918">
        <v>3200</v>
      </c>
      <c r="AC86" s="918">
        <v>0</v>
      </c>
      <c r="AD86" s="918">
        <v>0</v>
      </c>
      <c r="AE86" s="918">
        <v>0</v>
      </c>
      <c r="AF86" s="918">
        <v>0</v>
      </c>
      <c r="AG86" s="918">
        <v>0</v>
      </c>
      <c r="AH86" s="918">
        <v>0</v>
      </c>
      <c r="AI86" s="918">
        <v>0</v>
      </c>
      <c r="AJ86" s="918"/>
      <c r="AK86" s="918"/>
      <c r="AL86" s="918"/>
      <c r="AM86" s="918">
        <v>0</v>
      </c>
    </row>
    <row r="87" spans="1:41">
      <c r="A87" s="838" t="s">
        <v>300</v>
      </c>
      <c r="B87" s="900"/>
      <c r="C87" s="915" t="s">
        <v>2988</v>
      </c>
      <c r="D87" s="916"/>
      <c r="E87" s="917"/>
      <c r="F87" s="917"/>
      <c r="G87" s="918">
        <v>30139.09</v>
      </c>
      <c r="H87" s="918">
        <v>8129.3510000000006</v>
      </c>
      <c r="I87" s="918">
        <v>2602.3579999999997</v>
      </c>
      <c r="J87" s="918">
        <v>0</v>
      </c>
      <c r="K87" s="918">
        <v>10731.709000000001</v>
      </c>
      <c r="L87" s="918">
        <v>19407.381000000001</v>
      </c>
      <c r="M87" s="918">
        <v>4044.65</v>
      </c>
      <c r="N87" s="918">
        <v>3863.7889999999998</v>
      </c>
      <c r="O87" s="918">
        <v>7908.4390000000003</v>
      </c>
      <c r="P87" s="918">
        <v>0</v>
      </c>
      <c r="Q87" s="918">
        <v>0</v>
      </c>
      <c r="R87" s="918">
        <v>0</v>
      </c>
      <c r="S87" s="918">
        <v>0</v>
      </c>
      <c r="T87" s="918">
        <v>0</v>
      </c>
      <c r="U87" s="918">
        <v>0</v>
      </c>
      <c r="V87" s="918">
        <v>0</v>
      </c>
      <c r="W87" s="918">
        <v>0</v>
      </c>
      <c r="X87" s="918">
        <v>0</v>
      </c>
      <c r="Y87" s="918">
        <v>0</v>
      </c>
      <c r="Z87" s="918">
        <v>4044.65</v>
      </c>
      <c r="AA87" s="918">
        <v>3863.7889999999998</v>
      </c>
      <c r="AB87" s="918">
        <v>7908.4390000000003</v>
      </c>
      <c r="AC87" s="918">
        <v>2722.3995</v>
      </c>
      <c r="AD87" s="918">
        <v>167.95</v>
      </c>
      <c r="AE87" s="918">
        <v>2890.3494999999998</v>
      </c>
      <c r="AF87" s="918">
        <v>1601.687338</v>
      </c>
      <c r="AG87" s="918">
        <v>34.561371000000001</v>
      </c>
      <c r="AH87" s="918">
        <v>1636.248709</v>
      </c>
      <c r="AI87" s="918">
        <v>0</v>
      </c>
      <c r="AJ87" s="918"/>
      <c r="AK87" s="918"/>
      <c r="AL87" s="918"/>
      <c r="AM87" s="918">
        <v>0</v>
      </c>
    </row>
    <row r="88" spans="1:41">
      <c r="A88" s="838" t="s">
        <v>300</v>
      </c>
      <c r="B88" s="900"/>
      <c r="C88" s="915" t="s">
        <v>2989</v>
      </c>
      <c r="D88" s="916"/>
      <c r="E88" s="917"/>
      <c r="F88" s="917"/>
      <c r="G88" s="918">
        <v>27236.816999999999</v>
      </c>
      <c r="H88" s="918">
        <v>13032.163</v>
      </c>
      <c r="I88" s="918">
        <v>4088.9059999999999</v>
      </c>
      <c r="J88" s="918">
        <v>0</v>
      </c>
      <c r="K88" s="918">
        <v>16821.069</v>
      </c>
      <c r="L88" s="918">
        <v>9876.6179999999986</v>
      </c>
      <c r="M88" s="918">
        <v>6085.8810000000003</v>
      </c>
      <c r="N88" s="918">
        <v>663.78899999999999</v>
      </c>
      <c r="O88" s="918">
        <v>6749.67</v>
      </c>
      <c r="P88" s="918">
        <v>79.302000000000007</v>
      </c>
      <c r="Q88" s="918">
        <v>0</v>
      </c>
      <c r="R88" s="918">
        <v>0</v>
      </c>
      <c r="S88" s="918">
        <v>0</v>
      </c>
      <c r="T88" s="918">
        <v>0</v>
      </c>
      <c r="U88" s="918">
        <v>0</v>
      </c>
      <c r="V88" s="918">
        <v>0</v>
      </c>
      <c r="W88" s="918">
        <v>0</v>
      </c>
      <c r="X88" s="918">
        <v>3.3860000000000001</v>
      </c>
      <c r="Y88" s="918">
        <v>0</v>
      </c>
      <c r="Z88" s="918">
        <v>6161.7970000000005</v>
      </c>
      <c r="AA88" s="918">
        <v>663.78899999999999</v>
      </c>
      <c r="AB88" s="918">
        <v>6825.5860000000002</v>
      </c>
      <c r="AC88" s="918">
        <v>4491.4192499999999</v>
      </c>
      <c r="AD88" s="918">
        <v>167.95</v>
      </c>
      <c r="AE88" s="918">
        <v>4659.3692499999997</v>
      </c>
      <c r="AF88" s="918">
        <v>3221.6086580000001</v>
      </c>
      <c r="AG88" s="918">
        <v>34.561371000000001</v>
      </c>
      <c r="AH88" s="918">
        <v>3256.1700289999999</v>
      </c>
      <c r="AI88" s="918">
        <v>0</v>
      </c>
      <c r="AJ88" s="918"/>
      <c r="AK88" s="918"/>
      <c r="AL88" s="918"/>
      <c r="AM88" s="918">
        <v>0</v>
      </c>
    </row>
    <row r="89" spans="1:41">
      <c r="A89" s="838" t="s">
        <v>300</v>
      </c>
      <c r="B89" s="900"/>
      <c r="C89" s="915" t="s">
        <v>2990</v>
      </c>
      <c r="D89" s="916"/>
      <c r="E89" s="917"/>
      <c r="F89" s="917"/>
      <c r="G89" s="918">
        <v>15465</v>
      </c>
      <c r="H89" s="918">
        <v>0</v>
      </c>
      <c r="I89" s="918">
        <v>0</v>
      </c>
      <c r="J89" s="918">
        <v>0</v>
      </c>
      <c r="K89" s="918">
        <v>0</v>
      </c>
      <c r="L89" s="918">
        <v>15465</v>
      </c>
      <c r="M89" s="918">
        <v>460</v>
      </c>
      <c r="N89" s="918">
        <v>3200</v>
      </c>
      <c r="O89" s="918">
        <v>3660</v>
      </c>
      <c r="P89" s="918">
        <v>0</v>
      </c>
      <c r="Q89" s="918">
        <v>0</v>
      </c>
      <c r="R89" s="918">
        <v>0</v>
      </c>
      <c r="S89" s="918">
        <v>0</v>
      </c>
      <c r="T89" s="918">
        <v>0</v>
      </c>
      <c r="U89" s="918">
        <v>0</v>
      </c>
      <c r="V89" s="918">
        <v>0</v>
      </c>
      <c r="W89" s="918">
        <v>0</v>
      </c>
      <c r="X89" s="918">
        <v>0</v>
      </c>
      <c r="Y89" s="918">
        <v>0</v>
      </c>
      <c r="Z89" s="918">
        <v>460</v>
      </c>
      <c r="AA89" s="918">
        <v>3200</v>
      </c>
      <c r="AB89" s="918">
        <v>3660</v>
      </c>
      <c r="AC89" s="918">
        <v>70</v>
      </c>
      <c r="AD89" s="918">
        <v>0</v>
      </c>
      <c r="AE89" s="918">
        <v>70</v>
      </c>
      <c r="AF89" s="918">
        <v>62.5</v>
      </c>
      <c r="AG89" s="918">
        <v>0</v>
      </c>
      <c r="AH89" s="918">
        <v>62.5</v>
      </c>
      <c r="AI89" s="918">
        <v>0</v>
      </c>
      <c r="AJ89" s="918"/>
      <c r="AK89" s="918"/>
      <c r="AL89" s="918"/>
      <c r="AM89" s="918">
        <v>0</v>
      </c>
    </row>
    <row r="90" spans="1:41" ht="16.5" thickBot="1">
      <c r="A90" s="838" t="s">
        <v>300</v>
      </c>
      <c r="B90" s="900"/>
      <c r="C90" s="901" t="s">
        <v>2991</v>
      </c>
      <c r="D90" s="902"/>
      <c r="E90" s="903"/>
      <c r="F90" s="903"/>
      <c r="G90" s="904">
        <v>42701.816999999995</v>
      </c>
      <c r="H90" s="904">
        <v>13032.163</v>
      </c>
      <c r="I90" s="904">
        <v>4088.9059999999999</v>
      </c>
      <c r="J90" s="904">
        <v>0</v>
      </c>
      <c r="K90" s="904">
        <v>16821.069</v>
      </c>
      <c r="L90" s="904">
        <v>25341.617999999999</v>
      </c>
      <c r="M90" s="904">
        <v>6545.8810000000003</v>
      </c>
      <c r="N90" s="904">
        <v>3863.7889999999998</v>
      </c>
      <c r="O90" s="904">
        <v>10409.67</v>
      </c>
      <c r="P90" s="904">
        <v>79.302000000000007</v>
      </c>
      <c r="Q90" s="904">
        <v>0</v>
      </c>
      <c r="R90" s="904">
        <v>0</v>
      </c>
      <c r="S90" s="904">
        <v>0</v>
      </c>
      <c r="T90" s="904">
        <v>0</v>
      </c>
      <c r="U90" s="904">
        <v>0</v>
      </c>
      <c r="V90" s="904">
        <v>0</v>
      </c>
      <c r="W90" s="904">
        <v>0</v>
      </c>
      <c r="X90" s="904">
        <v>3.3860000000000001</v>
      </c>
      <c r="Y90" s="904">
        <v>0</v>
      </c>
      <c r="Z90" s="904">
        <v>6621.7970000000005</v>
      </c>
      <c r="AA90" s="904">
        <v>3863.7889999999998</v>
      </c>
      <c r="AB90" s="904">
        <v>10485.585999999999</v>
      </c>
      <c r="AC90" s="904">
        <v>4561.4192499999999</v>
      </c>
      <c r="AD90" s="904">
        <v>167.95</v>
      </c>
      <c r="AE90" s="904">
        <v>4729.3692499999997</v>
      </c>
      <c r="AF90" s="904">
        <v>3284.1086580000001</v>
      </c>
      <c r="AG90" s="904">
        <v>34.561371000000001</v>
      </c>
      <c r="AH90" s="904">
        <v>3318.6700289999999</v>
      </c>
      <c r="AI90" s="904">
        <v>0</v>
      </c>
      <c r="AJ90" s="904"/>
      <c r="AK90" s="904"/>
      <c r="AL90" s="904"/>
      <c r="AM90" s="904">
        <v>0</v>
      </c>
    </row>
    <row r="91" spans="1:41">
      <c r="A91" s="838" t="s">
        <v>300</v>
      </c>
      <c r="B91" s="900"/>
      <c r="C91" s="807"/>
      <c r="D91" s="809"/>
      <c r="E91" s="839"/>
      <c r="F91" s="839"/>
      <c r="G91" s="835"/>
      <c r="H91" s="835"/>
      <c r="I91" s="835"/>
      <c r="J91" s="835"/>
      <c r="K91" s="835"/>
      <c r="L91" s="835"/>
      <c r="M91" s="835"/>
      <c r="N91" s="835"/>
      <c r="O91" s="835"/>
      <c r="P91" s="835"/>
      <c r="Q91" s="835"/>
      <c r="R91" s="835"/>
      <c r="S91" s="835"/>
      <c r="T91" s="835"/>
      <c r="U91" s="835"/>
      <c r="V91" s="835"/>
      <c r="W91" s="835"/>
      <c r="X91" s="835"/>
      <c r="Y91" s="835"/>
      <c r="Z91" s="835"/>
      <c r="AA91" s="835"/>
      <c r="AB91" s="835"/>
      <c r="AC91" s="835"/>
      <c r="AD91" s="835"/>
      <c r="AE91" s="835"/>
      <c r="AF91" s="835"/>
      <c r="AG91" s="835"/>
      <c r="AH91" s="835"/>
      <c r="AI91" s="835"/>
      <c r="AJ91" s="835"/>
      <c r="AK91" s="835"/>
      <c r="AL91" s="835"/>
      <c r="AM91" s="835"/>
    </row>
    <row r="92" spans="1:41">
      <c r="A92" s="838" t="s">
        <v>300</v>
      </c>
      <c r="B92" s="827"/>
      <c r="C92" s="822" t="s">
        <v>2992</v>
      </c>
      <c r="D92" s="832"/>
      <c r="E92" s="832"/>
      <c r="F92" s="832"/>
      <c r="G92" s="837"/>
      <c r="H92" s="837"/>
      <c r="I92" s="837"/>
      <c r="J92" s="837"/>
      <c r="K92" s="837"/>
      <c r="L92" s="837"/>
      <c r="M92" s="837"/>
      <c r="N92" s="837"/>
      <c r="O92" s="837"/>
      <c r="P92" s="837"/>
      <c r="Q92" s="837"/>
      <c r="R92" s="837"/>
      <c r="S92" s="837"/>
      <c r="T92" s="837"/>
      <c r="U92" s="837"/>
      <c r="V92" s="837"/>
      <c r="W92" s="837"/>
      <c r="X92" s="837"/>
      <c r="Y92" s="837"/>
      <c r="Z92" s="837"/>
      <c r="AA92" s="837"/>
      <c r="AB92" s="837"/>
      <c r="AC92" s="837"/>
      <c r="AD92" s="837"/>
      <c r="AE92" s="837"/>
      <c r="AF92" s="837"/>
      <c r="AG92" s="837"/>
      <c r="AH92" s="837"/>
      <c r="AI92" s="837"/>
      <c r="AJ92" s="837"/>
      <c r="AK92" s="837"/>
      <c r="AL92" s="837"/>
      <c r="AM92" s="837"/>
    </row>
    <row r="93" spans="1:41">
      <c r="A93" s="838" t="s">
        <v>300</v>
      </c>
      <c r="B93" s="827"/>
      <c r="C93" s="828" t="s">
        <v>2832</v>
      </c>
      <c r="D93" s="832"/>
      <c r="E93" s="832"/>
      <c r="F93" s="832"/>
      <c r="G93" s="837"/>
      <c r="H93" s="837"/>
      <c r="I93" s="837"/>
      <c r="J93" s="837"/>
      <c r="K93" s="837"/>
      <c r="L93" s="837"/>
      <c r="M93" s="837"/>
      <c r="N93" s="837"/>
      <c r="O93" s="837"/>
      <c r="P93" s="837"/>
      <c r="Q93" s="837"/>
      <c r="R93" s="837"/>
      <c r="S93" s="837"/>
      <c r="T93" s="837"/>
      <c r="U93" s="837"/>
      <c r="V93" s="837"/>
      <c r="W93" s="837"/>
      <c r="X93" s="837"/>
      <c r="Y93" s="837"/>
      <c r="Z93" s="837"/>
      <c r="AA93" s="837"/>
      <c r="AB93" s="837"/>
      <c r="AC93" s="837"/>
      <c r="AD93" s="837"/>
      <c r="AE93" s="837"/>
      <c r="AF93" s="837"/>
      <c r="AG93" s="837"/>
      <c r="AH93" s="837"/>
      <c r="AI93" s="837"/>
      <c r="AJ93" s="837"/>
      <c r="AK93" s="837"/>
      <c r="AL93" s="837"/>
      <c r="AM93" s="837"/>
    </row>
    <row r="94" spans="1:41" ht="47.25">
      <c r="A94" s="838">
        <v>1132</v>
      </c>
      <c r="B94" s="827" t="s">
        <v>2993</v>
      </c>
      <c r="C94" s="831" t="s">
        <v>2994</v>
      </c>
      <c r="D94" s="832" t="s">
        <v>332</v>
      </c>
      <c r="E94" s="832" t="s">
        <v>2995</v>
      </c>
      <c r="F94" s="833" t="s">
        <v>115</v>
      </c>
      <c r="G94" s="837">
        <v>287.19400000000002</v>
      </c>
      <c r="H94" s="837">
        <v>249.62799999999999</v>
      </c>
      <c r="I94" s="836">
        <v>0</v>
      </c>
      <c r="J94" s="837">
        <v>0</v>
      </c>
      <c r="K94" s="837">
        <v>249.62799999999999</v>
      </c>
      <c r="L94" s="837">
        <v>37.566000000000031</v>
      </c>
      <c r="M94" s="837">
        <v>1E-3</v>
      </c>
      <c r="N94" s="837">
        <v>0</v>
      </c>
      <c r="O94" s="835">
        <v>1E-3</v>
      </c>
      <c r="P94" s="835"/>
      <c r="Q94" s="835"/>
      <c r="R94" s="835"/>
      <c r="S94" s="835"/>
      <c r="T94" s="835"/>
      <c r="U94" s="835"/>
      <c r="V94" s="835"/>
      <c r="W94" s="835"/>
      <c r="X94" s="835"/>
      <c r="Y94" s="835"/>
      <c r="Z94" s="466">
        <v>1E-3</v>
      </c>
      <c r="AA94" s="466">
        <v>0</v>
      </c>
      <c r="AB94" s="21">
        <v>1E-3</v>
      </c>
      <c r="AC94" s="21"/>
      <c r="AD94" s="21"/>
      <c r="AE94" s="21">
        <v>0</v>
      </c>
      <c r="AF94" s="21">
        <v>0</v>
      </c>
      <c r="AG94" s="21">
        <v>0</v>
      </c>
      <c r="AH94" s="21">
        <v>0</v>
      </c>
      <c r="AI94" s="835"/>
      <c r="AJ94" s="834" t="s">
        <v>9324</v>
      </c>
      <c r="AK94" s="835"/>
      <c r="AL94" s="2609">
        <v>0.25</v>
      </c>
      <c r="AM94" s="837">
        <v>0</v>
      </c>
    </row>
    <row r="95" spans="1:41" ht="78.75">
      <c r="A95" s="838">
        <v>1133</v>
      </c>
      <c r="B95" s="827" t="s">
        <v>2996</v>
      </c>
      <c r="C95" s="850" t="s">
        <v>2997</v>
      </c>
      <c r="D95" s="832" t="s">
        <v>55</v>
      </c>
      <c r="E95" s="832" t="s">
        <v>2998</v>
      </c>
      <c r="F95" s="833" t="s">
        <v>115</v>
      </c>
      <c r="G95" s="837">
        <v>588.64</v>
      </c>
      <c r="H95" s="837">
        <v>301.27100000000002</v>
      </c>
      <c r="I95" s="836">
        <v>0</v>
      </c>
      <c r="J95" s="837">
        <v>0</v>
      </c>
      <c r="K95" s="837">
        <v>301.27100000000002</v>
      </c>
      <c r="L95" s="837">
        <v>287.36899999999997</v>
      </c>
      <c r="M95" s="837">
        <v>287.36900000000003</v>
      </c>
      <c r="N95" s="837">
        <v>0</v>
      </c>
      <c r="O95" s="835">
        <v>287.36900000000003</v>
      </c>
      <c r="P95" s="835"/>
      <c r="Q95" s="835"/>
      <c r="R95" s="835"/>
      <c r="S95" s="835"/>
      <c r="T95" s="835"/>
      <c r="U95" s="835"/>
      <c r="V95" s="835"/>
      <c r="W95" s="835"/>
      <c r="X95" s="835"/>
      <c r="Y95" s="835"/>
      <c r="Z95" s="466">
        <v>287.36900000000003</v>
      </c>
      <c r="AA95" s="466">
        <v>0</v>
      </c>
      <c r="AB95" s="21">
        <v>287.36900000000003</v>
      </c>
      <c r="AC95" s="21">
        <v>287.36849999999998</v>
      </c>
      <c r="AD95" s="21"/>
      <c r="AE95" s="21">
        <v>287.36849999999998</v>
      </c>
      <c r="AF95" s="21">
        <v>287.36900000000003</v>
      </c>
      <c r="AG95" s="21">
        <v>0</v>
      </c>
      <c r="AH95" s="21">
        <v>287.36900000000003</v>
      </c>
      <c r="AI95" s="835"/>
      <c r="AJ95" s="834" t="s">
        <v>9279</v>
      </c>
      <c r="AK95" s="834" t="s">
        <v>12523</v>
      </c>
      <c r="AL95" s="2609">
        <v>0.25</v>
      </c>
      <c r="AM95" s="837">
        <v>0</v>
      </c>
    </row>
    <row r="96" spans="1:41" ht="110.25">
      <c r="A96" s="838">
        <v>1134</v>
      </c>
      <c r="B96" s="827" t="s">
        <v>2999</v>
      </c>
      <c r="C96" s="850" t="s">
        <v>3000</v>
      </c>
      <c r="D96" s="832" t="s">
        <v>3001</v>
      </c>
      <c r="E96" s="832" t="s">
        <v>3002</v>
      </c>
      <c r="F96" s="833" t="s">
        <v>115</v>
      </c>
      <c r="G96" s="921">
        <v>1494.441</v>
      </c>
      <c r="H96" s="921">
        <v>1486.6010000000001</v>
      </c>
      <c r="I96" s="836">
        <v>0</v>
      </c>
      <c r="J96" s="837">
        <v>0</v>
      </c>
      <c r="K96" s="837">
        <v>1486.6010000000001</v>
      </c>
      <c r="L96" s="837">
        <v>7.8399999999999181</v>
      </c>
      <c r="M96" s="845">
        <v>7.84</v>
      </c>
      <c r="N96" s="837">
        <v>0</v>
      </c>
      <c r="O96" s="835">
        <v>7.84</v>
      </c>
      <c r="P96" s="835"/>
      <c r="Q96" s="835"/>
      <c r="R96" s="835"/>
      <c r="S96" s="835"/>
      <c r="T96" s="835"/>
      <c r="U96" s="835"/>
      <c r="V96" s="835"/>
      <c r="W96" s="835"/>
      <c r="X96" s="835"/>
      <c r="Y96" s="835"/>
      <c r="Z96" s="466">
        <v>7.84</v>
      </c>
      <c r="AA96" s="466">
        <v>0</v>
      </c>
      <c r="AB96" s="21">
        <v>7.84</v>
      </c>
      <c r="AC96" s="21"/>
      <c r="AD96" s="21"/>
      <c r="AE96" s="21">
        <v>0</v>
      </c>
      <c r="AF96" s="21">
        <v>0</v>
      </c>
      <c r="AG96" s="21">
        <v>0</v>
      </c>
      <c r="AH96" s="21">
        <v>0</v>
      </c>
      <c r="AI96" s="835"/>
      <c r="AJ96" s="834" t="s">
        <v>10488</v>
      </c>
      <c r="AK96" s="835"/>
      <c r="AL96" s="2609">
        <v>0.25</v>
      </c>
      <c r="AM96" s="837">
        <v>0</v>
      </c>
    </row>
    <row r="97" spans="1:39" ht="78.75">
      <c r="A97" s="838">
        <v>1135</v>
      </c>
      <c r="B97" s="827" t="s">
        <v>3003</v>
      </c>
      <c r="C97" s="850" t="s">
        <v>3004</v>
      </c>
      <c r="D97" s="832" t="s">
        <v>55</v>
      </c>
      <c r="E97" s="832" t="s">
        <v>3005</v>
      </c>
      <c r="F97" s="833" t="s">
        <v>26</v>
      </c>
      <c r="G97" s="921">
        <v>53.1</v>
      </c>
      <c r="H97" s="921">
        <v>48.3</v>
      </c>
      <c r="I97" s="836">
        <v>0.114</v>
      </c>
      <c r="J97" s="837">
        <v>0</v>
      </c>
      <c r="K97" s="837">
        <v>48.413999999999994</v>
      </c>
      <c r="L97" s="837">
        <v>4.686000000000007</v>
      </c>
      <c r="M97" s="845">
        <v>4.6859999999999999</v>
      </c>
      <c r="N97" s="837">
        <v>0</v>
      </c>
      <c r="O97" s="835">
        <v>4.6859999999999999</v>
      </c>
      <c r="P97" s="835"/>
      <c r="Q97" s="835"/>
      <c r="R97" s="835"/>
      <c r="S97" s="835"/>
      <c r="T97" s="835"/>
      <c r="U97" s="835"/>
      <c r="V97" s="835"/>
      <c r="W97" s="835"/>
      <c r="X97" s="835"/>
      <c r="Y97" s="835"/>
      <c r="Z97" s="466">
        <v>4.6859999999999999</v>
      </c>
      <c r="AA97" s="466">
        <v>0</v>
      </c>
      <c r="AB97" s="21">
        <v>4.6859999999999999</v>
      </c>
      <c r="AC97" s="21">
        <v>4.6859999999999999</v>
      </c>
      <c r="AD97" s="21"/>
      <c r="AE97" s="21">
        <v>4.6859999999999999</v>
      </c>
      <c r="AF97" s="21">
        <v>4.6859999999999999</v>
      </c>
      <c r="AG97" s="21">
        <v>0</v>
      </c>
      <c r="AH97" s="21">
        <v>4.6859999999999999</v>
      </c>
      <c r="AI97" s="835"/>
      <c r="AJ97" s="835"/>
      <c r="AK97" s="2616" t="s">
        <v>9259</v>
      </c>
      <c r="AL97" s="2609">
        <v>1</v>
      </c>
      <c r="AM97" s="837">
        <v>0</v>
      </c>
    </row>
    <row r="98" spans="1:39" ht="47.25">
      <c r="A98" s="838">
        <v>1136</v>
      </c>
      <c r="B98" s="827" t="s">
        <v>3006</v>
      </c>
      <c r="C98" s="922" t="s">
        <v>3007</v>
      </c>
      <c r="D98" s="923" t="s">
        <v>55</v>
      </c>
      <c r="E98" s="924" t="s">
        <v>3008</v>
      </c>
      <c r="F98" s="833" t="s">
        <v>26</v>
      </c>
      <c r="G98" s="908">
        <v>32.563000000000002</v>
      </c>
      <c r="H98" s="908">
        <v>18.132000000000001</v>
      </c>
      <c r="I98" s="836">
        <v>0</v>
      </c>
      <c r="J98" s="837">
        <v>0</v>
      </c>
      <c r="K98" s="837">
        <v>18.132000000000001</v>
      </c>
      <c r="L98" s="837">
        <v>14.431000000000001</v>
      </c>
      <c r="M98" s="845">
        <v>14.430999999999999</v>
      </c>
      <c r="N98" s="837">
        <v>0</v>
      </c>
      <c r="O98" s="835">
        <v>14.430999999999999</v>
      </c>
      <c r="P98" s="835"/>
      <c r="Q98" s="835"/>
      <c r="R98" s="835"/>
      <c r="S98" s="835"/>
      <c r="T98" s="835"/>
      <c r="U98" s="835"/>
      <c r="V98" s="835"/>
      <c r="W98" s="835"/>
      <c r="X98" s="835"/>
      <c r="Y98" s="835"/>
      <c r="Z98" s="466">
        <v>14.430999999999999</v>
      </c>
      <c r="AA98" s="466">
        <v>0</v>
      </c>
      <c r="AB98" s="21">
        <v>14.430999999999999</v>
      </c>
      <c r="AC98" s="21">
        <v>14.430999999999999</v>
      </c>
      <c r="AD98" s="21"/>
      <c r="AE98" s="21">
        <v>14.430999999999999</v>
      </c>
      <c r="AF98" s="21">
        <v>14.430999999999999</v>
      </c>
      <c r="AG98" s="21">
        <v>0</v>
      </c>
      <c r="AH98" s="21">
        <v>14.430999999999999</v>
      </c>
      <c r="AI98" s="835"/>
      <c r="AJ98" s="835"/>
      <c r="AK98" s="2616" t="s">
        <v>9259</v>
      </c>
      <c r="AL98" s="2609">
        <v>1</v>
      </c>
      <c r="AM98" s="837">
        <v>0</v>
      </c>
    </row>
    <row r="99" spans="1:39" ht="63">
      <c r="A99" s="838">
        <v>1137</v>
      </c>
      <c r="B99" s="827" t="s">
        <v>3009</v>
      </c>
      <c r="C99" s="922" t="s">
        <v>3010</v>
      </c>
      <c r="D99" s="923" t="s">
        <v>435</v>
      </c>
      <c r="E99" s="924" t="s">
        <v>3011</v>
      </c>
      <c r="F99" s="833" t="s">
        <v>26</v>
      </c>
      <c r="G99" s="908">
        <v>65.924999999999997</v>
      </c>
      <c r="H99" s="908">
        <v>37.81</v>
      </c>
      <c r="I99" s="836">
        <v>4.6669999999999998</v>
      </c>
      <c r="J99" s="837">
        <v>0</v>
      </c>
      <c r="K99" s="837">
        <v>42.477000000000004</v>
      </c>
      <c r="L99" s="837">
        <v>23.447999999999993</v>
      </c>
      <c r="M99" s="837">
        <v>23.448</v>
      </c>
      <c r="N99" s="837">
        <v>0</v>
      </c>
      <c r="O99" s="835">
        <v>23.448</v>
      </c>
      <c r="P99" s="835"/>
      <c r="Q99" s="835"/>
      <c r="R99" s="835"/>
      <c r="S99" s="835"/>
      <c r="T99" s="835"/>
      <c r="U99" s="835"/>
      <c r="V99" s="835"/>
      <c r="W99" s="835"/>
      <c r="X99" s="835"/>
      <c r="Y99" s="835"/>
      <c r="Z99" s="466">
        <v>23.448</v>
      </c>
      <c r="AA99" s="466">
        <v>0</v>
      </c>
      <c r="AB99" s="21">
        <v>23.448</v>
      </c>
      <c r="AC99" s="21">
        <v>23.448</v>
      </c>
      <c r="AD99" s="21"/>
      <c r="AE99" s="21">
        <v>23.448</v>
      </c>
      <c r="AF99" s="21">
        <v>23.437871000000001</v>
      </c>
      <c r="AG99" s="21">
        <v>0</v>
      </c>
      <c r="AH99" s="21">
        <v>23.437871000000001</v>
      </c>
      <c r="AI99" s="835"/>
      <c r="AJ99" s="835"/>
      <c r="AK99" s="2616" t="s">
        <v>9259</v>
      </c>
      <c r="AL99" s="2609">
        <v>1</v>
      </c>
      <c r="AM99" s="837">
        <v>0</v>
      </c>
    </row>
    <row r="100" spans="1:39" s="926" customFormat="1" ht="94.5">
      <c r="A100" s="838">
        <v>1138</v>
      </c>
      <c r="B100" s="852" t="s">
        <v>3012</v>
      </c>
      <c r="C100" s="831" t="s">
        <v>3013</v>
      </c>
      <c r="D100" s="832" t="s">
        <v>55</v>
      </c>
      <c r="E100" s="924" t="s">
        <v>3014</v>
      </c>
      <c r="F100" s="833" t="s">
        <v>115</v>
      </c>
      <c r="G100" s="810">
        <v>192.93</v>
      </c>
      <c r="H100" s="810">
        <v>0.5</v>
      </c>
      <c r="I100" s="810">
        <v>28.068000000000001</v>
      </c>
      <c r="J100" s="837">
        <v>0</v>
      </c>
      <c r="K100" s="837">
        <v>28.568000000000001</v>
      </c>
      <c r="L100" s="837">
        <v>164.36199999999999</v>
      </c>
      <c r="M100" s="912">
        <v>82.44</v>
      </c>
      <c r="N100" s="837">
        <v>0</v>
      </c>
      <c r="O100" s="835">
        <v>82.44</v>
      </c>
      <c r="P100" s="835"/>
      <c r="Q100" s="835"/>
      <c r="R100" s="835"/>
      <c r="S100" s="835"/>
      <c r="T100" s="835"/>
      <c r="U100" s="835"/>
      <c r="V100" s="835"/>
      <c r="W100" s="835"/>
      <c r="X100" s="835"/>
      <c r="Y100" s="835"/>
      <c r="Z100" s="466">
        <v>82.44</v>
      </c>
      <c r="AA100" s="466">
        <v>0</v>
      </c>
      <c r="AB100" s="21">
        <v>82.44</v>
      </c>
      <c r="AC100" s="21">
        <v>82.44</v>
      </c>
      <c r="AD100" s="21"/>
      <c r="AE100" s="21">
        <v>82.44</v>
      </c>
      <c r="AF100" s="21">
        <v>82.843951000000004</v>
      </c>
      <c r="AG100" s="21">
        <v>0</v>
      </c>
      <c r="AH100" s="21">
        <v>82.843951000000004</v>
      </c>
      <c r="AI100" s="835"/>
      <c r="AJ100" s="835"/>
      <c r="AK100" s="834" t="s">
        <v>12213</v>
      </c>
      <c r="AL100" s="2609">
        <v>0.25</v>
      </c>
      <c r="AM100" s="837">
        <v>0</v>
      </c>
    </row>
    <row r="101" spans="1:39" s="926" customFormat="1" ht="94.5">
      <c r="A101" s="838">
        <v>1139</v>
      </c>
      <c r="B101" s="852" t="s">
        <v>3015</v>
      </c>
      <c r="C101" s="831" t="s">
        <v>3016</v>
      </c>
      <c r="D101" s="832" t="s">
        <v>147</v>
      </c>
      <c r="E101" s="924" t="s">
        <v>3014</v>
      </c>
      <c r="F101" s="833" t="s">
        <v>26</v>
      </c>
      <c r="G101" s="810">
        <v>140.655</v>
      </c>
      <c r="H101" s="810">
        <v>0</v>
      </c>
      <c r="I101" s="810">
        <v>11</v>
      </c>
      <c r="J101" s="837">
        <v>0</v>
      </c>
      <c r="K101" s="837">
        <v>11</v>
      </c>
      <c r="L101" s="837">
        <v>129.655</v>
      </c>
      <c r="M101" s="912">
        <v>64.828000000000003</v>
      </c>
      <c r="N101" s="837">
        <v>0</v>
      </c>
      <c r="O101" s="835">
        <v>64.828000000000003</v>
      </c>
      <c r="P101" s="835"/>
      <c r="Q101" s="835"/>
      <c r="R101" s="835"/>
      <c r="S101" s="835"/>
      <c r="T101" s="835"/>
      <c r="U101" s="835"/>
      <c r="V101" s="835"/>
      <c r="W101" s="835"/>
      <c r="X101" s="835"/>
      <c r="Y101" s="835"/>
      <c r="Z101" s="466">
        <v>64.828000000000003</v>
      </c>
      <c r="AA101" s="466">
        <v>0</v>
      </c>
      <c r="AB101" s="21">
        <v>64.828000000000003</v>
      </c>
      <c r="AC101" s="21">
        <v>64.828000000000003</v>
      </c>
      <c r="AD101" s="21"/>
      <c r="AE101" s="21">
        <v>64.828000000000003</v>
      </c>
      <c r="AF101" s="21">
        <v>65.397099999999995</v>
      </c>
      <c r="AG101" s="21">
        <v>0</v>
      </c>
      <c r="AH101" s="21">
        <v>65.397099999999995</v>
      </c>
      <c r="AI101" s="835"/>
      <c r="AJ101" s="835"/>
      <c r="AK101" s="834" t="s">
        <v>12213</v>
      </c>
      <c r="AL101" s="2609">
        <v>0.25</v>
      </c>
      <c r="AM101" s="837">
        <v>0</v>
      </c>
    </row>
    <row r="102" spans="1:39" s="926" customFormat="1" ht="31.5">
      <c r="A102" s="838">
        <v>1140</v>
      </c>
      <c r="B102" s="852" t="s">
        <v>3017</v>
      </c>
      <c r="C102" s="831" t="s">
        <v>3018</v>
      </c>
      <c r="D102" s="832" t="s">
        <v>55</v>
      </c>
      <c r="E102" s="924" t="s">
        <v>3014</v>
      </c>
      <c r="F102" s="833" t="s">
        <v>26</v>
      </c>
      <c r="G102" s="810">
        <v>76.328000000000003</v>
      </c>
      <c r="H102" s="810">
        <v>0</v>
      </c>
      <c r="I102" s="810">
        <v>34.414000000000001</v>
      </c>
      <c r="J102" s="837">
        <v>0</v>
      </c>
      <c r="K102" s="837">
        <v>34.414000000000001</v>
      </c>
      <c r="L102" s="837">
        <v>41.914000000000001</v>
      </c>
      <c r="M102" s="912">
        <v>41.914000000000001</v>
      </c>
      <c r="N102" s="837">
        <v>0</v>
      </c>
      <c r="O102" s="835">
        <v>41.914000000000001</v>
      </c>
      <c r="P102" s="835"/>
      <c r="Q102" s="835"/>
      <c r="R102" s="835"/>
      <c r="S102" s="835"/>
      <c r="T102" s="835"/>
      <c r="U102" s="835"/>
      <c r="V102" s="835"/>
      <c r="W102" s="835"/>
      <c r="X102" s="835"/>
      <c r="Y102" s="835"/>
      <c r="Z102" s="466">
        <v>41.914000000000001</v>
      </c>
      <c r="AA102" s="466">
        <v>0</v>
      </c>
      <c r="AB102" s="21">
        <v>41.914000000000001</v>
      </c>
      <c r="AC102" s="21">
        <v>41.914000000000001</v>
      </c>
      <c r="AD102" s="21"/>
      <c r="AE102" s="21">
        <v>41.914000000000001</v>
      </c>
      <c r="AF102" s="21">
        <v>25.890789999999999</v>
      </c>
      <c r="AG102" s="21">
        <v>0</v>
      </c>
      <c r="AH102" s="21">
        <v>25.890789999999999</v>
      </c>
      <c r="AI102" s="835"/>
      <c r="AJ102" s="835"/>
      <c r="AK102" s="2616" t="s">
        <v>9259</v>
      </c>
      <c r="AL102" s="2609">
        <v>1</v>
      </c>
      <c r="AM102" s="837">
        <v>0</v>
      </c>
    </row>
    <row r="103" spans="1:39" s="926" customFormat="1" ht="47.25">
      <c r="A103" s="838">
        <v>1141</v>
      </c>
      <c r="B103" s="852" t="s">
        <v>3019</v>
      </c>
      <c r="C103" s="831" t="s">
        <v>3020</v>
      </c>
      <c r="D103" s="832" t="s">
        <v>3021</v>
      </c>
      <c r="E103" s="924" t="s">
        <v>3014</v>
      </c>
      <c r="F103" s="833" t="s">
        <v>26</v>
      </c>
      <c r="G103" s="810">
        <v>60.875</v>
      </c>
      <c r="H103" s="810">
        <v>0</v>
      </c>
      <c r="I103" s="810">
        <v>0.91</v>
      </c>
      <c r="J103" s="837">
        <v>0</v>
      </c>
      <c r="K103" s="837">
        <v>0.91</v>
      </c>
      <c r="L103" s="837">
        <v>59.965000000000003</v>
      </c>
      <c r="M103" s="912">
        <v>59.965000000000003</v>
      </c>
      <c r="N103" s="837">
        <v>0</v>
      </c>
      <c r="O103" s="835">
        <v>59.965000000000003</v>
      </c>
      <c r="P103" s="835"/>
      <c r="Q103" s="835"/>
      <c r="R103" s="835"/>
      <c r="S103" s="835"/>
      <c r="T103" s="835"/>
      <c r="U103" s="835"/>
      <c r="V103" s="835"/>
      <c r="W103" s="835"/>
      <c r="X103" s="835"/>
      <c r="Y103" s="835"/>
      <c r="Z103" s="466">
        <v>59.965000000000003</v>
      </c>
      <c r="AA103" s="466">
        <v>0</v>
      </c>
      <c r="AB103" s="21">
        <v>59.965000000000003</v>
      </c>
      <c r="AC103" s="21">
        <v>59.964500000000001</v>
      </c>
      <c r="AD103" s="21"/>
      <c r="AE103" s="21">
        <v>59.964500000000001</v>
      </c>
      <c r="AF103" s="21">
        <v>59.965000000000003</v>
      </c>
      <c r="AG103" s="21">
        <v>0</v>
      </c>
      <c r="AH103" s="21">
        <v>59.965000000000003</v>
      </c>
      <c r="AI103" s="835"/>
      <c r="AJ103" s="835"/>
      <c r="AK103" s="834" t="s">
        <v>12200</v>
      </c>
      <c r="AL103" s="2609">
        <v>0.5</v>
      </c>
      <c r="AM103" s="837">
        <v>0</v>
      </c>
    </row>
    <row r="104" spans="1:39" s="926" customFormat="1" ht="31.5">
      <c r="A104" s="838">
        <v>1142</v>
      </c>
      <c r="B104" s="852" t="s">
        <v>3022</v>
      </c>
      <c r="C104" s="831" t="s">
        <v>3023</v>
      </c>
      <c r="D104" s="832" t="s">
        <v>213</v>
      </c>
      <c r="E104" s="924" t="s">
        <v>3024</v>
      </c>
      <c r="F104" s="833" t="s">
        <v>26</v>
      </c>
      <c r="G104" s="810">
        <v>20.393999999999998</v>
      </c>
      <c r="H104" s="810">
        <v>0</v>
      </c>
      <c r="I104" s="810">
        <v>0.497</v>
      </c>
      <c r="J104" s="837">
        <v>0</v>
      </c>
      <c r="K104" s="837">
        <v>0.497</v>
      </c>
      <c r="L104" s="837">
        <v>19.896999999999998</v>
      </c>
      <c r="M104" s="810">
        <v>19.896999999999998</v>
      </c>
      <c r="N104" s="837">
        <v>0</v>
      </c>
      <c r="O104" s="835">
        <v>19.896999999999998</v>
      </c>
      <c r="P104" s="835"/>
      <c r="Q104" s="835"/>
      <c r="R104" s="835"/>
      <c r="S104" s="835"/>
      <c r="T104" s="835"/>
      <c r="U104" s="835"/>
      <c r="V104" s="835"/>
      <c r="W104" s="835"/>
      <c r="X104" s="835"/>
      <c r="Y104" s="835"/>
      <c r="Z104" s="466">
        <v>19.896999999999998</v>
      </c>
      <c r="AA104" s="466">
        <v>0</v>
      </c>
      <c r="AB104" s="21">
        <v>19.896999999999998</v>
      </c>
      <c r="AC104" s="21">
        <v>19.896999999999998</v>
      </c>
      <c r="AD104" s="21"/>
      <c r="AE104" s="21">
        <v>19.896999999999998</v>
      </c>
      <c r="AF104" s="21">
        <v>0.668184</v>
      </c>
      <c r="AG104" s="21">
        <v>0</v>
      </c>
      <c r="AH104" s="21">
        <v>0.668184</v>
      </c>
      <c r="AI104" s="835"/>
      <c r="AJ104" s="835"/>
      <c r="AK104" s="2616" t="s">
        <v>9259</v>
      </c>
      <c r="AL104" s="2609">
        <v>1</v>
      </c>
      <c r="AM104" s="837">
        <v>0</v>
      </c>
    </row>
    <row r="105" spans="1:39" s="926" customFormat="1" ht="31.5">
      <c r="A105" s="838">
        <v>1143</v>
      </c>
      <c r="B105" s="852" t="s">
        <v>3025</v>
      </c>
      <c r="C105" s="842" t="s">
        <v>3026</v>
      </c>
      <c r="D105" s="832" t="s">
        <v>177</v>
      </c>
      <c r="E105" s="924" t="s">
        <v>3024</v>
      </c>
      <c r="F105" s="833" t="s">
        <v>26</v>
      </c>
      <c r="G105" s="810">
        <v>20.574999999999999</v>
      </c>
      <c r="H105" s="810">
        <v>0</v>
      </c>
      <c r="I105" s="810">
        <v>10.9</v>
      </c>
      <c r="J105" s="837">
        <v>0</v>
      </c>
      <c r="K105" s="837">
        <v>10.9</v>
      </c>
      <c r="L105" s="837">
        <v>9.6749999999999989</v>
      </c>
      <c r="M105" s="810">
        <v>9.6750000000000007</v>
      </c>
      <c r="N105" s="837">
        <v>0</v>
      </c>
      <c r="O105" s="835">
        <v>9.6750000000000007</v>
      </c>
      <c r="P105" s="835"/>
      <c r="Q105" s="835"/>
      <c r="R105" s="835"/>
      <c r="S105" s="835"/>
      <c r="T105" s="835"/>
      <c r="U105" s="835"/>
      <c r="V105" s="835"/>
      <c r="W105" s="835"/>
      <c r="X105" s="835"/>
      <c r="Y105" s="835"/>
      <c r="Z105" s="466">
        <v>9.6750000000000007</v>
      </c>
      <c r="AA105" s="466">
        <v>0</v>
      </c>
      <c r="AB105" s="21">
        <v>9.6750000000000007</v>
      </c>
      <c r="AC105" s="21">
        <v>9.6750000000000007</v>
      </c>
      <c r="AD105" s="21"/>
      <c r="AE105" s="21">
        <v>9.6750000000000007</v>
      </c>
      <c r="AF105" s="21">
        <v>9.5979969999999994</v>
      </c>
      <c r="AG105" s="21">
        <v>0</v>
      </c>
      <c r="AH105" s="21">
        <v>9.5979969999999994</v>
      </c>
      <c r="AI105" s="835"/>
      <c r="AJ105" s="835"/>
      <c r="AK105" s="2616" t="s">
        <v>9259</v>
      </c>
      <c r="AL105" s="2609">
        <v>1</v>
      </c>
      <c r="AM105" s="837">
        <v>0</v>
      </c>
    </row>
    <row r="106" spans="1:39" s="926" customFormat="1" ht="47.25">
      <c r="A106" s="838">
        <v>1144</v>
      </c>
      <c r="B106" s="852" t="s">
        <v>3027</v>
      </c>
      <c r="C106" s="831" t="s">
        <v>3028</v>
      </c>
      <c r="D106" s="832" t="s">
        <v>147</v>
      </c>
      <c r="E106" s="924" t="s">
        <v>3014</v>
      </c>
      <c r="F106" s="833" t="s">
        <v>26</v>
      </c>
      <c r="G106" s="810">
        <v>31.9</v>
      </c>
      <c r="H106" s="810">
        <v>0</v>
      </c>
      <c r="I106" s="810">
        <v>0.56799999999999995</v>
      </c>
      <c r="J106" s="837">
        <v>0</v>
      </c>
      <c r="K106" s="837">
        <v>0.56799999999999995</v>
      </c>
      <c r="L106" s="837">
        <v>31.331999999999997</v>
      </c>
      <c r="M106" s="912">
        <v>31.332000000000001</v>
      </c>
      <c r="N106" s="837">
        <v>0</v>
      </c>
      <c r="O106" s="835">
        <v>31.332000000000001</v>
      </c>
      <c r="P106" s="835"/>
      <c r="Q106" s="835"/>
      <c r="R106" s="835"/>
      <c r="S106" s="835"/>
      <c r="T106" s="835"/>
      <c r="U106" s="835"/>
      <c r="V106" s="835"/>
      <c r="W106" s="835"/>
      <c r="X106" s="835"/>
      <c r="Y106" s="835"/>
      <c r="Z106" s="466">
        <v>31.332000000000001</v>
      </c>
      <c r="AA106" s="466">
        <v>0</v>
      </c>
      <c r="AB106" s="21">
        <v>31.332000000000001</v>
      </c>
      <c r="AC106" s="21">
        <v>31.332000000000001</v>
      </c>
      <c r="AD106" s="21"/>
      <c r="AE106" s="21">
        <v>31.332000000000001</v>
      </c>
      <c r="AF106" s="21">
        <v>31.213141</v>
      </c>
      <c r="AG106" s="21">
        <v>0</v>
      </c>
      <c r="AH106" s="21">
        <v>31.213141</v>
      </c>
      <c r="AI106" s="835"/>
      <c r="AJ106" s="835"/>
      <c r="AK106" s="2616" t="s">
        <v>9259</v>
      </c>
      <c r="AL106" s="2609">
        <v>1</v>
      </c>
      <c r="AM106" s="837">
        <v>0</v>
      </c>
    </row>
    <row r="107" spans="1:39" s="926" customFormat="1" ht="31.5">
      <c r="A107" s="838">
        <v>1145</v>
      </c>
      <c r="B107" s="852" t="s">
        <v>3029</v>
      </c>
      <c r="C107" s="842" t="s">
        <v>3030</v>
      </c>
      <c r="D107" s="832" t="s">
        <v>55</v>
      </c>
      <c r="E107" s="924" t="s">
        <v>3014</v>
      </c>
      <c r="F107" s="833" t="s">
        <v>26</v>
      </c>
      <c r="G107" s="810">
        <v>72.247</v>
      </c>
      <c r="H107" s="810">
        <v>0</v>
      </c>
      <c r="I107" s="810">
        <v>0.87</v>
      </c>
      <c r="J107" s="837">
        <v>0</v>
      </c>
      <c r="K107" s="837">
        <v>0.87</v>
      </c>
      <c r="L107" s="837">
        <v>71.376999999999995</v>
      </c>
      <c r="M107" s="912">
        <v>71.376999999999995</v>
      </c>
      <c r="N107" s="837">
        <v>0</v>
      </c>
      <c r="O107" s="835">
        <v>71.376999999999995</v>
      </c>
      <c r="P107" s="835"/>
      <c r="Q107" s="835"/>
      <c r="R107" s="835"/>
      <c r="S107" s="835"/>
      <c r="T107" s="835"/>
      <c r="U107" s="835"/>
      <c r="V107" s="835"/>
      <c r="W107" s="835"/>
      <c r="X107" s="835"/>
      <c r="Y107" s="835"/>
      <c r="Z107" s="466">
        <v>71.376999999999995</v>
      </c>
      <c r="AA107" s="466">
        <v>0</v>
      </c>
      <c r="AB107" s="21">
        <v>71.376999999999995</v>
      </c>
      <c r="AC107" s="21">
        <v>35.688499999999998</v>
      </c>
      <c r="AD107" s="21"/>
      <c r="AE107" s="21">
        <v>35.688499999999998</v>
      </c>
      <c r="AF107" s="21">
        <v>35.434019999999997</v>
      </c>
      <c r="AG107" s="21">
        <v>0</v>
      </c>
      <c r="AH107" s="21">
        <v>35.434019999999997</v>
      </c>
      <c r="AI107" s="835"/>
      <c r="AJ107" s="835"/>
      <c r="AK107" s="834" t="s">
        <v>9259</v>
      </c>
      <c r="AL107" s="2609">
        <v>0.5</v>
      </c>
      <c r="AM107" s="837">
        <v>0</v>
      </c>
    </row>
    <row r="108" spans="1:39" s="926" customFormat="1" ht="47.25">
      <c r="A108" s="838">
        <v>1146</v>
      </c>
      <c r="B108" s="852" t="s">
        <v>3031</v>
      </c>
      <c r="C108" s="831" t="s">
        <v>3032</v>
      </c>
      <c r="D108" s="832" t="s">
        <v>147</v>
      </c>
      <c r="E108" s="924" t="s">
        <v>3014</v>
      </c>
      <c r="F108" s="833" t="s">
        <v>26</v>
      </c>
      <c r="G108" s="810">
        <v>149.44300000000001</v>
      </c>
      <c r="H108" s="810">
        <v>0</v>
      </c>
      <c r="I108" s="810">
        <v>58.472999999999999</v>
      </c>
      <c r="J108" s="837">
        <v>0</v>
      </c>
      <c r="K108" s="837">
        <v>58.472999999999999</v>
      </c>
      <c r="L108" s="837">
        <v>90.970000000000013</v>
      </c>
      <c r="M108" s="912">
        <v>90.97</v>
      </c>
      <c r="N108" s="837">
        <v>0</v>
      </c>
      <c r="O108" s="835">
        <v>90.97</v>
      </c>
      <c r="P108" s="835"/>
      <c r="Q108" s="835"/>
      <c r="R108" s="835"/>
      <c r="S108" s="835"/>
      <c r="T108" s="835"/>
      <c r="U108" s="835"/>
      <c r="V108" s="835"/>
      <c r="W108" s="835"/>
      <c r="X108" s="835"/>
      <c r="Y108" s="835"/>
      <c r="Z108" s="466">
        <v>90.97</v>
      </c>
      <c r="AA108" s="466">
        <v>0</v>
      </c>
      <c r="AB108" s="21">
        <v>90.97</v>
      </c>
      <c r="AC108" s="21">
        <v>45.484999999999999</v>
      </c>
      <c r="AD108" s="21"/>
      <c r="AE108" s="21">
        <v>45.484999999999999</v>
      </c>
      <c r="AF108" s="21">
        <v>3.6823429999999999</v>
      </c>
      <c r="AG108" s="21">
        <v>0</v>
      </c>
      <c r="AH108" s="21">
        <v>3.6823429999999999</v>
      </c>
      <c r="AI108" s="835"/>
      <c r="AJ108" s="835"/>
      <c r="AK108" s="834" t="s">
        <v>9259</v>
      </c>
      <c r="AL108" s="2609">
        <v>0.5</v>
      </c>
      <c r="AM108" s="837">
        <v>0</v>
      </c>
    </row>
    <row r="109" spans="1:39" ht="63">
      <c r="A109" s="838">
        <v>1147</v>
      </c>
      <c r="B109" s="852" t="s">
        <v>3033</v>
      </c>
      <c r="C109" s="831" t="s">
        <v>3034</v>
      </c>
      <c r="D109" s="832" t="s">
        <v>339</v>
      </c>
      <c r="E109" s="924" t="s">
        <v>3035</v>
      </c>
      <c r="F109" s="833" t="s">
        <v>26</v>
      </c>
      <c r="G109" s="810">
        <v>699.40099999999995</v>
      </c>
      <c r="H109" s="810">
        <v>49.731000000000002</v>
      </c>
      <c r="I109" s="810">
        <v>506.02499999999998</v>
      </c>
      <c r="J109" s="837">
        <v>0</v>
      </c>
      <c r="K109" s="837">
        <v>555.75599999999997</v>
      </c>
      <c r="L109" s="837">
        <v>143.64499999999998</v>
      </c>
      <c r="M109" s="912">
        <v>143.64500000000001</v>
      </c>
      <c r="N109" s="837">
        <v>0</v>
      </c>
      <c r="O109" s="835">
        <v>143.64500000000001</v>
      </c>
      <c r="P109" s="835"/>
      <c r="Q109" s="835"/>
      <c r="R109" s="835"/>
      <c r="S109" s="835"/>
      <c r="T109" s="835"/>
      <c r="U109" s="835"/>
      <c r="V109" s="835"/>
      <c r="W109" s="835"/>
      <c r="X109" s="835"/>
      <c r="Y109" s="835"/>
      <c r="Z109" s="466">
        <v>143.64500000000001</v>
      </c>
      <c r="AA109" s="466">
        <v>0</v>
      </c>
      <c r="AB109" s="21">
        <v>143.64500000000001</v>
      </c>
      <c r="AC109" s="21">
        <v>143.6455</v>
      </c>
      <c r="AD109" s="21"/>
      <c r="AE109" s="21">
        <v>143.6455</v>
      </c>
      <c r="AF109" s="21">
        <v>141.76900000000001</v>
      </c>
      <c r="AG109" s="21">
        <v>0</v>
      </c>
      <c r="AH109" s="21">
        <v>141.76900000000001</v>
      </c>
      <c r="AI109" s="835"/>
      <c r="AJ109" s="835"/>
      <c r="AK109" s="834" t="s">
        <v>10848</v>
      </c>
      <c r="AL109" s="2609">
        <v>0.5</v>
      </c>
      <c r="AM109" s="837">
        <v>0</v>
      </c>
    </row>
    <row r="110" spans="1:39" s="926" customFormat="1" ht="94.5">
      <c r="A110" s="838">
        <v>1148</v>
      </c>
      <c r="B110" s="852" t="s">
        <v>3036</v>
      </c>
      <c r="C110" s="831" t="s">
        <v>3037</v>
      </c>
      <c r="D110" s="832" t="s">
        <v>39</v>
      </c>
      <c r="E110" s="832" t="s">
        <v>3038</v>
      </c>
      <c r="F110" s="833" t="s">
        <v>26</v>
      </c>
      <c r="G110" s="810">
        <v>134.071</v>
      </c>
      <c r="H110" s="810">
        <v>0</v>
      </c>
      <c r="I110" s="810">
        <v>20.712</v>
      </c>
      <c r="J110" s="837">
        <v>0</v>
      </c>
      <c r="K110" s="837">
        <v>20.712</v>
      </c>
      <c r="L110" s="837">
        <v>113.35899999999999</v>
      </c>
      <c r="M110" s="810">
        <v>30</v>
      </c>
      <c r="N110" s="837">
        <v>0</v>
      </c>
      <c r="O110" s="835">
        <v>30</v>
      </c>
      <c r="P110" s="835"/>
      <c r="Q110" s="835"/>
      <c r="R110" s="835"/>
      <c r="S110" s="835"/>
      <c r="T110" s="835"/>
      <c r="U110" s="835"/>
      <c r="V110" s="835"/>
      <c r="W110" s="835"/>
      <c r="X110" s="835"/>
      <c r="Y110" s="835"/>
      <c r="Z110" s="466">
        <v>30</v>
      </c>
      <c r="AA110" s="466">
        <v>0</v>
      </c>
      <c r="AB110" s="21">
        <v>30</v>
      </c>
      <c r="AC110" s="21">
        <v>30</v>
      </c>
      <c r="AD110" s="21"/>
      <c r="AE110" s="21">
        <v>30</v>
      </c>
      <c r="AF110" s="21">
        <v>30</v>
      </c>
      <c r="AG110" s="21">
        <v>0</v>
      </c>
      <c r="AH110" s="21">
        <v>30</v>
      </c>
      <c r="AI110" s="835"/>
      <c r="AJ110" s="835"/>
      <c r="AK110" s="834" t="s">
        <v>12246</v>
      </c>
      <c r="AL110" s="2609">
        <v>0.25</v>
      </c>
      <c r="AM110" s="837">
        <v>0</v>
      </c>
    </row>
    <row r="111" spans="1:39" s="926" customFormat="1" ht="78.75">
      <c r="A111" s="838">
        <v>1149</v>
      </c>
      <c r="B111" s="852" t="s">
        <v>3039</v>
      </c>
      <c r="C111" s="831" t="s">
        <v>3040</v>
      </c>
      <c r="D111" s="832" t="s">
        <v>124</v>
      </c>
      <c r="E111" s="832" t="s">
        <v>3041</v>
      </c>
      <c r="F111" s="833" t="s">
        <v>26</v>
      </c>
      <c r="G111" s="810">
        <v>175.69</v>
      </c>
      <c r="H111" s="810">
        <v>0</v>
      </c>
      <c r="I111" s="810">
        <v>6.4359999999999999</v>
      </c>
      <c r="J111" s="837">
        <v>0</v>
      </c>
      <c r="K111" s="837">
        <v>6.4359999999999999</v>
      </c>
      <c r="L111" s="837">
        <v>169.25399999999999</v>
      </c>
      <c r="M111" s="810">
        <v>60</v>
      </c>
      <c r="N111" s="837">
        <v>0</v>
      </c>
      <c r="O111" s="835">
        <v>60</v>
      </c>
      <c r="P111" s="835"/>
      <c r="Q111" s="835"/>
      <c r="R111" s="835"/>
      <c r="S111" s="835"/>
      <c r="T111" s="835"/>
      <c r="U111" s="835"/>
      <c r="V111" s="835"/>
      <c r="W111" s="835"/>
      <c r="X111" s="835"/>
      <c r="Y111" s="835"/>
      <c r="Z111" s="466">
        <v>60</v>
      </c>
      <c r="AA111" s="466">
        <v>0</v>
      </c>
      <c r="AB111" s="21">
        <v>60</v>
      </c>
      <c r="AC111" s="21">
        <v>45</v>
      </c>
      <c r="AD111" s="21"/>
      <c r="AE111" s="21">
        <v>45</v>
      </c>
      <c r="AF111" s="21">
        <v>45</v>
      </c>
      <c r="AG111" s="21">
        <v>0</v>
      </c>
      <c r="AH111" s="21">
        <v>45</v>
      </c>
      <c r="AI111" s="835"/>
      <c r="AJ111" s="835"/>
      <c r="AK111" s="834" t="s">
        <v>12240</v>
      </c>
      <c r="AL111" s="2609">
        <v>0.25</v>
      </c>
      <c r="AM111" s="837">
        <v>0</v>
      </c>
    </row>
    <row r="112" spans="1:39" s="926" customFormat="1" ht="94.5">
      <c r="A112" s="838">
        <v>1150</v>
      </c>
      <c r="B112" s="852" t="s">
        <v>3042</v>
      </c>
      <c r="C112" s="831" t="s">
        <v>3043</v>
      </c>
      <c r="D112" s="832" t="s">
        <v>107</v>
      </c>
      <c r="E112" s="832" t="s">
        <v>3041</v>
      </c>
      <c r="F112" s="833" t="s">
        <v>26</v>
      </c>
      <c r="G112" s="810">
        <v>243.97</v>
      </c>
      <c r="H112" s="810">
        <v>0</v>
      </c>
      <c r="I112" s="810">
        <v>10</v>
      </c>
      <c r="J112" s="837">
        <v>0</v>
      </c>
      <c r="K112" s="837">
        <v>10</v>
      </c>
      <c r="L112" s="837">
        <v>233.97</v>
      </c>
      <c r="M112" s="810">
        <v>125</v>
      </c>
      <c r="N112" s="837">
        <v>0</v>
      </c>
      <c r="O112" s="835">
        <v>125</v>
      </c>
      <c r="P112" s="835"/>
      <c r="Q112" s="835"/>
      <c r="R112" s="835"/>
      <c r="S112" s="835"/>
      <c r="T112" s="835"/>
      <c r="U112" s="835"/>
      <c r="V112" s="835"/>
      <c r="W112" s="835"/>
      <c r="X112" s="835"/>
      <c r="Y112" s="835"/>
      <c r="Z112" s="466">
        <v>125</v>
      </c>
      <c r="AA112" s="466">
        <v>0</v>
      </c>
      <c r="AB112" s="21">
        <v>125</v>
      </c>
      <c r="AC112" s="21">
        <v>125</v>
      </c>
      <c r="AD112" s="21"/>
      <c r="AE112" s="21">
        <v>125</v>
      </c>
      <c r="AF112" s="21">
        <v>125</v>
      </c>
      <c r="AG112" s="21">
        <v>0</v>
      </c>
      <c r="AH112" s="21">
        <v>125</v>
      </c>
      <c r="AI112" s="835"/>
      <c r="AJ112" s="835"/>
      <c r="AK112" s="834" t="s">
        <v>12209</v>
      </c>
      <c r="AL112" s="2609">
        <v>0.25</v>
      </c>
      <c r="AM112" s="837">
        <v>0</v>
      </c>
    </row>
    <row r="113" spans="1:40" s="926" customFormat="1" ht="47.25">
      <c r="A113" s="838">
        <v>1151</v>
      </c>
      <c r="B113" s="852" t="s">
        <v>3044</v>
      </c>
      <c r="C113" s="831" t="s">
        <v>3045</v>
      </c>
      <c r="D113" s="832" t="s">
        <v>342</v>
      </c>
      <c r="E113" s="832" t="s">
        <v>3046</v>
      </c>
      <c r="F113" s="833" t="s">
        <v>26</v>
      </c>
      <c r="G113" s="810">
        <v>46.207999999999998</v>
      </c>
      <c r="H113" s="810">
        <v>0</v>
      </c>
      <c r="I113" s="810">
        <v>23.741</v>
      </c>
      <c r="J113" s="837">
        <v>0</v>
      </c>
      <c r="K113" s="837">
        <v>23.741</v>
      </c>
      <c r="L113" s="837">
        <v>22.466999999999999</v>
      </c>
      <c r="M113" s="810">
        <v>22.466999999999999</v>
      </c>
      <c r="N113" s="837">
        <v>0</v>
      </c>
      <c r="O113" s="835">
        <v>22.466999999999999</v>
      </c>
      <c r="P113" s="835"/>
      <c r="Q113" s="835"/>
      <c r="R113" s="835"/>
      <c r="S113" s="835"/>
      <c r="T113" s="835"/>
      <c r="U113" s="835"/>
      <c r="V113" s="835"/>
      <c r="W113" s="835"/>
      <c r="X113" s="835"/>
      <c r="Y113" s="835"/>
      <c r="Z113" s="466">
        <v>22.466999999999999</v>
      </c>
      <c r="AA113" s="466">
        <v>0</v>
      </c>
      <c r="AB113" s="21">
        <v>22.466999999999999</v>
      </c>
      <c r="AC113" s="21">
        <v>22.466999999999999</v>
      </c>
      <c r="AD113" s="21"/>
      <c r="AE113" s="21">
        <v>22.466999999999999</v>
      </c>
      <c r="AF113" s="21">
        <v>22.330276000000001</v>
      </c>
      <c r="AG113" s="21">
        <v>0</v>
      </c>
      <c r="AH113" s="21">
        <v>22.330276000000001</v>
      </c>
      <c r="AI113" s="835"/>
      <c r="AJ113" s="835"/>
      <c r="AK113" s="2616" t="s">
        <v>9259</v>
      </c>
      <c r="AL113" s="2609">
        <v>1</v>
      </c>
      <c r="AM113" s="837">
        <v>0</v>
      </c>
    </row>
    <row r="114" spans="1:40" s="926" customFormat="1" ht="47.25">
      <c r="A114" s="838">
        <v>1152</v>
      </c>
      <c r="B114" s="852" t="s">
        <v>3047</v>
      </c>
      <c r="C114" s="831" t="s">
        <v>3048</v>
      </c>
      <c r="D114" s="832" t="s">
        <v>332</v>
      </c>
      <c r="E114" s="832" t="s">
        <v>3046</v>
      </c>
      <c r="F114" s="833" t="s">
        <v>26</v>
      </c>
      <c r="G114" s="810">
        <v>15.294</v>
      </c>
      <c r="H114" s="810">
        <v>0</v>
      </c>
      <c r="I114" s="810">
        <v>11.286</v>
      </c>
      <c r="J114" s="837">
        <v>0</v>
      </c>
      <c r="K114" s="837">
        <v>11.286</v>
      </c>
      <c r="L114" s="837">
        <v>4.0080000000000009</v>
      </c>
      <c r="M114" s="810">
        <v>4.008</v>
      </c>
      <c r="N114" s="837">
        <v>0</v>
      </c>
      <c r="O114" s="835">
        <v>4.008</v>
      </c>
      <c r="P114" s="835"/>
      <c r="Q114" s="835"/>
      <c r="R114" s="835"/>
      <c r="S114" s="835"/>
      <c r="T114" s="835"/>
      <c r="U114" s="835"/>
      <c r="V114" s="835"/>
      <c r="W114" s="835"/>
      <c r="X114" s="835"/>
      <c r="Y114" s="835"/>
      <c r="Z114" s="466">
        <v>4.008</v>
      </c>
      <c r="AA114" s="466">
        <v>0</v>
      </c>
      <c r="AB114" s="21">
        <v>4.008</v>
      </c>
      <c r="AC114" s="21">
        <v>4.008</v>
      </c>
      <c r="AD114" s="21"/>
      <c r="AE114" s="21">
        <v>4.008</v>
      </c>
      <c r="AF114" s="21">
        <v>4.0015020000000003</v>
      </c>
      <c r="AG114" s="21">
        <v>0</v>
      </c>
      <c r="AH114" s="21">
        <v>4.0015020000000003</v>
      </c>
      <c r="AI114" s="835"/>
      <c r="AJ114" s="835"/>
      <c r="AK114" s="2616" t="s">
        <v>9259</v>
      </c>
      <c r="AL114" s="2609">
        <v>1</v>
      </c>
      <c r="AM114" s="837">
        <v>0</v>
      </c>
    </row>
    <row r="115" spans="1:40" s="926" customFormat="1" ht="94.5">
      <c r="A115" s="838">
        <v>1153</v>
      </c>
      <c r="B115" s="852" t="s">
        <v>3049</v>
      </c>
      <c r="C115" s="831" t="s">
        <v>3050</v>
      </c>
      <c r="D115" s="832" t="s">
        <v>2265</v>
      </c>
      <c r="E115" s="832" t="s">
        <v>3046</v>
      </c>
      <c r="F115" s="833" t="s">
        <v>26</v>
      </c>
      <c r="G115" s="810">
        <v>147.63800000000001</v>
      </c>
      <c r="H115" s="810">
        <v>0</v>
      </c>
      <c r="I115" s="810">
        <v>26.824000000000002</v>
      </c>
      <c r="J115" s="837">
        <v>0</v>
      </c>
      <c r="K115" s="837">
        <v>26.824000000000002</v>
      </c>
      <c r="L115" s="837">
        <v>120.81400000000001</v>
      </c>
      <c r="M115" s="810">
        <v>60.406999999999996</v>
      </c>
      <c r="N115" s="837">
        <v>0</v>
      </c>
      <c r="O115" s="835">
        <v>60.406999999999996</v>
      </c>
      <c r="P115" s="835"/>
      <c r="Q115" s="835"/>
      <c r="R115" s="835"/>
      <c r="S115" s="835"/>
      <c r="T115" s="835"/>
      <c r="U115" s="835"/>
      <c r="V115" s="835"/>
      <c r="W115" s="835"/>
      <c r="X115" s="835"/>
      <c r="Y115" s="835"/>
      <c r="Z115" s="466">
        <v>60.406999999999996</v>
      </c>
      <c r="AA115" s="466">
        <v>0</v>
      </c>
      <c r="AB115" s="21">
        <v>60.406999999999996</v>
      </c>
      <c r="AC115" s="21">
        <v>60.406750000000002</v>
      </c>
      <c r="AD115" s="21"/>
      <c r="AE115" s="21">
        <v>60.406750000000002</v>
      </c>
      <c r="AF115" s="21">
        <v>60.406999999999996</v>
      </c>
      <c r="AG115" s="21">
        <v>0</v>
      </c>
      <c r="AH115" s="21">
        <v>60.406999999999996</v>
      </c>
      <c r="AI115" s="835"/>
      <c r="AJ115" s="835"/>
      <c r="AK115" s="834" t="s">
        <v>12209</v>
      </c>
      <c r="AL115" s="2609">
        <v>0.25</v>
      </c>
      <c r="AM115" s="837">
        <v>0</v>
      </c>
      <c r="AN115" s="2553"/>
    </row>
    <row r="116" spans="1:40" s="926" customFormat="1" ht="47.25">
      <c r="A116" s="838">
        <v>1154</v>
      </c>
      <c r="B116" s="852" t="s">
        <v>3051</v>
      </c>
      <c r="C116" s="831" t="s">
        <v>3052</v>
      </c>
      <c r="D116" s="832" t="s">
        <v>297</v>
      </c>
      <c r="E116" s="832" t="s">
        <v>3041</v>
      </c>
      <c r="F116" s="833" t="s">
        <v>26</v>
      </c>
      <c r="G116" s="810">
        <v>65.2</v>
      </c>
      <c r="H116" s="810">
        <v>0</v>
      </c>
      <c r="I116" s="810">
        <v>18.696999999999999</v>
      </c>
      <c r="J116" s="837">
        <v>0</v>
      </c>
      <c r="K116" s="837">
        <v>18.696999999999999</v>
      </c>
      <c r="L116" s="837">
        <v>46.503</v>
      </c>
      <c r="M116" s="810">
        <v>46.503</v>
      </c>
      <c r="N116" s="837">
        <v>0</v>
      </c>
      <c r="O116" s="835">
        <v>46.503</v>
      </c>
      <c r="P116" s="835"/>
      <c r="Q116" s="835"/>
      <c r="R116" s="835"/>
      <c r="S116" s="835"/>
      <c r="T116" s="835"/>
      <c r="U116" s="835"/>
      <c r="V116" s="835"/>
      <c r="W116" s="835"/>
      <c r="X116" s="835"/>
      <c r="Y116" s="835"/>
      <c r="Z116" s="466">
        <v>46.503</v>
      </c>
      <c r="AA116" s="466">
        <v>0</v>
      </c>
      <c r="AB116" s="21">
        <v>46.503</v>
      </c>
      <c r="AC116" s="21">
        <v>46.503</v>
      </c>
      <c r="AD116" s="21"/>
      <c r="AE116" s="21">
        <v>46.503</v>
      </c>
      <c r="AF116" s="21">
        <v>46.466349999999998</v>
      </c>
      <c r="AG116" s="21">
        <v>0</v>
      </c>
      <c r="AH116" s="21">
        <v>46.466349999999998</v>
      </c>
      <c r="AI116" s="835"/>
      <c r="AJ116" s="835"/>
      <c r="AK116" s="2616" t="s">
        <v>9259</v>
      </c>
      <c r="AL116" s="2609">
        <v>1</v>
      </c>
      <c r="AM116" s="837">
        <v>0</v>
      </c>
    </row>
    <row r="117" spans="1:40" s="926" customFormat="1" ht="47.25">
      <c r="A117" s="838">
        <v>1155</v>
      </c>
      <c r="B117" s="852" t="s">
        <v>3053</v>
      </c>
      <c r="C117" s="831" t="s">
        <v>3054</v>
      </c>
      <c r="D117" s="832" t="s">
        <v>435</v>
      </c>
      <c r="E117" s="832" t="s">
        <v>3041</v>
      </c>
      <c r="F117" s="833" t="s">
        <v>26</v>
      </c>
      <c r="G117" s="810">
        <v>79.59</v>
      </c>
      <c r="H117" s="810">
        <v>0</v>
      </c>
      <c r="I117" s="810">
        <v>20.286999999999999</v>
      </c>
      <c r="J117" s="837">
        <v>0</v>
      </c>
      <c r="K117" s="837">
        <v>20.286999999999999</v>
      </c>
      <c r="L117" s="837">
        <v>59.303000000000004</v>
      </c>
      <c r="M117" s="837">
        <v>59.302999999999997</v>
      </c>
      <c r="N117" s="837">
        <v>0</v>
      </c>
      <c r="O117" s="835">
        <v>59.302999999999997</v>
      </c>
      <c r="P117" s="835"/>
      <c r="Q117" s="835"/>
      <c r="R117" s="835"/>
      <c r="S117" s="835"/>
      <c r="T117" s="835"/>
      <c r="U117" s="835"/>
      <c r="V117" s="835"/>
      <c r="W117" s="835"/>
      <c r="X117" s="835"/>
      <c r="Y117" s="835"/>
      <c r="Z117" s="466">
        <v>59.302999999999997</v>
      </c>
      <c r="AA117" s="466">
        <v>0</v>
      </c>
      <c r="AB117" s="21">
        <v>59.302999999999997</v>
      </c>
      <c r="AC117" s="21">
        <v>59.302499999999995</v>
      </c>
      <c r="AD117" s="21"/>
      <c r="AE117" s="21">
        <v>59.302499999999995</v>
      </c>
      <c r="AF117" s="21">
        <v>41.501077000000002</v>
      </c>
      <c r="AG117" s="21">
        <v>0</v>
      </c>
      <c r="AH117" s="21">
        <v>41.501077000000002</v>
      </c>
      <c r="AI117" s="835"/>
      <c r="AJ117" s="835"/>
      <c r="AK117" s="834" t="s">
        <v>11800</v>
      </c>
      <c r="AL117" s="2609">
        <v>0.5</v>
      </c>
      <c r="AM117" s="837">
        <v>0</v>
      </c>
    </row>
    <row r="118" spans="1:40" s="926" customFormat="1" ht="63">
      <c r="A118" s="838">
        <v>1156</v>
      </c>
      <c r="B118" s="852" t="s">
        <v>3055</v>
      </c>
      <c r="C118" s="831" t="s">
        <v>3056</v>
      </c>
      <c r="D118" s="832" t="s">
        <v>31</v>
      </c>
      <c r="E118" s="832" t="s">
        <v>3041</v>
      </c>
      <c r="F118" s="833" t="s">
        <v>26</v>
      </c>
      <c r="G118" s="810">
        <v>198.18</v>
      </c>
      <c r="H118" s="810">
        <v>0</v>
      </c>
      <c r="I118" s="810">
        <v>27.065999999999999</v>
      </c>
      <c r="J118" s="837">
        <v>0</v>
      </c>
      <c r="K118" s="837">
        <v>27.065999999999999</v>
      </c>
      <c r="L118" s="837">
        <v>171.114</v>
      </c>
      <c r="M118" s="810">
        <v>85.872</v>
      </c>
      <c r="N118" s="837">
        <v>0</v>
      </c>
      <c r="O118" s="835">
        <v>85.872</v>
      </c>
      <c r="P118" s="835"/>
      <c r="Q118" s="835"/>
      <c r="R118" s="835"/>
      <c r="S118" s="835"/>
      <c r="T118" s="835"/>
      <c r="U118" s="835"/>
      <c r="V118" s="835"/>
      <c r="W118" s="835"/>
      <c r="X118" s="835"/>
      <c r="Y118" s="835"/>
      <c r="Z118" s="466">
        <v>85.872</v>
      </c>
      <c r="AA118" s="466">
        <v>0</v>
      </c>
      <c r="AB118" s="21">
        <v>85.872</v>
      </c>
      <c r="AC118" s="21">
        <v>85.872000000000014</v>
      </c>
      <c r="AD118" s="21"/>
      <c r="AE118" s="21">
        <v>85.872000000000014</v>
      </c>
      <c r="AF118" s="21">
        <v>85.872</v>
      </c>
      <c r="AG118" s="21">
        <v>0</v>
      </c>
      <c r="AH118" s="21">
        <v>85.872</v>
      </c>
      <c r="AI118" s="835"/>
      <c r="AJ118" s="835"/>
      <c r="AK118" s="834" t="s">
        <v>9681</v>
      </c>
      <c r="AL118" s="2609">
        <v>0.25</v>
      </c>
      <c r="AM118" s="837">
        <v>0</v>
      </c>
    </row>
    <row r="119" spans="1:40" s="926" customFormat="1" ht="94.5">
      <c r="A119" s="838">
        <v>1157</v>
      </c>
      <c r="B119" s="852" t="s">
        <v>3057</v>
      </c>
      <c r="C119" s="831" t="s">
        <v>3058</v>
      </c>
      <c r="D119" s="832" t="s">
        <v>107</v>
      </c>
      <c r="E119" s="832" t="s">
        <v>3041</v>
      </c>
      <c r="F119" s="833" t="s">
        <v>26</v>
      </c>
      <c r="G119" s="810">
        <v>69.602999999999994</v>
      </c>
      <c r="H119" s="810">
        <v>0</v>
      </c>
      <c r="I119" s="810">
        <v>30.527999999999999</v>
      </c>
      <c r="J119" s="837">
        <v>0</v>
      </c>
      <c r="K119" s="837">
        <v>30.527999999999999</v>
      </c>
      <c r="L119" s="837">
        <v>39.074999999999996</v>
      </c>
      <c r="M119" s="810">
        <v>39.075000000000003</v>
      </c>
      <c r="N119" s="837">
        <v>0</v>
      </c>
      <c r="O119" s="835">
        <v>39.075000000000003</v>
      </c>
      <c r="P119" s="835"/>
      <c r="Q119" s="835"/>
      <c r="R119" s="835"/>
      <c r="S119" s="835"/>
      <c r="T119" s="835"/>
      <c r="U119" s="835"/>
      <c r="V119" s="835"/>
      <c r="W119" s="835"/>
      <c r="X119" s="835">
        <v>2</v>
      </c>
      <c r="Y119" s="835"/>
      <c r="Z119" s="466">
        <v>37.075000000000003</v>
      </c>
      <c r="AA119" s="466">
        <v>0</v>
      </c>
      <c r="AB119" s="21">
        <v>37.075000000000003</v>
      </c>
      <c r="AC119" s="21">
        <v>37.075000000000003</v>
      </c>
      <c r="AD119" s="21"/>
      <c r="AE119" s="21">
        <v>37.075000000000003</v>
      </c>
      <c r="AF119" s="21">
        <v>36.998365</v>
      </c>
      <c r="AG119" s="21">
        <v>0</v>
      </c>
      <c r="AH119" s="21">
        <v>36.998365</v>
      </c>
      <c r="AI119" s="835"/>
      <c r="AJ119" s="834" t="s">
        <v>9723</v>
      </c>
      <c r="AK119" s="2616" t="s">
        <v>9259</v>
      </c>
      <c r="AL119" s="2609">
        <v>1</v>
      </c>
      <c r="AM119" s="837">
        <v>0</v>
      </c>
    </row>
    <row r="120" spans="1:40" s="926" customFormat="1" ht="47.25">
      <c r="A120" s="838">
        <v>1158</v>
      </c>
      <c r="B120" s="852" t="s">
        <v>3059</v>
      </c>
      <c r="C120" s="831" t="s">
        <v>3060</v>
      </c>
      <c r="D120" s="832" t="s">
        <v>39</v>
      </c>
      <c r="E120" s="832" t="s">
        <v>3041</v>
      </c>
      <c r="F120" s="833" t="s">
        <v>26</v>
      </c>
      <c r="G120" s="810">
        <v>123.87</v>
      </c>
      <c r="H120" s="810">
        <v>0</v>
      </c>
      <c r="I120" s="810">
        <v>23.526</v>
      </c>
      <c r="J120" s="837">
        <v>0</v>
      </c>
      <c r="K120" s="837">
        <v>23.526</v>
      </c>
      <c r="L120" s="837">
        <v>100.34400000000001</v>
      </c>
      <c r="M120" s="810">
        <v>100.34399999999999</v>
      </c>
      <c r="N120" s="837">
        <v>0</v>
      </c>
      <c r="O120" s="835">
        <v>100.34399999999999</v>
      </c>
      <c r="P120" s="835"/>
      <c r="Q120" s="835"/>
      <c r="R120" s="835"/>
      <c r="S120" s="835"/>
      <c r="T120" s="835"/>
      <c r="U120" s="835"/>
      <c r="V120" s="835"/>
      <c r="W120" s="835"/>
      <c r="X120" s="835"/>
      <c r="Y120" s="835"/>
      <c r="Z120" s="466">
        <v>100.34399999999999</v>
      </c>
      <c r="AA120" s="466">
        <v>0</v>
      </c>
      <c r="AB120" s="21">
        <v>100.34399999999999</v>
      </c>
      <c r="AC120" s="21">
        <v>100.34399999999999</v>
      </c>
      <c r="AD120" s="21"/>
      <c r="AE120" s="21">
        <v>100.34399999999999</v>
      </c>
      <c r="AF120" s="21">
        <v>100.341874</v>
      </c>
      <c r="AG120" s="21">
        <v>0</v>
      </c>
      <c r="AH120" s="21">
        <v>100.341874</v>
      </c>
      <c r="AI120" s="835"/>
      <c r="AJ120" s="835"/>
      <c r="AK120" s="834" t="s">
        <v>10398</v>
      </c>
      <c r="AL120" s="2609">
        <v>0.5</v>
      </c>
      <c r="AM120" s="837">
        <v>0</v>
      </c>
    </row>
    <row r="121" spans="1:40" s="926" customFormat="1" ht="47.25">
      <c r="A121" s="838">
        <v>1159</v>
      </c>
      <c r="B121" s="852" t="s">
        <v>3061</v>
      </c>
      <c r="C121" s="831" t="s">
        <v>3062</v>
      </c>
      <c r="D121" s="832" t="s">
        <v>55</v>
      </c>
      <c r="E121" s="832" t="s">
        <v>3041</v>
      </c>
      <c r="F121" s="833" t="s">
        <v>26</v>
      </c>
      <c r="G121" s="810">
        <v>213.251</v>
      </c>
      <c r="H121" s="810">
        <v>0</v>
      </c>
      <c r="I121" s="810">
        <v>0</v>
      </c>
      <c r="J121" s="837">
        <v>0</v>
      </c>
      <c r="K121" s="837">
        <v>0</v>
      </c>
      <c r="L121" s="837">
        <v>213.251</v>
      </c>
      <c r="M121" s="810">
        <v>53.313000000000002</v>
      </c>
      <c r="N121" s="837">
        <v>0</v>
      </c>
      <c r="O121" s="835">
        <v>53.313000000000002</v>
      </c>
      <c r="P121" s="835"/>
      <c r="Q121" s="835"/>
      <c r="R121" s="835"/>
      <c r="S121" s="835"/>
      <c r="T121" s="835"/>
      <c r="U121" s="835"/>
      <c r="V121" s="835"/>
      <c r="W121" s="835"/>
      <c r="X121" s="835"/>
      <c r="Y121" s="835"/>
      <c r="Z121" s="466">
        <v>53.313000000000002</v>
      </c>
      <c r="AA121" s="466">
        <v>0</v>
      </c>
      <c r="AB121" s="21">
        <v>53.313000000000002</v>
      </c>
      <c r="AC121" s="21">
        <v>13.328250000000001</v>
      </c>
      <c r="AD121" s="21"/>
      <c r="AE121" s="21">
        <v>13.328250000000001</v>
      </c>
      <c r="AF121" s="21">
        <v>13.325962000000001</v>
      </c>
      <c r="AG121" s="21">
        <v>0</v>
      </c>
      <c r="AH121" s="21">
        <v>13.325962000000001</v>
      </c>
      <c r="AI121" s="835"/>
      <c r="AJ121" s="835"/>
      <c r="AK121" s="834" t="s">
        <v>9259</v>
      </c>
      <c r="AL121" s="2609">
        <v>0.25</v>
      </c>
      <c r="AM121" s="837">
        <v>0</v>
      </c>
    </row>
    <row r="122" spans="1:40" s="926" customFormat="1" ht="63">
      <c r="A122" s="838">
        <v>1160</v>
      </c>
      <c r="B122" s="852" t="s">
        <v>3063</v>
      </c>
      <c r="C122" s="831" t="s">
        <v>3064</v>
      </c>
      <c r="D122" s="832" t="s">
        <v>55</v>
      </c>
      <c r="E122" s="832" t="s">
        <v>3041</v>
      </c>
      <c r="F122" s="833" t="s">
        <v>26</v>
      </c>
      <c r="G122" s="810">
        <v>62.218000000000004</v>
      </c>
      <c r="H122" s="810">
        <v>0</v>
      </c>
      <c r="I122" s="810">
        <v>23.331</v>
      </c>
      <c r="J122" s="837">
        <v>0</v>
      </c>
      <c r="K122" s="837">
        <v>23.331</v>
      </c>
      <c r="L122" s="837">
        <v>38.887</v>
      </c>
      <c r="M122" s="810">
        <v>7.7770000000000001</v>
      </c>
      <c r="N122" s="837">
        <v>0</v>
      </c>
      <c r="O122" s="835">
        <v>7.7770000000000001</v>
      </c>
      <c r="P122" s="835"/>
      <c r="Q122" s="835"/>
      <c r="R122" s="835"/>
      <c r="S122" s="835"/>
      <c r="T122" s="835"/>
      <c r="U122" s="835"/>
      <c r="V122" s="835"/>
      <c r="W122" s="835"/>
      <c r="X122" s="835"/>
      <c r="Y122" s="835"/>
      <c r="Z122" s="466">
        <v>7.7770000000000001</v>
      </c>
      <c r="AA122" s="466">
        <v>0</v>
      </c>
      <c r="AB122" s="21">
        <v>7.7770000000000001</v>
      </c>
      <c r="AC122" s="21">
        <v>7.7770000000000001</v>
      </c>
      <c r="AD122" s="21"/>
      <c r="AE122" s="21">
        <v>7.7770000000000001</v>
      </c>
      <c r="AF122" s="21">
        <v>7.7169379999999999</v>
      </c>
      <c r="AG122" s="21">
        <v>0</v>
      </c>
      <c r="AH122" s="21">
        <v>7.7169379999999999</v>
      </c>
      <c r="AI122" s="835"/>
      <c r="AJ122" s="834" t="s">
        <v>9518</v>
      </c>
      <c r="AK122" s="2616" t="s">
        <v>9259</v>
      </c>
      <c r="AL122" s="2609">
        <v>1</v>
      </c>
      <c r="AM122" s="837">
        <v>0</v>
      </c>
    </row>
    <row r="123" spans="1:40" s="926" customFormat="1" ht="47.25">
      <c r="A123" s="838">
        <v>1161</v>
      </c>
      <c r="B123" s="852" t="s">
        <v>3065</v>
      </c>
      <c r="C123" s="831" t="s">
        <v>3066</v>
      </c>
      <c r="D123" s="832" t="s">
        <v>31</v>
      </c>
      <c r="E123" s="832" t="s">
        <v>3041</v>
      </c>
      <c r="F123" s="833" t="s">
        <v>26</v>
      </c>
      <c r="G123" s="810">
        <v>130.74199999999999</v>
      </c>
      <c r="H123" s="810">
        <v>0</v>
      </c>
      <c r="I123" s="810">
        <v>53.148000000000003</v>
      </c>
      <c r="J123" s="837">
        <v>0</v>
      </c>
      <c r="K123" s="837">
        <v>53.148000000000003</v>
      </c>
      <c r="L123" s="837">
        <v>77.593999999999994</v>
      </c>
      <c r="M123" s="912">
        <v>77.593999999999994</v>
      </c>
      <c r="N123" s="837">
        <v>0</v>
      </c>
      <c r="O123" s="835">
        <v>77.593999999999994</v>
      </c>
      <c r="P123" s="835"/>
      <c r="Q123" s="835"/>
      <c r="R123" s="835"/>
      <c r="S123" s="835"/>
      <c r="T123" s="835"/>
      <c r="U123" s="835"/>
      <c r="V123" s="835"/>
      <c r="W123" s="835"/>
      <c r="X123" s="835"/>
      <c r="Y123" s="835"/>
      <c r="Z123" s="466">
        <v>77.593999999999994</v>
      </c>
      <c r="AA123" s="466">
        <v>0</v>
      </c>
      <c r="AB123" s="21">
        <v>77.593999999999994</v>
      </c>
      <c r="AC123" s="21">
        <v>77.593999999999994</v>
      </c>
      <c r="AD123" s="21"/>
      <c r="AE123" s="21">
        <v>77.593999999999994</v>
      </c>
      <c r="AF123" s="21">
        <v>77.593999999999994</v>
      </c>
      <c r="AG123" s="21">
        <v>0</v>
      </c>
      <c r="AH123" s="21">
        <v>77.593999999999994</v>
      </c>
      <c r="AI123" s="835"/>
      <c r="AJ123" s="835"/>
      <c r="AK123" s="834" t="s">
        <v>12200</v>
      </c>
      <c r="AL123" s="2609">
        <v>0.5</v>
      </c>
      <c r="AM123" s="837">
        <v>0</v>
      </c>
    </row>
    <row r="124" spans="1:40" s="926" customFormat="1" ht="47.25">
      <c r="A124" s="838">
        <v>1162</v>
      </c>
      <c r="B124" s="852" t="s">
        <v>3067</v>
      </c>
      <c r="C124" s="831" t="s">
        <v>3068</v>
      </c>
      <c r="D124" s="832" t="s">
        <v>435</v>
      </c>
      <c r="E124" s="832" t="s">
        <v>3046</v>
      </c>
      <c r="F124" s="833" t="s">
        <v>26</v>
      </c>
      <c r="G124" s="810">
        <v>70.534999999999997</v>
      </c>
      <c r="H124" s="810">
        <v>0</v>
      </c>
      <c r="I124" s="810">
        <v>47.856999999999999</v>
      </c>
      <c r="J124" s="837">
        <v>0</v>
      </c>
      <c r="K124" s="837">
        <v>47.856999999999999</v>
      </c>
      <c r="L124" s="837">
        <v>22.677999999999997</v>
      </c>
      <c r="M124" s="912">
        <v>22.678000000000001</v>
      </c>
      <c r="N124" s="837">
        <v>0</v>
      </c>
      <c r="O124" s="835">
        <v>22.678000000000001</v>
      </c>
      <c r="P124" s="835"/>
      <c r="Q124" s="835"/>
      <c r="R124" s="835"/>
      <c r="S124" s="835"/>
      <c r="T124" s="835"/>
      <c r="U124" s="835"/>
      <c r="V124" s="835"/>
      <c r="W124" s="835"/>
      <c r="X124" s="835"/>
      <c r="Y124" s="835"/>
      <c r="Z124" s="466">
        <v>22.678000000000001</v>
      </c>
      <c r="AA124" s="466">
        <v>0</v>
      </c>
      <c r="AB124" s="21">
        <v>22.678000000000001</v>
      </c>
      <c r="AC124" s="21">
        <v>22.678000000000001</v>
      </c>
      <c r="AD124" s="21"/>
      <c r="AE124" s="21">
        <v>22.678000000000001</v>
      </c>
      <c r="AF124" s="21">
        <v>22.678000000000001</v>
      </c>
      <c r="AG124" s="21">
        <v>0</v>
      </c>
      <c r="AH124" s="21">
        <v>22.678000000000001</v>
      </c>
      <c r="AI124" s="835"/>
      <c r="AJ124" s="835"/>
      <c r="AK124" s="2616" t="s">
        <v>9259</v>
      </c>
      <c r="AL124" s="2609">
        <v>1</v>
      </c>
      <c r="AM124" s="837">
        <v>0</v>
      </c>
    </row>
    <row r="125" spans="1:40" s="926" customFormat="1" ht="94.5">
      <c r="A125" s="838">
        <v>1163</v>
      </c>
      <c r="B125" s="852" t="s">
        <v>3069</v>
      </c>
      <c r="C125" s="831" t="s">
        <v>3070</v>
      </c>
      <c r="D125" s="832" t="s">
        <v>23</v>
      </c>
      <c r="E125" s="832" t="s">
        <v>2430</v>
      </c>
      <c r="F125" s="833" t="s">
        <v>26</v>
      </c>
      <c r="G125" s="810">
        <v>149.22200000000001</v>
      </c>
      <c r="H125" s="810">
        <v>0</v>
      </c>
      <c r="I125" s="810">
        <v>27.802</v>
      </c>
      <c r="J125" s="837">
        <v>0</v>
      </c>
      <c r="K125" s="837">
        <v>27.802</v>
      </c>
      <c r="L125" s="837">
        <v>121.42000000000002</v>
      </c>
      <c r="M125" s="810">
        <v>99.364000000000004</v>
      </c>
      <c r="N125" s="837">
        <v>0</v>
      </c>
      <c r="O125" s="835">
        <v>99.364000000000004</v>
      </c>
      <c r="P125" s="835"/>
      <c r="Q125" s="835"/>
      <c r="R125" s="835"/>
      <c r="S125" s="835"/>
      <c r="T125" s="835"/>
      <c r="U125" s="835"/>
      <c r="V125" s="835"/>
      <c r="W125" s="835"/>
      <c r="X125" s="835"/>
      <c r="Y125" s="835"/>
      <c r="Z125" s="466">
        <v>99.364000000000004</v>
      </c>
      <c r="AA125" s="466">
        <v>0</v>
      </c>
      <c r="AB125" s="21">
        <v>99.364000000000004</v>
      </c>
      <c r="AC125" s="21">
        <v>99.364000000000004</v>
      </c>
      <c r="AD125" s="21"/>
      <c r="AE125" s="21">
        <v>99.364000000000004</v>
      </c>
      <c r="AF125" s="21">
        <v>99.363979999999998</v>
      </c>
      <c r="AG125" s="21">
        <v>0</v>
      </c>
      <c r="AH125" s="21">
        <v>99.363979999999998</v>
      </c>
      <c r="AI125" s="835"/>
      <c r="AJ125" s="835"/>
      <c r="AK125" s="834" t="s">
        <v>12209</v>
      </c>
      <c r="AL125" s="2609">
        <v>0.25</v>
      </c>
      <c r="AM125" s="837">
        <v>0</v>
      </c>
    </row>
    <row r="126" spans="1:40" s="926" customFormat="1" ht="63">
      <c r="A126" s="838">
        <v>1164</v>
      </c>
      <c r="B126" s="852" t="s">
        <v>3071</v>
      </c>
      <c r="C126" s="831" t="s">
        <v>3072</v>
      </c>
      <c r="D126" s="832" t="s">
        <v>55</v>
      </c>
      <c r="E126" s="832" t="s">
        <v>2430</v>
      </c>
      <c r="F126" s="833" t="s">
        <v>26</v>
      </c>
      <c r="G126" s="810">
        <v>58.648000000000003</v>
      </c>
      <c r="H126" s="810">
        <v>0</v>
      </c>
      <c r="I126" s="810">
        <v>0</v>
      </c>
      <c r="J126" s="837">
        <v>0</v>
      </c>
      <c r="K126" s="837">
        <v>0</v>
      </c>
      <c r="L126" s="837">
        <v>58.648000000000003</v>
      </c>
      <c r="M126" s="810">
        <v>58.648000000000003</v>
      </c>
      <c r="N126" s="837">
        <v>0</v>
      </c>
      <c r="O126" s="835">
        <v>58.648000000000003</v>
      </c>
      <c r="P126" s="835"/>
      <c r="Q126" s="835"/>
      <c r="R126" s="835"/>
      <c r="S126" s="835"/>
      <c r="T126" s="835"/>
      <c r="U126" s="835"/>
      <c r="V126" s="835"/>
      <c r="W126" s="835"/>
      <c r="X126" s="835"/>
      <c r="Y126" s="835"/>
      <c r="Z126" s="466">
        <v>58.648000000000003</v>
      </c>
      <c r="AA126" s="466">
        <v>0</v>
      </c>
      <c r="AB126" s="21">
        <v>58.648000000000003</v>
      </c>
      <c r="AC126" s="21">
        <v>58.648000000000003</v>
      </c>
      <c r="AD126" s="21"/>
      <c r="AE126" s="21">
        <v>58.648000000000003</v>
      </c>
      <c r="AF126" s="21">
        <v>24.929303999999998</v>
      </c>
      <c r="AG126" s="21">
        <v>0</v>
      </c>
      <c r="AH126" s="21">
        <v>24.929303999999998</v>
      </c>
      <c r="AI126" s="835"/>
      <c r="AJ126" s="835"/>
      <c r="AK126" s="834" t="s">
        <v>10848</v>
      </c>
      <c r="AL126" s="2609">
        <v>0.5</v>
      </c>
      <c r="AM126" s="837">
        <v>0</v>
      </c>
    </row>
    <row r="127" spans="1:40" s="926" customFormat="1" ht="47.25">
      <c r="A127" s="838">
        <v>1165</v>
      </c>
      <c r="B127" s="852" t="s">
        <v>3073</v>
      </c>
      <c r="C127" s="831" t="s">
        <v>3074</v>
      </c>
      <c r="D127" s="832" t="s">
        <v>342</v>
      </c>
      <c r="E127" s="832" t="s">
        <v>2430</v>
      </c>
      <c r="F127" s="833" t="s">
        <v>26</v>
      </c>
      <c r="G127" s="810">
        <v>115.01300000000001</v>
      </c>
      <c r="H127" s="810">
        <v>0</v>
      </c>
      <c r="I127" s="810">
        <v>47.5</v>
      </c>
      <c r="J127" s="837">
        <v>0</v>
      </c>
      <c r="K127" s="837">
        <v>47.5</v>
      </c>
      <c r="L127" s="837">
        <v>67.513000000000005</v>
      </c>
      <c r="M127" s="912">
        <v>67.513000000000005</v>
      </c>
      <c r="N127" s="837">
        <v>0</v>
      </c>
      <c r="O127" s="835">
        <v>67.513000000000005</v>
      </c>
      <c r="P127" s="835"/>
      <c r="Q127" s="835"/>
      <c r="R127" s="835"/>
      <c r="S127" s="835"/>
      <c r="T127" s="835"/>
      <c r="U127" s="835"/>
      <c r="V127" s="835"/>
      <c r="W127" s="835"/>
      <c r="X127" s="835"/>
      <c r="Y127" s="835"/>
      <c r="Z127" s="466">
        <v>67.513000000000005</v>
      </c>
      <c r="AA127" s="466">
        <v>0</v>
      </c>
      <c r="AB127" s="21">
        <v>67.513000000000005</v>
      </c>
      <c r="AC127" s="21">
        <v>67.513499999999993</v>
      </c>
      <c r="AD127" s="21"/>
      <c r="AE127" s="21">
        <v>67.513499999999993</v>
      </c>
      <c r="AF127" s="21">
        <v>67.472716000000005</v>
      </c>
      <c r="AG127" s="21">
        <v>0</v>
      </c>
      <c r="AH127" s="21">
        <v>67.472716000000005</v>
      </c>
      <c r="AI127" s="835"/>
      <c r="AJ127" s="835"/>
      <c r="AK127" s="834" t="s">
        <v>9678</v>
      </c>
      <c r="AL127" s="2609">
        <v>0.5</v>
      </c>
      <c r="AM127" s="837">
        <v>0</v>
      </c>
    </row>
    <row r="128" spans="1:40" s="926" customFormat="1" ht="63">
      <c r="A128" s="838">
        <v>1166</v>
      </c>
      <c r="B128" s="852" t="s">
        <v>3075</v>
      </c>
      <c r="C128" s="831" t="s">
        <v>3076</v>
      </c>
      <c r="D128" s="832" t="s">
        <v>3077</v>
      </c>
      <c r="E128" s="832" t="s">
        <v>2430</v>
      </c>
      <c r="F128" s="833" t="s">
        <v>26</v>
      </c>
      <c r="G128" s="810">
        <v>64.677000000000007</v>
      </c>
      <c r="H128" s="810">
        <v>0</v>
      </c>
      <c r="I128" s="810">
        <v>12.920999999999999</v>
      </c>
      <c r="J128" s="837">
        <v>0</v>
      </c>
      <c r="K128" s="837">
        <v>12.920999999999999</v>
      </c>
      <c r="L128" s="837">
        <v>51.756000000000007</v>
      </c>
      <c r="M128" s="912">
        <v>51.756</v>
      </c>
      <c r="N128" s="837">
        <v>0</v>
      </c>
      <c r="O128" s="835">
        <v>51.756</v>
      </c>
      <c r="P128" s="835"/>
      <c r="Q128" s="835"/>
      <c r="R128" s="835"/>
      <c r="S128" s="835"/>
      <c r="T128" s="835"/>
      <c r="U128" s="835"/>
      <c r="V128" s="835"/>
      <c r="W128" s="835"/>
      <c r="X128" s="835"/>
      <c r="Y128" s="835"/>
      <c r="Z128" s="466">
        <v>51.756</v>
      </c>
      <c r="AA128" s="466">
        <v>0</v>
      </c>
      <c r="AB128" s="21">
        <v>51.756</v>
      </c>
      <c r="AC128" s="21">
        <v>51.756</v>
      </c>
      <c r="AD128" s="21"/>
      <c r="AE128" s="21">
        <v>51.756</v>
      </c>
      <c r="AF128" s="21">
        <v>51.756</v>
      </c>
      <c r="AG128" s="21">
        <v>0</v>
      </c>
      <c r="AH128" s="21">
        <v>51.756</v>
      </c>
      <c r="AI128" s="835"/>
      <c r="AJ128" s="835"/>
      <c r="AK128" s="834" t="s">
        <v>10848</v>
      </c>
      <c r="AL128" s="2609">
        <v>0.5</v>
      </c>
      <c r="AM128" s="837">
        <v>0</v>
      </c>
    </row>
    <row r="129" spans="1:39" s="926" customFormat="1" ht="94.5">
      <c r="A129" s="838">
        <v>1167</v>
      </c>
      <c r="B129" s="852" t="s">
        <v>3078</v>
      </c>
      <c r="C129" s="831" t="s">
        <v>3079</v>
      </c>
      <c r="D129" s="832" t="s">
        <v>55</v>
      </c>
      <c r="E129" s="832" t="s">
        <v>2430</v>
      </c>
      <c r="F129" s="833" t="s">
        <v>26</v>
      </c>
      <c r="G129" s="810">
        <v>87.46</v>
      </c>
      <c r="H129" s="810">
        <v>0</v>
      </c>
      <c r="I129" s="810">
        <v>0</v>
      </c>
      <c r="J129" s="837">
        <v>0</v>
      </c>
      <c r="K129" s="837">
        <v>0</v>
      </c>
      <c r="L129" s="837">
        <v>87.46</v>
      </c>
      <c r="M129" s="912">
        <v>43.73</v>
      </c>
      <c r="N129" s="837">
        <v>0</v>
      </c>
      <c r="O129" s="835">
        <v>43.73</v>
      </c>
      <c r="P129" s="835"/>
      <c r="Q129" s="835"/>
      <c r="R129" s="835"/>
      <c r="S129" s="835"/>
      <c r="T129" s="835"/>
      <c r="U129" s="835"/>
      <c r="V129" s="835"/>
      <c r="W129" s="835"/>
      <c r="X129" s="835"/>
      <c r="Y129" s="835"/>
      <c r="Z129" s="466">
        <v>43.73</v>
      </c>
      <c r="AA129" s="466">
        <v>0</v>
      </c>
      <c r="AB129" s="21">
        <v>43.73</v>
      </c>
      <c r="AC129" s="21">
        <v>43.729499999999994</v>
      </c>
      <c r="AD129" s="21"/>
      <c r="AE129" s="21">
        <v>43.729499999999994</v>
      </c>
      <c r="AF129" s="21">
        <v>43.73</v>
      </c>
      <c r="AG129" s="21">
        <v>0</v>
      </c>
      <c r="AH129" s="21">
        <v>43.73</v>
      </c>
      <c r="AI129" s="835"/>
      <c r="AJ129" s="835"/>
      <c r="AK129" s="834" t="s">
        <v>10481</v>
      </c>
      <c r="AL129" s="2609">
        <v>0.25</v>
      </c>
      <c r="AM129" s="837">
        <v>0</v>
      </c>
    </row>
    <row r="130" spans="1:39" s="926" customFormat="1" ht="31.5">
      <c r="A130" s="838">
        <v>1168</v>
      </c>
      <c r="B130" s="852" t="s">
        <v>3080</v>
      </c>
      <c r="C130" s="831" t="s">
        <v>3081</v>
      </c>
      <c r="D130" s="832" t="s">
        <v>177</v>
      </c>
      <c r="E130" s="832" t="s">
        <v>2430</v>
      </c>
      <c r="F130" s="833" t="s">
        <v>26</v>
      </c>
      <c r="G130" s="810">
        <v>24.268999999999998</v>
      </c>
      <c r="H130" s="810">
        <v>0</v>
      </c>
      <c r="I130" s="810">
        <v>5.2069999999999999</v>
      </c>
      <c r="J130" s="837">
        <v>0</v>
      </c>
      <c r="K130" s="837">
        <v>5.2069999999999999</v>
      </c>
      <c r="L130" s="837">
        <v>19.061999999999998</v>
      </c>
      <c r="M130" s="912">
        <v>19.062000000000001</v>
      </c>
      <c r="N130" s="837">
        <v>0</v>
      </c>
      <c r="O130" s="835">
        <v>19.062000000000001</v>
      </c>
      <c r="P130" s="835"/>
      <c r="Q130" s="835"/>
      <c r="R130" s="835"/>
      <c r="S130" s="835"/>
      <c r="T130" s="835"/>
      <c r="U130" s="835"/>
      <c r="V130" s="835"/>
      <c r="W130" s="835"/>
      <c r="X130" s="835"/>
      <c r="Y130" s="835"/>
      <c r="Z130" s="466">
        <v>19.062000000000001</v>
      </c>
      <c r="AA130" s="466">
        <v>0</v>
      </c>
      <c r="AB130" s="21">
        <v>19.062000000000001</v>
      </c>
      <c r="AC130" s="21">
        <v>19.062000000000001</v>
      </c>
      <c r="AD130" s="21"/>
      <c r="AE130" s="21">
        <v>19.062000000000001</v>
      </c>
      <c r="AF130" s="21">
        <v>19.062000000000001</v>
      </c>
      <c r="AG130" s="21">
        <v>0</v>
      </c>
      <c r="AH130" s="21">
        <v>19.062000000000001</v>
      </c>
      <c r="AI130" s="835"/>
      <c r="AJ130" s="835"/>
      <c r="AK130" s="2616" t="s">
        <v>9259</v>
      </c>
      <c r="AL130" s="2609">
        <v>1</v>
      </c>
      <c r="AM130" s="837">
        <v>0</v>
      </c>
    </row>
    <row r="131" spans="1:39" s="926" customFormat="1" ht="16.5" thickBot="1">
      <c r="A131" s="838" t="s">
        <v>300</v>
      </c>
      <c r="B131" s="852"/>
      <c r="C131" s="901" t="s">
        <v>3082</v>
      </c>
      <c r="D131" s="927"/>
      <c r="E131" s="928"/>
      <c r="F131" s="927"/>
      <c r="G131" s="929">
        <v>6261.9599999999991</v>
      </c>
      <c r="H131" s="929">
        <v>2191.9730000000004</v>
      </c>
      <c r="I131" s="929">
        <v>1093.375</v>
      </c>
      <c r="J131" s="930">
        <v>0</v>
      </c>
      <c r="K131" s="929">
        <v>3285.348</v>
      </c>
      <c r="L131" s="929">
        <v>2976.6120000000001</v>
      </c>
      <c r="M131" s="929">
        <v>2088.232</v>
      </c>
      <c r="N131" s="929">
        <v>0</v>
      </c>
      <c r="O131" s="929">
        <v>2088.232</v>
      </c>
      <c r="P131" s="929">
        <v>0</v>
      </c>
      <c r="Q131" s="929">
        <v>0</v>
      </c>
      <c r="R131" s="929">
        <v>0</v>
      </c>
      <c r="S131" s="929">
        <v>0</v>
      </c>
      <c r="T131" s="929">
        <v>0</v>
      </c>
      <c r="U131" s="929">
        <v>0</v>
      </c>
      <c r="V131" s="929">
        <v>0</v>
      </c>
      <c r="W131" s="929">
        <v>0</v>
      </c>
      <c r="X131" s="929">
        <v>2</v>
      </c>
      <c r="Y131" s="929">
        <v>0</v>
      </c>
      <c r="Z131" s="929">
        <v>2086.232</v>
      </c>
      <c r="AA131" s="929">
        <v>0</v>
      </c>
      <c r="AB131" s="929">
        <v>2086.232</v>
      </c>
      <c r="AC131" s="929">
        <v>1942.2315000000003</v>
      </c>
      <c r="AD131" s="929">
        <v>0</v>
      </c>
      <c r="AE131" s="929">
        <v>1942.2315000000003</v>
      </c>
      <c r="AF131" s="929">
        <v>1811.9327409999996</v>
      </c>
      <c r="AG131" s="929">
        <v>0</v>
      </c>
      <c r="AH131" s="929">
        <v>1811.9327409999996</v>
      </c>
      <c r="AI131" s="929">
        <v>0</v>
      </c>
      <c r="AJ131" s="929"/>
      <c r="AK131" s="929"/>
      <c r="AL131" s="929"/>
      <c r="AM131" s="929">
        <v>0</v>
      </c>
    </row>
    <row r="132" spans="1:39" s="926" customFormat="1">
      <c r="A132" s="838" t="s">
        <v>300</v>
      </c>
      <c r="B132" s="852"/>
      <c r="C132" s="807"/>
      <c r="D132" s="832"/>
      <c r="E132" s="924"/>
      <c r="F132" s="832"/>
      <c r="G132" s="810"/>
      <c r="H132" s="810"/>
      <c r="I132" s="810"/>
      <c r="J132" s="837"/>
      <c r="K132" s="810"/>
      <c r="L132" s="810"/>
      <c r="M132" s="810"/>
      <c r="N132" s="810"/>
      <c r="O132" s="810"/>
      <c r="P132" s="810"/>
      <c r="Q132" s="810"/>
      <c r="R132" s="810"/>
      <c r="S132" s="810"/>
      <c r="T132" s="810"/>
      <c r="U132" s="810"/>
      <c r="V132" s="810"/>
      <c r="W132" s="810"/>
      <c r="X132" s="810"/>
      <c r="Y132" s="810"/>
      <c r="Z132" s="810"/>
      <c r="AA132" s="810"/>
      <c r="AB132" s="810"/>
      <c r="AC132" s="810"/>
      <c r="AD132" s="810"/>
      <c r="AE132" s="810"/>
      <c r="AF132" s="810"/>
      <c r="AG132" s="810"/>
      <c r="AH132" s="810"/>
      <c r="AI132" s="810"/>
      <c r="AJ132" s="810"/>
      <c r="AK132" s="810"/>
      <c r="AL132" s="810"/>
      <c r="AM132" s="810"/>
    </row>
    <row r="133" spans="1:39" s="926" customFormat="1">
      <c r="A133" s="838" t="s">
        <v>300</v>
      </c>
      <c r="B133" s="852"/>
      <c r="C133" s="828" t="s">
        <v>3083</v>
      </c>
      <c r="D133" s="832"/>
      <c r="E133" s="924"/>
      <c r="F133" s="832"/>
      <c r="G133" s="810"/>
      <c r="H133" s="810"/>
      <c r="I133" s="810"/>
      <c r="J133" s="837"/>
      <c r="K133" s="810"/>
      <c r="L133" s="810"/>
      <c r="M133" s="810"/>
      <c r="N133" s="810"/>
      <c r="O133" s="810"/>
      <c r="P133" s="810"/>
      <c r="Q133" s="810"/>
      <c r="R133" s="810"/>
      <c r="S133" s="810"/>
      <c r="T133" s="810"/>
      <c r="U133" s="810"/>
      <c r="V133" s="810"/>
      <c r="W133" s="810"/>
      <c r="X133" s="810"/>
      <c r="Y133" s="810"/>
      <c r="Z133" s="810"/>
      <c r="AA133" s="810"/>
      <c r="AB133" s="810"/>
      <c r="AC133" s="810"/>
      <c r="AD133" s="810"/>
      <c r="AE133" s="810"/>
      <c r="AF133" s="810"/>
      <c r="AG133" s="810"/>
      <c r="AH133" s="810"/>
      <c r="AI133" s="810"/>
      <c r="AJ133" s="810"/>
      <c r="AK133" s="810"/>
      <c r="AL133" s="810"/>
      <c r="AM133" s="810"/>
    </row>
    <row r="134" spans="1:39" s="926" customFormat="1">
      <c r="A134" s="838" t="s">
        <v>300</v>
      </c>
      <c r="B134" s="852"/>
      <c r="C134" s="807"/>
      <c r="D134" s="832"/>
      <c r="E134" s="924"/>
      <c r="F134" s="832"/>
      <c r="G134" s="810"/>
      <c r="H134" s="810"/>
      <c r="I134" s="810"/>
      <c r="J134" s="837"/>
      <c r="K134" s="810"/>
      <c r="L134" s="810"/>
      <c r="M134" s="810"/>
      <c r="N134" s="810"/>
      <c r="O134" s="810"/>
      <c r="P134" s="810"/>
      <c r="Q134" s="810"/>
      <c r="R134" s="810"/>
      <c r="S134" s="810"/>
      <c r="T134" s="810"/>
      <c r="U134" s="810"/>
      <c r="V134" s="810"/>
      <c r="W134" s="810"/>
      <c r="X134" s="810"/>
      <c r="Y134" s="810"/>
      <c r="Z134" s="810"/>
      <c r="AA134" s="810"/>
      <c r="AB134" s="810"/>
      <c r="AC134" s="810"/>
      <c r="AD134" s="810"/>
      <c r="AE134" s="810"/>
      <c r="AF134" s="810"/>
      <c r="AG134" s="810"/>
      <c r="AH134" s="810"/>
      <c r="AI134" s="810"/>
      <c r="AJ134" s="810"/>
      <c r="AK134" s="810"/>
      <c r="AL134" s="810"/>
      <c r="AM134" s="810"/>
    </row>
    <row r="135" spans="1:39" s="926" customFormat="1" ht="94.5">
      <c r="A135" s="838">
        <v>1169</v>
      </c>
      <c r="B135" s="882" t="s">
        <v>3084</v>
      </c>
      <c r="C135" s="931" t="s">
        <v>3085</v>
      </c>
      <c r="D135" s="878" t="s">
        <v>39</v>
      </c>
      <c r="E135" s="878" t="s">
        <v>145</v>
      </c>
      <c r="F135" s="932">
        <v>46562</v>
      </c>
      <c r="G135" s="933">
        <v>200</v>
      </c>
      <c r="H135" s="933">
        <v>0</v>
      </c>
      <c r="I135" s="933">
        <v>0</v>
      </c>
      <c r="J135" s="933">
        <v>0</v>
      </c>
      <c r="K135" s="837">
        <v>0</v>
      </c>
      <c r="L135" s="837">
        <v>200</v>
      </c>
      <c r="M135" s="933">
        <v>50</v>
      </c>
      <c r="N135" s="933">
        <v>0</v>
      </c>
      <c r="O135" s="933">
        <v>50</v>
      </c>
      <c r="P135" s="933"/>
      <c r="Q135" s="933"/>
      <c r="R135" s="933"/>
      <c r="S135" s="933"/>
      <c r="T135" s="933"/>
      <c r="U135" s="933"/>
      <c r="V135" s="933"/>
      <c r="W135" s="933"/>
      <c r="X135" s="933"/>
      <c r="Y135" s="933"/>
      <c r="Z135" s="466">
        <v>50</v>
      </c>
      <c r="AA135" s="466">
        <v>0</v>
      </c>
      <c r="AB135" s="21">
        <v>50</v>
      </c>
      <c r="AC135" s="21"/>
      <c r="AD135" s="21">
        <v>12.5</v>
      </c>
      <c r="AE135" s="21">
        <v>12.5</v>
      </c>
      <c r="AF135" s="21">
        <v>0</v>
      </c>
      <c r="AG135" s="21">
        <v>0</v>
      </c>
      <c r="AH135" s="21">
        <v>0</v>
      </c>
      <c r="AI135" s="933"/>
      <c r="AJ135" s="834" t="s">
        <v>9524</v>
      </c>
      <c r="AK135" s="933" t="s">
        <v>11952</v>
      </c>
      <c r="AL135" s="2608">
        <v>0.25</v>
      </c>
      <c r="AM135" s="837">
        <v>0</v>
      </c>
    </row>
    <row r="136" spans="1:39" s="926" customFormat="1" ht="31.5">
      <c r="A136" s="838">
        <v>1170</v>
      </c>
      <c r="B136" s="882" t="s">
        <v>3086</v>
      </c>
      <c r="C136" s="934" t="s">
        <v>3087</v>
      </c>
      <c r="D136" s="935" t="s">
        <v>3088</v>
      </c>
      <c r="E136" s="935" t="s">
        <v>145</v>
      </c>
      <c r="F136" s="932">
        <v>46539</v>
      </c>
      <c r="G136" s="933">
        <v>200</v>
      </c>
      <c r="H136" s="933">
        <v>0</v>
      </c>
      <c r="I136" s="933">
        <v>0</v>
      </c>
      <c r="J136" s="933">
        <v>0</v>
      </c>
      <c r="K136" s="837">
        <v>0</v>
      </c>
      <c r="L136" s="837">
        <v>200</v>
      </c>
      <c r="M136" s="933">
        <v>100</v>
      </c>
      <c r="N136" s="933">
        <v>0</v>
      </c>
      <c r="O136" s="933">
        <v>100</v>
      </c>
      <c r="P136" s="933"/>
      <c r="Q136" s="933"/>
      <c r="R136" s="933"/>
      <c r="S136" s="933"/>
      <c r="T136" s="933"/>
      <c r="U136" s="933"/>
      <c r="V136" s="933"/>
      <c r="W136" s="933"/>
      <c r="X136" s="933"/>
      <c r="Y136" s="933"/>
      <c r="Z136" s="466">
        <v>100</v>
      </c>
      <c r="AA136" s="466">
        <v>0</v>
      </c>
      <c r="AB136" s="21">
        <v>100</v>
      </c>
      <c r="AC136" s="21">
        <v>25</v>
      </c>
      <c r="AD136" s="21"/>
      <c r="AE136" s="21">
        <v>25</v>
      </c>
      <c r="AF136" s="21">
        <v>24.971564000000001</v>
      </c>
      <c r="AG136" s="21">
        <v>0</v>
      </c>
      <c r="AH136" s="21">
        <v>24.971564000000001</v>
      </c>
      <c r="AI136" s="933"/>
      <c r="AJ136" s="834"/>
      <c r="AK136" s="2771" t="s">
        <v>10940</v>
      </c>
      <c r="AL136" s="2608">
        <v>0.25</v>
      </c>
      <c r="AM136" s="837">
        <v>0</v>
      </c>
    </row>
    <row r="137" spans="1:39" s="926" customFormat="1" ht="47.25">
      <c r="A137" s="838">
        <v>1171</v>
      </c>
      <c r="B137" s="882" t="s">
        <v>3089</v>
      </c>
      <c r="C137" s="934" t="s">
        <v>3090</v>
      </c>
      <c r="D137" s="935" t="s">
        <v>3091</v>
      </c>
      <c r="E137" s="935" t="s">
        <v>145</v>
      </c>
      <c r="F137" s="932">
        <v>46539</v>
      </c>
      <c r="G137" s="933">
        <v>50</v>
      </c>
      <c r="H137" s="933">
        <v>0</v>
      </c>
      <c r="I137" s="933">
        <v>0</v>
      </c>
      <c r="J137" s="933">
        <v>0</v>
      </c>
      <c r="K137" s="837">
        <v>0</v>
      </c>
      <c r="L137" s="837">
        <v>50</v>
      </c>
      <c r="M137" s="933">
        <v>25</v>
      </c>
      <c r="N137" s="933">
        <v>0</v>
      </c>
      <c r="O137" s="933">
        <v>25</v>
      </c>
      <c r="P137" s="933"/>
      <c r="Q137" s="933"/>
      <c r="R137" s="933"/>
      <c r="S137" s="933"/>
      <c r="T137" s="933"/>
      <c r="U137" s="933"/>
      <c r="V137" s="933"/>
      <c r="W137" s="933"/>
      <c r="X137" s="933"/>
      <c r="Y137" s="933"/>
      <c r="Z137" s="466">
        <v>25</v>
      </c>
      <c r="AA137" s="466">
        <v>0</v>
      </c>
      <c r="AB137" s="21">
        <v>25</v>
      </c>
      <c r="AC137" s="21">
        <v>12.5</v>
      </c>
      <c r="AD137" s="21"/>
      <c r="AE137" s="21">
        <v>12.5</v>
      </c>
      <c r="AF137" s="21">
        <v>12.5</v>
      </c>
      <c r="AG137" s="21">
        <v>0</v>
      </c>
      <c r="AH137" s="21">
        <v>12.5</v>
      </c>
      <c r="AI137" s="933"/>
      <c r="AJ137" s="834"/>
      <c r="AK137" s="2771" t="s">
        <v>12314</v>
      </c>
      <c r="AL137" s="2608">
        <v>0.25</v>
      </c>
      <c r="AM137" s="837">
        <v>0</v>
      </c>
    </row>
    <row r="138" spans="1:39" s="926" customFormat="1" ht="47.25">
      <c r="A138" s="838">
        <v>1172</v>
      </c>
      <c r="B138" s="882" t="s">
        <v>3092</v>
      </c>
      <c r="C138" s="934" t="s">
        <v>3093</v>
      </c>
      <c r="D138" s="935" t="s">
        <v>177</v>
      </c>
      <c r="E138" s="935" t="s">
        <v>145</v>
      </c>
      <c r="F138" s="932">
        <v>46540</v>
      </c>
      <c r="G138" s="933">
        <v>100</v>
      </c>
      <c r="H138" s="933">
        <v>0</v>
      </c>
      <c r="I138" s="933">
        <v>0</v>
      </c>
      <c r="J138" s="933">
        <v>0</v>
      </c>
      <c r="K138" s="837">
        <v>0</v>
      </c>
      <c r="L138" s="837">
        <v>100</v>
      </c>
      <c r="M138" s="933">
        <v>50</v>
      </c>
      <c r="N138" s="933">
        <v>0</v>
      </c>
      <c r="O138" s="933">
        <v>50</v>
      </c>
      <c r="P138" s="933"/>
      <c r="Q138" s="933"/>
      <c r="R138" s="933"/>
      <c r="S138" s="933"/>
      <c r="T138" s="933"/>
      <c r="U138" s="933"/>
      <c r="V138" s="933"/>
      <c r="W138" s="933"/>
      <c r="X138" s="933"/>
      <c r="Y138" s="933"/>
      <c r="Z138" s="466">
        <v>50</v>
      </c>
      <c r="AA138" s="466">
        <v>0</v>
      </c>
      <c r="AB138" s="21">
        <v>50</v>
      </c>
      <c r="AC138" s="21">
        <v>50</v>
      </c>
      <c r="AD138" s="21"/>
      <c r="AE138" s="21">
        <v>50</v>
      </c>
      <c r="AF138" s="21">
        <v>49.687531999999997</v>
      </c>
      <c r="AG138" s="21">
        <v>0</v>
      </c>
      <c r="AH138" s="21">
        <v>49.687531999999997</v>
      </c>
      <c r="AI138" s="933"/>
      <c r="AJ138" s="834"/>
      <c r="AK138" s="2771" t="s">
        <v>10482</v>
      </c>
      <c r="AL138" s="2608">
        <v>0.25</v>
      </c>
      <c r="AM138" s="837">
        <v>0</v>
      </c>
    </row>
    <row r="139" spans="1:39" s="926" customFormat="1" ht="31.5">
      <c r="A139" s="838">
        <v>1173</v>
      </c>
      <c r="B139" s="882" t="s">
        <v>3094</v>
      </c>
      <c r="C139" s="934" t="s">
        <v>3095</v>
      </c>
      <c r="D139" s="935" t="s">
        <v>55</v>
      </c>
      <c r="E139" s="935" t="s">
        <v>145</v>
      </c>
      <c r="F139" s="932">
        <v>46539</v>
      </c>
      <c r="G139" s="933">
        <v>50</v>
      </c>
      <c r="H139" s="933">
        <v>0</v>
      </c>
      <c r="I139" s="933">
        <v>0</v>
      </c>
      <c r="J139" s="933">
        <v>0</v>
      </c>
      <c r="K139" s="837">
        <v>0</v>
      </c>
      <c r="L139" s="837">
        <v>50</v>
      </c>
      <c r="M139" s="933">
        <v>25</v>
      </c>
      <c r="N139" s="933">
        <v>0</v>
      </c>
      <c r="O139" s="933">
        <v>25</v>
      </c>
      <c r="P139" s="933"/>
      <c r="Q139" s="933"/>
      <c r="R139" s="933"/>
      <c r="S139" s="933"/>
      <c r="T139" s="933"/>
      <c r="U139" s="933"/>
      <c r="V139" s="933"/>
      <c r="W139" s="933"/>
      <c r="X139" s="933"/>
      <c r="Y139" s="933"/>
      <c r="Z139" s="466">
        <v>25</v>
      </c>
      <c r="AA139" s="466">
        <v>0</v>
      </c>
      <c r="AB139" s="21">
        <v>25</v>
      </c>
      <c r="AC139" s="21">
        <v>6.25</v>
      </c>
      <c r="AD139" s="21"/>
      <c r="AE139" s="21">
        <v>6.25</v>
      </c>
      <c r="AF139" s="21">
        <v>6.2274180000000001</v>
      </c>
      <c r="AG139" s="21">
        <v>0</v>
      </c>
      <c r="AH139" s="21">
        <v>6.2274180000000001</v>
      </c>
      <c r="AI139" s="933"/>
      <c r="AJ139" s="834"/>
      <c r="AK139" s="2771" t="s">
        <v>10987</v>
      </c>
      <c r="AL139" s="2608">
        <v>0.25</v>
      </c>
      <c r="AM139" s="837">
        <v>0</v>
      </c>
    </row>
    <row r="140" spans="1:39" s="926" customFormat="1" ht="94.5">
      <c r="A140" s="838">
        <v>1174</v>
      </c>
      <c r="B140" s="882" t="s">
        <v>3096</v>
      </c>
      <c r="C140" s="934" t="s">
        <v>3097</v>
      </c>
      <c r="D140" s="935" t="s">
        <v>3091</v>
      </c>
      <c r="E140" s="935" t="s">
        <v>145</v>
      </c>
      <c r="F140" s="932">
        <v>46540</v>
      </c>
      <c r="G140" s="933">
        <v>100</v>
      </c>
      <c r="H140" s="933">
        <v>0</v>
      </c>
      <c r="I140" s="933">
        <v>0</v>
      </c>
      <c r="J140" s="933">
        <v>0</v>
      </c>
      <c r="K140" s="837">
        <v>0</v>
      </c>
      <c r="L140" s="837">
        <v>100</v>
      </c>
      <c r="M140" s="933">
        <v>50</v>
      </c>
      <c r="N140" s="933">
        <v>0</v>
      </c>
      <c r="O140" s="933">
        <v>50</v>
      </c>
      <c r="P140" s="933"/>
      <c r="Q140" s="933"/>
      <c r="R140" s="933"/>
      <c r="S140" s="933"/>
      <c r="T140" s="933"/>
      <c r="U140" s="933"/>
      <c r="V140" s="933"/>
      <c r="W140" s="933"/>
      <c r="X140" s="933"/>
      <c r="Y140" s="933"/>
      <c r="Z140" s="466">
        <v>50</v>
      </c>
      <c r="AA140" s="466">
        <v>0</v>
      </c>
      <c r="AB140" s="21">
        <v>50</v>
      </c>
      <c r="AC140" s="21">
        <v>50</v>
      </c>
      <c r="AD140" s="21"/>
      <c r="AE140" s="21">
        <v>50</v>
      </c>
      <c r="AF140" s="21">
        <v>50</v>
      </c>
      <c r="AG140" s="21">
        <v>0</v>
      </c>
      <c r="AH140" s="21">
        <v>50</v>
      </c>
      <c r="AI140" s="933"/>
      <c r="AJ140" s="834"/>
      <c r="AK140" s="2771" t="s">
        <v>12795</v>
      </c>
      <c r="AL140" s="2608">
        <v>0.25</v>
      </c>
      <c r="AM140" s="837">
        <v>0</v>
      </c>
    </row>
    <row r="141" spans="1:39" s="926" customFormat="1" ht="47.25">
      <c r="A141" s="838">
        <v>1175</v>
      </c>
      <c r="B141" s="882" t="s">
        <v>3098</v>
      </c>
      <c r="C141" s="934" t="s">
        <v>3099</v>
      </c>
      <c r="D141" s="935" t="s">
        <v>2265</v>
      </c>
      <c r="E141" s="935" t="s">
        <v>145</v>
      </c>
      <c r="F141" s="932">
        <v>46539</v>
      </c>
      <c r="G141" s="933">
        <v>110</v>
      </c>
      <c r="H141" s="933">
        <v>0</v>
      </c>
      <c r="I141" s="933">
        <v>0</v>
      </c>
      <c r="J141" s="933">
        <v>0</v>
      </c>
      <c r="K141" s="837">
        <v>0</v>
      </c>
      <c r="L141" s="837">
        <v>110</v>
      </c>
      <c r="M141" s="933">
        <v>55</v>
      </c>
      <c r="N141" s="933">
        <v>0</v>
      </c>
      <c r="O141" s="933">
        <v>55</v>
      </c>
      <c r="P141" s="933"/>
      <c r="Q141" s="933"/>
      <c r="R141" s="933"/>
      <c r="S141" s="933"/>
      <c r="T141" s="933"/>
      <c r="U141" s="933"/>
      <c r="V141" s="933"/>
      <c r="W141" s="933"/>
      <c r="X141" s="933"/>
      <c r="Y141" s="933"/>
      <c r="Z141" s="466">
        <v>55</v>
      </c>
      <c r="AA141" s="466">
        <v>0</v>
      </c>
      <c r="AB141" s="21">
        <v>55</v>
      </c>
      <c r="AC141" s="21">
        <v>55</v>
      </c>
      <c r="AD141" s="21"/>
      <c r="AE141" s="21">
        <v>55</v>
      </c>
      <c r="AF141" s="21">
        <v>55</v>
      </c>
      <c r="AG141" s="21">
        <v>0</v>
      </c>
      <c r="AH141" s="21">
        <v>55</v>
      </c>
      <c r="AI141" s="933"/>
      <c r="AJ141" s="834"/>
      <c r="AK141" s="2771" t="s">
        <v>10483</v>
      </c>
      <c r="AL141" s="2608">
        <v>0.25</v>
      </c>
      <c r="AM141" s="837">
        <v>0</v>
      </c>
    </row>
    <row r="142" spans="1:39" s="926" customFormat="1" ht="47.25">
      <c r="A142" s="838">
        <v>1176</v>
      </c>
      <c r="B142" s="882" t="s">
        <v>3100</v>
      </c>
      <c r="C142" s="934" t="s">
        <v>3101</v>
      </c>
      <c r="D142" s="935" t="s">
        <v>39</v>
      </c>
      <c r="E142" s="935" t="s">
        <v>145</v>
      </c>
      <c r="F142" s="932">
        <v>46539</v>
      </c>
      <c r="G142" s="933">
        <v>50</v>
      </c>
      <c r="H142" s="933">
        <v>0</v>
      </c>
      <c r="I142" s="933">
        <v>0</v>
      </c>
      <c r="J142" s="933">
        <v>0</v>
      </c>
      <c r="K142" s="837">
        <v>0</v>
      </c>
      <c r="L142" s="837">
        <v>50</v>
      </c>
      <c r="M142" s="933">
        <v>25</v>
      </c>
      <c r="N142" s="933">
        <v>0</v>
      </c>
      <c r="O142" s="933">
        <v>25</v>
      </c>
      <c r="P142" s="933"/>
      <c r="Q142" s="933"/>
      <c r="R142" s="933"/>
      <c r="S142" s="933"/>
      <c r="T142" s="933"/>
      <c r="U142" s="933"/>
      <c r="V142" s="933"/>
      <c r="W142" s="933"/>
      <c r="X142" s="933"/>
      <c r="Y142" s="933"/>
      <c r="Z142" s="466">
        <v>25</v>
      </c>
      <c r="AA142" s="466">
        <v>0</v>
      </c>
      <c r="AB142" s="21">
        <v>25</v>
      </c>
      <c r="AC142" s="21">
        <v>25</v>
      </c>
      <c r="AD142" s="21"/>
      <c r="AE142" s="21">
        <v>25</v>
      </c>
      <c r="AF142" s="21">
        <v>25</v>
      </c>
      <c r="AG142" s="21">
        <v>0</v>
      </c>
      <c r="AH142" s="21">
        <v>25</v>
      </c>
      <c r="AI142" s="933"/>
      <c r="AJ142" s="834"/>
      <c r="AK142" s="2771" t="s">
        <v>10957</v>
      </c>
      <c r="AL142" s="2608">
        <v>0.25</v>
      </c>
      <c r="AM142" s="837">
        <v>0</v>
      </c>
    </row>
    <row r="143" spans="1:39" s="926" customFormat="1" ht="47.25">
      <c r="A143" s="838">
        <v>1177</v>
      </c>
      <c r="B143" s="882" t="s">
        <v>3102</v>
      </c>
      <c r="C143" s="934" t="s">
        <v>3103</v>
      </c>
      <c r="D143" s="935" t="s">
        <v>297</v>
      </c>
      <c r="E143" s="935" t="s">
        <v>145</v>
      </c>
      <c r="F143" s="932">
        <v>46539</v>
      </c>
      <c r="G143" s="933">
        <v>160</v>
      </c>
      <c r="H143" s="933">
        <v>0</v>
      </c>
      <c r="I143" s="933">
        <v>0</v>
      </c>
      <c r="J143" s="933">
        <v>0</v>
      </c>
      <c r="K143" s="837">
        <v>0</v>
      </c>
      <c r="L143" s="837">
        <v>160</v>
      </c>
      <c r="M143" s="933">
        <v>80</v>
      </c>
      <c r="N143" s="933">
        <v>0</v>
      </c>
      <c r="O143" s="933">
        <v>80</v>
      </c>
      <c r="P143" s="933"/>
      <c r="Q143" s="933"/>
      <c r="R143" s="933"/>
      <c r="S143" s="933"/>
      <c r="T143" s="933"/>
      <c r="U143" s="933"/>
      <c r="V143" s="933"/>
      <c r="W143" s="933"/>
      <c r="X143" s="933"/>
      <c r="Y143" s="933"/>
      <c r="Z143" s="466">
        <v>80</v>
      </c>
      <c r="AA143" s="466">
        <v>0</v>
      </c>
      <c r="AB143" s="21">
        <v>80</v>
      </c>
      <c r="AC143" s="21">
        <v>80</v>
      </c>
      <c r="AD143" s="21"/>
      <c r="AE143" s="21">
        <v>80</v>
      </c>
      <c r="AF143" s="21">
        <v>79.868815999999995</v>
      </c>
      <c r="AG143" s="21">
        <v>0</v>
      </c>
      <c r="AH143" s="21">
        <v>79.868815999999995</v>
      </c>
      <c r="AI143" s="933"/>
      <c r="AJ143" s="834"/>
      <c r="AK143" s="2771" t="s">
        <v>10484</v>
      </c>
      <c r="AL143" s="2608">
        <v>0.25</v>
      </c>
      <c r="AM143" s="837">
        <v>0</v>
      </c>
    </row>
    <row r="144" spans="1:39" s="926" customFormat="1">
      <c r="A144" s="838" t="s">
        <v>300</v>
      </c>
      <c r="B144" s="852"/>
      <c r="C144" s="915" t="s">
        <v>3104</v>
      </c>
      <c r="D144" s="936"/>
      <c r="E144" s="937"/>
      <c r="F144" s="936"/>
      <c r="G144" s="938">
        <v>1020</v>
      </c>
      <c r="H144" s="938">
        <v>0</v>
      </c>
      <c r="I144" s="938">
        <v>0</v>
      </c>
      <c r="J144" s="938">
        <v>0</v>
      </c>
      <c r="K144" s="938">
        <v>0</v>
      </c>
      <c r="L144" s="938">
        <v>1020</v>
      </c>
      <c r="M144" s="938">
        <v>460</v>
      </c>
      <c r="N144" s="938">
        <v>0</v>
      </c>
      <c r="O144" s="938">
        <v>460</v>
      </c>
      <c r="P144" s="938">
        <v>0</v>
      </c>
      <c r="Q144" s="938">
        <v>0</v>
      </c>
      <c r="R144" s="938">
        <v>0</v>
      </c>
      <c r="S144" s="938">
        <v>0</v>
      </c>
      <c r="T144" s="938">
        <v>0</v>
      </c>
      <c r="U144" s="938">
        <v>0</v>
      </c>
      <c r="V144" s="938">
        <v>0</v>
      </c>
      <c r="W144" s="938">
        <v>0</v>
      </c>
      <c r="X144" s="938">
        <v>0</v>
      </c>
      <c r="Y144" s="938">
        <v>0</v>
      </c>
      <c r="Z144" s="938">
        <v>460</v>
      </c>
      <c r="AA144" s="938">
        <v>0</v>
      </c>
      <c r="AB144" s="938">
        <v>460</v>
      </c>
      <c r="AC144" s="938">
        <v>303.75</v>
      </c>
      <c r="AD144" s="938">
        <v>12.5</v>
      </c>
      <c r="AE144" s="938">
        <v>316.25</v>
      </c>
      <c r="AF144" s="938">
        <v>303.25533000000001</v>
      </c>
      <c r="AG144" s="938">
        <v>0</v>
      </c>
      <c r="AH144" s="938">
        <v>303.25533000000001</v>
      </c>
      <c r="AI144" s="938">
        <v>0</v>
      </c>
      <c r="AJ144" s="938"/>
      <c r="AK144" s="938"/>
      <c r="AL144" s="938"/>
      <c r="AM144" s="938"/>
    </row>
    <row r="145" spans="1:39" s="926" customFormat="1" ht="16.5" thickBot="1">
      <c r="A145" s="838" t="s">
        <v>300</v>
      </c>
      <c r="B145" s="852"/>
      <c r="C145" s="901" t="s">
        <v>3105</v>
      </c>
      <c r="D145" s="927"/>
      <c r="E145" s="928"/>
      <c r="F145" s="927"/>
      <c r="G145" s="929">
        <v>7281.9599999999991</v>
      </c>
      <c r="H145" s="929">
        <v>2191.9730000000004</v>
      </c>
      <c r="I145" s="929">
        <v>1093.375</v>
      </c>
      <c r="J145" s="929">
        <v>0</v>
      </c>
      <c r="K145" s="929">
        <v>3285.348</v>
      </c>
      <c r="L145" s="929">
        <v>3996.6120000000001</v>
      </c>
      <c r="M145" s="929">
        <v>2548.232</v>
      </c>
      <c r="N145" s="929">
        <v>0</v>
      </c>
      <c r="O145" s="929">
        <v>2548.232</v>
      </c>
      <c r="P145" s="929">
        <v>0</v>
      </c>
      <c r="Q145" s="929">
        <v>0</v>
      </c>
      <c r="R145" s="929">
        <v>0</v>
      </c>
      <c r="S145" s="929">
        <v>0</v>
      </c>
      <c r="T145" s="929">
        <v>0</v>
      </c>
      <c r="U145" s="929">
        <v>0</v>
      </c>
      <c r="V145" s="929">
        <v>0</v>
      </c>
      <c r="W145" s="929">
        <v>0</v>
      </c>
      <c r="X145" s="929">
        <v>2</v>
      </c>
      <c r="Y145" s="929">
        <v>0</v>
      </c>
      <c r="Z145" s="929">
        <v>2546.232</v>
      </c>
      <c r="AA145" s="929">
        <v>0</v>
      </c>
      <c r="AB145" s="929">
        <v>2546.232</v>
      </c>
      <c r="AC145" s="929">
        <v>2245.9815000000003</v>
      </c>
      <c r="AD145" s="929">
        <v>12.5</v>
      </c>
      <c r="AE145" s="929">
        <v>2258.4815000000003</v>
      </c>
      <c r="AF145" s="929">
        <v>2115.1880709999996</v>
      </c>
      <c r="AG145" s="929">
        <v>0</v>
      </c>
      <c r="AH145" s="929">
        <v>2115.1880709999996</v>
      </c>
      <c r="AI145" s="929">
        <v>0</v>
      </c>
      <c r="AJ145" s="929"/>
      <c r="AK145" s="929"/>
      <c r="AL145" s="929"/>
      <c r="AM145" s="929"/>
    </row>
    <row r="146" spans="1:39" s="926" customFormat="1">
      <c r="A146" s="838" t="s">
        <v>300</v>
      </c>
      <c r="B146" s="852"/>
      <c r="C146" s="807"/>
      <c r="D146" s="832"/>
      <c r="E146" s="924"/>
      <c r="F146" s="832"/>
      <c r="G146" s="810"/>
      <c r="H146" s="810"/>
      <c r="I146" s="810"/>
      <c r="J146" s="837"/>
      <c r="K146" s="810"/>
      <c r="L146" s="810"/>
      <c r="M146" s="810"/>
      <c r="N146" s="810"/>
      <c r="O146" s="810"/>
      <c r="P146" s="810"/>
      <c r="Q146" s="810"/>
      <c r="R146" s="810"/>
      <c r="S146" s="810"/>
      <c r="T146" s="810"/>
      <c r="U146" s="810"/>
      <c r="V146" s="810"/>
      <c r="W146" s="810"/>
      <c r="X146" s="810"/>
      <c r="Y146" s="810"/>
      <c r="Z146" s="810"/>
      <c r="AA146" s="810"/>
      <c r="AB146" s="810"/>
      <c r="AC146" s="810"/>
      <c r="AD146" s="810"/>
      <c r="AE146" s="810"/>
      <c r="AF146" s="810"/>
      <c r="AG146" s="810"/>
      <c r="AH146" s="810"/>
      <c r="AI146" s="810"/>
      <c r="AJ146" s="810"/>
      <c r="AK146" s="810"/>
      <c r="AL146" s="810"/>
      <c r="AM146" s="810"/>
    </row>
    <row r="147" spans="1:39">
      <c r="A147" s="838" t="s">
        <v>300</v>
      </c>
      <c r="B147" s="827"/>
      <c r="C147" s="828" t="s">
        <v>3106</v>
      </c>
      <c r="D147" s="839"/>
      <c r="E147" s="832"/>
      <c r="F147" s="832"/>
      <c r="G147" s="837"/>
      <c r="H147" s="837"/>
      <c r="I147" s="837"/>
      <c r="J147" s="837"/>
      <c r="K147" s="837"/>
      <c r="L147" s="837"/>
      <c r="M147" s="837"/>
      <c r="N147" s="837"/>
      <c r="O147" s="837"/>
      <c r="P147" s="837"/>
      <c r="Q147" s="837"/>
      <c r="R147" s="837"/>
      <c r="S147" s="837"/>
      <c r="T147" s="837"/>
      <c r="U147" s="837"/>
      <c r="V147" s="837"/>
      <c r="W147" s="837"/>
      <c r="X147" s="837"/>
      <c r="Y147" s="837"/>
      <c r="Z147" s="837"/>
      <c r="AA147" s="837"/>
      <c r="AB147" s="837"/>
      <c r="AC147" s="837"/>
      <c r="AD147" s="837"/>
      <c r="AE147" s="837"/>
      <c r="AF147" s="837"/>
      <c r="AG147" s="837"/>
      <c r="AH147" s="837"/>
      <c r="AI147" s="837"/>
      <c r="AJ147" s="837"/>
      <c r="AK147" s="837"/>
      <c r="AL147" s="837"/>
      <c r="AM147" s="837"/>
    </row>
    <row r="148" spans="1:39">
      <c r="A148" s="838" t="s">
        <v>300</v>
      </c>
      <c r="B148" s="827"/>
      <c r="C148" s="828"/>
      <c r="D148" s="839"/>
      <c r="E148" s="832"/>
      <c r="F148" s="832"/>
      <c r="G148" s="837"/>
      <c r="H148" s="837"/>
      <c r="I148" s="837"/>
      <c r="J148" s="837"/>
      <c r="K148" s="837"/>
      <c r="L148" s="837"/>
      <c r="M148" s="837"/>
      <c r="N148" s="837"/>
      <c r="O148" s="837"/>
      <c r="P148" s="837"/>
      <c r="Q148" s="837"/>
      <c r="R148" s="837"/>
      <c r="S148" s="837"/>
      <c r="T148" s="837"/>
      <c r="U148" s="837"/>
      <c r="V148" s="837"/>
      <c r="W148" s="837"/>
      <c r="X148" s="837"/>
      <c r="Y148" s="837"/>
      <c r="Z148" s="837"/>
      <c r="AA148" s="837"/>
      <c r="AB148" s="837"/>
      <c r="AC148" s="837"/>
      <c r="AD148" s="837"/>
      <c r="AE148" s="837"/>
      <c r="AF148" s="837"/>
      <c r="AG148" s="837"/>
      <c r="AH148" s="837"/>
      <c r="AI148" s="837"/>
      <c r="AJ148" s="837"/>
      <c r="AK148" s="837"/>
      <c r="AL148" s="837"/>
      <c r="AM148" s="837"/>
    </row>
    <row r="149" spans="1:39" ht="94.5">
      <c r="A149" s="838">
        <v>1178</v>
      </c>
      <c r="B149" s="827" t="s">
        <v>3107</v>
      </c>
      <c r="C149" s="850" t="s">
        <v>3108</v>
      </c>
      <c r="D149" s="832" t="s">
        <v>55</v>
      </c>
      <c r="E149" s="832" t="s">
        <v>3109</v>
      </c>
      <c r="F149" s="833" t="s">
        <v>26</v>
      </c>
      <c r="G149" s="837">
        <v>1307.518</v>
      </c>
      <c r="H149" s="837">
        <v>890.85900000000004</v>
      </c>
      <c r="I149" s="836">
        <v>93.256</v>
      </c>
      <c r="J149" s="837">
        <v>0</v>
      </c>
      <c r="K149" s="837">
        <v>984.11500000000001</v>
      </c>
      <c r="L149" s="837">
        <v>323.40300000000002</v>
      </c>
      <c r="M149" s="837">
        <v>195</v>
      </c>
      <c r="N149" s="837">
        <v>0</v>
      </c>
      <c r="O149" s="835">
        <v>195</v>
      </c>
      <c r="P149" s="835"/>
      <c r="Q149" s="835"/>
      <c r="R149" s="835"/>
      <c r="S149" s="835"/>
      <c r="T149" s="835"/>
      <c r="U149" s="835"/>
      <c r="V149" s="835"/>
      <c r="W149" s="835"/>
      <c r="X149" s="835"/>
      <c r="Y149" s="835"/>
      <c r="Z149" s="466">
        <v>195</v>
      </c>
      <c r="AA149" s="466">
        <v>0</v>
      </c>
      <c r="AB149" s="21">
        <v>195</v>
      </c>
      <c r="AC149" s="21">
        <v>195</v>
      </c>
      <c r="AD149" s="21"/>
      <c r="AE149" s="21">
        <v>195</v>
      </c>
      <c r="AF149" s="21">
        <v>194.999539</v>
      </c>
      <c r="AG149" s="21">
        <v>0</v>
      </c>
      <c r="AH149" s="21">
        <v>194.999539</v>
      </c>
      <c r="AI149" s="835"/>
      <c r="AJ149" s="835"/>
      <c r="AK149" s="834" t="s">
        <v>12209</v>
      </c>
      <c r="AL149" s="2609">
        <v>0.25</v>
      </c>
      <c r="AM149" s="837">
        <v>0</v>
      </c>
    </row>
    <row r="150" spans="1:39" ht="47.25">
      <c r="A150" s="838">
        <v>1179</v>
      </c>
      <c r="B150" s="827" t="s">
        <v>3110</v>
      </c>
      <c r="C150" s="850" t="s">
        <v>3111</v>
      </c>
      <c r="D150" s="832" t="s">
        <v>147</v>
      </c>
      <c r="E150" s="832" t="s">
        <v>3112</v>
      </c>
      <c r="F150" s="833" t="s">
        <v>26</v>
      </c>
      <c r="G150" s="837">
        <v>101.126</v>
      </c>
      <c r="H150" s="837">
        <v>101.126</v>
      </c>
      <c r="I150" s="836">
        <v>0</v>
      </c>
      <c r="J150" s="837">
        <v>0</v>
      </c>
      <c r="K150" s="837">
        <v>101.126</v>
      </c>
      <c r="L150" s="837">
        <v>0</v>
      </c>
      <c r="M150" s="837">
        <v>1E-3</v>
      </c>
      <c r="N150" s="837">
        <v>0</v>
      </c>
      <c r="O150" s="835">
        <v>1E-3</v>
      </c>
      <c r="P150" s="835"/>
      <c r="Q150" s="835"/>
      <c r="R150" s="835"/>
      <c r="S150" s="835"/>
      <c r="T150" s="835"/>
      <c r="U150" s="835"/>
      <c r="V150" s="835"/>
      <c r="W150" s="835"/>
      <c r="X150" s="835"/>
      <c r="Y150" s="835"/>
      <c r="Z150" s="466">
        <v>1E-3</v>
      </c>
      <c r="AA150" s="466">
        <v>0</v>
      </c>
      <c r="AB150" s="21">
        <v>1E-3</v>
      </c>
      <c r="AC150" s="21"/>
      <c r="AD150" s="21"/>
      <c r="AE150" s="21">
        <v>0</v>
      </c>
      <c r="AF150" s="21">
        <v>0</v>
      </c>
      <c r="AG150" s="21">
        <v>0</v>
      </c>
      <c r="AH150" s="21">
        <v>0</v>
      </c>
      <c r="AI150" s="835"/>
      <c r="AJ150" s="834" t="s">
        <v>9324</v>
      </c>
      <c r="AK150" s="835"/>
      <c r="AL150" s="2609">
        <v>0.25</v>
      </c>
      <c r="AM150" s="837">
        <v>0</v>
      </c>
    </row>
    <row r="151" spans="1:39" ht="47.25">
      <c r="A151" s="838">
        <v>1180</v>
      </c>
      <c r="B151" s="852" t="s">
        <v>3113</v>
      </c>
      <c r="C151" s="850" t="s">
        <v>3114</v>
      </c>
      <c r="D151" s="832" t="s">
        <v>39</v>
      </c>
      <c r="E151" s="832" t="s">
        <v>3046</v>
      </c>
      <c r="F151" s="833" t="s">
        <v>26</v>
      </c>
      <c r="G151" s="837">
        <v>48.951000000000001</v>
      </c>
      <c r="H151" s="837">
        <v>0</v>
      </c>
      <c r="I151" s="836">
        <v>29.22</v>
      </c>
      <c r="J151" s="837">
        <v>0</v>
      </c>
      <c r="K151" s="837">
        <v>29.22</v>
      </c>
      <c r="L151" s="837">
        <v>19.731000000000002</v>
      </c>
      <c r="M151" s="845">
        <v>19.731000000000002</v>
      </c>
      <c r="N151" s="837">
        <v>0</v>
      </c>
      <c r="O151" s="835">
        <v>19.731000000000002</v>
      </c>
      <c r="P151" s="835"/>
      <c r="Q151" s="835"/>
      <c r="R151" s="835"/>
      <c r="S151" s="835"/>
      <c r="T151" s="835"/>
      <c r="U151" s="835"/>
      <c r="V151" s="835"/>
      <c r="W151" s="835"/>
      <c r="X151" s="835"/>
      <c r="Y151" s="835"/>
      <c r="Z151" s="466">
        <v>19.731000000000002</v>
      </c>
      <c r="AA151" s="466">
        <v>0</v>
      </c>
      <c r="AB151" s="21">
        <v>19.731000000000002</v>
      </c>
      <c r="AC151" s="21">
        <v>19.731000000000002</v>
      </c>
      <c r="AD151" s="21"/>
      <c r="AE151" s="21">
        <v>19.731000000000002</v>
      </c>
      <c r="AF151" s="21">
        <v>19.730718</v>
      </c>
      <c r="AG151" s="21">
        <v>0</v>
      </c>
      <c r="AH151" s="21">
        <v>19.730718</v>
      </c>
      <c r="AI151" s="835"/>
      <c r="AJ151" s="835"/>
      <c r="AK151" s="2616" t="s">
        <v>9259</v>
      </c>
      <c r="AL151" s="2609">
        <v>1</v>
      </c>
      <c r="AM151" s="837">
        <v>0</v>
      </c>
    </row>
    <row r="152" spans="1:39" s="926" customFormat="1" ht="31.5">
      <c r="A152" s="838">
        <v>1181</v>
      </c>
      <c r="B152" s="852" t="s">
        <v>3115</v>
      </c>
      <c r="C152" s="831" t="s">
        <v>3116</v>
      </c>
      <c r="D152" s="832" t="s">
        <v>39</v>
      </c>
      <c r="E152" s="832" t="s">
        <v>3117</v>
      </c>
      <c r="F152" s="833" t="s">
        <v>26</v>
      </c>
      <c r="G152" s="810">
        <v>42.057000000000002</v>
      </c>
      <c r="H152" s="810">
        <v>0</v>
      </c>
      <c r="I152" s="810">
        <v>0</v>
      </c>
      <c r="J152" s="837">
        <v>0</v>
      </c>
      <c r="K152" s="837">
        <v>0</v>
      </c>
      <c r="L152" s="837">
        <v>42.057000000000002</v>
      </c>
      <c r="M152" s="810">
        <v>42.051000000000002</v>
      </c>
      <c r="N152" s="837">
        <v>0</v>
      </c>
      <c r="O152" s="810">
        <v>42.051000000000002</v>
      </c>
      <c r="P152" s="810"/>
      <c r="Q152" s="810"/>
      <c r="R152" s="810"/>
      <c r="S152" s="810"/>
      <c r="T152" s="810"/>
      <c r="U152" s="810"/>
      <c r="V152" s="810"/>
      <c r="W152" s="810"/>
      <c r="X152" s="810"/>
      <c r="Y152" s="810"/>
      <c r="Z152" s="466">
        <v>42.051000000000002</v>
      </c>
      <c r="AA152" s="466">
        <v>0</v>
      </c>
      <c r="AB152" s="21">
        <v>42.051000000000002</v>
      </c>
      <c r="AC152" s="21">
        <v>42.051000000000002</v>
      </c>
      <c r="AD152" s="21"/>
      <c r="AE152" s="21">
        <v>42.051000000000002</v>
      </c>
      <c r="AF152" s="21">
        <v>42.049176000000003</v>
      </c>
      <c r="AG152" s="21">
        <v>0</v>
      </c>
      <c r="AH152" s="21">
        <v>42.049176000000003</v>
      </c>
      <c r="AI152" s="810"/>
      <c r="AJ152" s="810"/>
      <c r="AK152" s="2616" t="s">
        <v>9259</v>
      </c>
      <c r="AL152" s="2604">
        <v>1</v>
      </c>
      <c r="AM152" s="837">
        <v>0</v>
      </c>
    </row>
    <row r="153" spans="1:39" ht="16.5" thickBot="1">
      <c r="A153" s="838" t="s">
        <v>300</v>
      </c>
      <c r="B153" s="821"/>
      <c r="C153" s="901" t="s">
        <v>3118</v>
      </c>
      <c r="D153" s="902"/>
      <c r="E153" s="903"/>
      <c r="F153" s="903"/>
      <c r="G153" s="904">
        <v>1499.652</v>
      </c>
      <c r="H153" s="904">
        <v>991.98500000000001</v>
      </c>
      <c r="I153" s="904">
        <v>122.476</v>
      </c>
      <c r="J153" s="904">
        <v>0</v>
      </c>
      <c r="K153" s="904">
        <v>1114.461</v>
      </c>
      <c r="L153" s="904">
        <v>385.19100000000003</v>
      </c>
      <c r="M153" s="904">
        <v>256.78300000000002</v>
      </c>
      <c r="N153" s="904">
        <v>0</v>
      </c>
      <c r="O153" s="904">
        <v>256.78300000000002</v>
      </c>
      <c r="P153" s="904">
        <v>0</v>
      </c>
      <c r="Q153" s="904">
        <v>0</v>
      </c>
      <c r="R153" s="904">
        <v>0</v>
      </c>
      <c r="S153" s="904">
        <v>0</v>
      </c>
      <c r="T153" s="904">
        <v>0</v>
      </c>
      <c r="U153" s="904">
        <v>0</v>
      </c>
      <c r="V153" s="904">
        <v>0</v>
      </c>
      <c r="W153" s="904">
        <v>0</v>
      </c>
      <c r="X153" s="904">
        <v>0</v>
      </c>
      <c r="Y153" s="904">
        <v>0</v>
      </c>
      <c r="Z153" s="904">
        <v>256.78300000000002</v>
      </c>
      <c r="AA153" s="904">
        <v>0</v>
      </c>
      <c r="AB153" s="904">
        <v>256.78300000000002</v>
      </c>
      <c r="AC153" s="904">
        <v>256.78199999999998</v>
      </c>
      <c r="AD153" s="904">
        <v>0</v>
      </c>
      <c r="AE153" s="904">
        <v>256.78199999999998</v>
      </c>
      <c r="AF153" s="904">
        <v>256.77943299999998</v>
      </c>
      <c r="AG153" s="904">
        <v>0</v>
      </c>
      <c r="AH153" s="904">
        <v>256.77943299999998</v>
      </c>
      <c r="AI153" s="904">
        <v>0</v>
      </c>
      <c r="AJ153" s="904"/>
      <c r="AK153" s="904"/>
      <c r="AL153" s="904"/>
      <c r="AM153" s="904">
        <v>0</v>
      </c>
    </row>
    <row r="154" spans="1:39">
      <c r="A154" s="838" t="s">
        <v>300</v>
      </c>
      <c r="B154" s="821"/>
      <c r="C154" s="807"/>
      <c r="D154" s="809"/>
      <c r="E154" s="839"/>
      <c r="F154" s="839"/>
      <c r="G154" s="835"/>
      <c r="H154" s="835"/>
      <c r="I154" s="835"/>
      <c r="J154" s="835"/>
      <c r="K154" s="835"/>
      <c r="L154" s="835"/>
      <c r="M154" s="835"/>
      <c r="N154" s="835"/>
      <c r="O154" s="835"/>
      <c r="P154" s="835"/>
      <c r="Q154" s="835"/>
      <c r="R154" s="835"/>
      <c r="S154" s="835"/>
      <c r="T154" s="835"/>
      <c r="U154" s="835"/>
      <c r="V154" s="835"/>
      <c r="W154" s="835"/>
      <c r="X154" s="835"/>
      <c r="Y154" s="835"/>
      <c r="Z154" s="835"/>
      <c r="AA154" s="835"/>
      <c r="AB154" s="835"/>
      <c r="AC154" s="835"/>
      <c r="AD154" s="835"/>
      <c r="AE154" s="835"/>
      <c r="AF154" s="835"/>
      <c r="AG154" s="835"/>
      <c r="AH154" s="835"/>
      <c r="AI154" s="835"/>
      <c r="AJ154" s="835"/>
      <c r="AK154" s="835"/>
      <c r="AL154" s="835"/>
      <c r="AM154" s="835"/>
    </row>
    <row r="155" spans="1:39">
      <c r="A155" s="838" t="s">
        <v>300</v>
      </c>
      <c r="B155" s="821"/>
      <c r="C155" s="828" t="s">
        <v>3119</v>
      </c>
      <c r="D155" s="809"/>
      <c r="E155" s="839"/>
      <c r="F155" s="839"/>
      <c r="G155" s="835"/>
      <c r="H155" s="835"/>
      <c r="I155" s="835"/>
      <c r="J155" s="835"/>
      <c r="K155" s="835"/>
      <c r="L155" s="835"/>
      <c r="M155" s="835"/>
      <c r="N155" s="835"/>
      <c r="O155" s="835"/>
      <c r="P155" s="835"/>
      <c r="Q155" s="835"/>
      <c r="R155" s="835"/>
      <c r="S155" s="835"/>
      <c r="T155" s="835"/>
      <c r="U155" s="835"/>
      <c r="V155" s="835"/>
      <c r="W155" s="835"/>
      <c r="X155" s="835"/>
      <c r="Y155" s="835"/>
      <c r="Z155" s="835"/>
      <c r="AA155" s="835"/>
      <c r="AB155" s="835"/>
      <c r="AC155" s="835"/>
      <c r="AD155" s="835"/>
      <c r="AE155" s="835"/>
      <c r="AF155" s="835"/>
      <c r="AG155" s="835"/>
      <c r="AH155" s="835"/>
      <c r="AI155" s="835"/>
      <c r="AJ155" s="835"/>
      <c r="AK155" s="835"/>
      <c r="AL155" s="835"/>
      <c r="AM155" s="835"/>
    </row>
    <row r="156" spans="1:39">
      <c r="A156" s="838" t="s">
        <v>300</v>
      </c>
      <c r="B156" s="821"/>
      <c r="C156" s="807"/>
      <c r="D156" s="809"/>
      <c r="E156" s="839"/>
      <c r="F156" s="839"/>
      <c r="G156" s="835"/>
      <c r="H156" s="835"/>
      <c r="I156" s="835"/>
      <c r="J156" s="835"/>
      <c r="K156" s="835"/>
      <c r="L156" s="835"/>
      <c r="M156" s="835"/>
      <c r="N156" s="835"/>
      <c r="O156" s="835"/>
      <c r="P156" s="835"/>
      <c r="Q156" s="835"/>
      <c r="R156" s="835"/>
      <c r="S156" s="835"/>
      <c r="T156" s="835"/>
      <c r="U156" s="835"/>
      <c r="V156" s="835"/>
      <c r="W156" s="835"/>
      <c r="X156" s="835"/>
      <c r="Y156" s="835"/>
      <c r="Z156" s="835"/>
      <c r="AA156" s="835"/>
      <c r="AB156" s="835"/>
      <c r="AC156" s="835"/>
      <c r="AD156" s="835"/>
      <c r="AE156" s="835"/>
      <c r="AF156" s="835"/>
      <c r="AG156" s="835"/>
      <c r="AH156" s="835"/>
      <c r="AI156" s="835"/>
      <c r="AJ156" s="835"/>
      <c r="AK156" s="835"/>
      <c r="AL156" s="835"/>
      <c r="AM156" s="835"/>
    </row>
    <row r="157" spans="1:39" ht="47.25">
      <c r="A157" s="838">
        <v>1182</v>
      </c>
      <c r="B157" s="882" t="s">
        <v>3120</v>
      </c>
      <c r="C157" s="934" t="s">
        <v>3121</v>
      </c>
      <c r="D157" s="939" t="s">
        <v>39</v>
      </c>
      <c r="E157" s="939" t="s">
        <v>145</v>
      </c>
      <c r="F157" s="940">
        <v>46539</v>
      </c>
      <c r="G157" s="941">
        <v>60</v>
      </c>
      <c r="H157" s="941">
        <v>0</v>
      </c>
      <c r="I157" s="941">
        <v>0</v>
      </c>
      <c r="J157" s="941">
        <v>0</v>
      </c>
      <c r="K157" s="837">
        <v>0</v>
      </c>
      <c r="L157" s="837">
        <v>60</v>
      </c>
      <c r="M157" s="941">
        <v>30</v>
      </c>
      <c r="N157" s="941">
        <v>0</v>
      </c>
      <c r="O157" s="941">
        <v>30</v>
      </c>
      <c r="P157" s="941"/>
      <c r="Q157" s="941"/>
      <c r="R157" s="941"/>
      <c r="S157" s="941"/>
      <c r="T157" s="941"/>
      <c r="U157" s="941"/>
      <c r="V157" s="941"/>
      <c r="W157" s="941"/>
      <c r="X157" s="941"/>
      <c r="Y157" s="941"/>
      <c r="Z157" s="466">
        <v>30</v>
      </c>
      <c r="AA157" s="466">
        <v>0</v>
      </c>
      <c r="AB157" s="21">
        <v>30</v>
      </c>
      <c r="AC157" s="21">
        <v>15</v>
      </c>
      <c r="AD157" s="21"/>
      <c r="AE157" s="21">
        <v>15</v>
      </c>
      <c r="AF157" s="21">
        <v>14.903560000000001</v>
      </c>
      <c r="AG157" s="21">
        <v>0</v>
      </c>
      <c r="AH157" s="21">
        <v>14.903560000000001</v>
      </c>
      <c r="AI157" s="941"/>
      <c r="AJ157" s="959"/>
      <c r="AK157" s="959" t="s">
        <v>12260</v>
      </c>
      <c r="AL157" s="2604">
        <v>0.25</v>
      </c>
      <c r="AM157" s="837">
        <v>0</v>
      </c>
    </row>
    <row r="158" spans="1:39" ht="16.5" thickBot="1">
      <c r="A158" s="838" t="s">
        <v>300</v>
      </c>
      <c r="B158" s="821"/>
      <c r="C158" s="901" t="s">
        <v>3122</v>
      </c>
      <c r="D158" s="902"/>
      <c r="E158" s="903"/>
      <c r="F158" s="903"/>
      <c r="G158" s="904">
        <v>60</v>
      </c>
      <c r="H158" s="904">
        <v>0</v>
      </c>
      <c r="I158" s="904">
        <v>0</v>
      </c>
      <c r="J158" s="904">
        <v>0</v>
      </c>
      <c r="K158" s="904">
        <v>0</v>
      </c>
      <c r="L158" s="904">
        <v>60</v>
      </c>
      <c r="M158" s="904">
        <v>30</v>
      </c>
      <c r="N158" s="904">
        <v>0</v>
      </c>
      <c r="O158" s="904">
        <v>30</v>
      </c>
      <c r="P158" s="904">
        <v>0</v>
      </c>
      <c r="Q158" s="904">
        <v>0</v>
      </c>
      <c r="R158" s="904">
        <v>0</v>
      </c>
      <c r="S158" s="904">
        <v>0</v>
      </c>
      <c r="T158" s="904">
        <v>0</v>
      </c>
      <c r="U158" s="904">
        <v>0</v>
      </c>
      <c r="V158" s="904">
        <v>0</v>
      </c>
      <c r="W158" s="904">
        <v>0</v>
      </c>
      <c r="X158" s="904">
        <v>0</v>
      </c>
      <c r="Y158" s="904">
        <v>0</v>
      </c>
      <c r="Z158" s="904">
        <v>30</v>
      </c>
      <c r="AA158" s="904">
        <v>0</v>
      </c>
      <c r="AB158" s="904">
        <v>30</v>
      </c>
      <c r="AC158" s="904">
        <v>15</v>
      </c>
      <c r="AD158" s="904">
        <v>0</v>
      </c>
      <c r="AE158" s="904">
        <v>15</v>
      </c>
      <c r="AF158" s="904">
        <v>14.903560000000001</v>
      </c>
      <c r="AG158" s="904">
        <v>0</v>
      </c>
      <c r="AH158" s="904">
        <v>14.903560000000001</v>
      </c>
      <c r="AI158" s="904">
        <v>0</v>
      </c>
      <c r="AJ158" s="904"/>
      <c r="AK158" s="904"/>
      <c r="AL158" s="904"/>
      <c r="AM158" s="904">
        <v>0</v>
      </c>
    </row>
    <row r="159" spans="1:39" ht="16.5" thickBot="1">
      <c r="A159" s="838" t="s">
        <v>300</v>
      </c>
      <c r="B159" s="821"/>
      <c r="C159" s="901" t="s">
        <v>3123</v>
      </c>
      <c r="D159" s="902"/>
      <c r="E159" s="903"/>
      <c r="F159" s="903"/>
      <c r="G159" s="904">
        <v>1559.652</v>
      </c>
      <c r="H159" s="904">
        <v>991.98500000000001</v>
      </c>
      <c r="I159" s="904">
        <v>122.476</v>
      </c>
      <c r="J159" s="904">
        <v>0</v>
      </c>
      <c r="K159" s="904">
        <v>1114.461</v>
      </c>
      <c r="L159" s="904">
        <v>445.19100000000003</v>
      </c>
      <c r="M159" s="904">
        <v>286.78300000000002</v>
      </c>
      <c r="N159" s="904">
        <v>0</v>
      </c>
      <c r="O159" s="904">
        <v>286.78300000000002</v>
      </c>
      <c r="P159" s="904">
        <v>0</v>
      </c>
      <c r="Q159" s="904">
        <v>0</v>
      </c>
      <c r="R159" s="904">
        <v>0</v>
      </c>
      <c r="S159" s="904">
        <v>0</v>
      </c>
      <c r="T159" s="904">
        <v>0</v>
      </c>
      <c r="U159" s="904">
        <v>0</v>
      </c>
      <c r="V159" s="904">
        <v>0</v>
      </c>
      <c r="W159" s="904">
        <v>0</v>
      </c>
      <c r="X159" s="904">
        <v>0</v>
      </c>
      <c r="Y159" s="904">
        <v>0</v>
      </c>
      <c r="Z159" s="904">
        <v>286.78300000000002</v>
      </c>
      <c r="AA159" s="904">
        <v>0</v>
      </c>
      <c r="AB159" s="904">
        <v>286.78300000000002</v>
      </c>
      <c r="AC159" s="904">
        <v>271.78199999999998</v>
      </c>
      <c r="AD159" s="904">
        <v>0</v>
      </c>
      <c r="AE159" s="904">
        <v>271.78199999999998</v>
      </c>
      <c r="AF159" s="904">
        <v>271.68299300000001</v>
      </c>
      <c r="AG159" s="904">
        <v>0</v>
      </c>
      <c r="AH159" s="904">
        <v>271.68299300000001</v>
      </c>
      <c r="AI159" s="904">
        <v>0</v>
      </c>
      <c r="AJ159" s="904"/>
      <c r="AK159" s="904"/>
      <c r="AL159" s="904"/>
      <c r="AM159" s="904">
        <v>0</v>
      </c>
    </row>
    <row r="160" spans="1:39" ht="16.5" thickBot="1">
      <c r="A160" s="838" t="s">
        <v>300</v>
      </c>
      <c r="B160" s="821"/>
      <c r="C160" s="896" t="s">
        <v>3124</v>
      </c>
      <c r="D160" s="897"/>
      <c r="E160" s="898"/>
      <c r="F160" s="898"/>
      <c r="G160" s="899">
        <v>7761.6119999999992</v>
      </c>
      <c r="H160" s="899">
        <v>3183.9580000000005</v>
      </c>
      <c r="I160" s="899">
        <v>1215.8510000000001</v>
      </c>
      <c r="J160" s="899">
        <v>0</v>
      </c>
      <c r="K160" s="899">
        <v>4399.8090000000002</v>
      </c>
      <c r="L160" s="899">
        <v>3361.8029999999999</v>
      </c>
      <c r="M160" s="899">
        <v>2345.0149999999999</v>
      </c>
      <c r="N160" s="899">
        <v>0</v>
      </c>
      <c r="O160" s="899">
        <v>2345.0149999999999</v>
      </c>
      <c r="P160" s="899">
        <v>0</v>
      </c>
      <c r="Q160" s="899">
        <v>0</v>
      </c>
      <c r="R160" s="899">
        <v>0</v>
      </c>
      <c r="S160" s="899">
        <v>0</v>
      </c>
      <c r="T160" s="899">
        <v>0</v>
      </c>
      <c r="U160" s="899">
        <v>0</v>
      </c>
      <c r="V160" s="899">
        <v>0</v>
      </c>
      <c r="W160" s="899">
        <v>0</v>
      </c>
      <c r="X160" s="899">
        <v>2</v>
      </c>
      <c r="Y160" s="899">
        <v>0</v>
      </c>
      <c r="Z160" s="899">
        <v>2343.0149999999999</v>
      </c>
      <c r="AA160" s="899">
        <v>0</v>
      </c>
      <c r="AB160" s="899">
        <v>2343.0149999999999</v>
      </c>
      <c r="AC160" s="899">
        <v>2199.0135000000005</v>
      </c>
      <c r="AD160" s="899">
        <v>0</v>
      </c>
      <c r="AE160" s="899">
        <v>2199.0135000000005</v>
      </c>
      <c r="AF160" s="899">
        <v>2068.7121739999998</v>
      </c>
      <c r="AG160" s="899">
        <v>0</v>
      </c>
      <c r="AH160" s="899">
        <v>2068.7121739999998</v>
      </c>
      <c r="AI160" s="899">
        <v>0</v>
      </c>
      <c r="AJ160" s="899"/>
      <c r="AK160" s="899"/>
      <c r="AL160" s="899"/>
      <c r="AM160" s="899">
        <v>0</v>
      </c>
    </row>
    <row r="161" spans="1:39" ht="16.5" thickBot="1">
      <c r="A161" s="838" t="s">
        <v>300</v>
      </c>
      <c r="B161" s="821"/>
      <c r="C161" s="942" t="s">
        <v>3125</v>
      </c>
      <c r="D161" s="943"/>
      <c r="E161" s="944"/>
      <c r="F161" s="944"/>
      <c r="G161" s="945">
        <v>1080</v>
      </c>
      <c r="H161" s="945">
        <v>0</v>
      </c>
      <c r="I161" s="945">
        <v>0</v>
      </c>
      <c r="J161" s="945">
        <v>0</v>
      </c>
      <c r="K161" s="945">
        <v>0</v>
      </c>
      <c r="L161" s="945">
        <v>1080</v>
      </c>
      <c r="M161" s="945">
        <v>490</v>
      </c>
      <c r="N161" s="945">
        <v>0</v>
      </c>
      <c r="O161" s="945">
        <v>490</v>
      </c>
      <c r="P161" s="945">
        <v>0</v>
      </c>
      <c r="Q161" s="945">
        <v>0</v>
      </c>
      <c r="R161" s="945">
        <v>0</v>
      </c>
      <c r="S161" s="945">
        <v>0</v>
      </c>
      <c r="T161" s="945">
        <v>0</v>
      </c>
      <c r="U161" s="945">
        <v>0</v>
      </c>
      <c r="V161" s="945">
        <v>0</v>
      </c>
      <c r="W161" s="945">
        <v>0</v>
      </c>
      <c r="X161" s="945">
        <v>0</v>
      </c>
      <c r="Y161" s="945">
        <v>0</v>
      </c>
      <c r="Z161" s="945">
        <v>490</v>
      </c>
      <c r="AA161" s="945">
        <v>0</v>
      </c>
      <c r="AB161" s="945">
        <v>490</v>
      </c>
      <c r="AC161" s="945">
        <v>318.75</v>
      </c>
      <c r="AD161" s="945">
        <v>12.5</v>
      </c>
      <c r="AE161" s="945">
        <v>331.25</v>
      </c>
      <c r="AF161" s="945">
        <v>318.15889000000004</v>
      </c>
      <c r="AG161" s="945">
        <v>0</v>
      </c>
      <c r="AH161" s="945">
        <v>318.15889000000004</v>
      </c>
      <c r="AI161" s="945">
        <v>0</v>
      </c>
      <c r="AJ161" s="945"/>
      <c r="AK161" s="945"/>
      <c r="AL161" s="945"/>
      <c r="AM161" s="945">
        <v>0</v>
      </c>
    </row>
    <row r="162" spans="1:39" ht="16.5" thickBot="1">
      <c r="A162" s="838" t="s">
        <v>300</v>
      </c>
      <c r="B162" s="821"/>
      <c r="C162" s="946" t="s">
        <v>3126</v>
      </c>
      <c r="D162" s="947"/>
      <c r="E162" s="948"/>
      <c r="F162" s="948"/>
      <c r="G162" s="949">
        <v>8841.6119999999992</v>
      </c>
      <c r="H162" s="949">
        <v>3183.9580000000005</v>
      </c>
      <c r="I162" s="949">
        <v>1215.8510000000001</v>
      </c>
      <c r="J162" s="949">
        <v>0</v>
      </c>
      <c r="K162" s="949">
        <v>4399.8090000000002</v>
      </c>
      <c r="L162" s="949">
        <v>4441.8029999999999</v>
      </c>
      <c r="M162" s="949">
        <v>2835.0149999999999</v>
      </c>
      <c r="N162" s="949">
        <v>0</v>
      </c>
      <c r="O162" s="949">
        <v>2835.0149999999999</v>
      </c>
      <c r="P162" s="949">
        <v>0</v>
      </c>
      <c r="Q162" s="949">
        <v>0</v>
      </c>
      <c r="R162" s="949">
        <v>0</v>
      </c>
      <c r="S162" s="949">
        <v>0</v>
      </c>
      <c r="T162" s="949">
        <v>0</v>
      </c>
      <c r="U162" s="949">
        <v>0</v>
      </c>
      <c r="V162" s="949">
        <v>0</v>
      </c>
      <c r="W162" s="949">
        <v>0</v>
      </c>
      <c r="X162" s="949">
        <v>2</v>
      </c>
      <c r="Y162" s="949">
        <v>0</v>
      </c>
      <c r="Z162" s="949">
        <v>2833.0149999999999</v>
      </c>
      <c r="AA162" s="949">
        <v>0</v>
      </c>
      <c r="AB162" s="949">
        <v>2833.0149999999999</v>
      </c>
      <c r="AC162" s="949">
        <v>2517.7635000000005</v>
      </c>
      <c r="AD162" s="949">
        <v>12.5</v>
      </c>
      <c r="AE162" s="949">
        <v>2530.2635000000005</v>
      </c>
      <c r="AF162" s="949">
        <v>2386.8710639999999</v>
      </c>
      <c r="AG162" s="949">
        <v>0</v>
      </c>
      <c r="AH162" s="949">
        <v>2386.8710639999999</v>
      </c>
      <c r="AI162" s="949">
        <v>0</v>
      </c>
      <c r="AJ162" s="949"/>
      <c r="AK162" s="949"/>
      <c r="AL162" s="949"/>
      <c r="AM162" s="949">
        <v>0</v>
      </c>
    </row>
    <row r="163" spans="1:39">
      <c r="A163" s="838" t="s">
        <v>300</v>
      </c>
      <c r="B163" s="821"/>
      <c r="C163" s="807"/>
      <c r="D163" s="809"/>
      <c r="E163" s="839"/>
      <c r="F163" s="839"/>
      <c r="G163" s="835"/>
      <c r="H163" s="835"/>
      <c r="I163" s="835"/>
      <c r="J163" s="835"/>
      <c r="K163" s="835"/>
      <c r="L163" s="835"/>
      <c r="M163" s="835"/>
      <c r="N163" s="835"/>
      <c r="O163" s="835"/>
      <c r="P163" s="835"/>
      <c r="Q163" s="835"/>
      <c r="R163" s="835"/>
      <c r="S163" s="835"/>
      <c r="T163" s="835"/>
      <c r="U163" s="835"/>
      <c r="V163" s="835"/>
      <c r="W163" s="835"/>
      <c r="X163" s="835"/>
      <c r="Y163" s="835"/>
      <c r="Z163" s="835"/>
      <c r="AA163" s="835"/>
      <c r="AB163" s="835"/>
      <c r="AC163" s="835"/>
      <c r="AD163" s="835"/>
      <c r="AE163" s="835"/>
      <c r="AF163" s="835"/>
      <c r="AG163" s="835"/>
      <c r="AH163" s="835"/>
      <c r="AI163" s="835"/>
      <c r="AJ163" s="835"/>
      <c r="AK163" s="835"/>
      <c r="AL163" s="835"/>
      <c r="AM163" s="835"/>
    </row>
    <row r="164" spans="1:39">
      <c r="A164" s="838" t="s">
        <v>300</v>
      </c>
      <c r="B164" s="821"/>
      <c r="C164" s="807"/>
      <c r="D164" s="809"/>
      <c r="E164" s="839"/>
      <c r="F164" s="839"/>
      <c r="G164" s="835"/>
      <c r="H164" s="835"/>
      <c r="I164" s="835"/>
      <c r="J164" s="835"/>
      <c r="K164" s="835"/>
      <c r="L164" s="835"/>
      <c r="M164" s="835"/>
      <c r="N164" s="835"/>
      <c r="O164" s="835"/>
      <c r="P164" s="835"/>
      <c r="Q164" s="835"/>
      <c r="R164" s="835"/>
      <c r="S164" s="835"/>
      <c r="T164" s="835"/>
      <c r="U164" s="835"/>
      <c r="V164" s="835"/>
      <c r="W164" s="835"/>
      <c r="X164" s="835"/>
      <c r="Y164" s="835"/>
      <c r="Z164" s="835"/>
      <c r="AA164" s="835"/>
      <c r="AB164" s="835"/>
      <c r="AC164" s="835"/>
      <c r="AD164" s="835"/>
      <c r="AE164" s="835"/>
      <c r="AF164" s="835"/>
      <c r="AG164" s="835"/>
      <c r="AH164" s="835"/>
      <c r="AI164" s="835"/>
      <c r="AJ164" s="835"/>
      <c r="AK164" s="835"/>
      <c r="AL164" s="835"/>
      <c r="AM164" s="835"/>
    </row>
    <row r="165" spans="1:39">
      <c r="A165" s="838" t="s">
        <v>300</v>
      </c>
      <c r="B165" s="821"/>
      <c r="C165" s="828" t="s">
        <v>3127</v>
      </c>
      <c r="D165" s="809"/>
      <c r="E165" s="839"/>
      <c r="F165" s="839"/>
      <c r="G165" s="835"/>
      <c r="H165" s="835"/>
      <c r="I165" s="835"/>
      <c r="J165" s="837"/>
      <c r="K165" s="837"/>
      <c r="L165" s="837"/>
      <c r="M165" s="835"/>
      <c r="N165" s="837"/>
      <c r="O165" s="835"/>
      <c r="P165" s="835"/>
      <c r="Q165" s="835"/>
      <c r="R165" s="835"/>
      <c r="S165" s="835"/>
      <c r="T165" s="835"/>
      <c r="U165" s="835"/>
      <c r="V165" s="835"/>
      <c r="W165" s="835"/>
      <c r="X165" s="835"/>
      <c r="Y165" s="835"/>
      <c r="Z165" s="835"/>
      <c r="AA165" s="835"/>
      <c r="AB165" s="835"/>
      <c r="AC165" s="835"/>
      <c r="AD165" s="835"/>
      <c r="AE165" s="835"/>
      <c r="AF165" s="835"/>
      <c r="AG165" s="835"/>
      <c r="AH165" s="835"/>
      <c r="AI165" s="835"/>
      <c r="AJ165" s="835"/>
      <c r="AK165" s="835"/>
      <c r="AL165" s="835"/>
      <c r="AM165" s="837"/>
    </row>
    <row r="166" spans="1:39">
      <c r="A166" s="838" t="s">
        <v>300</v>
      </c>
      <c r="B166" s="821"/>
      <c r="C166" s="822" t="s">
        <v>1620</v>
      </c>
      <c r="D166" s="809"/>
      <c r="E166" s="839"/>
      <c r="F166" s="839"/>
      <c r="G166" s="835"/>
      <c r="H166" s="835"/>
      <c r="I166" s="835"/>
      <c r="J166" s="837"/>
      <c r="K166" s="837"/>
      <c r="L166" s="837"/>
      <c r="M166" s="835"/>
      <c r="N166" s="837"/>
      <c r="O166" s="835"/>
      <c r="P166" s="835"/>
      <c r="Q166" s="835"/>
      <c r="R166" s="835"/>
      <c r="S166" s="835"/>
      <c r="T166" s="835"/>
      <c r="U166" s="835"/>
      <c r="V166" s="835"/>
      <c r="W166" s="835"/>
      <c r="X166" s="835"/>
      <c r="Y166" s="835"/>
      <c r="Z166" s="835"/>
      <c r="AA166" s="835"/>
      <c r="AB166" s="835"/>
      <c r="AC166" s="835"/>
      <c r="AD166" s="835"/>
      <c r="AE166" s="835"/>
      <c r="AF166" s="835"/>
      <c r="AG166" s="835"/>
      <c r="AH166" s="835"/>
      <c r="AI166" s="835"/>
      <c r="AJ166" s="835"/>
      <c r="AK166" s="835"/>
      <c r="AL166" s="835"/>
      <c r="AM166" s="837"/>
    </row>
    <row r="167" spans="1:39" ht="63">
      <c r="A167" s="838">
        <v>1183</v>
      </c>
      <c r="B167" s="827" t="s">
        <v>3128</v>
      </c>
      <c r="C167" s="906" t="s">
        <v>3129</v>
      </c>
      <c r="D167" s="826" t="s">
        <v>29</v>
      </c>
      <c r="E167" s="826" t="s">
        <v>3130</v>
      </c>
      <c r="F167" s="950" t="s">
        <v>26</v>
      </c>
      <c r="G167" s="837">
        <v>88.072000000000003</v>
      </c>
      <c r="H167" s="911">
        <v>67.757000000000005</v>
      </c>
      <c r="I167" s="836">
        <v>0</v>
      </c>
      <c r="J167" s="837">
        <v>0</v>
      </c>
      <c r="K167" s="837">
        <v>67.757000000000005</v>
      </c>
      <c r="L167" s="837">
        <v>20.314999999999998</v>
      </c>
      <c r="M167" s="837">
        <v>0</v>
      </c>
      <c r="N167" s="837">
        <v>20.315000000000001</v>
      </c>
      <c r="O167" s="835">
        <v>20.315000000000001</v>
      </c>
      <c r="P167" s="835"/>
      <c r="Q167" s="835"/>
      <c r="R167" s="835"/>
      <c r="S167" s="835"/>
      <c r="T167" s="835"/>
      <c r="U167" s="835"/>
      <c r="V167" s="835"/>
      <c r="W167" s="835"/>
      <c r="X167" s="835"/>
      <c r="Y167" s="835"/>
      <c r="Z167" s="466">
        <v>0</v>
      </c>
      <c r="AA167" s="466">
        <v>20.315000000000001</v>
      </c>
      <c r="AB167" s="21">
        <v>20.315000000000001</v>
      </c>
      <c r="AC167" s="21"/>
      <c r="AD167" s="21"/>
      <c r="AE167" s="21">
        <v>0</v>
      </c>
      <c r="AF167" s="21">
        <v>0</v>
      </c>
      <c r="AG167" s="21">
        <v>0</v>
      </c>
      <c r="AH167" s="21">
        <v>0</v>
      </c>
      <c r="AI167" s="835"/>
      <c r="AJ167" s="834" t="s">
        <v>9328</v>
      </c>
      <c r="AK167" s="835"/>
      <c r="AL167" s="2609">
        <v>1</v>
      </c>
      <c r="AM167" s="837">
        <v>0</v>
      </c>
    </row>
    <row r="168" spans="1:39" s="954" customFormat="1" ht="16.5" thickBot="1">
      <c r="A168" s="838" t="s">
        <v>300</v>
      </c>
      <c r="B168" s="951"/>
      <c r="C168" s="896" t="s">
        <v>3131</v>
      </c>
      <c r="D168" s="862"/>
      <c r="E168" s="952"/>
      <c r="F168" s="952"/>
      <c r="G168" s="953">
        <v>88.072000000000003</v>
      </c>
      <c r="H168" s="953">
        <v>67.757000000000005</v>
      </c>
      <c r="I168" s="953">
        <v>0</v>
      </c>
      <c r="J168" s="953">
        <v>0</v>
      </c>
      <c r="K168" s="953">
        <v>67.757000000000005</v>
      </c>
      <c r="L168" s="953">
        <v>20.314999999999998</v>
      </c>
      <c r="M168" s="953">
        <v>0</v>
      </c>
      <c r="N168" s="953">
        <v>20.315000000000001</v>
      </c>
      <c r="O168" s="953">
        <v>20.315000000000001</v>
      </c>
      <c r="P168" s="953">
        <v>0</v>
      </c>
      <c r="Q168" s="953">
        <v>0</v>
      </c>
      <c r="R168" s="953">
        <v>0</v>
      </c>
      <c r="S168" s="953">
        <v>0</v>
      </c>
      <c r="T168" s="953">
        <v>0</v>
      </c>
      <c r="U168" s="953">
        <v>0</v>
      </c>
      <c r="V168" s="953">
        <v>0</v>
      </c>
      <c r="W168" s="953">
        <v>0</v>
      </c>
      <c r="X168" s="953">
        <v>0</v>
      </c>
      <c r="Y168" s="953">
        <v>0</v>
      </c>
      <c r="Z168" s="953">
        <v>0</v>
      </c>
      <c r="AA168" s="953">
        <v>20.315000000000001</v>
      </c>
      <c r="AB168" s="953">
        <v>20.315000000000001</v>
      </c>
      <c r="AC168" s="953">
        <v>0</v>
      </c>
      <c r="AD168" s="953">
        <v>0</v>
      </c>
      <c r="AE168" s="953">
        <v>0</v>
      </c>
      <c r="AF168" s="953">
        <v>0</v>
      </c>
      <c r="AG168" s="953">
        <v>0</v>
      </c>
      <c r="AH168" s="953">
        <v>0</v>
      </c>
      <c r="AI168" s="953">
        <v>0</v>
      </c>
      <c r="AJ168" s="953"/>
      <c r="AK168" s="953"/>
      <c r="AL168" s="953"/>
      <c r="AM168" s="953">
        <v>0</v>
      </c>
    </row>
    <row r="169" spans="1:39" s="954" customFormat="1">
      <c r="A169" s="838" t="s">
        <v>300</v>
      </c>
      <c r="B169" s="951"/>
      <c r="C169" s="955"/>
      <c r="D169" s="869"/>
      <c r="E169" s="956"/>
      <c r="F169" s="956"/>
      <c r="G169" s="957"/>
      <c r="H169" s="957"/>
      <c r="I169" s="957"/>
      <c r="J169" s="957"/>
      <c r="K169" s="957"/>
      <c r="L169" s="957"/>
      <c r="M169" s="957"/>
      <c r="N169" s="957"/>
      <c r="O169" s="957"/>
      <c r="P169" s="957"/>
      <c r="Q169" s="957"/>
      <c r="R169" s="957"/>
      <c r="S169" s="957"/>
      <c r="T169" s="957"/>
      <c r="U169" s="957"/>
      <c r="V169" s="957"/>
      <c r="W169" s="957"/>
      <c r="X169" s="957"/>
      <c r="Y169" s="957"/>
      <c r="Z169" s="957"/>
      <c r="AA169" s="957"/>
      <c r="AB169" s="957"/>
      <c r="AC169" s="957"/>
      <c r="AD169" s="957"/>
      <c r="AE169" s="957"/>
      <c r="AF169" s="957"/>
      <c r="AG169" s="957"/>
      <c r="AH169" s="957"/>
      <c r="AI169" s="957"/>
      <c r="AJ169" s="957"/>
      <c r="AK169" s="957"/>
      <c r="AL169" s="957"/>
      <c r="AM169" s="957"/>
    </row>
    <row r="170" spans="1:39">
      <c r="A170" s="838" t="s">
        <v>300</v>
      </c>
      <c r="B170" s="821"/>
      <c r="C170" s="822" t="s">
        <v>144</v>
      </c>
      <c r="D170" s="809"/>
      <c r="E170" s="839"/>
      <c r="F170" s="839"/>
      <c r="G170" s="835"/>
      <c r="H170" s="835"/>
      <c r="I170" s="835"/>
      <c r="J170" s="837"/>
      <c r="K170" s="837"/>
      <c r="L170" s="837"/>
      <c r="M170" s="835"/>
      <c r="N170" s="837"/>
      <c r="O170" s="835"/>
      <c r="P170" s="835"/>
      <c r="Q170" s="835"/>
      <c r="R170" s="835"/>
      <c r="S170" s="835"/>
      <c r="T170" s="835"/>
      <c r="U170" s="835"/>
      <c r="V170" s="835"/>
      <c r="W170" s="835"/>
      <c r="X170" s="835"/>
      <c r="Y170" s="835"/>
      <c r="Z170" s="835"/>
      <c r="AA170" s="835"/>
      <c r="AB170" s="835"/>
      <c r="AC170" s="835"/>
      <c r="AD170" s="835"/>
      <c r="AE170" s="835"/>
      <c r="AF170" s="835"/>
      <c r="AG170" s="835"/>
      <c r="AH170" s="835"/>
      <c r="AI170" s="835"/>
      <c r="AJ170" s="835"/>
      <c r="AK170" s="835"/>
      <c r="AL170" s="835"/>
      <c r="AM170" s="837"/>
    </row>
    <row r="171" spans="1:39">
      <c r="A171" s="838" t="s">
        <v>300</v>
      </c>
      <c r="B171" s="821"/>
      <c r="C171" s="822"/>
      <c r="D171" s="809"/>
      <c r="E171" s="839"/>
      <c r="F171" s="839"/>
      <c r="G171" s="835"/>
      <c r="H171" s="835"/>
      <c r="I171" s="835"/>
      <c r="J171" s="837"/>
      <c r="K171" s="837"/>
      <c r="L171" s="837"/>
      <c r="M171" s="835"/>
      <c r="N171" s="837"/>
      <c r="O171" s="835"/>
      <c r="P171" s="835"/>
      <c r="Q171" s="835"/>
      <c r="R171" s="835"/>
      <c r="S171" s="835"/>
      <c r="T171" s="835"/>
      <c r="U171" s="835"/>
      <c r="V171" s="835"/>
      <c r="W171" s="835"/>
      <c r="X171" s="835"/>
      <c r="Y171" s="835"/>
      <c r="Z171" s="835"/>
      <c r="AA171" s="835"/>
      <c r="AB171" s="835"/>
      <c r="AC171" s="835"/>
      <c r="AD171" s="835"/>
      <c r="AE171" s="835"/>
      <c r="AF171" s="835"/>
      <c r="AG171" s="835"/>
      <c r="AH171" s="835"/>
      <c r="AI171" s="835"/>
      <c r="AJ171" s="835"/>
      <c r="AK171" s="835"/>
      <c r="AL171" s="835"/>
      <c r="AM171" s="837"/>
    </row>
    <row r="172" spans="1:39" ht="78.75">
      <c r="A172" s="838">
        <v>1184</v>
      </c>
      <c r="B172" s="882" t="s">
        <v>3132</v>
      </c>
      <c r="C172" s="831" t="s">
        <v>3133</v>
      </c>
      <c r="D172" s="839" t="s">
        <v>55</v>
      </c>
      <c r="E172" s="832" t="s">
        <v>145</v>
      </c>
      <c r="F172" s="950" t="s">
        <v>115</v>
      </c>
      <c r="G172" s="835">
        <v>200</v>
      </c>
      <c r="H172" s="835">
        <v>0</v>
      </c>
      <c r="I172" s="835">
        <v>0</v>
      </c>
      <c r="J172" s="837">
        <v>0</v>
      </c>
      <c r="K172" s="837">
        <v>0</v>
      </c>
      <c r="L172" s="837">
        <v>200</v>
      </c>
      <c r="M172" s="837">
        <v>0</v>
      </c>
      <c r="N172" s="837">
        <v>50</v>
      </c>
      <c r="O172" s="835">
        <v>50</v>
      </c>
      <c r="P172" s="835"/>
      <c r="Q172" s="835"/>
      <c r="R172" s="835"/>
      <c r="S172" s="835"/>
      <c r="T172" s="835"/>
      <c r="U172" s="835"/>
      <c r="V172" s="835"/>
      <c r="W172" s="835"/>
      <c r="X172" s="835"/>
      <c r="Y172" s="835"/>
      <c r="Z172" s="466">
        <v>0</v>
      </c>
      <c r="AA172" s="466">
        <v>50</v>
      </c>
      <c r="AB172" s="21">
        <v>50</v>
      </c>
      <c r="AC172" s="21"/>
      <c r="AD172" s="21">
        <v>12.5</v>
      </c>
      <c r="AE172" s="21">
        <v>12.5</v>
      </c>
      <c r="AF172" s="21">
        <v>0</v>
      </c>
      <c r="AG172" s="21">
        <v>0</v>
      </c>
      <c r="AH172" s="21">
        <v>0</v>
      </c>
      <c r="AI172" s="835"/>
      <c r="AJ172" s="834"/>
      <c r="AK172" s="834" t="s">
        <v>12527</v>
      </c>
      <c r="AL172" s="2609">
        <v>0.25</v>
      </c>
      <c r="AM172" s="837">
        <v>0</v>
      </c>
    </row>
    <row r="173" spans="1:39" ht="47.25">
      <c r="A173" s="838">
        <v>1185</v>
      </c>
      <c r="B173" s="882" t="s">
        <v>3134</v>
      </c>
      <c r="C173" s="877" t="s">
        <v>3135</v>
      </c>
      <c r="D173" s="958" t="s">
        <v>537</v>
      </c>
      <c r="E173" s="958" t="s">
        <v>145</v>
      </c>
      <c r="F173" s="950" t="s">
        <v>26</v>
      </c>
      <c r="G173" s="959">
        <v>50</v>
      </c>
      <c r="H173" s="960">
        <v>0</v>
      </c>
      <c r="I173" s="836">
        <v>0</v>
      </c>
      <c r="J173" s="959">
        <v>0</v>
      </c>
      <c r="K173" s="837">
        <v>0</v>
      </c>
      <c r="L173" s="837">
        <v>50</v>
      </c>
      <c r="M173" s="959">
        <v>10</v>
      </c>
      <c r="N173" s="961">
        <v>40</v>
      </c>
      <c r="O173" s="961">
        <v>50</v>
      </c>
      <c r="P173" s="961"/>
      <c r="Q173" s="961"/>
      <c r="R173" s="961"/>
      <c r="S173" s="961"/>
      <c r="T173" s="961"/>
      <c r="U173" s="961"/>
      <c r="V173" s="961"/>
      <c r="W173" s="961"/>
      <c r="X173" s="961"/>
      <c r="Y173" s="961"/>
      <c r="Z173" s="466">
        <v>10</v>
      </c>
      <c r="AA173" s="466">
        <v>40</v>
      </c>
      <c r="AB173" s="21">
        <v>50</v>
      </c>
      <c r="AC173" s="21">
        <v>2.5</v>
      </c>
      <c r="AD173" s="21">
        <v>9.8940000000000001</v>
      </c>
      <c r="AE173" s="21">
        <v>12.394</v>
      </c>
      <c r="AF173" s="21">
        <v>0</v>
      </c>
      <c r="AG173" s="21">
        <v>0</v>
      </c>
      <c r="AH173" s="21">
        <v>0</v>
      </c>
      <c r="AI173" s="961"/>
      <c r="AJ173" s="834"/>
      <c r="AK173" s="2875" t="s">
        <v>12796</v>
      </c>
      <c r="AL173" s="2609">
        <v>0.25</v>
      </c>
      <c r="AM173" s="837">
        <v>0</v>
      </c>
    </row>
    <row r="174" spans="1:39">
      <c r="A174" s="838"/>
      <c r="B174" s="821"/>
      <c r="C174" s="889" t="s">
        <v>3136</v>
      </c>
      <c r="D174" s="913"/>
      <c r="E174" s="914"/>
      <c r="F174" s="914"/>
      <c r="G174" s="895">
        <v>250</v>
      </c>
      <c r="H174" s="895">
        <v>0</v>
      </c>
      <c r="I174" s="895">
        <v>0</v>
      </c>
      <c r="J174" s="895">
        <v>0</v>
      </c>
      <c r="K174" s="895">
        <v>0</v>
      </c>
      <c r="L174" s="895">
        <v>250</v>
      </c>
      <c r="M174" s="895">
        <v>10</v>
      </c>
      <c r="N174" s="895">
        <v>90</v>
      </c>
      <c r="O174" s="895">
        <v>100</v>
      </c>
      <c r="P174" s="895">
        <v>0</v>
      </c>
      <c r="Q174" s="895">
        <v>0</v>
      </c>
      <c r="R174" s="895">
        <v>0</v>
      </c>
      <c r="S174" s="895">
        <v>0</v>
      </c>
      <c r="T174" s="895">
        <v>0</v>
      </c>
      <c r="U174" s="895">
        <v>0</v>
      </c>
      <c r="V174" s="895">
        <v>0</v>
      </c>
      <c r="W174" s="895">
        <v>0</v>
      </c>
      <c r="X174" s="895">
        <v>0</v>
      </c>
      <c r="Y174" s="895">
        <v>0</v>
      </c>
      <c r="Z174" s="895">
        <v>10</v>
      </c>
      <c r="AA174" s="895">
        <v>90</v>
      </c>
      <c r="AB174" s="895">
        <v>100</v>
      </c>
      <c r="AC174" s="895">
        <v>2.5</v>
      </c>
      <c r="AD174" s="895">
        <v>22.393999999999998</v>
      </c>
      <c r="AE174" s="895">
        <v>24.893999999999998</v>
      </c>
      <c r="AF174" s="895">
        <v>0</v>
      </c>
      <c r="AG174" s="895">
        <v>0</v>
      </c>
      <c r="AH174" s="895">
        <v>0</v>
      </c>
      <c r="AI174" s="895">
        <v>0</v>
      </c>
      <c r="AJ174" s="895"/>
      <c r="AK174" s="895"/>
      <c r="AL174" s="895"/>
      <c r="AM174" s="895">
        <v>0</v>
      </c>
    </row>
    <row r="175" spans="1:39">
      <c r="A175" s="838"/>
      <c r="B175" s="951"/>
      <c r="C175" s="3208" t="s">
        <v>3137</v>
      </c>
      <c r="D175" s="3208"/>
      <c r="E175" s="962"/>
      <c r="F175" s="963"/>
      <c r="G175" s="964">
        <v>338.072</v>
      </c>
      <c r="H175" s="964">
        <v>67.757000000000005</v>
      </c>
      <c r="I175" s="964">
        <v>0</v>
      </c>
      <c r="J175" s="964">
        <v>0</v>
      </c>
      <c r="K175" s="964">
        <v>67.757000000000005</v>
      </c>
      <c r="L175" s="964">
        <v>270.315</v>
      </c>
      <c r="M175" s="964">
        <v>10</v>
      </c>
      <c r="N175" s="964">
        <v>110.315</v>
      </c>
      <c r="O175" s="964">
        <v>120.315</v>
      </c>
      <c r="P175" s="964">
        <v>0</v>
      </c>
      <c r="Q175" s="964">
        <v>0</v>
      </c>
      <c r="R175" s="964">
        <v>0</v>
      </c>
      <c r="S175" s="964">
        <v>0</v>
      </c>
      <c r="T175" s="964">
        <v>0</v>
      </c>
      <c r="U175" s="964">
        <v>0</v>
      </c>
      <c r="V175" s="964">
        <v>0</v>
      </c>
      <c r="W175" s="964">
        <v>0</v>
      </c>
      <c r="X175" s="964">
        <v>0</v>
      </c>
      <c r="Y175" s="964">
        <v>0</v>
      </c>
      <c r="Z175" s="964">
        <v>10</v>
      </c>
      <c r="AA175" s="964">
        <v>110.315</v>
      </c>
      <c r="AB175" s="964">
        <v>120.315</v>
      </c>
      <c r="AC175" s="964">
        <v>2.5</v>
      </c>
      <c r="AD175" s="964">
        <v>22.393999999999998</v>
      </c>
      <c r="AE175" s="964">
        <v>24.893999999999998</v>
      </c>
      <c r="AF175" s="964">
        <v>0</v>
      </c>
      <c r="AG175" s="964">
        <v>0</v>
      </c>
      <c r="AH175" s="964">
        <v>0</v>
      </c>
      <c r="AI175" s="964">
        <v>0</v>
      </c>
      <c r="AJ175" s="2316"/>
      <c r="AK175" s="2316"/>
      <c r="AL175" s="2316"/>
      <c r="AM175" s="964">
        <v>0</v>
      </c>
    </row>
    <row r="176" spans="1:39" s="954" customFormat="1">
      <c r="A176" s="925"/>
      <c r="B176" s="965"/>
      <c r="C176" s="966" t="s">
        <v>3138</v>
      </c>
      <c r="D176" s="967"/>
      <c r="E176" s="968"/>
      <c r="F176" s="968"/>
      <c r="G176" s="969">
        <v>16027.162</v>
      </c>
      <c r="H176" s="969">
        <v>8197.1080000000002</v>
      </c>
      <c r="I176" s="969">
        <v>2602.3579999999997</v>
      </c>
      <c r="J176" s="969">
        <v>0</v>
      </c>
      <c r="K176" s="969">
        <v>10799.466</v>
      </c>
      <c r="L176" s="969">
        <v>5227.695999999999</v>
      </c>
      <c r="M176" s="969">
        <v>4044.65</v>
      </c>
      <c r="N176" s="969">
        <v>684.10400000000004</v>
      </c>
      <c r="O176" s="969">
        <v>4728.7539999999999</v>
      </c>
      <c r="P176" s="969">
        <v>0</v>
      </c>
      <c r="Q176" s="969">
        <v>0</v>
      </c>
      <c r="R176" s="969">
        <v>0</v>
      </c>
      <c r="S176" s="969">
        <v>0</v>
      </c>
      <c r="T176" s="969">
        <v>0</v>
      </c>
      <c r="U176" s="969">
        <v>0</v>
      </c>
      <c r="V176" s="969">
        <v>0</v>
      </c>
      <c r="W176" s="969">
        <v>0</v>
      </c>
      <c r="X176" s="969">
        <v>0</v>
      </c>
      <c r="Y176" s="969">
        <v>0</v>
      </c>
      <c r="Z176" s="969">
        <v>4044.65</v>
      </c>
      <c r="AA176" s="969">
        <v>684.10400000000004</v>
      </c>
      <c r="AB176" s="969">
        <v>4728.7539999999999</v>
      </c>
      <c r="AC176" s="969">
        <v>2722.3995</v>
      </c>
      <c r="AD176" s="969">
        <v>167.95</v>
      </c>
      <c r="AE176" s="969">
        <v>2890.3494999999998</v>
      </c>
      <c r="AF176" s="969">
        <v>1601.687338</v>
      </c>
      <c r="AG176" s="969">
        <v>34.561371000000001</v>
      </c>
      <c r="AH176" s="969">
        <v>1636.248709</v>
      </c>
      <c r="AI176" s="969">
        <v>0</v>
      </c>
      <c r="AJ176" s="969"/>
      <c r="AK176" s="969"/>
      <c r="AL176" s="969"/>
      <c r="AM176" s="969">
        <v>0</v>
      </c>
    </row>
    <row r="177" spans="1:39" s="954" customFormat="1">
      <c r="A177" s="970"/>
      <c r="B177" s="965"/>
      <c r="C177" s="971" t="s">
        <v>3139</v>
      </c>
      <c r="D177" s="972"/>
      <c r="E177" s="973"/>
      <c r="F177" s="973"/>
      <c r="G177" s="974">
        <v>14450</v>
      </c>
      <c r="H177" s="974">
        <v>0</v>
      </c>
      <c r="I177" s="974">
        <v>0</v>
      </c>
      <c r="J177" s="974">
        <v>0</v>
      </c>
      <c r="K177" s="974">
        <v>0</v>
      </c>
      <c r="L177" s="974">
        <v>14450</v>
      </c>
      <c r="M177" s="974">
        <v>10</v>
      </c>
      <c r="N177" s="974">
        <v>3290</v>
      </c>
      <c r="O177" s="974">
        <v>3300</v>
      </c>
      <c r="P177" s="974">
        <v>0</v>
      </c>
      <c r="Q177" s="974">
        <v>0</v>
      </c>
      <c r="R177" s="974">
        <v>0</v>
      </c>
      <c r="S177" s="974">
        <v>0</v>
      </c>
      <c r="T177" s="974">
        <v>0</v>
      </c>
      <c r="U177" s="974">
        <v>0</v>
      </c>
      <c r="V177" s="974">
        <v>0</v>
      </c>
      <c r="W177" s="974">
        <v>0</v>
      </c>
      <c r="X177" s="974">
        <v>0</v>
      </c>
      <c r="Y177" s="974">
        <v>0</v>
      </c>
      <c r="Z177" s="974">
        <v>10</v>
      </c>
      <c r="AA177" s="974">
        <v>3290</v>
      </c>
      <c r="AB177" s="974">
        <v>3300</v>
      </c>
      <c r="AC177" s="974">
        <v>2.5</v>
      </c>
      <c r="AD177" s="974">
        <v>22.393999999999998</v>
      </c>
      <c r="AE177" s="974">
        <v>24.893999999999998</v>
      </c>
      <c r="AF177" s="974">
        <v>0</v>
      </c>
      <c r="AG177" s="974">
        <v>0</v>
      </c>
      <c r="AH177" s="974">
        <v>0</v>
      </c>
      <c r="AI177" s="974">
        <v>0</v>
      </c>
      <c r="AJ177" s="2317"/>
      <c r="AK177" s="2317"/>
      <c r="AL177" s="2317"/>
      <c r="AM177" s="974">
        <v>0</v>
      </c>
    </row>
    <row r="178" spans="1:39" s="954" customFormat="1">
      <c r="A178" s="970"/>
      <c r="B178" s="951"/>
      <c r="C178" s="971" t="s">
        <v>3140</v>
      </c>
      <c r="D178" s="973"/>
      <c r="E178" s="973"/>
      <c r="F178" s="973"/>
      <c r="G178" s="974">
        <v>30477.162</v>
      </c>
      <c r="H178" s="974">
        <v>8197.1080000000002</v>
      </c>
      <c r="I178" s="974">
        <v>2602.3579999999997</v>
      </c>
      <c r="J178" s="974">
        <v>0</v>
      </c>
      <c r="K178" s="974">
        <v>10799.466</v>
      </c>
      <c r="L178" s="974">
        <v>19677.696</v>
      </c>
      <c r="M178" s="974">
        <v>4054.65</v>
      </c>
      <c r="N178" s="974">
        <v>3974.1040000000003</v>
      </c>
      <c r="O178" s="974">
        <v>8028.7539999999999</v>
      </c>
      <c r="P178" s="974">
        <v>0</v>
      </c>
      <c r="Q178" s="974">
        <v>0</v>
      </c>
      <c r="R178" s="974">
        <v>0</v>
      </c>
      <c r="S178" s="974">
        <v>0</v>
      </c>
      <c r="T178" s="974">
        <v>0</v>
      </c>
      <c r="U178" s="974">
        <v>0</v>
      </c>
      <c r="V178" s="974">
        <v>0</v>
      </c>
      <c r="W178" s="974">
        <v>0</v>
      </c>
      <c r="X178" s="974">
        <v>0</v>
      </c>
      <c r="Y178" s="974">
        <v>0</v>
      </c>
      <c r="Z178" s="974">
        <v>4054.65</v>
      </c>
      <c r="AA178" s="974">
        <v>3974.1040000000003</v>
      </c>
      <c r="AB178" s="974">
        <v>8028.7539999999999</v>
      </c>
      <c r="AC178" s="974">
        <v>2724.8995</v>
      </c>
      <c r="AD178" s="974">
        <v>190.34399999999999</v>
      </c>
      <c r="AE178" s="974">
        <v>2915.2434999999996</v>
      </c>
      <c r="AF178" s="974">
        <v>1601.687338</v>
      </c>
      <c r="AG178" s="974">
        <v>34.561371000000001</v>
      </c>
      <c r="AH178" s="974">
        <v>1636.248709</v>
      </c>
      <c r="AI178" s="974">
        <v>0</v>
      </c>
      <c r="AJ178" s="2317"/>
      <c r="AK178" s="2317"/>
      <c r="AL178" s="2317"/>
      <c r="AM178" s="974">
        <v>0</v>
      </c>
    </row>
    <row r="179" spans="1:39" s="954" customFormat="1">
      <c r="A179" s="970"/>
      <c r="B179" s="951"/>
      <c r="C179" s="971" t="s">
        <v>3141</v>
      </c>
      <c r="D179" s="973"/>
      <c r="E179" s="973"/>
      <c r="F179" s="973"/>
      <c r="G179" s="974">
        <v>39318.773999999998</v>
      </c>
      <c r="H179" s="974">
        <v>11381.066000000001</v>
      </c>
      <c r="I179" s="974">
        <v>3818.2089999999998</v>
      </c>
      <c r="J179" s="974">
        <v>0</v>
      </c>
      <c r="K179" s="974">
        <v>15199.275000000001</v>
      </c>
      <c r="L179" s="974">
        <v>24119.499</v>
      </c>
      <c r="M179" s="974">
        <v>6889.665</v>
      </c>
      <c r="N179" s="974">
        <v>3974.1040000000003</v>
      </c>
      <c r="O179" s="974">
        <v>10863.769</v>
      </c>
      <c r="P179" s="974">
        <v>0</v>
      </c>
      <c r="Q179" s="974">
        <v>0</v>
      </c>
      <c r="R179" s="974">
        <v>0</v>
      </c>
      <c r="S179" s="974">
        <v>0</v>
      </c>
      <c r="T179" s="974">
        <v>0</v>
      </c>
      <c r="U179" s="974">
        <v>0</v>
      </c>
      <c r="V179" s="974">
        <v>0</v>
      </c>
      <c r="W179" s="974">
        <v>0</v>
      </c>
      <c r="X179" s="974">
        <v>2</v>
      </c>
      <c r="Y179" s="974">
        <v>0</v>
      </c>
      <c r="Z179" s="974">
        <v>6887.665</v>
      </c>
      <c r="AA179" s="974">
        <v>3974.1040000000003</v>
      </c>
      <c r="AB179" s="974">
        <v>10861.769</v>
      </c>
      <c r="AC179" s="974">
        <v>5242.6630000000005</v>
      </c>
      <c r="AD179" s="974">
        <v>202.84399999999999</v>
      </c>
      <c r="AE179" s="974">
        <v>5445.5069999999996</v>
      </c>
      <c r="AF179" s="974">
        <v>3988.5584019999997</v>
      </c>
      <c r="AG179" s="974">
        <v>34.561371000000001</v>
      </c>
      <c r="AH179" s="974">
        <v>4023.1197729999999</v>
      </c>
      <c r="AI179" s="974">
        <v>0</v>
      </c>
      <c r="AJ179" s="2317"/>
      <c r="AK179" s="2317"/>
      <c r="AL179" s="2317"/>
      <c r="AM179" s="974">
        <v>0</v>
      </c>
    </row>
    <row r="180" spans="1:39">
      <c r="A180" s="838" t="s">
        <v>300</v>
      </c>
      <c r="B180" s="975"/>
      <c r="C180" s="976" t="s">
        <v>3142</v>
      </c>
      <c r="D180" s="977"/>
      <c r="E180" s="977"/>
      <c r="F180" s="977"/>
      <c r="G180" s="978">
        <v>35086.501000000004</v>
      </c>
      <c r="H180" s="978">
        <v>16283.878000000001</v>
      </c>
      <c r="I180" s="978">
        <v>5304.7569999999996</v>
      </c>
      <c r="J180" s="978">
        <v>0</v>
      </c>
      <c r="K180" s="978">
        <v>21288.635000000002</v>
      </c>
      <c r="L180" s="978">
        <v>13258.736000000001</v>
      </c>
      <c r="M180" s="978">
        <v>8430.8960000000006</v>
      </c>
      <c r="N180" s="978">
        <v>684.10400000000004</v>
      </c>
      <c r="O180" s="978">
        <v>9115</v>
      </c>
      <c r="P180" s="978">
        <v>79.302000000000007</v>
      </c>
      <c r="Q180" s="978">
        <v>0</v>
      </c>
      <c r="R180" s="978">
        <v>0</v>
      </c>
      <c r="S180" s="978">
        <v>0</v>
      </c>
      <c r="T180" s="978">
        <v>0</v>
      </c>
      <c r="U180" s="978">
        <v>0</v>
      </c>
      <c r="V180" s="978">
        <v>0</v>
      </c>
      <c r="W180" s="978">
        <v>0</v>
      </c>
      <c r="X180" s="978">
        <v>5.3860000000000001</v>
      </c>
      <c r="Y180" s="978">
        <v>0</v>
      </c>
      <c r="Z180" s="978">
        <v>8504.8119999999999</v>
      </c>
      <c r="AA180" s="978">
        <v>684.10400000000004</v>
      </c>
      <c r="AB180" s="978">
        <v>9188.9159999999993</v>
      </c>
      <c r="AC180" s="978">
        <v>6690.4327500000009</v>
      </c>
      <c r="AD180" s="978">
        <v>167.95</v>
      </c>
      <c r="AE180" s="978">
        <v>6858.3827499999998</v>
      </c>
      <c r="AF180" s="978">
        <v>5290.3208319999994</v>
      </c>
      <c r="AG180" s="978">
        <v>34.561371000000001</v>
      </c>
      <c r="AH180" s="978">
        <v>5324.8822029999992</v>
      </c>
      <c r="AI180" s="978">
        <v>0</v>
      </c>
      <c r="AJ180" s="2318"/>
      <c r="AK180" s="2318"/>
      <c r="AL180" s="2318"/>
      <c r="AM180" s="978">
        <v>0</v>
      </c>
    </row>
    <row r="181" spans="1:39">
      <c r="A181" s="838" t="s">
        <v>300</v>
      </c>
      <c r="B181" s="821"/>
      <c r="C181" s="807" t="s">
        <v>3143</v>
      </c>
      <c r="D181" s="809"/>
      <c r="E181" s="839"/>
      <c r="F181" s="839"/>
      <c r="G181" s="835">
        <v>16795</v>
      </c>
      <c r="H181" s="835">
        <v>0</v>
      </c>
      <c r="I181" s="835">
        <v>0</v>
      </c>
      <c r="J181" s="835">
        <v>0</v>
      </c>
      <c r="K181" s="835">
        <v>0</v>
      </c>
      <c r="L181" s="835">
        <v>16795</v>
      </c>
      <c r="M181" s="835">
        <v>960</v>
      </c>
      <c r="N181" s="835">
        <v>3290</v>
      </c>
      <c r="O181" s="835">
        <v>4250</v>
      </c>
      <c r="P181" s="835">
        <v>0</v>
      </c>
      <c r="Q181" s="835">
        <v>0</v>
      </c>
      <c r="R181" s="835">
        <v>0</v>
      </c>
      <c r="S181" s="835">
        <v>0</v>
      </c>
      <c r="T181" s="835">
        <v>0</v>
      </c>
      <c r="U181" s="835">
        <v>0</v>
      </c>
      <c r="V181" s="835">
        <v>0</v>
      </c>
      <c r="W181" s="835">
        <v>0</v>
      </c>
      <c r="X181" s="835">
        <v>0</v>
      </c>
      <c r="Y181" s="835">
        <v>0</v>
      </c>
      <c r="Z181" s="835">
        <v>960</v>
      </c>
      <c r="AA181" s="835">
        <v>3290</v>
      </c>
      <c r="AB181" s="835">
        <v>4250</v>
      </c>
      <c r="AC181" s="835">
        <v>391.25</v>
      </c>
      <c r="AD181" s="835">
        <v>34.893999999999998</v>
      </c>
      <c r="AE181" s="835">
        <v>426.14400000000001</v>
      </c>
      <c r="AF181" s="835">
        <v>380.65889000000004</v>
      </c>
      <c r="AG181" s="835">
        <v>0</v>
      </c>
      <c r="AH181" s="835">
        <v>380.65889000000004</v>
      </c>
      <c r="AI181" s="835">
        <v>0</v>
      </c>
      <c r="AJ181" s="835"/>
      <c r="AK181" s="835"/>
      <c r="AL181" s="835"/>
      <c r="AM181" s="835">
        <v>0</v>
      </c>
    </row>
    <row r="182" spans="1:39" ht="16.5" thickBot="1">
      <c r="A182" s="838" t="s">
        <v>300</v>
      </c>
      <c r="B182" s="821"/>
      <c r="C182" s="979" t="s">
        <v>3144</v>
      </c>
      <c r="D182" s="980"/>
      <c r="E182" s="981"/>
      <c r="F182" s="981"/>
      <c r="G182" s="982">
        <v>51881.501000000004</v>
      </c>
      <c r="H182" s="982">
        <v>16283.878000000001</v>
      </c>
      <c r="I182" s="982">
        <v>5304.7569999999996</v>
      </c>
      <c r="J182" s="982">
        <v>0</v>
      </c>
      <c r="K182" s="982">
        <v>21288.635000000002</v>
      </c>
      <c r="L182" s="982">
        <v>30053.736000000001</v>
      </c>
      <c r="M182" s="982">
        <v>9390.8960000000006</v>
      </c>
      <c r="N182" s="982">
        <v>3974.1040000000003</v>
      </c>
      <c r="O182" s="982">
        <v>13365</v>
      </c>
      <c r="P182" s="982">
        <v>79.302000000000007</v>
      </c>
      <c r="Q182" s="982">
        <v>0</v>
      </c>
      <c r="R182" s="982">
        <v>0</v>
      </c>
      <c r="S182" s="982">
        <v>0</v>
      </c>
      <c r="T182" s="982">
        <v>0</v>
      </c>
      <c r="U182" s="982">
        <v>0</v>
      </c>
      <c r="V182" s="982">
        <v>0</v>
      </c>
      <c r="W182" s="982">
        <v>0</v>
      </c>
      <c r="X182" s="982">
        <v>5.3860000000000001</v>
      </c>
      <c r="Y182" s="982">
        <v>0</v>
      </c>
      <c r="Z182" s="982">
        <v>9464.8119999999999</v>
      </c>
      <c r="AA182" s="982">
        <v>3974.1040000000003</v>
      </c>
      <c r="AB182" s="982">
        <v>13438.915999999999</v>
      </c>
      <c r="AC182" s="982">
        <v>7081.6827500000009</v>
      </c>
      <c r="AD182" s="982">
        <v>202.84399999999999</v>
      </c>
      <c r="AE182" s="982">
        <v>7284.52675</v>
      </c>
      <c r="AF182" s="982">
        <v>5670.9797219999991</v>
      </c>
      <c r="AG182" s="982">
        <v>34.561371000000001</v>
      </c>
      <c r="AH182" s="982">
        <v>5705.5410929999989</v>
      </c>
      <c r="AI182" s="982">
        <v>0</v>
      </c>
      <c r="AJ182" s="2319"/>
      <c r="AK182" s="2319"/>
      <c r="AL182" s="2319"/>
      <c r="AM182" s="982">
        <v>0</v>
      </c>
    </row>
    <row r="183" spans="1:39" ht="16.5" thickTop="1">
      <c r="A183" s="838" t="s">
        <v>300</v>
      </c>
      <c r="B183" s="821"/>
      <c r="C183" s="807"/>
      <c r="D183" s="809"/>
      <c r="E183" s="839"/>
      <c r="F183" s="839"/>
      <c r="G183" s="905"/>
      <c r="H183" s="905"/>
      <c r="I183" s="905"/>
      <c r="J183" s="905"/>
      <c r="K183" s="905"/>
      <c r="L183" s="905"/>
      <c r="M183" s="905"/>
      <c r="N183" s="905"/>
      <c r="O183" s="905"/>
      <c r="P183" s="905"/>
      <c r="Q183" s="905"/>
      <c r="R183" s="905"/>
      <c r="S183" s="905"/>
      <c r="T183" s="905"/>
      <c r="U183" s="905"/>
      <c r="V183" s="905"/>
      <c r="W183" s="905"/>
      <c r="X183" s="905"/>
      <c r="Y183" s="905"/>
      <c r="Z183" s="905"/>
      <c r="AA183" s="905"/>
      <c r="AB183" s="905"/>
      <c r="AC183" s="905"/>
      <c r="AD183" s="905"/>
      <c r="AE183" s="905"/>
      <c r="AF183" s="905"/>
      <c r="AG183" s="905"/>
      <c r="AH183" s="905"/>
      <c r="AI183" s="905"/>
      <c r="AJ183" s="905"/>
      <c r="AK183" s="905"/>
      <c r="AL183" s="905"/>
      <c r="AM183" s="905"/>
    </row>
    <row r="184" spans="1:39">
      <c r="C184" s="985"/>
    </row>
  </sheetData>
  <autoFilter ref="A8:A183"/>
  <mergeCells count="29">
    <mergeCell ref="A1:AM1"/>
    <mergeCell ref="A2:AM2"/>
    <mergeCell ref="A4:A6"/>
    <mergeCell ref="B4:B6"/>
    <mergeCell ref="C4:C6"/>
    <mergeCell ref="D4:D6"/>
    <mergeCell ref="E4:E6"/>
    <mergeCell ref="F4:F6"/>
    <mergeCell ref="G4:G6"/>
    <mergeCell ref="AK3:AL3"/>
    <mergeCell ref="AI4:AI6"/>
    <mergeCell ref="AJ4:AJ6"/>
    <mergeCell ref="AK4:AK6"/>
    <mergeCell ref="AL4:AL6"/>
    <mergeCell ref="L4:L6"/>
    <mergeCell ref="M4:O5"/>
    <mergeCell ref="AM4:AM6"/>
    <mergeCell ref="P4:S4"/>
    <mergeCell ref="T4:U5"/>
    <mergeCell ref="V4:W5"/>
    <mergeCell ref="X4:Y5"/>
    <mergeCell ref="Z4:AB5"/>
    <mergeCell ref="AC4:AE5"/>
    <mergeCell ref="AF4:AH5"/>
    <mergeCell ref="C50:E50"/>
    <mergeCell ref="C175:D175"/>
    <mergeCell ref="H4:H6"/>
    <mergeCell ref="I4:J5"/>
    <mergeCell ref="K4:K6"/>
  </mergeCells>
  <printOptions horizontalCentered="1"/>
  <pageMargins left="0.39370078740157483" right="0.19685039370078741" top="0.51181102362204722" bottom="0.51181102362204722" header="0.51181102362204722" footer="0.51181102362204722"/>
  <pageSetup paperSize="9" scale="55" firstPageNumber="10" fitToHeight="0" orientation="landscape" useFirstPageNumber="1" r:id="rId1"/>
  <headerFooter alignWithMargins="0">
    <oddHeader>&amp;R{&amp;P}</oddHeader>
  </headerFooter>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5">
    <tabColor theme="8" tint="-0.499984740745262"/>
  </sheetPr>
  <dimension ref="A1:AM25"/>
  <sheetViews>
    <sheetView topLeftCell="E1" zoomScale="85" zoomScaleNormal="85" zoomScaleSheetLayoutView="70" workbookViewId="0">
      <pane ySplit="7" topLeftCell="A12" activePane="bottomLeft" state="frozen"/>
      <selection activeCell="B13" sqref="B13"/>
      <selection pane="bottomLeft" activeCell="B13" sqref="B13"/>
    </sheetView>
  </sheetViews>
  <sheetFormatPr defaultColWidth="8" defaultRowHeight="15.75"/>
  <cols>
    <col min="1" max="1" width="6.75" style="991" customWidth="1"/>
    <col min="2" max="2" width="8.875" style="991" customWidth="1"/>
    <col min="3" max="3" width="31.5" style="1004" customWidth="1"/>
    <col min="4" max="4" width="11.5" style="991" customWidth="1"/>
    <col min="5" max="5" width="10" style="991" customWidth="1"/>
    <col min="6" max="6" width="9" style="991" customWidth="1"/>
    <col min="7" max="7" width="9.625" style="991" customWidth="1"/>
    <col min="8" max="8" width="8.875" style="991" customWidth="1"/>
    <col min="9" max="9" width="7.125" style="991" customWidth="1"/>
    <col min="10" max="10" width="6" style="991" customWidth="1"/>
    <col min="11" max="11" width="9.5" style="991" customWidth="1"/>
    <col min="12" max="12" width="9.625" style="991" customWidth="1"/>
    <col min="13" max="13" width="7.375" style="991" customWidth="1"/>
    <col min="14" max="14" width="8.125" style="991" customWidth="1"/>
    <col min="15" max="15" width="7.875" style="991" customWidth="1"/>
    <col min="16" max="25" width="7.875" style="991" hidden="1" customWidth="1"/>
    <col min="26" max="38" width="7.875" style="991" customWidth="1"/>
    <col min="39" max="39" width="6.75" style="991" customWidth="1"/>
    <col min="40" max="16384" width="8" style="991"/>
  </cols>
  <sheetData>
    <row r="1" spans="1:39" ht="27">
      <c r="A1" s="3234" t="s">
        <v>8</v>
      </c>
      <c r="B1" s="3234"/>
      <c r="C1" s="3234"/>
      <c r="D1" s="3234"/>
      <c r="E1" s="3234"/>
      <c r="F1" s="3234"/>
      <c r="G1" s="3234"/>
      <c r="H1" s="3234"/>
      <c r="I1" s="3234"/>
      <c r="J1" s="3234"/>
      <c r="K1" s="3234"/>
      <c r="L1" s="3234"/>
      <c r="M1" s="3234"/>
      <c r="N1" s="3234"/>
      <c r="O1" s="3234"/>
      <c r="P1" s="3234"/>
      <c r="Q1" s="3234"/>
      <c r="R1" s="3234"/>
      <c r="S1" s="3234"/>
      <c r="T1" s="3234"/>
      <c r="U1" s="3234"/>
      <c r="V1" s="3234"/>
      <c r="W1" s="3234"/>
      <c r="X1" s="3234"/>
      <c r="Y1" s="3234"/>
      <c r="Z1" s="3234"/>
      <c r="AA1" s="3234"/>
      <c r="AB1" s="3234"/>
      <c r="AC1" s="3234"/>
      <c r="AD1" s="3234"/>
      <c r="AE1" s="3234"/>
      <c r="AF1" s="3234"/>
      <c r="AG1" s="3234"/>
      <c r="AH1" s="3234"/>
      <c r="AI1" s="3234"/>
      <c r="AJ1" s="3234"/>
      <c r="AK1" s="3234"/>
      <c r="AL1" s="3234"/>
      <c r="AM1" s="3234"/>
    </row>
    <row r="2" spans="1:39" ht="25.5">
      <c r="A2" s="3235" t="s">
        <v>3145</v>
      </c>
      <c r="B2" s="3235"/>
      <c r="C2" s="3235"/>
      <c r="D2" s="3235"/>
      <c r="E2" s="3235"/>
      <c r="F2" s="3235"/>
      <c r="G2" s="3235"/>
      <c r="H2" s="3235"/>
      <c r="I2" s="3235"/>
      <c r="J2" s="3235"/>
      <c r="K2" s="3235"/>
      <c r="L2" s="3235"/>
      <c r="M2" s="3235"/>
      <c r="N2" s="3235"/>
      <c r="O2" s="3235"/>
      <c r="P2" s="3235"/>
      <c r="Q2" s="3235"/>
      <c r="R2" s="3235"/>
      <c r="S2" s="3235"/>
      <c r="T2" s="3235"/>
      <c r="U2" s="3235"/>
      <c r="V2" s="3235"/>
      <c r="W2" s="3235"/>
      <c r="X2" s="3235"/>
      <c r="Y2" s="3235"/>
      <c r="Z2" s="3235"/>
      <c r="AA2" s="3235"/>
      <c r="AB2" s="3235"/>
      <c r="AC2" s="3235"/>
      <c r="AD2" s="3235"/>
      <c r="AE2" s="3235"/>
      <c r="AF2" s="3235"/>
      <c r="AG2" s="3235"/>
      <c r="AH2" s="3235"/>
      <c r="AI2" s="3235"/>
      <c r="AJ2" s="3235"/>
      <c r="AK2" s="3235"/>
      <c r="AL2" s="3235"/>
      <c r="AM2" s="3235"/>
    </row>
    <row r="3" spans="1:39" ht="15.75" customHeight="1">
      <c r="A3" s="206"/>
      <c r="B3" s="206"/>
      <c r="C3" s="118"/>
      <c r="D3" s="206"/>
      <c r="E3" s="206"/>
      <c r="F3" s="206"/>
      <c r="G3" s="206"/>
      <c r="H3" s="206"/>
      <c r="I3" s="206"/>
      <c r="J3" s="206"/>
      <c r="K3" s="206"/>
      <c r="L3" s="206"/>
      <c r="M3" s="206"/>
      <c r="N3" s="206"/>
      <c r="O3" s="206"/>
      <c r="P3" s="4"/>
      <c r="Q3" s="4"/>
      <c r="R3" s="4"/>
      <c r="S3" s="4"/>
      <c r="T3" s="4"/>
      <c r="U3" s="4"/>
      <c r="V3" s="4"/>
      <c r="W3" s="4"/>
      <c r="X3" s="4"/>
      <c r="Y3" s="4"/>
      <c r="Z3" s="4"/>
      <c r="AA3" s="4"/>
      <c r="AB3" s="4"/>
      <c r="AC3" s="4"/>
      <c r="AD3" s="4"/>
      <c r="AE3" s="4"/>
      <c r="AF3" s="4"/>
      <c r="AG3" s="4"/>
      <c r="AH3" s="4"/>
      <c r="AI3" s="4"/>
      <c r="AJ3" s="4"/>
      <c r="AK3" s="3024" t="s">
        <v>9121</v>
      </c>
      <c r="AL3" s="3024"/>
      <c r="AM3" s="432"/>
    </row>
    <row r="4" spans="1:39" s="153" customFormat="1" ht="23.25" customHeight="1">
      <c r="A4" s="3070" t="s">
        <v>10</v>
      </c>
      <c r="B4" s="3070" t="s">
        <v>11</v>
      </c>
      <c r="C4" s="3070" t="s">
        <v>3146</v>
      </c>
      <c r="D4" s="3070" t="s">
        <v>13</v>
      </c>
      <c r="E4" s="3070" t="s">
        <v>302</v>
      </c>
      <c r="F4" s="3070" t="s">
        <v>303</v>
      </c>
      <c r="G4" s="3070" t="s">
        <v>15</v>
      </c>
      <c r="H4" s="3070" t="s">
        <v>304</v>
      </c>
      <c r="I4" s="3078" t="s">
        <v>118</v>
      </c>
      <c r="J4" s="3079"/>
      <c r="K4" s="3078" t="s">
        <v>305</v>
      </c>
      <c r="L4" s="3070" t="s">
        <v>306</v>
      </c>
      <c r="M4" s="3065" t="s">
        <v>116</v>
      </c>
      <c r="N4" s="3065"/>
      <c r="O4" s="3066"/>
      <c r="P4" s="3028" t="s">
        <v>9118</v>
      </c>
      <c r="Q4" s="3029"/>
      <c r="R4" s="3029"/>
      <c r="S4" s="3030"/>
      <c r="T4" s="3031" t="s">
        <v>9107</v>
      </c>
      <c r="U4" s="3032"/>
      <c r="V4" s="3031" t="s">
        <v>9108</v>
      </c>
      <c r="W4" s="3032"/>
      <c r="X4" s="3031" t="s">
        <v>9109</v>
      </c>
      <c r="Y4" s="3032"/>
      <c r="Z4" s="3035" t="s">
        <v>9119</v>
      </c>
      <c r="AA4" s="3036"/>
      <c r="AB4" s="3037"/>
      <c r="AC4" s="3035" t="s">
        <v>9120</v>
      </c>
      <c r="AD4" s="3036"/>
      <c r="AE4" s="3037"/>
      <c r="AF4" s="3041" t="s">
        <v>9110</v>
      </c>
      <c r="AG4" s="3042"/>
      <c r="AH4" s="3043"/>
      <c r="AI4" s="3025" t="s">
        <v>9111</v>
      </c>
      <c r="AJ4" s="3025" t="s">
        <v>9112</v>
      </c>
      <c r="AK4" s="3025" t="s">
        <v>9113</v>
      </c>
      <c r="AL4" s="3025" t="s">
        <v>9114</v>
      </c>
      <c r="AM4" s="3070" t="s">
        <v>16</v>
      </c>
    </row>
    <row r="5" spans="1:39" s="217" customFormat="1" ht="24" customHeight="1">
      <c r="A5" s="3071"/>
      <c r="B5" s="3071"/>
      <c r="C5" s="3071"/>
      <c r="D5" s="3071"/>
      <c r="E5" s="3071"/>
      <c r="F5" s="3071"/>
      <c r="G5" s="3071"/>
      <c r="H5" s="3071"/>
      <c r="I5" s="3080"/>
      <c r="J5" s="3081"/>
      <c r="K5" s="3082"/>
      <c r="L5" s="3071"/>
      <c r="M5" s="3068"/>
      <c r="N5" s="3068"/>
      <c r="O5" s="3069"/>
      <c r="P5" s="2289" t="s">
        <v>2</v>
      </c>
      <c r="Q5" s="2289" t="s">
        <v>2</v>
      </c>
      <c r="R5" s="2290" t="s">
        <v>3</v>
      </c>
      <c r="S5" s="2290" t="s">
        <v>3</v>
      </c>
      <c r="T5" s="3033"/>
      <c r="U5" s="3034"/>
      <c r="V5" s="3033"/>
      <c r="W5" s="3034"/>
      <c r="X5" s="3033"/>
      <c r="Y5" s="3034"/>
      <c r="Z5" s="3038"/>
      <c r="AA5" s="3039"/>
      <c r="AB5" s="3040"/>
      <c r="AC5" s="3038"/>
      <c r="AD5" s="3039"/>
      <c r="AE5" s="3040"/>
      <c r="AF5" s="3044"/>
      <c r="AG5" s="3045"/>
      <c r="AH5" s="3046"/>
      <c r="AI5" s="3026"/>
      <c r="AJ5" s="3026"/>
      <c r="AK5" s="3026"/>
      <c r="AL5" s="3026"/>
      <c r="AM5" s="3071"/>
    </row>
    <row r="6" spans="1:39" s="217" customFormat="1" ht="30" customHeight="1">
      <c r="A6" s="3072"/>
      <c r="B6" s="3072"/>
      <c r="C6" s="3072"/>
      <c r="D6" s="3072"/>
      <c r="E6" s="3072"/>
      <c r="F6" s="3072"/>
      <c r="G6" s="3072"/>
      <c r="H6" s="3072"/>
      <c r="I6" s="120" t="s">
        <v>1</v>
      </c>
      <c r="J6" s="121" t="s">
        <v>17</v>
      </c>
      <c r="K6" s="3080"/>
      <c r="L6" s="3072"/>
      <c r="M6" s="122" t="s">
        <v>2</v>
      </c>
      <c r="N6" s="123" t="s">
        <v>3</v>
      </c>
      <c r="O6" s="123" t="s">
        <v>1</v>
      </c>
      <c r="P6" s="2289" t="s">
        <v>9115</v>
      </c>
      <c r="Q6" s="2290" t="s">
        <v>9116</v>
      </c>
      <c r="R6" s="2289" t="s">
        <v>9115</v>
      </c>
      <c r="S6" s="2290" t="s">
        <v>9116</v>
      </c>
      <c r="T6" s="2289" t="s">
        <v>2</v>
      </c>
      <c r="U6" s="2290" t="s">
        <v>3</v>
      </c>
      <c r="V6" s="2289" t="s">
        <v>2</v>
      </c>
      <c r="W6" s="2290" t="s">
        <v>3</v>
      </c>
      <c r="X6" s="2289" t="s">
        <v>2</v>
      </c>
      <c r="Y6" s="2290" t="s">
        <v>3</v>
      </c>
      <c r="Z6" s="2289" t="s">
        <v>2</v>
      </c>
      <c r="AA6" s="2290" t="s">
        <v>3</v>
      </c>
      <c r="AB6" s="2290" t="s">
        <v>1</v>
      </c>
      <c r="AC6" s="2289" t="s">
        <v>2</v>
      </c>
      <c r="AD6" s="2290" t="s">
        <v>3</v>
      </c>
      <c r="AE6" s="2290" t="s">
        <v>1</v>
      </c>
      <c r="AF6" s="2291" t="s">
        <v>9117</v>
      </c>
      <c r="AG6" s="2291" t="s">
        <v>3</v>
      </c>
      <c r="AH6" s="2291" t="s">
        <v>1</v>
      </c>
      <c r="AI6" s="3027"/>
      <c r="AJ6" s="3027"/>
      <c r="AK6" s="3027"/>
      <c r="AL6" s="3027"/>
      <c r="AM6" s="3072"/>
    </row>
    <row r="7" spans="1:39" s="157" customFormat="1">
      <c r="A7" s="123">
        <v>1</v>
      </c>
      <c r="B7" s="992">
        <v>2</v>
      </c>
      <c r="C7" s="122">
        <v>3</v>
      </c>
      <c r="D7" s="122">
        <v>4</v>
      </c>
      <c r="E7" s="122">
        <v>5</v>
      </c>
      <c r="F7" s="155">
        <v>6</v>
      </c>
      <c r="G7" s="123">
        <v>7</v>
      </c>
      <c r="H7" s="122">
        <v>8</v>
      </c>
      <c r="I7" s="123">
        <v>9</v>
      </c>
      <c r="J7" s="123">
        <v>10</v>
      </c>
      <c r="K7" s="123">
        <v>11</v>
      </c>
      <c r="L7" s="123">
        <v>12</v>
      </c>
      <c r="M7" s="123">
        <v>13</v>
      </c>
      <c r="N7" s="123">
        <v>14</v>
      </c>
      <c r="O7" s="123">
        <v>15</v>
      </c>
      <c r="P7" s="2292">
        <v>16</v>
      </c>
      <c r="Q7" s="2292">
        <v>17</v>
      </c>
      <c r="R7" s="2292">
        <v>18</v>
      </c>
      <c r="S7" s="2292">
        <v>19</v>
      </c>
      <c r="T7" s="2292">
        <v>20</v>
      </c>
      <c r="U7" s="2292">
        <v>21</v>
      </c>
      <c r="V7" s="2292">
        <v>22</v>
      </c>
      <c r="W7" s="2292">
        <v>23</v>
      </c>
      <c r="X7" s="2292">
        <v>24</v>
      </c>
      <c r="Y7" s="2292">
        <v>25</v>
      </c>
      <c r="Z7" s="2292">
        <v>10</v>
      </c>
      <c r="AA7" s="2292">
        <v>11</v>
      </c>
      <c r="AB7" s="2292">
        <v>12</v>
      </c>
      <c r="AC7" s="2292">
        <v>9</v>
      </c>
      <c r="AD7" s="2292">
        <v>10</v>
      </c>
      <c r="AE7" s="2292">
        <v>11</v>
      </c>
      <c r="AF7" s="2292">
        <v>12</v>
      </c>
      <c r="AG7" s="2292">
        <v>13</v>
      </c>
      <c r="AH7" s="2292">
        <v>14</v>
      </c>
      <c r="AI7" s="2292">
        <v>15</v>
      </c>
      <c r="AJ7" s="2292">
        <v>15</v>
      </c>
      <c r="AK7" s="2292">
        <v>16</v>
      </c>
      <c r="AL7" s="2292">
        <v>17</v>
      </c>
      <c r="AM7" s="123">
        <v>16</v>
      </c>
    </row>
    <row r="8" spans="1:39" s="157" customFormat="1" ht="14.25" customHeight="1">
      <c r="C8" s="993"/>
    </row>
    <row r="9" spans="1:39">
      <c r="A9" s="114"/>
      <c r="B9" s="114"/>
      <c r="C9" s="994" t="s">
        <v>3147</v>
      </c>
      <c r="D9" s="114"/>
      <c r="E9" s="114"/>
      <c r="F9" s="114"/>
      <c r="G9" s="118"/>
      <c r="H9" s="118"/>
      <c r="I9" s="118"/>
      <c r="J9" s="118"/>
      <c r="K9" s="118"/>
      <c r="L9" s="118"/>
      <c r="M9" s="129"/>
      <c r="N9" s="118"/>
      <c r="O9" s="118"/>
      <c r="P9" s="118"/>
      <c r="Q9" s="118"/>
      <c r="R9" s="118"/>
      <c r="S9" s="118"/>
      <c r="T9" s="118"/>
      <c r="U9" s="118"/>
      <c r="V9" s="118"/>
      <c r="W9" s="118"/>
      <c r="X9" s="118"/>
      <c r="Y9" s="118"/>
      <c r="Z9" s="118"/>
      <c r="AA9" s="118"/>
      <c r="AB9" s="118"/>
      <c r="AC9" s="118"/>
      <c r="AD9" s="118"/>
      <c r="AE9" s="118"/>
      <c r="AF9" s="118"/>
      <c r="AG9" s="118"/>
      <c r="AH9" s="118"/>
      <c r="AI9" s="118"/>
      <c r="AJ9" s="118"/>
      <c r="AK9" s="118"/>
      <c r="AL9" s="118"/>
      <c r="AM9" s="118"/>
    </row>
    <row r="10" spans="1:39">
      <c r="A10" s="114"/>
      <c r="B10" s="114"/>
      <c r="C10" s="130" t="s">
        <v>1704</v>
      </c>
      <c r="D10" s="114"/>
      <c r="E10" s="114"/>
      <c r="F10" s="114"/>
      <c r="G10" s="118"/>
      <c r="H10" s="118"/>
      <c r="I10" s="118"/>
      <c r="J10" s="118"/>
      <c r="K10" s="118"/>
      <c r="L10" s="118"/>
      <c r="M10" s="129"/>
      <c r="N10" s="118"/>
      <c r="O10" s="118"/>
      <c r="P10" s="118"/>
      <c r="Q10" s="118"/>
      <c r="R10" s="118"/>
      <c r="S10" s="118"/>
      <c r="T10" s="118"/>
      <c r="U10" s="118"/>
      <c r="V10" s="118"/>
      <c r="W10" s="118"/>
      <c r="X10" s="118"/>
      <c r="Y10" s="118"/>
      <c r="Z10" s="118"/>
      <c r="AA10" s="118"/>
      <c r="AB10" s="118"/>
      <c r="AC10" s="118"/>
      <c r="AD10" s="118"/>
      <c r="AE10" s="118"/>
      <c r="AF10" s="118"/>
      <c r="AG10" s="118"/>
      <c r="AH10" s="118"/>
      <c r="AI10" s="118"/>
      <c r="AJ10" s="118"/>
      <c r="AK10" s="118"/>
      <c r="AL10" s="118"/>
      <c r="AM10" s="118"/>
    </row>
    <row r="11" spans="1:39">
      <c r="A11" s="114"/>
      <c r="B11" s="114"/>
      <c r="C11" s="130"/>
      <c r="D11" s="114"/>
      <c r="E11" s="114"/>
      <c r="F11" s="114"/>
      <c r="G11" s="118"/>
      <c r="H11" s="118"/>
      <c r="I11" s="118"/>
      <c r="J11" s="118"/>
      <c r="K11" s="118"/>
      <c r="L11" s="118"/>
      <c r="M11" s="129"/>
      <c r="N11" s="118"/>
      <c r="O11" s="118"/>
      <c r="P11" s="118"/>
      <c r="Q11" s="118"/>
      <c r="R11" s="118"/>
      <c r="S11" s="118"/>
      <c r="T11" s="118"/>
      <c r="U11" s="118"/>
      <c r="V11" s="118"/>
      <c r="W11" s="118"/>
      <c r="X11" s="118"/>
      <c r="Y11" s="118"/>
      <c r="Z11" s="118"/>
      <c r="AA11" s="118"/>
      <c r="AB11" s="118"/>
      <c r="AC11" s="118"/>
      <c r="AD11" s="118"/>
      <c r="AE11" s="118"/>
      <c r="AF11" s="118"/>
      <c r="AG11" s="118"/>
      <c r="AH11" s="118"/>
      <c r="AI11" s="118"/>
      <c r="AJ11" s="118"/>
      <c r="AK11" s="118"/>
      <c r="AL11" s="118"/>
      <c r="AM11" s="118"/>
    </row>
    <row r="12" spans="1:39" s="998" customFormat="1" ht="47.25">
      <c r="A12" s="995">
        <v>1186</v>
      </c>
      <c r="B12" s="114" t="s">
        <v>3148</v>
      </c>
      <c r="C12" s="219" t="s">
        <v>3149</v>
      </c>
      <c r="D12" s="212" t="s">
        <v>29</v>
      </c>
      <c r="E12" s="212" t="s">
        <v>3150</v>
      </c>
      <c r="F12" s="996" t="s">
        <v>26</v>
      </c>
      <c r="G12" s="215">
        <v>57.09</v>
      </c>
      <c r="H12" s="215">
        <v>0</v>
      </c>
      <c r="I12" s="215">
        <v>7.1360000000000001</v>
      </c>
      <c r="J12" s="215">
        <v>0</v>
      </c>
      <c r="K12" s="215">
        <v>7.1360000000000001</v>
      </c>
      <c r="L12" s="997">
        <v>49.954000000000001</v>
      </c>
      <c r="M12" s="997">
        <v>0</v>
      </c>
      <c r="N12" s="997">
        <v>13.454000000000001</v>
      </c>
      <c r="O12" s="997">
        <v>13.454000000000001</v>
      </c>
      <c r="P12" s="997"/>
      <c r="Q12" s="997"/>
      <c r="R12" s="997"/>
      <c r="S12" s="997"/>
      <c r="T12" s="997"/>
      <c r="U12" s="997"/>
      <c r="V12" s="997"/>
      <c r="W12" s="997"/>
      <c r="X12" s="997"/>
      <c r="Y12" s="997"/>
      <c r="Z12" s="466">
        <v>0</v>
      </c>
      <c r="AA12" s="466">
        <v>13.454000000000001</v>
      </c>
      <c r="AB12" s="21">
        <v>13.454000000000001</v>
      </c>
      <c r="AC12" s="21"/>
      <c r="AD12" s="21"/>
      <c r="AE12" s="21">
        <v>0</v>
      </c>
      <c r="AF12" s="21">
        <v>0</v>
      </c>
      <c r="AG12" s="21">
        <v>0</v>
      </c>
      <c r="AH12" s="21">
        <v>0</v>
      </c>
      <c r="AI12" s="997"/>
      <c r="AJ12" s="997" t="s">
        <v>9320</v>
      </c>
      <c r="AK12" s="997"/>
      <c r="AL12" s="2600">
        <v>0.25</v>
      </c>
      <c r="AM12" s="997">
        <v>0</v>
      </c>
    </row>
    <row r="13" spans="1:39" s="998" customFormat="1" ht="78.75">
      <c r="A13" s="999">
        <v>1187</v>
      </c>
      <c r="B13" s="114" t="s">
        <v>3151</v>
      </c>
      <c r="C13" s="219" t="s">
        <v>3152</v>
      </c>
      <c r="D13" s="212" t="s">
        <v>3153</v>
      </c>
      <c r="E13" s="212" t="s">
        <v>3150</v>
      </c>
      <c r="F13" s="996" t="s">
        <v>26</v>
      </c>
      <c r="G13" s="215">
        <v>138.751</v>
      </c>
      <c r="H13" s="215">
        <v>0</v>
      </c>
      <c r="I13" s="215">
        <v>7.4989999999999997</v>
      </c>
      <c r="J13" s="215">
        <v>0</v>
      </c>
      <c r="K13" s="215">
        <v>7.4989999999999997</v>
      </c>
      <c r="L13" s="997">
        <v>131.25200000000001</v>
      </c>
      <c r="M13" s="997">
        <v>0</v>
      </c>
      <c r="N13" s="997">
        <v>65.546000000000006</v>
      </c>
      <c r="O13" s="997">
        <v>65.546000000000006</v>
      </c>
      <c r="P13" s="997"/>
      <c r="Q13" s="997"/>
      <c r="R13" s="997"/>
      <c r="S13" s="997"/>
      <c r="T13" s="997"/>
      <c r="U13" s="997"/>
      <c r="V13" s="997"/>
      <c r="W13" s="997"/>
      <c r="X13" s="997"/>
      <c r="Y13" s="997"/>
      <c r="Z13" s="466">
        <v>0</v>
      </c>
      <c r="AA13" s="466">
        <v>65.546000000000006</v>
      </c>
      <c r="AB13" s="21">
        <v>65.546000000000006</v>
      </c>
      <c r="AC13" s="21"/>
      <c r="AD13" s="21">
        <v>16.385999999999999</v>
      </c>
      <c r="AE13" s="21">
        <v>16.385999999999999</v>
      </c>
      <c r="AF13" s="21">
        <v>0</v>
      </c>
      <c r="AG13" s="21">
        <v>10.758542</v>
      </c>
      <c r="AH13" s="21">
        <v>10.758542</v>
      </c>
      <c r="AI13" s="997"/>
      <c r="AJ13" s="997"/>
      <c r="AK13" s="997" t="s">
        <v>12774</v>
      </c>
      <c r="AL13" s="2600">
        <v>0.25</v>
      </c>
      <c r="AM13" s="997">
        <v>0</v>
      </c>
    </row>
    <row r="14" spans="1:39" s="998" customFormat="1">
      <c r="A14" s="999" t="s">
        <v>300</v>
      </c>
    </row>
    <row r="15" spans="1:39">
      <c r="A15" s="999" t="s">
        <v>300</v>
      </c>
      <c r="B15" s="205"/>
      <c r="C15" s="164" t="s">
        <v>3154</v>
      </c>
      <c r="D15" s="1000"/>
      <c r="E15" s="421"/>
      <c r="F15" s="421"/>
      <c r="G15" s="168">
        <v>195.84100000000001</v>
      </c>
      <c r="H15" s="168">
        <v>0</v>
      </c>
      <c r="I15" s="168">
        <v>14.635</v>
      </c>
      <c r="J15" s="168">
        <v>0</v>
      </c>
      <c r="K15" s="168">
        <v>14.635</v>
      </c>
      <c r="L15" s="168">
        <v>181.20600000000002</v>
      </c>
      <c r="M15" s="168">
        <v>0</v>
      </c>
      <c r="N15" s="168">
        <v>79</v>
      </c>
      <c r="O15" s="168">
        <v>79</v>
      </c>
      <c r="P15" s="168">
        <v>0</v>
      </c>
      <c r="Q15" s="168">
        <v>0</v>
      </c>
      <c r="R15" s="168">
        <v>0</v>
      </c>
      <c r="S15" s="168">
        <v>0</v>
      </c>
      <c r="T15" s="168">
        <v>0</v>
      </c>
      <c r="U15" s="168">
        <v>0</v>
      </c>
      <c r="V15" s="168">
        <v>0</v>
      </c>
      <c r="W15" s="168">
        <v>0</v>
      </c>
      <c r="X15" s="168">
        <v>0</v>
      </c>
      <c r="Y15" s="168">
        <v>0</v>
      </c>
      <c r="Z15" s="168">
        <v>0</v>
      </c>
      <c r="AA15" s="168">
        <v>79</v>
      </c>
      <c r="AB15" s="168">
        <v>79</v>
      </c>
      <c r="AC15" s="168">
        <v>0</v>
      </c>
      <c r="AD15" s="168">
        <v>16.385999999999999</v>
      </c>
      <c r="AE15" s="168">
        <v>16.385999999999999</v>
      </c>
      <c r="AF15" s="168">
        <v>0</v>
      </c>
      <c r="AG15" s="168">
        <v>10.758542</v>
      </c>
      <c r="AH15" s="168">
        <v>10.758542</v>
      </c>
      <c r="AI15" s="168">
        <v>0</v>
      </c>
      <c r="AJ15" s="2293"/>
      <c r="AK15" s="2293"/>
      <c r="AL15" s="2293"/>
      <c r="AM15" s="168">
        <v>0</v>
      </c>
    </row>
    <row r="16" spans="1:39">
      <c r="A16" s="999" t="s">
        <v>300</v>
      </c>
      <c r="B16" s="201"/>
      <c r="C16" s="1001"/>
      <c r="D16" s="201"/>
      <c r="E16" s="201"/>
      <c r="F16" s="201"/>
      <c r="G16" s="1002"/>
      <c r="H16" s="1002"/>
      <c r="I16" s="1002"/>
      <c r="J16" s="1002"/>
      <c r="K16" s="1002"/>
      <c r="L16" s="1002"/>
      <c r="M16" s="1002"/>
      <c r="N16" s="1002"/>
      <c r="O16" s="1002"/>
      <c r="P16" s="1002"/>
      <c r="Q16" s="1002"/>
      <c r="R16" s="1002"/>
      <c r="S16" s="1002"/>
      <c r="T16" s="1002"/>
      <c r="U16" s="1002"/>
      <c r="V16" s="1002"/>
      <c r="W16" s="1002"/>
      <c r="X16" s="1002"/>
      <c r="Y16" s="1002"/>
      <c r="Z16" s="1002"/>
      <c r="AA16" s="1002"/>
      <c r="AB16" s="1002"/>
      <c r="AC16" s="1002"/>
      <c r="AD16" s="1002"/>
      <c r="AE16" s="1002"/>
      <c r="AF16" s="1002"/>
      <c r="AG16" s="1002"/>
      <c r="AH16" s="1002"/>
      <c r="AI16" s="1002"/>
      <c r="AJ16" s="1002"/>
      <c r="AK16" s="1002"/>
      <c r="AL16" s="1002"/>
      <c r="AM16" s="1002"/>
    </row>
    <row r="17" spans="1:39">
      <c r="A17" s="999" t="s">
        <v>300</v>
      </c>
      <c r="C17" s="993" t="s">
        <v>3155</v>
      </c>
      <c r="O17" s="1003"/>
      <c r="P17" s="1003"/>
      <c r="Q17" s="1003"/>
      <c r="R17" s="1003"/>
      <c r="S17" s="1003"/>
      <c r="T17" s="1003"/>
      <c r="U17" s="1003"/>
      <c r="V17" s="1003"/>
      <c r="W17" s="1003"/>
      <c r="X17" s="1003"/>
      <c r="Y17" s="1003"/>
      <c r="Z17" s="1003"/>
      <c r="AA17" s="1003"/>
      <c r="AB17" s="1003"/>
      <c r="AC17" s="1003"/>
      <c r="AD17" s="1003"/>
      <c r="AE17" s="1003"/>
      <c r="AF17" s="1003"/>
      <c r="AG17" s="1003"/>
      <c r="AH17" s="1003"/>
      <c r="AI17" s="1003"/>
      <c r="AJ17" s="1003"/>
      <c r="AK17" s="1003"/>
      <c r="AL17" s="1003"/>
    </row>
    <row r="18" spans="1:39">
      <c r="A18" s="999" t="s">
        <v>300</v>
      </c>
    </row>
    <row r="19" spans="1:39" ht="47.25">
      <c r="A19" s="999">
        <v>1188</v>
      </c>
      <c r="B19" s="114" t="s">
        <v>3156</v>
      </c>
      <c r="C19" s="219" t="s">
        <v>3157</v>
      </c>
      <c r="D19" s="212" t="s">
        <v>55</v>
      </c>
      <c r="E19" s="212" t="s">
        <v>145</v>
      </c>
      <c r="F19" s="996" t="s">
        <v>115</v>
      </c>
      <c r="G19" s="215">
        <v>90</v>
      </c>
      <c r="H19" s="215">
        <v>0</v>
      </c>
      <c r="I19" s="215">
        <v>0</v>
      </c>
      <c r="J19" s="215">
        <v>0</v>
      </c>
      <c r="K19" s="215">
        <v>0</v>
      </c>
      <c r="L19" s="997">
        <v>90</v>
      </c>
      <c r="M19" s="997">
        <v>45</v>
      </c>
      <c r="N19" s="997">
        <v>0</v>
      </c>
      <c r="O19" s="997">
        <v>45</v>
      </c>
      <c r="P19" s="997"/>
      <c r="Q19" s="997"/>
      <c r="R19" s="997"/>
      <c r="S19" s="997"/>
      <c r="T19" s="997"/>
      <c r="U19" s="997"/>
      <c r="V19" s="997"/>
      <c r="W19" s="997"/>
      <c r="X19" s="997"/>
      <c r="Y19" s="997"/>
      <c r="Z19" s="466">
        <v>45</v>
      </c>
      <c r="AA19" s="466">
        <v>0</v>
      </c>
      <c r="AB19" s="21">
        <v>45</v>
      </c>
      <c r="AC19" s="21"/>
      <c r="AD19" s="21"/>
      <c r="AE19" s="21">
        <v>0</v>
      </c>
      <c r="AF19" s="21">
        <v>0</v>
      </c>
      <c r="AG19" s="21">
        <v>0</v>
      </c>
      <c r="AH19" s="21">
        <v>0</v>
      </c>
      <c r="AI19" s="997"/>
      <c r="AJ19" s="997" t="s">
        <v>9321</v>
      </c>
      <c r="AK19" s="997"/>
      <c r="AL19" s="2601">
        <v>0.25</v>
      </c>
      <c r="AM19" s="997">
        <v>0</v>
      </c>
    </row>
    <row r="21" spans="1:39">
      <c r="C21" s="164" t="s">
        <v>3158</v>
      </c>
      <c r="D21" s="1000"/>
      <c r="E21" s="421"/>
      <c r="F21" s="421"/>
      <c r="G21" s="168">
        <v>90</v>
      </c>
      <c r="H21" s="168">
        <v>0</v>
      </c>
      <c r="I21" s="168">
        <v>0</v>
      </c>
      <c r="J21" s="168">
        <v>0</v>
      </c>
      <c r="K21" s="168">
        <v>0</v>
      </c>
      <c r="L21" s="168">
        <v>90</v>
      </c>
      <c r="M21" s="168">
        <v>45</v>
      </c>
      <c r="N21" s="168">
        <v>0</v>
      </c>
      <c r="O21" s="168">
        <v>45</v>
      </c>
      <c r="P21" s="168">
        <v>0</v>
      </c>
      <c r="Q21" s="168">
        <v>0</v>
      </c>
      <c r="R21" s="168">
        <v>0</v>
      </c>
      <c r="S21" s="168">
        <v>0</v>
      </c>
      <c r="T21" s="168">
        <v>0</v>
      </c>
      <c r="U21" s="168">
        <v>0</v>
      </c>
      <c r="V21" s="168">
        <v>0</v>
      </c>
      <c r="W21" s="168">
        <v>0</v>
      </c>
      <c r="X21" s="168">
        <v>0</v>
      </c>
      <c r="Y21" s="168">
        <v>0</v>
      </c>
      <c r="Z21" s="168">
        <v>45</v>
      </c>
      <c r="AA21" s="168">
        <v>0</v>
      </c>
      <c r="AB21" s="168">
        <v>45</v>
      </c>
      <c r="AC21" s="168">
        <v>0</v>
      </c>
      <c r="AD21" s="168">
        <v>0</v>
      </c>
      <c r="AE21" s="168">
        <v>0</v>
      </c>
      <c r="AF21" s="168">
        <v>0</v>
      </c>
      <c r="AG21" s="168">
        <v>0</v>
      </c>
      <c r="AH21" s="168">
        <v>0</v>
      </c>
      <c r="AI21" s="168">
        <v>0</v>
      </c>
      <c r="AJ21" s="2293"/>
      <c r="AK21" s="2293"/>
      <c r="AL21" s="2293"/>
      <c r="AM21" s="168">
        <v>0</v>
      </c>
    </row>
    <row r="22" spans="1:39" ht="16.5" thickBot="1">
      <c r="C22" s="1005" t="s">
        <v>3159</v>
      </c>
      <c r="D22" s="1005"/>
      <c r="E22" s="151"/>
      <c r="F22" s="151"/>
      <c r="G22" s="152">
        <v>285.84100000000001</v>
      </c>
      <c r="H22" s="152">
        <v>0</v>
      </c>
      <c r="I22" s="152">
        <v>14.635</v>
      </c>
      <c r="J22" s="152">
        <v>0</v>
      </c>
      <c r="K22" s="152">
        <v>14.635</v>
      </c>
      <c r="L22" s="152">
        <v>271.20600000000002</v>
      </c>
      <c r="M22" s="152">
        <v>45</v>
      </c>
      <c r="N22" s="152">
        <v>79</v>
      </c>
      <c r="O22" s="152">
        <v>124</v>
      </c>
      <c r="P22" s="152">
        <v>0</v>
      </c>
      <c r="Q22" s="152">
        <v>0</v>
      </c>
      <c r="R22" s="152">
        <v>0</v>
      </c>
      <c r="S22" s="152">
        <v>0</v>
      </c>
      <c r="T22" s="152">
        <v>0</v>
      </c>
      <c r="U22" s="152">
        <v>0</v>
      </c>
      <c r="V22" s="152">
        <v>0</v>
      </c>
      <c r="W22" s="152">
        <v>0</v>
      </c>
      <c r="X22" s="152">
        <v>0</v>
      </c>
      <c r="Y22" s="152">
        <v>0</v>
      </c>
      <c r="Z22" s="152">
        <v>45</v>
      </c>
      <c r="AA22" s="152">
        <v>79</v>
      </c>
      <c r="AB22" s="152">
        <v>124</v>
      </c>
      <c r="AC22" s="152">
        <v>0</v>
      </c>
      <c r="AD22" s="152">
        <v>16.385999999999999</v>
      </c>
      <c r="AE22" s="152">
        <v>16.385999999999999</v>
      </c>
      <c r="AF22" s="152">
        <v>0</v>
      </c>
      <c r="AG22" s="152">
        <v>10.758542</v>
      </c>
      <c r="AH22" s="152">
        <v>10.758542</v>
      </c>
      <c r="AI22" s="152">
        <v>0</v>
      </c>
      <c r="AJ22" s="193"/>
      <c r="AK22" s="193"/>
      <c r="AL22" s="193"/>
      <c r="AM22" s="152">
        <v>0</v>
      </c>
    </row>
    <row r="23" spans="1:39" ht="16.5" thickTop="1">
      <c r="L23" s="1003"/>
    </row>
    <row r="24" spans="1:39">
      <c r="K24" s="1003"/>
      <c r="L24" s="1003"/>
      <c r="O24" s="1003"/>
      <c r="P24" s="1003"/>
      <c r="Q24" s="1003"/>
      <c r="R24" s="1003"/>
      <c r="S24" s="1003"/>
      <c r="T24" s="1003"/>
      <c r="U24" s="1003"/>
      <c r="V24" s="1003"/>
      <c r="W24" s="1003"/>
      <c r="X24" s="1003"/>
      <c r="Y24" s="1003"/>
      <c r="Z24" s="1003"/>
      <c r="AA24" s="1003"/>
      <c r="AB24" s="1003"/>
      <c r="AC24" s="1003"/>
      <c r="AD24" s="1003"/>
      <c r="AE24" s="1003"/>
      <c r="AF24" s="1003"/>
      <c r="AG24" s="1003"/>
      <c r="AH24" s="1003"/>
      <c r="AI24" s="1003"/>
      <c r="AJ24" s="1003"/>
      <c r="AK24" s="1003"/>
      <c r="AL24" s="1003"/>
    </row>
    <row r="25" spans="1:39">
      <c r="O25" s="1003"/>
      <c r="P25" s="1003"/>
      <c r="Q25" s="1003"/>
      <c r="R25" s="1003"/>
      <c r="S25" s="1003"/>
      <c r="T25" s="1003"/>
      <c r="U25" s="1003"/>
      <c r="V25" s="1003"/>
      <c r="W25" s="1003"/>
      <c r="X25" s="1003"/>
      <c r="Y25" s="1003"/>
      <c r="Z25" s="1003"/>
      <c r="AA25" s="1003"/>
      <c r="AB25" s="1003"/>
      <c r="AC25" s="1003"/>
      <c r="AD25" s="1003"/>
      <c r="AE25" s="1003"/>
      <c r="AF25" s="1003"/>
      <c r="AG25" s="1003"/>
      <c r="AH25" s="1003"/>
      <c r="AI25" s="1003"/>
      <c r="AJ25" s="1003"/>
      <c r="AK25" s="1003"/>
      <c r="AL25" s="1003"/>
    </row>
  </sheetData>
  <mergeCells count="27">
    <mergeCell ref="A1:AM1"/>
    <mergeCell ref="A2:AM2"/>
    <mergeCell ref="A4:A6"/>
    <mergeCell ref="B4:B6"/>
    <mergeCell ref="C4:C6"/>
    <mergeCell ref="D4:D6"/>
    <mergeCell ref="E4:E6"/>
    <mergeCell ref="F4:F6"/>
    <mergeCell ref="G4:G6"/>
    <mergeCell ref="H4:H6"/>
    <mergeCell ref="I4:J5"/>
    <mergeCell ref="K4:K6"/>
    <mergeCell ref="L4:L6"/>
    <mergeCell ref="M4:O5"/>
    <mergeCell ref="AM4:AM6"/>
    <mergeCell ref="AK3:AL3"/>
    <mergeCell ref="P4:S4"/>
    <mergeCell ref="T4:U5"/>
    <mergeCell ref="V4:W5"/>
    <mergeCell ref="X4:Y5"/>
    <mergeCell ref="Z4:AB5"/>
    <mergeCell ref="AL4:AL6"/>
    <mergeCell ref="AC4:AE5"/>
    <mergeCell ref="AF4:AH5"/>
    <mergeCell ref="AI4:AI6"/>
    <mergeCell ref="AJ4:AJ6"/>
    <mergeCell ref="AK4:AK6"/>
  </mergeCells>
  <printOptions horizontalCentered="1"/>
  <pageMargins left="0.39370078740157483" right="0.19685039370078741" top="0.51181102362204722" bottom="0.51181102362204722" header="0.51181102362204722" footer="0.51181102362204722"/>
  <pageSetup paperSize="9" scale="55" firstPageNumber="10" orientation="landscape" useFirstPageNumber="1" r:id="rId1"/>
  <headerFooter alignWithMargins="0">
    <oddHeader>&amp;R{&amp;P}</oddHeader>
  </headerFooter>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6">
    <tabColor theme="2" tint="-0.499984740745262"/>
  </sheetPr>
  <dimension ref="A1:AM19"/>
  <sheetViews>
    <sheetView view="pageBreakPreview" topLeftCell="H1" zoomScale="80" zoomScaleNormal="70" zoomScaleSheetLayoutView="80" workbookViewId="0">
      <pane ySplit="7" topLeftCell="A13" activePane="bottomLeft" state="frozen"/>
      <selection activeCell="B13" sqref="B13"/>
      <selection pane="bottomLeft" activeCell="B13" sqref="B13"/>
    </sheetView>
  </sheetViews>
  <sheetFormatPr defaultColWidth="8" defaultRowHeight="15.75"/>
  <cols>
    <col min="1" max="1" width="7.125" style="512" customWidth="1"/>
    <col min="2" max="2" width="10.5" style="512" hidden="1" customWidth="1"/>
    <col min="3" max="3" width="29" style="535" customWidth="1"/>
    <col min="4" max="4" width="10.375" style="537" customWidth="1"/>
    <col min="5" max="5" width="10" style="537" hidden="1" customWidth="1"/>
    <col min="6" max="6" width="11.25" style="502" customWidth="1"/>
    <col min="7" max="7" width="10" style="496" customWidth="1"/>
    <col min="8" max="8" width="9.25" style="496" customWidth="1"/>
    <col min="9" max="9" width="7.75" style="496" customWidth="1"/>
    <col min="10" max="10" width="6.25" style="496" customWidth="1"/>
    <col min="11" max="11" width="9.75" style="496" customWidth="1"/>
    <col min="12" max="12" width="9.25" style="496" customWidth="1"/>
    <col min="13" max="13" width="8.25" style="496" customWidth="1"/>
    <col min="14" max="14" width="8.375" style="496" customWidth="1"/>
    <col min="15" max="15" width="8.75" style="496" customWidth="1"/>
    <col min="16" max="25" width="8.75" style="496" hidden="1" customWidth="1"/>
    <col min="26" max="38" width="8.75" style="496" customWidth="1"/>
    <col min="39" max="39" width="6.25" style="496" customWidth="1"/>
    <col min="40" max="16384" width="8" style="496"/>
  </cols>
  <sheetData>
    <row r="1" spans="1:39" ht="27">
      <c r="A1" s="3129" t="s">
        <v>2121</v>
      </c>
      <c r="B1" s="3129"/>
      <c r="C1" s="3129"/>
      <c r="D1" s="3129"/>
      <c r="E1" s="3129"/>
      <c r="F1" s="3129"/>
      <c r="G1" s="3129"/>
      <c r="H1" s="3129"/>
      <c r="I1" s="3129"/>
      <c r="J1" s="3129"/>
      <c r="K1" s="3129"/>
      <c r="L1" s="3129"/>
      <c r="M1" s="3129"/>
      <c r="N1" s="3129"/>
      <c r="O1" s="3129"/>
      <c r="P1" s="3129"/>
      <c r="Q1" s="3129"/>
      <c r="R1" s="3129"/>
      <c r="S1" s="3129"/>
      <c r="T1" s="3129"/>
      <c r="U1" s="3129"/>
      <c r="V1" s="3129"/>
      <c r="W1" s="3129"/>
      <c r="X1" s="3129"/>
      <c r="Y1" s="3129"/>
      <c r="Z1" s="3129"/>
      <c r="AA1" s="3129"/>
      <c r="AB1" s="3129"/>
      <c r="AC1" s="3129"/>
      <c r="AD1" s="3129"/>
      <c r="AE1" s="3129"/>
      <c r="AF1" s="3129"/>
      <c r="AG1" s="3129"/>
      <c r="AH1" s="3129"/>
      <c r="AI1" s="3129"/>
      <c r="AJ1" s="3129"/>
      <c r="AK1" s="3129"/>
      <c r="AL1" s="3129"/>
      <c r="AM1" s="3129"/>
    </row>
    <row r="2" spans="1:39" ht="25.5" customHeight="1">
      <c r="A2" s="3236" t="s">
        <v>3160</v>
      </c>
      <c r="B2" s="3236"/>
      <c r="C2" s="3236"/>
      <c r="D2" s="3236"/>
      <c r="E2" s="3236"/>
      <c r="F2" s="3236"/>
      <c r="G2" s="3236"/>
      <c r="H2" s="3236"/>
      <c r="I2" s="3236"/>
      <c r="J2" s="3236"/>
      <c r="K2" s="3236"/>
      <c r="L2" s="3236"/>
      <c r="M2" s="3236"/>
      <c r="N2" s="3236"/>
      <c r="O2" s="3236"/>
      <c r="P2" s="3236"/>
      <c r="Q2" s="3236"/>
      <c r="R2" s="3236"/>
      <c r="S2" s="3236"/>
      <c r="T2" s="3236"/>
      <c r="U2" s="3236"/>
      <c r="V2" s="3236"/>
      <c r="W2" s="3236"/>
      <c r="X2" s="3236"/>
      <c r="Y2" s="3236"/>
      <c r="Z2" s="3236"/>
      <c r="AA2" s="3236"/>
      <c r="AB2" s="3236"/>
      <c r="AC2" s="3236"/>
      <c r="AD2" s="3236"/>
      <c r="AE2" s="3236"/>
      <c r="AF2" s="3236"/>
      <c r="AG2" s="3236"/>
      <c r="AH2" s="3236"/>
      <c r="AI2" s="3236"/>
      <c r="AJ2" s="3236"/>
      <c r="AK2" s="3236"/>
      <c r="AL2" s="3236"/>
      <c r="AM2" s="3236"/>
    </row>
    <row r="3" spans="1:39">
      <c r="A3" s="621"/>
      <c r="B3" s="621"/>
      <c r="C3" s="621"/>
      <c r="D3" s="622"/>
      <c r="E3" s="621"/>
      <c r="F3" s="621"/>
      <c r="G3" s="621"/>
      <c r="H3" s="621"/>
      <c r="I3" s="621"/>
      <c r="J3" s="621"/>
      <c r="K3" s="621"/>
      <c r="L3" s="621"/>
      <c r="M3" s="621"/>
      <c r="N3" s="621"/>
      <c r="O3" s="621"/>
      <c r="P3" s="4"/>
      <c r="Q3" s="4"/>
      <c r="R3" s="4"/>
      <c r="S3" s="4"/>
      <c r="T3" s="4"/>
      <c r="U3" s="4"/>
      <c r="V3" s="4"/>
      <c r="W3" s="4"/>
      <c r="X3" s="4"/>
      <c r="Y3" s="4"/>
      <c r="Z3" s="4"/>
      <c r="AA3" s="4"/>
      <c r="AB3" s="4"/>
      <c r="AC3" s="4"/>
      <c r="AD3" s="4"/>
      <c r="AE3" s="4"/>
      <c r="AF3" s="4"/>
      <c r="AG3" s="4"/>
      <c r="AH3" s="4"/>
      <c r="AI3" s="4"/>
      <c r="AJ3" s="4"/>
      <c r="AK3" s="3024" t="s">
        <v>9121</v>
      </c>
      <c r="AL3" s="3024"/>
      <c r="AM3" s="621"/>
    </row>
    <row r="4" spans="1:39" s="623" customFormat="1" ht="28.5" customHeight="1">
      <c r="A4" s="3161" t="s">
        <v>2227</v>
      </c>
      <c r="B4" s="3161" t="s">
        <v>11</v>
      </c>
      <c r="C4" s="3161" t="s">
        <v>12</v>
      </c>
      <c r="D4" s="3161" t="s">
        <v>13</v>
      </c>
      <c r="E4" s="3237" t="s">
        <v>2229</v>
      </c>
      <c r="F4" s="3161" t="s">
        <v>3161</v>
      </c>
      <c r="G4" s="3161" t="s">
        <v>15</v>
      </c>
      <c r="H4" s="3161" t="s">
        <v>3162</v>
      </c>
      <c r="I4" s="3167" t="s">
        <v>118</v>
      </c>
      <c r="J4" s="3168"/>
      <c r="K4" s="3167" t="s">
        <v>119</v>
      </c>
      <c r="L4" s="3161" t="s">
        <v>3163</v>
      </c>
      <c r="M4" s="3172" t="s">
        <v>116</v>
      </c>
      <c r="N4" s="3172"/>
      <c r="O4" s="3173"/>
      <c r="P4" s="3028" t="s">
        <v>9118</v>
      </c>
      <c r="Q4" s="3029"/>
      <c r="R4" s="3029"/>
      <c r="S4" s="3030"/>
      <c r="T4" s="3031" t="s">
        <v>9107</v>
      </c>
      <c r="U4" s="3032"/>
      <c r="V4" s="3031" t="s">
        <v>9108</v>
      </c>
      <c r="W4" s="3032"/>
      <c r="X4" s="3031" t="s">
        <v>9109</v>
      </c>
      <c r="Y4" s="3032"/>
      <c r="Z4" s="3035" t="s">
        <v>9119</v>
      </c>
      <c r="AA4" s="3036"/>
      <c r="AB4" s="3037"/>
      <c r="AC4" s="3035" t="s">
        <v>9120</v>
      </c>
      <c r="AD4" s="3036"/>
      <c r="AE4" s="3037"/>
      <c r="AF4" s="3041" t="s">
        <v>9110</v>
      </c>
      <c r="AG4" s="3042"/>
      <c r="AH4" s="3043"/>
      <c r="AI4" s="3025" t="s">
        <v>9111</v>
      </c>
      <c r="AJ4" s="3025" t="s">
        <v>9112</v>
      </c>
      <c r="AK4" s="3025" t="s">
        <v>9113</v>
      </c>
      <c r="AL4" s="3025" t="s">
        <v>9114</v>
      </c>
      <c r="AM4" s="3161" t="s">
        <v>16</v>
      </c>
    </row>
    <row r="5" spans="1:39" s="623" customFormat="1" ht="23.25" customHeight="1">
      <c r="A5" s="3162"/>
      <c r="B5" s="3162"/>
      <c r="C5" s="3162"/>
      <c r="D5" s="3162"/>
      <c r="E5" s="3238"/>
      <c r="F5" s="3162"/>
      <c r="G5" s="3162"/>
      <c r="H5" s="3162"/>
      <c r="I5" s="3169"/>
      <c r="J5" s="3170"/>
      <c r="K5" s="3171"/>
      <c r="L5" s="3162"/>
      <c r="M5" s="3174"/>
      <c r="N5" s="3174"/>
      <c r="O5" s="3175"/>
      <c r="P5" s="2289" t="s">
        <v>2</v>
      </c>
      <c r="Q5" s="2289" t="s">
        <v>2</v>
      </c>
      <c r="R5" s="2290" t="s">
        <v>3</v>
      </c>
      <c r="S5" s="2290" t="s">
        <v>3</v>
      </c>
      <c r="T5" s="3033"/>
      <c r="U5" s="3034"/>
      <c r="V5" s="3033"/>
      <c r="W5" s="3034"/>
      <c r="X5" s="3033"/>
      <c r="Y5" s="3034"/>
      <c r="Z5" s="3038"/>
      <c r="AA5" s="3039"/>
      <c r="AB5" s="3040"/>
      <c r="AC5" s="3038"/>
      <c r="AD5" s="3039"/>
      <c r="AE5" s="3040"/>
      <c r="AF5" s="3044"/>
      <c r="AG5" s="3045"/>
      <c r="AH5" s="3046"/>
      <c r="AI5" s="3026"/>
      <c r="AJ5" s="3026"/>
      <c r="AK5" s="3026"/>
      <c r="AL5" s="3026"/>
      <c r="AM5" s="3162"/>
    </row>
    <row r="6" spans="1:39" s="502" customFormat="1">
      <c r="A6" s="3163"/>
      <c r="B6" s="3163"/>
      <c r="C6" s="3163"/>
      <c r="D6" s="3163"/>
      <c r="E6" s="3239"/>
      <c r="F6" s="3163"/>
      <c r="G6" s="3163"/>
      <c r="H6" s="3163"/>
      <c r="I6" s="624" t="s">
        <v>1</v>
      </c>
      <c r="J6" s="625" t="s">
        <v>17</v>
      </c>
      <c r="K6" s="3169"/>
      <c r="L6" s="3163"/>
      <c r="M6" s="626" t="s">
        <v>2</v>
      </c>
      <c r="N6" s="627" t="s">
        <v>3</v>
      </c>
      <c r="O6" s="627" t="s">
        <v>1</v>
      </c>
      <c r="P6" s="2289" t="s">
        <v>9115</v>
      </c>
      <c r="Q6" s="2290" t="s">
        <v>9116</v>
      </c>
      <c r="R6" s="2289" t="s">
        <v>9115</v>
      </c>
      <c r="S6" s="2290" t="s">
        <v>9116</v>
      </c>
      <c r="T6" s="2289" t="s">
        <v>2</v>
      </c>
      <c r="U6" s="2290" t="s">
        <v>3</v>
      </c>
      <c r="V6" s="2289" t="s">
        <v>2</v>
      </c>
      <c r="W6" s="2290" t="s">
        <v>3</v>
      </c>
      <c r="X6" s="2289" t="s">
        <v>2</v>
      </c>
      <c r="Y6" s="2290" t="s">
        <v>3</v>
      </c>
      <c r="Z6" s="2289" t="s">
        <v>2</v>
      </c>
      <c r="AA6" s="2290" t="s">
        <v>3</v>
      </c>
      <c r="AB6" s="2290" t="s">
        <v>1</v>
      </c>
      <c r="AC6" s="2289" t="s">
        <v>2</v>
      </c>
      <c r="AD6" s="2290" t="s">
        <v>3</v>
      </c>
      <c r="AE6" s="2290" t="s">
        <v>1</v>
      </c>
      <c r="AF6" s="2291" t="s">
        <v>9117</v>
      </c>
      <c r="AG6" s="2291" t="s">
        <v>3</v>
      </c>
      <c r="AH6" s="2291" t="s">
        <v>1</v>
      </c>
      <c r="AI6" s="3027"/>
      <c r="AJ6" s="3027"/>
      <c r="AK6" s="3027"/>
      <c r="AL6" s="3027"/>
      <c r="AM6" s="3163"/>
    </row>
    <row r="7" spans="1:39" s="502" customFormat="1">
      <c r="A7" s="1007">
        <v>1</v>
      </c>
      <c r="B7" s="1008">
        <v>2</v>
      </c>
      <c r="C7" s="1007">
        <v>3</v>
      </c>
      <c r="D7" s="1007">
        <v>4</v>
      </c>
      <c r="E7" s="1007">
        <v>5</v>
      </c>
      <c r="F7" s="1007">
        <v>6</v>
      </c>
      <c r="G7" s="1007">
        <v>7</v>
      </c>
      <c r="H7" s="1007">
        <v>8</v>
      </c>
      <c r="I7" s="1007">
        <v>9</v>
      </c>
      <c r="J7" s="1007">
        <v>10</v>
      </c>
      <c r="K7" s="1007">
        <v>11</v>
      </c>
      <c r="L7" s="1007">
        <v>12</v>
      </c>
      <c r="M7" s="1007">
        <v>13</v>
      </c>
      <c r="N7" s="1007">
        <v>14</v>
      </c>
      <c r="O7" s="1007">
        <v>15</v>
      </c>
      <c r="P7" s="2292">
        <v>16</v>
      </c>
      <c r="Q7" s="2292">
        <v>17</v>
      </c>
      <c r="R7" s="2292">
        <v>18</v>
      </c>
      <c r="S7" s="2292">
        <v>19</v>
      </c>
      <c r="T7" s="2292">
        <v>20</v>
      </c>
      <c r="U7" s="2292">
        <v>21</v>
      </c>
      <c r="V7" s="2292">
        <v>22</v>
      </c>
      <c r="W7" s="2292">
        <v>23</v>
      </c>
      <c r="X7" s="2292">
        <v>24</v>
      </c>
      <c r="Y7" s="2292">
        <v>25</v>
      </c>
      <c r="Z7" s="2292">
        <v>10</v>
      </c>
      <c r="AA7" s="2292">
        <v>11</v>
      </c>
      <c r="AB7" s="2292">
        <v>12</v>
      </c>
      <c r="AC7" s="2292">
        <v>9</v>
      </c>
      <c r="AD7" s="2292">
        <v>10</v>
      </c>
      <c r="AE7" s="2292">
        <v>11</v>
      </c>
      <c r="AF7" s="2292">
        <v>12</v>
      </c>
      <c r="AG7" s="2292">
        <v>13</v>
      </c>
      <c r="AH7" s="2292">
        <v>14</v>
      </c>
      <c r="AI7" s="2292">
        <v>15</v>
      </c>
      <c r="AJ7" s="2292">
        <v>15</v>
      </c>
      <c r="AK7" s="2292">
        <v>16</v>
      </c>
      <c r="AL7" s="2292">
        <v>17</v>
      </c>
      <c r="AM7" s="1007">
        <v>16</v>
      </c>
    </row>
    <row r="8" spans="1:39" s="502" customFormat="1">
      <c r="A8" s="512"/>
      <c r="B8" s="512"/>
      <c r="C8" s="513"/>
      <c r="D8" s="512"/>
      <c r="E8" s="512"/>
      <c r="F8" s="514"/>
      <c r="G8" s="514"/>
      <c r="H8" s="514"/>
      <c r="I8" s="514"/>
      <c r="J8" s="514"/>
      <c r="K8" s="514"/>
      <c r="L8" s="514"/>
      <c r="M8" s="514"/>
      <c r="N8" s="514"/>
      <c r="O8" s="514"/>
      <c r="P8" s="514"/>
      <c r="Q8" s="514"/>
      <c r="R8" s="514"/>
      <c r="S8" s="514"/>
      <c r="T8" s="514"/>
      <c r="U8" s="514"/>
      <c r="V8" s="514"/>
      <c r="W8" s="514"/>
      <c r="X8" s="514"/>
      <c r="Y8" s="514"/>
      <c r="Z8" s="514"/>
      <c r="AA8" s="514"/>
      <c r="AB8" s="514"/>
      <c r="AC8" s="514"/>
      <c r="AD8" s="514"/>
      <c r="AE8" s="514"/>
      <c r="AF8" s="514"/>
      <c r="AG8" s="514"/>
      <c r="AH8" s="514"/>
      <c r="AI8" s="514"/>
      <c r="AJ8" s="514"/>
      <c r="AK8" s="514"/>
      <c r="AL8" s="514"/>
      <c r="AM8" s="514"/>
    </row>
    <row r="9" spans="1:39">
      <c r="A9" s="519"/>
      <c r="B9" s="519"/>
      <c r="C9" s="563" t="s">
        <v>3164</v>
      </c>
      <c r="D9" s="519"/>
      <c r="E9" s="519"/>
      <c r="F9" s="519"/>
      <c r="G9" s="560"/>
      <c r="H9" s="560"/>
      <c r="I9" s="560"/>
      <c r="J9" s="560"/>
      <c r="K9" s="560"/>
      <c r="L9" s="560"/>
      <c r="M9" s="560"/>
      <c r="N9" s="560"/>
      <c r="O9" s="560"/>
      <c r="P9" s="560"/>
      <c r="Q9" s="560"/>
      <c r="R9" s="560"/>
      <c r="S9" s="560"/>
      <c r="T9" s="560"/>
      <c r="U9" s="560"/>
      <c r="V9" s="560"/>
      <c r="W9" s="560"/>
      <c r="X9" s="560"/>
      <c r="Y9" s="560"/>
      <c r="Z9" s="560"/>
      <c r="AA9" s="560"/>
      <c r="AB9" s="560"/>
      <c r="AC9" s="560"/>
      <c r="AD9" s="560"/>
      <c r="AE9" s="560"/>
      <c r="AF9" s="560"/>
      <c r="AG9" s="560"/>
      <c r="AH9" s="560"/>
      <c r="AI9" s="560"/>
      <c r="AJ9" s="560"/>
      <c r="AK9" s="560"/>
      <c r="AL9" s="560"/>
      <c r="AM9" s="560"/>
    </row>
    <row r="10" spans="1:39">
      <c r="A10" s="519"/>
      <c r="B10" s="519"/>
      <c r="C10" s="1009" t="s">
        <v>144</v>
      </c>
      <c r="D10" s="519"/>
      <c r="E10" s="519"/>
      <c r="F10" s="519"/>
      <c r="G10" s="560"/>
      <c r="H10" s="560"/>
      <c r="I10" s="560"/>
      <c r="J10" s="560"/>
      <c r="K10" s="560"/>
      <c r="L10" s="560"/>
      <c r="M10" s="560"/>
      <c r="N10" s="560"/>
      <c r="O10" s="560"/>
      <c r="P10" s="560"/>
      <c r="Q10" s="560"/>
      <c r="R10" s="560"/>
      <c r="S10" s="560"/>
      <c r="T10" s="560"/>
      <c r="U10" s="560"/>
      <c r="V10" s="560"/>
      <c r="W10" s="560"/>
      <c r="X10" s="560"/>
      <c r="Y10" s="560"/>
      <c r="Z10" s="560"/>
      <c r="AA10" s="560"/>
      <c r="AB10" s="560"/>
      <c r="AC10" s="560"/>
      <c r="AD10" s="560"/>
      <c r="AE10" s="560"/>
      <c r="AF10" s="560"/>
      <c r="AG10" s="560"/>
      <c r="AH10" s="560"/>
      <c r="AI10" s="560"/>
      <c r="AJ10" s="560"/>
      <c r="AK10" s="560"/>
      <c r="AL10" s="560"/>
      <c r="AM10" s="560"/>
    </row>
    <row r="11" spans="1:39">
      <c r="A11" s="519"/>
      <c r="B11" s="519"/>
      <c r="C11" s="1009"/>
      <c r="D11" s="519"/>
      <c r="E11" s="519"/>
      <c r="F11" s="519"/>
      <c r="G11" s="560"/>
      <c r="H11" s="560"/>
      <c r="I11" s="560"/>
      <c r="J11" s="560"/>
      <c r="K11" s="560"/>
      <c r="L11" s="560"/>
      <c r="M11" s="560"/>
      <c r="N11" s="560"/>
      <c r="O11" s="560"/>
      <c r="P11" s="560"/>
      <c r="Q11" s="560"/>
      <c r="R11" s="560"/>
      <c r="S11" s="560"/>
      <c r="T11" s="560"/>
      <c r="U11" s="560"/>
      <c r="V11" s="560"/>
      <c r="W11" s="560"/>
      <c r="X11" s="560"/>
      <c r="Y11" s="560"/>
      <c r="Z11" s="560"/>
      <c r="AA11" s="560"/>
      <c r="AB11" s="560"/>
      <c r="AC11" s="560"/>
      <c r="AD11" s="560"/>
      <c r="AE11" s="560"/>
      <c r="AF11" s="560"/>
      <c r="AG11" s="560"/>
      <c r="AH11" s="560"/>
      <c r="AI11" s="560"/>
      <c r="AJ11" s="560"/>
      <c r="AK11" s="560"/>
      <c r="AL11" s="560"/>
      <c r="AM11" s="560"/>
    </row>
    <row r="12" spans="1:39" ht="126">
      <c r="A12" s="1010">
        <v>1189</v>
      </c>
      <c r="B12" s="1011" t="s">
        <v>3165</v>
      </c>
      <c r="C12" s="498" t="s">
        <v>9525</v>
      </c>
      <c r="D12" s="519" t="s">
        <v>220</v>
      </c>
      <c r="E12" s="519" t="s">
        <v>145</v>
      </c>
      <c r="F12" s="523" t="s">
        <v>115</v>
      </c>
      <c r="G12" s="560">
        <v>40</v>
      </c>
      <c r="H12" s="560">
        <v>0</v>
      </c>
      <c r="I12" s="560">
        <v>0</v>
      </c>
      <c r="J12" s="560">
        <v>0</v>
      </c>
      <c r="K12" s="560">
        <v>0</v>
      </c>
      <c r="L12" s="560">
        <v>40</v>
      </c>
      <c r="M12" s="560">
        <v>20</v>
      </c>
      <c r="N12" s="560">
        <v>0</v>
      </c>
      <c r="O12" s="560">
        <v>20</v>
      </c>
      <c r="P12" s="560"/>
      <c r="Q12" s="560"/>
      <c r="R12" s="560"/>
      <c r="S12" s="560"/>
      <c r="T12" s="560"/>
      <c r="U12" s="560"/>
      <c r="V12" s="560"/>
      <c r="W12" s="560"/>
      <c r="X12" s="560"/>
      <c r="Y12" s="560"/>
      <c r="Z12" s="466">
        <v>20</v>
      </c>
      <c r="AA12" s="466">
        <v>0</v>
      </c>
      <c r="AB12" s="21">
        <v>20</v>
      </c>
      <c r="AC12" s="21">
        <v>20</v>
      </c>
      <c r="AD12" s="21"/>
      <c r="AE12" s="21">
        <v>20</v>
      </c>
      <c r="AF12" s="21">
        <v>19.974209999999999</v>
      </c>
      <c r="AG12" s="21">
        <v>0</v>
      </c>
      <c r="AH12" s="21">
        <v>19.974209999999999</v>
      </c>
      <c r="AI12" s="560"/>
      <c r="AJ12" s="560" t="s">
        <v>12942</v>
      </c>
      <c r="AK12" s="560" t="s">
        <v>10989</v>
      </c>
      <c r="AL12" s="2601">
        <v>0.25</v>
      </c>
      <c r="AM12" s="1012">
        <v>0</v>
      </c>
    </row>
    <row r="13" spans="1:39" ht="126">
      <c r="A13" s="999">
        <v>1190</v>
      </c>
      <c r="B13" s="1011" t="s">
        <v>3166</v>
      </c>
      <c r="C13" s="498" t="s">
        <v>3167</v>
      </c>
      <c r="D13" s="519" t="s">
        <v>620</v>
      </c>
      <c r="E13" s="519" t="s">
        <v>145</v>
      </c>
      <c r="F13" s="523" t="s">
        <v>115</v>
      </c>
      <c r="G13" s="560">
        <v>47</v>
      </c>
      <c r="H13" s="560">
        <v>0</v>
      </c>
      <c r="I13" s="560">
        <v>0</v>
      </c>
      <c r="J13" s="560">
        <v>0</v>
      </c>
      <c r="K13" s="560">
        <v>0</v>
      </c>
      <c r="L13" s="560">
        <v>47</v>
      </c>
      <c r="M13" s="560">
        <v>23.5</v>
      </c>
      <c r="N13" s="560">
        <v>0</v>
      </c>
      <c r="O13" s="560">
        <v>23.5</v>
      </c>
      <c r="P13" s="560"/>
      <c r="Q13" s="560"/>
      <c r="R13" s="560"/>
      <c r="S13" s="560"/>
      <c r="T13" s="560"/>
      <c r="U13" s="560"/>
      <c r="V13" s="560"/>
      <c r="W13" s="560"/>
      <c r="X13" s="560"/>
      <c r="Y13" s="560"/>
      <c r="Z13" s="466">
        <v>23.5</v>
      </c>
      <c r="AA13" s="466">
        <v>0</v>
      </c>
      <c r="AB13" s="21">
        <v>23.5</v>
      </c>
      <c r="AC13" s="21">
        <v>23.5</v>
      </c>
      <c r="AD13" s="21"/>
      <c r="AE13" s="21">
        <v>23.5</v>
      </c>
      <c r="AF13" s="21">
        <v>23.424555000000002</v>
      </c>
      <c r="AG13" s="21">
        <v>0</v>
      </c>
      <c r="AH13" s="21">
        <v>23.424555000000002</v>
      </c>
      <c r="AI13" s="560"/>
      <c r="AJ13" s="560" t="s">
        <v>9518</v>
      </c>
      <c r="AK13" s="560" t="s">
        <v>12406</v>
      </c>
      <c r="AL13" s="2601">
        <v>0.25</v>
      </c>
      <c r="AM13" s="1012">
        <v>0</v>
      </c>
    </row>
    <row r="14" spans="1:39" ht="126">
      <c r="A14" s="999">
        <v>1191</v>
      </c>
      <c r="B14" s="1011" t="s">
        <v>3168</v>
      </c>
      <c r="C14" s="498" t="s">
        <v>3169</v>
      </c>
      <c r="D14" s="519" t="s">
        <v>617</v>
      </c>
      <c r="E14" s="519" t="s">
        <v>145</v>
      </c>
      <c r="F14" s="523" t="s">
        <v>115</v>
      </c>
      <c r="G14" s="560">
        <v>25</v>
      </c>
      <c r="H14" s="560">
        <v>0</v>
      </c>
      <c r="I14" s="560">
        <v>0</v>
      </c>
      <c r="J14" s="560">
        <v>0</v>
      </c>
      <c r="K14" s="560">
        <v>0</v>
      </c>
      <c r="L14" s="560">
        <v>25</v>
      </c>
      <c r="M14" s="560">
        <v>12.5</v>
      </c>
      <c r="N14" s="560">
        <v>0</v>
      </c>
      <c r="O14" s="560">
        <v>12.5</v>
      </c>
      <c r="P14" s="560"/>
      <c r="Q14" s="560"/>
      <c r="R14" s="560"/>
      <c r="S14" s="560"/>
      <c r="T14" s="560"/>
      <c r="U14" s="560"/>
      <c r="V14" s="560"/>
      <c r="W14" s="560"/>
      <c r="X14" s="560"/>
      <c r="Y14" s="560"/>
      <c r="Z14" s="466">
        <v>12.5</v>
      </c>
      <c r="AA14" s="466">
        <v>0</v>
      </c>
      <c r="AB14" s="21">
        <v>12.5</v>
      </c>
      <c r="AC14" s="21">
        <v>12.5</v>
      </c>
      <c r="AD14" s="21"/>
      <c r="AE14" s="21">
        <v>12.5</v>
      </c>
      <c r="AF14" s="21">
        <v>12.482694</v>
      </c>
      <c r="AG14" s="21">
        <v>0</v>
      </c>
      <c r="AH14" s="21">
        <v>12.482694</v>
      </c>
      <c r="AI14" s="560"/>
      <c r="AJ14" s="560" t="s">
        <v>9518</v>
      </c>
      <c r="AK14" s="560" t="s">
        <v>12406</v>
      </c>
      <c r="AL14" s="2601">
        <v>0.25</v>
      </c>
      <c r="AM14" s="1012">
        <v>0</v>
      </c>
    </row>
    <row r="15" spans="1:39" ht="126">
      <c r="A15" s="999">
        <v>1192</v>
      </c>
      <c r="B15" s="1011" t="s">
        <v>3170</v>
      </c>
      <c r="C15" s="498" t="s">
        <v>3171</v>
      </c>
      <c r="D15" s="519" t="s">
        <v>124</v>
      </c>
      <c r="E15" s="519" t="s">
        <v>145</v>
      </c>
      <c r="F15" s="523" t="s">
        <v>115</v>
      </c>
      <c r="G15" s="560">
        <v>30</v>
      </c>
      <c r="H15" s="560">
        <v>0</v>
      </c>
      <c r="I15" s="560">
        <v>0</v>
      </c>
      <c r="J15" s="560">
        <v>0</v>
      </c>
      <c r="K15" s="560">
        <v>0</v>
      </c>
      <c r="L15" s="560">
        <v>30</v>
      </c>
      <c r="M15" s="560">
        <v>15</v>
      </c>
      <c r="N15" s="560">
        <v>0</v>
      </c>
      <c r="O15" s="560">
        <v>15</v>
      </c>
      <c r="P15" s="560"/>
      <c r="Q15" s="560"/>
      <c r="R15" s="560"/>
      <c r="S15" s="560"/>
      <c r="T15" s="560"/>
      <c r="U15" s="560"/>
      <c r="V15" s="560"/>
      <c r="W15" s="560"/>
      <c r="X15" s="560"/>
      <c r="Y15" s="560"/>
      <c r="Z15" s="466">
        <v>15</v>
      </c>
      <c r="AA15" s="466">
        <v>0</v>
      </c>
      <c r="AB15" s="21">
        <v>15</v>
      </c>
      <c r="AC15" s="21">
        <v>15</v>
      </c>
      <c r="AD15" s="21"/>
      <c r="AE15" s="21">
        <v>15</v>
      </c>
      <c r="AF15" s="21">
        <v>14.98916</v>
      </c>
      <c r="AG15" s="21">
        <v>0</v>
      </c>
      <c r="AH15" s="21">
        <v>14.98916</v>
      </c>
      <c r="AI15" s="560"/>
      <c r="AJ15" s="560" t="s">
        <v>9518</v>
      </c>
      <c r="AK15" s="560" t="s">
        <v>10990</v>
      </c>
      <c r="AL15" s="2601">
        <v>0.25</v>
      </c>
      <c r="AM15" s="1012">
        <v>0</v>
      </c>
    </row>
    <row r="16" spans="1:39" ht="126">
      <c r="A16" s="999">
        <v>1193</v>
      </c>
      <c r="B16" s="1011" t="s">
        <v>3172</v>
      </c>
      <c r="C16" s="498" t="s">
        <v>3173</v>
      </c>
      <c r="D16" s="519" t="s">
        <v>1694</v>
      </c>
      <c r="E16" s="519" t="s">
        <v>145</v>
      </c>
      <c r="F16" s="523" t="s">
        <v>115</v>
      </c>
      <c r="G16" s="560">
        <v>47</v>
      </c>
      <c r="H16" s="560">
        <v>0</v>
      </c>
      <c r="I16" s="560">
        <v>0</v>
      </c>
      <c r="J16" s="560">
        <v>0</v>
      </c>
      <c r="K16" s="560">
        <v>0</v>
      </c>
      <c r="L16" s="560">
        <v>47</v>
      </c>
      <c r="M16" s="560">
        <v>23</v>
      </c>
      <c r="N16" s="560">
        <v>0</v>
      </c>
      <c r="O16" s="560">
        <v>23</v>
      </c>
      <c r="P16" s="560"/>
      <c r="Q16" s="560"/>
      <c r="R16" s="560"/>
      <c r="S16" s="560"/>
      <c r="T16" s="560"/>
      <c r="U16" s="560"/>
      <c r="V16" s="560"/>
      <c r="W16" s="560"/>
      <c r="X16" s="560"/>
      <c r="Y16" s="560"/>
      <c r="Z16" s="466">
        <v>23</v>
      </c>
      <c r="AA16" s="466">
        <v>0</v>
      </c>
      <c r="AB16" s="21">
        <v>23</v>
      </c>
      <c r="AC16" s="21">
        <v>23</v>
      </c>
      <c r="AD16" s="21"/>
      <c r="AE16" s="21">
        <v>23</v>
      </c>
      <c r="AF16" s="21">
        <v>22.985209000000001</v>
      </c>
      <c r="AG16" s="21">
        <v>0</v>
      </c>
      <c r="AH16" s="21">
        <v>22.985209000000001</v>
      </c>
      <c r="AI16" s="560"/>
      <c r="AJ16" s="560" t="s">
        <v>9518</v>
      </c>
      <c r="AK16" s="560" t="s">
        <v>10989</v>
      </c>
      <c r="AL16" s="2601">
        <v>0.25</v>
      </c>
      <c r="AM16" s="1012">
        <v>0</v>
      </c>
    </row>
    <row r="17" spans="1:39" ht="126">
      <c r="A17" s="999">
        <v>1194</v>
      </c>
      <c r="B17" s="1011" t="s">
        <v>3174</v>
      </c>
      <c r="C17" s="498" t="s">
        <v>3175</v>
      </c>
      <c r="D17" s="519" t="s">
        <v>55</v>
      </c>
      <c r="E17" s="519" t="s">
        <v>145</v>
      </c>
      <c r="F17" s="523" t="s">
        <v>115</v>
      </c>
      <c r="G17" s="560">
        <v>28</v>
      </c>
      <c r="H17" s="560">
        <v>0</v>
      </c>
      <c r="I17" s="560">
        <v>0</v>
      </c>
      <c r="J17" s="560">
        <v>0</v>
      </c>
      <c r="K17" s="560">
        <v>0</v>
      </c>
      <c r="L17" s="560">
        <v>28</v>
      </c>
      <c r="M17" s="560">
        <v>14</v>
      </c>
      <c r="N17" s="560">
        <v>0</v>
      </c>
      <c r="O17" s="560">
        <v>14</v>
      </c>
      <c r="P17" s="560"/>
      <c r="Q17" s="560"/>
      <c r="R17" s="560"/>
      <c r="S17" s="560"/>
      <c r="T17" s="560"/>
      <c r="U17" s="560"/>
      <c r="V17" s="560"/>
      <c r="W17" s="560"/>
      <c r="X17" s="560"/>
      <c r="Y17" s="560"/>
      <c r="Z17" s="466">
        <v>14</v>
      </c>
      <c r="AA17" s="466">
        <v>0</v>
      </c>
      <c r="AB17" s="21">
        <v>14</v>
      </c>
      <c r="AC17" s="21">
        <v>14</v>
      </c>
      <c r="AD17" s="21"/>
      <c r="AE17" s="21">
        <v>14</v>
      </c>
      <c r="AF17" s="21">
        <v>13.957117</v>
      </c>
      <c r="AG17" s="21">
        <v>0</v>
      </c>
      <c r="AH17" s="21">
        <v>13.957117</v>
      </c>
      <c r="AI17" s="560"/>
      <c r="AJ17" s="560" t="s">
        <v>9518</v>
      </c>
      <c r="AK17" s="560" t="s">
        <v>12406</v>
      </c>
      <c r="AL17" s="2601">
        <v>0.25</v>
      </c>
      <c r="AM17" s="1012">
        <v>0</v>
      </c>
    </row>
    <row r="18" spans="1:39" ht="16.5" thickBot="1">
      <c r="A18" s="1013"/>
      <c r="B18" s="577"/>
      <c r="C18" s="674" t="s">
        <v>3176</v>
      </c>
      <c r="D18" s="1014"/>
      <c r="E18" s="711"/>
      <c r="F18" s="711"/>
      <c r="G18" s="649">
        <v>217</v>
      </c>
      <c r="H18" s="649">
        <v>0</v>
      </c>
      <c r="I18" s="649">
        <v>0</v>
      </c>
      <c r="J18" s="649">
        <v>0</v>
      </c>
      <c r="K18" s="649">
        <v>0</v>
      </c>
      <c r="L18" s="649">
        <v>217</v>
      </c>
      <c r="M18" s="649">
        <v>108</v>
      </c>
      <c r="N18" s="649">
        <v>0</v>
      </c>
      <c r="O18" s="649">
        <v>108</v>
      </c>
      <c r="P18" s="649">
        <v>0</v>
      </c>
      <c r="Q18" s="649">
        <v>0</v>
      </c>
      <c r="R18" s="649">
        <v>0</v>
      </c>
      <c r="S18" s="649">
        <v>0</v>
      </c>
      <c r="T18" s="649">
        <v>0</v>
      </c>
      <c r="U18" s="649">
        <v>0</v>
      </c>
      <c r="V18" s="649">
        <v>0</v>
      </c>
      <c r="W18" s="649">
        <v>0</v>
      </c>
      <c r="X18" s="649">
        <v>0</v>
      </c>
      <c r="Y18" s="649">
        <v>0</v>
      </c>
      <c r="Z18" s="649">
        <v>108</v>
      </c>
      <c r="AA18" s="649">
        <v>0</v>
      </c>
      <c r="AB18" s="649">
        <v>108</v>
      </c>
      <c r="AC18" s="649">
        <v>108</v>
      </c>
      <c r="AD18" s="649">
        <v>0</v>
      </c>
      <c r="AE18" s="649">
        <v>108</v>
      </c>
      <c r="AF18" s="649">
        <v>107.812945</v>
      </c>
      <c r="AG18" s="649">
        <v>0</v>
      </c>
      <c r="AH18" s="649">
        <v>107.812945</v>
      </c>
      <c r="AI18" s="649">
        <v>0</v>
      </c>
      <c r="AJ18" s="2309"/>
      <c r="AK18" s="2309"/>
      <c r="AL18" s="2309"/>
      <c r="AM18" s="649">
        <v>0</v>
      </c>
    </row>
    <row r="19" spans="1:39" ht="16.5" thickTop="1"/>
  </sheetData>
  <mergeCells count="27">
    <mergeCell ref="A1:AM1"/>
    <mergeCell ref="A2:AM2"/>
    <mergeCell ref="A4:A6"/>
    <mergeCell ref="B4:B6"/>
    <mergeCell ref="C4:C6"/>
    <mergeCell ref="D4:D6"/>
    <mergeCell ref="E4:E6"/>
    <mergeCell ref="F4:F6"/>
    <mergeCell ref="G4:G6"/>
    <mergeCell ref="H4:H6"/>
    <mergeCell ref="I4:J5"/>
    <mergeCell ref="K4:K6"/>
    <mergeCell ref="L4:L6"/>
    <mergeCell ref="M4:O5"/>
    <mergeCell ref="AM4:AM6"/>
    <mergeCell ref="AK3:AL3"/>
    <mergeCell ref="P4:S4"/>
    <mergeCell ref="T4:U5"/>
    <mergeCell ref="V4:W5"/>
    <mergeCell ref="X4:Y5"/>
    <mergeCell ref="Z4:AB5"/>
    <mergeCell ref="AL4:AL6"/>
    <mergeCell ref="AC4:AE5"/>
    <mergeCell ref="AF4:AH5"/>
    <mergeCell ref="AI4:AI6"/>
    <mergeCell ref="AJ4:AJ6"/>
    <mergeCell ref="AK4:AK6"/>
  </mergeCells>
  <printOptions horizontalCentered="1"/>
  <pageMargins left="0.39370078740157483" right="0.19685039370078741" top="0.51181102362204722" bottom="0.51181102362204722" header="0.51181102362204722" footer="0.51181102362204722"/>
  <pageSetup paperSize="9" scale="52" firstPageNumber="10" fitToHeight="0" orientation="landscape" useFirstPageNumber="1" r:id="rId1"/>
  <headerFooter alignWithMargins="0">
    <oddHeader>&amp;R{&amp;P}</oddHeader>
  </headerFooter>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7">
    <tabColor theme="5"/>
  </sheetPr>
  <dimension ref="A1:AM63"/>
  <sheetViews>
    <sheetView zoomScale="70" zoomScaleNormal="70" zoomScaleSheetLayoutView="110" zoomScalePageLayoutView="60" workbookViewId="0">
      <pane xSplit="3" ySplit="6" topLeftCell="D31" activePane="bottomRight" state="frozen"/>
      <selection activeCell="B13" sqref="B13"/>
      <selection pane="topRight" activeCell="B13" sqref="B13"/>
      <selection pane="bottomLeft" activeCell="B13" sqref="B13"/>
      <selection pane="bottomRight" activeCell="B13" sqref="B13"/>
    </sheetView>
  </sheetViews>
  <sheetFormatPr defaultColWidth="7.875" defaultRowHeight="15.75"/>
  <cols>
    <col min="1" max="1" width="6.25" style="1092" customWidth="1"/>
    <col min="2" max="2" width="7.5" style="1028" hidden="1" customWidth="1"/>
    <col min="3" max="3" width="38.125" style="1093" customWidth="1"/>
    <col min="4" max="4" width="11.25" style="1015" customWidth="1"/>
    <col min="5" max="5" width="9.75" style="1026" hidden="1" customWidth="1"/>
    <col min="6" max="6" width="9" style="1015" hidden="1" customWidth="1"/>
    <col min="7" max="7" width="10.25" style="1015" customWidth="1"/>
    <col min="8" max="8" width="9.75" style="1015" hidden="1" customWidth="1"/>
    <col min="9" max="9" width="8.625" style="1015" hidden="1" customWidth="1"/>
    <col min="10" max="10" width="9.875" style="1015" hidden="1" customWidth="1"/>
    <col min="11" max="11" width="9.875" style="1015" customWidth="1"/>
    <col min="12" max="12" width="10.125" style="1015" customWidth="1"/>
    <col min="13" max="13" width="10" style="1094" customWidth="1"/>
    <col min="14" max="14" width="9" style="1015" bestFit="1" customWidth="1"/>
    <col min="15" max="15" width="10.375" style="1015" customWidth="1"/>
    <col min="16" max="28" width="8.75" style="1015" hidden="1" customWidth="1"/>
    <col min="29" max="34" width="8.75" style="1015" customWidth="1"/>
    <col min="35" max="35" width="8.75" style="1015" hidden="1" customWidth="1"/>
    <col min="36" max="38" width="8.75" style="1015" customWidth="1"/>
    <col min="39" max="39" width="9.5" style="1015" customWidth="1"/>
    <col min="40" max="244" width="7.875" style="1015"/>
    <col min="245" max="245" width="5" style="1015" customWidth="1"/>
    <col min="246" max="246" width="29.625" style="1015" customWidth="1"/>
    <col min="247" max="247" width="11.25" style="1015" customWidth="1"/>
    <col min="248" max="248" width="9.5" style="1015" customWidth="1"/>
    <col min="249" max="249" width="11" style="1015" customWidth="1"/>
    <col min="250" max="250" width="10.625" style="1015" customWidth="1"/>
    <col min="251" max="251" width="9.125" style="1015" customWidth="1"/>
    <col min="252" max="252" width="8.25" style="1015" customWidth="1"/>
    <col min="253" max="253" width="6.5" style="1015" customWidth="1"/>
    <col min="254" max="254" width="9.625" style="1015" customWidth="1"/>
    <col min="255" max="255" width="9.875" style="1015" customWidth="1"/>
    <col min="256" max="256" width="9.25" style="1015" customWidth="1"/>
    <col min="257" max="257" width="8.25" style="1015" customWidth="1"/>
    <col min="258" max="258" width="9.5" style="1015" customWidth="1"/>
    <col min="259" max="259" width="6.875" style="1015" customWidth="1"/>
    <col min="260" max="260" width="6.5" style="1015" customWidth="1"/>
    <col min="261" max="261" width="6.625" style="1015" customWidth="1"/>
    <col min="262" max="263" width="9.25" style="1015" customWidth="1"/>
    <col min="264" max="500" width="7.875" style="1015"/>
    <col min="501" max="501" width="5" style="1015" customWidth="1"/>
    <col min="502" max="502" width="29.625" style="1015" customWidth="1"/>
    <col min="503" max="503" width="11.25" style="1015" customWidth="1"/>
    <col min="504" max="504" width="9.5" style="1015" customWidth="1"/>
    <col min="505" max="505" width="11" style="1015" customWidth="1"/>
    <col min="506" max="506" width="10.625" style="1015" customWidth="1"/>
    <col min="507" max="507" width="9.125" style="1015" customWidth="1"/>
    <col min="508" max="508" width="8.25" style="1015" customWidth="1"/>
    <col min="509" max="509" width="6.5" style="1015" customWidth="1"/>
    <col min="510" max="510" width="9.625" style="1015" customWidth="1"/>
    <col min="511" max="511" width="9.875" style="1015" customWidth="1"/>
    <col min="512" max="512" width="9.25" style="1015" customWidth="1"/>
    <col min="513" max="513" width="8.25" style="1015" customWidth="1"/>
    <col min="514" max="514" width="9.5" style="1015" customWidth="1"/>
    <col min="515" max="515" width="6.875" style="1015" customWidth="1"/>
    <col min="516" max="516" width="6.5" style="1015" customWidth="1"/>
    <col min="517" max="517" width="6.625" style="1015" customWidth="1"/>
    <col min="518" max="519" width="9.25" style="1015" customWidth="1"/>
    <col min="520" max="756" width="7.875" style="1015"/>
    <col min="757" max="757" width="5" style="1015" customWidth="1"/>
    <col min="758" max="758" width="29.625" style="1015" customWidth="1"/>
    <col min="759" max="759" width="11.25" style="1015" customWidth="1"/>
    <col min="760" max="760" width="9.5" style="1015" customWidth="1"/>
    <col min="761" max="761" width="11" style="1015" customWidth="1"/>
    <col min="762" max="762" width="10.625" style="1015" customWidth="1"/>
    <col min="763" max="763" width="9.125" style="1015" customWidth="1"/>
    <col min="764" max="764" width="8.25" style="1015" customWidth="1"/>
    <col min="765" max="765" width="6.5" style="1015" customWidth="1"/>
    <col min="766" max="766" width="9.625" style="1015" customWidth="1"/>
    <col min="767" max="767" width="9.875" style="1015" customWidth="1"/>
    <col min="768" max="768" width="9.25" style="1015" customWidth="1"/>
    <col min="769" max="769" width="8.25" style="1015" customWidth="1"/>
    <col min="770" max="770" width="9.5" style="1015" customWidth="1"/>
    <col min="771" max="771" width="6.875" style="1015" customWidth="1"/>
    <col min="772" max="772" width="6.5" style="1015" customWidth="1"/>
    <col min="773" max="773" width="6.625" style="1015" customWidth="1"/>
    <col min="774" max="775" width="9.25" style="1015" customWidth="1"/>
    <col min="776" max="1012" width="7.875" style="1015"/>
    <col min="1013" max="1013" width="5" style="1015" customWidth="1"/>
    <col min="1014" max="1014" width="29.625" style="1015" customWidth="1"/>
    <col min="1015" max="1015" width="11.25" style="1015" customWidth="1"/>
    <col min="1016" max="1016" width="9.5" style="1015" customWidth="1"/>
    <col min="1017" max="1017" width="11" style="1015" customWidth="1"/>
    <col min="1018" max="1018" width="10.625" style="1015" customWidth="1"/>
    <col min="1019" max="1019" width="9.125" style="1015" customWidth="1"/>
    <col min="1020" max="1020" width="8.25" style="1015" customWidth="1"/>
    <col min="1021" max="1021" width="6.5" style="1015" customWidth="1"/>
    <col min="1022" max="1022" width="9.625" style="1015" customWidth="1"/>
    <col min="1023" max="1023" width="9.875" style="1015" customWidth="1"/>
    <col min="1024" max="1024" width="9.25" style="1015" customWidth="1"/>
    <col min="1025" max="1025" width="8.25" style="1015" customWidth="1"/>
    <col min="1026" max="1026" width="9.5" style="1015" customWidth="1"/>
    <col min="1027" max="1027" width="6.875" style="1015" customWidth="1"/>
    <col min="1028" max="1028" width="6.5" style="1015" customWidth="1"/>
    <col min="1029" max="1029" width="6.625" style="1015" customWidth="1"/>
    <col min="1030" max="1031" width="9.25" style="1015" customWidth="1"/>
    <col min="1032" max="1268" width="7.875" style="1015"/>
    <col min="1269" max="1269" width="5" style="1015" customWidth="1"/>
    <col min="1270" max="1270" width="29.625" style="1015" customWidth="1"/>
    <col min="1271" max="1271" width="11.25" style="1015" customWidth="1"/>
    <col min="1272" max="1272" width="9.5" style="1015" customWidth="1"/>
    <col min="1273" max="1273" width="11" style="1015" customWidth="1"/>
    <col min="1274" max="1274" width="10.625" style="1015" customWidth="1"/>
    <col min="1275" max="1275" width="9.125" style="1015" customWidth="1"/>
    <col min="1276" max="1276" width="8.25" style="1015" customWidth="1"/>
    <col min="1277" max="1277" width="6.5" style="1015" customWidth="1"/>
    <col min="1278" max="1278" width="9.625" style="1015" customWidth="1"/>
    <col min="1279" max="1279" width="9.875" style="1015" customWidth="1"/>
    <col min="1280" max="1280" width="9.25" style="1015" customWidth="1"/>
    <col min="1281" max="1281" width="8.25" style="1015" customWidth="1"/>
    <col min="1282" max="1282" width="9.5" style="1015" customWidth="1"/>
    <col min="1283" max="1283" width="6.875" style="1015" customWidth="1"/>
    <col min="1284" max="1284" width="6.5" style="1015" customWidth="1"/>
    <col min="1285" max="1285" width="6.625" style="1015" customWidth="1"/>
    <col min="1286" max="1287" width="9.25" style="1015" customWidth="1"/>
    <col min="1288" max="1524" width="7.875" style="1015"/>
    <col min="1525" max="1525" width="5" style="1015" customWidth="1"/>
    <col min="1526" max="1526" width="29.625" style="1015" customWidth="1"/>
    <col min="1527" max="1527" width="11.25" style="1015" customWidth="1"/>
    <col min="1528" max="1528" width="9.5" style="1015" customWidth="1"/>
    <col min="1529" max="1529" width="11" style="1015" customWidth="1"/>
    <col min="1530" max="1530" width="10.625" style="1015" customWidth="1"/>
    <col min="1531" max="1531" width="9.125" style="1015" customWidth="1"/>
    <col min="1532" max="1532" width="8.25" style="1015" customWidth="1"/>
    <col min="1533" max="1533" width="6.5" style="1015" customWidth="1"/>
    <col min="1534" max="1534" width="9.625" style="1015" customWidth="1"/>
    <col min="1535" max="1535" width="9.875" style="1015" customWidth="1"/>
    <col min="1536" max="1536" width="9.25" style="1015" customWidth="1"/>
    <col min="1537" max="1537" width="8.25" style="1015" customWidth="1"/>
    <col min="1538" max="1538" width="9.5" style="1015" customWidth="1"/>
    <col min="1539" max="1539" width="6.875" style="1015" customWidth="1"/>
    <col min="1540" max="1540" width="6.5" style="1015" customWidth="1"/>
    <col min="1541" max="1541" width="6.625" style="1015" customWidth="1"/>
    <col min="1542" max="1543" width="9.25" style="1015" customWidth="1"/>
    <col min="1544" max="1780" width="7.875" style="1015"/>
    <col min="1781" max="1781" width="5" style="1015" customWidth="1"/>
    <col min="1782" max="1782" width="29.625" style="1015" customWidth="1"/>
    <col min="1783" max="1783" width="11.25" style="1015" customWidth="1"/>
    <col min="1784" max="1784" width="9.5" style="1015" customWidth="1"/>
    <col min="1785" max="1785" width="11" style="1015" customWidth="1"/>
    <col min="1786" max="1786" width="10.625" style="1015" customWidth="1"/>
    <col min="1787" max="1787" width="9.125" style="1015" customWidth="1"/>
    <col min="1788" max="1788" width="8.25" style="1015" customWidth="1"/>
    <col min="1789" max="1789" width="6.5" style="1015" customWidth="1"/>
    <col min="1790" max="1790" width="9.625" style="1015" customWidth="1"/>
    <col min="1791" max="1791" width="9.875" style="1015" customWidth="1"/>
    <col min="1792" max="1792" width="9.25" style="1015" customWidth="1"/>
    <col min="1793" max="1793" width="8.25" style="1015" customWidth="1"/>
    <col min="1794" max="1794" width="9.5" style="1015" customWidth="1"/>
    <col min="1795" max="1795" width="6.875" style="1015" customWidth="1"/>
    <col min="1796" max="1796" width="6.5" style="1015" customWidth="1"/>
    <col min="1797" max="1797" width="6.625" style="1015" customWidth="1"/>
    <col min="1798" max="1799" width="9.25" style="1015" customWidth="1"/>
    <col min="1800" max="2036" width="7.875" style="1015"/>
    <col min="2037" max="2037" width="5" style="1015" customWidth="1"/>
    <col min="2038" max="2038" width="29.625" style="1015" customWidth="1"/>
    <col min="2039" max="2039" width="11.25" style="1015" customWidth="1"/>
    <col min="2040" max="2040" width="9.5" style="1015" customWidth="1"/>
    <col min="2041" max="2041" width="11" style="1015" customWidth="1"/>
    <col min="2042" max="2042" width="10.625" style="1015" customWidth="1"/>
    <col min="2043" max="2043" width="9.125" style="1015" customWidth="1"/>
    <col min="2044" max="2044" width="8.25" style="1015" customWidth="1"/>
    <col min="2045" max="2045" width="6.5" style="1015" customWidth="1"/>
    <col min="2046" max="2046" width="9.625" style="1015" customWidth="1"/>
    <col min="2047" max="2047" width="9.875" style="1015" customWidth="1"/>
    <col min="2048" max="2048" width="9.25" style="1015" customWidth="1"/>
    <col min="2049" max="2049" width="8.25" style="1015" customWidth="1"/>
    <col min="2050" max="2050" width="9.5" style="1015" customWidth="1"/>
    <col min="2051" max="2051" width="6.875" style="1015" customWidth="1"/>
    <col min="2052" max="2052" width="6.5" style="1015" customWidth="1"/>
    <col min="2053" max="2053" width="6.625" style="1015" customWidth="1"/>
    <col min="2054" max="2055" width="9.25" style="1015" customWidth="1"/>
    <col min="2056" max="2292" width="7.875" style="1015"/>
    <col min="2293" max="2293" width="5" style="1015" customWidth="1"/>
    <col min="2294" max="2294" width="29.625" style="1015" customWidth="1"/>
    <col min="2295" max="2295" width="11.25" style="1015" customWidth="1"/>
    <col min="2296" max="2296" width="9.5" style="1015" customWidth="1"/>
    <col min="2297" max="2297" width="11" style="1015" customWidth="1"/>
    <col min="2298" max="2298" width="10.625" style="1015" customWidth="1"/>
    <col min="2299" max="2299" width="9.125" style="1015" customWidth="1"/>
    <col min="2300" max="2300" width="8.25" style="1015" customWidth="1"/>
    <col min="2301" max="2301" width="6.5" style="1015" customWidth="1"/>
    <col min="2302" max="2302" width="9.625" style="1015" customWidth="1"/>
    <col min="2303" max="2303" width="9.875" style="1015" customWidth="1"/>
    <col min="2304" max="2304" width="9.25" style="1015" customWidth="1"/>
    <col min="2305" max="2305" width="8.25" style="1015" customWidth="1"/>
    <col min="2306" max="2306" width="9.5" style="1015" customWidth="1"/>
    <col min="2307" max="2307" width="6.875" style="1015" customWidth="1"/>
    <col min="2308" max="2308" width="6.5" style="1015" customWidth="1"/>
    <col min="2309" max="2309" width="6.625" style="1015" customWidth="1"/>
    <col min="2310" max="2311" width="9.25" style="1015" customWidth="1"/>
    <col min="2312" max="2548" width="7.875" style="1015"/>
    <col min="2549" max="2549" width="5" style="1015" customWidth="1"/>
    <col min="2550" max="2550" width="29.625" style="1015" customWidth="1"/>
    <col min="2551" max="2551" width="11.25" style="1015" customWidth="1"/>
    <col min="2552" max="2552" width="9.5" style="1015" customWidth="1"/>
    <col min="2553" max="2553" width="11" style="1015" customWidth="1"/>
    <col min="2554" max="2554" width="10.625" style="1015" customWidth="1"/>
    <col min="2555" max="2555" width="9.125" style="1015" customWidth="1"/>
    <col min="2556" max="2556" width="8.25" style="1015" customWidth="1"/>
    <col min="2557" max="2557" width="6.5" style="1015" customWidth="1"/>
    <col min="2558" max="2558" width="9.625" style="1015" customWidth="1"/>
    <col min="2559" max="2559" width="9.875" style="1015" customWidth="1"/>
    <col min="2560" max="2560" width="9.25" style="1015" customWidth="1"/>
    <col min="2561" max="2561" width="8.25" style="1015" customWidth="1"/>
    <col min="2562" max="2562" width="9.5" style="1015" customWidth="1"/>
    <col min="2563" max="2563" width="6.875" style="1015" customWidth="1"/>
    <col min="2564" max="2564" width="6.5" style="1015" customWidth="1"/>
    <col min="2565" max="2565" width="6.625" style="1015" customWidth="1"/>
    <col min="2566" max="2567" width="9.25" style="1015" customWidth="1"/>
    <col min="2568" max="2804" width="7.875" style="1015"/>
    <col min="2805" max="2805" width="5" style="1015" customWidth="1"/>
    <col min="2806" max="2806" width="29.625" style="1015" customWidth="1"/>
    <col min="2807" max="2807" width="11.25" style="1015" customWidth="1"/>
    <col min="2808" max="2808" width="9.5" style="1015" customWidth="1"/>
    <col min="2809" max="2809" width="11" style="1015" customWidth="1"/>
    <col min="2810" max="2810" width="10.625" style="1015" customWidth="1"/>
    <col min="2811" max="2811" width="9.125" style="1015" customWidth="1"/>
    <col min="2812" max="2812" width="8.25" style="1015" customWidth="1"/>
    <col min="2813" max="2813" width="6.5" style="1015" customWidth="1"/>
    <col min="2814" max="2814" width="9.625" style="1015" customWidth="1"/>
    <col min="2815" max="2815" width="9.875" style="1015" customWidth="1"/>
    <col min="2816" max="2816" width="9.25" style="1015" customWidth="1"/>
    <col min="2817" max="2817" width="8.25" style="1015" customWidth="1"/>
    <col min="2818" max="2818" width="9.5" style="1015" customWidth="1"/>
    <col min="2819" max="2819" width="6.875" style="1015" customWidth="1"/>
    <col min="2820" max="2820" width="6.5" style="1015" customWidth="1"/>
    <col min="2821" max="2821" width="6.625" style="1015" customWidth="1"/>
    <col min="2822" max="2823" width="9.25" style="1015" customWidth="1"/>
    <col min="2824" max="3060" width="7.875" style="1015"/>
    <col min="3061" max="3061" width="5" style="1015" customWidth="1"/>
    <col min="3062" max="3062" width="29.625" style="1015" customWidth="1"/>
    <col min="3063" max="3063" width="11.25" style="1015" customWidth="1"/>
    <col min="3064" max="3064" width="9.5" style="1015" customWidth="1"/>
    <col min="3065" max="3065" width="11" style="1015" customWidth="1"/>
    <col min="3066" max="3066" width="10.625" style="1015" customWidth="1"/>
    <col min="3067" max="3067" width="9.125" style="1015" customWidth="1"/>
    <col min="3068" max="3068" width="8.25" style="1015" customWidth="1"/>
    <col min="3069" max="3069" width="6.5" style="1015" customWidth="1"/>
    <col min="3070" max="3070" width="9.625" style="1015" customWidth="1"/>
    <col min="3071" max="3071" width="9.875" style="1015" customWidth="1"/>
    <col min="3072" max="3072" width="9.25" style="1015" customWidth="1"/>
    <col min="3073" max="3073" width="8.25" style="1015" customWidth="1"/>
    <col min="3074" max="3074" width="9.5" style="1015" customWidth="1"/>
    <col min="3075" max="3075" width="6.875" style="1015" customWidth="1"/>
    <col min="3076" max="3076" width="6.5" style="1015" customWidth="1"/>
    <col min="3077" max="3077" width="6.625" style="1015" customWidth="1"/>
    <col min="3078" max="3079" width="9.25" style="1015" customWidth="1"/>
    <col min="3080" max="3316" width="7.875" style="1015"/>
    <col min="3317" max="3317" width="5" style="1015" customWidth="1"/>
    <col min="3318" max="3318" width="29.625" style="1015" customWidth="1"/>
    <col min="3319" max="3319" width="11.25" style="1015" customWidth="1"/>
    <col min="3320" max="3320" width="9.5" style="1015" customWidth="1"/>
    <col min="3321" max="3321" width="11" style="1015" customWidth="1"/>
    <col min="3322" max="3322" width="10.625" style="1015" customWidth="1"/>
    <col min="3323" max="3323" width="9.125" style="1015" customWidth="1"/>
    <col min="3324" max="3324" width="8.25" style="1015" customWidth="1"/>
    <col min="3325" max="3325" width="6.5" style="1015" customWidth="1"/>
    <col min="3326" max="3326" width="9.625" style="1015" customWidth="1"/>
    <col min="3327" max="3327" width="9.875" style="1015" customWidth="1"/>
    <col min="3328" max="3328" width="9.25" style="1015" customWidth="1"/>
    <col min="3329" max="3329" width="8.25" style="1015" customWidth="1"/>
    <col min="3330" max="3330" width="9.5" style="1015" customWidth="1"/>
    <col min="3331" max="3331" width="6.875" style="1015" customWidth="1"/>
    <col min="3332" max="3332" width="6.5" style="1015" customWidth="1"/>
    <col min="3333" max="3333" width="6.625" style="1015" customWidth="1"/>
    <col min="3334" max="3335" width="9.25" style="1015" customWidth="1"/>
    <col min="3336" max="3572" width="7.875" style="1015"/>
    <col min="3573" max="3573" width="5" style="1015" customWidth="1"/>
    <col min="3574" max="3574" width="29.625" style="1015" customWidth="1"/>
    <col min="3575" max="3575" width="11.25" style="1015" customWidth="1"/>
    <col min="3576" max="3576" width="9.5" style="1015" customWidth="1"/>
    <col min="3577" max="3577" width="11" style="1015" customWidth="1"/>
    <col min="3578" max="3578" width="10.625" style="1015" customWidth="1"/>
    <col min="3579" max="3579" width="9.125" style="1015" customWidth="1"/>
    <col min="3580" max="3580" width="8.25" style="1015" customWidth="1"/>
    <col min="3581" max="3581" width="6.5" style="1015" customWidth="1"/>
    <col min="3582" max="3582" width="9.625" style="1015" customWidth="1"/>
    <col min="3583" max="3583" width="9.875" style="1015" customWidth="1"/>
    <col min="3584" max="3584" width="9.25" style="1015" customWidth="1"/>
    <col min="3585" max="3585" width="8.25" style="1015" customWidth="1"/>
    <col min="3586" max="3586" width="9.5" style="1015" customWidth="1"/>
    <col min="3587" max="3587" width="6.875" style="1015" customWidth="1"/>
    <col min="3588" max="3588" width="6.5" style="1015" customWidth="1"/>
    <col min="3589" max="3589" width="6.625" style="1015" customWidth="1"/>
    <col min="3590" max="3591" width="9.25" style="1015" customWidth="1"/>
    <col min="3592" max="3828" width="7.875" style="1015"/>
    <col min="3829" max="3829" width="5" style="1015" customWidth="1"/>
    <col min="3830" max="3830" width="29.625" style="1015" customWidth="1"/>
    <col min="3831" max="3831" width="11.25" style="1015" customWidth="1"/>
    <col min="3832" max="3832" width="9.5" style="1015" customWidth="1"/>
    <col min="3833" max="3833" width="11" style="1015" customWidth="1"/>
    <col min="3834" max="3834" width="10.625" style="1015" customWidth="1"/>
    <col min="3835" max="3835" width="9.125" style="1015" customWidth="1"/>
    <col min="3836" max="3836" width="8.25" style="1015" customWidth="1"/>
    <col min="3837" max="3837" width="6.5" style="1015" customWidth="1"/>
    <col min="3838" max="3838" width="9.625" style="1015" customWidth="1"/>
    <col min="3839" max="3839" width="9.875" style="1015" customWidth="1"/>
    <col min="3840" max="3840" width="9.25" style="1015" customWidth="1"/>
    <col min="3841" max="3841" width="8.25" style="1015" customWidth="1"/>
    <col min="3842" max="3842" width="9.5" style="1015" customWidth="1"/>
    <col min="3843" max="3843" width="6.875" style="1015" customWidth="1"/>
    <col min="3844" max="3844" width="6.5" style="1015" customWidth="1"/>
    <col min="3845" max="3845" width="6.625" style="1015" customWidth="1"/>
    <col min="3846" max="3847" width="9.25" style="1015" customWidth="1"/>
    <col min="3848" max="4084" width="7.875" style="1015"/>
    <col min="4085" max="4085" width="5" style="1015" customWidth="1"/>
    <col min="4086" max="4086" width="29.625" style="1015" customWidth="1"/>
    <col min="4087" max="4087" width="11.25" style="1015" customWidth="1"/>
    <col min="4088" max="4088" width="9.5" style="1015" customWidth="1"/>
    <col min="4089" max="4089" width="11" style="1015" customWidth="1"/>
    <col min="4090" max="4090" width="10.625" style="1015" customWidth="1"/>
    <col min="4091" max="4091" width="9.125" style="1015" customWidth="1"/>
    <col min="4092" max="4092" width="8.25" style="1015" customWidth="1"/>
    <col min="4093" max="4093" width="6.5" style="1015" customWidth="1"/>
    <col min="4094" max="4094" width="9.625" style="1015" customWidth="1"/>
    <col min="4095" max="4095" width="9.875" style="1015" customWidth="1"/>
    <col min="4096" max="4096" width="9.25" style="1015" customWidth="1"/>
    <col min="4097" max="4097" width="8.25" style="1015" customWidth="1"/>
    <col min="4098" max="4098" width="9.5" style="1015" customWidth="1"/>
    <col min="4099" max="4099" width="6.875" style="1015" customWidth="1"/>
    <col min="4100" max="4100" width="6.5" style="1015" customWidth="1"/>
    <col min="4101" max="4101" width="6.625" style="1015" customWidth="1"/>
    <col min="4102" max="4103" width="9.25" style="1015" customWidth="1"/>
    <col min="4104" max="4340" width="7.875" style="1015"/>
    <col min="4341" max="4341" width="5" style="1015" customWidth="1"/>
    <col min="4342" max="4342" width="29.625" style="1015" customWidth="1"/>
    <col min="4343" max="4343" width="11.25" style="1015" customWidth="1"/>
    <col min="4344" max="4344" width="9.5" style="1015" customWidth="1"/>
    <col min="4345" max="4345" width="11" style="1015" customWidth="1"/>
    <col min="4346" max="4346" width="10.625" style="1015" customWidth="1"/>
    <col min="4347" max="4347" width="9.125" style="1015" customWidth="1"/>
    <col min="4348" max="4348" width="8.25" style="1015" customWidth="1"/>
    <col min="4349" max="4349" width="6.5" style="1015" customWidth="1"/>
    <col min="4350" max="4350" width="9.625" style="1015" customWidth="1"/>
    <col min="4351" max="4351" width="9.875" style="1015" customWidth="1"/>
    <col min="4352" max="4352" width="9.25" style="1015" customWidth="1"/>
    <col min="4353" max="4353" width="8.25" style="1015" customWidth="1"/>
    <col min="4354" max="4354" width="9.5" style="1015" customWidth="1"/>
    <col min="4355" max="4355" width="6.875" style="1015" customWidth="1"/>
    <col min="4356" max="4356" width="6.5" style="1015" customWidth="1"/>
    <col min="4357" max="4357" width="6.625" style="1015" customWidth="1"/>
    <col min="4358" max="4359" width="9.25" style="1015" customWidth="1"/>
    <col min="4360" max="4596" width="7.875" style="1015"/>
    <col min="4597" max="4597" width="5" style="1015" customWidth="1"/>
    <col min="4598" max="4598" width="29.625" style="1015" customWidth="1"/>
    <col min="4599" max="4599" width="11.25" style="1015" customWidth="1"/>
    <col min="4600" max="4600" width="9.5" style="1015" customWidth="1"/>
    <col min="4601" max="4601" width="11" style="1015" customWidth="1"/>
    <col min="4602" max="4602" width="10.625" style="1015" customWidth="1"/>
    <col min="4603" max="4603" width="9.125" style="1015" customWidth="1"/>
    <col min="4604" max="4604" width="8.25" style="1015" customWidth="1"/>
    <col min="4605" max="4605" width="6.5" style="1015" customWidth="1"/>
    <col min="4606" max="4606" width="9.625" style="1015" customWidth="1"/>
    <col min="4607" max="4607" width="9.875" style="1015" customWidth="1"/>
    <col min="4608" max="4608" width="9.25" style="1015" customWidth="1"/>
    <col min="4609" max="4609" width="8.25" style="1015" customWidth="1"/>
    <col min="4610" max="4610" width="9.5" style="1015" customWidth="1"/>
    <col min="4611" max="4611" width="6.875" style="1015" customWidth="1"/>
    <col min="4612" max="4612" width="6.5" style="1015" customWidth="1"/>
    <col min="4613" max="4613" width="6.625" style="1015" customWidth="1"/>
    <col min="4614" max="4615" width="9.25" style="1015" customWidth="1"/>
    <col min="4616" max="4852" width="7.875" style="1015"/>
    <col min="4853" max="4853" width="5" style="1015" customWidth="1"/>
    <col min="4854" max="4854" width="29.625" style="1015" customWidth="1"/>
    <col min="4855" max="4855" width="11.25" style="1015" customWidth="1"/>
    <col min="4856" max="4856" width="9.5" style="1015" customWidth="1"/>
    <col min="4857" max="4857" width="11" style="1015" customWidth="1"/>
    <col min="4858" max="4858" width="10.625" style="1015" customWidth="1"/>
    <col min="4859" max="4859" width="9.125" style="1015" customWidth="1"/>
    <col min="4860" max="4860" width="8.25" style="1015" customWidth="1"/>
    <col min="4861" max="4861" width="6.5" style="1015" customWidth="1"/>
    <col min="4862" max="4862" width="9.625" style="1015" customWidth="1"/>
    <col min="4863" max="4863" width="9.875" style="1015" customWidth="1"/>
    <col min="4864" max="4864" width="9.25" style="1015" customWidth="1"/>
    <col min="4865" max="4865" width="8.25" style="1015" customWidth="1"/>
    <col min="4866" max="4866" width="9.5" style="1015" customWidth="1"/>
    <col min="4867" max="4867" width="6.875" style="1015" customWidth="1"/>
    <col min="4868" max="4868" width="6.5" style="1015" customWidth="1"/>
    <col min="4869" max="4869" width="6.625" style="1015" customWidth="1"/>
    <col min="4870" max="4871" width="9.25" style="1015" customWidth="1"/>
    <col min="4872" max="5108" width="7.875" style="1015"/>
    <col min="5109" max="5109" width="5" style="1015" customWidth="1"/>
    <col min="5110" max="5110" width="29.625" style="1015" customWidth="1"/>
    <col min="5111" max="5111" width="11.25" style="1015" customWidth="1"/>
    <col min="5112" max="5112" width="9.5" style="1015" customWidth="1"/>
    <col min="5113" max="5113" width="11" style="1015" customWidth="1"/>
    <col min="5114" max="5114" width="10.625" style="1015" customWidth="1"/>
    <col min="5115" max="5115" width="9.125" style="1015" customWidth="1"/>
    <col min="5116" max="5116" width="8.25" style="1015" customWidth="1"/>
    <col min="5117" max="5117" width="6.5" style="1015" customWidth="1"/>
    <col min="5118" max="5118" width="9.625" style="1015" customWidth="1"/>
    <col min="5119" max="5119" width="9.875" style="1015" customWidth="1"/>
    <col min="5120" max="5120" width="9.25" style="1015" customWidth="1"/>
    <col min="5121" max="5121" width="8.25" style="1015" customWidth="1"/>
    <col min="5122" max="5122" width="9.5" style="1015" customWidth="1"/>
    <col min="5123" max="5123" width="6.875" style="1015" customWidth="1"/>
    <col min="5124" max="5124" width="6.5" style="1015" customWidth="1"/>
    <col min="5125" max="5125" width="6.625" style="1015" customWidth="1"/>
    <col min="5126" max="5127" width="9.25" style="1015" customWidth="1"/>
    <col min="5128" max="5364" width="7.875" style="1015"/>
    <col min="5365" max="5365" width="5" style="1015" customWidth="1"/>
    <col min="5366" max="5366" width="29.625" style="1015" customWidth="1"/>
    <col min="5367" max="5367" width="11.25" style="1015" customWidth="1"/>
    <col min="5368" max="5368" width="9.5" style="1015" customWidth="1"/>
    <col min="5369" max="5369" width="11" style="1015" customWidth="1"/>
    <col min="5370" max="5370" width="10.625" style="1015" customWidth="1"/>
    <col min="5371" max="5371" width="9.125" style="1015" customWidth="1"/>
    <col min="5372" max="5372" width="8.25" style="1015" customWidth="1"/>
    <col min="5373" max="5373" width="6.5" style="1015" customWidth="1"/>
    <col min="5374" max="5374" width="9.625" style="1015" customWidth="1"/>
    <col min="5375" max="5375" width="9.875" style="1015" customWidth="1"/>
    <col min="5376" max="5376" width="9.25" style="1015" customWidth="1"/>
    <col min="5377" max="5377" width="8.25" style="1015" customWidth="1"/>
    <col min="5378" max="5378" width="9.5" style="1015" customWidth="1"/>
    <col min="5379" max="5379" width="6.875" style="1015" customWidth="1"/>
    <col min="5380" max="5380" width="6.5" style="1015" customWidth="1"/>
    <col min="5381" max="5381" width="6.625" style="1015" customWidth="1"/>
    <col min="5382" max="5383" width="9.25" style="1015" customWidth="1"/>
    <col min="5384" max="5620" width="7.875" style="1015"/>
    <col min="5621" max="5621" width="5" style="1015" customWidth="1"/>
    <col min="5622" max="5622" width="29.625" style="1015" customWidth="1"/>
    <col min="5623" max="5623" width="11.25" style="1015" customWidth="1"/>
    <col min="5624" max="5624" width="9.5" style="1015" customWidth="1"/>
    <col min="5625" max="5625" width="11" style="1015" customWidth="1"/>
    <col min="5626" max="5626" width="10.625" style="1015" customWidth="1"/>
    <col min="5627" max="5627" width="9.125" style="1015" customWidth="1"/>
    <col min="5628" max="5628" width="8.25" style="1015" customWidth="1"/>
    <col min="5629" max="5629" width="6.5" style="1015" customWidth="1"/>
    <col min="5630" max="5630" width="9.625" style="1015" customWidth="1"/>
    <col min="5631" max="5631" width="9.875" style="1015" customWidth="1"/>
    <col min="5632" max="5632" width="9.25" style="1015" customWidth="1"/>
    <col min="5633" max="5633" width="8.25" style="1015" customWidth="1"/>
    <col min="5634" max="5634" width="9.5" style="1015" customWidth="1"/>
    <col min="5635" max="5635" width="6.875" style="1015" customWidth="1"/>
    <col min="5636" max="5636" width="6.5" style="1015" customWidth="1"/>
    <col min="5637" max="5637" width="6.625" style="1015" customWidth="1"/>
    <col min="5638" max="5639" width="9.25" style="1015" customWidth="1"/>
    <col min="5640" max="5876" width="7.875" style="1015"/>
    <col min="5877" max="5877" width="5" style="1015" customWidth="1"/>
    <col min="5878" max="5878" width="29.625" style="1015" customWidth="1"/>
    <col min="5879" max="5879" width="11.25" style="1015" customWidth="1"/>
    <col min="5880" max="5880" width="9.5" style="1015" customWidth="1"/>
    <col min="5881" max="5881" width="11" style="1015" customWidth="1"/>
    <col min="5882" max="5882" width="10.625" style="1015" customWidth="1"/>
    <col min="5883" max="5883" width="9.125" style="1015" customWidth="1"/>
    <col min="5884" max="5884" width="8.25" style="1015" customWidth="1"/>
    <col min="5885" max="5885" width="6.5" style="1015" customWidth="1"/>
    <col min="5886" max="5886" width="9.625" style="1015" customWidth="1"/>
    <col min="5887" max="5887" width="9.875" style="1015" customWidth="1"/>
    <col min="5888" max="5888" width="9.25" style="1015" customWidth="1"/>
    <col min="5889" max="5889" width="8.25" style="1015" customWidth="1"/>
    <col min="5890" max="5890" width="9.5" style="1015" customWidth="1"/>
    <col min="5891" max="5891" width="6.875" style="1015" customWidth="1"/>
    <col min="5892" max="5892" width="6.5" style="1015" customWidth="1"/>
    <col min="5893" max="5893" width="6.625" style="1015" customWidth="1"/>
    <col min="5894" max="5895" width="9.25" style="1015" customWidth="1"/>
    <col min="5896" max="6132" width="7.875" style="1015"/>
    <col min="6133" max="6133" width="5" style="1015" customWidth="1"/>
    <col min="6134" max="6134" width="29.625" style="1015" customWidth="1"/>
    <col min="6135" max="6135" width="11.25" style="1015" customWidth="1"/>
    <col min="6136" max="6136" width="9.5" style="1015" customWidth="1"/>
    <col min="6137" max="6137" width="11" style="1015" customWidth="1"/>
    <col min="6138" max="6138" width="10.625" style="1015" customWidth="1"/>
    <col min="6139" max="6139" width="9.125" style="1015" customWidth="1"/>
    <col min="6140" max="6140" width="8.25" style="1015" customWidth="1"/>
    <col min="6141" max="6141" width="6.5" style="1015" customWidth="1"/>
    <col min="6142" max="6142" width="9.625" style="1015" customWidth="1"/>
    <col min="6143" max="6143" width="9.875" style="1015" customWidth="1"/>
    <col min="6144" max="6144" width="9.25" style="1015" customWidth="1"/>
    <col min="6145" max="6145" width="8.25" style="1015" customWidth="1"/>
    <col min="6146" max="6146" width="9.5" style="1015" customWidth="1"/>
    <col min="6147" max="6147" width="6.875" style="1015" customWidth="1"/>
    <col min="6148" max="6148" width="6.5" style="1015" customWidth="1"/>
    <col min="6149" max="6149" width="6.625" style="1015" customWidth="1"/>
    <col min="6150" max="6151" width="9.25" style="1015" customWidth="1"/>
    <col min="6152" max="6388" width="7.875" style="1015"/>
    <col min="6389" max="6389" width="5" style="1015" customWidth="1"/>
    <col min="6390" max="6390" width="29.625" style="1015" customWidth="1"/>
    <col min="6391" max="6391" width="11.25" style="1015" customWidth="1"/>
    <col min="6392" max="6392" width="9.5" style="1015" customWidth="1"/>
    <col min="6393" max="6393" width="11" style="1015" customWidth="1"/>
    <col min="6394" max="6394" width="10.625" style="1015" customWidth="1"/>
    <col min="6395" max="6395" width="9.125" style="1015" customWidth="1"/>
    <col min="6396" max="6396" width="8.25" style="1015" customWidth="1"/>
    <col min="6397" max="6397" width="6.5" style="1015" customWidth="1"/>
    <col min="6398" max="6398" width="9.625" style="1015" customWidth="1"/>
    <col min="6399" max="6399" width="9.875" style="1015" customWidth="1"/>
    <col min="6400" max="6400" width="9.25" style="1015" customWidth="1"/>
    <col min="6401" max="6401" width="8.25" style="1015" customWidth="1"/>
    <col min="6402" max="6402" width="9.5" style="1015" customWidth="1"/>
    <col min="6403" max="6403" width="6.875" style="1015" customWidth="1"/>
    <col min="6404" max="6404" width="6.5" style="1015" customWidth="1"/>
    <col min="6405" max="6405" width="6.625" style="1015" customWidth="1"/>
    <col min="6406" max="6407" width="9.25" style="1015" customWidth="1"/>
    <col min="6408" max="6644" width="7.875" style="1015"/>
    <col min="6645" max="6645" width="5" style="1015" customWidth="1"/>
    <col min="6646" max="6646" width="29.625" style="1015" customWidth="1"/>
    <col min="6647" max="6647" width="11.25" style="1015" customWidth="1"/>
    <col min="6648" max="6648" width="9.5" style="1015" customWidth="1"/>
    <col min="6649" max="6649" width="11" style="1015" customWidth="1"/>
    <col min="6650" max="6650" width="10.625" style="1015" customWidth="1"/>
    <col min="6651" max="6651" width="9.125" style="1015" customWidth="1"/>
    <col min="6652" max="6652" width="8.25" style="1015" customWidth="1"/>
    <col min="6653" max="6653" width="6.5" style="1015" customWidth="1"/>
    <col min="6654" max="6654" width="9.625" style="1015" customWidth="1"/>
    <col min="6655" max="6655" width="9.875" style="1015" customWidth="1"/>
    <col min="6656" max="6656" width="9.25" style="1015" customWidth="1"/>
    <col min="6657" max="6657" width="8.25" style="1015" customWidth="1"/>
    <col min="6658" max="6658" width="9.5" style="1015" customWidth="1"/>
    <col min="6659" max="6659" width="6.875" style="1015" customWidth="1"/>
    <col min="6660" max="6660" width="6.5" style="1015" customWidth="1"/>
    <col min="6661" max="6661" width="6.625" style="1015" customWidth="1"/>
    <col min="6662" max="6663" width="9.25" style="1015" customWidth="1"/>
    <col min="6664" max="6900" width="7.875" style="1015"/>
    <col min="6901" max="6901" width="5" style="1015" customWidth="1"/>
    <col min="6902" max="6902" width="29.625" style="1015" customWidth="1"/>
    <col min="6903" max="6903" width="11.25" style="1015" customWidth="1"/>
    <col min="6904" max="6904" width="9.5" style="1015" customWidth="1"/>
    <col min="6905" max="6905" width="11" style="1015" customWidth="1"/>
    <col min="6906" max="6906" width="10.625" style="1015" customWidth="1"/>
    <col min="6907" max="6907" width="9.125" style="1015" customWidth="1"/>
    <col min="6908" max="6908" width="8.25" style="1015" customWidth="1"/>
    <col min="6909" max="6909" width="6.5" style="1015" customWidth="1"/>
    <col min="6910" max="6910" width="9.625" style="1015" customWidth="1"/>
    <col min="6911" max="6911" width="9.875" style="1015" customWidth="1"/>
    <col min="6912" max="6912" width="9.25" style="1015" customWidth="1"/>
    <col min="6913" max="6913" width="8.25" style="1015" customWidth="1"/>
    <col min="6914" max="6914" width="9.5" style="1015" customWidth="1"/>
    <col min="6915" max="6915" width="6.875" style="1015" customWidth="1"/>
    <col min="6916" max="6916" width="6.5" style="1015" customWidth="1"/>
    <col min="6917" max="6917" width="6.625" style="1015" customWidth="1"/>
    <col min="6918" max="6919" width="9.25" style="1015" customWidth="1"/>
    <col min="6920" max="7156" width="7.875" style="1015"/>
    <col min="7157" max="7157" width="5" style="1015" customWidth="1"/>
    <col min="7158" max="7158" width="29.625" style="1015" customWidth="1"/>
    <col min="7159" max="7159" width="11.25" style="1015" customWidth="1"/>
    <col min="7160" max="7160" width="9.5" style="1015" customWidth="1"/>
    <col min="7161" max="7161" width="11" style="1015" customWidth="1"/>
    <col min="7162" max="7162" width="10.625" style="1015" customWidth="1"/>
    <col min="7163" max="7163" width="9.125" style="1015" customWidth="1"/>
    <col min="7164" max="7164" width="8.25" style="1015" customWidth="1"/>
    <col min="7165" max="7165" width="6.5" style="1015" customWidth="1"/>
    <col min="7166" max="7166" width="9.625" style="1015" customWidth="1"/>
    <col min="7167" max="7167" width="9.875" style="1015" customWidth="1"/>
    <col min="7168" max="7168" width="9.25" style="1015" customWidth="1"/>
    <col min="7169" max="7169" width="8.25" style="1015" customWidth="1"/>
    <col min="7170" max="7170" width="9.5" style="1015" customWidth="1"/>
    <col min="7171" max="7171" width="6.875" style="1015" customWidth="1"/>
    <col min="7172" max="7172" width="6.5" style="1015" customWidth="1"/>
    <col min="7173" max="7173" width="6.625" style="1015" customWidth="1"/>
    <col min="7174" max="7175" width="9.25" style="1015" customWidth="1"/>
    <col min="7176" max="7412" width="7.875" style="1015"/>
    <col min="7413" max="7413" width="5" style="1015" customWidth="1"/>
    <col min="7414" max="7414" width="29.625" style="1015" customWidth="1"/>
    <col min="7415" max="7415" width="11.25" style="1015" customWidth="1"/>
    <col min="7416" max="7416" width="9.5" style="1015" customWidth="1"/>
    <col min="7417" max="7417" width="11" style="1015" customWidth="1"/>
    <col min="7418" max="7418" width="10.625" style="1015" customWidth="1"/>
    <col min="7419" max="7419" width="9.125" style="1015" customWidth="1"/>
    <col min="7420" max="7420" width="8.25" style="1015" customWidth="1"/>
    <col min="7421" max="7421" width="6.5" style="1015" customWidth="1"/>
    <col min="7422" max="7422" width="9.625" style="1015" customWidth="1"/>
    <col min="7423" max="7423" width="9.875" style="1015" customWidth="1"/>
    <col min="7424" max="7424" width="9.25" style="1015" customWidth="1"/>
    <col min="7425" max="7425" width="8.25" style="1015" customWidth="1"/>
    <col min="7426" max="7426" width="9.5" style="1015" customWidth="1"/>
    <col min="7427" max="7427" width="6.875" style="1015" customWidth="1"/>
    <col min="7428" max="7428" width="6.5" style="1015" customWidth="1"/>
    <col min="7429" max="7429" width="6.625" style="1015" customWidth="1"/>
    <col min="7430" max="7431" width="9.25" style="1015" customWidth="1"/>
    <col min="7432" max="7668" width="7.875" style="1015"/>
    <col min="7669" max="7669" width="5" style="1015" customWidth="1"/>
    <col min="7670" max="7670" width="29.625" style="1015" customWidth="1"/>
    <col min="7671" max="7671" width="11.25" style="1015" customWidth="1"/>
    <col min="7672" max="7672" width="9.5" style="1015" customWidth="1"/>
    <col min="7673" max="7673" width="11" style="1015" customWidth="1"/>
    <col min="7674" max="7674" width="10.625" style="1015" customWidth="1"/>
    <col min="7675" max="7675" width="9.125" style="1015" customWidth="1"/>
    <col min="7676" max="7676" width="8.25" style="1015" customWidth="1"/>
    <col min="7677" max="7677" width="6.5" style="1015" customWidth="1"/>
    <col min="7678" max="7678" width="9.625" style="1015" customWidth="1"/>
    <col min="7679" max="7679" width="9.875" style="1015" customWidth="1"/>
    <col min="7680" max="7680" width="9.25" style="1015" customWidth="1"/>
    <col min="7681" max="7681" width="8.25" style="1015" customWidth="1"/>
    <col min="7682" max="7682" width="9.5" style="1015" customWidth="1"/>
    <col min="7683" max="7683" width="6.875" style="1015" customWidth="1"/>
    <col min="7684" max="7684" width="6.5" style="1015" customWidth="1"/>
    <col min="7685" max="7685" width="6.625" style="1015" customWidth="1"/>
    <col min="7686" max="7687" width="9.25" style="1015" customWidth="1"/>
    <col min="7688" max="7924" width="7.875" style="1015"/>
    <col min="7925" max="7925" width="5" style="1015" customWidth="1"/>
    <col min="7926" max="7926" width="29.625" style="1015" customWidth="1"/>
    <col min="7927" max="7927" width="11.25" style="1015" customWidth="1"/>
    <col min="7928" max="7928" width="9.5" style="1015" customWidth="1"/>
    <col min="7929" max="7929" width="11" style="1015" customWidth="1"/>
    <col min="7930" max="7930" width="10.625" style="1015" customWidth="1"/>
    <col min="7931" max="7931" width="9.125" style="1015" customWidth="1"/>
    <col min="7932" max="7932" width="8.25" style="1015" customWidth="1"/>
    <col min="7933" max="7933" width="6.5" style="1015" customWidth="1"/>
    <col min="7934" max="7934" width="9.625" style="1015" customWidth="1"/>
    <col min="7935" max="7935" width="9.875" style="1015" customWidth="1"/>
    <col min="7936" max="7936" width="9.25" style="1015" customWidth="1"/>
    <col min="7937" max="7937" width="8.25" style="1015" customWidth="1"/>
    <col min="7938" max="7938" width="9.5" style="1015" customWidth="1"/>
    <col min="7939" max="7939" width="6.875" style="1015" customWidth="1"/>
    <col min="7940" max="7940" width="6.5" style="1015" customWidth="1"/>
    <col min="7941" max="7941" width="6.625" style="1015" customWidth="1"/>
    <col min="7942" max="7943" width="9.25" style="1015" customWidth="1"/>
    <col min="7944" max="8180" width="7.875" style="1015"/>
    <col min="8181" max="8181" width="5" style="1015" customWidth="1"/>
    <col min="8182" max="8182" width="29.625" style="1015" customWidth="1"/>
    <col min="8183" max="8183" width="11.25" style="1015" customWidth="1"/>
    <col min="8184" max="8184" width="9.5" style="1015" customWidth="1"/>
    <col min="8185" max="8185" width="11" style="1015" customWidth="1"/>
    <col min="8186" max="8186" width="10.625" style="1015" customWidth="1"/>
    <col min="8187" max="8187" width="9.125" style="1015" customWidth="1"/>
    <col min="8188" max="8188" width="8.25" style="1015" customWidth="1"/>
    <col min="8189" max="8189" width="6.5" style="1015" customWidth="1"/>
    <col min="8190" max="8190" width="9.625" style="1015" customWidth="1"/>
    <col min="8191" max="8191" width="9.875" style="1015" customWidth="1"/>
    <col min="8192" max="8192" width="9.25" style="1015" customWidth="1"/>
    <col min="8193" max="8193" width="8.25" style="1015" customWidth="1"/>
    <col min="8194" max="8194" width="9.5" style="1015" customWidth="1"/>
    <col min="8195" max="8195" width="6.875" style="1015" customWidth="1"/>
    <col min="8196" max="8196" width="6.5" style="1015" customWidth="1"/>
    <col min="8197" max="8197" width="6.625" style="1015" customWidth="1"/>
    <col min="8198" max="8199" width="9.25" style="1015" customWidth="1"/>
    <col min="8200" max="8436" width="7.875" style="1015"/>
    <col min="8437" max="8437" width="5" style="1015" customWidth="1"/>
    <col min="8438" max="8438" width="29.625" style="1015" customWidth="1"/>
    <col min="8439" max="8439" width="11.25" style="1015" customWidth="1"/>
    <col min="8440" max="8440" width="9.5" style="1015" customWidth="1"/>
    <col min="8441" max="8441" width="11" style="1015" customWidth="1"/>
    <col min="8442" max="8442" width="10.625" style="1015" customWidth="1"/>
    <col min="8443" max="8443" width="9.125" style="1015" customWidth="1"/>
    <col min="8444" max="8444" width="8.25" style="1015" customWidth="1"/>
    <col min="8445" max="8445" width="6.5" style="1015" customWidth="1"/>
    <col min="8446" max="8446" width="9.625" style="1015" customWidth="1"/>
    <col min="8447" max="8447" width="9.875" style="1015" customWidth="1"/>
    <col min="8448" max="8448" width="9.25" style="1015" customWidth="1"/>
    <col min="8449" max="8449" width="8.25" style="1015" customWidth="1"/>
    <col min="8450" max="8450" width="9.5" style="1015" customWidth="1"/>
    <col min="8451" max="8451" width="6.875" style="1015" customWidth="1"/>
    <col min="8452" max="8452" width="6.5" style="1015" customWidth="1"/>
    <col min="8453" max="8453" width="6.625" style="1015" customWidth="1"/>
    <col min="8454" max="8455" width="9.25" style="1015" customWidth="1"/>
    <col min="8456" max="8692" width="7.875" style="1015"/>
    <col min="8693" max="8693" width="5" style="1015" customWidth="1"/>
    <col min="8694" max="8694" width="29.625" style="1015" customWidth="1"/>
    <col min="8695" max="8695" width="11.25" style="1015" customWidth="1"/>
    <col min="8696" max="8696" width="9.5" style="1015" customWidth="1"/>
    <col min="8697" max="8697" width="11" style="1015" customWidth="1"/>
    <col min="8698" max="8698" width="10.625" style="1015" customWidth="1"/>
    <col min="8699" max="8699" width="9.125" style="1015" customWidth="1"/>
    <col min="8700" max="8700" width="8.25" style="1015" customWidth="1"/>
    <col min="8701" max="8701" width="6.5" style="1015" customWidth="1"/>
    <col min="8702" max="8702" width="9.625" style="1015" customWidth="1"/>
    <col min="8703" max="8703" width="9.875" style="1015" customWidth="1"/>
    <col min="8704" max="8704" width="9.25" style="1015" customWidth="1"/>
    <col min="8705" max="8705" width="8.25" style="1015" customWidth="1"/>
    <col min="8706" max="8706" width="9.5" style="1015" customWidth="1"/>
    <col min="8707" max="8707" width="6.875" style="1015" customWidth="1"/>
    <col min="8708" max="8708" width="6.5" style="1015" customWidth="1"/>
    <col min="8709" max="8709" width="6.625" style="1015" customWidth="1"/>
    <col min="8710" max="8711" width="9.25" style="1015" customWidth="1"/>
    <col min="8712" max="8948" width="7.875" style="1015"/>
    <col min="8949" max="8949" width="5" style="1015" customWidth="1"/>
    <col min="8950" max="8950" width="29.625" style="1015" customWidth="1"/>
    <col min="8951" max="8951" width="11.25" style="1015" customWidth="1"/>
    <col min="8952" max="8952" width="9.5" style="1015" customWidth="1"/>
    <col min="8953" max="8953" width="11" style="1015" customWidth="1"/>
    <col min="8954" max="8954" width="10.625" style="1015" customWidth="1"/>
    <col min="8955" max="8955" width="9.125" style="1015" customWidth="1"/>
    <col min="8956" max="8956" width="8.25" style="1015" customWidth="1"/>
    <col min="8957" max="8957" width="6.5" style="1015" customWidth="1"/>
    <col min="8958" max="8958" width="9.625" style="1015" customWidth="1"/>
    <col min="8959" max="8959" width="9.875" style="1015" customWidth="1"/>
    <col min="8960" max="8960" width="9.25" style="1015" customWidth="1"/>
    <col min="8961" max="8961" width="8.25" style="1015" customWidth="1"/>
    <col min="8962" max="8962" width="9.5" style="1015" customWidth="1"/>
    <col min="8963" max="8963" width="6.875" style="1015" customWidth="1"/>
    <col min="8964" max="8964" width="6.5" style="1015" customWidth="1"/>
    <col min="8965" max="8965" width="6.625" style="1015" customWidth="1"/>
    <col min="8966" max="8967" width="9.25" style="1015" customWidth="1"/>
    <col min="8968" max="9204" width="7.875" style="1015"/>
    <col min="9205" max="9205" width="5" style="1015" customWidth="1"/>
    <col min="9206" max="9206" width="29.625" style="1015" customWidth="1"/>
    <col min="9207" max="9207" width="11.25" style="1015" customWidth="1"/>
    <col min="9208" max="9208" width="9.5" style="1015" customWidth="1"/>
    <col min="9209" max="9209" width="11" style="1015" customWidth="1"/>
    <col min="9210" max="9210" width="10.625" style="1015" customWidth="1"/>
    <col min="9211" max="9211" width="9.125" style="1015" customWidth="1"/>
    <col min="9212" max="9212" width="8.25" style="1015" customWidth="1"/>
    <col min="9213" max="9213" width="6.5" style="1015" customWidth="1"/>
    <col min="9214" max="9214" width="9.625" style="1015" customWidth="1"/>
    <col min="9215" max="9215" width="9.875" style="1015" customWidth="1"/>
    <col min="9216" max="9216" width="9.25" style="1015" customWidth="1"/>
    <col min="9217" max="9217" width="8.25" style="1015" customWidth="1"/>
    <col min="9218" max="9218" width="9.5" style="1015" customWidth="1"/>
    <col min="9219" max="9219" width="6.875" style="1015" customWidth="1"/>
    <col min="9220" max="9220" width="6.5" style="1015" customWidth="1"/>
    <col min="9221" max="9221" width="6.625" style="1015" customWidth="1"/>
    <col min="9222" max="9223" width="9.25" style="1015" customWidth="1"/>
    <col min="9224" max="9460" width="7.875" style="1015"/>
    <col min="9461" max="9461" width="5" style="1015" customWidth="1"/>
    <col min="9462" max="9462" width="29.625" style="1015" customWidth="1"/>
    <col min="9463" max="9463" width="11.25" style="1015" customWidth="1"/>
    <col min="9464" max="9464" width="9.5" style="1015" customWidth="1"/>
    <col min="9465" max="9465" width="11" style="1015" customWidth="1"/>
    <col min="9466" max="9466" width="10.625" style="1015" customWidth="1"/>
    <col min="9467" max="9467" width="9.125" style="1015" customWidth="1"/>
    <col min="9468" max="9468" width="8.25" style="1015" customWidth="1"/>
    <col min="9469" max="9469" width="6.5" style="1015" customWidth="1"/>
    <col min="9470" max="9470" width="9.625" style="1015" customWidth="1"/>
    <col min="9471" max="9471" width="9.875" style="1015" customWidth="1"/>
    <col min="9472" max="9472" width="9.25" style="1015" customWidth="1"/>
    <col min="9473" max="9473" width="8.25" style="1015" customWidth="1"/>
    <col min="9474" max="9474" width="9.5" style="1015" customWidth="1"/>
    <col min="9475" max="9475" width="6.875" style="1015" customWidth="1"/>
    <col min="9476" max="9476" width="6.5" style="1015" customWidth="1"/>
    <col min="9477" max="9477" width="6.625" style="1015" customWidth="1"/>
    <col min="9478" max="9479" width="9.25" style="1015" customWidth="1"/>
    <col min="9480" max="9716" width="7.875" style="1015"/>
    <col min="9717" max="9717" width="5" style="1015" customWidth="1"/>
    <col min="9718" max="9718" width="29.625" style="1015" customWidth="1"/>
    <col min="9719" max="9719" width="11.25" style="1015" customWidth="1"/>
    <col min="9720" max="9720" width="9.5" style="1015" customWidth="1"/>
    <col min="9721" max="9721" width="11" style="1015" customWidth="1"/>
    <col min="9722" max="9722" width="10.625" style="1015" customWidth="1"/>
    <col min="9723" max="9723" width="9.125" style="1015" customWidth="1"/>
    <col min="9724" max="9724" width="8.25" style="1015" customWidth="1"/>
    <col min="9725" max="9725" width="6.5" style="1015" customWidth="1"/>
    <col min="9726" max="9726" width="9.625" style="1015" customWidth="1"/>
    <col min="9727" max="9727" width="9.875" style="1015" customWidth="1"/>
    <col min="9728" max="9728" width="9.25" style="1015" customWidth="1"/>
    <col min="9729" max="9729" width="8.25" style="1015" customWidth="1"/>
    <col min="9730" max="9730" width="9.5" style="1015" customWidth="1"/>
    <col min="9731" max="9731" width="6.875" style="1015" customWidth="1"/>
    <col min="9732" max="9732" width="6.5" style="1015" customWidth="1"/>
    <col min="9733" max="9733" width="6.625" style="1015" customWidth="1"/>
    <col min="9734" max="9735" width="9.25" style="1015" customWidth="1"/>
    <col min="9736" max="9972" width="7.875" style="1015"/>
    <col min="9973" max="9973" width="5" style="1015" customWidth="1"/>
    <col min="9974" max="9974" width="29.625" style="1015" customWidth="1"/>
    <col min="9975" max="9975" width="11.25" style="1015" customWidth="1"/>
    <col min="9976" max="9976" width="9.5" style="1015" customWidth="1"/>
    <col min="9977" max="9977" width="11" style="1015" customWidth="1"/>
    <col min="9978" max="9978" width="10.625" style="1015" customWidth="1"/>
    <col min="9979" max="9979" width="9.125" style="1015" customWidth="1"/>
    <col min="9980" max="9980" width="8.25" style="1015" customWidth="1"/>
    <col min="9981" max="9981" width="6.5" style="1015" customWidth="1"/>
    <col min="9982" max="9982" width="9.625" style="1015" customWidth="1"/>
    <col min="9983" max="9983" width="9.875" style="1015" customWidth="1"/>
    <col min="9984" max="9984" width="9.25" style="1015" customWidth="1"/>
    <col min="9985" max="9985" width="8.25" style="1015" customWidth="1"/>
    <col min="9986" max="9986" width="9.5" style="1015" customWidth="1"/>
    <col min="9987" max="9987" width="6.875" style="1015" customWidth="1"/>
    <col min="9988" max="9988" width="6.5" style="1015" customWidth="1"/>
    <col min="9989" max="9989" width="6.625" style="1015" customWidth="1"/>
    <col min="9990" max="9991" width="9.25" style="1015" customWidth="1"/>
    <col min="9992" max="10228" width="7.875" style="1015"/>
    <col min="10229" max="10229" width="5" style="1015" customWidth="1"/>
    <col min="10230" max="10230" width="29.625" style="1015" customWidth="1"/>
    <col min="10231" max="10231" width="11.25" style="1015" customWidth="1"/>
    <col min="10232" max="10232" width="9.5" style="1015" customWidth="1"/>
    <col min="10233" max="10233" width="11" style="1015" customWidth="1"/>
    <col min="10234" max="10234" width="10.625" style="1015" customWidth="1"/>
    <col min="10235" max="10235" width="9.125" style="1015" customWidth="1"/>
    <col min="10236" max="10236" width="8.25" style="1015" customWidth="1"/>
    <col min="10237" max="10237" width="6.5" style="1015" customWidth="1"/>
    <col min="10238" max="10238" width="9.625" style="1015" customWidth="1"/>
    <col min="10239" max="10239" width="9.875" style="1015" customWidth="1"/>
    <col min="10240" max="10240" width="9.25" style="1015" customWidth="1"/>
    <col min="10241" max="10241" width="8.25" style="1015" customWidth="1"/>
    <col min="10242" max="10242" width="9.5" style="1015" customWidth="1"/>
    <col min="10243" max="10243" width="6.875" style="1015" customWidth="1"/>
    <col min="10244" max="10244" width="6.5" style="1015" customWidth="1"/>
    <col min="10245" max="10245" width="6.625" style="1015" customWidth="1"/>
    <col min="10246" max="10247" width="9.25" style="1015" customWidth="1"/>
    <col min="10248" max="10484" width="7.875" style="1015"/>
    <col min="10485" max="10485" width="5" style="1015" customWidth="1"/>
    <col min="10486" max="10486" width="29.625" style="1015" customWidth="1"/>
    <col min="10487" max="10487" width="11.25" style="1015" customWidth="1"/>
    <col min="10488" max="10488" width="9.5" style="1015" customWidth="1"/>
    <col min="10489" max="10489" width="11" style="1015" customWidth="1"/>
    <col min="10490" max="10490" width="10.625" style="1015" customWidth="1"/>
    <col min="10491" max="10491" width="9.125" style="1015" customWidth="1"/>
    <col min="10492" max="10492" width="8.25" style="1015" customWidth="1"/>
    <col min="10493" max="10493" width="6.5" style="1015" customWidth="1"/>
    <col min="10494" max="10494" width="9.625" style="1015" customWidth="1"/>
    <col min="10495" max="10495" width="9.875" style="1015" customWidth="1"/>
    <col min="10496" max="10496" width="9.25" style="1015" customWidth="1"/>
    <col min="10497" max="10497" width="8.25" style="1015" customWidth="1"/>
    <col min="10498" max="10498" width="9.5" style="1015" customWidth="1"/>
    <col min="10499" max="10499" width="6.875" style="1015" customWidth="1"/>
    <col min="10500" max="10500" width="6.5" style="1015" customWidth="1"/>
    <col min="10501" max="10501" width="6.625" style="1015" customWidth="1"/>
    <col min="10502" max="10503" width="9.25" style="1015" customWidth="1"/>
    <col min="10504" max="10740" width="7.875" style="1015"/>
    <col min="10741" max="10741" width="5" style="1015" customWidth="1"/>
    <col min="10742" max="10742" width="29.625" style="1015" customWidth="1"/>
    <col min="10743" max="10743" width="11.25" style="1015" customWidth="1"/>
    <col min="10744" max="10744" width="9.5" style="1015" customWidth="1"/>
    <col min="10745" max="10745" width="11" style="1015" customWidth="1"/>
    <col min="10746" max="10746" width="10.625" style="1015" customWidth="1"/>
    <col min="10747" max="10747" width="9.125" style="1015" customWidth="1"/>
    <col min="10748" max="10748" width="8.25" style="1015" customWidth="1"/>
    <col min="10749" max="10749" width="6.5" style="1015" customWidth="1"/>
    <col min="10750" max="10750" width="9.625" style="1015" customWidth="1"/>
    <col min="10751" max="10751" width="9.875" style="1015" customWidth="1"/>
    <col min="10752" max="10752" width="9.25" style="1015" customWidth="1"/>
    <col min="10753" max="10753" width="8.25" style="1015" customWidth="1"/>
    <col min="10754" max="10754" width="9.5" style="1015" customWidth="1"/>
    <col min="10755" max="10755" width="6.875" style="1015" customWidth="1"/>
    <col min="10756" max="10756" width="6.5" style="1015" customWidth="1"/>
    <col min="10757" max="10757" width="6.625" style="1015" customWidth="1"/>
    <col min="10758" max="10759" width="9.25" style="1015" customWidth="1"/>
    <col min="10760" max="10996" width="7.875" style="1015"/>
    <col min="10997" max="10997" width="5" style="1015" customWidth="1"/>
    <col min="10998" max="10998" width="29.625" style="1015" customWidth="1"/>
    <col min="10999" max="10999" width="11.25" style="1015" customWidth="1"/>
    <col min="11000" max="11000" width="9.5" style="1015" customWidth="1"/>
    <col min="11001" max="11001" width="11" style="1015" customWidth="1"/>
    <col min="11002" max="11002" width="10.625" style="1015" customWidth="1"/>
    <col min="11003" max="11003" width="9.125" style="1015" customWidth="1"/>
    <col min="11004" max="11004" width="8.25" style="1015" customWidth="1"/>
    <col min="11005" max="11005" width="6.5" style="1015" customWidth="1"/>
    <col min="11006" max="11006" width="9.625" style="1015" customWidth="1"/>
    <col min="11007" max="11007" width="9.875" style="1015" customWidth="1"/>
    <col min="11008" max="11008" width="9.25" style="1015" customWidth="1"/>
    <col min="11009" max="11009" width="8.25" style="1015" customWidth="1"/>
    <col min="11010" max="11010" width="9.5" style="1015" customWidth="1"/>
    <col min="11011" max="11011" width="6.875" style="1015" customWidth="1"/>
    <col min="11012" max="11012" width="6.5" style="1015" customWidth="1"/>
    <col min="11013" max="11013" width="6.625" style="1015" customWidth="1"/>
    <col min="11014" max="11015" width="9.25" style="1015" customWidth="1"/>
    <col min="11016" max="11252" width="7.875" style="1015"/>
    <col min="11253" max="11253" width="5" style="1015" customWidth="1"/>
    <col min="11254" max="11254" width="29.625" style="1015" customWidth="1"/>
    <col min="11255" max="11255" width="11.25" style="1015" customWidth="1"/>
    <col min="11256" max="11256" width="9.5" style="1015" customWidth="1"/>
    <col min="11257" max="11257" width="11" style="1015" customWidth="1"/>
    <col min="11258" max="11258" width="10.625" style="1015" customWidth="1"/>
    <col min="11259" max="11259" width="9.125" style="1015" customWidth="1"/>
    <col min="11260" max="11260" width="8.25" style="1015" customWidth="1"/>
    <col min="11261" max="11261" width="6.5" style="1015" customWidth="1"/>
    <col min="11262" max="11262" width="9.625" style="1015" customWidth="1"/>
    <col min="11263" max="11263" width="9.875" style="1015" customWidth="1"/>
    <col min="11264" max="11264" width="9.25" style="1015" customWidth="1"/>
    <col min="11265" max="11265" width="8.25" style="1015" customWidth="1"/>
    <col min="11266" max="11266" width="9.5" style="1015" customWidth="1"/>
    <col min="11267" max="11267" width="6.875" style="1015" customWidth="1"/>
    <col min="11268" max="11268" width="6.5" style="1015" customWidth="1"/>
    <col min="11269" max="11269" width="6.625" style="1015" customWidth="1"/>
    <col min="11270" max="11271" width="9.25" style="1015" customWidth="1"/>
    <col min="11272" max="11508" width="7.875" style="1015"/>
    <col min="11509" max="11509" width="5" style="1015" customWidth="1"/>
    <col min="11510" max="11510" width="29.625" style="1015" customWidth="1"/>
    <col min="11511" max="11511" width="11.25" style="1015" customWidth="1"/>
    <col min="11512" max="11512" width="9.5" style="1015" customWidth="1"/>
    <col min="11513" max="11513" width="11" style="1015" customWidth="1"/>
    <col min="11514" max="11514" width="10.625" style="1015" customWidth="1"/>
    <col min="11515" max="11515" width="9.125" style="1015" customWidth="1"/>
    <col min="11516" max="11516" width="8.25" style="1015" customWidth="1"/>
    <col min="11517" max="11517" width="6.5" style="1015" customWidth="1"/>
    <col min="11518" max="11518" width="9.625" style="1015" customWidth="1"/>
    <col min="11519" max="11519" width="9.875" style="1015" customWidth="1"/>
    <col min="11520" max="11520" width="9.25" style="1015" customWidth="1"/>
    <col min="11521" max="11521" width="8.25" style="1015" customWidth="1"/>
    <col min="11522" max="11522" width="9.5" style="1015" customWidth="1"/>
    <col min="11523" max="11523" width="6.875" style="1015" customWidth="1"/>
    <col min="11524" max="11524" width="6.5" style="1015" customWidth="1"/>
    <col min="11525" max="11525" width="6.625" style="1015" customWidth="1"/>
    <col min="11526" max="11527" width="9.25" style="1015" customWidth="1"/>
    <col min="11528" max="11764" width="7.875" style="1015"/>
    <col min="11765" max="11765" width="5" style="1015" customWidth="1"/>
    <col min="11766" max="11766" width="29.625" style="1015" customWidth="1"/>
    <col min="11767" max="11767" width="11.25" style="1015" customWidth="1"/>
    <col min="11768" max="11768" width="9.5" style="1015" customWidth="1"/>
    <col min="11769" max="11769" width="11" style="1015" customWidth="1"/>
    <col min="11770" max="11770" width="10.625" style="1015" customWidth="1"/>
    <col min="11771" max="11771" width="9.125" style="1015" customWidth="1"/>
    <col min="11772" max="11772" width="8.25" style="1015" customWidth="1"/>
    <col min="11773" max="11773" width="6.5" style="1015" customWidth="1"/>
    <col min="11774" max="11774" width="9.625" style="1015" customWidth="1"/>
    <col min="11775" max="11775" width="9.875" style="1015" customWidth="1"/>
    <col min="11776" max="11776" width="9.25" style="1015" customWidth="1"/>
    <col min="11777" max="11777" width="8.25" style="1015" customWidth="1"/>
    <col min="11778" max="11778" width="9.5" style="1015" customWidth="1"/>
    <col min="11779" max="11779" width="6.875" style="1015" customWidth="1"/>
    <col min="11780" max="11780" width="6.5" style="1015" customWidth="1"/>
    <col min="11781" max="11781" width="6.625" style="1015" customWidth="1"/>
    <col min="11782" max="11783" width="9.25" style="1015" customWidth="1"/>
    <col min="11784" max="12020" width="7.875" style="1015"/>
    <col min="12021" max="12021" width="5" style="1015" customWidth="1"/>
    <col min="12022" max="12022" width="29.625" style="1015" customWidth="1"/>
    <col min="12023" max="12023" width="11.25" style="1015" customWidth="1"/>
    <col min="12024" max="12024" width="9.5" style="1015" customWidth="1"/>
    <col min="12025" max="12025" width="11" style="1015" customWidth="1"/>
    <col min="12026" max="12026" width="10.625" style="1015" customWidth="1"/>
    <col min="12027" max="12027" width="9.125" style="1015" customWidth="1"/>
    <col min="12028" max="12028" width="8.25" style="1015" customWidth="1"/>
    <col min="12029" max="12029" width="6.5" style="1015" customWidth="1"/>
    <col min="12030" max="12030" width="9.625" style="1015" customWidth="1"/>
    <col min="12031" max="12031" width="9.875" style="1015" customWidth="1"/>
    <col min="12032" max="12032" width="9.25" style="1015" customWidth="1"/>
    <col min="12033" max="12033" width="8.25" style="1015" customWidth="1"/>
    <col min="12034" max="12034" width="9.5" style="1015" customWidth="1"/>
    <col min="12035" max="12035" width="6.875" style="1015" customWidth="1"/>
    <col min="12036" max="12036" width="6.5" style="1015" customWidth="1"/>
    <col min="12037" max="12037" width="6.625" style="1015" customWidth="1"/>
    <col min="12038" max="12039" width="9.25" style="1015" customWidth="1"/>
    <col min="12040" max="12276" width="7.875" style="1015"/>
    <col min="12277" max="12277" width="5" style="1015" customWidth="1"/>
    <col min="12278" max="12278" width="29.625" style="1015" customWidth="1"/>
    <col min="12279" max="12279" width="11.25" style="1015" customWidth="1"/>
    <col min="12280" max="12280" width="9.5" style="1015" customWidth="1"/>
    <col min="12281" max="12281" width="11" style="1015" customWidth="1"/>
    <col min="12282" max="12282" width="10.625" style="1015" customWidth="1"/>
    <col min="12283" max="12283" width="9.125" style="1015" customWidth="1"/>
    <col min="12284" max="12284" width="8.25" style="1015" customWidth="1"/>
    <col min="12285" max="12285" width="6.5" style="1015" customWidth="1"/>
    <col min="12286" max="12286" width="9.625" style="1015" customWidth="1"/>
    <col min="12287" max="12287" width="9.875" style="1015" customWidth="1"/>
    <col min="12288" max="12288" width="9.25" style="1015" customWidth="1"/>
    <col min="12289" max="12289" width="8.25" style="1015" customWidth="1"/>
    <col min="12290" max="12290" width="9.5" style="1015" customWidth="1"/>
    <col min="12291" max="12291" width="6.875" style="1015" customWidth="1"/>
    <col min="12292" max="12292" width="6.5" style="1015" customWidth="1"/>
    <col min="12293" max="12293" width="6.625" style="1015" customWidth="1"/>
    <col min="12294" max="12295" width="9.25" style="1015" customWidth="1"/>
    <col min="12296" max="12532" width="7.875" style="1015"/>
    <col min="12533" max="12533" width="5" style="1015" customWidth="1"/>
    <col min="12534" max="12534" width="29.625" style="1015" customWidth="1"/>
    <col min="12535" max="12535" width="11.25" style="1015" customWidth="1"/>
    <col min="12536" max="12536" width="9.5" style="1015" customWidth="1"/>
    <col min="12537" max="12537" width="11" style="1015" customWidth="1"/>
    <col min="12538" max="12538" width="10.625" style="1015" customWidth="1"/>
    <col min="12539" max="12539" width="9.125" style="1015" customWidth="1"/>
    <col min="12540" max="12540" width="8.25" style="1015" customWidth="1"/>
    <col min="12541" max="12541" width="6.5" style="1015" customWidth="1"/>
    <col min="12542" max="12542" width="9.625" style="1015" customWidth="1"/>
    <col min="12543" max="12543" width="9.875" style="1015" customWidth="1"/>
    <col min="12544" max="12544" width="9.25" style="1015" customWidth="1"/>
    <col min="12545" max="12545" width="8.25" style="1015" customWidth="1"/>
    <col min="12546" max="12546" width="9.5" style="1015" customWidth="1"/>
    <col min="12547" max="12547" width="6.875" style="1015" customWidth="1"/>
    <col min="12548" max="12548" width="6.5" style="1015" customWidth="1"/>
    <col min="12549" max="12549" width="6.625" style="1015" customWidth="1"/>
    <col min="12550" max="12551" width="9.25" style="1015" customWidth="1"/>
    <col min="12552" max="12788" width="7.875" style="1015"/>
    <col min="12789" max="12789" width="5" style="1015" customWidth="1"/>
    <col min="12790" max="12790" width="29.625" style="1015" customWidth="1"/>
    <col min="12791" max="12791" width="11.25" style="1015" customWidth="1"/>
    <col min="12792" max="12792" width="9.5" style="1015" customWidth="1"/>
    <col min="12793" max="12793" width="11" style="1015" customWidth="1"/>
    <col min="12794" max="12794" width="10.625" style="1015" customWidth="1"/>
    <col min="12795" max="12795" width="9.125" style="1015" customWidth="1"/>
    <col min="12796" max="12796" width="8.25" style="1015" customWidth="1"/>
    <col min="12797" max="12797" width="6.5" style="1015" customWidth="1"/>
    <col min="12798" max="12798" width="9.625" style="1015" customWidth="1"/>
    <col min="12799" max="12799" width="9.875" style="1015" customWidth="1"/>
    <col min="12800" max="12800" width="9.25" style="1015" customWidth="1"/>
    <col min="12801" max="12801" width="8.25" style="1015" customWidth="1"/>
    <col min="12802" max="12802" width="9.5" style="1015" customWidth="1"/>
    <col min="12803" max="12803" width="6.875" style="1015" customWidth="1"/>
    <col min="12804" max="12804" width="6.5" style="1015" customWidth="1"/>
    <col min="12805" max="12805" width="6.625" style="1015" customWidth="1"/>
    <col min="12806" max="12807" width="9.25" style="1015" customWidth="1"/>
    <col min="12808" max="13044" width="7.875" style="1015"/>
    <col min="13045" max="13045" width="5" style="1015" customWidth="1"/>
    <col min="13046" max="13046" width="29.625" style="1015" customWidth="1"/>
    <col min="13047" max="13047" width="11.25" style="1015" customWidth="1"/>
    <col min="13048" max="13048" width="9.5" style="1015" customWidth="1"/>
    <col min="13049" max="13049" width="11" style="1015" customWidth="1"/>
    <col min="13050" max="13050" width="10.625" style="1015" customWidth="1"/>
    <col min="13051" max="13051" width="9.125" style="1015" customWidth="1"/>
    <col min="13052" max="13052" width="8.25" style="1015" customWidth="1"/>
    <col min="13053" max="13053" width="6.5" style="1015" customWidth="1"/>
    <col min="13054" max="13054" width="9.625" style="1015" customWidth="1"/>
    <col min="13055" max="13055" width="9.875" style="1015" customWidth="1"/>
    <col min="13056" max="13056" width="9.25" style="1015" customWidth="1"/>
    <col min="13057" max="13057" width="8.25" style="1015" customWidth="1"/>
    <col min="13058" max="13058" width="9.5" style="1015" customWidth="1"/>
    <col min="13059" max="13059" width="6.875" style="1015" customWidth="1"/>
    <col min="13060" max="13060" width="6.5" style="1015" customWidth="1"/>
    <col min="13061" max="13061" width="6.625" style="1015" customWidth="1"/>
    <col min="13062" max="13063" width="9.25" style="1015" customWidth="1"/>
    <col min="13064" max="13300" width="7.875" style="1015"/>
    <col min="13301" max="13301" width="5" style="1015" customWidth="1"/>
    <col min="13302" max="13302" width="29.625" style="1015" customWidth="1"/>
    <col min="13303" max="13303" width="11.25" style="1015" customWidth="1"/>
    <col min="13304" max="13304" width="9.5" style="1015" customWidth="1"/>
    <col min="13305" max="13305" width="11" style="1015" customWidth="1"/>
    <col min="13306" max="13306" width="10.625" style="1015" customWidth="1"/>
    <col min="13307" max="13307" width="9.125" style="1015" customWidth="1"/>
    <col min="13308" max="13308" width="8.25" style="1015" customWidth="1"/>
    <col min="13309" max="13309" width="6.5" style="1015" customWidth="1"/>
    <col min="13310" max="13310" width="9.625" style="1015" customWidth="1"/>
    <col min="13311" max="13311" width="9.875" style="1015" customWidth="1"/>
    <col min="13312" max="13312" width="9.25" style="1015" customWidth="1"/>
    <col min="13313" max="13313" width="8.25" style="1015" customWidth="1"/>
    <col min="13314" max="13314" width="9.5" style="1015" customWidth="1"/>
    <col min="13315" max="13315" width="6.875" style="1015" customWidth="1"/>
    <col min="13316" max="13316" width="6.5" style="1015" customWidth="1"/>
    <col min="13317" max="13317" width="6.625" style="1015" customWidth="1"/>
    <col min="13318" max="13319" width="9.25" style="1015" customWidth="1"/>
    <col min="13320" max="13556" width="7.875" style="1015"/>
    <col min="13557" max="13557" width="5" style="1015" customWidth="1"/>
    <col min="13558" max="13558" width="29.625" style="1015" customWidth="1"/>
    <col min="13559" max="13559" width="11.25" style="1015" customWidth="1"/>
    <col min="13560" max="13560" width="9.5" style="1015" customWidth="1"/>
    <col min="13561" max="13561" width="11" style="1015" customWidth="1"/>
    <col min="13562" max="13562" width="10.625" style="1015" customWidth="1"/>
    <col min="13563" max="13563" width="9.125" style="1015" customWidth="1"/>
    <col min="13564" max="13564" width="8.25" style="1015" customWidth="1"/>
    <col min="13565" max="13565" width="6.5" style="1015" customWidth="1"/>
    <col min="13566" max="13566" width="9.625" style="1015" customWidth="1"/>
    <col min="13567" max="13567" width="9.875" style="1015" customWidth="1"/>
    <col min="13568" max="13568" width="9.25" style="1015" customWidth="1"/>
    <col min="13569" max="13569" width="8.25" style="1015" customWidth="1"/>
    <col min="13570" max="13570" width="9.5" style="1015" customWidth="1"/>
    <col min="13571" max="13571" width="6.875" style="1015" customWidth="1"/>
    <col min="13572" max="13572" width="6.5" style="1015" customWidth="1"/>
    <col min="13573" max="13573" width="6.625" style="1015" customWidth="1"/>
    <col min="13574" max="13575" width="9.25" style="1015" customWidth="1"/>
    <col min="13576" max="13812" width="7.875" style="1015"/>
    <col min="13813" max="13813" width="5" style="1015" customWidth="1"/>
    <col min="13814" max="13814" width="29.625" style="1015" customWidth="1"/>
    <col min="13815" max="13815" width="11.25" style="1015" customWidth="1"/>
    <col min="13816" max="13816" width="9.5" style="1015" customWidth="1"/>
    <col min="13817" max="13817" width="11" style="1015" customWidth="1"/>
    <col min="13818" max="13818" width="10.625" style="1015" customWidth="1"/>
    <col min="13819" max="13819" width="9.125" style="1015" customWidth="1"/>
    <col min="13820" max="13820" width="8.25" style="1015" customWidth="1"/>
    <col min="13821" max="13821" width="6.5" style="1015" customWidth="1"/>
    <col min="13822" max="13822" width="9.625" style="1015" customWidth="1"/>
    <col min="13823" max="13823" width="9.875" style="1015" customWidth="1"/>
    <col min="13824" max="13824" width="9.25" style="1015" customWidth="1"/>
    <col min="13825" max="13825" width="8.25" style="1015" customWidth="1"/>
    <col min="13826" max="13826" width="9.5" style="1015" customWidth="1"/>
    <col min="13827" max="13827" width="6.875" style="1015" customWidth="1"/>
    <col min="13828" max="13828" width="6.5" style="1015" customWidth="1"/>
    <col min="13829" max="13829" width="6.625" style="1015" customWidth="1"/>
    <col min="13830" max="13831" width="9.25" style="1015" customWidth="1"/>
    <col min="13832" max="14068" width="7.875" style="1015"/>
    <col min="14069" max="14069" width="5" style="1015" customWidth="1"/>
    <col min="14070" max="14070" width="29.625" style="1015" customWidth="1"/>
    <col min="14071" max="14071" width="11.25" style="1015" customWidth="1"/>
    <col min="14072" max="14072" width="9.5" style="1015" customWidth="1"/>
    <col min="14073" max="14073" width="11" style="1015" customWidth="1"/>
    <col min="14074" max="14074" width="10.625" style="1015" customWidth="1"/>
    <col min="14075" max="14075" width="9.125" style="1015" customWidth="1"/>
    <col min="14076" max="14076" width="8.25" style="1015" customWidth="1"/>
    <col min="14077" max="14077" width="6.5" style="1015" customWidth="1"/>
    <col min="14078" max="14078" width="9.625" style="1015" customWidth="1"/>
    <col min="14079" max="14079" width="9.875" style="1015" customWidth="1"/>
    <col min="14080" max="14080" width="9.25" style="1015" customWidth="1"/>
    <col min="14081" max="14081" width="8.25" style="1015" customWidth="1"/>
    <col min="14082" max="14082" width="9.5" style="1015" customWidth="1"/>
    <col min="14083" max="14083" width="6.875" style="1015" customWidth="1"/>
    <col min="14084" max="14084" width="6.5" style="1015" customWidth="1"/>
    <col min="14085" max="14085" width="6.625" style="1015" customWidth="1"/>
    <col min="14086" max="14087" width="9.25" style="1015" customWidth="1"/>
    <col min="14088" max="14324" width="7.875" style="1015"/>
    <col min="14325" max="14325" width="5" style="1015" customWidth="1"/>
    <col min="14326" max="14326" width="29.625" style="1015" customWidth="1"/>
    <col min="14327" max="14327" width="11.25" style="1015" customWidth="1"/>
    <col min="14328" max="14328" width="9.5" style="1015" customWidth="1"/>
    <col min="14329" max="14329" width="11" style="1015" customWidth="1"/>
    <col min="14330" max="14330" width="10.625" style="1015" customWidth="1"/>
    <col min="14331" max="14331" width="9.125" style="1015" customWidth="1"/>
    <col min="14332" max="14332" width="8.25" style="1015" customWidth="1"/>
    <col min="14333" max="14333" width="6.5" style="1015" customWidth="1"/>
    <col min="14334" max="14334" width="9.625" style="1015" customWidth="1"/>
    <col min="14335" max="14335" width="9.875" style="1015" customWidth="1"/>
    <col min="14336" max="14336" width="9.25" style="1015" customWidth="1"/>
    <col min="14337" max="14337" width="8.25" style="1015" customWidth="1"/>
    <col min="14338" max="14338" width="9.5" style="1015" customWidth="1"/>
    <col min="14339" max="14339" width="6.875" style="1015" customWidth="1"/>
    <col min="14340" max="14340" width="6.5" style="1015" customWidth="1"/>
    <col min="14341" max="14341" width="6.625" style="1015" customWidth="1"/>
    <col min="14342" max="14343" width="9.25" style="1015" customWidth="1"/>
    <col min="14344" max="14580" width="7.875" style="1015"/>
    <col min="14581" max="14581" width="5" style="1015" customWidth="1"/>
    <col min="14582" max="14582" width="29.625" style="1015" customWidth="1"/>
    <col min="14583" max="14583" width="11.25" style="1015" customWidth="1"/>
    <col min="14584" max="14584" width="9.5" style="1015" customWidth="1"/>
    <col min="14585" max="14585" width="11" style="1015" customWidth="1"/>
    <col min="14586" max="14586" width="10.625" style="1015" customWidth="1"/>
    <col min="14587" max="14587" width="9.125" style="1015" customWidth="1"/>
    <col min="14588" max="14588" width="8.25" style="1015" customWidth="1"/>
    <col min="14589" max="14589" width="6.5" style="1015" customWidth="1"/>
    <col min="14590" max="14590" width="9.625" style="1015" customWidth="1"/>
    <col min="14591" max="14591" width="9.875" style="1015" customWidth="1"/>
    <col min="14592" max="14592" width="9.25" style="1015" customWidth="1"/>
    <col min="14593" max="14593" width="8.25" style="1015" customWidth="1"/>
    <col min="14594" max="14594" width="9.5" style="1015" customWidth="1"/>
    <col min="14595" max="14595" width="6.875" style="1015" customWidth="1"/>
    <col min="14596" max="14596" width="6.5" style="1015" customWidth="1"/>
    <col min="14597" max="14597" width="6.625" style="1015" customWidth="1"/>
    <col min="14598" max="14599" width="9.25" style="1015" customWidth="1"/>
    <col min="14600" max="14836" width="7.875" style="1015"/>
    <col min="14837" max="14837" width="5" style="1015" customWidth="1"/>
    <col min="14838" max="14838" width="29.625" style="1015" customWidth="1"/>
    <col min="14839" max="14839" width="11.25" style="1015" customWidth="1"/>
    <col min="14840" max="14840" width="9.5" style="1015" customWidth="1"/>
    <col min="14841" max="14841" width="11" style="1015" customWidth="1"/>
    <col min="14842" max="14842" width="10.625" style="1015" customWidth="1"/>
    <col min="14843" max="14843" width="9.125" style="1015" customWidth="1"/>
    <col min="14844" max="14844" width="8.25" style="1015" customWidth="1"/>
    <col min="14845" max="14845" width="6.5" style="1015" customWidth="1"/>
    <col min="14846" max="14846" width="9.625" style="1015" customWidth="1"/>
    <col min="14847" max="14847" width="9.875" style="1015" customWidth="1"/>
    <col min="14848" max="14848" width="9.25" style="1015" customWidth="1"/>
    <col min="14849" max="14849" width="8.25" style="1015" customWidth="1"/>
    <col min="14850" max="14850" width="9.5" style="1015" customWidth="1"/>
    <col min="14851" max="14851" width="6.875" style="1015" customWidth="1"/>
    <col min="14852" max="14852" width="6.5" style="1015" customWidth="1"/>
    <col min="14853" max="14853" width="6.625" style="1015" customWidth="1"/>
    <col min="14854" max="14855" width="9.25" style="1015" customWidth="1"/>
    <col min="14856" max="15092" width="7.875" style="1015"/>
    <col min="15093" max="15093" width="5" style="1015" customWidth="1"/>
    <col min="15094" max="15094" width="29.625" style="1015" customWidth="1"/>
    <col min="15095" max="15095" width="11.25" style="1015" customWidth="1"/>
    <col min="15096" max="15096" width="9.5" style="1015" customWidth="1"/>
    <col min="15097" max="15097" width="11" style="1015" customWidth="1"/>
    <col min="15098" max="15098" width="10.625" style="1015" customWidth="1"/>
    <col min="15099" max="15099" width="9.125" style="1015" customWidth="1"/>
    <col min="15100" max="15100" width="8.25" style="1015" customWidth="1"/>
    <col min="15101" max="15101" width="6.5" style="1015" customWidth="1"/>
    <col min="15102" max="15102" width="9.625" style="1015" customWidth="1"/>
    <col min="15103" max="15103" width="9.875" style="1015" customWidth="1"/>
    <col min="15104" max="15104" width="9.25" style="1015" customWidth="1"/>
    <col min="15105" max="15105" width="8.25" style="1015" customWidth="1"/>
    <col min="15106" max="15106" width="9.5" style="1015" customWidth="1"/>
    <col min="15107" max="15107" width="6.875" style="1015" customWidth="1"/>
    <col min="15108" max="15108" width="6.5" style="1015" customWidth="1"/>
    <col min="15109" max="15109" width="6.625" style="1015" customWidth="1"/>
    <col min="15110" max="15111" width="9.25" style="1015" customWidth="1"/>
    <col min="15112" max="15348" width="7.875" style="1015"/>
    <col min="15349" max="15349" width="5" style="1015" customWidth="1"/>
    <col min="15350" max="15350" width="29.625" style="1015" customWidth="1"/>
    <col min="15351" max="15351" width="11.25" style="1015" customWidth="1"/>
    <col min="15352" max="15352" width="9.5" style="1015" customWidth="1"/>
    <col min="15353" max="15353" width="11" style="1015" customWidth="1"/>
    <col min="15354" max="15354" width="10.625" style="1015" customWidth="1"/>
    <col min="15355" max="15355" width="9.125" style="1015" customWidth="1"/>
    <col min="15356" max="15356" width="8.25" style="1015" customWidth="1"/>
    <col min="15357" max="15357" width="6.5" style="1015" customWidth="1"/>
    <col min="15358" max="15358" width="9.625" style="1015" customWidth="1"/>
    <col min="15359" max="15359" width="9.875" style="1015" customWidth="1"/>
    <col min="15360" max="15360" width="9.25" style="1015" customWidth="1"/>
    <col min="15361" max="15361" width="8.25" style="1015" customWidth="1"/>
    <col min="15362" max="15362" width="9.5" style="1015" customWidth="1"/>
    <col min="15363" max="15363" width="6.875" style="1015" customWidth="1"/>
    <col min="15364" max="15364" width="6.5" style="1015" customWidth="1"/>
    <col min="15365" max="15365" width="6.625" style="1015" customWidth="1"/>
    <col min="15366" max="15367" width="9.25" style="1015" customWidth="1"/>
    <col min="15368" max="15604" width="7.875" style="1015"/>
    <col min="15605" max="15605" width="5" style="1015" customWidth="1"/>
    <col min="15606" max="15606" width="29.625" style="1015" customWidth="1"/>
    <col min="15607" max="15607" width="11.25" style="1015" customWidth="1"/>
    <col min="15608" max="15608" width="9.5" style="1015" customWidth="1"/>
    <col min="15609" max="15609" width="11" style="1015" customWidth="1"/>
    <col min="15610" max="15610" width="10.625" style="1015" customWidth="1"/>
    <col min="15611" max="15611" width="9.125" style="1015" customWidth="1"/>
    <col min="15612" max="15612" width="8.25" style="1015" customWidth="1"/>
    <col min="15613" max="15613" width="6.5" style="1015" customWidth="1"/>
    <col min="15614" max="15614" width="9.625" style="1015" customWidth="1"/>
    <col min="15615" max="15615" width="9.875" style="1015" customWidth="1"/>
    <col min="15616" max="15616" width="9.25" style="1015" customWidth="1"/>
    <col min="15617" max="15617" width="8.25" style="1015" customWidth="1"/>
    <col min="15618" max="15618" width="9.5" style="1015" customWidth="1"/>
    <col min="15619" max="15619" width="6.875" style="1015" customWidth="1"/>
    <col min="15620" max="15620" width="6.5" style="1015" customWidth="1"/>
    <col min="15621" max="15621" width="6.625" style="1015" customWidth="1"/>
    <col min="15622" max="15623" width="9.25" style="1015" customWidth="1"/>
    <col min="15624" max="15860" width="7.875" style="1015"/>
    <col min="15861" max="15861" width="5" style="1015" customWidth="1"/>
    <col min="15862" max="15862" width="29.625" style="1015" customWidth="1"/>
    <col min="15863" max="15863" width="11.25" style="1015" customWidth="1"/>
    <col min="15864" max="15864" width="9.5" style="1015" customWidth="1"/>
    <col min="15865" max="15865" width="11" style="1015" customWidth="1"/>
    <col min="15866" max="15866" width="10.625" style="1015" customWidth="1"/>
    <col min="15867" max="15867" width="9.125" style="1015" customWidth="1"/>
    <col min="15868" max="15868" width="8.25" style="1015" customWidth="1"/>
    <col min="15869" max="15869" width="6.5" style="1015" customWidth="1"/>
    <col min="15870" max="15870" width="9.625" style="1015" customWidth="1"/>
    <col min="15871" max="15871" width="9.875" style="1015" customWidth="1"/>
    <col min="15872" max="15872" width="9.25" style="1015" customWidth="1"/>
    <col min="15873" max="15873" width="8.25" style="1015" customWidth="1"/>
    <col min="15874" max="15874" width="9.5" style="1015" customWidth="1"/>
    <col min="15875" max="15875" width="6.875" style="1015" customWidth="1"/>
    <col min="15876" max="15876" width="6.5" style="1015" customWidth="1"/>
    <col min="15877" max="15877" width="6.625" style="1015" customWidth="1"/>
    <col min="15878" max="15879" width="9.25" style="1015" customWidth="1"/>
    <col min="15880" max="16116" width="7.875" style="1015"/>
    <col min="16117" max="16117" width="5" style="1015" customWidth="1"/>
    <col min="16118" max="16118" width="29.625" style="1015" customWidth="1"/>
    <col min="16119" max="16119" width="11.25" style="1015" customWidth="1"/>
    <col min="16120" max="16120" width="9.5" style="1015" customWidth="1"/>
    <col min="16121" max="16121" width="11" style="1015" customWidth="1"/>
    <col min="16122" max="16122" width="10.625" style="1015" customWidth="1"/>
    <col min="16123" max="16123" width="9.125" style="1015" customWidth="1"/>
    <col min="16124" max="16124" width="8.25" style="1015" customWidth="1"/>
    <col min="16125" max="16125" width="6.5" style="1015" customWidth="1"/>
    <col min="16126" max="16126" width="9.625" style="1015" customWidth="1"/>
    <col min="16127" max="16127" width="9.875" style="1015" customWidth="1"/>
    <col min="16128" max="16128" width="9.25" style="1015" customWidth="1"/>
    <col min="16129" max="16129" width="8.25" style="1015" customWidth="1"/>
    <col min="16130" max="16130" width="9.5" style="1015" customWidth="1"/>
    <col min="16131" max="16131" width="6.875" style="1015" customWidth="1"/>
    <col min="16132" max="16132" width="6.5" style="1015" customWidth="1"/>
    <col min="16133" max="16133" width="6.625" style="1015" customWidth="1"/>
    <col min="16134" max="16135" width="9.25" style="1015" customWidth="1"/>
    <col min="16136" max="16368" width="7.875" style="1015"/>
    <col min="16369" max="16370" width="8" style="1015" customWidth="1"/>
    <col min="16371" max="16384" width="7.875" style="1015"/>
  </cols>
  <sheetData>
    <row r="1" spans="1:39" ht="27">
      <c r="A1" s="3254" t="s">
        <v>8</v>
      </c>
      <c r="B1" s="3254"/>
      <c r="C1" s="3254"/>
      <c r="D1" s="3254"/>
      <c r="E1" s="3254"/>
      <c r="F1" s="3254"/>
      <c r="G1" s="3254"/>
      <c r="H1" s="3254"/>
      <c r="I1" s="3254"/>
      <c r="J1" s="3254"/>
      <c r="K1" s="3254"/>
      <c r="L1" s="3254"/>
      <c r="M1" s="3254"/>
      <c r="N1" s="3254"/>
      <c r="O1" s="3254"/>
      <c r="P1" s="3254"/>
      <c r="Q1" s="3254"/>
      <c r="R1" s="3254"/>
      <c r="S1" s="3254"/>
      <c r="T1" s="3254"/>
      <c r="U1" s="3254"/>
      <c r="V1" s="3254"/>
      <c r="W1" s="3254"/>
      <c r="X1" s="3254"/>
      <c r="Y1" s="3254"/>
      <c r="Z1" s="3254"/>
      <c r="AA1" s="3254"/>
      <c r="AB1" s="3254"/>
      <c r="AC1" s="3254"/>
      <c r="AD1" s="3254"/>
      <c r="AE1" s="3254"/>
      <c r="AF1" s="3254"/>
      <c r="AG1" s="3254"/>
      <c r="AH1" s="3254"/>
      <c r="AI1" s="3254"/>
      <c r="AJ1" s="3254"/>
      <c r="AK1" s="3254"/>
      <c r="AL1" s="3254"/>
      <c r="AM1" s="3254"/>
    </row>
    <row r="2" spans="1:39" ht="25.5" customHeight="1">
      <c r="A2" s="3255" t="s">
        <v>3177</v>
      </c>
      <c r="B2" s="3255"/>
      <c r="C2" s="3255"/>
      <c r="D2" s="3255"/>
      <c r="E2" s="3255"/>
      <c r="F2" s="3255"/>
      <c r="G2" s="3255"/>
      <c r="H2" s="3255"/>
      <c r="I2" s="3255"/>
      <c r="J2" s="3255"/>
      <c r="K2" s="3255"/>
      <c r="L2" s="3255"/>
      <c r="M2" s="3255"/>
      <c r="N2" s="3255"/>
      <c r="O2" s="3255"/>
      <c r="P2" s="3255"/>
      <c r="Q2" s="3255"/>
      <c r="R2" s="3255"/>
      <c r="S2" s="3255"/>
      <c r="T2" s="3255"/>
      <c r="U2" s="3255"/>
      <c r="V2" s="3255"/>
      <c r="W2" s="3255"/>
      <c r="X2" s="3255"/>
      <c r="Y2" s="3255"/>
      <c r="Z2" s="3255"/>
      <c r="AA2" s="3255"/>
      <c r="AB2" s="3255"/>
      <c r="AC2" s="3255"/>
      <c r="AD2" s="3255"/>
      <c r="AE2" s="3255"/>
      <c r="AF2" s="3255"/>
      <c r="AG2" s="3255"/>
      <c r="AH2" s="3255"/>
      <c r="AI2" s="3255"/>
      <c r="AJ2" s="3255"/>
      <c r="AK2" s="3255"/>
      <c r="AL2" s="3255"/>
      <c r="AM2" s="3255"/>
    </row>
    <row r="3" spans="1:39" s="1020" customFormat="1">
      <c r="A3" s="1016"/>
      <c r="B3" s="1016"/>
      <c r="C3" s="1016"/>
      <c r="D3" s="1017"/>
      <c r="E3" s="1016"/>
      <c r="F3" s="1016"/>
      <c r="G3" s="1016"/>
      <c r="H3" s="1016"/>
      <c r="I3" s="1016"/>
      <c r="J3" s="1016"/>
      <c r="K3" s="1016"/>
      <c r="L3" s="1016"/>
      <c r="M3" s="1016"/>
      <c r="N3" s="1016"/>
      <c r="O3" s="1016"/>
      <c r="P3" s="4"/>
      <c r="Q3" s="4"/>
      <c r="R3" s="4"/>
      <c r="S3" s="4"/>
      <c r="T3" s="4"/>
      <c r="U3" s="4"/>
      <c r="V3" s="4"/>
      <c r="W3" s="4"/>
      <c r="X3" s="4"/>
      <c r="Y3" s="4"/>
      <c r="Z3" s="4"/>
      <c r="AA3" s="4"/>
      <c r="AB3" s="4"/>
      <c r="AC3" s="4"/>
      <c r="AD3" s="4"/>
      <c r="AE3" s="4"/>
      <c r="AF3" s="4"/>
      <c r="AG3" s="4"/>
      <c r="AH3" s="4"/>
      <c r="AI3" s="4"/>
      <c r="AJ3" s="4"/>
      <c r="AK3" s="3024" t="s">
        <v>9121</v>
      </c>
      <c r="AL3" s="3024"/>
      <c r="AM3" s="1018"/>
    </row>
    <row r="4" spans="1:39" s="1020" customFormat="1" ht="39.75" customHeight="1">
      <c r="A4" s="3246" t="s">
        <v>3178</v>
      </c>
      <c r="B4" s="3246" t="s">
        <v>11</v>
      </c>
      <c r="C4" s="3246" t="s">
        <v>12</v>
      </c>
      <c r="D4" s="3246" t="s">
        <v>2228</v>
      </c>
      <c r="E4" s="3256" t="s">
        <v>2334</v>
      </c>
      <c r="F4" s="3246" t="s">
        <v>463</v>
      </c>
      <c r="G4" s="3246" t="s">
        <v>15</v>
      </c>
      <c r="H4" s="3246" t="s">
        <v>304</v>
      </c>
      <c r="I4" s="3241" t="s">
        <v>118</v>
      </c>
      <c r="J4" s="3242"/>
      <c r="K4" s="3241" t="s">
        <v>305</v>
      </c>
      <c r="L4" s="3246" t="s">
        <v>306</v>
      </c>
      <c r="M4" s="3249" t="s">
        <v>116</v>
      </c>
      <c r="N4" s="3249"/>
      <c r="O4" s="3250"/>
      <c r="P4" s="3028" t="s">
        <v>9118</v>
      </c>
      <c r="Q4" s="3029"/>
      <c r="R4" s="3029"/>
      <c r="S4" s="3030"/>
      <c r="T4" s="3031" t="s">
        <v>9107</v>
      </c>
      <c r="U4" s="3032"/>
      <c r="V4" s="3031" t="s">
        <v>9108</v>
      </c>
      <c r="W4" s="3032"/>
      <c r="X4" s="3031" t="s">
        <v>9109</v>
      </c>
      <c r="Y4" s="3032"/>
      <c r="Z4" s="3035" t="s">
        <v>9119</v>
      </c>
      <c r="AA4" s="3036"/>
      <c r="AB4" s="3037"/>
      <c r="AC4" s="3035" t="s">
        <v>9120</v>
      </c>
      <c r="AD4" s="3036"/>
      <c r="AE4" s="3037"/>
      <c r="AF4" s="3041" t="s">
        <v>9110</v>
      </c>
      <c r="AG4" s="3042"/>
      <c r="AH4" s="3043"/>
      <c r="AI4" s="3025" t="s">
        <v>9111</v>
      </c>
      <c r="AJ4" s="3025" t="s">
        <v>9112</v>
      </c>
      <c r="AK4" s="3025" t="s">
        <v>9113</v>
      </c>
      <c r="AL4" s="3025" t="s">
        <v>9114</v>
      </c>
      <c r="AM4" s="3246" t="s">
        <v>16</v>
      </c>
    </row>
    <row r="5" spans="1:39" s="1020" customFormat="1" ht="18" customHeight="1">
      <c r="A5" s="3247"/>
      <c r="B5" s="3247"/>
      <c r="C5" s="3247"/>
      <c r="D5" s="3247"/>
      <c r="E5" s="3257"/>
      <c r="F5" s="3247"/>
      <c r="G5" s="3247"/>
      <c r="H5" s="3247"/>
      <c r="I5" s="3243"/>
      <c r="J5" s="3244"/>
      <c r="K5" s="3245"/>
      <c r="L5" s="3247"/>
      <c r="M5" s="3251"/>
      <c r="N5" s="3251"/>
      <c r="O5" s="3252"/>
      <c r="P5" s="2289" t="s">
        <v>2</v>
      </c>
      <c r="Q5" s="2289" t="s">
        <v>2</v>
      </c>
      <c r="R5" s="2290" t="s">
        <v>3</v>
      </c>
      <c r="S5" s="2290" t="s">
        <v>3</v>
      </c>
      <c r="T5" s="3033"/>
      <c r="U5" s="3034"/>
      <c r="V5" s="3033"/>
      <c r="W5" s="3034"/>
      <c r="X5" s="3033"/>
      <c r="Y5" s="3034"/>
      <c r="Z5" s="3038"/>
      <c r="AA5" s="3039"/>
      <c r="AB5" s="3040"/>
      <c r="AC5" s="3038"/>
      <c r="AD5" s="3039"/>
      <c r="AE5" s="3040"/>
      <c r="AF5" s="3044"/>
      <c r="AG5" s="3045"/>
      <c r="AH5" s="3046"/>
      <c r="AI5" s="3026"/>
      <c r="AJ5" s="3026"/>
      <c r="AK5" s="3026"/>
      <c r="AL5" s="3026"/>
      <c r="AM5" s="3247"/>
    </row>
    <row r="6" spans="1:39" s="1020" customFormat="1">
      <c r="A6" s="3248"/>
      <c r="B6" s="3248"/>
      <c r="C6" s="3248"/>
      <c r="D6" s="3248"/>
      <c r="E6" s="3258"/>
      <c r="F6" s="3248"/>
      <c r="G6" s="3248"/>
      <c r="H6" s="3248"/>
      <c r="I6" s="1021" t="s">
        <v>1</v>
      </c>
      <c r="J6" s="1022" t="s">
        <v>17</v>
      </c>
      <c r="K6" s="3243"/>
      <c r="L6" s="3248"/>
      <c r="M6" s="1023" t="s">
        <v>2</v>
      </c>
      <c r="N6" s="1024" t="s">
        <v>3</v>
      </c>
      <c r="O6" s="1024" t="s">
        <v>1</v>
      </c>
      <c r="P6" s="2289" t="s">
        <v>9115</v>
      </c>
      <c r="Q6" s="2290" t="s">
        <v>9116</v>
      </c>
      <c r="R6" s="2289" t="s">
        <v>9115</v>
      </c>
      <c r="S6" s="2290" t="s">
        <v>9116</v>
      </c>
      <c r="T6" s="2289" t="s">
        <v>2</v>
      </c>
      <c r="U6" s="2290" t="s">
        <v>3</v>
      </c>
      <c r="V6" s="2289" t="s">
        <v>2</v>
      </c>
      <c r="W6" s="2290" t="s">
        <v>3</v>
      </c>
      <c r="X6" s="2289" t="s">
        <v>2</v>
      </c>
      <c r="Y6" s="2290" t="s">
        <v>3</v>
      </c>
      <c r="Z6" s="2289" t="s">
        <v>2</v>
      </c>
      <c r="AA6" s="2290" t="s">
        <v>3</v>
      </c>
      <c r="AB6" s="2290" t="s">
        <v>1</v>
      </c>
      <c r="AC6" s="2289" t="s">
        <v>2</v>
      </c>
      <c r="AD6" s="2290" t="s">
        <v>3</v>
      </c>
      <c r="AE6" s="2290" t="s">
        <v>1</v>
      </c>
      <c r="AF6" s="2291" t="s">
        <v>9117</v>
      </c>
      <c r="AG6" s="2291" t="s">
        <v>3</v>
      </c>
      <c r="AH6" s="2291" t="s">
        <v>1</v>
      </c>
      <c r="AI6" s="3027"/>
      <c r="AJ6" s="3027"/>
      <c r="AK6" s="3027"/>
      <c r="AL6" s="3027"/>
      <c r="AM6" s="3248"/>
    </row>
    <row r="7" spans="1:39" s="1027" customFormat="1">
      <c r="A7" s="1024">
        <v>1</v>
      </c>
      <c r="B7" s="1025">
        <v>2</v>
      </c>
      <c r="C7" s="1025">
        <v>3</v>
      </c>
      <c r="D7" s="1024">
        <v>4</v>
      </c>
      <c r="E7" s="1025">
        <v>5</v>
      </c>
      <c r="F7" s="1024">
        <v>6</v>
      </c>
      <c r="G7" s="1025">
        <v>7</v>
      </c>
      <c r="H7" s="1024">
        <v>8</v>
      </c>
      <c r="I7" s="1025">
        <v>9</v>
      </c>
      <c r="J7" s="1024">
        <v>10</v>
      </c>
      <c r="K7" s="1025">
        <v>11</v>
      </c>
      <c r="L7" s="1024">
        <v>12</v>
      </c>
      <c r="M7" s="1025">
        <v>13</v>
      </c>
      <c r="N7" s="1024">
        <v>14</v>
      </c>
      <c r="O7" s="1025">
        <v>15</v>
      </c>
      <c r="P7" s="2292">
        <v>16</v>
      </c>
      <c r="Q7" s="2292">
        <v>17</v>
      </c>
      <c r="R7" s="2292">
        <v>18</v>
      </c>
      <c r="S7" s="2292">
        <v>19</v>
      </c>
      <c r="T7" s="2292">
        <v>20</v>
      </c>
      <c r="U7" s="2292">
        <v>21</v>
      </c>
      <c r="V7" s="2292">
        <v>22</v>
      </c>
      <c r="W7" s="2292">
        <v>23</v>
      </c>
      <c r="X7" s="2292">
        <v>24</v>
      </c>
      <c r="Y7" s="2292">
        <v>25</v>
      </c>
      <c r="Z7" s="2292">
        <v>10</v>
      </c>
      <c r="AA7" s="2292">
        <v>11</v>
      </c>
      <c r="AB7" s="2292">
        <v>12</v>
      </c>
      <c r="AC7" s="2292">
        <v>9</v>
      </c>
      <c r="AD7" s="2292">
        <v>10</v>
      </c>
      <c r="AE7" s="2292">
        <v>11</v>
      </c>
      <c r="AF7" s="2292">
        <v>12</v>
      </c>
      <c r="AG7" s="2292">
        <v>13</v>
      </c>
      <c r="AH7" s="2292">
        <v>14</v>
      </c>
      <c r="AI7" s="2292">
        <v>15</v>
      </c>
      <c r="AJ7" s="2292">
        <v>15</v>
      </c>
      <c r="AK7" s="2292">
        <v>16</v>
      </c>
      <c r="AL7" s="2292">
        <v>17</v>
      </c>
      <c r="AM7" s="1024">
        <v>16</v>
      </c>
    </row>
    <row r="8" spans="1:39">
      <c r="A8" s="1028"/>
      <c r="C8" s="1029" t="s">
        <v>3179</v>
      </c>
      <c r="D8" s="1030"/>
      <c r="E8" s="1031"/>
      <c r="F8" s="1032"/>
      <c r="G8" s="1032"/>
      <c r="H8" s="1032"/>
      <c r="I8" s="1032"/>
      <c r="J8" s="1032"/>
      <c r="K8" s="1032"/>
      <c r="L8" s="1032"/>
      <c r="M8" s="1032"/>
      <c r="N8" s="1032"/>
      <c r="O8" s="1032"/>
      <c r="P8" s="1032"/>
      <c r="Q8" s="1032"/>
      <c r="R8" s="1032"/>
      <c r="S8" s="1032"/>
      <c r="T8" s="1032"/>
      <c r="U8" s="1032"/>
      <c r="V8" s="1032"/>
      <c r="W8" s="1032"/>
      <c r="X8" s="1032"/>
      <c r="Y8" s="1032"/>
      <c r="Z8" s="1032"/>
      <c r="AA8" s="1032"/>
      <c r="AB8" s="1032"/>
      <c r="AC8" s="1032"/>
      <c r="AD8" s="1032"/>
      <c r="AE8" s="1032"/>
      <c r="AF8" s="1032"/>
      <c r="AG8" s="1032"/>
      <c r="AH8" s="1032"/>
      <c r="AI8" s="1032"/>
      <c r="AJ8" s="1032"/>
      <c r="AK8" s="1032"/>
      <c r="AL8" s="1032"/>
      <c r="AM8" s="1032"/>
    </row>
    <row r="9" spans="1:39">
      <c r="A9" s="1028" t="s">
        <v>9244</v>
      </c>
      <c r="C9" s="1033" t="s">
        <v>1704</v>
      </c>
      <c r="D9" s="1034"/>
      <c r="E9" s="526"/>
      <c r="F9" s="1035"/>
      <c r="G9" s="1035"/>
      <c r="H9" s="1035"/>
      <c r="I9" s="1035"/>
      <c r="J9" s="1035"/>
      <c r="K9" s="1035"/>
      <c r="L9" s="1035"/>
      <c r="M9" s="1036"/>
      <c r="N9" s="1035"/>
      <c r="O9" s="1035"/>
      <c r="P9" s="1035"/>
      <c r="Q9" s="1035"/>
      <c r="R9" s="1035"/>
      <c r="S9" s="1035"/>
      <c r="T9" s="1035"/>
      <c r="U9" s="1035"/>
      <c r="V9" s="1035"/>
      <c r="W9" s="1035"/>
      <c r="X9" s="1035"/>
      <c r="Y9" s="1035"/>
      <c r="Z9" s="1035"/>
      <c r="AA9" s="1035"/>
      <c r="AB9" s="1035"/>
      <c r="AC9" s="1035"/>
      <c r="AD9" s="1035"/>
      <c r="AE9" s="1035"/>
      <c r="AF9" s="1035"/>
      <c r="AG9" s="1035"/>
      <c r="AH9" s="1035"/>
      <c r="AI9" s="1035"/>
      <c r="AJ9" s="1035"/>
      <c r="AK9" s="1035"/>
      <c r="AL9" s="1035"/>
      <c r="AM9" s="1035"/>
    </row>
    <row r="10" spans="1:39" s="1040" customFormat="1">
      <c r="A10" s="1037"/>
      <c r="B10" s="1037"/>
      <c r="C10" s="1038"/>
      <c r="D10" s="1039"/>
      <c r="E10" s="1039"/>
      <c r="F10" s="1039"/>
      <c r="G10" s="1039"/>
      <c r="H10" s="1039"/>
      <c r="I10" s="1039"/>
      <c r="J10" s="1039"/>
      <c r="K10" s="1039"/>
      <c r="L10" s="1039"/>
      <c r="M10" s="1039"/>
      <c r="N10" s="1039"/>
      <c r="O10" s="1039"/>
      <c r="P10" s="1039"/>
      <c r="Q10" s="1039"/>
      <c r="R10" s="1039"/>
      <c r="S10" s="1039"/>
      <c r="T10" s="1039"/>
      <c r="U10" s="1039"/>
      <c r="V10" s="1039"/>
      <c r="W10" s="1039"/>
      <c r="X10" s="1039"/>
      <c r="Y10" s="1039"/>
      <c r="Z10" s="1039"/>
      <c r="AA10" s="1039"/>
      <c r="AB10" s="1039"/>
      <c r="AC10" s="1039"/>
      <c r="AD10" s="1039"/>
      <c r="AE10" s="1039"/>
      <c r="AF10" s="1039"/>
      <c r="AG10" s="1039"/>
      <c r="AH10" s="1039"/>
      <c r="AI10" s="1039"/>
      <c r="AJ10" s="1039"/>
      <c r="AK10" s="1039"/>
      <c r="AL10" s="1039"/>
      <c r="AM10" s="1039"/>
    </row>
    <row r="11" spans="1:39" s="1039" customFormat="1" ht="47.25">
      <c r="A11" s="531">
        <v>1195</v>
      </c>
      <c r="B11" s="531" t="s">
        <v>3180</v>
      </c>
      <c r="C11" s="520" t="s">
        <v>3181</v>
      </c>
      <c r="D11" s="531" t="s">
        <v>297</v>
      </c>
      <c r="E11" s="531" t="s">
        <v>3182</v>
      </c>
      <c r="F11" s="1041" t="s">
        <v>26</v>
      </c>
      <c r="G11" s="1042">
        <v>222.08</v>
      </c>
      <c r="H11" s="1043">
        <v>19.169</v>
      </c>
      <c r="I11" s="308">
        <v>0</v>
      </c>
      <c r="J11" s="1044">
        <v>0</v>
      </c>
      <c r="K11" s="1043">
        <v>19.169</v>
      </c>
      <c r="L11" s="1042">
        <v>202.911</v>
      </c>
      <c r="M11" s="1042">
        <v>5.6349999999999998</v>
      </c>
      <c r="N11" s="1044">
        <v>0</v>
      </c>
      <c r="O11" s="1042">
        <v>5.6349999999999998</v>
      </c>
      <c r="P11" s="1042"/>
      <c r="Q11" s="1042"/>
      <c r="R11" s="1042"/>
      <c r="S11" s="1042"/>
      <c r="T11" s="1042"/>
      <c r="U11" s="1042"/>
      <c r="V11" s="1042"/>
      <c r="W11" s="1042"/>
      <c r="X11" s="1042"/>
      <c r="Y11" s="1042"/>
      <c r="Z11" s="466">
        <v>5.6349999999999998</v>
      </c>
      <c r="AA11" s="466">
        <v>0</v>
      </c>
      <c r="AB11" s="21">
        <v>5.6349999999999998</v>
      </c>
      <c r="AC11" s="21">
        <v>1.4087499999999999</v>
      </c>
      <c r="AD11" s="21"/>
      <c r="AE11" s="21">
        <v>1.4087499999999999</v>
      </c>
      <c r="AF11" s="21">
        <v>1.40876</v>
      </c>
      <c r="AG11" s="21">
        <v>0</v>
      </c>
      <c r="AH11" s="21">
        <v>1.40876</v>
      </c>
      <c r="AI11" s="1042"/>
      <c r="AJ11" s="1042"/>
      <c r="AK11" s="1042" t="s">
        <v>9260</v>
      </c>
      <c r="AL11" s="2601">
        <v>0.25</v>
      </c>
      <c r="AM11" s="1044">
        <v>0</v>
      </c>
    </row>
    <row r="12" spans="1:39" s="1039" customFormat="1" ht="47.25">
      <c r="A12" s="1045">
        <v>1196</v>
      </c>
      <c r="B12" s="1046" t="s">
        <v>3183</v>
      </c>
      <c r="C12" s="520" t="s">
        <v>3184</v>
      </c>
      <c r="D12" s="531" t="s">
        <v>55</v>
      </c>
      <c r="E12" s="531" t="s">
        <v>3185</v>
      </c>
      <c r="F12" s="1041" t="s">
        <v>26</v>
      </c>
      <c r="G12" s="1042">
        <v>49.11</v>
      </c>
      <c r="H12" s="1043">
        <v>21.689</v>
      </c>
      <c r="I12" s="308">
        <v>12.5</v>
      </c>
      <c r="J12" s="1044">
        <v>0</v>
      </c>
      <c r="K12" s="1043">
        <v>34.189</v>
      </c>
      <c r="L12" s="1042">
        <v>14.920999999999999</v>
      </c>
      <c r="M12" s="1042">
        <v>14.920999999999999</v>
      </c>
      <c r="N12" s="1044">
        <v>0</v>
      </c>
      <c r="O12" s="1042">
        <v>14.920999999999999</v>
      </c>
      <c r="P12" s="1042"/>
      <c r="Q12" s="1042"/>
      <c r="R12" s="1042"/>
      <c r="S12" s="1042"/>
      <c r="T12" s="1042"/>
      <c r="U12" s="1042"/>
      <c r="V12" s="1042"/>
      <c r="W12" s="1042"/>
      <c r="X12" s="1042"/>
      <c r="Y12" s="1042"/>
      <c r="Z12" s="466">
        <v>14.920999999999999</v>
      </c>
      <c r="AA12" s="466">
        <v>0</v>
      </c>
      <c r="AB12" s="21">
        <v>14.920999999999999</v>
      </c>
      <c r="AC12" s="21">
        <v>14.920999999999999</v>
      </c>
      <c r="AD12" s="21"/>
      <c r="AE12" s="21">
        <v>14.920999999999999</v>
      </c>
      <c r="AF12" s="21">
        <v>3.2694009999999998</v>
      </c>
      <c r="AG12" s="21">
        <v>0</v>
      </c>
      <c r="AH12" s="21">
        <v>3.2694009999999998</v>
      </c>
      <c r="AI12" s="1042"/>
      <c r="AJ12" s="1042"/>
      <c r="AK12" s="1042" t="s">
        <v>9260</v>
      </c>
      <c r="AL12" s="2601">
        <v>1</v>
      </c>
      <c r="AM12" s="1044">
        <v>0</v>
      </c>
    </row>
    <row r="13" spans="1:39" s="1039" customFormat="1" ht="63">
      <c r="A13" s="1045">
        <v>1197</v>
      </c>
      <c r="B13" s="531" t="s">
        <v>3186</v>
      </c>
      <c r="C13" s="520" t="s">
        <v>3187</v>
      </c>
      <c r="D13" s="531" t="s">
        <v>23</v>
      </c>
      <c r="E13" s="531" t="s">
        <v>3185</v>
      </c>
      <c r="F13" s="1041" t="s">
        <v>26</v>
      </c>
      <c r="G13" s="308">
        <v>162.36699999999999</v>
      </c>
      <c r="H13" s="1043">
        <v>91.087000000000003</v>
      </c>
      <c r="I13" s="1043">
        <v>18.484000000000002</v>
      </c>
      <c r="J13" s="1044">
        <v>0</v>
      </c>
      <c r="K13" s="1043">
        <v>109.571</v>
      </c>
      <c r="L13" s="1042">
        <v>52.795999999999992</v>
      </c>
      <c r="M13" s="1043">
        <v>52.795999999999999</v>
      </c>
      <c r="N13" s="1044">
        <v>0</v>
      </c>
      <c r="O13" s="1043">
        <v>52.795999999999999</v>
      </c>
      <c r="P13" s="1043"/>
      <c r="Q13" s="1043"/>
      <c r="R13" s="1043"/>
      <c r="S13" s="1043"/>
      <c r="T13" s="1043"/>
      <c r="U13" s="1043"/>
      <c r="V13" s="1043"/>
      <c r="W13" s="1043"/>
      <c r="X13" s="1043"/>
      <c r="Y13" s="1043"/>
      <c r="Z13" s="466">
        <v>52.795999999999999</v>
      </c>
      <c r="AA13" s="466">
        <v>0</v>
      </c>
      <c r="AB13" s="21">
        <v>52.795999999999999</v>
      </c>
      <c r="AC13" s="21">
        <v>52.795999999999999</v>
      </c>
      <c r="AD13" s="21"/>
      <c r="AE13" s="21">
        <v>52.795999999999999</v>
      </c>
      <c r="AF13" s="21">
        <v>52.795999999999999</v>
      </c>
      <c r="AG13" s="21">
        <v>0</v>
      </c>
      <c r="AH13" s="21">
        <v>52.795999999999999</v>
      </c>
      <c r="AI13" s="1043"/>
      <c r="AJ13" s="1043"/>
      <c r="AK13" s="1042" t="s">
        <v>10403</v>
      </c>
      <c r="AL13" s="2604">
        <v>0.5</v>
      </c>
      <c r="AM13" s="1044">
        <v>0</v>
      </c>
    </row>
    <row r="14" spans="1:39" s="1039" customFormat="1" ht="63">
      <c r="A14" s="1045">
        <v>1198</v>
      </c>
      <c r="B14" s="531" t="s">
        <v>3188</v>
      </c>
      <c r="C14" s="520" t="s">
        <v>3189</v>
      </c>
      <c r="D14" s="531" t="s">
        <v>3190</v>
      </c>
      <c r="E14" s="531" t="s">
        <v>3185</v>
      </c>
      <c r="F14" s="1041" t="s">
        <v>26</v>
      </c>
      <c r="G14" s="308">
        <v>110.67</v>
      </c>
      <c r="H14" s="1043">
        <v>49.816000000000003</v>
      </c>
      <c r="I14" s="1043">
        <v>0</v>
      </c>
      <c r="J14" s="1044">
        <v>0</v>
      </c>
      <c r="K14" s="1043">
        <v>49.816000000000003</v>
      </c>
      <c r="L14" s="1042">
        <v>60.853999999999999</v>
      </c>
      <c r="M14" s="1043">
        <v>60.853999999999999</v>
      </c>
      <c r="N14" s="1044">
        <v>0</v>
      </c>
      <c r="O14" s="1043">
        <v>60.853999999999999</v>
      </c>
      <c r="P14" s="1043"/>
      <c r="Q14" s="1043"/>
      <c r="R14" s="1043"/>
      <c r="S14" s="1043"/>
      <c r="T14" s="1043"/>
      <c r="U14" s="1043"/>
      <c r="V14" s="1043"/>
      <c r="W14" s="1043"/>
      <c r="X14" s="1043"/>
      <c r="Y14" s="1043"/>
      <c r="Z14" s="466">
        <v>60.853999999999999</v>
      </c>
      <c r="AA14" s="466">
        <v>0</v>
      </c>
      <c r="AB14" s="21">
        <v>60.853999999999999</v>
      </c>
      <c r="AC14" s="21">
        <v>60.853999999999999</v>
      </c>
      <c r="AD14" s="21"/>
      <c r="AE14" s="21">
        <v>60.853999999999999</v>
      </c>
      <c r="AF14" s="21">
        <v>60.853999999999999</v>
      </c>
      <c r="AG14" s="21">
        <v>0</v>
      </c>
      <c r="AH14" s="21">
        <v>60.853999999999999</v>
      </c>
      <c r="AI14" s="1043"/>
      <c r="AJ14" s="1043"/>
      <c r="AK14" s="1042" t="s">
        <v>10461</v>
      </c>
      <c r="AL14" s="2604">
        <v>0.5</v>
      </c>
      <c r="AM14" s="1044">
        <v>0</v>
      </c>
    </row>
    <row r="15" spans="1:39" s="1039" customFormat="1" ht="94.5">
      <c r="A15" s="1045">
        <v>1199</v>
      </c>
      <c r="B15" s="531" t="s">
        <v>3191</v>
      </c>
      <c r="C15" s="520" t="s">
        <v>3192</v>
      </c>
      <c r="D15" s="531" t="s">
        <v>39</v>
      </c>
      <c r="E15" s="531" t="s">
        <v>3193</v>
      </c>
      <c r="F15" s="1041" t="s">
        <v>26</v>
      </c>
      <c r="G15" s="419">
        <v>343.63099999999997</v>
      </c>
      <c r="H15" s="1043">
        <v>158.56100000000001</v>
      </c>
      <c r="I15" s="1043">
        <v>0</v>
      </c>
      <c r="J15" s="1044">
        <v>0</v>
      </c>
      <c r="K15" s="1043">
        <v>158.56100000000001</v>
      </c>
      <c r="L15" s="1042">
        <v>185.06999999999996</v>
      </c>
      <c r="M15" s="1043">
        <v>184.07</v>
      </c>
      <c r="N15" s="1044">
        <v>1</v>
      </c>
      <c r="O15" s="1043">
        <v>185.07</v>
      </c>
      <c r="P15" s="1043"/>
      <c r="Q15" s="1043"/>
      <c r="R15" s="1043"/>
      <c r="S15" s="1043"/>
      <c r="T15" s="1043"/>
      <c r="U15" s="1043"/>
      <c r="V15" s="1043"/>
      <c r="W15" s="1043"/>
      <c r="X15" s="1043"/>
      <c r="Y15" s="1043"/>
      <c r="Z15" s="466">
        <v>184.07</v>
      </c>
      <c r="AA15" s="466">
        <v>1</v>
      </c>
      <c r="AB15" s="21">
        <v>185.07</v>
      </c>
      <c r="AC15" s="21">
        <v>184.07</v>
      </c>
      <c r="AD15" s="21"/>
      <c r="AE15" s="21">
        <v>184.07</v>
      </c>
      <c r="AF15" s="21">
        <v>183.911306</v>
      </c>
      <c r="AG15" s="21">
        <v>0</v>
      </c>
      <c r="AH15" s="21">
        <v>183.911306</v>
      </c>
      <c r="AI15" s="1043"/>
      <c r="AJ15" s="1043"/>
      <c r="AK15" s="1042" t="s">
        <v>9483</v>
      </c>
      <c r="AL15" s="2604">
        <v>0.5</v>
      </c>
      <c r="AM15" s="1044">
        <v>0</v>
      </c>
    </row>
    <row r="16" spans="1:39" s="1039" customFormat="1" ht="63">
      <c r="A16" s="1045">
        <v>1200</v>
      </c>
      <c r="B16" s="531" t="s">
        <v>3194</v>
      </c>
      <c r="C16" s="520" t="s">
        <v>3195</v>
      </c>
      <c r="D16" s="531" t="s">
        <v>342</v>
      </c>
      <c r="E16" s="531" t="s">
        <v>3196</v>
      </c>
      <c r="F16" s="1041" t="s">
        <v>26</v>
      </c>
      <c r="G16" s="1042">
        <v>91.813000000000002</v>
      </c>
      <c r="H16" s="1043">
        <v>59.662999999999997</v>
      </c>
      <c r="I16" s="1043">
        <v>20</v>
      </c>
      <c r="J16" s="1044">
        <v>0</v>
      </c>
      <c r="K16" s="1043">
        <v>79.662999999999997</v>
      </c>
      <c r="L16" s="1042">
        <v>12.150000000000006</v>
      </c>
      <c r="M16" s="1043">
        <v>12.15</v>
      </c>
      <c r="N16" s="1044">
        <v>0</v>
      </c>
      <c r="O16" s="1043">
        <v>12.15</v>
      </c>
      <c r="P16" s="1043"/>
      <c r="Q16" s="1043"/>
      <c r="R16" s="1043"/>
      <c r="S16" s="1043"/>
      <c r="T16" s="1043"/>
      <c r="U16" s="1043"/>
      <c r="V16" s="1043"/>
      <c r="W16" s="1043"/>
      <c r="X16" s="1043"/>
      <c r="Y16" s="1043"/>
      <c r="Z16" s="466">
        <v>12.15</v>
      </c>
      <c r="AA16" s="466">
        <v>0</v>
      </c>
      <c r="AB16" s="21">
        <v>12.15</v>
      </c>
      <c r="AC16" s="21">
        <v>12.15</v>
      </c>
      <c r="AD16" s="21"/>
      <c r="AE16" s="21">
        <v>12.15</v>
      </c>
      <c r="AF16" s="21">
        <v>12.15</v>
      </c>
      <c r="AG16" s="21">
        <v>0</v>
      </c>
      <c r="AH16" s="21">
        <v>12.15</v>
      </c>
      <c r="AI16" s="1043"/>
      <c r="AJ16" s="1043"/>
      <c r="AK16" s="1042" t="s">
        <v>9260</v>
      </c>
      <c r="AL16" s="2604">
        <v>1</v>
      </c>
      <c r="AM16" s="1044">
        <v>0</v>
      </c>
    </row>
    <row r="17" spans="1:39" s="1039" customFormat="1" ht="63">
      <c r="A17" s="1045">
        <v>1201</v>
      </c>
      <c r="B17" s="531" t="s">
        <v>3197</v>
      </c>
      <c r="C17" s="520" t="s">
        <v>3198</v>
      </c>
      <c r="D17" s="531" t="s">
        <v>435</v>
      </c>
      <c r="E17" s="531" t="s">
        <v>3196</v>
      </c>
      <c r="F17" s="1041" t="s">
        <v>26</v>
      </c>
      <c r="G17" s="1042">
        <v>186.803</v>
      </c>
      <c r="H17" s="1043">
        <v>89.090999999999994</v>
      </c>
      <c r="I17" s="1043">
        <v>41.276000000000003</v>
      </c>
      <c r="J17" s="1044">
        <v>0</v>
      </c>
      <c r="K17" s="1043">
        <v>130.36699999999999</v>
      </c>
      <c r="L17" s="1042">
        <v>56.436000000000007</v>
      </c>
      <c r="M17" s="1043">
        <v>56.436</v>
      </c>
      <c r="N17" s="1044">
        <v>0</v>
      </c>
      <c r="O17" s="1043">
        <v>56.436</v>
      </c>
      <c r="P17" s="1043"/>
      <c r="Q17" s="1043"/>
      <c r="R17" s="1043"/>
      <c r="S17" s="1043"/>
      <c r="T17" s="1043"/>
      <c r="U17" s="1043"/>
      <c r="V17" s="1043"/>
      <c r="W17" s="1043"/>
      <c r="X17" s="1043"/>
      <c r="Y17" s="1043"/>
      <c r="Z17" s="466">
        <v>56.436</v>
      </c>
      <c r="AA17" s="466">
        <v>0</v>
      </c>
      <c r="AB17" s="21">
        <v>56.436</v>
      </c>
      <c r="AC17" s="21">
        <v>56.436</v>
      </c>
      <c r="AD17" s="21"/>
      <c r="AE17" s="21">
        <v>56.436</v>
      </c>
      <c r="AF17" s="21">
        <v>56.436</v>
      </c>
      <c r="AG17" s="21">
        <v>0</v>
      </c>
      <c r="AH17" s="21">
        <v>56.436</v>
      </c>
      <c r="AI17" s="1043"/>
      <c r="AJ17" s="1043"/>
      <c r="AK17" s="1042" t="s">
        <v>9736</v>
      </c>
      <c r="AL17" s="2604">
        <v>0.5</v>
      </c>
      <c r="AM17" s="1044">
        <v>0</v>
      </c>
    </row>
    <row r="18" spans="1:39" s="1039" customFormat="1" ht="126">
      <c r="A18" s="1045">
        <v>1202</v>
      </c>
      <c r="B18" s="531" t="s">
        <v>3199</v>
      </c>
      <c r="C18" s="520" t="s">
        <v>3200</v>
      </c>
      <c r="D18" s="531" t="s">
        <v>39</v>
      </c>
      <c r="E18" s="531" t="s">
        <v>3201</v>
      </c>
      <c r="F18" s="1041" t="s">
        <v>26</v>
      </c>
      <c r="G18" s="1042">
        <v>195.59299999999999</v>
      </c>
      <c r="H18" s="1043">
        <v>0</v>
      </c>
      <c r="I18" s="1043">
        <v>46.08</v>
      </c>
      <c r="J18" s="1044">
        <v>0</v>
      </c>
      <c r="K18" s="1043">
        <v>46.08</v>
      </c>
      <c r="L18" s="1042">
        <v>149.51299999999998</v>
      </c>
      <c r="M18" s="1043">
        <v>74.757000000000005</v>
      </c>
      <c r="N18" s="1044">
        <v>0</v>
      </c>
      <c r="O18" s="1043">
        <v>74.757000000000005</v>
      </c>
      <c r="P18" s="1043"/>
      <c r="Q18" s="1043"/>
      <c r="R18" s="1043"/>
      <c r="S18" s="1043"/>
      <c r="T18" s="1043"/>
      <c r="U18" s="1043"/>
      <c r="V18" s="1043"/>
      <c r="W18" s="1043"/>
      <c r="X18" s="1043"/>
      <c r="Y18" s="1043"/>
      <c r="Z18" s="466">
        <v>74.757000000000005</v>
      </c>
      <c r="AA18" s="466">
        <v>0</v>
      </c>
      <c r="AB18" s="21">
        <v>74.757000000000005</v>
      </c>
      <c r="AC18" s="21">
        <v>74.757249999999999</v>
      </c>
      <c r="AD18" s="21"/>
      <c r="AE18" s="21">
        <v>74.757249999999999</v>
      </c>
      <c r="AF18" s="21">
        <v>74.756</v>
      </c>
      <c r="AG18" s="21">
        <v>0</v>
      </c>
      <c r="AH18" s="21">
        <v>74.756</v>
      </c>
      <c r="AI18" s="1043"/>
      <c r="AJ18" s="1043"/>
      <c r="AK18" s="1042" t="s">
        <v>11897</v>
      </c>
      <c r="AL18" s="2604">
        <v>0.25</v>
      </c>
      <c r="AM18" s="1044">
        <v>0</v>
      </c>
    </row>
    <row r="19" spans="1:39" s="1051" customFormat="1" ht="16.5" thickBot="1">
      <c r="A19" s="1045" t="s">
        <v>300</v>
      </c>
      <c r="B19" s="1047"/>
      <c r="C19" s="1048" t="s">
        <v>3202</v>
      </c>
      <c r="D19" s="1048"/>
      <c r="E19" s="1048"/>
      <c r="F19" s="1048"/>
      <c r="G19" s="1049">
        <v>1362.067</v>
      </c>
      <c r="H19" s="1049">
        <v>489.07600000000002</v>
      </c>
      <c r="I19" s="1049">
        <v>138.34</v>
      </c>
      <c r="J19" s="1049">
        <v>0</v>
      </c>
      <c r="K19" s="1049">
        <v>627.41600000000005</v>
      </c>
      <c r="L19" s="1049">
        <v>734.65099999999984</v>
      </c>
      <c r="M19" s="1049">
        <v>461.61899999999997</v>
      </c>
      <c r="N19" s="1049">
        <v>1</v>
      </c>
      <c r="O19" s="1049">
        <v>462.61899999999997</v>
      </c>
      <c r="P19" s="1049">
        <v>0</v>
      </c>
      <c r="Q19" s="1049">
        <v>0</v>
      </c>
      <c r="R19" s="1049">
        <v>0</v>
      </c>
      <c r="S19" s="1049">
        <v>0</v>
      </c>
      <c r="T19" s="1049">
        <v>0</v>
      </c>
      <c r="U19" s="1049">
        <v>0</v>
      </c>
      <c r="V19" s="1049">
        <v>0</v>
      </c>
      <c r="W19" s="1049">
        <v>0</v>
      </c>
      <c r="X19" s="1049">
        <v>0</v>
      </c>
      <c r="Y19" s="1049">
        <v>0</v>
      </c>
      <c r="Z19" s="1049">
        <v>461.61899999999997</v>
      </c>
      <c r="AA19" s="1049">
        <v>1</v>
      </c>
      <c r="AB19" s="1049">
        <v>462.61899999999997</v>
      </c>
      <c r="AC19" s="1049">
        <v>457.39299999999997</v>
      </c>
      <c r="AD19" s="1049">
        <v>0</v>
      </c>
      <c r="AE19" s="1049">
        <v>457.39299999999997</v>
      </c>
      <c r="AF19" s="1049">
        <v>445.58146699999998</v>
      </c>
      <c r="AG19" s="1049">
        <v>0</v>
      </c>
      <c r="AH19" s="1049">
        <v>445.58146699999998</v>
      </c>
      <c r="AI19" s="1049">
        <v>0</v>
      </c>
      <c r="AJ19" s="2320"/>
      <c r="AK19" s="2320"/>
      <c r="AL19" s="2320"/>
      <c r="AM19" s="1049">
        <v>0</v>
      </c>
    </row>
    <row r="20" spans="1:39" s="1039" customFormat="1" ht="16.5" thickTop="1">
      <c r="A20" s="1045" t="s">
        <v>300</v>
      </c>
      <c r="B20" s="1047"/>
      <c r="C20" s="1052"/>
      <c r="D20" s="1052"/>
      <c r="E20" s="1052"/>
      <c r="F20" s="1052"/>
      <c r="G20" s="1042"/>
      <c r="H20" s="1042"/>
      <c r="I20" s="1042"/>
      <c r="J20" s="1042"/>
      <c r="K20" s="1042"/>
      <c r="L20" s="1042"/>
      <c r="M20" s="1042"/>
      <c r="N20" s="1042"/>
      <c r="O20" s="1042"/>
      <c r="P20" s="1042"/>
      <c r="Q20" s="1042"/>
      <c r="R20" s="1042"/>
      <c r="S20" s="1042"/>
      <c r="T20" s="1042"/>
      <c r="U20" s="1042"/>
      <c r="V20" s="1042"/>
      <c r="W20" s="1042"/>
      <c r="X20" s="1042"/>
      <c r="Y20" s="1042"/>
      <c r="Z20" s="1042"/>
      <c r="AA20" s="1042"/>
      <c r="AB20" s="1042"/>
      <c r="AC20" s="1042"/>
      <c r="AD20" s="1042"/>
      <c r="AE20" s="1042"/>
      <c r="AF20" s="1042"/>
      <c r="AG20" s="1042"/>
      <c r="AH20" s="1042"/>
      <c r="AI20" s="1042"/>
      <c r="AJ20" s="1042"/>
      <c r="AK20" s="1042"/>
      <c r="AL20" s="1042"/>
      <c r="AM20" s="1042"/>
    </row>
    <row r="21" spans="1:39" s="1027" customFormat="1">
      <c r="A21" s="1045" t="s">
        <v>300</v>
      </c>
      <c r="B21" s="686"/>
      <c r="C21" s="3253" t="s">
        <v>144</v>
      </c>
      <c r="D21" s="3253"/>
      <c r="E21" s="3253"/>
      <c r="F21" s="3253"/>
      <c r="G21" s="1053"/>
      <c r="H21" s="1054"/>
      <c r="I21" s="1054"/>
      <c r="J21" s="1054"/>
      <c r="K21" s="1054"/>
      <c r="L21" s="1054"/>
      <c r="M21" s="1054"/>
      <c r="N21" s="1054"/>
      <c r="O21" s="1054"/>
      <c r="P21" s="1054"/>
      <c r="Q21" s="1054"/>
      <c r="R21" s="1054"/>
      <c r="S21" s="1054"/>
      <c r="T21" s="1054"/>
      <c r="U21" s="1054"/>
      <c r="V21" s="1054"/>
      <c r="W21" s="1054"/>
      <c r="X21" s="1054"/>
      <c r="Y21" s="1054"/>
      <c r="Z21" s="1054"/>
      <c r="AA21" s="1054"/>
      <c r="AB21" s="1054"/>
      <c r="AC21" s="1054"/>
      <c r="AD21" s="1054"/>
      <c r="AE21" s="1054"/>
      <c r="AF21" s="1054"/>
      <c r="AG21" s="1054"/>
      <c r="AH21" s="1054"/>
      <c r="AI21" s="1054"/>
      <c r="AJ21" s="1054"/>
      <c r="AK21" s="1054"/>
      <c r="AL21" s="1054"/>
      <c r="AM21" s="1054"/>
    </row>
    <row r="22" spans="1:39" s="1027" customFormat="1" ht="94.5">
      <c r="A22" s="1045">
        <v>1203</v>
      </c>
      <c r="B22" s="531" t="s">
        <v>3203</v>
      </c>
      <c r="C22" s="520" t="s">
        <v>3204</v>
      </c>
      <c r="D22" s="531" t="s">
        <v>39</v>
      </c>
      <c r="E22" s="531" t="s">
        <v>3205</v>
      </c>
      <c r="F22" s="1055" t="s">
        <v>115</v>
      </c>
      <c r="G22" s="1042">
        <v>100</v>
      </c>
      <c r="H22" s="308">
        <v>0</v>
      </c>
      <c r="I22" s="308">
        <v>0</v>
      </c>
      <c r="J22" s="1044">
        <v>0</v>
      </c>
      <c r="K22" s="1043">
        <v>0</v>
      </c>
      <c r="L22" s="1042">
        <v>100</v>
      </c>
      <c r="M22" s="1042">
        <v>50</v>
      </c>
      <c r="N22" s="1044">
        <v>0</v>
      </c>
      <c r="O22" s="1042">
        <v>50</v>
      </c>
      <c r="P22" s="1042"/>
      <c r="Q22" s="1042"/>
      <c r="R22" s="1042"/>
      <c r="S22" s="1042"/>
      <c r="T22" s="1042"/>
      <c r="U22" s="1042"/>
      <c r="V22" s="1042"/>
      <c r="W22" s="1042"/>
      <c r="X22" s="1042"/>
      <c r="Y22" s="1042"/>
      <c r="Z22" s="466">
        <v>50</v>
      </c>
      <c r="AA22" s="466">
        <v>0</v>
      </c>
      <c r="AB22" s="21">
        <v>50</v>
      </c>
      <c r="AC22" s="21">
        <v>50</v>
      </c>
      <c r="AD22" s="21"/>
      <c r="AE22" s="21">
        <v>50</v>
      </c>
      <c r="AF22" s="21">
        <v>25</v>
      </c>
      <c r="AG22" s="21">
        <v>0</v>
      </c>
      <c r="AH22" s="21">
        <v>25</v>
      </c>
      <c r="AI22" s="1042"/>
      <c r="AJ22" s="1042" t="s">
        <v>9390</v>
      </c>
      <c r="AK22" s="1042" t="s">
        <v>10981</v>
      </c>
      <c r="AL22" s="2601">
        <v>0.25</v>
      </c>
      <c r="AM22" s="1044">
        <v>0</v>
      </c>
    </row>
    <row r="23" spans="1:39" s="1027" customFormat="1" ht="63">
      <c r="A23" s="1045">
        <v>1204</v>
      </c>
      <c r="B23" s="531" t="s">
        <v>3206</v>
      </c>
      <c r="C23" s="520" t="s">
        <v>3207</v>
      </c>
      <c r="D23" s="531" t="s">
        <v>39</v>
      </c>
      <c r="E23" s="531" t="s">
        <v>3205</v>
      </c>
      <c r="F23" s="1055" t="s">
        <v>115</v>
      </c>
      <c r="G23" s="1042">
        <v>200</v>
      </c>
      <c r="H23" s="308">
        <v>0</v>
      </c>
      <c r="I23" s="308">
        <v>0</v>
      </c>
      <c r="J23" s="1044">
        <v>0</v>
      </c>
      <c r="K23" s="1043">
        <v>0</v>
      </c>
      <c r="L23" s="1042">
        <v>200</v>
      </c>
      <c r="M23" s="1042">
        <v>100</v>
      </c>
      <c r="N23" s="1044">
        <v>0</v>
      </c>
      <c r="O23" s="1042">
        <v>100</v>
      </c>
      <c r="P23" s="1042"/>
      <c r="Q23" s="1042"/>
      <c r="R23" s="1042"/>
      <c r="S23" s="1042"/>
      <c r="T23" s="1042"/>
      <c r="U23" s="1042"/>
      <c r="V23" s="1042"/>
      <c r="W23" s="1042"/>
      <c r="X23" s="1042"/>
      <c r="Y23" s="1042"/>
      <c r="Z23" s="466">
        <v>100</v>
      </c>
      <c r="AA23" s="466">
        <v>0</v>
      </c>
      <c r="AB23" s="21">
        <v>100</v>
      </c>
      <c r="AC23" s="21">
        <v>50</v>
      </c>
      <c r="AD23" s="21"/>
      <c r="AE23" s="21">
        <v>50</v>
      </c>
      <c r="AF23" s="21">
        <v>50</v>
      </c>
      <c r="AG23" s="21">
        <v>0</v>
      </c>
      <c r="AH23" s="21">
        <v>50</v>
      </c>
      <c r="AI23" s="1042"/>
      <c r="AJ23" s="1042" t="s">
        <v>9429</v>
      </c>
      <c r="AK23" s="1042" t="s">
        <v>11802</v>
      </c>
      <c r="AL23" s="2601">
        <v>0.25</v>
      </c>
      <c r="AM23" s="1044">
        <v>0</v>
      </c>
    </row>
    <row r="24" spans="1:39" s="1027" customFormat="1" ht="47.25">
      <c r="A24" s="1045">
        <v>1205</v>
      </c>
      <c r="B24" s="531" t="s">
        <v>3208</v>
      </c>
      <c r="C24" s="520" t="s">
        <v>3209</v>
      </c>
      <c r="D24" s="531" t="s">
        <v>55</v>
      </c>
      <c r="E24" s="531" t="s">
        <v>3205</v>
      </c>
      <c r="F24" s="1055" t="s">
        <v>115</v>
      </c>
      <c r="G24" s="1042">
        <v>275</v>
      </c>
      <c r="H24" s="308">
        <v>0</v>
      </c>
      <c r="I24" s="308">
        <v>0</v>
      </c>
      <c r="J24" s="1044">
        <v>0</v>
      </c>
      <c r="K24" s="1043">
        <v>0</v>
      </c>
      <c r="L24" s="1042">
        <v>275</v>
      </c>
      <c r="M24" s="1042">
        <v>137.5</v>
      </c>
      <c r="N24" s="1044">
        <v>0</v>
      </c>
      <c r="O24" s="1042">
        <v>137.5</v>
      </c>
      <c r="P24" s="1042"/>
      <c r="Q24" s="1042"/>
      <c r="R24" s="1042"/>
      <c r="S24" s="1042"/>
      <c r="T24" s="1042"/>
      <c r="U24" s="1042"/>
      <c r="V24" s="1042"/>
      <c r="W24" s="1042"/>
      <c r="X24" s="1042"/>
      <c r="Y24" s="1042"/>
      <c r="Z24" s="466">
        <v>137.5</v>
      </c>
      <c r="AA24" s="466">
        <v>0</v>
      </c>
      <c r="AB24" s="21">
        <v>137.5</v>
      </c>
      <c r="AC24" s="21">
        <v>34.375</v>
      </c>
      <c r="AD24" s="21"/>
      <c r="AE24" s="21">
        <v>34.375</v>
      </c>
      <c r="AF24" s="21">
        <v>25.001545</v>
      </c>
      <c r="AG24" s="21">
        <v>0</v>
      </c>
      <c r="AH24" s="21">
        <v>25.001545</v>
      </c>
      <c r="AI24" s="1042"/>
      <c r="AJ24" s="1042"/>
      <c r="AK24" s="1042" t="s">
        <v>12364</v>
      </c>
      <c r="AL24" s="2601">
        <v>0.25</v>
      </c>
      <c r="AM24" s="1044">
        <v>0</v>
      </c>
    </row>
    <row r="25" spans="1:39" s="1027" customFormat="1" ht="16.5" thickBot="1">
      <c r="A25" s="1045" t="s">
        <v>300</v>
      </c>
      <c r="B25" s="1047"/>
      <c r="C25" s="1048" t="s">
        <v>3210</v>
      </c>
      <c r="D25" s="1048"/>
      <c r="E25" s="1048"/>
      <c r="F25" s="1048"/>
      <c r="G25" s="1049">
        <v>575</v>
      </c>
      <c r="H25" s="1049">
        <v>0</v>
      </c>
      <c r="I25" s="1049">
        <v>0</v>
      </c>
      <c r="J25" s="1049">
        <v>0</v>
      </c>
      <c r="K25" s="1049">
        <v>0</v>
      </c>
      <c r="L25" s="1049">
        <v>575</v>
      </c>
      <c r="M25" s="1049">
        <v>287.5</v>
      </c>
      <c r="N25" s="1049">
        <v>0</v>
      </c>
      <c r="O25" s="1049">
        <v>287.5</v>
      </c>
      <c r="P25" s="1049">
        <v>0</v>
      </c>
      <c r="Q25" s="1049">
        <v>0</v>
      </c>
      <c r="R25" s="1049">
        <v>0</v>
      </c>
      <c r="S25" s="1049">
        <v>0</v>
      </c>
      <c r="T25" s="1049">
        <v>0</v>
      </c>
      <c r="U25" s="1049">
        <v>0</v>
      </c>
      <c r="V25" s="1049">
        <v>0</v>
      </c>
      <c r="W25" s="1049">
        <v>0</v>
      </c>
      <c r="X25" s="1049">
        <v>0</v>
      </c>
      <c r="Y25" s="1049">
        <v>0</v>
      </c>
      <c r="Z25" s="1049">
        <v>287.5</v>
      </c>
      <c r="AA25" s="1049">
        <v>0</v>
      </c>
      <c r="AB25" s="1049">
        <v>287.5</v>
      </c>
      <c r="AC25" s="1049">
        <v>134.375</v>
      </c>
      <c r="AD25" s="1049">
        <v>0</v>
      </c>
      <c r="AE25" s="1049">
        <v>134.375</v>
      </c>
      <c r="AF25" s="1049">
        <v>100.00154499999999</v>
      </c>
      <c r="AG25" s="1049">
        <v>0</v>
      </c>
      <c r="AH25" s="1049">
        <v>100.00154499999999</v>
      </c>
      <c r="AI25" s="1049">
        <v>0</v>
      </c>
      <c r="AJ25" s="2320"/>
      <c r="AK25" s="2320"/>
      <c r="AL25" s="2320"/>
      <c r="AM25" s="1049">
        <v>0</v>
      </c>
    </row>
    <row r="26" spans="1:39" s="1027" customFormat="1" ht="17.25" thickTop="1" thickBot="1">
      <c r="A26" s="1045" t="s">
        <v>300</v>
      </c>
      <c r="B26" s="1047"/>
      <c r="C26" s="1048" t="s">
        <v>3211</v>
      </c>
      <c r="D26" s="1048"/>
      <c r="E26" s="1048"/>
      <c r="F26" s="1048"/>
      <c r="G26" s="1049">
        <v>1937.067</v>
      </c>
      <c r="H26" s="1049">
        <v>489.07600000000002</v>
      </c>
      <c r="I26" s="1049">
        <v>138.34</v>
      </c>
      <c r="J26" s="1049">
        <v>0</v>
      </c>
      <c r="K26" s="1049">
        <v>627.41600000000005</v>
      </c>
      <c r="L26" s="1049">
        <v>1309.6509999999998</v>
      </c>
      <c r="M26" s="1049">
        <v>749.11899999999991</v>
      </c>
      <c r="N26" s="1049">
        <v>1</v>
      </c>
      <c r="O26" s="1049">
        <v>750.11899999999991</v>
      </c>
      <c r="P26" s="1049">
        <v>0</v>
      </c>
      <c r="Q26" s="1049">
        <v>0</v>
      </c>
      <c r="R26" s="1049">
        <v>0</v>
      </c>
      <c r="S26" s="1049">
        <v>0</v>
      </c>
      <c r="T26" s="1049">
        <v>0</v>
      </c>
      <c r="U26" s="1049">
        <v>0</v>
      </c>
      <c r="V26" s="1049">
        <v>0</v>
      </c>
      <c r="W26" s="1049">
        <v>0</v>
      </c>
      <c r="X26" s="1049">
        <v>0</v>
      </c>
      <c r="Y26" s="1049">
        <v>0</v>
      </c>
      <c r="Z26" s="1049">
        <v>749.11899999999991</v>
      </c>
      <c r="AA26" s="1049">
        <v>1</v>
      </c>
      <c r="AB26" s="1049">
        <v>750.11899999999991</v>
      </c>
      <c r="AC26" s="1049">
        <v>591.76800000000003</v>
      </c>
      <c r="AD26" s="1049">
        <v>0</v>
      </c>
      <c r="AE26" s="1049">
        <v>591.76800000000003</v>
      </c>
      <c r="AF26" s="1049">
        <v>545.58301199999994</v>
      </c>
      <c r="AG26" s="1049">
        <v>0</v>
      </c>
      <c r="AH26" s="1049">
        <v>545.58301199999994</v>
      </c>
      <c r="AI26" s="1049">
        <v>0</v>
      </c>
      <c r="AJ26" s="2320"/>
      <c r="AK26" s="2320"/>
      <c r="AL26" s="2320"/>
      <c r="AM26" s="1049">
        <v>0</v>
      </c>
    </row>
    <row r="27" spans="1:39" s="1027" customFormat="1" ht="16.5" thickTop="1">
      <c r="A27" s="1045" t="s">
        <v>300</v>
      </c>
      <c r="B27" s="1047"/>
      <c r="C27" s="1052"/>
      <c r="D27" s="1052"/>
      <c r="E27" s="1052"/>
      <c r="F27" s="1052"/>
      <c r="G27" s="1042"/>
      <c r="H27" s="1042"/>
      <c r="I27" s="1042"/>
      <c r="J27" s="1042"/>
      <c r="K27" s="1042"/>
      <c r="L27" s="1042"/>
      <c r="M27" s="1042"/>
      <c r="N27" s="1042"/>
      <c r="O27" s="1042"/>
      <c r="P27" s="1042"/>
      <c r="Q27" s="1042"/>
      <c r="R27" s="1042"/>
      <c r="S27" s="1042"/>
      <c r="T27" s="1042"/>
      <c r="U27" s="1042"/>
      <c r="V27" s="1042"/>
      <c r="W27" s="1042"/>
      <c r="X27" s="1042"/>
      <c r="Y27" s="1042"/>
      <c r="Z27" s="1042"/>
      <c r="AA27" s="1042"/>
      <c r="AB27" s="1042"/>
      <c r="AC27" s="1042"/>
      <c r="AD27" s="1042"/>
      <c r="AE27" s="1042"/>
      <c r="AF27" s="1042"/>
      <c r="AG27" s="1042"/>
      <c r="AH27" s="1042"/>
      <c r="AI27" s="1042"/>
      <c r="AJ27" s="1042"/>
      <c r="AK27" s="1042"/>
      <c r="AL27" s="1042"/>
      <c r="AM27" s="1042"/>
    </row>
    <row r="28" spans="1:39" s="1059" customFormat="1">
      <c r="A28" s="1045" t="s">
        <v>300</v>
      </c>
      <c r="B28" s="676"/>
      <c r="C28" s="3240" t="s">
        <v>3212</v>
      </c>
      <c r="D28" s="3240"/>
      <c r="E28" s="3240"/>
      <c r="F28" s="512"/>
      <c r="G28" s="1053"/>
      <c r="H28" s="1054"/>
      <c r="I28" s="1054"/>
      <c r="J28" s="1054"/>
      <c r="K28" s="1054"/>
      <c r="L28" s="1054"/>
      <c r="M28" s="1054"/>
      <c r="N28" s="1054"/>
      <c r="O28" s="1054"/>
      <c r="P28" s="1054"/>
      <c r="Q28" s="1054"/>
      <c r="R28" s="1054"/>
      <c r="S28" s="1054"/>
      <c r="T28" s="1054"/>
      <c r="U28" s="1054"/>
      <c r="V28" s="1054"/>
      <c r="W28" s="1054"/>
      <c r="X28" s="1054"/>
      <c r="Y28" s="1054"/>
      <c r="Z28" s="1054"/>
      <c r="AA28" s="1054"/>
      <c r="AB28" s="1054"/>
      <c r="AC28" s="1054"/>
      <c r="AD28" s="1054"/>
      <c r="AE28" s="1054"/>
      <c r="AF28" s="1054"/>
      <c r="AG28" s="1054"/>
      <c r="AH28" s="1054"/>
      <c r="AI28" s="1054"/>
      <c r="AJ28" s="1054"/>
      <c r="AK28" s="1054"/>
      <c r="AL28" s="1054"/>
      <c r="AM28" s="1054"/>
    </row>
    <row r="29" spans="1:39" s="1030" customFormat="1">
      <c r="A29" s="1045" t="s">
        <v>300</v>
      </c>
      <c r="B29" s="676"/>
      <c r="C29" s="3240" t="s">
        <v>3213</v>
      </c>
      <c r="D29" s="3240"/>
      <c r="E29" s="3240"/>
      <c r="F29" s="512"/>
      <c r="G29" s="1053"/>
      <c r="H29" s="1054"/>
      <c r="I29" s="1054"/>
      <c r="J29" s="1054"/>
      <c r="K29" s="1054"/>
      <c r="L29" s="1054"/>
      <c r="M29" s="1054"/>
      <c r="N29" s="1054"/>
      <c r="O29" s="1054"/>
      <c r="P29" s="1054"/>
      <c r="Q29" s="1054"/>
      <c r="R29" s="1054"/>
      <c r="S29" s="1054"/>
      <c r="T29" s="1054"/>
      <c r="U29" s="1054"/>
      <c r="V29" s="1054"/>
      <c r="W29" s="1054"/>
      <c r="X29" s="1054"/>
      <c r="Y29" s="1054"/>
      <c r="Z29" s="1054"/>
      <c r="AA29" s="1054"/>
      <c r="AB29" s="1054"/>
      <c r="AC29" s="1054"/>
      <c r="AD29" s="1054"/>
      <c r="AE29" s="1054"/>
      <c r="AF29" s="1054"/>
      <c r="AG29" s="1054"/>
      <c r="AH29" s="1054"/>
      <c r="AI29" s="1054"/>
      <c r="AJ29" s="1054"/>
      <c r="AK29" s="1054"/>
      <c r="AL29" s="1054"/>
      <c r="AM29" s="1054"/>
    </row>
    <row r="30" spans="1:39" s="1030" customFormat="1" ht="47.25">
      <c r="A30" s="1045">
        <v>1206</v>
      </c>
      <c r="B30" s="1060" t="s">
        <v>3214</v>
      </c>
      <c r="C30" s="1061" t="s">
        <v>3215</v>
      </c>
      <c r="D30" s="519" t="s">
        <v>366</v>
      </c>
      <c r="E30" s="1046" t="s">
        <v>3216</v>
      </c>
      <c r="F30" s="1041" t="s">
        <v>26</v>
      </c>
      <c r="G30" s="1062">
        <v>443.35</v>
      </c>
      <c r="H30" s="1062">
        <v>0</v>
      </c>
      <c r="I30" s="1062">
        <v>0</v>
      </c>
      <c r="J30" s="1062">
        <v>0</v>
      </c>
      <c r="K30" s="1043">
        <v>0</v>
      </c>
      <c r="L30" s="1042">
        <v>443.35</v>
      </c>
      <c r="M30" s="1062">
        <v>1E-3</v>
      </c>
      <c r="N30" s="1062">
        <v>0</v>
      </c>
      <c r="O30" s="1062">
        <v>1E-3</v>
      </c>
      <c r="P30" s="1062"/>
      <c r="Q30" s="1062"/>
      <c r="R30" s="1062"/>
      <c r="S30" s="1062"/>
      <c r="T30" s="1062"/>
      <c r="U30" s="1062"/>
      <c r="V30" s="1062"/>
      <c r="W30" s="1062"/>
      <c r="X30" s="1062"/>
      <c r="Y30" s="1062"/>
      <c r="Z30" s="466">
        <v>1E-3</v>
      </c>
      <c r="AA30" s="466">
        <v>0</v>
      </c>
      <c r="AB30" s="21">
        <v>1E-3</v>
      </c>
      <c r="AC30" s="21"/>
      <c r="AD30" s="21"/>
      <c r="AE30" s="21">
        <v>0</v>
      </c>
      <c r="AF30" s="21">
        <v>0</v>
      </c>
      <c r="AG30" s="21">
        <v>0</v>
      </c>
      <c r="AH30" s="21">
        <v>0</v>
      </c>
      <c r="AI30" s="1062"/>
      <c r="AJ30" s="1062" t="s">
        <v>10419</v>
      </c>
      <c r="AK30" s="1062"/>
      <c r="AL30" s="2609">
        <v>0.25</v>
      </c>
      <c r="AM30" s="1044">
        <v>0</v>
      </c>
    </row>
    <row r="31" spans="1:39" s="1030" customFormat="1" ht="47.25">
      <c r="A31" s="1045">
        <v>1207</v>
      </c>
      <c r="B31" s="1060" t="s">
        <v>3217</v>
      </c>
      <c r="C31" s="1061" t="s">
        <v>3218</v>
      </c>
      <c r="D31" s="519" t="s">
        <v>39</v>
      </c>
      <c r="E31" s="1046" t="s">
        <v>3219</v>
      </c>
      <c r="F31" s="1041" t="s">
        <v>26</v>
      </c>
      <c r="G31" s="1062">
        <v>439.36599999999999</v>
      </c>
      <c r="H31" s="1062">
        <v>166.673</v>
      </c>
      <c r="I31" s="1062">
        <v>0</v>
      </c>
      <c r="J31" s="1062">
        <v>0</v>
      </c>
      <c r="K31" s="1043">
        <v>166.673</v>
      </c>
      <c r="L31" s="1042">
        <v>272.69299999999998</v>
      </c>
      <c r="M31" s="1062">
        <v>18.518000000000001</v>
      </c>
      <c r="N31" s="1062">
        <v>0</v>
      </c>
      <c r="O31" s="1062">
        <v>18.518000000000001</v>
      </c>
      <c r="P31" s="1062"/>
      <c r="Q31" s="1062"/>
      <c r="R31" s="1062"/>
      <c r="S31" s="1062"/>
      <c r="T31" s="1062"/>
      <c r="U31" s="1062"/>
      <c r="V31" s="1062"/>
      <c r="W31" s="1062"/>
      <c r="X31" s="1062"/>
      <c r="Y31" s="1062"/>
      <c r="Z31" s="466">
        <v>18.518000000000001</v>
      </c>
      <c r="AA31" s="466">
        <v>0</v>
      </c>
      <c r="AB31" s="21">
        <v>18.518000000000001</v>
      </c>
      <c r="AC31" s="21"/>
      <c r="AD31" s="21"/>
      <c r="AE31" s="21">
        <v>0</v>
      </c>
      <c r="AF31" s="21">
        <v>0</v>
      </c>
      <c r="AG31" s="21">
        <v>0</v>
      </c>
      <c r="AH31" s="21">
        <v>0</v>
      </c>
      <c r="AI31" s="1062"/>
      <c r="AJ31" s="1062" t="s">
        <v>10419</v>
      </c>
      <c r="AK31" s="1062"/>
      <c r="AL31" s="2609">
        <v>0.25</v>
      </c>
      <c r="AM31" s="1044">
        <v>0</v>
      </c>
    </row>
    <row r="32" spans="1:39" s="1030" customFormat="1" ht="47.25">
      <c r="A32" s="1045">
        <v>1208</v>
      </c>
      <c r="B32" s="1060" t="s">
        <v>3220</v>
      </c>
      <c r="C32" s="1061" t="s">
        <v>3221</v>
      </c>
      <c r="D32" s="519" t="s">
        <v>366</v>
      </c>
      <c r="E32" s="1046" t="s">
        <v>3219</v>
      </c>
      <c r="F32" s="1041" t="s">
        <v>26</v>
      </c>
      <c r="G32" s="1062">
        <v>878.88</v>
      </c>
      <c r="H32" s="1062">
        <v>309.03800000000001</v>
      </c>
      <c r="I32" s="1062">
        <v>0</v>
      </c>
      <c r="J32" s="1062">
        <v>0</v>
      </c>
      <c r="K32" s="1043">
        <v>309.03800000000001</v>
      </c>
      <c r="L32" s="1042">
        <v>569.84199999999998</v>
      </c>
      <c r="M32" s="1062">
        <v>34.338000000000001</v>
      </c>
      <c r="N32" s="1062">
        <v>0</v>
      </c>
      <c r="O32" s="1062">
        <v>34.338000000000001</v>
      </c>
      <c r="P32" s="1062"/>
      <c r="Q32" s="1062"/>
      <c r="R32" s="1062"/>
      <c r="S32" s="1062"/>
      <c r="T32" s="1062"/>
      <c r="U32" s="1062"/>
      <c r="V32" s="1062"/>
      <c r="W32" s="1062"/>
      <c r="X32" s="1062"/>
      <c r="Y32" s="1062"/>
      <c r="Z32" s="466">
        <v>34.338000000000001</v>
      </c>
      <c r="AA32" s="466">
        <v>0</v>
      </c>
      <c r="AB32" s="21">
        <v>34.338000000000001</v>
      </c>
      <c r="AC32" s="21"/>
      <c r="AD32" s="21"/>
      <c r="AE32" s="21">
        <v>0</v>
      </c>
      <c r="AF32" s="21">
        <v>0</v>
      </c>
      <c r="AG32" s="21">
        <v>0</v>
      </c>
      <c r="AH32" s="21">
        <v>0</v>
      </c>
      <c r="AI32" s="1062"/>
      <c r="AJ32" s="1062" t="s">
        <v>10419</v>
      </c>
      <c r="AK32" s="1062"/>
      <c r="AL32" s="2609">
        <v>0.25</v>
      </c>
      <c r="AM32" s="1044">
        <v>0</v>
      </c>
    </row>
    <row r="33" spans="1:39" s="1030" customFormat="1" ht="63">
      <c r="A33" s="1045">
        <v>1209</v>
      </c>
      <c r="B33" s="1060" t="s">
        <v>3222</v>
      </c>
      <c r="C33" s="1061" t="s">
        <v>3223</v>
      </c>
      <c r="D33" s="519" t="s">
        <v>366</v>
      </c>
      <c r="E33" s="1046" t="s">
        <v>3224</v>
      </c>
      <c r="F33" s="1041" t="s">
        <v>26</v>
      </c>
      <c r="G33" s="1062">
        <v>85.224999999999994</v>
      </c>
      <c r="H33" s="1062">
        <v>0</v>
      </c>
      <c r="I33" s="1062">
        <v>42.185000000000002</v>
      </c>
      <c r="J33" s="1062">
        <v>0</v>
      </c>
      <c r="K33" s="1043">
        <v>42.185000000000002</v>
      </c>
      <c r="L33" s="1042">
        <v>43.039999999999992</v>
      </c>
      <c r="M33" s="1062">
        <v>43.04</v>
      </c>
      <c r="N33" s="1062">
        <v>0</v>
      </c>
      <c r="O33" s="1062">
        <v>43.04</v>
      </c>
      <c r="P33" s="1062"/>
      <c r="Q33" s="1062"/>
      <c r="R33" s="1062"/>
      <c r="S33" s="1062"/>
      <c r="T33" s="1062"/>
      <c r="U33" s="1062"/>
      <c r="V33" s="1062"/>
      <c r="W33" s="1062"/>
      <c r="X33" s="1062"/>
      <c r="Y33" s="1062"/>
      <c r="Z33" s="466">
        <v>43.04</v>
      </c>
      <c r="AA33" s="466">
        <v>0</v>
      </c>
      <c r="AB33" s="21">
        <v>43.04</v>
      </c>
      <c r="AC33" s="21">
        <v>43.04</v>
      </c>
      <c r="AD33" s="21"/>
      <c r="AE33" s="21">
        <v>43.04</v>
      </c>
      <c r="AF33" s="21">
        <v>0</v>
      </c>
      <c r="AG33" s="21">
        <v>0</v>
      </c>
      <c r="AH33" s="21">
        <v>0</v>
      </c>
      <c r="AI33" s="1062"/>
      <c r="AJ33" s="1062"/>
      <c r="AK33" s="1042" t="s">
        <v>9260</v>
      </c>
      <c r="AL33" s="2609">
        <v>1</v>
      </c>
      <c r="AM33" s="1044">
        <v>0</v>
      </c>
    </row>
    <row r="34" spans="1:39" s="1030" customFormat="1" ht="126">
      <c r="A34" s="1045">
        <v>1210</v>
      </c>
      <c r="B34" s="1060" t="s">
        <v>3225</v>
      </c>
      <c r="C34" s="1061" t="s">
        <v>3226</v>
      </c>
      <c r="D34" s="519" t="s">
        <v>366</v>
      </c>
      <c r="E34" s="1046" t="s">
        <v>3227</v>
      </c>
      <c r="F34" s="1041" t="s">
        <v>26</v>
      </c>
      <c r="G34" s="1062">
        <v>399.68540000000002</v>
      </c>
      <c r="H34" s="1062">
        <v>112.369</v>
      </c>
      <c r="I34" s="1062">
        <v>101.797</v>
      </c>
      <c r="J34" s="1062">
        <v>0</v>
      </c>
      <c r="K34" s="1043">
        <v>214.166</v>
      </c>
      <c r="L34" s="1042">
        <v>185.51940000000002</v>
      </c>
      <c r="M34" s="2791">
        <v>92.76</v>
      </c>
      <c r="N34" s="1062">
        <v>0</v>
      </c>
      <c r="O34" s="1062">
        <v>92.76</v>
      </c>
      <c r="P34" s="1062"/>
      <c r="Q34" s="1062"/>
      <c r="R34" s="1062"/>
      <c r="S34" s="1062"/>
      <c r="T34" s="1062"/>
      <c r="U34" s="1062"/>
      <c r="V34" s="1062"/>
      <c r="W34" s="1062"/>
      <c r="X34" s="1062"/>
      <c r="Y34" s="1062"/>
      <c r="Z34" s="466">
        <v>92.76</v>
      </c>
      <c r="AA34" s="466">
        <v>0</v>
      </c>
      <c r="AB34" s="21">
        <v>92.76</v>
      </c>
      <c r="AC34" s="21">
        <v>92.76</v>
      </c>
      <c r="AD34" s="21"/>
      <c r="AE34" s="21">
        <v>92.76</v>
      </c>
      <c r="AF34" s="21">
        <v>92.76</v>
      </c>
      <c r="AG34" s="21">
        <v>0</v>
      </c>
      <c r="AH34" s="21">
        <v>92.76</v>
      </c>
      <c r="AI34" s="1062"/>
      <c r="AJ34" s="1062"/>
      <c r="AK34" s="1042" t="s">
        <v>10306</v>
      </c>
      <c r="AL34" s="2609">
        <v>0.25</v>
      </c>
      <c r="AM34" s="1044">
        <v>0</v>
      </c>
    </row>
    <row r="35" spans="1:39" s="1030" customFormat="1" ht="126">
      <c r="A35" s="1045">
        <v>1211</v>
      </c>
      <c r="B35" s="1060" t="s">
        <v>3228</v>
      </c>
      <c r="C35" s="1061" t="s">
        <v>3229</v>
      </c>
      <c r="D35" s="519" t="s">
        <v>3230</v>
      </c>
      <c r="E35" s="1046" t="s">
        <v>3231</v>
      </c>
      <c r="F35" s="1041" t="s">
        <v>26</v>
      </c>
      <c r="G35" s="1062">
        <v>484.66699999999997</v>
      </c>
      <c r="H35" s="1062">
        <v>31.178999999999998</v>
      </c>
      <c r="I35" s="1062">
        <v>135.017</v>
      </c>
      <c r="J35" s="1062">
        <v>0</v>
      </c>
      <c r="K35" s="1043">
        <v>166.196</v>
      </c>
      <c r="L35" s="1042">
        <v>318.471</v>
      </c>
      <c r="M35" s="1062">
        <v>159.23599999999999</v>
      </c>
      <c r="N35" s="1062">
        <v>0</v>
      </c>
      <c r="O35" s="1062">
        <v>159.23599999999999</v>
      </c>
      <c r="P35" s="1062"/>
      <c r="Q35" s="1062"/>
      <c r="R35" s="1062"/>
      <c r="S35" s="1062"/>
      <c r="T35" s="1062"/>
      <c r="U35" s="1062"/>
      <c r="V35" s="1062"/>
      <c r="W35" s="1062"/>
      <c r="X35" s="1062"/>
      <c r="Y35" s="1062"/>
      <c r="Z35" s="466">
        <v>159.23599999999999</v>
      </c>
      <c r="AA35" s="466">
        <v>0</v>
      </c>
      <c r="AB35" s="21">
        <v>159.23599999999999</v>
      </c>
      <c r="AC35" s="21">
        <v>159.23599999999999</v>
      </c>
      <c r="AD35" s="21"/>
      <c r="AE35" s="21">
        <v>159.23599999999999</v>
      </c>
      <c r="AF35" s="21">
        <v>159.222757</v>
      </c>
      <c r="AG35" s="21">
        <v>0</v>
      </c>
      <c r="AH35" s="21">
        <v>159.222757</v>
      </c>
      <c r="AI35" s="1062"/>
      <c r="AJ35" s="1062"/>
      <c r="AK35" s="1042" t="s">
        <v>12263</v>
      </c>
      <c r="AL35" s="2609">
        <v>0.25</v>
      </c>
      <c r="AM35" s="1044">
        <v>0</v>
      </c>
    </row>
    <row r="36" spans="1:39" s="1064" customFormat="1" ht="126">
      <c r="A36" s="1045">
        <v>1212</v>
      </c>
      <c r="B36" s="1063" t="s">
        <v>3232</v>
      </c>
      <c r="C36" s="1061" t="s">
        <v>3233</v>
      </c>
      <c r="D36" s="519" t="s">
        <v>1894</v>
      </c>
      <c r="E36" s="1046" t="s">
        <v>3234</v>
      </c>
      <c r="F36" s="1041" t="s">
        <v>26</v>
      </c>
      <c r="G36" s="1062">
        <v>1100</v>
      </c>
      <c r="H36" s="1062">
        <v>0</v>
      </c>
      <c r="I36" s="1062">
        <v>50</v>
      </c>
      <c r="J36" s="1062">
        <v>0</v>
      </c>
      <c r="K36" s="1043">
        <v>50</v>
      </c>
      <c r="L36" s="1042">
        <v>1050</v>
      </c>
      <c r="M36" s="1062">
        <v>488.98599999999999</v>
      </c>
      <c r="N36" s="1062">
        <v>0</v>
      </c>
      <c r="O36" s="1062">
        <v>488.98599999999999</v>
      </c>
      <c r="P36" s="1062"/>
      <c r="Q36" s="1062"/>
      <c r="R36" s="1062"/>
      <c r="S36" s="1062"/>
      <c r="T36" s="1062"/>
      <c r="U36" s="1062"/>
      <c r="V36" s="1062"/>
      <c r="W36" s="1062"/>
      <c r="X36" s="1062"/>
      <c r="Y36" s="1062"/>
      <c r="Z36" s="466">
        <v>488.98599999999999</v>
      </c>
      <c r="AA36" s="466">
        <v>0</v>
      </c>
      <c r="AB36" s="21">
        <v>488.98599999999999</v>
      </c>
      <c r="AC36" s="21">
        <v>488.98549999999994</v>
      </c>
      <c r="AD36" s="21"/>
      <c r="AE36" s="21">
        <v>488.98549999999994</v>
      </c>
      <c r="AF36" s="21">
        <v>488.98599999999999</v>
      </c>
      <c r="AG36" s="21">
        <v>0</v>
      </c>
      <c r="AH36" s="21">
        <v>488.98599999999999</v>
      </c>
      <c r="AI36" s="1062"/>
      <c r="AJ36" s="1062"/>
      <c r="AK36" s="1042" t="s">
        <v>10911</v>
      </c>
      <c r="AL36" s="2609">
        <v>0.25</v>
      </c>
      <c r="AM36" s="1044">
        <v>0</v>
      </c>
    </row>
    <row r="37" spans="1:39" s="1064" customFormat="1" ht="16.5" thickBot="1">
      <c r="A37" s="1045" t="s">
        <v>300</v>
      </c>
      <c r="B37" s="1065"/>
      <c r="C37" s="1066" t="s">
        <v>3235</v>
      </c>
      <c r="D37" s="1066"/>
      <c r="E37" s="1066"/>
      <c r="F37" s="1066"/>
      <c r="G37" s="1067">
        <v>3831.1733999999997</v>
      </c>
      <c r="H37" s="1067">
        <v>619.25900000000001</v>
      </c>
      <c r="I37" s="1067">
        <v>328.99900000000002</v>
      </c>
      <c r="J37" s="1067">
        <v>0</v>
      </c>
      <c r="K37" s="1067">
        <v>948.25799999999992</v>
      </c>
      <c r="L37" s="1067">
        <v>2882.9153999999999</v>
      </c>
      <c r="M37" s="1067">
        <v>836.87899999999991</v>
      </c>
      <c r="N37" s="1067">
        <v>0</v>
      </c>
      <c r="O37" s="1067">
        <v>836.87899999999991</v>
      </c>
      <c r="P37" s="1067">
        <v>0</v>
      </c>
      <c r="Q37" s="1067">
        <v>0</v>
      </c>
      <c r="R37" s="1067">
        <v>0</v>
      </c>
      <c r="S37" s="1067">
        <v>0</v>
      </c>
      <c r="T37" s="1067">
        <v>0</v>
      </c>
      <c r="U37" s="1067">
        <v>0</v>
      </c>
      <c r="V37" s="1067">
        <v>0</v>
      </c>
      <c r="W37" s="1067">
        <v>0</v>
      </c>
      <c r="X37" s="1067">
        <v>0</v>
      </c>
      <c r="Y37" s="1067">
        <v>0</v>
      </c>
      <c r="Z37" s="1067">
        <v>836.87899999999991</v>
      </c>
      <c r="AA37" s="1067">
        <v>0</v>
      </c>
      <c r="AB37" s="1067">
        <v>836.87899999999991</v>
      </c>
      <c r="AC37" s="1067">
        <v>784.02149999999995</v>
      </c>
      <c r="AD37" s="1067">
        <v>0</v>
      </c>
      <c r="AE37" s="1067">
        <v>784.02149999999995</v>
      </c>
      <c r="AF37" s="1067">
        <v>740.96875699999998</v>
      </c>
      <c r="AG37" s="1067">
        <v>0</v>
      </c>
      <c r="AH37" s="1067">
        <v>740.96875699999998</v>
      </c>
      <c r="AI37" s="1067">
        <v>0</v>
      </c>
      <c r="AJ37" s="2321"/>
      <c r="AK37" s="2321"/>
      <c r="AL37" s="2321"/>
      <c r="AM37" s="1067">
        <v>0</v>
      </c>
    </row>
    <row r="38" spans="1:39" s="1064" customFormat="1" ht="16.5" thickTop="1">
      <c r="A38" s="1045" t="s">
        <v>300</v>
      </c>
      <c r="B38" s="1065"/>
      <c r="C38" s="1068"/>
      <c r="D38" s="1068"/>
      <c r="E38" s="1068"/>
      <c r="F38" s="1068"/>
      <c r="G38" s="1054"/>
      <c r="H38" s="1054"/>
      <c r="I38" s="1054"/>
      <c r="J38" s="1054"/>
      <c r="K38" s="1054"/>
      <c r="L38" s="1054"/>
      <c r="M38" s="1054"/>
      <c r="N38" s="1062"/>
      <c r="O38" s="1054"/>
      <c r="P38" s="1054"/>
      <c r="Q38" s="1054"/>
      <c r="R38" s="1054"/>
      <c r="S38" s="1054"/>
      <c r="T38" s="1054"/>
      <c r="U38" s="1054"/>
      <c r="V38" s="1054"/>
      <c r="W38" s="1054"/>
      <c r="X38" s="1054"/>
      <c r="Y38" s="1054"/>
      <c r="Z38" s="1054"/>
      <c r="AA38" s="1054"/>
      <c r="AB38" s="1054"/>
      <c r="AC38" s="1054"/>
      <c r="AD38" s="1054"/>
      <c r="AE38" s="1054"/>
      <c r="AF38" s="1054"/>
      <c r="AG38" s="1054"/>
      <c r="AH38" s="1054"/>
      <c r="AI38" s="1054"/>
      <c r="AJ38" s="1054"/>
      <c r="AK38" s="1054"/>
      <c r="AL38" s="1054"/>
      <c r="AM38" s="1044"/>
    </row>
    <row r="39" spans="1:39" s="1064" customFormat="1">
      <c r="A39" s="1045" t="s">
        <v>300</v>
      </c>
      <c r="B39" s="548"/>
      <c r="C39" s="1069" t="s">
        <v>3236</v>
      </c>
      <c r="D39" s="1069"/>
      <c r="E39" s="1069"/>
      <c r="F39" s="1069"/>
      <c r="G39" s="1053"/>
      <c r="H39" s="1054"/>
      <c r="I39" s="1054"/>
      <c r="J39" s="1054"/>
      <c r="K39" s="1054"/>
      <c r="L39" s="1054"/>
      <c r="M39" s="1054"/>
      <c r="N39" s="1062"/>
      <c r="O39" s="1054"/>
      <c r="P39" s="1054"/>
      <c r="Q39" s="1054"/>
      <c r="R39" s="1054"/>
      <c r="S39" s="1054"/>
      <c r="T39" s="1054"/>
      <c r="U39" s="1054"/>
      <c r="V39" s="1054"/>
      <c r="W39" s="1054"/>
      <c r="X39" s="1054"/>
      <c r="Y39" s="1054"/>
      <c r="Z39" s="466"/>
      <c r="AA39" s="466"/>
      <c r="AB39" s="21"/>
      <c r="AC39" s="21"/>
      <c r="AD39" s="21"/>
      <c r="AE39" s="21"/>
      <c r="AF39" s="21"/>
      <c r="AG39" s="21"/>
      <c r="AH39" s="21"/>
      <c r="AI39" s="1054"/>
      <c r="AJ39" s="1054"/>
      <c r="AK39" s="1054"/>
      <c r="AL39" s="1054"/>
      <c r="AM39" s="1044"/>
    </row>
    <row r="40" spans="1:39" s="1064" customFormat="1" ht="47.25">
      <c r="A40" s="1045">
        <v>1213</v>
      </c>
      <c r="B40" s="522" t="s">
        <v>3237</v>
      </c>
      <c r="C40" s="1061" t="s">
        <v>3238</v>
      </c>
      <c r="D40" s="519" t="s">
        <v>147</v>
      </c>
      <c r="E40" s="531" t="s">
        <v>3239</v>
      </c>
      <c r="F40" s="1041" t="s">
        <v>26</v>
      </c>
      <c r="G40" s="1062">
        <v>100</v>
      </c>
      <c r="H40" s="1062">
        <v>0</v>
      </c>
      <c r="I40" s="1062">
        <v>0</v>
      </c>
      <c r="J40" s="1062">
        <v>0</v>
      </c>
      <c r="K40" s="1043">
        <v>0</v>
      </c>
      <c r="L40" s="1042">
        <v>100</v>
      </c>
      <c r="M40" s="1062">
        <v>1E-3</v>
      </c>
      <c r="N40" s="1062">
        <v>0</v>
      </c>
      <c r="O40" s="1062">
        <v>1E-3</v>
      </c>
      <c r="P40" s="1062"/>
      <c r="Q40" s="1062"/>
      <c r="R40" s="1062"/>
      <c r="S40" s="1062"/>
      <c r="T40" s="1062"/>
      <c r="U40" s="1062"/>
      <c r="V40" s="1062"/>
      <c r="W40" s="1062"/>
      <c r="X40" s="1062"/>
      <c r="Y40" s="1062"/>
      <c r="Z40" s="466">
        <v>1E-3</v>
      </c>
      <c r="AA40" s="466">
        <v>0</v>
      </c>
      <c r="AB40" s="21">
        <v>1E-3</v>
      </c>
      <c r="AC40" s="21"/>
      <c r="AD40" s="21"/>
      <c r="AE40" s="21">
        <v>0</v>
      </c>
      <c r="AF40" s="21">
        <v>0</v>
      </c>
      <c r="AG40" s="21">
        <v>0</v>
      </c>
      <c r="AH40" s="21">
        <v>0</v>
      </c>
      <c r="AI40" s="1062"/>
      <c r="AJ40" s="2856" t="s">
        <v>145</v>
      </c>
      <c r="AK40" s="1062"/>
      <c r="AL40" s="2609">
        <v>0.25</v>
      </c>
      <c r="AM40" s="1062">
        <v>0</v>
      </c>
    </row>
    <row r="41" spans="1:39" s="1064" customFormat="1" ht="47.25">
      <c r="A41" s="1045">
        <v>1214</v>
      </c>
      <c r="B41" s="522" t="s">
        <v>3240</v>
      </c>
      <c r="C41" s="1061" t="s">
        <v>3241</v>
      </c>
      <c r="D41" s="519" t="s">
        <v>3242</v>
      </c>
      <c r="E41" s="531" t="s">
        <v>3239</v>
      </c>
      <c r="F41" s="1041" t="s">
        <v>26</v>
      </c>
      <c r="G41" s="1062">
        <v>100</v>
      </c>
      <c r="H41" s="1062">
        <v>0</v>
      </c>
      <c r="I41" s="1062">
        <v>0</v>
      </c>
      <c r="J41" s="1062">
        <v>0</v>
      </c>
      <c r="K41" s="1043">
        <v>0</v>
      </c>
      <c r="L41" s="1042">
        <v>100</v>
      </c>
      <c r="M41" s="1062">
        <v>1E-3</v>
      </c>
      <c r="N41" s="1062">
        <v>0</v>
      </c>
      <c r="O41" s="1062">
        <v>1E-3</v>
      </c>
      <c r="P41" s="1062"/>
      <c r="Q41" s="1062"/>
      <c r="R41" s="1062"/>
      <c r="S41" s="1062"/>
      <c r="T41" s="1062"/>
      <c r="U41" s="1062"/>
      <c r="V41" s="1062"/>
      <c r="W41" s="1062"/>
      <c r="X41" s="1062"/>
      <c r="Y41" s="1062"/>
      <c r="Z41" s="466">
        <v>1E-3</v>
      </c>
      <c r="AA41" s="466">
        <v>0</v>
      </c>
      <c r="AB41" s="21">
        <v>1E-3</v>
      </c>
      <c r="AC41" s="21"/>
      <c r="AD41" s="21"/>
      <c r="AE41" s="21">
        <v>0</v>
      </c>
      <c r="AF41" s="21">
        <v>0</v>
      </c>
      <c r="AG41" s="21">
        <v>0</v>
      </c>
      <c r="AH41" s="21">
        <v>0</v>
      </c>
      <c r="AI41" s="1062"/>
      <c r="AJ41" s="2856" t="s">
        <v>145</v>
      </c>
      <c r="AK41" s="1062"/>
      <c r="AL41" s="2609">
        <v>0.25</v>
      </c>
      <c r="AM41" s="1062">
        <v>0</v>
      </c>
    </row>
    <row r="42" spans="1:39" s="1064" customFormat="1">
      <c r="A42" s="1045" t="s">
        <v>300</v>
      </c>
      <c r="B42" s="1070"/>
      <c r="C42" s="1071" t="s">
        <v>3243</v>
      </c>
      <c r="D42" s="1071"/>
      <c r="E42" s="1071"/>
      <c r="F42" s="1071"/>
      <c r="G42" s="1072">
        <v>200</v>
      </c>
      <c r="H42" s="1072">
        <v>0</v>
      </c>
      <c r="I42" s="1072">
        <v>0</v>
      </c>
      <c r="J42" s="1072">
        <v>0</v>
      </c>
      <c r="K42" s="1072">
        <v>0</v>
      </c>
      <c r="L42" s="1072">
        <v>200</v>
      </c>
      <c r="M42" s="1072">
        <v>2E-3</v>
      </c>
      <c r="N42" s="1072">
        <v>0</v>
      </c>
      <c r="O42" s="1072">
        <v>2E-3</v>
      </c>
      <c r="P42" s="1072">
        <v>0</v>
      </c>
      <c r="Q42" s="1072">
        <v>0</v>
      </c>
      <c r="R42" s="1072">
        <v>0</v>
      </c>
      <c r="S42" s="1072">
        <v>0</v>
      </c>
      <c r="T42" s="1072">
        <v>0</v>
      </c>
      <c r="U42" s="1072">
        <v>0</v>
      </c>
      <c r="V42" s="1072">
        <v>0</v>
      </c>
      <c r="W42" s="1072">
        <v>0</v>
      </c>
      <c r="X42" s="1072">
        <v>0</v>
      </c>
      <c r="Y42" s="1072">
        <v>0</v>
      </c>
      <c r="Z42" s="1072">
        <v>2E-3</v>
      </c>
      <c r="AA42" s="1072">
        <v>0</v>
      </c>
      <c r="AB42" s="1072">
        <v>2E-3</v>
      </c>
      <c r="AC42" s="1072">
        <v>0</v>
      </c>
      <c r="AD42" s="1072">
        <v>0</v>
      </c>
      <c r="AE42" s="1072">
        <v>0</v>
      </c>
      <c r="AF42" s="1072">
        <v>0</v>
      </c>
      <c r="AG42" s="1072">
        <v>0</v>
      </c>
      <c r="AH42" s="1072">
        <v>0</v>
      </c>
      <c r="AI42" s="1072">
        <v>0</v>
      </c>
      <c r="AJ42" s="1072"/>
      <c r="AK42" s="1072"/>
      <c r="AL42" s="1072"/>
      <c r="AM42" s="1072">
        <v>0</v>
      </c>
    </row>
    <row r="43" spans="1:39" s="1027" customFormat="1" ht="16.5" thickBot="1">
      <c r="A43" s="1045" t="s">
        <v>300</v>
      </c>
      <c r="B43" s="1073"/>
      <c r="C43" s="1074" t="s">
        <v>3244</v>
      </c>
      <c r="D43" s="1074"/>
      <c r="E43" s="1074"/>
      <c r="F43" s="1074"/>
      <c r="G43" s="593">
        <v>4031.1733999999997</v>
      </c>
      <c r="H43" s="593">
        <v>619.25900000000001</v>
      </c>
      <c r="I43" s="593">
        <v>328.99900000000002</v>
      </c>
      <c r="J43" s="593">
        <v>0</v>
      </c>
      <c r="K43" s="593">
        <v>948.25799999999992</v>
      </c>
      <c r="L43" s="593">
        <v>3082.9153999999999</v>
      </c>
      <c r="M43" s="593">
        <v>836.88099999999986</v>
      </c>
      <c r="N43" s="593">
        <v>0</v>
      </c>
      <c r="O43" s="593">
        <v>836.88099999999986</v>
      </c>
      <c r="P43" s="593">
        <v>0</v>
      </c>
      <c r="Q43" s="593">
        <v>0</v>
      </c>
      <c r="R43" s="593">
        <v>0</v>
      </c>
      <c r="S43" s="593">
        <v>0</v>
      </c>
      <c r="T43" s="593">
        <v>0</v>
      </c>
      <c r="U43" s="593">
        <v>0</v>
      </c>
      <c r="V43" s="593">
        <v>0</v>
      </c>
      <c r="W43" s="593">
        <v>0</v>
      </c>
      <c r="X43" s="593">
        <v>0</v>
      </c>
      <c r="Y43" s="593">
        <v>0</v>
      </c>
      <c r="Z43" s="593">
        <v>836.88099999999986</v>
      </c>
      <c r="AA43" s="593">
        <v>0</v>
      </c>
      <c r="AB43" s="593">
        <v>836.88099999999986</v>
      </c>
      <c r="AC43" s="593">
        <v>784.02149999999995</v>
      </c>
      <c r="AD43" s="593">
        <v>0</v>
      </c>
      <c r="AE43" s="593">
        <v>784.02149999999995</v>
      </c>
      <c r="AF43" s="593">
        <v>740.96875699999998</v>
      </c>
      <c r="AG43" s="593">
        <v>0</v>
      </c>
      <c r="AH43" s="593">
        <v>740.96875699999998</v>
      </c>
      <c r="AI43" s="593">
        <v>0</v>
      </c>
      <c r="AJ43" s="2305"/>
      <c r="AK43" s="2305"/>
      <c r="AL43" s="2305"/>
      <c r="AM43" s="593">
        <v>0</v>
      </c>
    </row>
    <row r="44" spans="1:39" s="1027" customFormat="1" ht="16.5" thickTop="1">
      <c r="A44" s="1045" t="s">
        <v>300</v>
      </c>
      <c r="B44" s="1070"/>
      <c r="C44" s="1075"/>
      <c r="D44" s="1076"/>
      <c r="E44" s="1076"/>
      <c r="F44" s="1077"/>
      <c r="G44" s="1053"/>
      <c r="H44" s="1054"/>
      <c r="I44" s="1054"/>
      <c r="J44" s="1054"/>
      <c r="K44" s="1054"/>
      <c r="L44" s="1054"/>
      <c r="M44" s="1054"/>
      <c r="N44" s="1054"/>
      <c r="O44" s="1054"/>
      <c r="P44" s="1054"/>
      <c r="Q44" s="1054"/>
      <c r="R44" s="1054"/>
      <c r="S44" s="1054"/>
      <c r="T44" s="1054"/>
      <c r="U44" s="1054"/>
      <c r="V44" s="1054"/>
      <c r="W44" s="1054"/>
      <c r="X44" s="1054"/>
      <c r="Y44" s="1054"/>
      <c r="Z44" s="1054"/>
      <c r="AA44" s="1054"/>
      <c r="AB44" s="1054"/>
      <c r="AC44" s="1054"/>
      <c r="AD44" s="1054"/>
      <c r="AE44" s="1054"/>
      <c r="AF44" s="1054"/>
      <c r="AG44" s="1054"/>
      <c r="AH44" s="1054"/>
      <c r="AI44" s="1054"/>
      <c r="AJ44" s="1054"/>
      <c r="AK44" s="1054"/>
      <c r="AL44" s="1054"/>
      <c r="AM44" s="1044"/>
    </row>
    <row r="45" spans="1:39" ht="20.25">
      <c r="A45" s="1045" t="s">
        <v>300</v>
      </c>
      <c r="B45" s="1070"/>
      <c r="C45" s="1078" t="s">
        <v>3245</v>
      </c>
      <c r="D45" s="1078"/>
      <c r="E45" s="1078"/>
      <c r="F45" s="1078"/>
      <c r="G45" s="1053"/>
      <c r="H45" s="1054"/>
      <c r="I45" s="1054"/>
      <c r="J45" s="1054"/>
      <c r="K45" s="1054"/>
      <c r="L45" s="1054"/>
      <c r="M45" s="1054"/>
      <c r="N45" s="1054"/>
      <c r="O45" s="1054"/>
      <c r="P45" s="1054"/>
      <c r="Q45" s="1054"/>
      <c r="R45" s="1054"/>
      <c r="S45" s="1054"/>
      <c r="T45" s="1054"/>
      <c r="U45" s="1054"/>
      <c r="V45" s="1054"/>
      <c r="W45" s="1054"/>
      <c r="X45" s="1054"/>
      <c r="Y45" s="1054"/>
      <c r="Z45" s="1054"/>
      <c r="AA45" s="1054"/>
      <c r="AB45" s="1054"/>
      <c r="AC45" s="1054"/>
      <c r="AD45" s="1054"/>
      <c r="AE45" s="1054"/>
      <c r="AF45" s="1054"/>
      <c r="AG45" s="1054"/>
      <c r="AH45" s="1054"/>
      <c r="AI45" s="1054"/>
      <c r="AJ45" s="1054"/>
      <c r="AK45" s="1054"/>
      <c r="AL45" s="1054"/>
      <c r="AM45" s="1044"/>
    </row>
    <row r="46" spans="1:39">
      <c r="A46" s="1045" t="s">
        <v>300</v>
      </c>
      <c r="B46" s="676"/>
      <c r="C46" s="1069" t="s">
        <v>3246</v>
      </c>
      <c r="D46" s="1069"/>
      <c r="E46" s="1069"/>
      <c r="F46" s="1069"/>
      <c r="G46" s="1053"/>
      <c r="H46" s="1054"/>
      <c r="I46" s="1054"/>
      <c r="J46" s="1054"/>
      <c r="K46" s="1054"/>
      <c r="L46" s="1054"/>
      <c r="M46" s="1054"/>
      <c r="N46" s="1054"/>
      <c r="O46" s="1054"/>
      <c r="P46" s="1054"/>
      <c r="Q46" s="1054"/>
      <c r="R46" s="1054"/>
      <c r="S46" s="1054"/>
      <c r="T46" s="1054"/>
      <c r="U46" s="1054"/>
      <c r="V46" s="1054"/>
      <c r="W46" s="1054"/>
      <c r="X46" s="1054"/>
      <c r="Y46" s="1054"/>
      <c r="Z46" s="1054"/>
      <c r="AA46" s="1054"/>
      <c r="AB46" s="1054"/>
      <c r="AC46" s="1054"/>
      <c r="AD46" s="1054"/>
      <c r="AE46" s="1054"/>
      <c r="AF46" s="1054"/>
      <c r="AG46" s="1054"/>
      <c r="AH46" s="1054"/>
      <c r="AI46" s="1054"/>
      <c r="AJ46" s="1054"/>
      <c r="AK46" s="1054"/>
      <c r="AL46" s="1054"/>
      <c r="AM46" s="1044"/>
    </row>
    <row r="47" spans="1:39" ht="47.25">
      <c r="A47" s="1045">
        <v>1215</v>
      </c>
      <c r="B47" s="522" t="s">
        <v>3247</v>
      </c>
      <c r="C47" s="520" t="s">
        <v>3248</v>
      </c>
      <c r="D47" s="518" t="s">
        <v>55</v>
      </c>
      <c r="E47" s="531" t="s">
        <v>3239</v>
      </c>
      <c r="F47" s="1041" t="s">
        <v>26</v>
      </c>
      <c r="G47" s="1079">
        <v>30</v>
      </c>
      <c r="H47" s="1062">
        <v>0</v>
      </c>
      <c r="I47" s="1062">
        <v>0</v>
      </c>
      <c r="J47" s="1062">
        <v>0</v>
      </c>
      <c r="K47" s="1043">
        <v>0</v>
      </c>
      <c r="L47" s="1042">
        <v>30</v>
      </c>
      <c r="M47" s="1042">
        <v>15</v>
      </c>
      <c r="N47" s="1062">
        <v>0</v>
      </c>
      <c r="O47" s="1062">
        <v>15</v>
      </c>
      <c r="P47" s="1062"/>
      <c r="Q47" s="1062"/>
      <c r="R47" s="1062"/>
      <c r="S47" s="1062"/>
      <c r="T47" s="1062"/>
      <c r="U47" s="1062"/>
      <c r="V47" s="1062"/>
      <c r="W47" s="1062"/>
      <c r="X47" s="1062"/>
      <c r="Y47" s="1062"/>
      <c r="Z47" s="466">
        <v>15</v>
      </c>
      <c r="AA47" s="466">
        <v>0</v>
      </c>
      <c r="AB47" s="21">
        <v>15</v>
      </c>
      <c r="AC47" s="21">
        <v>3.9540000000000002</v>
      </c>
      <c r="AD47" s="21"/>
      <c r="AE47" s="21">
        <v>3.9540000000000002</v>
      </c>
      <c r="AF47" s="21">
        <v>0</v>
      </c>
      <c r="AG47" s="21">
        <v>0</v>
      </c>
      <c r="AH47" s="21">
        <v>0</v>
      </c>
      <c r="AI47" s="1062"/>
      <c r="AJ47" s="2856"/>
      <c r="AK47" s="2913" t="s">
        <v>12671</v>
      </c>
      <c r="AL47" s="2609">
        <v>0.25</v>
      </c>
      <c r="AM47" s="1044">
        <v>0</v>
      </c>
    </row>
    <row r="48" spans="1:39" ht="16.5" thickBot="1">
      <c r="A48" s="1045" t="s">
        <v>300</v>
      </c>
      <c r="B48" s="1073"/>
      <c r="C48" s="1080" t="s">
        <v>3249</v>
      </c>
      <c r="D48" s="1080"/>
      <c r="E48" s="1080"/>
      <c r="F48" s="1080"/>
      <c r="G48" s="1081">
        <v>30</v>
      </c>
      <c r="H48" s="1081">
        <v>0</v>
      </c>
      <c r="I48" s="1081">
        <v>0</v>
      </c>
      <c r="J48" s="1081">
        <v>0</v>
      </c>
      <c r="K48" s="1081">
        <v>0</v>
      </c>
      <c r="L48" s="1081">
        <v>30</v>
      </c>
      <c r="M48" s="1081">
        <v>15</v>
      </c>
      <c r="N48" s="1082">
        <v>0</v>
      </c>
      <c r="O48" s="1081">
        <v>15</v>
      </c>
      <c r="P48" s="1081">
        <v>0</v>
      </c>
      <c r="Q48" s="1081">
        <v>0</v>
      </c>
      <c r="R48" s="1081">
        <v>0</v>
      </c>
      <c r="S48" s="1081">
        <v>0</v>
      </c>
      <c r="T48" s="1081">
        <v>0</v>
      </c>
      <c r="U48" s="1081">
        <v>0</v>
      </c>
      <c r="V48" s="1081">
        <v>0</v>
      </c>
      <c r="W48" s="1081">
        <v>0</v>
      </c>
      <c r="X48" s="1081">
        <v>0</v>
      </c>
      <c r="Y48" s="1081">
        <v>0</v>
      </c>
      <c r="Z48" s="1081">
        <v>15</v>
      </c>
      <c r="AA48" s="1081">
        <v>0</v>
      </c>
      <c r="AB48" s="1081">
        <v>15</v>
      </c>
      <c r="AC48" s="1081">
        <v>3.9540000000000002</v>
      </c>
      <c r="AD48" s="1081">
        <v>0</v>
      </c>
      <c r="AE48" s="1081">
        <v>3.9540000000000002</v>
      </c>
      <c r="AF48" s="1081">
        <v>0</v>
      </c>
      <c r="AG48" s="1081">
        <v>0</v>
      </c>
      <c r="AH48" s="1081">
        <v>0</v>
      </c>
      <c r="AI48" s="1081">
        <v>0</v>
      </c>
      <c r="AJ48" s="2322"/>
      <c r="AK48" s="2322"/>
      <c r="AL48" s="2322"/>
      <c r="AM48" s="1083">
        <v>0</v>
      </c>
    </row>
    <row r="49" spans="1:39" ht="17.25" thickTop="1" thickBot="1">
      <c r="A49" s="1045" t="s">
        <v>300</v>
      </c>
      <c r="B49" s="1073"/>
      <c r="C49" s="1080" t="s">
        <v>3250</v>
      </c>
      <c r="D49" s="1074"/>
      <c r="E49" s="1074"/>
      <c r="F49" s="1074"/>
      <c r="G49" s="1081">
        <v>30</v>
      </c>
      <c r="H49" s="1082">
        <v>0</v>
      </c>
      <c r="I49" s="1082">
        <v>0</v>
      </c>
      <c r="J49" s="1082">
        <v>0</v>
      </c>
      <c r="K49" s="1082">
        <v>0</v>
      </c>
      <c r="L49" s="1081">
        <v>30</v>
      </c>
      <c r="M49" s="1081">
        <v>15</v>
      </c>
      <c r="N49" s="1082">
        <v>0</v>
      </c>
      <c r="O49" s="1081">
        <v>15</v>
      </c>
      <c r="P49" s="1081">
        <v>0</v>
      </c>
      <c r="Q49" s="1081">
        <v>0</v>
      </c>
      <c r="R49" s="1081">
        <v>0</v>
      </c>
      <c r="S49" s="1081">
        <v>0</v>
      </c>
      <c r="T49" s="1081">
        <v>0</v>
      </c>
      <c r="U49" s="1081">
        <v>0</v>
      </c>
      <c r="V49" s="1081">
        <v>0</v>
      </c>
      <c r="W49" s="1081">
        <v>0</v>
      </c>
      <c r="X49" s="1081">
        <v>0</v>
      </c>
      <c r="Y49" s="1081">
        <v>0</v>
      </c>
      <c r="Z49" s="1081">
        <v>15</v>
      </c>
      <c r="AA49" s="1081">
        <v>0</v>
      </c>
      <c r="AB49" s="1081">
        <v>15</v>
      </c>
      <c r="AC49" s="1081">
        <v>3.9540000000000002</v>
      </c>
      <c r="AD49" s="1081">
        <v>0</v>
      </c>
      <c r="AE49" s="1081">
        <v>3.9540000000000002</v>
      </c>
      <c r="AF49" s="1081">
        <v>0</v>
      </c>
      <c r="AG49" s="1081">
        <v>0</v>
      </c>
      <c r="AH49" s="1081">
        <v>0</v>
      </c>
      <c r="AI49" s="1081">
        <v>0</v>
      </c>
      <c r="AJ49" s="2322"/>
      <c r="AK49" s="2322"/>
      <c r="AL49" s="2322"/>
      <c r="AM49" s="1082">
        <v>0</v>
      </c>
    </row>
    <row r="50" spans="1:39" ht="16.5" thickTop="1">
      <c r="A50" s="1045" t="s">
        <v>300</v>
      </c>
      <c r="B50" s="1073"/>
      <c r="C50" s="1070"/>
      <c r="D50" s="1070"/>
      <c r="E50" s="1070"/>
      <c r="F50" s="1070"/>
      <c r="G50" s="1054"/>
      <c r="H50" s="1054"/>
      <c r="I50" s="1054"/>
      <c r="J50" s="1054"/>
      <c r="K50" s="1054"/>
      <c r="L50" s="1054"/>
      <c r="M50" s="1054"/>
      <c r="N50" s="1054"/>
      <c r="O50" s="1054"/>
      <c r="P50" s="1054"/>
      <c r="Q50" s="1054"/>
      <c r="R50" s="1054"/>
      <c r="S50" s="1054"/>
      <c r="T50" s="1054"/>
      <c r="U50" s="1054"/>
      <c r="V50" s="1054"/>
      <c r="W50" s="1054"/>
      <c r="X50" s="1054"/>
      <c r="Y50" s="1054"/>
      <c r="Z50" s="1054"/>
      <c r="AA50" s="1054"/>
      <c r="AB50" s="1054"/>
      <c r="AC50" s="1054"/>
      <c r="AD50" s="1054"/>
      <c r="AE50" s="1054"/>
      <c r="AF50" s="1054"/>
      <c r="AG50" s="1054"/>
      <c r="AH50" s="1054"/>
      <c r="AI50" s="1054"/>
      <c r="AJ50" s="1054"/>
      <c r="AK50" s="1054"/>
      <c r="AL50" s="1054"/>
      <c r="AM50" s="1054"/>
    </row>
    <row r="51" spans="1:39" ht="20.25">
      <c r="A51" s="1045" t="s">
        <v>300</v>
      </c>
      <c r="B51" s="1070"/>
      <c r="C51" s="1084" t="s">
        <v>3251</v>
      </c>
      <c r="D51" s="1073"/>
      <c r="E51" s="1073"/>
      <c r="F51" s="1073"/>
      <c r="G51" s="1053"/>
      <c r="H51" s="1054"/>
      <c r="I51" s="1054"/>
      <c r="J51" s="1054"/>
      <c r="K51" s="1054"/>
      <c r="L51" s="1054"/>
      <c r="M51" s="1054"/>
      <c r="N51" s="1054"/>
      <c r="O51" s="1054"/>
      <c r="P51" s="1054"/>
      <c r="Q51" s="1054"/>
      <c r="R51" s="1054"/>
      <c r="S51" s="1054"/>
      <c r="T51" s="1054"/>
      <c r="U51" s="1054"/>
      <c r="V51" s="1054"/>
      <c r="W51" s="1054"/>
      <c r="X51" s="1054"/>
      <c r="Y51" s="1054"/>
      <c r="Z51" s="1054"/>
      <c r="AA51" s="1054"/>
      <c r="AB51" s="1054"/>
      <c r="AC51" s="1054"/>
      <c r="AD51" s="1054"/>
      <c r="AE51" s="1054"/>
      <c r="AF51" s="1054"/>
      <c r="AG51" s="1054"/>
      <c r="AH51" s="1054"/>
      <c r="AI51" s="1054"/>
      <c r="AJ51" s="1054"/>
      <c r="AK51" s="1054"/>
      <c r="AL51" s="1054"/>
      <c r="AM51" s="1044"/>
    </row>
    <row r="52" spans="1:39">
      <c r="A52" s="1045" t="s">
        <v>300</v>
      </c>
      <c r="B52" s="676"/>
      <c r="C52" s="1085" t="s">
        <v>3246</v>
      </c>
      <c r="D52" s="1085"/>
      <c r="E52" s="1085"/>
      <c r="F52" s="1085"/>
      <c r="G52" s="1053"/>
      <c r="H52" s="1054"/>
      <c r="I52" s="1054"/>
      <c r="J52" s="1054"/>
      <c r="K52" s="1054"/>
      <c r="L52" s="1054"/>
      <c r="M52" s="1054"/>
      <c r="N52" s="1054"/>
      <c r="O52" s="1054"/>
      <c r="P52" s="1054"/>
      <c r="Q52" s="1054"/>
      <c r="R52" s="1054"/>
      <c r="S52" s="1054"/>
      <c r="T52" s="1054"/>
      <c r="U52" s="1054"/>
      <c r="V52" s="1054"/>
      <c r="W52" s="1054"/>
      <c r="X52" s="1054"/>
      <c r="Y52" s="1054"/>
      <c r="Z52" s="1054"/>
      <c r="AA52" s="1054"/>
      <c r="AB52" s="1054"/>
      <c r="AC52" s="1054"/>
      <c r="AD52" s="1054"/>
      <c r="AE52" s="1054"/>
      <c r="AF52" s="1054"/>
      <c r="AG52" s="1054"/>
      <c r="AH52" s="1054"/>
      <c r="AI52" s="1054"/>
      <c r="AJ52" s="1054"/>
      <c r="AK52" s="1054"/>
      <c r="AL52" s="1054"/>
      <c r="AM52" s="1044"/>
    </row>
    <row r="53" spans="1:39" ht="47.25">
      <c r="A53" s="1045">
        <v>1216</v>
      </c>
      <c r="B53" s="522" t="s">
        <v>3252</v>
      </c>
      <c r="C53" s="520" t="s">
        <v>3253</v>
      </c>
      <c r="D53" s="518" t="s">
        <v>55</v>
      </c>
      <c r="E53" s="531" t="s">
        <v>3239</v>
      </c>
      <c r="F53" s="1041" t="s">
        <v>26</v>
      </c>
      <c r="G53" s="1079">
        <v>40</v>
      </c>
      <c r="H53" s="1062">
        <v>0</v>
      </c>
      <c r="I53" s="1062">
        <v>0</v>
      </c>
      <c r="J53" s="1062">
        <v>0</v>
      </c>
      <c r="K53" s="1043">
        <v>0</v>
      </c>
      <c r="L53" s="1042">
        <v>40</v>
      </c>
      <c r="M53" s="1042">
        <v>20</v>
      </c>
      <c r="N53" s="1062">
        <v>0</v>
      </c>
      <c r="O53" s="1062">
        <v>20</v>
      </c>
      <c r="P53" s="1062"/>
      <c r="Q53" s="1062"/>
      <c r="R53" s="1062"/>
      <c r="S53" s="1062"/>
      <c r="T53" s="1062"/>
      <c r="U53" s="1062"/>
      <c r="V53" s="1062"/>
      <c r="W53" s="1062"/>
      <c r="X53" s="1062"/>
      <c r="Y53" s="1062"/>
      <c r="Z53" s="466">
        <v>20</v>
      </c>
      <c r="AA53" s="466">
        <v>0</v>
      </c>
      <c r="AB53" s="21">
        <v>20</v>
      </c>
      <c r="AC53" s="21">
        <v>0.71899999999999997</v>
      </c>
      <c r="AD53" s="21"/>
      <c r="AE53" s="21">
        <v>0.71899999999999997</v>
      </c>
      <c r="AF53" s="21">
        <v>0</v>
      </c>
      <c r="AG53" s="21">
        <v>0</v>
      </c>
      <c r="AH53" s="21">
        <v>0</v>
      </c>
      <c r="AI53" s="1062"/>
      <c r="AJ53" s="2856"/>
      <c r="AK53" s="2913" t="s">
        <v>12671</v>
      </c>
      <c r="AL53" s="2609">
        <v>0.25</v>
      </c>
      <c r="AM53" s="1044">
        <v>0</v>
      </c>
    </row>
    <row r="54" spans="1:39" ht="16.5" thickBot="1">
      <c r="A54" s="1045" t="s">
        <v>300</v>
      </c>
      <c r="B54" s="1073"/>
      <c r="C54" s="1080" t="s">
        <v>3254</v>
      </c>
      <c r="D54" s="1080"/>
      <c r="E54" s="1080"/>
      <c r="F54" s="1080"/>
      <c r="G54" s="1081">
        <v>40</v>
      </c>
      <c r="H54" s="1081">
        <v>0</v>
      </c>
      <c r="I54" s="1081">
        <v>0</v>
      </c>
      <c r="J54" s="1081">
        <v>0</v>
      </c>
      <c r="K54" s="1081">
        <v>0</v>
      </c>
      <c r="L54" s="1081">
        <v>40</v>
      </c>
      <c r="M54" s="1081">
        <v>20</v>
      </c>
      <c r="N54" s="1082">
        <v>0</v>
      </c>
      <c r="O54" s="1081">
        <v>20</v>
      </c>
      <c r="P54" s="1081">
        <v>0</v>
      </c>
      <c r="Q54" s="1081">
        <v>0</v>
      </c>
      <c r="R54" s="1081">
        <v>0</v>
      </c>
      <c r="S54" s="1081">
        <v>0</v>
      </c>
      <c r="T54" s="1081">
        <v>0</v>
      </c>
      <c r="U54" s="1081">
        <v>0</v>
      </c>
      <c r="V54" s="1081">
        <v>0</v>
      </c>
      <c r="W54" s="1081">
        <v>0</v>
      </c>
      <c r="X54" s="1081">
        <v>0</v>
      </c>
      <c r="Y54" s="1081">
        <v>0</v>
      </c>
      <c r="Z54" s="1081">
        <v>20</v>
      </c>
      <c r="AA54" s="1081">
        <v>0</v>
      </c>
      <c r="AB54" s="1081">
        <v>20</v>
      </c>
      <c r="AC54" s="1081">
        <v>0.71899999999999997</v>
      </c>
      <c r="AD54" s="1081">
        <v>0</v>
      </c>
      <c r="AE54" s="1081">
        <v>0.71899999999999997</v>
      </c>
      <c r="AF54" s="1081">
        <v>0</v>
      </c>
      <c r="AG54" s="1081">
        <v>0</v>
      </c>
      <c r="AH54" s="1081">
        <v>0</v>
      </c>
      <c r="AI54" s="1081">
        <v>0</v>
      </c>
      <c r="AJ54" s="2322"/>
      <c r="AK54" s="2322"/>
      <c r="AL54" s="2322"/>
      <c r="AM54" s="1083">
        <v>0</v>
      </c>
    </row>
    <row r="55" spans="1:39" ht="16.5" thickTop="1">
      <c r="A55" s="1045" t="s">
        <v>300</v>
      </c>
      <c r="B55" s="1073"/>
      <c r="C55" s="1070"/>
      <c r="D55" s="1070"/>
      <c r="E55" s="1070"/>
      <c r="F55" s="1070"/>
      <c r="G55" s="1054"/>
      <c r="H55" s="1054"/>
      <c r="I55" s="1054"/>
      <c r="J55" s="1054"/>
      <c r="K55" s="1054"/>
      <c r="L55" s="1054"/>
      <c r="M55" s="1054"/>
      <c r="N55" s="1062"/>
      <c r="O55" s="1054"/>
      <c r="P55" s="1054"/>
      <c r="Q55" s="1054"/>
      <c r="R55" s="1054"/>
      <c r="S55" s="1054"/>
      <c r="T55" s="1054"/>
      <c r="U55" s="1054"/>
      <c r="V55" s="1054"/>
      <c r="W55" s="1054"/>
      <c r="X55" s="1054"/>
      <c r="Y55" s="1054"/>
      <c r="Z55" s="1054"/>
      <c r="AA55" s="1054"/>
      <c r="AB55" s="1054"/>
      <c r="AC55" s="1054"/>
      <c r="AD55" s="1054"/>
      <c r="AE55" s="1054"/>
      <c r="AF55" s="1054"/>
      <c r="AG55" s="1054"/>
      <c r="AH55" s="1054"/>
      <c r="AI55" s="1054"/>
      <c r="AJ55" s="1054"/>
      <c r="AK55" s="1054"/>
      <c r="AL55" s="1054"/>
      <c r="AM55" s="1044"/>
    </row>
    <row r="56" spans="1:39" ht="20.25">
      <c r="A56" s="1045" t="s">
        <v>300</v>
      </c>
      <c r="B56" s="1073"/>
      <c r="C56" s="1086" t="s">
        <v>3255</v>
      </c>
      <c r="D56" s="1087"/>
      <c r="E56" s="1087"/>
      <c r="F56" s="1087"/>
      <c r="G56" s="1054"/>
      <c r="H56" s="1054"/>
      <c r="I56" s="1054"/>
      <c r="J56" s="1054"/>
      <c r="K56" s="1054"/>
      <c r="L56" s="1054"/>
      <c r="M56" s="1054"/>
      <c r="N56" s="1062"/>
      <c r="O56" s="1054"/>
      <c r="P56" s="1054"/>
      <c r="Q56" s="1054"/>
      <c r="R56" s="1054"/>
      <c r="S56" s="1054"/>
      <c r="T56" s="1054"/>
      <c r="U56" s="1054"/>
      <c r="V56" s="1054"/>
      <c r="W56" s="1054"/>
      <c r="X56" s="1054"/>
      <c r="Y56" s="1054"/>
      <c r="Z56" s="1054"/>
      <c r="AA56" s="1054"/>
      <c r="AB56" s="1054"/>
      <c r="AC56" s="1054"/>
      <c r="AD56" s="1054"/>
      <c r="AE56" s="1054"/>
      <c r="AF56" s="1054"/>
      <c r="AG56" s="1054"/>
      <c r="AH56" s="1054"/>
      <c r="AI56" s="1054"/>
      <c r="AJ56" s="1054"/>
      <c r="AK56" s="1054"/>
      <c r="AL56" s="1054"/>
      <c r="AM56" s="1044"/>
    </row>
    <row r="57" spans="1:39">
      <c r="A57" s="1045" t="s">
        <v>300</v>
      </c>
      <c r="B57" s="676"/>
      <c r="C57" s="1069" t="s">
        <v>3246</v>
      </c>
      <c r="D57" s="1069"/>
      <c r="E57" s="1069"/>
      <c r="F57" s="1069"/>
      <c r="G57" s="1053"/>
      <c r="H57" s="1054"/>
      <c r="I57" s="1054"/>
      <c r="J57" s="1054"/>
      <c r="K57" s="1054"/>
      <c r="L57" s="1054"/>
      <c r="M57" s="1054"/>
      <c r="N57" s="1054"/>
      <c r="O57" s="1054"/>
      <c r="P57" s="1054"/>
      <c r="Q57" s="1054"/>
      <c r="R57" s="1054"/>
      <c r="S57" s="1054"/>
      <c r="T57" s="1054"/>
      <c r="U57" s="1054"/>
      <c r="V57" s="1054"/>
      <c r="W57" s="1054"/>
      <c r="X57" s="1054"/>
      <c r="Y57" s="1054"/>
      <c r="Z57" s="1054"/>
      <c r="AA57" s="1054"/>
      <c r="AB57" s="1054"/>
      <c r="AC57" s="1054"/>
      <c r="AD57" s="1054"/>
      <c r="AE57" s="1054"/>
      <c r="AF57" s="1054"/>
      <c r="AG57" s="1054"/>
      <c r="AH57" s="1054"/>
      <c r="AI57" s="1054"/>
      <c r="AJ57" s="1054"/>
      <c r="AK57" s="1054"/>
      <c r="AL57" s="1054"/>
      <c r="AM57" s="1044"/>
    </row>
    <row r="58" spans="1:39" ht="63">
      <c r="A58" s="1045">
        <v>1217</v>
      </c>
      <c r="B58" s="522" t="s">
        <v>3256</v>
      </c>
      <c r="C58" s="520" t="s">
        <v>3257</v>
      </c>
      <c r="D58" s="518" t="s">
        <v>55</v>
      </c>
      <c r="E58" s="531" t="s">
        <v>3239</v>
      </c>
      <c r="F58" s="1041" t="s">
        <v>26</v>
      </c>
      <c r="G58" s="1079">
        <v>1</v>
      </c>
      <c r="H58" s="1062">
        <v>0</v>
      </c>
      <c r="I58" s="1062">
        <v>0</v>
      </c>
      <c r="J58" s="1062">
        <v>0</v>
      </c>
      <c r="K58" s="1043">
        <v>0</v>
      </c>
      <c r="L58" s="1042">
        <v>1</v>
      </c>
      <c r="M58" s="1042">
        <v>1</v>
      </c>
      <c r="N58" s="1062">
        <v>0</v>
      </c>
      <c r="O58" s="1062">
        <v>1</v>
      </c>
      <c r="P58" s="1062"/>
      <c r="Q58" s="1062"/>
      <c r="R58" s="1062"/>
      <c r="S58" s="1062"/>
      <c r="T58" s="1062"/>
      <c r="U58" s="1062"/>
      <c r="V58" s="1062"/>
      <c r="W58" s="1062"/>
      <c r="X58" s="1062"/>
      <c r="Y58" s="1062"/>
      <c r="Z58" s="466">
        <v>1</v>
      </c>
      <c r="AA58" s="466">
        <v>0</v>
      </c>
      <c r="AB58" s="21">
        <v>1</v>
      </c>
      <c r="AC58" s="21"/>
      <c r="AD58" s="21"/>
      <c r="AE58" s="21">
        <v>0</v>
      </c>
      <c r="AF58" s="21">
        <v>0</v>
      </c>
      <c r="AG58" s="21">
        <v>0</v>
      </c>
      <c r="AH58" s="21">
        <v>0</v>
      </c>
      <c r="AI58" s="1062"/>
      <c r="AJ58" s="2856" t="s">
        <v>145</v>
      </c>
      <c r="AK58" s="1062"/>
      <c r="AL58" s="2609">
        <v>0.25</v>
      </c>
      <c r="AM58" s="1044">
        <v>0</v>
      </c>
    </row>
    <row r="59" spans="1:39" ht="16.5" thickBot="1">
      <c r="A59" s="518"/>
      <c r="B59" s="520"/>
      <c r="C59" s="1088" t="s">
        <v>3258</v>
      </c>
      <c r="D59" s="1088"/>
      <c r="E59" s="1088"/>
      <c r="F59" s="1088"/>
      <c r="G59" s="1089">
        <v>1</v>
      </c>
      <c r="H59" s="1089">
        <v>0</v>
      </c>
      <c r="I59" s="1089">
        <v>0</v>
      </c>
      <c r="J59" s="1089">
        <v>0</v>
      </c>
      <c r="K59" s="1089">
        <v>0</v>
      </c>
      <c r="L59" s="1089">
        <v>1</v>
      </c>
      <c r="M59" s="1089">
        <v>1</v>
      </c>
      <c r="N59" s="1089">
        <v>0</v>
      </c>
      <c r="O59" s="1089">
        <v>1</v>
      </c>
      <c r="P59" s="1089">
        <v>0</v>
      </c>
      <c r="Q59" s="1089">
        <v>0</v>
      </c>
      <c r="R59" s="1089">
        <v>0</v>
      </c>
      <c r="S59" s="1089">
        <v>0</v>
      </c>
      <c r="T59" s="1089">
        <v>0</v>
      </c>
      <c r="U59" s="1089">
        <v>0</v>
      </c>
      <c r="V59" s="1089">
        <v>0</v>
      </c>
      <c r="W59" s="1089">
        <v>0</v>
      </c>
      <c r="X59" s="1089">
        <v>0</v>
      </c>
      <c r="Y59" s="1089">
        <v>0</v>
      </c>
      <c r="Z59" s="1089">
        <v>1</v>
      </c>
      <c r="AA59" s="1089">
        <v>0</v>
      </c>
      <c r="AB59" s="1089">
        <v>1</v>
      </c>
      <c r="AC59" s="1089">
        <v>0</v>
      </c>
      <c r="AD59" s="1089">
        <v>0</v>
      </c>
      <c r="AE59" s="1089">
        <v>0</v>
      </c>
      <c r="AF59" s="1089">
        <v>0</v>
      </c>
      <c r="AG59" s="1089">
        <v>0</v>
      </c>
      <c r="AH59" s="1089">
        <v>0</v>
      </c>
      <c r="AI59" s="1089">
        <v>0</v>
      </c>
      <c r="AJ59" s="1089"/>
      <c r="AK59" s="1089"/>
      <c r="AL59" s="1089"/>
      <c r="AM59" s="1089">
        <v>0</v>
      </c>
    </row>
    <row r="60" spans="1:39" s="1027" customFormat="1">
      <c r="A60" s="512"/>
      <c r="B60" s="548"/>
      <c r="C60" s="676" t="s">
        <v>3259</v>
      </c>
      <c r="D60" s="676"/>
      <c r="E60" s="676"/>
      <c r="F60" s="676"/>
      <c r="G60" s="1090">
        <v>5193.2403999999997</v>
      </c>
      <c r="H60" s="1090">
        <v>1108.335</v>
      </c>
      <c r="I60" s="1090">
        <v>467.33900000000006</v>
      </c>
      <c r="J60" s="1090">
        <v>0</v>
      </c>
      <c r="K60" s="1090">
        <v>1575.674</v>
      </c>
      <c r="L60" s="1090">
        <v>3617.5663999999997</v>
      </c>
      <c r="M60" s="1090">
        <v>1298.4979999999998</v>
      </c>
      <c r="N60" s="1090">
        <v>1</v>
      </c>
      <c r="O60" s="1090">
        <v>1299.4979999999998</v>
      </c>
      <c r="P60" s="1090">
        <v>0</v>
      </c>
      <c r="Q60" s="1090">
        <v>0</v>
      </c>
      <c r="R60" s="1090">
        <v>0</v>
      </c>
      <c r="S60" s="1090">
        <v>0</v>
      </c>
      <c r="T60" s="1090">
        <v>0</v>
      </c>
      <c r="U60" s="1090">
        <v>0</v>
      </c>
      <c r="V60" s="1090">
        <v>0</v>
      </c>
      <c r="W60" s="1090">
        <v>0</v>
      </c>
      <c r="X60" s="1090">
        <v>0</v>
      </c>
      <c r="Y60" s="1090">
        <v>0</v>
      </c>
      <c r="Z60" s="1090">
        <v>1298.4979999999998</v>
      </c>
      <c r="AA60" s="1090">
        <v>1</v>
      </c>
      <c r="AB60" s="1090">
        <v>1299.4979999999998</v>
      </c>
      <c r="AC60" s="1090">
        <v>1241.4144999999999</v>
      </c>
      <c r="AD60" s="1090">
        <v>0</v>
      </c>
      <c r="AE60" s="1090">
        <v>1241.4144999999999</v>
      </c>
      <c r="AF60" s="1090">
        <v>1186.5502240000001</v>
      </c>
      <c r="AG60" s="1090">
        <v>0</v>
      </c>
      <c r="AH60" s="1090">
        <v>1186.5502240000001</v>
      </c>
      <c r="AI60" s="1090">
        <v>0</v>
      </c>
      <c r="AJ60" s="1090"/>
      <c r="AK60" s="1090"/>
      <c r="AL60" s="1090"/>
      <c r="AM60" s="1090">
        <v>0</v>
      </c>
    </row>
    <row r="61" spans="1:39">
      <c r="A61" s="512"/>
      <c r="B61" s="512"/>
      <c r="C61" s="1091" t="s">
        <v>3260</v>
      </c>
      <c r="D61" s="1091"/>
      <c r="E61" s="1091"/>
      <c r="F61" s="1091"/>
      <c r="G61" s="1072">
        <v>846</v>
      </c>
      <c r="H61" s="1072">
        <v>0</v>
      </c>
      <c r="I61" s="1072">
        <v>0</v>
      </c>
      <c r="J61" s="1072">
        <v>0</v>
      </c>
      <c r="K61" s="1072">
        <v>0</v>
      </c>
      <c r="L61" s="1072">
        <v>846</v>
      </c>
      <c r="M61" s="1072">
        <v>323.50200000000001</v>
      </c>
      <c r="N61" s="1072">
        <v>0</v>
      </c>
      <c r="O61" s="1072">
        <v>323.50200000000001</v>
      </c>
      <c r="P61" s="1072">
        <v>0</v>
      </c>
      <c r="Q61" s="1072">
        <v>0</v>
      </c>
      <c r="R61" s="1072">
        <v>0</v>
      </c>
      <c r="S61" s="1072">
        <v>0</v>
      </c>
      <c r="T61" s="1072">
        <v>0</v>
      </c>
      <c r="U61" s="1072">
        <v>0</v>
      </c>
      <c r="V61" s="1072">
        <v>0</v>
      </c>
      <c r="W61" s="1072">
        <v>0</v>
      </c>
      <c r="X61" s="1072">
        <v>0</v>
      </c>
      <c r="Y61" s="1072">
        <v>0</v>
      </c>
      <c r="Z61" s="1072">
        <v>323.50200000000001</v>
      </c>
      <c r="AA61" s="1072">
        <v>0</v>
      </c>
      <c r="AB61" s="1072">
        <v>323.50200000000001</v>
      </c>
      <c r="AC61" s="1072">
        <v>139.048</v>
      </c>
      <c r="AD61" s="1072">
        <v>0</v>
      </c>
      <c r="AE61" s="1072">
        <v>139.048</v>
      </c>
      <c r="AF61" s="1072">
        <v>100.00154499999999</v>
      </c>
      <c r="AG61" s="1072">
        <v>0</v>
      </c>
      <c r="AH61" s="1072">
        <v>100.00154499999999</v>
      </c>
      <c r="AI61" s="1072">
        <v>0</v>
      </c>
      <c r="AJ61" s="1072"/>
      <c r="AK61" s="1072"/>
      <c r="AL61" s="1072"/>
      <c r="AM61" s="1072">
        <v>0</v>
      </c>
    </row>
    <row r="62" spans="1:39" ht="16.5" thickBot="1">
      <c r="A62" s="676"/>
      <c r="B62" s="676"/>
      <c r="C62" s="674" t="s">
        <v>3261</v>
      </c>
      <c r="D62" s="674"/>
      <c r="E62" s="674"/>
      <c r="F62" s="674"/>
      <c r="G62" s="1081">
        <v>6039.2403999999997</v>
      </c>
      <c r="H62" s="1081">
        <v>1108.335</v>
      </c>
      <c r="I62" s="1081">
        <v>467.33900000000006</v>
      </c>
      <c r="J62" s="1081">
        <v>0</v>
      </c>
      <c r="K62" s="1081">
        <v>1575.674</v>
      </c>
      <c r="L62" s="1081">
        <v>4463.5663999999997</v>
      </c>
      <c r="M62" s="1081">
        <v>1621.9999999999998</v>
      </c>
      <c r="N62" s="1081">
        <v>1</v>
      </c>
      <c r="O62" s="1081">
        <v>1622.9999999999998</v>
      </c>
      <c r="P62" s="1081">
        <v>0</v>
      </c>
      <c r="Q62" s="1081">
        <v>0</v>
      </c>
      <c r="R62" s="1081">
        <v>0</v>
      </c>
      <c r="S62" s="1081">
        <v>0</v>
      </c>
      <c r="T62" s="1081">
        <v>0</v>
      </c>
      <c r="U62" s="1081">
        <v>0</v>
      </c>
      <c r="V62" s="1081">
        <v>0</v>
      </c>
      <c r="W62" s="1081">
        <v>0</v>
      </c>
      <c r="X62" s="1081">
        <v>0</v>
      </c>
      <c r="Y62" s="1081">
        <v>0</v>
      </c>
      <c r="Z62" s="1081">
        <v>1621.9999999999998</v>
      </c>
      <c r="AA62" s="1081">
        <v>1</v>
      </c>
      <c r="AB62" s="1081">
        <v>1622.9999999999998</v>
      </c>
      <c r="AC62" s="1081">
        <v>1380.4624999999999</v>
      </c>
      <c r="AD62" s="1081">
        <v>0</v>
      </c>
      <c r="AE62" s="1081">
        <v>1380.4624999999999</v>
      </c>
      <c r="AF62" s="1081">
        <v>1286.5517690000001</v>
      </c>
      <c r="AG62" s="1081">
        <v>0</v>
      </c>
      <c r="AH62" s="1081">
        <v>1286.5517690000001</v>
      </c>
      <c r="AI62" s="1081">
        <v>0</v>
      </c>
      <c r="AJ62" s="2322"/>
      <c r="AK62" s="2322"/>
      <c r="AL62" s="2322"/>
      <c r="AM62" s="1081">
        <v>0</v>
      </c>
    </row>
    <row r="63" spans="1:39" ht="16.5" thickTop="1"/>
  </sheetData>
  <autoFilter ref="A9:A63"/>
  <mergeCells count="30">
    <mergeCell ref="A1:AM1"/>
    <mergeCell ref="A2:AM2"/>
    <mergeCell ref="A4:A6"/>
    <mergeCell ref="B4:B6"/>
    <mergeCell ref="C4:C6"/>
    <mergeCell ref="D4:D6"/>
    <mergeCell ref="E4:E6"/>
    <mergeCell ref="F4:F6"/>
    <mergeCell ref="G4:G6"/>
    <mergeCell ref="H4:H6"/>
    <mergeCell ref="AK3:AL3"/>
    <mergeCell ref="AK4:AK6"/>
    <mergeCell ref="AL4:AL6"/>
    <mergeCell ref="AM4:AM6"/>
    <mergeCell ref="P4:S4"/>
    <mergeCell ref="T4:U5"/>
    <mergeCell ref="C29:E29"/>
    <mergeCell ref="I4:J5"/>
    <mergeCell ref="K4:K6"/>
    <mergeCell ref="L4:L6"/>
    <mergeCell ref="M4:O5"/>
    <mergeCell ref="C21:F21"/>
    <mergeCell ref="C28:E28"/>
    <mergeCell ref="AI4:AI6"/>
    <mergeCell ref="AJ4:AJ6"/>
    <mergeCell ref="V4:W5"/>
    <mergeCell ref="X4:Y5"/>
    <mergeCell ref="Z4:AB5"/>
    <mergeCell ref="AC4:AE5"/>
    <mergeCell ref="AF4:AH5"/>
  </mergeCells>
  <printOptions horizontalCentered="1"/>
  <pageMargins left="0.39370078740157483" right="0.19685039370078741" top="0.51181102362204722" bottom="0.51181102362204722" header="0.51181102362204722" footer="0.51181102362204722"/>
  <pageSetup paperSize="9" scale="55" firstPageNumber="10" fitToHeight="0" orientation="landscape" useFirstPageNumber="1" r:id="rId1"/>
  <headerFooter alignWithMargins="0">
    <oddHeader>&amp;R{&amp;P}</oddHeader>
  </headerFooter>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8">
    <tabColor theme="2" tint="-0.749992370372631"/>
  </sheetPr>
  <dimension ref="A1:AP32"/>
  <sheetViews>
    <sheetView zoomScale="70" zoomScaleNormal="70" workbookViewId="0">
      <pane xSplit="3" ySplit="7" topLeftCell="F19" activePane="bottomRight" state="frozen"/>
      <selection activeCell="B13" sqref="B13"/>
      <selection pane="topRight" activeCell="B13" sqref="B13"/>
      <selection pane="bottomLeft" activeCell="B13" sqref="B13"/>
      <selection pane="bottomRight" activeCell="B13" sqref="B13"/>
    </sheetView>
  </sheetViews>
  <sheetFormatPr defaultColWidth="8" defaultRowHeight="15"/>
  <cols>
    <col min="1" max="1" width="5.5" style="1019" customWidth="1"/>
    <col min="2" max="2" width="9" style="1019" customWidth="1"/>
    <col min="3" max="3" width="35.875" style="1019" customWidth="1"/>
    <col min="4" max="4" width="12" style="1019" customWidth="1"/>
    <col min="5" max="5" width="9.875" style="1019" customWidth="1"/>
    <col min="6" max="6" width="8.25" style="1019" customWidth="1"/>
    <col min="7" max="8" width="9.875" style="1019" customWidth="1"/>
    <col min="9" max="9" width="7.25" style="1019" customWidth="1"/>
    <col min="10" max="10" width="6.625" style="1019" customWidth="1"/>
    <col min="11" max="11" width="9.875" style="1019" customWidth="1"/>
    <col min="12" max="12" width="8.75" style="1019" customWidth="1"/>
    <col min="13" max="13" width="7.625" style="1019" customWidth="1"/>
    <col min="14" max="14" width="8" style="1019" customWidth="1"/>
    <col min="15" max="15" width="7.75" style="1019" customWidth="1"/>
    <col min="16" max="25" width="7.75" style="1019" hidden="1" customWidth="1"/>
    <col min="26" max="34" width="7.75" style="1019" customWidth="1"/>
    <col min="35" max="35" width="7.75" style="1019" hidden="1" customWidth="1"/>
    <col min="36" max="38" width="7.75" style="1019" customWidth="1"/>
    <col min="39" max="39" width="7.5" style="1019" customWidth="1"/>
    <col min="40" max="16384" width="8" style="1019"/>
  </cols>
  <sheetData>
    <row r="1" spans="1:41" ht="25.5" customHeight="1">
      <c r="A1" s="3259" t="s">
        <v>2121</v>
      </c>
      <c r="B1" s="3259"/>
      <c r="C1" s="3259"/>
      <c r="D1" s="3259"/>
      <c r="E1" s="3259"/>
      <c r="F1" s="3259"/>
      <c r="G1" s="3259"/>
      <c r="H1" s="3259"/>
      <c r="I1" s="3259"/>
      <c r="J1" s="3259"/>
      <c r="K1" s="3259"/>
      <c r="L1" s="3259"/>
      <c r="M1" s="3259"/>
      <c r="N1" s="3259"/>
      <c r="O1" s="3259"/>
      <c r="P1" s="3259"/>
      <c r="Q1" s="3259"/>
      <c r="R1" s="3259"/>
      <c r="S1" s="3259"/>
      <c r="T1" s="3259"/>
      <c r="U1" s="3259"/>
      <c r="V1" s="3259"/>
      <c r="W1" s="3259"/>
      <c r="X1" s="3259"/>
      <c r="Y1" s="3259"/>
      <c r="Z1" s="3259"/>
      <c r="AA1" s="3259"/>
      <c r="AB1" s="3259"/>
      <c r="AC1" s="3259"/>
      <c r="AD1" s="3259"/>
      <c r="AE1" s="3259"/>
      <c r="AF1" s="3259"/>
      <c r="AG1" s="3259"/>
      <c r="AH1" s="3259"/>
      <c r="AI1" s="3259"/>
      <c r="AJ1" s="3259"/>
      <c r="AK1" s="3259"/>
      <c r="AL1" s="3259"/>
      <c r="AM1" s="3259"/>
    </row>
    <row r="2" spans="1:41" ht="25.5" customHeight="1">
      <c r="A2" s="3260" t="s">
        <v>3262</v>
      </c>
      <c r="B2" s="3260"/>
      <c r="C2" s="3260"/>
      <c r="D2" s="3260"/>
      <c r="E2" s="3260"/>
      <c r="F2" s="3260"/>
      <c r="G2" s="3260"/>
      <c r="H2" s="3260"/>
      <c r="I2" s="3260"/>
      <c r="J2" s="3260"/>
      <c r="K2" s="3260"/>
      <c r="L2" s="3260"/>
      <c r="M2" s="3260"/>
      <c r="N2" s="3260"/>
      <c r="O2" s="3260"/>
      <c r="P2" s="3260"/>
      <c r="Q2" s="3260"/>
      <c r="R2" s="3260"/>
      <c r="S2" s="3260"/>
      <c r="T2" s="3260"/>
      <c r="U2" s="3260"/>
      <c r="V2" s="3260"/>
      <c r="W2" s="3260"/>
      <c r="X2" s="3260"/>
      <c r="Y2" s="3260"/>
      <c r="Z2" s="3260"/>
      <c r="AA2" s="3260"/>
      <c r="AB2" s="3260"/>
      <c r="AC2" s="3260"/>
      <c r="AD2" s="3260"/>
      <c r="AE2" s="3260"/>
      <c r="AF2" s="3260"/>
      <c r="AG2" s="3260"/>
      <c r="AH2" s="3260"/>
      <c r="AI2" s="3260"/>
      <c r="AJ2" s="3260"/>
      <c r="AK2" s="3260"/>
      <c r="AL2" s="3260"/>
      <c r="AM2" s="3260"/>
    </row>
    <row r="3" spans="1:41" ht="15.75" customHeight="1">
      <c r="A3" s="1016"/>
      <c r="B3" s="1016"/>
      <c r="C3" s="1016"/>
      <c r="D3" s="1017"/>
      <c r="E3" s="1016"/>
      <c r="F3" s="1016"/>
      <c r="G3" s="1016"/>
      <c r="H3" s="1016"/>
      <c r="I3" s="1016"/>
      <c r="J3" s="1016"/>
      <c r="K3" s="1016"/>
      <c r="L3" s="1016"/>
      <c r="M3" s="1095"/>
      <c r="N3" s="1095"/>
      <c r="O3" s="1095"/>
      <c r="P3" s="4"/>
      <c r="Q3" s="4"/>
      <c r="R3" s="4"/>
      <c r="S3" s="4"/>
      <c r="T3" s="4"/>
      <c r="U3" s="4"/>
      <c r="V3" s="4"/>
      <c r="W3" s="4"/>
      <c r="X3" s="4"/>
      <c r="Y3" s="4"/>
      <c r="Z3" s="4"/>
      <c r="AA3" s="4"/>
      <c r="AB3" s="4"/>
      <c r="AC3" s="4"/>
      <c r="AD3" s="4"/>
      <c r="AE3" s="4"/>
      <c r="AF3" s="4"/>
      <c r="AG3" s="4"/>
      <c r="AH3" s="4"/>
      <c r="AI3" s="4"/>
      <c r="AJ3" s="4"/>
      <c r="AK3" s="3024" t="s">
        <v>9121</v>
      </c>
      <c r="AL3" s="3024"/>
      <c r="AM3" s="2267"/>
    </row>
    <row r="4" spans="1:41" s="1096" customFormat="1" ht="15.6" customHeight="1">
      <c r="A4" s="3246" t="s">
        <v>3178</v>
      </c>
      <c r="B4" s="3246" t="s">
        <v>11</v>
      </c>
      <c r="C4" s="3246" t="s">
        <v>12</v>
      </c>
      <c r="D4" s="3246" t="s">
        <v>3263</v>
      </c>
      <c r="E4" s="3256" t="s">
        <v>2334</v>
      </c>
      <c r="F4" s="3246" t="s">
        <v>463</v>
      </c>
      <c r="G4" s="3246" t="s">
        <v>15</v>
      </c>
      <c r="H4" s="3246" t="s">
        <v>304</v>
      </c>
      <c r="I4" s="3241" t="s">
        <v>118</v>
      </c>
      <c r="J4" s="3242"/>
      <c r="K4" s="3241" t="s">
        <v>305</v>
      </c>
      <c r="L4" s="3246" t="s">
        <v>199</v>
      </c>
      <c r="M4" s="3249" t="s">
        <v>116</v>
      </c>
      <c r="N4" s="3249"/>
      <c r="O4" s="3250"/>
      <c r="P4" s="3028" t="s">
        <v>9118</v>
      </c>
      <c r="Q4" s="3029"/>
      <c r="R4" s="3029"/>
      <c r="S4" s="3030"/>
      <c r="T4" s="3031" t="s">
        <v>9107</v>
      </c>
      <c r="U4" s="3032"/>
      <c r="V4" s="3031" t="s">
        <v>9540</v>
      </c>
      <c r="W4" s="3032"/>
      <c r="X4" s="3031" t="s">
        <v>9109</v>
      </c>
      <c r="Y4" s="3032"/>
      <c r="Z4" s="3035" t="s">
        <v>9119</v>
      </c>
      <c r="AA4" s="3036"/>
      <c r="AB4" s="3037"/>
      <c r="AC4" s="3035" t="s">
        <v>9120</v>
      </c>
      <c r="AD4" s="3036"/>
      <c r="AE4" s="3037"/>
      <c r="AF4" s="3041" t="s">
        <v>9110</v>
      </c>
      <c r="AG4" s="3042"/>
      <c r="AH4" s="3043"/>
      <c r="AI4" s="3025" t="s">
        <v>9111</v>
      </c>
      <c r="AJ4" s="3025" t="s">
        <v>9112</v>
      </c>
      <c r="AK4" s="3025" t="s">
        <v>9113</v>
      </c>
      <c r="AL4" s="3025" t="s">
        <v>9114</v>
      </c>
      <c r="AM4" s="3246" t="s">
        <v>16</v>
      </c>
    </row>
    <row r="5" spans="1:41" s="1096" customFormat="1" ht="31.5" customHeight="1">
      <c r="A5" s="3247"/>
      <c r="B5" s="3247"/>
      <c r="C5" s="3247"/>
      <c r="D5" s="3247"/>
      <c r="E5" s="3257"/>
      <c r="F5" s="3247"/>
      <c r="G5" s="3247"/>
      <c r="H5" s="3247"/>
      <c r="I5" s="3243"/>
      <c r="J5" s="3244"/>
      <c r="K5" s="3245"/>
      <c r="L5" s="3247"/>
      <c r="M5" s="3251"/>
      <c r="N5" s="3251"/>
      <c r="O5" s="3252"/>
      <c r="P5" s="2289" t="s">
        <v>2</v>
      </c>
      <c r="Q5" s="2289" t="s">
        <v>2</v>
      </c>
      <c r="R5" s="2290" t="s">
        <v>3</v>
      </c>
      <c r="S5" s="2290" t="s">
        <v>3</v>
      </c>
      <c r="T5" s="3033"/>
      <c r="U5" s="3034"/>
      <c r="V5" s="3033"/>
      <c r="W5" s="3034"/>
      <c r="X5" s="3033"/>
      <c r="Y5" s="3034"/>
      <c r="Z5" s="3038"/>
      <c r="AA5" s="3039"/>
      <c r="AB5" s="3040"/>
      <c r="AC5" s="3038"/>
      <c r="AD5" s="3039"/>
      <c r="AE5" s="3040"/>
      <c r="AF5" s="3044"/>
      <c r="AG5" s="3045"/>
      <c r="AH5" s="3046"/>
      <c r="AI5" s="3026"/>
      <c r="AJ5" s="3026"/>
      <c r="AK5" s="3026"/>
      <c r="AL5" s="3026"/>
      <c r="AM5" s="3247"/>
    </row>
    <row r="6" spans="1:41" s="1096" customFormat="1" ht="21" customHeight="1">
      <c r="A6" s="3248"/>
      <c r="B6" s="3248"/>
      <c r="C6" s="3248"/>
      <c r="D6" s="3248"/>
      <c r="E6" s="3258"/>
      <c r="F6" s="3248"/>
      <c r="G6" s="3248"/>
      <c r="H6" s="3248"/>
      <c r="I6" s="1021" t="s">
        <v>1</v>
      </c>
      <c r="J6" s="1022" t="s">
        <v>17</v>
      </c>
      <c r="K6" s="3243"/>
      <c r="L6" s="3248"/>
      <c r="M6" s="1023" t="s">
        <v>2</v>
      </c>
      <c r="N6" s="1024" t="s">
        <v>3</v>
      </c>
      <c r="O6" s="1024" t="s">
        <v>1</v>
      </c>
      <c r="P6" s="2289" t="s">
        <v>9115</v>
      </c>
      <c r="Q6" s="2290" t="s">
        <v>9116</v>
      </c>
      <c r="R6" s="2289" t="s">
        <v>9115</v>
      </c>
      <c r="S6" s="2290" t="s">
        <v>9116</v>
      </c>
      <c r="T6" s="2289" t="s">
        <v>2</v>
      </c>
      <c r="U6" s="2290" t="s">
        <v>3</v>
      </c>
      <c r="V6" s="2289" t="s">
        <v>2</v>
      </c>
      <c r="W6" s="2290" t="s">
        <v>3</v>
      </c>
      <c r="X6" s="2289" t="s">
        <v>2</v>
      </c>
      <c r="Y6" s="2290" t="s">
        <v>3</v>
      </c>
      <c r="Z6" s="2289" t="s">
        <v>2</v>
      </c>
      <c r="AA6" s="2290" t="s">
        <v>3</v>
      </c>
      <c r="AB6" s="2290" t="s">
        <v>1</v>
      </c>
      <c r="AC6" s="2289" t="s">
        <v>2</v>
      </c>
      <c r="AD6" s="2290" t="s">
        <v>3</v>
      </c>
      <c r="AE6" s="2290" t="s">
        <v>1</v>
      </c>
      <c r="AF6" s="2291" t="s">
        <v>9117</v>
      </c>
      <c r="AG6" s="2291" t="s">
        <v>3</v>
      </c>
      <c r="AH6" s="2291" t="s">
        <v>1</v>
      </c>
      <c r="AI6" s="3027"/>
      <c r="AJ6" s="3027"/>
      <c r="AK6" s="3027"/>
      <c r="AL6" s="3027"/>
      <c r="AM6" s="3248"/>
    </row>
    <row r="7" spans="1:41" s="1096" customFormat="1" ht="15.75">
      <c r="A7" s="1097">
        <v>1</v>
      </c>
      <c r="B7" s="1098">
        <v>2</v>
      </c>
      <c r="C7" s="1097">
        <v>3</v>
      </c>
      <c r="D7" s="1099">
        <v>4</v>
      </c>
      <c r="E7" s="1099">
        <v>5</v>
      </c>
      <c r="F7" s="1099">
        <v>6</v>
      </c>
      <c r="G7" s="1098">
        <v>7</v>
      </c>
      <c r="H7" s="1097">
        <v>8</v>
      </c>
      <c r="I7" s="1099">
        <v>9</v>
      </c>
      <c r="J7" s="1097">
        <v>10</v>
      </c>
      <c r="K7" s="1097">
        <v>11</v>
      </c>
      <c r="L7" s="1097">
        <v>12</v>
      </c>
      <c r="M7" s="1097">
        <v>13</v>
      </c>
      <c r="N7" s="1097">
        <v>14</v>
      </c>
      <c r="O7" s="1097">
        <v>15</v>
      </c>
      <c r="P7" s="2292">
        <v>16</v>
      </c>
      <c r="Q7" s="2292">
        <v>17</v>
      </c>
      <c r="R7" s="2292">
        <v>18</v>
      </c>
      <c r="S7" s="2292">
        <v>19</v>
      </c>
      <c r="T7" s="2292">
        <v>20</v>
      </c>
      <c r="U7" s="2292">
        <v>21</v>
      </c>
      <c r="V7" s="2292">
        <v>22</v>
      </c>
      <c r="W7" s="2292">
        <v>23</v>
      </c>
      <c r="X7" s="2292">
        <v>24</v>
      </c>
      <c r="Y7" s="2292">
        <v>25</v>
      </c>
      <c r="Z7" s="2292">
        <v>10</v>
      </c>
      <c r="AA7" s="2292">
        <v>11</v>
      </c>
      <c r="AB7" s="2292">
        <v>12</v>
      </c>
      <c r="AC7" s="2292">
        <v>9</v>
      </c>
      <c r="AD7" s="2292">
        <v>10</v>
      </c>
      <c r="AE7" s="2292">
        <v>11</v>
      </c>
      <c r="AF7" s="2292">
        <v>12</v>
      </c>
      <c r="AG7" s="2292">
        <v>13</v>
      </c>
      <c r="AH7" s="2292">
        <v>14</v>
      </c>
      <c r="AI7" s="2292">
        <v>15</v>
      </c>
      <c r="AJ7" s="2292">
        <v>15</v>
      </c>
      <c r="AK7" s="2292">
        <v>16</v>
      </c>
      <c r="AL7" s="2292">
        <v>17</v>
      </c>
      <c r="AM7" s="1097">
        <v>16</v>
      </c>
    </row>
    <row r="8" spans="1:41" s="1096" customFormat="1" ht="15.75">
      <c r="A8" s="1100"/>
      <c r="B8" s="1100"/>
      <c r="C8" s="1100"/>
      <c r="D8" s="1100"/>
      <c r="E8" s="1100"/>
      <c r="F8" s="1100"/>
      <c r="G8" s="1100"/>
      <c r="H8" s="1100"/>
      <c r="I8" s="1100"/>
      <c r="J8" s="1100"/>
      <c r="K8" s="1100"/>
      <c r="L8" s="1100"/>
      <c r="M8" s="1100"/>
      <c r="N8" s="1100"/>
      <c r="O8" s="1100"/>
      <c r="P8" s="1100"/>
      <c r="Q8" s="1100"/>
      <c r="R8" s="1100"/>
      <c r="S8" s="1100"/>
      <c r="T8" s="1100"/>
      <c r="U8" s="1100"/>
      <c r="V8" s="1100"/>
      <c r="W8" s="1100"/>
      <c r="X8" s="1100"/>
      <c r="Y8" s="1100"/>
      <c r="Z8" s="1100"/>
      <c r="AA8" s="1100"/>
      <c r="AB8" s="1100"/>
      <c r="AC8" s="1100"/>
      <c r="AD8" s="1100"/>
      <c r="AE8" s="1100"/>
      <c r="AF8" s="1100"/>
      <c r="AG8" s="1100"/>
      <c r="AH8" s="1100"/>
      <c r="AI8" s="1100"/>
      <c r="AJ8" s="1100"/>
      <c r="AK8" s="1100"/>
      <c r="AL8" s="1100"/>
      <c r="AM8" s="1100"/>
    </row>
    <row r="9" spans="1:41" ht="15.75">
      <c r="A9" s="212"/>
      <c r="B9" s="212"/>
      <c r="C9" s="1101" t="s">
        <v>3264</v>
      </c>
      <c r="D9" s="212"/>
      <c r="E9" s="212"/>
      <c r="F9" s="212"/>
      <c r="G9" s="212"/>
      <c r="H9" s="212"/>
      <c r="I9" s="212"/>
      <c r="J9" s="212"/>
      <c r="K9" s="212"/>
      <c r="L9" s="212"/>
      <c r="M9" s="212"/>
      <c r="N9" s="212"/>
      <c r="O9" s="212"/>
      <c r="P9" s="212"/>
      <c r="Q9" s="212"/>
      <c r="R9" s="212"/>
      <c r="S9" s="212"/>
      <c r="T9" s="212"/>
      <c r="U9" s="212"/>
      <c r="V9" s="212"/>
      <c r="W9" s="212"/>
      <c r="X9" s="212"/>
      <c r="Y9" s="212"/>
      <c r="Z9" s="212"/>
      <c r="AA9" s="212"/>
      <c r="AB9" s="212"/>
      <c r="AC9" s="212"/>
      <c r="AD9" s="212"/>
      <c r="AE9" s="212"/>
      <c r="AF9" s="212"/>
      <c r="AG9" s="212"/>
      <c r="AH9" s="212"/>
      <c r="AI9" s="212"/>
      <c r="AJ9" s="212"/>
      <c r="AK9" s="212"/>
      <c r="AL9" s="212"/>
      <c r="AM9" s="212"/>
    </row>
    <row r="10" spans="1:41" ht="15.75">
      <c r="A10" s="212"/>
      <c r="B10" s="212"/>
      <c r="C10" s="1101" t="s">
        <v>308</v>
      </c>
      <c r="D10" s="212"/>
      <c r="E10" s="212"/>
      <c r="F10" s="212"/>
      <c r="G10" s="212"/>
      <c r="H10" s="212"/>
      <c r="I10" s="212"/>
      <c r="J10" s="212"/>
      <c r="K10" s="212"/>
      <c r="L10" s="212"/>
      <c r="M10" s="212"/>
      <c r="N10" s="212"/>
      <c r="O10" s="212"/>
      <c r="P10" s="212"/>
      <c r="Q10" s="212"/>
      <c r="R10" s="212"/>
      <c r="S10" s="212"/>
      <c r="T10" s="212"/>
      <c r="U10" s="212"/>
      <c r="V10" s="212"/>
      <c r="W10" s="212"/>
      <c r="X10" s="212"/>
      <c r="Y10" s="212"/>
      <c r="Z10" s="212"/>
      <c r="AA10" s="212"/>
      <c r="AB10" s="212"/>
      <c r="AC10" s="212"/>
      <c r="AD10" s="212"/>
      <c r="AE10" s="212"/>
      <c r="AF10" s="212"/>
      <c r="AG10" s="212"/>
      <c r="AH10" s="212"/>
      <c r="AI10" s="212"/>
      <c r="AJ10" s="212"/>
      <c r="AK10" s="212"/>
      <c r="AL10" s="212"/>
      <c r="AM10" s="212"/>
    </row>
    <row r="11" spans="1:41" ht="23.45" customHeight="1">
      <c r="A11" s="212"/>
      <c r="B11" s="212"/>
      <c r="C11" s="1101"/>
      <c r="D11" s="212"/>
      <c r="E11" s="212"/>
      <c r="F11" s="212"/>
      <c r="G11" s="212"/>
      <c r="H11" s="212"/>
      <c r="I11" s="212"/>
      <c r="J11" s="212"/>
      <c r="K11" s="212"/>
      <c r="L11" s="212"/>
      <c r="M11" s="212"/>
      <c r="N11" s="212"/>
      <c r="O11" s="212"/>
      <c r="P11" s="212"/>
      <c r="Q11" s="212"/>
      <c r="R11" s="212"/>
      <c r="S11" s="212"/>
      <c r="T11" s="212"/>
      <c r="U11" s="212"/>
      <c r="V11" s="212"/>
      <c r="W11" s="212"/>
      <c r="X11" s="212"/>
      <c r="Y11" s="212"/>
      <c r="Z11" s="212"/>
      <c r="AA11" s="212"/>
      <c r="AB11" s="212"/>
      <c r="AC11" s="212"/>
      <c r="AD11" s="212"/>
      <c r="AE11" s="212"/>
      <c r="AF11" s="212"/>
      <c r="AG11" s="212"/>
      <c r="AH11" s="212"/>
      <c r="AI11" s="212"/>
      <c r="AJ11" s="212"/>
      <c r="AK11" s="212"/>
      <c r="AL11" s="212"/>
      <c r="AM11" s="212"/>
    </row>
    <row r="12" spans="1:41" ht="189">
      <c r="A12" s="1102">
        <v>1218</v>
      </c>
      <c r="B12" s="1103" t="s">
        <v>3265</v>
      </c>
      <c r="C12" s="235" t="s">
        <v>3266</v>
      </c>
      <c r="D12" s="212" t="s">
        <v>242</v>
      </c>
      <c r="E12" s="212" t="s">
        <v>3267</v>
      </c>
      <c r="F12" s="1104" t="s">
        <v>26</v>
      </c>
      <c r="G12" s="1105">
        <v>25.076000000000001</v>
      </c>
      <c r="H12" s="997">
        <v>0</v>
      </c>
      <c r="I12" s="997">
        <v>5.9939999999999998</v>
      </c>
      <c r="J12" s="997">
        <v>0</v>
      </c>
      <c r="K12" s="997">
        <v>5.9939999999999998</v>
      </c>
      <c r="L12" s="997">
        <v>19.082000000000001</v>
      </c>
      <c r="M12" s="997">
        <v>17.494</v>
      </c>
      <c r="N12" s="997">
        <v>1.5880000000000001</v>
      </c>
      <c r="O12" s="997">
        <v>19.082000000000001</v>
      </c>
      <c r="P12" s="997">
        <v>2.2629999999999999</v>
      </c>
      <c r="Q12" s="997"/>
      <c r="R12" s="997"/>
      <c r="S12" s="997"/>
      <c r="T12" s="997"/>
      <c r="U12" s="997"/>
      <c r="V12" s="997"/>
      <c r="W12" s="997"/>
      <c r="X12" s="997"/>
      <c r="Y12" s="997"/>
      <c r="Z12" s="466">
        <v>19.756999999999998</v>
      </c>
      <c r="AA12" s="466">
        <v>1.5880000000000001</v>
      </c>
      <c r="AB12" s="21">
        <v>21.344999999999999</v>
      </c>
      <c r="AC12" s="21">
        <v>18.059000000000001</v>
      </c>
      <c r="AD12" s="21"/>
      <c r="AE12" s="21">
        <v>18.059000000000001</v>
      </c>
      <c r="AF12" s="21">
        <v>17.241669999999999</v>
      </c>
      <c r="AG12" s="21">
        <v>0</v>
      </c>
      <c r="AH12" s="21">
        <v>17.241669999999999</v>
      </c>
      <c r="AI12" s="997"/>
      <c r="AJ12" s="997" t="s">
        <v>11914</v>
      </c>
      <c r="AK12" s="997" t="s">
        <v>9259</v>
      </c>
      <c r="AL12" s="2601">
        <v>1</v>
      </c>
      <c r="AM12" s="997">
        <v>0</v>
      </c>
    </row>
    <row r="13" spans="1:41" ht="47.25">
      <c r="A13" s="1045">
        <v>1219</v>
      </c>
      <c r="B13" s="23" t="s">
        <v>3268</v>
      </c>
      <c r="C13" s="235" t="s">
        <v>3269</v>
      </c>
      <c r="D13" s="212" t="s">
        <v>167</v>
      </c>
      <c r="E13" s="212" t="s">
        <v>3270</v>
      </c>
      <c r="F13" s="1104" t="s">
        <v>26</v>
      </c>
      <c r="G13" s="1105">
        <v>22.57</v>
      </c>
      <c r="H13" s="997">
        <v>0</v>
      </c>
      <c r="I13" s="997">
        <v>0</v>
      </c>
      <c r="J13" s="997">
        <v>0</v>
      </c>
      <c r="K13" s="997">
        <v>0</v>
      </c>
      <c r="L13" s="997">
        <v>22.57</v>
      </c>
      <c r="M13" s="997">
        <v>19.57</v>
      </c>
      <c r="N13" s="997">
        <v>3</v>
      </c>
      <c r="O13" s="997">
        <v>22.57</v>
      </c>
      <c r="P13" s="997"/>
      <c r="Q13" s="997"/>
      <c r="R13" s="997"/>
      <c r="S13" s="997"/>
      <c r="T13" s="997"/>
      <c r="U13" s="997"/>
      <c r="V13" s="997"/>
      <c r="W13" s="997"/>
      <c r="X13" s="997"/>
      <c r="Y13" s="997"/>
      <c r="Z13" s="466">
        <v>19.57</v>
      </c>
      <c r="AA13" s="466">
        <v>3</v>
      </c>
      <c r="AB13" s="21">
        <v>22.57</v>
      </c>
      <c r="AC13" s="21">
        <v>19.57</v>
      </c>
      <c r="AD13" s="21"/>
      <c r="AE13" s="21">
        <v>19.57</v>
      </c>
      <c r="AF13" s="21">
        <v>5.9320959999999996</v>
      </c>
      <c r="AG13" s="21">
        <v>0</v>
      </c>
      <c r="AH13" s="21">
        <v>5.9320959999999996</v>
      </c>
      <c r="AI13" s="997"/>
      <c r="AJ13" s="997"/>
      <c r="AK13" s="997" t="s">
        <v>9259</v>
      </c>
      <c r="AL13" s="2601">
        <v>1</v>
      </c>
      <c r="AM13" s="997">
        <v>0</v>
      </c>
      <c r="AN13" s="1106"/>
      <c r="AO13" s="1106"/>
    </row>
    <row r="14" spans="1:41" ht="31.5">
      <c r="A14" s="1045">
        <v>1220</v>
      </c>
      <c r="B14" s="23" t="s">
        <v>3271</v>
      </c>
      <c r="C14" s="235" t="s">
        <v>3272</v>
      </c>
      <c r="D14" s="212" t="s">
        <v>45</v>
      </c>
      <c r="E14" s="212" t="s">
        <v>3270</v>
      </c>
      <c r="F14" s="1104" t="s">
        <v>26</v>
      </c>
      <c r="G14" s="1105">
        <v>22.699000000000002</v>
      </c>
      <c r="H14" s="997">
        <v>0</v>
      </c>
      <c r="I14" s="997">
        <v>0</v>
      </c>
      <c r="J14" s="997" t="s">
        <v>9502</v>
      </c>
      <c r="K14" s="997">
        <v>0</v>
      </c>
      <c r="L14" s="997">
        <v>22.699000000000002</v>
      </c>
      <c r="M14" s="997">
        <v>19.699000000000002</v>
      </c>
      <c r="N14" s="997">
        <v>3</v>
      </c>
      <c r="O14" s="997">
        <v>22.699000000000002</v>
      </c>
      <c r="P14" s="997"/>
      <c r="Q14" s="997"/>
      <c r="R14" s="997"/>
      <c r="S14" s="997"/>
      <c r="T14" s="997"/>
      <c r="U14" s="997"/>
      <c r="V14" s="997"/>
      <c r="W14" s="997"/>
      <c r="X14" s="997"/>
      <c r="Y14" s="997"/>
      <c r="Z14" s="466">
        <v>19.699000000000002</v>
      </c>
      <c r="AA14" s="466">
        <v>3</v>
      </c>
      <c r="AB14" s="21">
        <v>22.699000000000002</v>
      </c>
      <c r="AC14" s="21">
        <v>19.699000000000002</v>
      </c>
      <c r="AD14" s="21"/>
      <c r="AE14" s="21">
        <v>19.699000000000002</v>
      </c>
      <c r="AF14" s="21">
        <v>15.118486000000001</v>
      </c>
      <c r="AG14" s="21">
        <v>0</v>
      </c>
      <c r="AH14" s="21">
        <v>15.118486000000001</v>
      </c>
      <c r="AI14" s="997"/>
      <c r="AJ14" s="997"/>
      <c r="AK14" s="997" t="s">
        <v>9259</v>
      </c>
      <c r="AL14" s="2601">
        <v>1</v>
      </c>
      <c r="AM14" s="997" t="e">
        <v>#VALUE!</v>
      </c>
      <c r="AN14" s="1106"/>
      <c r="AO14" s="1106"/>
    </row>
    <row r="15" spans="1:41" ht="47.25">
      <c r="A15" s="1045">
        <v>1221</v>
      </c>
      <c r="B15" s="23" t="s">
        <v>3273</v>
      </c>
      <c r="C15" s="235" t="s">
        <v>3274</v>
      </c>
      <c r="D15" s="212" t="s">
        <v>342</v>
      </c>
      <c r="E15" s="212" t="s">
        <v>3275</v>
      </c>
      <c r="F15" s="1104" t="s">
        <v>26</v>
      </c>
      <c r="G15" s="1105">
        <v>42.396000000000001</v>
      </c>
      <c r="H15" s="997">
        <v>0</v>
      </c>
      <c r="I15" s="997">
        <v>20.225000000000001</v>
      </c>
      <c r="J15" s="997">
        <v>0</v>
      </c>
      <c r="K15" s="997">
        <v>20.225000000000001</v>
      </c>
      <c r="L15" s="997">
        <v>22.170999999999999</v>
      </c>
      <c r="M15" s="997">
        <v>20.539000000000001</v>
      </c>
      <c r="N15" s="997">
        <v>1.6319999999999999</v>
      </c>
      <c r="O15" s="997">
        <v>22.171000000000003</v>
      </c>
      <c r="P15" s="997"/>
      <c r="Q15" s="997"/>
      <c r="R15" s="997"/>
      <c r="S15" s="997"/>
      <c r="T15" s="997"/>
      <c r="U15" s="997"/>
      <c r="V15" s="997"/>
      <c r="W15" s="997"/>
      <c r="X15" s="997"/>
      <c r="Y15" s="997"/>
      <c r="Z15" s="466">
        <v>20.539000000000001</v>
      </c>
      <c r="AA15" s="466">
        <v>1.6319999999999999</v>
      </c>
      <c r="AB15" s="21">
        <v>22.171000000000003</v>
      </c>
      <c r="AC15" s="21">
        <v>20.539000000000001</v>
      </c>
      <c r="AD15" s="21"/>
      <c r="AE15" s="21">
        <v>20.539000000000001</v>
      </c>
      <c r="AF15" s="21">
        <v>20.472901</v>
      </c>
      <c r="AG15" s="21">
        <v>0</v>
      </c>
      <c r="AH15" s="21">
        <v>20.472901</v>
      </c>
      <c r="AI15" s="997"/>
      <c r="AJ15" s="997"/>
      <c r="AK15" s="997" t="s">
        <v>9259</v>
      </c>
      <c r="AL15" s="2601">
        <v>1</v>
      </c>
      <c r="AM15" s="997">
        <v>0</v>
      </c>
    </row>
    <row r="16" spans="1:41" ht="47.25">
      <c r="A16" s="1045">
        <v>1222</v>
      </c>
      <c r="B16" s="23" t="s">
        <v>3276</v>
      </c>
      <c r="C16" s="235" t="s">
        <v>3277</v>
      </c>
      <c r="D16" s="212" t="s">
        <v>359</v>
      </c>
      <c r="E16" s="212" t="s">
        <v>3278</v>
      </c>
      <c r="F16" s="1104" t="s">
        <v>26</v>
      </c>
      <c r="G16" s="1105">
        <v>23.08</v>
      </c>
      <c r="H16" s="997">
        <v>0</v>
      </c>
      <c r="I16" s="997">
        <v>18.079999999999998</v>
      </c>
      <c r="J16" s="997">
        <v>0</v>
      </c>
      <c r="K16" s="997">
        <v>18.079999999999998</v>
      </c>
      <c r="L16" s="997">
        <v>5</v>
      </c>
      <c r="M16" s="997">
        <v>0</v>
      </c>
      <c r="N16" s="997">
        <v>5</v>
      </c>
      <c r="O16" s="997">
        <v>5</v>
      </c>
      <c r="P16" s="997"/>
      <c r="Q16" s="997"/>
      <c r="R16" s="997"/>
      <c r="S16" s="997"/>
      <c r="T16" s="997"/>
      <c r="U16" s="997"/>
      <c r="V16" s="997"/>
      <c r="W16" s="997"/>
      <c r="X16" s="997"/>
      <c r="Y16" s="997"/>
      <c r="Z16" s="466">
        <v>0</v>
      </c>
      <c r="AA16" s="466">
        <v>5</v>
      </c>
      <c r="AB16" s="21">
        <v>5</v>
      </c>
      <c r="AC16" s="21"/>
      <c r="AD16" s="21"/>
      <c r="AE16" s="21">
        <v>0</v>
      </c>
      <c r="AF16" s="21">
        <v>0</v>
      </c>
      <c r="AG16" s="21">
        <v>0</v>
      </c>
      <c r="AH16" s="21">
        <v>0</v>
      </c>
      <c r="AI16" s="997"/>
      <c r="AJ16" s="997" t="s">
        <v>9320</v>
      </c>
      <c r="AK16" s="997"/>
      <c r="AL16" s="2601">
        <v>1</v>
      </c>
      <c r="AM16" s="997">
        <v>0</v>
      </c>
      <c r="AN16" s="1107"/>
    </row>
    <row r="17" spans="1:42" ht="110.25">
      <c r="A17" s="1045">
        <v>1223</v>
      </c>
      <c r="B17" s="23" t="s">
        <v>3279</v>
      </c>
      <c r="C17" s="235" t="s">
        <v>3280</v>
      </c>
      <c r="D17" s="212" t="s">
        <v>29</v>
      </c>
      <c r="E17" s="212" t="s">
        <v>3275</v>
      </c>
      <c r="F17" s="1104" t="s">
        <v>115</v>
      </c>
      <c r="G17" s="1105">
        <v>84.906000000000006</v>
      </c>
      <c r="H17" s="997">
        <v>0</v>
      </c>
      <c r="I17" s="997">
        <v>10.613</v>
      </c>
      <c r="J17" s="997">
        <v>0</v>
      </c>
      <c r="K17" s="997">
        <v>10.613</v>
      </c>
      <c r="L17" s="997">
        <v>74.293000000000006</v>
      </c>
      <c r="M17" s="997">
        <v>59.91</v>
      </c>
      <c r="N17" s="997">
        <v>0</v>
      </c>
      <c r="O17" s="997">
        <v>59.91</v>
      </c>
      <c r="P17" s="997"/>
      <c r="Q17" s="997"/>
      <c r="R17" s="997"/>
      <c r="S17" s="997"/>
      <c r="T17" s="997"/>
      <c r="U17" s="997"/>
      <c r="V17" s="997">
        <v>8.0719999999999992</v>
      </c>
      <c r="W17" s="997"/>
      <c r="X17" s="997"/>
      <c r="Y17" s="997"/>
      <c r="Z17" s="466">
        <v>67.981999999999999</v>
      </c>
      <c r="AA17" s="466">
        <v>0</v>
      </c>
      <c r="AB17" s="21">
        <v>67.981999999999999</v>
      </c>
      <c r="AC17" s="21">
        <v>16.9955</v>
      </c>
      <c r="AD17" s="21"/>
      <c r="AE17" s="21">
        <v>16.9955</v>
      </c>
      <c r="AF17" s="21">
        <v>16.995972999999999</v>
      </c>
      <c r="AG17" s="21">
        <v>0</v>
      </c>
      <c r="AH17" s="21">
        <v>16.995972999999999</v>
      </c>
      <c r="AI17" s="997"/>
      <c r="AJ17" s="997" t="s">
        <v>10281</v>
      </c>
      <c r="AK17" s="997" t="s">
        <v>10282</v>
      </c>
      <c r="AL17" s="2601">
        <v>0.25</v>
      </c>
      <c r="AM17" s="997">
        <v>0</v>
      </c>
      <c r="AN17" s="1107"/>
    </row>
    <row r="18" spans="1:42" ht="63">
      <c r="A18" s="1045">
        <v>1224</v>
      </c>
      <c r="B18" s="23" t="s">
        <v>3281</v>
      </c>
      <c r="C18" s="235" t="s">
        <v>3282</v>
      </c>
      <c r="D18" s="212" t="s">
        <v>435</v>
      </c>
      <c r="E18" s="212" t="s">
        <v>3283</v>
      </c>
      <c r="F18" s="1104" t="s">
        <v>115</v>
      </c>
      <c r="G18" s="1105">
        <v>22</v>
      </c>
      <c r="H18" s="997">
        <v>0</v>
      </c>
      <c r="I18" s="997">
        <v>0</v>
      </c>
      <c r="J18" s="997">
        <v>0</v>
      </c>
      <c r="K18" s="997">
        <v>0</v>
      </c>
      <c r="L18" s="997">
        <v>22</v>
      </c>
      <c r="M18" s="997">
        <v>20</v>
      </c>
      <c r="N18" s="997">
        <v>2</v>
      </c>
      <c r="O18" s="997">
        <v>22</v>
      </c>
      <c r="P18" s="997"/>
      <c r="Q18" s="997"/>
      <c r="R18" s="997"/>
      <c r="S18" s="997"/>
      <c r="T18" s="997"/>
      <c r="U18" s="997"/>
      <c r="V18" s="997"/>
      <c r="W18" s="997"/>
      <c r="X18" s="997"/>
      <c r="Y18" s="997"/>
      <c r="Z18" s="466">
        <v>20</v>
      </c>
      <c r="AA18" s="466">
        <v>2</v>
      </c>
      <c r="AB18" s="21">
        <v>22</v>
      </c>
      <c r="AC18" s="21">
        <v>20</v>
      </c>
      <c r="AD18" s="21"/>
      <c r="AE18" s="21">
        <v>20</v>
      </c>
      <c r="AF18" s="21">
        <v>20</v>
      </c>
      <c r="AG18" s="21">
        <v>0</v>
      </c>
      <c r="AH18" s="21">
        <v>20</v>
      </c>
      <c r="AI18" s="997"/>
      <c r="AJ18" s="997" t="s">
        <v>12717</v>
      </c>
      <c r="AK18" s="997"/>
      <c r="AL18" s="2601">
        <v>1</v>
      </c>
      <c r="AM18" s="997">
        <v>0</v>
      </c>
    </row>
    <row r="19" spans="1:42" s="1111" customFormat="1" ht="15.75">
      <c r="A19" s="1045" t="s">
        <v>300</v>
      </c>
      <c r="B19" s="1108"/>
      <c r="C19" s="1109" t="s">
        <v>3284</v>
      </c>
      <c r="D19" s="1109"/>
      <c r="E19" s="1109"/>
      <c r="F19" s="1109"/>
      <c r="G19" s="1110">
        <v>242.727</v>
      </c>
      <c r="H19" s="1110">
        <v>0</v>
      </c>
      <c r="I19" s="1110">
        <v>54.911999999999999</v>
      </c>
      <c r="J19" s="1110">
        <v>0</v>
      </c>
      <c r="K19" s="1110">
        <v>54.911999999999999</v>
      </c>
      <c r="L19" s="1110">
        <v>187.815</v>
      </c>
      <c r="M19" s="1110">
        <v>157.21199999999999</v>
      </c>
      <c r="N19" s="1110">
        <v>16.22</v>
      </c>
      <c r="O19" s="1110">
        <v>173.43200000000002</v>
      </c>
      <c r="P19" s="1110">
        <v>2.2629999999999999</v>
      </c>
      <c r="Q19" s="1110">
        <v>0</v>
      </c>
      <c r="R19" s="1110">
        <v>0</v>
      </c>
      <c r="S19" s="1110">
        <v>0</v>
      </c>
      <c r="T19" s="1110">
        <v>0</v>
      </c>
      <c r="U19" s="1110">
        <v>0</v>
      </c>
      <c r="V19" s="1110">
        <v>8.0719999999999992</v>
      </c>
      <c r="W19" s="1110">
        <v>0</v>
      </c>
      <c r="X19" s="1110">
        <v>0</v>
      </c>
      <c r="Y19" s="1110">
        <v>0</v>
      </c>
      <c r="Z19" s="1110">
        <v>167.547</v>
      </c>
      <c r="AA19" s="1110">
        <v>16.22</v>
      </c>
      <c r="AB19" s="1110">
        <v>183.767</v>
      </c>
      <c r="AC19" s="1110">
        <v>114.86250000000001</v>
      </c>
      <c r="AD19" s="1110">
        <v>0</v>
      </c>
      <c r="AE19" s="1110">
        <v>114.86250000000001</v>
      </c>
      <c r="AF19" s="1110">
        <v>95.761126000000004</v>
      </c>
      <c r="AG19" s="1110">
        <v>0</v>
      </c>
      <c r="AH19" s="1110">
        <v>95.761126000000004</v>
      </c>
      <c r="AI19" s="1110">
        <v>0</v>
      </c>
      <c r="AJ19" s="2323"/>
      <c r="AK19" s="2323"/>
      <c r="AL19" s="2323"/>
      <c r="AM19" s="1110" t="e">
        <v>#VALUE!</v>
      </c>
      <c r="AP19" s="1112"/>
    </row>
    <row r="20" spans="1:42" ht="15.75">
      <c r="A20" s="1045" t="s">
        <v>300</v>
      </c>
      <c r="O20" s="1113"/>
      <c r="P20" s="1113"/>
      <c r="Q20" s="1113"/>
      <c r="R20" s="1113"/>
      <c r="S20" s="1113"/>
      <c r="T20" s="1113"/>
      <c r="U20" s="1113"/>
      <c r="V20" s="1113"/>
      <c r="W20" s="1113"/>
      <c r="X20" s="1113"/>
      <c r="Y20" s="1113"/>
      <c r="Z20" s="1113"/>
      <c r="AA20" s="1113"/>
      <c r="AB20" s="1113"/>
      <c r="AC20" s="1113"/>
      <c r="AD20" s="1113"/>
      <c r="AE20" s="1113"/>
      <c r="AF20" s="1113"/>
      <c r="AG20" s="1113"/>
      <c r="AH20" s="1113"/>
      <c r="AI20" s="1113"/>
      <c r="AJ20" s="1113"/>
      <c r="AK20" s="1113"/>
      <c r="AL20" s="1113"/>
    </row>
    <row r="21" spans="1:42" ht="15.75">
      <c r="A21" s="1045" t="s">
        <v>300</v>
      </c>
      <c r="C21" s="1101" t="s">
        <v>3264</v>
      </c>
      <c r="O21" s="1114"/>
      <c r="P21" s="1114"/>
      <c r="Q21" s="1114"/>
      <c r="R21" s="1114"/>
      <c r="S21" s="1114"/>
      <c r="T21" s="1114"/>
      <c r="U21" s="1114"/>
      <c r="V21" s="1114"/>
      <c r="W21" s="1114"/>
      <c r="X21" s="1114"/>
      <c r="Y21" s="1114"/>
      <c r="Z21" s="1114"/>
      <c r="AA21" s="1114"/>
      <c r="AB21" s="1114"/>
      <c r="AC21" s="1114"/>
      <c r="AD21" s="1114"/>
      <c r="AE21" s="1114"/>
      <c r="AF21" s="1114"/>
      <c r="AG21" s="1114"/>
      <c r="AH21" s="1114"/>
      <c r="AI21" s="1114"/>
      <c r="AJ21" s="1114"/>
      <c r="AK21" s="1114"/>
      <c r="AL21" s="1114"/>
      <c r="AM21" s="1114"/>
    </row>
    <row r="22" spans="1:42" ht="15.75">
      <c r="A22" s="1045" t="s">
        <v>300</v>
      </c>
      <c r="C22" s="1101" t="s">
        <v>3155</v>
      </c>
      <c r="O22" s="1114"/>
      <c r="P22" s="1114"/>
      <c r="Q22" s="1114"/>
      <c r="R22" s="1114"/>
      <c r="S22" s="1114"/>
      <c r="T22" s="1114"/>
      <c r="U22" s="1114"/>
      <c r="V22" s="1114"/>
      <c r="W22" s="1114"/>
      <c r="X22" s="1114"/>
      <c r="Y22" s="1114"/>
      <c r="Z22" s="1114"/>
      <c r="AA22" s="1114"/>
      <c r="AB22" s="1114"/>
      <c r="AC22" s="1114"/>
      <c r="AD22" s="1114"/>
      <c r="AE22" s="1114"/>
      <c r="AF22" s="1114"/>
      <c r="AG22" s="1114"/>
      <c r="AH22" s="1114"/>
      <c r="AI22" s="1114"/>
      <c r="AJ22" s="1114"/>
      <c r="AK22" s="1114"/>
      <c r="AL22" s="1114"/>
      <c r="AM22" s="1114"/>
    </row>
    <row r="23" spans="1:42" ht="15.75">
      <c r="A23" s="1045" t="s">
        <v>300</v>
      </c>
      <c r="O23" s="1114"/>
      <c r="P23" s="1114"/>
      <c r="Q23" s="1114"/>
      <c r="R23" s="1114"/>
      <c r="S23" s="1114"/>
      <c r="T23" s="1114"/>
      <c r="U23" s="1114"/>
      <c r="V23" s="1114"/>
      <c r="W23" s="1114"/>
      <c r="X23" s="1114"/>
      <c r="Y23" s="1114"/>
      <c r="Z23" s="1114"/>
      <c r="AA23" s="1114"/>
      <c r="AB23" s="1114"/>
      <c r="AC23" s="1114"/>
      <c r="AD23" s="1114"/>
      <c r="AE23" s="1114"/>
      <c r="AF23" s="1114"/>
      <c r="AG23" s="1114"/>
      <c r="AH23" s="1114"/>
      <c r="AI23" s="1114"/>
      <c r="AJ23" s="1114"/>
      <c r="AK23" s="1114"/>
      <c r="AL23" s="1114"/>
    </row>
    <row r="24" spans="1:42" ht="31.5">
      <c r="A24" s="1045">
        <v>1225</v>
      </c>
      <c r="B24" s="23" t="s">
        <v>3285</v>
      </c>
      <c r="C24" s="235" t="s">
        <v>3286</v>
      </c>
      <c r="D24" s="212" t="s">
        <v>124</v>
      </c>
      <c r="E24" s="212" t="s">
        <v>145</v>
      </c>
      <c r="F24" s="1104" t="s">
        <v>115</v>
      </c>
      <c r="G24" s="1105">
        <v>59.265000000000001</v>
      </c>
      <c r="H24" s="997">
        <v>0</v>
      </c>
      <c r="I24" s="997">
        <v>0</v>
      </c>
      <c r="J24" s="997">
        <v>0</v>
      </c>
      <c r="K24" s="997">
        <v>0</v>
      </c>
      <c r="L24" s="997">
        <v>59.265000000000001</v>
      </c>
      <c r="M24" s="997">
        <v>34.567999999999998</v>
      </c>
      <c r="N24" s="997">
        <v>0</v>
      </c>
      <c r="O24" s="997">
        <v>34.567999999999998</v>
      </c>
      <c r="P24" s="997"/>
      <c r="Q24" s="997"/>
      <c r="R24" s="997"/>
      <c r="S24" s="997"/>
      <c r="T24" s="997"/>
      <c r="U24" s="997"/>
      <c r="V24" s="997"/>
      <c r="W24" s="997"/>
      <c r="X24" s="997"/>
      <c r="Y24" s="997"/>
      <c r="Z24" s="466">
        <v>34.567999999999998</v>
      </c>
      <c r="AA24" s="466">
        <v>0</v>
      </c>
      <c r="AB24" s="21">
        <v>34.567999999999998</v>
      </c>
      <c r="AC24" s="21">
        <v>8.6419999999999995</v>
      </c>
      <c r="AD24" s="21"/>
      <c r="AE24" s="21">
        <v>8.6419999999999995</v>
      </c>
      <c r="AF24" s="21">
        <v>8.6289479999999994</v>
      </c>
      <c r="AG24" s="21">
        <v>0</v>
      </c>
      <c r="AH24" s="21">
        <v>8.6289479999999994</v>
      </c>
      <c r="AI24" s="997"/>
      <c r="AJ24" s="997"/>
      <c r="AK24" s="997" t="s">
        <v>10898</v>
      </c>
      <c r="AL24" s="2601">
        <v>0.25</v>
      </c>
      <c r="AM24" s="997">
        <v>0</v>
      </c>
    </row>
    <row r="25" spans="1:42" ht="15.75">
      <c r="C25" s="1109" t="s">
        <v>3287</v>
      </c>
      <c r="D25" s="1115"/>
      <c r="E25" s="1109"/>
      <c r="F25" s="1109"/>
      <c r="G25" s="1110">
        <v>59.265000000000001</v>
      </c>
      <c r="H25" s="1110">
        <v>0</v>
      </c>
      <c r="I25" s="1110">
        <v>0</v>
      </c>
      <c r="J25" s="1110">
        <v>0</v>
      </c>
      <c r="K25" s="1110">
        <v>0</v>
      </c>
      <c r="L25" s="1110">
        <v>59.265000000000001</v>
      </c>
      <c r="M25" s="1110">
        <v>34.567999999999998</v>
      </c>
      <c r="N25" s="1110">
        <v>0</v>
      </c>
      <c r="O25" s="1110">
        <v>34.567999999999998</v>
      </c>
      <c r="P25" s="1110">
        <v>0</v>
      </c>
      <c r="Q25" s="1110">
        <v>0</v>
      </c>
      <c r="R25" s="1110">
        <v>0</v>
      </c>
      <c r="S25" s="1110">
        <v>0</v>
      </c>
      <c r="T25" s="1110">
        <v>0</v>
      </c>
      <c r="U25" s="1110">
        <v>0</v>
      </c>
      <c r="V25" s="1110">
        <v>0</v>
      </c>
      <c r="W25" s="1110">
        <v>0</v>
      </c>
      <c r="X25" s="1110">
        <v>0</v>
      </c>
      <c r="Y25" s="1110">
        <v>0</v>
      </c>
      <c r="Z25" s="1110">
        <v>34.567999999999998</v>
      </c>
      <c r="AA25" s="1110">
        <v>0</v>
      </c>
      <c r="AB25" s="1110">
        <v>34.567999999999998</v>
      </c>
      <c r="AC25" s="1110">
        <v>8.6419999999999995</v>
      </c>
      <c r="AD25" s="1110">
        <v>0</v>
      </c>
      <c r="AE25" s="1110">
        <v>8.6419999999999995</v>
      </c>
      <c r="AF25" s="1110">
        <v>8.6289479999999994</v>
      </c>
      <c r="AG25" s="1110">
        <v>0</v>
      </c>
      <c r="AH25" s="1110">
        <v>8.6289479999999994</v>
      </c>
      <c r="AI25" s="1110">
        <v>0</v>
      </c>
      <c r="AJ25" s="2323"/>
      <c r="AK25" s="2323"/>
      <c r="AL25" s="2323"/>
      <c r="AM25" s="1110">
        <v>0</v>
      </c>
      <c r="AO25" s="1111"/>
      <c r="AP25" s="1116"/>
    </row>
    <row r="26" spans="1:42" ht="16.5" thickBot="1">
      <c r="C26" s="1117" t="s">
        <v>3288</v>
      </c>
      <c r="D26" s="1118"/>
      <c r="E26" s="1119"/>
      <c r="F26" s="1119"/>
      <c r="G26" s="1120">
        <v>301.99200000000002</v>
      </c>
      <c r="H26" s="1120">
        <v>0</v>
      </c>
      <c r="I26" s="1120">
        <v>54.911999999999999</v>
      </c>
      <c r="J26" s="1120">
        <v>0</v>
      </c>
      <c r="K26" s="1120">
        <v>54.911999999999999</v>
      </c>
      <c r="L26" s="1120">
        <v>247.07999999999998</v>
      </c>
      <c r="M26" s="1120">
        <v>191.77999999999997</v>
      </c>
      <c r="N26" s="1120">
        <v>16.22</v>
      </c>
      <c r="O26" s="1120">
        <v>208</v>
      </c>
      <c r="P26" s="1120">
        <v>2.2629999999999999</v>
      </c>
      <c r="Q26" s="1120">
        <v>0</v>
      </c>
      <c r="R26" s="1120">
        <v>0</v>
      </c>
      <c r="S26" s="1120">
        <v>0</v>
      </c>
      <c r="T26" s="1120">
        <v>0</v>
      </c>
      <c r="U26" s="1120">
        <v>0</v>
      </c>
      <c r="V26" s="1120">
        <v>8.0719999999999992</v>
      </c>
      <c r="W26" s="1120">
        <v>0</v>
      </c>
      <c r="X26" s="1120">
        <v>0</v>
      </c>
      <c r="Y26" s="1120">
        <v>0</v>
      </c>
      <c r="Z26" s="1120">
        <v>202.11500000000001</v>
      </c>
      <c r="AA26" s="1120">
        <v>16.22</v>
      </c>
      <c r="AB26" s="1120">
        <v>218.33499999999998</v>
      </c>
      <c r="AC26" s="1120">
        <v>123.50450000000001</v>
      </c>
      <c r="AD26" s="1120">
        <v>0</v>
      </c>
      <c r="AE26" s="1120">
        <v>123.50450000000001</v>
      </c>
      <c r="AF26" s="1120">
        <v>104.390074</v>
      </c>
      <c r="AG26" s="1120">
        <v>0</v>
      </c>
      <c r="AH26" s="1120">
        <v>104.390074</v>
      </c>
      <c r="AI26" s="1120">
        <v>0</v>
      </c>
      <c r="AJ26" s="2324"/>
      <c r="AK26" s="2324"/>
      <c r="AL26" s="2324"/>
      <c r="AM26" s="1120" t="e">
        <v>#VALUE!</v>
      </c>
    </row>
    <row r="27" spans="1:42" ht="15.75" thickTop="1">
      <c r="O27" s="1113"/>
      <c r="P27" s="1113"/>
      <c r="Q27" s="1113"/>
      <c r="R27" s="1113"/>
      <c r="S27" s="1113"/>
      <c r="T27" s="1113"/>
      <c r="U27" s="1113"/>
      <c r="V27" s="1113"/>
      <c r="W27" s="1113"/>
      <c r="X27" s="1113"/>
      <c r="Y27" s="1113"/>
      <c r="Z27" s="1113"/>
      <c r="AA27" s="1113"/>
      <c r="AB27" s="1113"/>
      <c r="AC27" s="1113"/>
      <c r="AD27" s="1113"/>
      <c r="AE27" s="1113"/>
      <c r="AF27" s="1113"/>
      <c r="AG27" s="1113"/>
      <c r="AH27" s="1113"/>
      <c r="AI27" s="1113"/>
      <c r="AJ27" s="1113"/>
      <c r="AK27" s="1113"/>
      <c r="AL27" s="1113"/>
    </row>
    <row r="28" spans="1:42" ht="15.75">
      <c r="C28" s="235"/>
      <c r="D28" s="212"/>
      <c r="E28" s="212"/>
      <c r="F28" s="1104"/>
      <c r="G28" s="1105"/>
      <c r="H28" s="997"/>
      <c r="I28" s="997"/>
      <c r="J28" s="997"/>
      <c r="K28" s="1121"/>
      <c r="L28" s="1121"/>
      <c r="M28" s="1121"/>
      <c r="N28" s="1121"/>
      <c r="O28" s="1113"/>
      <c r="P28" s="1113"/>
      <c r="Q28" s="1113"/>
      <c r="R28" s="1113"/>
      <c r="S28" s="1113"/>
      <c r="T28" s="1113"/>
      <c r="U28" s="1113"/>
      <c r="V28" s="1113"/>
      <c r="W28" s="1113"/>
      <c r="X28" s="1113"/>
      <c r="Y28" s="1113"/>
      <c r="Z28" s="1113"/>
      <c r="AA28" s="1113"/>
      <c r="AB28" s="1113"/>
      <c r="AC28" s="1113"/>
      <c r="AD28" s="1113"/>
      <c r="AE28" s="1113"/>
      <c r="AF28" s="1113"/>
      <c r="AG28" s="1113"/>
      <c r="AH28" s="1113"/>
      <c r="AI28" s="1113"/>
      <c r="AJ28" s="1113"/>
      <c r="AK28" s="1113"/>
      <c r="AL28" s="1113"/>
      <c r="AM28" s="997"/>
    </row>
    <row r="29" spans="1:42">
      <c r="H29" s="1122"/>
      <c r="I29" s="1114"/>
      <c r="O29" s="1114"/>
      <c r="P29" s="1114"/>
      <c r="Q29" s="1114"/>
      <c r="R29" s="1114"/>
      <c r="S29" s="1114"/>
      <c r="T29" s="1114"/>
      <c r="U29" s="1114"/>
      <c r="V29" s="1114"/>
      <c r="W29" s="1114"/>
      <c r="X29" s="1114"/>
      <c r="Y29" s="1114"/>
      <c r="Z29" s="1114"/>
      <c r="AA29" s="1114"/>
      <c r="AB29" s="1114"/>
      <c r="AC29" s="1114"/>
      <c r="AD29" s="1114"/>
      <c r="AE29" s="1114"/>
      <c r="AF29" s="1114"/>
      <c r="AG29" s="1114"/>
      <c r="AH29" s="1114"/>
      <c r="AI29" s="1114"/>
      <c r="AJ29" s="1114"/>
      <c r="AK29" s="1114"/>
      <c r="AL29" s="1114"/>
    </row>
    <row r="30" spans="1:42">
      <c r="H30" s="1122"/>
      <c r="I30" s="1114"/>
      <c r="O30" s="1114"/>
      <c r="P30" s="1114"/>
      <c r="Q30" s="1114"/>
      <c r="R30" s="1114"/>
      <c r="S30" s="1114"/>
      <c r="T30" s="1114"/>
      <c r="U30" s="1114"/>
      <c r="V30" s="1114"/>
      <c r="W30" s="1114"/>
      <c r="X30" s="1114"/>
      <c r="Y30" s="1114"/>
      <c r="Z30" s="1114"/>
      <c r="AA30" s="1114"/>
      <c r="AB30" s="1114"/>
      <c r="AC30" s="1114"/>
      <c r="AD30" s="1114"/>
      <c r="AE30" s="1114"/>
      <c r="AF30" s="1114"/>
      <c r="AG30" s="1114"/>
      <c r="AH30" s="1114"/>
      <c r="AI30" s="1114"/>
      <c r="AJ30" s="1114"/>
      <c r="AK30" s="1114"/>
      <c r="AL30" s="1114"/>
    </row>
    <row r="31" spans="1:42">
      <c r="H31" s="1121"/>
      <c r="I31" s="1113"/>
      <c r="O31" s="1114"/>
      <c r="P31" s="1114"/>
      <c r="Q31" s="1114"/>
      <c r="R31" s="1114"/>
      <c r="S31" s="1114"/>
      <c r="T31" s="1114"/>
      <c r="U31" s="1114"/>
      <c r="V31" s="1114"/>
      <c r="W31" s="1114"/>
      <c r="X31" s="1114"/>
      <c r="Y31" s="1114"/>
      <c r="Z31" s="1114"/>
      <c r="AA31" s="1114"/>
      <c r="AB31" s="1114"/>
      <c r="AC31" s="1114"/>
      <c r="AD31" s="1114"/>
      <c r="AE31" s="1114"/>
      <c r="AF31" s="1114"/>
      <c r="AG31" s="1114"/>
      <c r="AH31" s="1114"/>
      <c r="AI31" s="1114"/>
      <c r="AJ31" s="1114"/>
      <c r="AK31" s="1114"/>
      <c r="AL31" s="1114"/>
    </row>
    <row r="32" spans="1:42">
      <c r="O32" s="1114"/>
      <c r="P32" s="1114"/>
      <c r="Q32" s="1114"/>
      <c r="R32" s="1114"/>
      <c r="S32" s="1114"/>
      <c r="T32" s="1114"/>
      <c r="U32" s="1114"/>
      <c r="V32" s="1114"/>
      <c r="W32" s="1114"/>
      <c r="X32" s="1114"/>
      <c r="Y32" s="1114"/>
      <c r="Z32" s="1114"/>
      <c r="AA32" s="1114"/>
      <c r="AB32" s="1114"/>
      <c r="AC32" s="1114"/>
      <c r="AD32" s="1114"/>
      <c r="AE32" s="1114"/>
      <c r="AF32" s="1114"/>
      <c r="AG32" s="1114"/>
      <c r="AH32" s="1114"/>
      <c r="AI32" s="1114"/>
      <c r="AJ32" s="1114"/>
      <c r="AK32" s="1114"/>
      <c r="AL32" s="1114"/>
    </row>
  </sheetData>
  <mergeCells count="27">
    <mergeCell ref="A1:AM1"/>
    <mergeCell ref="A2:AM2"/>
    <mergeCell ref="A4:A6"/>
    <mergeCell ref="B4:B6"/>
    <mergeCell ref="C4:C6"/>
    <mergeCell ref="D4:D6"/>
    <mergeCell ref="E4:E6"/>
    <mergeCell ref="F4:F6"/>
    <mergeCell ref="G4:G6"/>
    <mergeCell ref="H4:H6"/>
    <mergeCell ref="I4:J5"/>
    <mergeCell ref="K4:K6"/>
    <mergeCell ref="L4:L6"/>
    <mergeCell ref="M4:O5"/>
    <mergeCell ref="AM4:AM6"/>
    <mergeCell ref="AK3:AL3"/>
    <mergeCell ref="P4:S4"/>
    <mergeCell ref="T4:U5"/>
    <mergeCell ref="V4:W5"/>
    <mergeCell ref="X4:Y5"/>
    <mergeCell ref="Z4:AB5"/>
    <mergeCell ref="AL4:AL6"/>
    <mergeCell ref="AC4:AE5"/>
    <mergeCell ref="AF4:AH5"/>
    <mergeCell ref="AI4:AI6"/>
    <mergeCell ref="AJ4:AJ6"/>
    <mergeCell ref="AK4:AK6"/>
  </mergeCells>
  <printOptions horizontalCentered="1"/>
  <pageMargins left="0.39370078740157483" right="0.19685039370078741" top="0.51181102362204722" bottom="0.51181102362204722" header="0.51181102362204722" footer="0.51181102362204722"/>
  <pageSetup paperSize="9" scale="55" firstPageNumber="10" fitToHeight="0" orientation="landscape" useFirstPageNumber="1" r:id="rId1"/>
  <headerFooter alignWithMargins="0">
    <oddHeader>&amp;R{&amp;P}</oddHeader>
  </headerFooter>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9">
    <tabColor theme="2" tint="-0.249977111117893"/>
  </sheetPr>
  <dimension ref="A1:WVW16"/>
  <sheetViews>
    <sheetView zoomScale="70" zoomScaleNormal="70" zoomScaleSheetLayoutView="85" workbookViewId="0">
      <pane ySplit="7" topLeftCell="A13" activePane="bottomLeft" state="frozen"/>
      <selection activeCell="B13" sqref="B13"/>
      <selection pane="bottomLeft" activeCell="B13" sqref="B13"/>
    </sheetView>
  </sheetViews>
  <sheetFormatPr defaultColWidth="7.875" defaultRowHeight="12.75"/>
  <cols>
    <col min="1" max="1" width="7.5" style="1123" customWidth="1"/>
    <col min="2" max="2" width="7.5" style="1123" hidden="1" customWidth="1"/>
    <col min="3" max="3" width="32.125" style="1123" customWidth="1"/>
    <col min="4" max="4" width="10" style="1140" customWidth="1"/>
    <col min="5" max="5" width="8.875" style="1123" customWidth="1"/>
    <col min="6" max="6" width="8.625" style="1123" customWidth="1"/>
    <col min="7" max="7" width="9.375" style="1123" customWidth="1"/>
    <col min="8" max="8" width="9.125" style="1123" hidden="1" customWidth="1"/>
    <col min="9" max="9" width="8.375" style="1123" hidden="1" customWidth="1"/>
    <col min="10" max="10" width="8.5" style="1123" hidden="1" customWidth="1"/>
    <col min="11" max="12" width="9.625" style="1123" customWidth="1"/>
    <col min="13" max="13" width="8.375" style="1123" bestFit="1" customWidth="1"/>
    <col min="14" max="14" width="8.375" style="1123" customWidth="1"/>
    <col min="15" max="15" width="8.5" style="1123" customWidth="1"/>
    <col min="16" max="25" width="8.5" style="1123" hidden="1" customWidth="1"/>
    <col min="26" max="34" width="8.5" style="1123" customWidth="1"/>
    <col min="35" max="35" width="8.5" style="1123" hidden="1" customWidth="1"/>
    <col min="36" max="39" width="8.5" style="1123" customWidth="1"/>
    <col min="40" max="267" width="7.875" style="1123"/>
    <col min="268" max="268" width="5.375" style="1123" customWidth="1"/>
    <col min="269" max="269" width="30.375" style="1123" customWidth="1"/>
    <col min="270" max="271" width="7.875" style="1123" hidden="1" customWidth="1"/>
    <col min="272" max="272" width="9.875" style="1123" customWidth="1"/>
    <col min="273" max="273" width="8.875" style="1123" customWidth="1"/>
    <col min="274" max="274" width="10.375" style="1123" customWidth="1"/>
    <col min="275" max="275" width="9.125" style="1123" customWidth="1"/>
    <col min="276" max="276" width="8.75" style="1123" customWidth="1"/>
    <col min="277" max="277" width="8" style="1123" customWidth="1"/>
    <col min="278" max="278" width="6.5" style="1123" customWidth="1"/>
    <col min="279" max="280" width="9.625" style="1123" customWidth="1"/>
    <col min="281" max="281" width="7.375" style="1123" customWidth="1"/>
    <col min="282" max="283" width="7.875" style="1123" customWidth="1"/>
    <col min="284" max="284" width="6.375" style="1123" customWidth="1"/>
    <col min="285" max="286" width="6.5" style="1123" customWidth="1"/>
    <col min="287" max="288" width="7.375" style="1123" customWidth="1"/>
    <col min="289" max="523" width="7.875" style="1123"/>
    <col min="524" max="524" width="5.375" style="1123" customWidth="1"/>
    <col min="525" max="525" width="30.375" style="1123" customWidth="1"/>
    <col min="526" max="527" width="7.875" style="1123" hidden="1" customWidth="1"/>
    <col min="528" max="528" width="9.875" style="1123" customWidth="1"/>
    <col min="529" max="529" width="8.875" style="1123" customWidth="1"/>
    <col min="530" max="530" width="10.375" style="1123" customWidth="1"/>
    <col min="531" max="531" width="9.125" style="1123" customWidth="1"/>
    <col min="532" max="532" width="8.75" style="1123" customWidth="1"/>
    <col min="533" max="533" width="8" style="1123" customWidth="1"/>
    <col min="534" max="534" width="6.5" style="1123" customWidth="1"/>
    <col min="535" max="536" width="9.625" style="1123" customWidth="1"/>
    <col min="537" max="537" width="7.375" style="1123" customWidth="1"/>
    <col min="538" max="539" width="7.875" style="1123" customWidth="1"/>
    <col min="540" max="540" width="6.375" style="1123" customWidth="1"/>
    <col min="541" max="542" width="6.5" style="1123" customWidth="1"/>
    <col min="543" max="544" width="7.375" style="1123" customWidth="1"/>
    <col min="545" max="779" width="7.875" style="1123"/>
    <col min="780" max="780" width="5.375" style="1123" customWidth="1"/>
    <col min="781" max="781" width="30.375" style="1123" customWidth="1"/>
    <col min="782" max="783" width="7.875" style="1123" hidden="1" customWidth="1"/>
    <col min="784" max="784" width="9.875" style="1123" customWidth="1"/>
    <col min="785" max="785" width="8.875" style="1123" customWidth="1"/>
    <col min="786" max="786" width="10.375" style="1123" customWidth="1"/>
    <col min="787" max="787" width="9.125" style="1123" customWidth="1"/>
    <col min="788" max="788" width="8.75" style="1123" customWidth="1"/>
    <col min="789" max="789" width="8" style="1123" customWidth="1"/>
    <col min="790" max="790" width="6.5" style="1123" customWidth="1"/>
    <col min="791" max="792" width="9.625" style="1123" customWidth="1"/>
    <col min="793" max="793" width="7.375" style="1123" customWidth="1"/>
    <col min="794" max="795" width="7.875" style="1123" customWidth="1"/>
    <col min="796" max="796" width="6.375" style="1123" customWidth="1"/>
    <col min="797" max="798" width="6.5" style="1123" customWidth="1"/>
    <col min="799" max="800" width="7.375" style="1123" customWidth="1"/>
    <col min="801" max="1035" width="7.875" style="1123"/>
    <col min="1036" max="1036" width="5.375" style="1123" customWidth="1"/>
    <col min="1037" max="1037" width="30.375" style="1123" customWidth="1"/>
    <col min="1038" max="1039" width="7.875" style="1123" hidden="1" customWidth="1"/>
    <col min="1040" max="1040" width="9.875" style="1123" customWidth="1"/>
    <col min="1041" max="1041" width="8.875" style="1123" customWidth="1"/>
    <col min="1042" max="1042" width="10.375" style="1123" customWidth="1"/>
    <col min="1043" max="1043" width="9.125" style="1123" customWidth="1"/>
    <col min="1044" max="1044" width="8.75" style="1123" customWidth="1"/>
    <col min="1045" max="1045" width="8" style="1123" customWidth="1"/>
    <col min="1046" max="1046" width="6.5" style="1123" customWidth="1"/>
    <col min="1047" max="1048" width="9.625" style="1123" customWidth="1"/>
    <col min="1049" max="1049" width="7.375" style="1123" customWidth="1"/>
    <col min="1050" max="1051" width="7.875" style="1123" customWidth="1"/>
    <col min="1052" max="1052" width="6.375" style="1123" customWidth="1"/>
    <col min="1053" max="1054" width="6.5" style="1123" customWidth="1"/>
    <col min="1055" max="1056" width="7.375" style="1123" customWidth="1"/>
    <col min="1057" max="1291" width="7.875" style="1123"/>
    <col min="1292" max="1292" width="5.375" style="1123" customWidth="1"/>
    <col min="1293" max="1293" width="30.375" style="1123" customWidth="1"/>
    <col min="1294" max="1295" width="7.875" style="1123" hidden="1" customWidth="1"/>
    <col min="1296" max="1296" width="9.875" style="1123" customWidth="1"/>
    <col min="1297" max="1297" width="8.875" style="1123" customWidth="1"/>
    <col min="1298" max="1298" width="10.375" style="1123" customWidth="1"/>
    <col min="1299" max="1299" width="9.125" style="1123" customWidth="1"/>
    <col min="1300" max="1300" width="8.75" style="1123" customWidth="1"/>
    <col min="1301" max="1301" width="8" style="1123" customWidth="1"/>
    <col min="1302" max="1302" width="6.5" style="1123" customWidth="1"/>
    <col min="1303" max="1304" width="9.625" style="1123" customWidth="1"/>
    <col min="1305" max="1305" width="7.375" style="1123" customWidth="1"/>
    <col min="1306" max="1307" width="7.875" style="1123" customWidth="1"/>
    <col min="1308" max="1308" width="6.375" style="1123" customWidth="1"/>
    <col min="1309" max="1310" width="6.5" style="1123" customWidth="1"/>
    <col min="1311" max="1312" width="7.375" style="1123" customWidth="1"/>
    <col min="1313" max="1547" width="7.875" style="1123"/>
    <col min="1548" max="1548" width="5.375" style="1123" customWidth="1"/>
    <col min="1549" max="1549" width="30.375" style="1123" customWidth="1"/>
    <col min="1550" max="1551" width="7.875" style="1123" hidden="1" customWidth="1"/>
    <col min="1552" max="1552" width="9.875" style="1123" customWidth="1"/>
    <col min="1553" max="1553" width="8.875" style="1123" customWidth="1"/>
    <col min="1554" max="1554" width="10.375" style="1123" customWidth="1"/>
    <col min="1555" max="1555" width="9.125" style="1123" customWidth="1"/>
    <col min="1556" max="1556" width="8.75" style="1123" customWidth="1"/>
    <col min="1557" max="1557" width="8" style="1123" customWidth="1"/>
    <col min="1558" max="1558" width="6.5" style="1123" customWidth="1"/>
    <col min="1559" max="1560" width="9.625" style="1123" customWidth="1"/>
    <col min="1561" max="1561" width="7.375" style="1123" customWidth="1"/>
    <col min="1562" max="1563" width="7.875" style="1123" customWidth="1"/>
    <col min="1564" max="1564" width="6.375" style="1123" customWidth="1"/>
    <col min="1565" max="1566" width="6.5" style="1123" customWidth="1"/>
    <col min="1567" max="1568" width="7.375" style="1123" customWidth="1"/>
    <col min="1569" max="1803" width="7.875" style="1123"/>
    <col min="1804" max="1804" width="5.375" style="1123" customWidth="1"/>
    <col min="1805" max="1805" width="30.375" style="1123" customWidth="1"/>
    <col min="1806" max="1807" width="7.875" style="1123" hidden="1" customWidth="1"/>
    <col min="1808" max="1808" width="9.875" style="1123" customWidth="1"/>
    <col min="1809" max="1809" width="8.875" style="1123" customWidth="1"/>
    <col min="1810" max="1810" width="10.375" style="1123" customWidth="1"/>
    <col min="1811" max="1811" width="9.125" style="1123" customWidth="1"/>
    <col min="1812" max="1812" width="8.75" style="1123" customWidth="1"/>
    <col min="1813" max="1813" width="8" style="1123" customWidth="1"/>
    <col min="1814" max="1814" width="6.5" style="1123" customWidth="1"/>
    <col min="1815" max="1816" width="9.625" style="1123" customWidth="1"/>
    <col min="1817" max="1817" width="7.375" style="1123" customWidth="1"/>
    <col min="1818" max="1819" width="7.875" style="1123" customWidth="1"/>
    <col min="1820" max="1820" width="6.375" style="1123" customWidth="1"/>
    <col min="1821" max="1822" width="6.5" style="1123" customWidth="1"/>
    <col min="1823" max="1824" width="7.375" style="1123" customWidth="1"/>
    <col min="1825" max="2059" width="7.875" style="1123"/>
    <col min="2060" max="2060" width="5.375" style="1123" customWidth="1"/>
    <col min="2061" max="2061" width="30.375" style="1123" customWidth="1"/>
    <col min="2062" max="2063" width="7.875" style="1123" hidden="1" customWidth="1"/>
    <col min="2064" max="2064" width="9.875" style="1123" customWidth="1"/>
    <col min="2065" max="2065" width="8.875" style="1123" customWidth="1"/>
    <col min="2066" max="2066" width="10.375" style="1123" customWidth="1"/>
    <col min="2067" max="2067" width="9.125" style="1123" customWidth="1"/>
    <col min="2068" max="2068" width="8.75" style="1123" customWidth="1"/>
    <col min="2069" max="2069" width="8" style="1123" customWidth="1"/>
    <col min="2070" max="2070" width="6.5" style="1123" customWidth="1"/>
    <col min="2071" max="2072" width="9.625" style="1123" customWidth="1"/>
    <col min="2073" max="2073" width="7.375" style="1123" customWidth="1"/>
    <col min="2074" max="2075" width="7.875" style="1123" customWidth="1"/>
    <col min="2076" max="2076" width="6.375" style="1123" customWidth="1"/>
    <col min="2077" max="2078" width="6.5" style="1123" customWidth="1"/>
    <col min="2079" max="2080" width="7.375" style="1123" customWidth="1"/>
    <col min="2081" max="2315" width="7.875" style="1123"/>
    <col min="2316" max="2316" width="5.375" style="1123" customWidth="1"/>
    <col min="2317" max="2317" width="30.375" style="1123" customWidth="1"/>
    <col min="2318" max="2319" width="7.875" style="1123" hidden="1" customWidth="1"/>
    <col min="2320" max="2320" width="9.875" style="1123" customWidth="1"/>
    <col min="2321" max="2321" width="8.875" style="1123" customWidth="1"/>
    <col min="2322" max="2322" width="10.375" style="1123" customWidth="1"/>
    <col min="2323" max="2323" width="9.125" style="1123" customWidth="1"/>
    <col min="2324" max="2324" width="8.75" style="1123" customWidth="1"/>
    <col min="2325" max="2325" width="8" style="1123" customWidth="1"/>
    <col min="2326" max="2326" width="6.5" style="1123" customWidth="1"/>
    <col min="2327" max="2328" width="9.625" style="1123" customWidth="1"/>
    <col min="2329" max="2329" width="7.375" style="1123" customWidth="1"/>
    <col min="2330" max="2331" width="7.875" style="1123" customWidth="1"/>
    <col min="2332" max="2332" width="6.375" style="1123" customWidth="1"/>
    <col min="2333" max="2334" width="6.5" style="1123" customWidth="1"/>
    <col min="2335" max="2336" width="7.375" style="1123" customWidth="1"/>
    <col min="2337" max="2571" width="7.875" style="1123"/>
    <col min="2572" max="2572" width="5.375" style="1123" customWidth="1"/>
    <col min="2573" max="2573" width="30.375" style="1123" customWidth="1"/>
    <col min="2574" max="2575" width="7.875" style="1123" hidden="1" customWidth="1"/>
    <col min="2576" max="2576" width="9.875" style="1123" customWidth="1"/>
    <col min="2577" max="2577" width="8.875" style="1123" customWidth="1"/>
    <col min="2578" max="2578" width="10.375" style="1123" customWidth="1"/>
    <col min="2579" max="2579" width="9.125" style="1123" customWidth="1"/>
    <col min="2580" max="2580" width="8.75" style="1123" customWidth="1"/>
    <col min="2581" max="2581" width="8" style="1123" customWidth="1"/>
    <col min="2582" max="2582" width="6.5" style="1123" customWidth="1"/>
    <col min="2583" max="2584" width="9.625" style="1123" customWidth="1"/>
    <col min="2585" max="2585" width="7.375" style="1123" customWidth="1"/>
    <col min="2586" max="2587" width="7.875" style="1123" customWidth="1"/>
    <col min="2588" max="2588" width="6.375" style="1123" customWidth="1"/>
    <col min="2589" max="2590" width="6.5" style="1123" customWidth="1"/>
    <col min="2591" max="2592" width="7.375" style="1123" customWidth="1"/>
    <col min="2593" max="2827" width="7.875" style="1123"/>
    <col min="2828" max="2828" width="5.375" style="1123" customWidth="1"/>
    <col min="2829" max="2829" width="30.375" style="1123" customWidth="1"/>
    <col min="2830" max="2831" width="7.875" style="1123" hidden="1" customWidth="1"/>
    <col min="2832" max="2832" width="9.875" style="1123" customWidth="1"/>
    <col min="2833" max="2833" width="8.875" style="1123" customWidth="1"/>
    <col min="2834" max="2834" width="10.375" style="1123" customWidth="1"/>
    <col min="2835" max="2835" width="9.125" style="1123" customWidth="1"/>
    <col min="2836" max="2836" width="8.75" style="1123" customWidth="1"/>
    <col min="2837" max="2837" width="8" style="1123" customWidth="1"/>
    <col min="2838" max="2838" width="6.5" style="1123" customWidth="1"/>
    <col min="2839" max="2840" width="9.625" style="1123" customWidth="1"/>
    <col min="2841" max="2841" width="7.375" style="1123" customWidth="1"/>
    <col min="2842" max="2843" width="7.875" style="1123" customWidth="1"/>
    <col min="2844" max="2844" width="6.375" style="1123" customWidth="1"/>
    <col min="2845" max="2846" width="6.5" style="1123" customWidth="1"/>
    <col min="2847" max="2848" width="7.375" style="1123" customWidth="1"/>
    <col min="2849" max="3083" width="7.875" style="1123"/>
    <col min="3084" max="3084" width="5.375" style="1123" customWidth="1"/>
    <col min="3085" max="3085" width="30.375" style="1123" customWidth="1"/>
    <col min="3086" max="3087" width="7.875" style="1123" hidden="1" customWidth="1"/>
    <col min="3088" max="3088" width="9.875" style="1123" customWidth="1"/>
    <col min="3089" max="3089" width="8.875" style="1123" customWidth="1"/>
    <col min="3090" max="3090" width="10.375" style="1123" customWidth="1"/>
    <col min="3091" max="3091" width="9.125" style="1123" customWidth="1"/>
    <col min="3092" max="3092" width="8.75" style="1123" customWidth="1"/>
    <col min="3093" max="3093" width="8" style="1123" customWidth="1"/>
    <col min="3094" max="3094" width="6.5" style="1123" customWidth="1"/>
    <col min="3095" max="3096" width="9.625" style="1123" customWidth="1"/>
    <col min="3097" max="3097" width="7.375" style="1123" customWidth="1"/>
    <col min="3098" max="3099" width="7.875" style="1123" customWidth="1"/>
    <col min="3100" max="3100" width="6.375" style="1123" customWidth="1"/>
    <col min="3101" max="3102" width="6.5" style="1123" customWidth="1"/>
    <col min="3103" max="3104" width="7.375" style="1123" customWidth="1"/>
    <col min="3105" max="3339" width="7.875" style="1123"/>
    <col min="3340" max="3340" width="5.375" style="1123" customWidth="1"/>
    <col min="3341" max="3341" width="30.375" style="1123" customWidth="1"/>
    <col min="3342" max="3343" width="7.875" style="1123" hidden="1" customWidth="1"/>
    <col min="3344" max="3344" width="9.875" style="1123" customWidth="1"/>
    <col min="3345" max="3345" width="8.875" style="1123" customWidth="1"/>
    <col min="3346" max="3346" width="10.375" style="1123" customWidth="1"/>
    <col min="3347" max="3347" width="9.125" style="1123" customWidth="1"/>
    <col min="3348" max="3348" width="8.75" style="1123" customWidth="1"/>
    <col min="3349" max="3349" width="8" style="1123" customWidth="1"/>
    <col min="3350" max="3350" width="6.5" style="1123" customWidth="1"/>
    <col min="3351" max="3352" width="9.625" style="1123" customWidth="1"/>
    <col min="3353" max="3353" width="7.375" style="1123" customWidth="1"/>
    <col min="3354" max="3355" width="7.875" style="1123" customWidth="1"/>
    <col min="3356" max="3356" width="6.375" style="1123" customWidth="1"/>
    <col min="3357" max="3358" width="6.5" style="1123" customWidth="1"/>
    <col min="3359" max="3360" width="7.375" style="1123" customWidth="1"/>
    <col min="3361" max="3595" width="7.875" style="1123"/>
    <col min="3596" max="3596" width="5.375" style="1123" customWidth="1"/>
    <col min="3597" max="3597" width="30.375" style="1123" customWidth="1"/>
    <col min="3598" max="3599" width="7.875" style="1123" hidden="1" customWidth="1"/>
    <col min="3600" max="3600" width="9.875" style="1123" customWidth="1"/>
    <col min="3601" max="3601" width="8.875" style="1123" customWidth="1"/>
    <col min="3602" max="3602" width="10.375" style="1123" customWidth="1"/>
    <col min="3603" max="3603" width="9.125" style="1123" customWidth="1"/>
    <col min="3604" max="3604" width="8.75" style="1123" customWidth="1"/>
    <col min="3605" max="3605" width="8" style="1123" customWidth="1"/>
    <col min="3606" max="3606" width="6.5" style="1123" customWidth="1"/>
    <col min="3607" max="3608" width="9.625" style="1123" customWidth="1"/>
    <col min="3609" max="3609" width="7.375" style="1123" customWidth="1"/>
    <col min="3610" max="3611" width="7.875" style="1123" customWidth="1"/>
    <col min="3612" max="3612" width="6.375" style="1123" customWidth="1"/>
    <col min="3613" max="3614" width="6.5" style="1123" customWidth="1"/>
    <col min="3615" max="3616" width="7.375" style="1123" customWidth="1"/>
    <col min="3617" max="3851" width="7.875" style="1123"/>
    <col min="3852" max="3852" width="5.375" style="1123" customWidth="1"/>
    <col min="3853" max="3853" width="30.375" style="1123" customWidth="1"/>
    <col min="3854" max="3855" width="7.875" style="1123" hidden="1" customWidth="1"/>
    <col min="3856" max="3856" width="9.875" style="1123" customWidth="1"/>
    <col min="3857" max="3857" width="8.875" style="1123" customWidth="1"/>
    <col min="3858" max="3858" width="10.375" style="1123" customWidth="1"/>
    <col min="3859" max="3859" width="9.125" style="1123" customWidth="1"/>
    <col min="3860" max="3860" width="8.75" style="1123" customWidth="1"/>
    <col min="3861" max="3861" width="8" style="1123" customWidth="1"/>
    <col min="3862" max="3862" width="6.5" style="1123" customWidth="1"/>
    <col min="3863" max="3864" width="9.625" style="1123" customWidth="1"/>
    <col min="3865" max="3865" width="7.375" style="1123" customWidth="1"/>
    <col min="3866" max="3867" width="7.875" style="1123" customWidth="1"/>
    <col min="3868" max="3868" width="6.375" style="1123" customWidth="1"/>
    <col min="3869" max="3870" width="6.5" style="1123" customWidth="1"/>
    <col min="3871" max="3872" width="7.375" style="1123" customWidth="1"/>
    <col min="3873" max="4107" width="7.875" style="1123"/>
    <col min="4108" max="4108" width="5.375" style="1123" customWidth="1"/>
    <col min="4109" max="4109" width="30.375" style="1123" customWidth="1"/>
    <col min="4110" max="4111" width="7.875" style="1123" hidden="1" customWidth="1"/>
    <col min="4112" max="4112" width="9.875" style="1123" customWidth="1"/>
    <col min="4113" max="4113" width="8.875" style="1123" customWidth="1"/>
    <col min="4114" max="4114" width="10.375" style="1123" customWidth="1"/>
    <col min="4115" max="4115" width="9.125" style="1123" customWidth="1"/>
    <col min="4116" max="4116" width="8.75" style="1123" customWidth="1"/>
    <col min="4117" max="4117" width="8" style="1123" customWidth="1"/>
    <col min="4118" max="4118" width="6.5" style="1123" customWidth="1"/>
    <col min="4119" max="4120" width="9.625" style="1123" customWidth="1"/>
    <col min="4121" max="4121" width="7.375" style="1123" customWidth="1"/>
    <col min="4122" max="4123" width="7.875" style="1123" customWidth="1"/>
    <col min="4124" max="4124" width="6.375" style="1123" customWidth="1"/>
    <col min="4125" max="4126" width="6.5" style="1123" customWidth="1"/>
    <col min="4127" max="4128" width="7.375" style="1123" customWidth="1"/>
    <col min="4129" max="4363" width="7.875" style="1123"/>
    <col min="4364" max="4364" width="5.375" style="1123" customWidth="1"/>
    <col min="4365" max="4365" width="30.375" style="1123" customWidth="1"/>
    <col min="4366" max="4367" width="7.875" style="1123" hidden="1" customWidth="1"/>
    <col min="4368" max="4368" width="9.875" style="1123" customWidth="1"/>
    <col min="4369" max="4369" width="8.875" style="1123" customWidth="1"/>
    <col min="4370" max="4370" width="10.375" style="1123" customWidth="1"/>
    <col min="4371" max="4371" width="9.125" style="1123" customWidth="1"/>
    <col min="4372" max="4372" width="8.75" style="1123" customWidth="1"/>
    <col min="4373" max="4373" width="8" style="1123" customWidth="1"/>
    <col min="4374" max="4374" width="6.5" style="1123" customWidth="1"/>
    <col min="4375" max="4376" width="9.625" style="1123" customWidth="1"/>
    <col min="4377" max="4377" width="7.375" style="1123" customWidth="1"/>
    <col min="4378" max="4379" width="7.875" style="1123" customWidth="1"/>
    <col min="4380" max="4380" width="6.375" style="1123" customWidth="1"/>
    <col min="4381" max="4382" width="6.5" style="1123" customWidth="1"/>
    <col min="4383" max="4384" width="7.375" style="1123" customWidth="1"/>
    <col min="4385" max="4619" width="7.875" style="1123"/>
    <col min="4620" max="4620" width="5.375" style="1123" customWidth="1"/>
    <col min="4621" max="4621" width="30.375" style="1123" customWidth="1"/>
    <col min="4622" max="4623" width="7.875" style="1123" hidden="1" customWidth="1"/>
    <col min="4624" max="4624" width="9.875" style="1123" customWidth="1"/>
    <col min="4625" max="4625" width="8.875" style="1123" customWidth="1"/>
    <col min="4626" max="4626" width="10.375" style="1123" customWidth="1"/>
    <col min="4627" max="4627" width="9.125" style="1123" customWidth="1"/>
    <col min="4628" max="4628" width="8.75" style="1123" customWidth="1"/>
    <col min="4629" max="4629" width="8" style="1123" customWidth="1"/>
    <col min="4630" max="4630" width="6.5" style="1123" customWidth="1"/>
    <col min="4631" max="4632" width="9.625" style="1123" customWidth="1"/>
    <col min="4633" max="4633" width="7.375" style="1123" customWidth="1"/>
    <col min="4634" max="4635" width="7.875" style="1123" customWidth="1"/>
    <col min="4636" max="4636" width="6.375" style="1123" customWidth="1"/>
    <col min="4637" max="4638" width="6.5" style="1123" customWidth="1"/>
    <col min="4639" max="4640" width="7.375" style="1123" customWidth="1"/>
    <col min="4641" max="4875" width="7.875" style="1123"/>
    <col min="4876" max="4876" width="5.375" style="1123" customWidth="1"/>
    <col min="4877" max="4877" width="30.375" style="1123" customWidth="1"/>
    <col min="4878" max="4879" width="7.875" style="1123" hidden="1" customWidth="1"/>
    <col min="4880" max="4880" width="9.875" style="1123" customWidth="1"/>
    <col min="4881" max="4881" width="8.875" style="1123" customWidth="1"/>
    <col min="4882" max="4882" width="10.375" style="1123" customWidth="1"/>
    <col min="4883" max="4883" width="9.125" style="1123" customWidth="1"/>
    <col min="4884" max="4884" width="8.75" style="1123" customWidth="1"/>
    <col min="4885" max="4885" width="8" style="1123" customWidth="1"/>
    <col min="4886" max="4886" width="6.5" style="1123" customWidth="1"/>
    <col min="4887" max="4888" width="9.625" style="1123" customWidth="1"/>
    <col min="4889" max="4889" width="7.375" style="1123" customWidth="1"/>
    <col min="4890" max="4891" width="7.875" style="1123" customWidth="1"/>
    <col min="4892" max="4892" width="6.375" style="1123" customWidth="1"/>
    <col min="4893" max="4894" width="6.5" style="1123" customWidth="1"/>
    <col min="4895" max="4896" width="7.375" style="1123" customWidth="1"/>
    <col min="4897" max="5131" width="7.875" style="1123"/>
    <col min="5132" max="5132" width="5.375" style="1123" customWidth="1"/>
    <col min="5133" max="5133" width="30.375" style="1123" customWidth="1"/>
    <col min="5134" max="5135" width="7.875" style="1123" hidden="1" customWidth="1"/>
    <col min="5136" max="5136" width="9.875" style="1123" customWidth="1"/>
    <col min="5137" max="5137" width="8.875" style="1123" customWidth="1"/>
    <col min="5138" max="5138" width="10.375" style="1123" customWidth="1"/>
    <col min="5139" max="5139" width="9.125" style="1123" customWidth="1"/>
    <col min="5140" max="5140" width="8.75" style="1123" customWidth="1"/>
    <col min="5141" max="5141" width="8" style="1123" customWidth="1"/>
    <col min="5142" max="5142" width="6.5" style="1123" customWidth="1"/>
    <col min="5143" max="5144" width="9.625" style="1123" customWidth="1"/>
    <col min="5145" max="5145" width="7.375" style="1123" customWidth="1"/>
    <col min="5146" max="5147" width="7.875" style="1123" customWidth="1"/>
    <col min="5148" max="5148" width="6.375" style="1123" customWidth="1"/>
    <col min="5149" max="5150" width="6.5" style="1123" customWidth="1"/>
    <col min="5151" max="5152" width="7.375" style="1123" customWidth="1"/>
    <col min="5153" max="5387" width="7.875" style="1123"/>
    <col min="5388" max="5388" width="5.375" style="1123" customWidth="1"/>
    <col min="5389" max="5389" width="30.375" style="1123" customWidth="1"/>
    <col min="5390" max="5391" width="7.875" style="1123" hidden="1" customWidth="1"/>
    <col min="5392" max="5392" width="9.875" style="1123" customWidth="1"/>
    <col min="5393" max="5393" width="8.875" style="1123" customWidth="1"/>
    <col min="5394" max="5394" width="10.375" style="1123" customWidth="1"/>
    <col min="5395" max="5395" width="9.125" style="1123" customWidth="1"/>
    <col min="5396" max="5396" width="8.75" style="1123" customWidth="1"/>
    <col min="5397" max="5397" width="8" style="1123" customWidth="1"/>
    <col min="5398" max="5398" width="6.5" style="1123" customWidth="1"/>
    <col min="5399" max="5400" width="9.625" style="1123" customWidth="1"/>
    <col min="5401" max="5401" width="7.375" style="1123" customWidth="1"/>
    <col min="5402" max="5403" width="7.875" style="1123" customWidth="1"/>
    <col min="5404" max="5404" width="6.375" style="1123" customWidth="1"/>
    <col min="5405" max="5406" width="6.5" style="1123" customWidth="1"/>
    <col min="5407" max="5408" width="7.375" style="1123" customWidth="1"/>
    <col min="5409" max="5643" width="7.875" style="1123"/>
    <col min="5644" max="5644" width="5.375" style="1123" customWidth="1"/>
    <col min="5645" max="5645" width="30.375" style="1123" customWidth="1"/>
    <col min="5646" max="5647" width="7.875" style="1123" hidden="1" customWidth="1"/>
    <col min="5648" max="5648" width="9.875" style="1123" customWidth="1"/>
    <col min="5649" max="5649" width="8.875" style="1123" customWidth="1"/>
    <col min="5650" max="5650" width="10.375" style="1123" customWidth="1"/>
    <col min="5651" max="5651" width="9.125" style="1123" customWidth="1"/>
    <col min="5652" max="5652" width="8.75" style="1123" customWidth="1"/>
    <col min="5653" max="5653" width="8" style="1123" customWidth="1"/>
    <col min="5654" max="5654" width="6.5" style="1123" customWidth="1"/>
    <col min="5655" max="5656" width="9.625" style="1123" customWidth="1"/>
    <col min="5657" max="5657" width="7.375" style="1123" customWidth="1"/>
    <col min="5658" max="5659" width="7.875" style="1123" customWidth="1"/>
    <col min="5660" max="5660" width="6.375" style="1123" customWidth="1"/>
    <col min="5661" max="5662" width="6.5" style="1123" customWidth="1"/>
    <col min="5663" max="5664" width="7.375" style="1123" customWidth="1"/>
    <col min="5665" max="5899" width="7.875" style="1123"/>
    <col min="5900" max="5900" width="5.375" style="1123" customWidth="1"/>
    <col min="5901" max="5901" width="30.375" style="1123" customWidth="1"/>
    <col min="5902" max="5903" width="7.875" style="1123" hidden="1" customWidth="1"/>
    <col min="5904" max="5904" width="9.875" style="1123" customWidth="1"/>
    <col min="5905" max="5905" width="8.875" style="1123" customWidth="1"/>
    <col min="5906" max="5906" width="10.375" style="1123" customWidth="1"/>
    <col min="5907" max="5907" width="9.125" style="1123" customWidth="1"/>
    <col min="5908" max="5908" width="8.75" style="1123" customWidth="1"/>
    <col min="5909" max="5909" width="8" style="1123" customWidth="1"/>
    <col min="5910" max="5910" width="6.5" style="1123" customWidth="1"/>
    <col min="5911" max="5912" width="9.625" style="1123" customWidth="1"/>
    <col min="5913" max="5913" width="7.375" style="1123" customWidth="1"/>
    <col min="5914" max="5915" width="7.875" style="1123" customWidth="1"/>
    <col min="5916" max="5916" width="6.375" style="1123" customWidth="1"/>
    <col min="5917" max="5918" width="6.5" style="1123" customWidth="1"/>
    <col min="5919" max="5920" width="7.375" style="1123" customWidth="1"/>
    <col min="5921" max="6155" width="7.875" style="1123"/>
    <col min="6156" max="6156" width="5.375" style="1123" customWidth="1"/>
    <col min="6157" max="6157" width="30.375" style="1123" customWidth="1"/>
    <col min="6158" max="6159" width="7.875" style="1123" hidden="1" customWidth="1"/>
    <col min="6160" max="6160" width="9.875" style="1123" customWidth="1"/>
    <col min="6161" max="6161" width="8.875" style="1123" customWidth="1"/>
    <col min="6162" max="6162" width="10.375" style="1123" customWidth="1"/>
    <col min="6163" max="6163" width="9.125" style="1123" customWidth="1"/>
    <col min="6164" max="6164" width="8.75" style="1123" customWidth="1"/>
    <col min="6165" max="6165" width="8" style="1123" customWidth="1"/>
    <col min="6166" max="6166" width="6.5" style="1123" customWidth="1"/>
    <col min="6167" max="6168" width="9.625" style="1123" customWidth="1"/>
    <col min="6169" max="6169" width="7.375" style="1123" customWidth="1"/>
    <col min="6170" max="6171" width="7.875" style="1123" customWidth="1"/>
    <col min="6172" max="6172" width="6.375" style="1123" customWidth="1"/>
    <col min="6173" max="6174" width="6.5" style="1123" customWidth="1"/>
    <col min="6175" max="6176" width="7.375" style="1123" customWidth="1"/>
    <col min="6177" max="6411" width="7.875" style="1123"/>
    <col min="6412" max="6412" width="5.375" style="1123" customWidth="1"/>
    <col min="6413" max="6413" width="30.375" style="1123" customWidth="1"/>
    <col min="6414" max="6415" width="7.875" style="1123" hidden="1" customWidth="1"/>
    <col min="6416" max="6416" width="9.875" style="1123" customWidth="1"/>
    <col min="6417" max="6417" width="8.875" style="1123" customWidth="1"/>
    <col min="6418" max="6418" width="10.375" style="1123" customWidth="1"/>
    <col min="6419" max="6419" width="9.125" style="1123" customWidth="1"/>
    <col min="6420" max="6420" width="8.75" style="1123" customWidth="1"/>
    <col min="6421" max="6421" width="8" style="1123" customWidth="1"/>
    <col min="6422" max="6422" width="6.5" style="1123" customWidth="1"/>
    <col min="6423" max="6424" width="9.625" style="1123" customWidth="1"/>
    <col min="6425" max="6425" width="7.375" style="1123" customWidth="1"/>
    <col min="6426" max="6427" width="7.875" style="1123" customWidth="1"/>
    <col min="6428" max="6428" width="6.375" style="1123" customWidth="1"/>
    <col min="6429" max="6430" width="6.5" style="1123" customWidth="1"/>
    <col min="6431" max="6432" width="7.375" style="1123" customWidth="1"/>
    <col min="6433" max="6667" width="7.875" style="1123"/>
    <col min="6668" max="6668" width="5.375" style="1123" customWidth="1"/>
    <col min="6669" max="6669" width="30.375" style="1123" customWidth="1"/>
    <col min="6670" max="6671" width="7.875" style="1123" hidden="1" customWidth="1"/>
    <col min="6672" max="6672" width="9.875" style="1123" customWidth="1"/>
    <col min="6673" max="6673" width="8.875" style="1123" customWidth="1"/>
    <col min="6674" max="6674" width="10.375" style="1123" customWidth="1"/>
    <col min="6675" max="6675" width="9.125" style="1123" customWidth="1"/>
    <col min="6676" max="6676" width="8.75" style="1123" customWidth="1"/>
    <col min="6677" max="6677" width="8" style="1123" customWidth="1"/>
    <col min="6678" max="6678" width="6.5" style="1123" customWidth="1"/>
    <col min="6679" max="6680" width="9.625" style="1123" customWidth="1"/>
    <col min="6681" max="6681" width="7.375" style="1123" customWidth="1"/>
    <col min="6682" max="6683" width="7.875" style="1123" customWidth="1"/>
    <col min="6684" max="6684" width="6.375" style="1123" customWidth="1"/>
    <col min="6685" max="6686" width="6.5" style="1123" customWidth="1"/>
    <col min="6687" max="6688" width="7.375" style="1123" customWidth="1"/>
    <col min="6689" max="6923" width="7.875" style="1123"/>
    <col min="6924" max="6924" width="5.375" style="1123" customWidth="1"/>
    <col min="6925" max="6925" width="30.375" style="1123" customWidth="1"/>
    <col min="6926" max="6927" width="7.875" style="1123" hidden="1" customWidth="1"/>
    <col min="6928" max="6928" width="9.875" style="1123" customWidth="1"/>
    <col min="6929" max="6929" width="8.875" style="1123" customWidth="1"/>
    <col min="6930" max="6930" width="10.375" style="1123" customWidth="1"/>
    <col min="6931" max="6931" width="9.125" style="1123" customWidth="1"/>
    <col min="6932" max="6932" width="8.75" style="1123" customWidth="1"/>
    <col min="6933" max="6933" width="8" style="1123" customWidth="1"/>
    <col min="6934" max="6934" width="6.5" style="1123" customWidth="1"/>
    <col min="6935" max="6936" width="9.625" style="1123" customWidth="1"/>
    <col min="6937" max="6937" width="7.375" style="1123" customWidth="1"/>
    <col min="6938" max="6939" width="7.875" style="1123" customWidth="1"/>
    <col min="6940" max="6940" width="6.375" style="1123" customWidth="1"/>
    <col min="6941" max="6942" width="6.5" style="1123" customWidth="1"/>
    <col min="6943" max="6944" width="7.375" style="1123" customWidth="1"/>
    <col min="6945" max="7179" width="7.875" style="1123"/>
    <col min="7180" max="7180" width="5.375" style="1123" customWidth="1"/>
    <col min="7181" max="7181" width="30.375" style="1123" customWidth="1"/>
    <col min="7182" max="7183" width="7.875" style="1123" hidden="1" customWidth="1"/>
    <col min="7184" max="7184" width="9.875" style="1123" customWidth="1"/>
    <col min="7185" max="7185" width="8.875" style="1123" customWidth="1"/>
    <col min="7186" max="7186" width="10.375" style="1123" customWidth="1"/>
    <col min="7187" max="7187" width="9.125" style="1123" customWidth="1"/>
    <col min="7188" max="7188" width="8.75" style="1123" customWidth="1"/>
    <col min="7189" max="7189" width="8" style="1123" customWidth="1"/>
    <col min="7190" max="7190" width="6.5" style="1123" customWidth="1"/>
    <col min="7191" max="7192" width="9.625" style="1123" customWidth="1"/>
    <col min="7193" max="7193" width="7.375" style="1123" customWidth="1"/>
    <col min="7194" max="7195" width="7.875" style="1123" customWidth="1"/>
    <col min="7196" max="7196" width="6.375" style="1123" customWidth="1"/>
    <col min="7197" max="7198" width="6.5" style="1123" customWidth="1"/>
    <col min="7199" max="7200" width="7.375" style="1123" customWidth="1"/>
    <col min="7201" max="7435" width="7.875" style="1123"/>
    <col min="7436" max="7436" width="5.375" style="1123" customWidth="1"/>
    <col min="7437" max="7437" width="30.375" style="1123" customWidth="1"/>
    <col min="7438" max="7439" width="7.875" style="1123" hidden="1" customWidth="1"/>
    <col min="7440" max="7440" width="9.875" style="1123" customWidth="1"/>
    <col min="7441" max="7441" width="8.875" style="1123" customWidth="1"/>
    <col min="7442" max="7442" width="10.375" style="1123" customWidth="1"/>
    <col min="7443" max="7443" width="9.125" style="1123" customWidth="1"/>
    <col min="7444" max="7444" width="8.75" style="1123" customWidth="1"/>
    <col min="7445" max="7445" width="8" style="1123" customWidth="1"/>
    <col min="7446" max="7446" width="6.5" style="1123" customWidth="1"/>
    <col min="7447" max="7448" width="9.625" style="1123" customWidth="1"/>
    <col min="7449" max="7449" width="7.375" style="1123" customWidth="1"/>
    <col min="7450" max="7451" width="7.875" style="1123" customWidth="1"/>
    <col min="7452" max="7452" width="6.375" style="1123" customWidth="1"/>
    <col min="7453" max="7454" width="6.5" style="1123" customWidth="1"/>
    <col min="7455" max="7456" width="7.375" style="1123" customWidth="1"/>
    <col min="7457" max="7691" width="7.875" style="1123"/>
    <col min="7692" max="7692" width="5.375" style="1123" customWidth="1"/>
    <col min="7693" max="7693" width="30.375" style="1123" customWidth="1"/>
    <col min="7694" max="7695" width="7.875" style="1123" hidden="1" customWidth="1"/>
    <col min="7696" max="7696" width="9.875" style="1123" customWidth="1"/>
    <col min="7697" max="7697" width="8.875" style="1123" customWidth="1"/>
    <col min="7698" max="7698" width="10.375" style="1123" customWidth="1"/>
    <col min="7699" max="7699" width="9.125" style="1123" customWidth="1"/>
    <col min="7700" max="7700" width="8.75" style="1123" customWidth="1"/>
    <col min="7701" max="7701" width="8" style="1123" customWidth="1"/>
    <col min="7702" max="7702" width="6.5" style="1123" customWidth="1"/>
    <col min="7703" max="7704" width="9.625" style="1123" customWidth="1"/>
    <col min="7705" max="7705" width="7.375" style="1123" customWidth="1"/>
    <col min="7706" max="7707" width="7.875" style="1123" customWidth="1"/>
    <col min="7708" max="7708" width="6.375" style="1123" customWidth="1"/>
    <col min="7709" max="7710" width="6.5" style="1123" customWidth="1"/>
    <col min="7711" max="7712" width="7.375" style="1123" customWidth="1"/>
    <col min="7713" max="7947" width="7.875" style="1123"/>
    <col min="7948" max="7948" width="5.375" style="1123" customWidth="1"/>
    <col min="7949" max="7949" width="30.375" style="1123" customWidth="1"/>
    <col min="7950" max="7951" width="7.875" style="1123" hidden="1" customWidth="1"/>
    <col min="7952" max="7952" width="9.875" style="1123" customWidth="1"/>
    <col min="7953" max="7953" width="8.875" style="1123" customWidth="1"/>
    <col min="7954" max="7954" width="10.375" style="1123" customWidth="1"/>
    <col min="7955" max="7955" width="9.125" style="1123" customWidth="1"/>
    <col min="7956" max="7956" width="8.75" style="1123" customWidth="1"/>
    <col min="7957" max="7957" width="8" style="1123" customWidth="1"/>
    <col min="7958" max="7958" width="6.5" style="1123" customWidth="1"/>
    <col min="7959" max="7960" width="9.625" style="1123" customWidth="1"/>
    <col min="7961" max="7961" width="7.375" style="1123" customWidth="1"/>
    <col min="7962" max="7963" width="7.875" style="1123" customWidth="1"/>
    <col min="7964" max="7964" width="6.375" style="1123" customWidth="1"/>
    <col min="7965" max="7966" width="6.5" style="1123" customWidth="1"/>
    <col min="7967" max="7968" width="7.375" style="1123" customWidth="1"/>
    <col min="7969" max="8203" width="7.875" style="1123"/>
    <col min="8204" max="8204" width="5.375" style="1123" customWidth="1"/>
    <col min="8205" max="8205" width="30.375" style="1123" customWidth="1"/>
    <col min="8206" max="8207" width="7.875" style="1123" hidden="1" customWidth="1"/>
    <col min="8208" max="8208" width="9.875" style="1123" customWidth="1"/>
    <col min="8209" max="8209" width="8.875" style="1123" customWidth="1"/>
    <col min="8210" max="8210" width="10.375" style="1123" customWidth="1"/>
    <col min="8211" max="8211" width="9.125" style="1123" customWidth="1"/>
    <col min="8212" max="8212" width="8.75" style="1123" customWidth="1"/>
    <col min="8213" max="8213" width="8" style="1123" customWidth="1"/>
    <col min="8214" max="8214" width="6.5" style="1123" customWidth="1"/>
    <col min="8215" max="8216" width="9.625" style="1123" customWidth="1"/>
    <col min="8217" max="8217" width="7.375" style="1123" customWidth="1"/>
    <col min="8218" max="8219" width="7.875" style="1123" customWidth="1"/>
    <col min="8220" max="8220" width="6.375" style="1123" customWidth="1"/>
    <col min="8221" max="8222" width="6.5" style="1123" customWidth="1"/>
    <col min="8223" max="8224" width="7.375" style="1123" customWidth="1"/>
    <col min="8225" max="8459" width="7.875" style="1123"/>
    <col min="8460" max="8460" width="5.375" style="1123" customWidth="1"/>
    <col min="8461" max="8461" width="30.375" style="1123" customWidth="1"/>
    <col min="8462" max="8463" width="7.875" style="1123" hidden="1" customWidth="1"/>
    <col min="8464" max="8464" width="9.875" style="1123" customWidth="1"/>
    <col min="8465" max="8465" width="8.875" style="1123" customWidth="1"/>
    <col min="8466" max="8466" width="10.375" style="1123" customWidth="1"/>
    <col min="8467" max="8467" width="9.125" style="1123" customWidth="1"/>
    <col min="8468" max="8468" width="8.75" style="1123" customWidth="1"/>
    <col min="8469" max="8469" width="8" style="1123" customWidth="1"/>
    <col min="8470" max="8470" width="6.5" style="1123" customWidth="1"/>
    <col min="8471" max="8472" width="9.625" style="1123" customWidth="1"/>
    <col min="8473" max="8473" width="7.375" style="1123" customWidth="1"/>
    <col min="8474" max="8475" width="7.875" style="1123" customWidth="1"/>
    <col min="8476" max="8476" width="6.375" style="1123" customWidth="1"/>
    <col min="8477" max="8478" width="6.5" style="1123" customWidth="1"/>
    <col min="8479" max="8480" width="7.375" style="1123" customWidth="1"/>
    <col min="8481" max="8715" width="7.875" style="1123"/>
    <col min="8716" max="8716" width="5.375" style="1123" customWidth="1"/>
    <col min="8717" max="8717" width="30.375" style="1123" customWidth="1"/>
    <col min="8718" max="8719" width="7.875" style="1123" hidden="1" customWidth="1"/>
    <col min="8720" max="8720" width="9.875" style="1123" customWidth="1"/>
    <col min="8721" max="8721" width="8.875" style="1123" customWidth="1"/>
    <col min="8722" max="8722" width="10.375" style="1123" customWidth="1"/>
    <col min="8723" max="8723" width="9.125" style="1123" customWidth="1"/>
    <col min="8724" max="8724" width="8.75" style="1123" customWidth="1"/>
    <col min="8725" max="8725" width="8" style="1123" customWidth="1"/>
    <col min="8726" max="8726" width="6.5" style="1123" customWidth="1"/>
    <col min="8727" max="8728" width="9.625" style="1123" customWidth="1"/>
    <col min="8729" max="8729" width="7.375" style="1123" customWidth="1"/>
    <col min="8730" max="8731" width="7.875" style="1123" customWidth="1"/>
    <col min="8732" max="8732" width="6.375" style="1123" customWidth="1"/>
    <col min="8733" max="8734" width="6.5" style="1123" customWidth="1"/>
    <col min="8735" max="8736" width="7.375" style="1123" customWidth="1"/>
    <col min="8737" max="8971" width="7.875" style="1123"/>
    <col min="8972" max="8972" width="5.375" style="1123" customWidth="1"/>
    <col min="8973" max="8973" width="30.375" style="1123" customWidth="1"/>
    <col min="8974" max="8975" width="7.875" style="1123" hidden="1" customWidth="1"/>
    <col min="8976" max="8976" width="9.875" style="1123" customWidth="1"/>
    <col min="8977" max="8977" width="8.875" style="1123" customWidth="1"/>
    <col min="8978" max="8978" width="10.375" style="1123" customWidth="1"/>
    <col min="8979" max="8979" width="9.125" style="1123" customWidth="1"/>
    <col min="8980" max="8980" width="8.75" style="1123" customWidth="1"/>
    <col min="8981" max="8981" width="8" style="1123" customWidth="1"/>
    <col min="8982" max="8982" width="6.5" style="1123" customWidth="1"/>
    <col min="8983" max="8984" width="9.625" style="1123" customWidth="1"/>
    <col min="8985" max="8985" width="7.375" style="1123" customWidth="1"/>
    <col min="8986" max="8987" width="7.875" style="1123" customWidth="1"/>
    <col min="8988" max="8988" width="6.375" style="1123" customWidth="1"/>
    <col min="8989" max="8990" width="6.5" style="1123" customWidth="1"/>
    <col min="8991" max="8992" width="7.375" style="1123" customWidth="1"/>
    <col min="8993" max="9227" width="7.875" style="1123"/>
    <col min="9228" max="9228" width="5.375" style="1123" customWidth="1"/>
    <col min="9229" max="9229" width="30.375" style="1123" customWidth="1"/>
    <col min="9230" max="9231" width="7.875" style="1123" hidden="1" customWidth="1"/>
    <col min="9232" max="9232" width="9.875" style="1123" customWidth="1"/>
    <col min="9233" max="9233" width="8.875" style="1123" customWidth="1"/>
    <col min="9234" max="9234" width="10.375" style="1123" customWidth="1"/>
    <col min="9235" max="9235" width="9.125" style="1123" customWidth="1"/>
    <col min="9236" max="9236" width="8.75" style="1123" customWidth="1"/>
    <col min="9237" max="9237" width="8" style="1123" customWidth="1"/>
    <col min="9238" max="9238" width="6.5" style="1123" customWidth="1"/>
    <col min="9239" max="9240" width="9.625" style="1123" customWidth="1"/>
    <col min="9241" max="9241" width="7.375" style="1123" customWidth="1"/>
    <col min="9242" max="9243" width="7.875" style="1123" customWidth="1"/>
    <col min="9244" max="9244" width="6.375" style="1123" customWidth="1"/>
    <col min="9245" max="9246" width="6.5" style="1123" customWidth="1"/>
    <col min="9247" max="9248" width="7.375" style="1123" customWidth="1"/>
    <col min="9249" max="9483" width="7.875" style="1123"/>
    <col min="9484" max="9484" width="5.375" style="1123" customWidth="1"/>
    <col min="9485" max="9485" width="30.375" style="1123" customWidth="1"/>
    <col min="9486" max="9487" width="7.875" style="1123" hidden="1" customWidth="1"/>
    <col min="9488" max="9488" width="9.875" style="1123" customWidth="1"/>
    <col min="9489" max="9489" width="8.875" style="1123" customWidth="1"/>
    <col min="9490" max="9490" width="10.375" style="1123" customWidth="1"/>
    <col min="9491" max="9491" width="9.125" style="1123" customWidth="1"/>
    <col min="9492" max="9492" width="8.75" style="1123" customWidth="1"/>
    <col min="9493" max="9493" width="8" style="1123" customWidth="1"/>
    <col min="9494" max="9494" width="6.5" style="1123" customWidth="1"/>
    <col min="9495" max="9496" width="9.625" style="1123" customWidth="1"/>
    <col min="9497" max="9497" width="7.375" style="1123" customWidth="1"/>
    <col min="9498" max="9499" width="7.875" style="1123" customWidth="1"/>
    <col min="9500" max="9500" width="6.375" style="1123" customWidth="1"/>
    <col min="9501" max="9502" width="6.5" style="1123" customWidth="1"/>
    <col min="9503" max="9504" width="7.375" style="1123" customWidth="1"/>
    <col min="9505" max="9739" width="7.875" style="1123"/>
    <col min="9740" max="9740" width="5.375" style="1123" customWidth="1"/>
    <col min="9741" max="9741" width="30.375" style="1123" customWidth="1"/>
    <col min="9742" max="9743" width="7.875" style="1123" hidden="1" customWidth="1"/>
    <col min="9744" max="9744" width="9.875" style="1123" customWidth="1"/>
    <col min="9745" max="9745" width="8.875" style="1123" customWidth="1"/>
    <col min="9746" max="9746" width="10.375" style="1123" customWidth="1"/>
    <col min="9747" max="9747" width="9.125" style="1123" customWidth="1"/>
    <col min="9748" max="9748" width="8.75" style="1123" customWidth="1"/>
    <col min="9749" max="9749" width="8" style="1123" customWidth="1"/>
    <col min="9750" max="9750" width="6.5" style="1123" customWidth="1"/>
    <col min="9751" max="9752" width="9.625" style="1123" customWidth="1"/>
    <col min="9753" max="9753" width="7.375" style="1123" customWidth="1"/>
    <col min="9754" max="9755" width="7.875" style="1123" customWidth="1"/>
    <col min="9756" max="9756" width="6.375" style="1123" customWidth="1"/>
    <col min="9757" max="9758" width="6.5" style="1123" customWidth="1"/>
    <col min="9759" max="9760" width="7.375" style="1123" customWidth="1"/>
    <col min="9761" max="9995" width="7.875" style="1123"/>
    <col min="9996" max="9996" width="5.375" style="1123" customWidth="1"/>
    <col min="9997" max="9997" width="30.375" style="1123" customWidth="1"/>
    <col min="9998" max="9999" width="7.875" style="1123" hidden="1" customWidth="1"/>
    <col min="10000" max="10000" width="9.875" style="1123" customWidth="1"/>
    <col min="10001" max="10001" width="8.875" style="1123" customWidth="1"/>
    <col min="10002" max="10002" width="10.375" style="1123" customWidth="1"/>
    <col min="10003" max="10003" width="9.125" style="1123" customWidth="1"/>
    <col min="10004" max="10004" width="8.75" style="1123" customWidth="1"/>
    <col min="10005" max="10005" width="8" style="1123" customWidth="1"/>
    <col min="10006" max="10006" width="6.5" style="1123" customWidth="1"/>
    <col min="10007" max="10008" width="9.625" style="1123" customWidth="1"/>
    <col min="10009" max="10009" width="7.375" style="1123" customWidth="1"/>
    <col min="10010" max="10011" width="7.875" style="1123" customWidth="1"/>
    <col min="10012" max="10012" width="6.375" style="1123" customWidth="1"/>
    <col min="10013" max="10014" width="6.5" style="1123" customWidth="1"/>
    <col min="10015" max="10016" width="7.375" style="1123" customWidth="1"/>
    <col min="10017" max="10251" width="7.875" style="1123"/>
    <col min="10252" max="10252" width="5.375" style="1123" customWidth="1"/>
    <col min="10253" max="10253" width="30.375" style="1123" customWidth="1"/>
    <col min="10254" max="10255" width="7.875" style="1123" hidden="1" customWidth="1"/>
    <col min="10256" max="10256" width="9.875" style="1123" customWidth="1"/>
    <col min="10257" max="10257" width="8.875" style="1123" customWidth="1"/>
    <col min="10258" max="10258" width="10.375" style="1123" customWidth="1"/>
    <col min="10259" max="10259" width="9.125" style="1123" customWidth="1"/>
    <col min="10260" max="10260" width="8.75" style="1123" customWidth="1"/>
    <col min="10261" max="10261" width="8" style="1123" customWidth="1"/>
    <col min="10262" max="10262" width="6.5" style="1123" customWidth="1"/>
    <col min="10263" max="10264" width="9.625" style="1123" customWidth="1"/>
    <col min="10265" max="10265" width="7.375" style="1123" customWidth="1"/>
    <col min="10266" max="10267" width="7.875" style="1123" customWidth="1"/>
    <col min="10268" max="10268" width="6.375" style="1123" customWidth="1"/>
    <col min="10269" max="10270" width="6.5" style="1123" customWidth="1"/>
    <col min="10271" max="10272" width="7.375" style="1123" customWidth="1"/>
    <col min="10273" max="10507" width="7.875" style="1123"/>
    <col min="10508" max="10508" width="5.375" style="1123" customWidth="1"/>
    <col min="10509" max="10509" width="30.375" style="1123" customWidth="1"/>
    <col min="10510" max="10511" width="7.875" style="1123" hidden="1" customWidth="1"/>
    <col min="10512" max="10512" width="9.875" style="1123" customWidth="1"/>
    <col min="10513" max="10513" width="8.875" style="1123" customWidth="1"/>
    <col min="10514" max="10514" width="10.375" style="1123" customWidth="1"/>
    <col min="10515" max="10515" width="9.125" style="1123" customWidth="1"/>
    <col min="10516" max="10516" width="8.75" style="1123" customWidth="1"/>
    <col min="10517" max="10517" width="8" style="1123" customWidth="1"/>
    <col min="10518" max="10518" width="6.5" style="1123" customWidth="1"/>
    <col min="10519" max="10520" width="9.625" style="1123" customWidth="1"/>
    <col min="10521" max="10521" width="7.375" style="1123" customWidth="1"/>
    <col min="10522" max="10523" width="7.875" style="1123" customWidth="1"/>
    <col min="10524" max="10524" width="6.375" style="1123" customWidth="1"/>
    <col min="10525" max="10526" width="6.5" style="1123" customWidth="1"/>
    <col min="10527" max="10528" width="7.375" style="1123" customWidth="1"/>
    <col min="10529" max="10763" width="7.875" style="1123"/>
    <col min="10764" max="10764" width="5.375" style="1123" customWidth="1"/>
    <col min="10765" max="10765" width="30.375" style="1123" customWidth="1"/>
    <col min="10766" max="10767" width="7.875" style="1123" hidden="1" customWidth="1"/>
    <col min="10768" max="10768" width="9.875" style="1123" customWidth="1"/>
    <col min="10769" max="10769" width="8.875" style="1123" customWidth="1"/>
    <col min="10770" max="10770" width="10.375" style="1123" customWidth="1"/>
    <col min="10771" max="10771" width="9.125" style="1123" customWidth="1"/>
    <col min="10772" max="10772" width="8.75" style="1123" customWidth="1"/>
    <col min="10773" max="10773" width="8" style="1123" customWidth="1"/>
    <col min="10774" max="10774" width="6.5" style="1123" customWidth="1"/>
    <col min="10775" max="10776" width="9.625" style="1123" customWidth="1"/>
    <col min="10777" max="10777" width="7.375" style="1123" customWidth="1"/>
    <col min="10778" max="10779" width="7.875" style="1123" customWidth="1"/>
    <col min="10780" max="10780" width="6.375" style="1123" customWidth="1"/>
    <col min="10781" max="10782" width="6.5" style="1123" customWidth="1"/>
    <col min="10783" max="10784" width="7.375" style="1123" customWidth="1"/>
    <col min="10785" max="11019" width="7.875" style="1123"/>
    <col min="11020" max="11020" width="5.375" style="1123" customWidth="1"/>
    <col min="11021" max="11021" width="30.375" style="1123" customWidth="1"/>
    <col min="11022" max="11023" width="7.875" style="1123" hidden="1" customWidth="1"/>
    <col min="11024" max="11024" width="9.875" style="1123" customWidth="1"/>
    <col min="11025" max="11025" width="8.875" style="1123" customWidth="1"/>
    <col min="11026" max="11026" width="10.375" style="1123" customWidth="1"/>
    <col min="11027" max="11027" width="9.125" style="1123" customWidth="1"/>
    <col min="11028" max="11028" width="8.75" style="1123" customWidth="1"/>
    <col min="11029" max="11029" width="8" style="1123" customWidth="1"/>
    <col min="11030" max="11030" width="6.5" style="1123" customWidth="1"/>
    <col min="11031" max="11032" width="9.625" style="1123" customWidth="1"/>
    <col min="11033" max="11033" width="7.375" style="1123" customWidth="1"/>
    <col min="11034" max="11035" width="7.875" style="1123" customWidth="1"/>
    <col min="11036" max="11036" width="6.375" style="1123" customWidth="1"/>
    <col min="11037" max="11038" width="6.5" style="1123" customWidth="1"/>
    <col min="11039" max="11040" width="7.375" style="1123" customWidth="1"/>
    <col min="11041" max="11275" width="7.875" style="1123"/>
    <col min="11276" max="11276" width="5.375" style="1123" customWidth="1"/>
    <col min="11277" max="11277" width="30.375" style="1123" customWidth="1"/>
    <col min="11278" max="11279" width="7.875" style="1123" hidden="1" customWidth="1"/>
    <col min="11280" max="11280" width="9.875" style="1123" customWidth="1"/>
    <col min="11281" max="11281" width="8.875" style="1123" customWidth="1"/>
    <col min="11282" max="11282" width="10.375" style="1123" customWidth="1"/>
    <col min="11283" max="11283" width="9.125" style="1123" customWidth="1"/>
    <col min="11284" max="11284" width="8.75" style="1123" customWidth="1"/>
    <col min="11285" max="11285" width="8" style="1123" customWidth="1"/>
    <col min="11286" max="11286" width="6.5" style="1123" customWidth="1"/>
    <col min="11287" max="11288" width="9.625" style="1123" customWidth="1"/>
    <col min="11289" max="11289" width="7.375" style="1123" customWidth="1"/>
    <col min="11290" max="11291" width="7.875" style="1123" customWidth="1"/>
    <col min="11292" max="11292" width="6.375" style="1123" customWidth="1"/>
    <col min="11293" max="11294" width="6.5" style="1123" customWidth="1"/>
    <col min="11295" max="11296" width="7.375" style="1123" customWidth="1"/>
    <col min="11297" max="11531" width="7.875" style="1123"/>
    <col min="11532" max="11532" width="5.375" style="1123" customWidth="1"/>
    <col min="11533" max="11533" width="30.375" style="1123" customWidth="1"/>
    <col min="11534" max="11535" width="7.875" style="1123" hidden="1" customWidth="1"/>
    <col min="11536" max="11536" width="9.875" style="1123" customWidth="1"/>
    <col min="11537" max="11537" width="8.875" style="1123" customWidth="1"/>
    <col min="11538" max="11538" width="10.375" style="1123" customWidth="1"/>
    <col min="11539" max="11539" width="9.125" style="1123" customWidth="1"/>
    <col min="11540" max="11540" width="8.75" style="1123" customWidth="1"/>
    <col min="11541" max="11541" width="8" style="1123" customWidth="1"/>
    <col min="11542" max="11542" width="6.5" style="1123" customWidth="1"/>
    <col min="11543" max="11544" width="9.625" style="1123" customWidth="1"/>
    <col min="11545" max="11545" width="7.375" style="1123" customWidth="1"/>
    <col min="11546" max="11547" width="7.875" style="1123" customWidth="1"/>
    <col min="11548" max="11548" width="6.375" style="1123" customWidth="1"/>
    <col min="11549" max="11550" width="6.5" style="1123" customWidth="1"/>
    <col min="11551" max="11552" width="7.375" style="1123" customWidth="1"/>
    <col min="11553" max="11787" width="7.875" style="1123"/>
    <col min="11788" max="11788" width="5.375" style="1123" customWidth="1"/>
    <col min="11789" max="11789" width="30.375" style="1123" customWidth="1"/>
    <col min="11790" max="11791" width="7.875" style="1123" hidden="1" customWidth="1"/>
    <col min="11792" max="11792" width="9.875" style="1123" customWidth="1"/>
    <col min="11793" max="11793" width="8.875" style="1123" customWidth="1"/>
    <col min="11794" max="11794" width="10.375" style="1123" customWidth="1"/>
    <col min="11795" max="11795" width="9.125" style="1123" customWidth="1"/>
    <col min="11796" max="11796" width="8.75" style="1123" customWidth="1"/>
    <col min="11797" max="11797" width="8" style="1123" customWidth="1"/>
    <col min="11798" max="11798" width="6.5" style="1123" customWidth="1"/>
    <col min="11799" max="11800" width="9.625" style="1123" customWidth="1"/>
    <col min="11801" max="11801" width="7.375" style="1123" customWidth="1"/>
    <col min="11802" max="11803" width="7.875" style="1123" customWidth="1"/>
    <col min="11804" max="11804" width="6.375" style="1123" customWidth="1"/>
    <col min="11805" max="11806" width="6.5" style="1123" customWidth="1"/>
    <col min="11807" max="11808" width="7.375" style="1123" customWidth="1"/>
    <col min="11809" max="12043" width="7.875" style="1123"/>
    <col min="12044" max="12044" width="5.375" style="1123" customWidth="1"/>
    <col min="12045" max="12045" width="30.375" style="1123" customWidth="1"/>
    <col min="12046" max="12047" width="7.875" style="1123" hidden="1" customWidth="1"/>
    <col min="12048" max="12048" width="9.875" style="1123" customWidth="1"/>
    <col min="12049" max="12049" width="8.875" style="1123" customWidth="1"/>
    <col min="12050" max="12050" width="10.375" style="1123" customWidth="1"/>
    <col min="12051" max="12051" width="9.125" style="1123" customWidth="1"/>
    <col min="12052" max="12052" width="8.75" style="1123" customWidth="1"/>
    <col min="12053" max="12053" width="8" style="1123" customWidth="1"/>
    <col min="12054" max="12054" width="6.5" style="1123" customWidth="1"/>
    <col min="12055" max="12056" width="9.625" style="1123" customWidth="1"/>
    <col min="12057" max="12057" width="7.375" style="1123" customWidth="1"/>
    <col min="12058" max="12059" width="7.875" style="1123" customWidth="1"/>
    <col min="12060" max="12060" width="6.375" style="1123" customWidth="1"/>
    <col min="12061" max="12062" width="6.5" style="1123" customWidth="1"/>
    <col min="12063" max="12064" width="7.375" style="1123" customWidth="1"/>
    <col min="12065" max="12299" width="7.875" style="1123"/>
    <col min="12300" max="12300" width="5.375" style="1123" customWidth="1"/>
    <col min="12301" max="12301" width="30.375" style="1123" customWidth="1"/>
    <col min="12302" max="12303" width="7.875" style="1123" hidden="1" customWidth="1"/>
    <col min="12304" max="12304" width="9.875" style="1123" customWidth="1"/>
    <col min="12305" max="12305" width="8.875" style="1123" customWidth="1"/>
    <col min="12306" max="12306" width="10.375" style="1123" customWidth="1"/>
    <col min="12307" max="12307" width="9.125" style="1123" customWidth="1"/>
    <col min="12308" max="12308" width="8.75" style="1123" customWidth="1"/>
    <col min="12309" max="12309" width="8" style="1123" customWidth="1"/>
    <col min="12310" max="12310" width="6.5" style="1123" customWidth="1"/>
    <col min="12311" max="12312" width="9.625" style="1123" customWidth="1"/>
    <col min="12313" max="12313" width="7.375" style="1123" customWidth="1"/>
    <col min="12314" max="12315" width="7.875" style="1123" customWidth="1"/>
    <col min="12316" max="12316" width="6.375" style="1123" customWidth="1"/>
    <col min="12317" max="12318" width="6.5" style="1123" customWidth="1"/>
    <col min="12319" max="12320" width="7.375" style="1123" customWidth="1"/>
    <col min="12321" max="12555" width="7.875" style="1123"/>
    <col min="12556" max="12556" width="5.375" style="1123" customWidth="1"/>
    <col min="12557" max="12557" width="30.375" style="1123" customWidth="1"/>
    <col min="12558" max="12559" width="7.875" style="1123" hidden="1" customWidth="1"/>
    <col min="12560" max="12560" width="9.875" style="1123" customWidth="1"/>
    <col min="12561" max="12561" width="8.875" style="1123" customWidth="1"/>
    <col min="12562" max="12562" width="10.375" style="1123" customWidth="1"/>
    <col min="12563" max="12563" width="9.125" style="1123" customWidth="1"/>
    <col min="12564" max="12564" width="8.75" style="1123" customWidth="1"/>
    <col min="12565" max="12565" width="8" style="1123" customWidth="1"/>
    <col min="12566" max="12566" width="6.5" style="1123" customWidth="1"/>
    <col min="12567" max="12568" width="9.625" style="1123" customWidth="1"/>
    <col min="12569" max="12569" width="7.375" style="1123" customWidth="1"/>
    <col min="12570" max="12571" width="7.875" style="1123" customWidth="1"/>
    <col min="12572" max="12572" width="6.375" style="1123" customWidth="1"/>
    <col min="12573" max="12574" width="6.5" style="1123" customWidth="1"/>
    <col min="12575" max="12576" width="7.375" style="1123" customWidth="1"/>
    <col min="12577" max="12811" width="7.875" style="1123"/>
    <col min="12812" max="12812" width="5.375" style="1123" customWidth="1"/>
    <col min="12813" max="12813" width="30.375" style="1123" customWidth="1"/>
    <col min="12814" max="12815" width="7.875" style="1123" hidden="1" customWidth="1"/>
    <col min="12816" max="12816" width="9.875" style="1123" customWidth="1"/>
    <col min="12817" max="12817" width="8.875" style="1123" customWidth="1"/>
    <col min="12818" max="12818" width="10.375" style="1123" customWidth="1"/>
    <col min="12819" max="12819" width="9.125" style="1123" customWidth="1"/>
    <col min="12820" max="12820" width="8.75" style="1123" customWidth="1"/>
    <col min="12821" max="12821" width="8" style="1123" customWidth="1"/>
    <col min="12822" max="12822" width="6.5" style="1123" customWidth="1"/>
    <col min="12823" max="12824" width="9.625" style="1123" customWidth="1"/>
    <col min="12825" max="12825" width="7.375" style="1123" customWidth="1"/>
    <col min="12826" max="12827" width="7.875" style="1123" customWidth="1"/>
    <col min="12828" max="12828" width="6.375" style="1123" customWidth="1"/>
    <col min="12829" max="12830" width="6.5" style="1123" customWidth="1"/>
    <col min="12831" max="12832" width="7.375" style="1123" customWidth="1"/>
    <col min="12833" max="13067" width="7.875" style="1123"/>
    <col min="13068" max="13068" width="5.375" style="1123" customWidth="1"/>
    <col min="13069" max="13069" width="30.375" style="1123" customWidth="1"/>
    <col min="13070" max="13071" width="7.875" style="1123" hidden="1" customWidth="1"/>
    <col min="13072" max="13072" width="9.875" style="1123" customWidth="1"/>
    <col min="13073" max="13073" width="8.875" style="1123" customWidth="1"/>
    <col min="13074" max="13074" width="10.375" style="1123" customWidth="1"/>
    <col min="13075" max="13075" width="9.125" style="1123" customWidth="1"/>
    <col min="13076" max="13076" width="8.75" style="1123" customWidth="1"/>
    <col min="13077" max="13077" width="8" style="1123" customWidth="1"/>
    <col min="13078" max="13078" width="6.5" style="1123" customWidth="1"/>
    <col min="13079" max="13080" width="9.625" style="1123" customWidth="1"/>
    <col min="13081" max="13081" width="7.375" style="1123" customWidth="1"/>
    <col min="13082" max="13083" width="7.875" style="1123" customWidth="1"/>
    <col min="13084" max="13084" width="6.375" style="1123" customWidth="1"/>
    <col min="13085" max="13086" width="6.5" style="1123" customWidth="1"/>
    <col min="13087" max="13088" width="7.375" style="1123" customWidth="1"/>
    <col min="13089" max="13323" width="7.875" style="1123"/>
    <col min="13324" max="13324" width="5.375" style="1123" customWidth="1"/>
    <col min="13325" max="13325" width="30.375" style="1123" customWidth="1"/>
    <col min="13326" max="13327" width="7.875" style="1123" hidden="1" customWidth="1"/>
    <col min="13328" max="13328" width="9.875" style="1123" customWidth="1"/>
    <col min="13329" max="13329" width="8.875" style="1123" customWidth="1"/>
    <col min="13330" max="13330" width="10.375" style="1123" customWidth="1"/>
    <col min="13331" max="13331" width="9.125" style="1123" customWidth="1"/>
    <col min="13332" max="13332" width="8.75" style="1123" customWidth="1"/>
    <col min="13333" max="13333" width="8" style="1123" customWidth="1"/>
    <col min="13334" max="13334" width="6.5" style="1123" customWidth="1"/>
    <col min="13335" max="13336" width="9.625" style="1123" customWidth="1"/>
    <col min="13337" max="13337" width="7.375" style="1123" customWidth="1"/>
    <col min="13338" max="13339" width="7.875" style="1123" customWidth="1"/>
    <col min="13340" max="13340" width="6.375" style="1123" customWidth="1"/>
    <col min="13341" max="13342" width="6.5" style="1123" customWidth="1"/>
    <col min="13343" max="13344" width="7.375" style="1123" customWidth="1"/>
    <col min="13345" max="13579" width="7.875" style="1123"/>
    <col min="13580" max="13580" width="5.375" style="1123" customWidth="1"/>
    <col min="13581" max="13581" width="30.375" style="1123" customWidth="1"/>
    <col min="13582" max="13583" width="7.875" style="1123" hidden="1" customWidth="1"/>
    <col min="13584" max="13584" width="9.875" style="1123" customWidth="1"/>
    <col min="13585" max="13585" width="8.875" style="1123" customWidth="1"/>
    <col min="13586" max="13586" width="10.375" style="1123" customWidth="1"/>
    <col min="13587" max="13587" width="9.125" style="1123" customWidth="1"/>
    <col min="13588" max="13588" width="8.75" style="1123" customWidth="1"/>
    <col min="13589" max="13589" width="8" style="1123" customWidth="1"/>
    <col min="13590" max="13590" width="6.5" style="1123" customWidth="1"/>
    <col min="13591" max="13592" width="9.625" style="1123" customWidth="1"/>
    <col min="13593" max="13593" width="7.375" style="1123" customWidth="1"/>
    <col min="13594" max="13595" width="7.875" style="1123" customWidth="1"/>
    <col min="13596" max="13596" width="6.375" style="1123" customWidth="1"/>
    <col min="13597" max="13598" width="6.5" style="1123" customWidth="1"/>
    <col min="13599" max="13600" width="7.375" style="1123" customWidth="1"/>
    <col min="13601" max="13835" width="7.875" style="1123"/>
    <col min="13836" max="13836" width="5.375" style="1123" customWidth="1"/>
    <col min="13837" max="13837" width="30.375" style="1123" customWidth="1"/>
    <col min="13838" max="13839" width="7.875" style="1123" hidden="1" customWidth="1"/>
    <col min="13840" max="13840" width="9.875" style="1123" customWidth="1"/>
    <col min="13841" max="13841" width="8.875" style="1123" customWidth="1"/>
    <col min="13842" max="13842" width="10.375" style="1123" customWidth="1"/>
    <col min="13843" max="13843" width="9.125" style="1123" customWidth="1"/>
    <col min="13844" max="13844" width="8.75" style="1123" customWidth="1"/>
    <col min="13845" max="13845" width="8" style="1123" customWidth="1"/>
    <col min="13846" max="13846" width="6.5" style="1123" customWidth="1"/>
    <col min="13847" max="13848" width="9.625" style="1123" customWidth="1"/>
    <col min="13849" max="13849" width="7.375" style="1123" customWidth="1"/>
    <col min="13850" max="13851" width="7.875" style="1123" customWidth="1"/>
    <col min="13852" max="13852" width="6.375" style="1123" customWidth="1"/>
    <col min="13853" max="13854" width="6.5" style="1123" customWidth="1"/>
    <col min="13855" max="13856" width="7.375" style="1123" customWidth="1"/>
    <col min="13857" max="14091" width="7.875" style="1123"/>
    <col min="14092" max="14092" width="5.375" style="1123" customWidth="1"/>
    <col min="14093" max="14093" width="30.375" style="1123" customWidth="1"/>
    <col min="14094" max="14095" width="7.875" style="1123" hidden="1" customWidth="1"/>
    <col min="14096" max="14096" width="9.875" style="1123" customWidth="1"/>
    <col min="14097" max="14097" width="8.875" style="1123" customWidth="1"/>
    <col min="14098" max="14098" width="10.375" style="1123" customWidth="1"/>
    <col min="14099" max="14099" width="9.125" style="1123" customWidth="1"/>
    <col min="14100" max="14100" width="8.75" style="1123" customWidth="1"/>
    <col min="14101" max="14101" width="8" style="1123" customWidth="1"/>
    <col min="14102" max="14102" width="6.5" style="1123" customWidth="1"/>
    <col min="14103" max="14104" width="9.625" style="1123" customWidth="1"/>
    <col min="14105" max="14105" width="7.375" style="1123" customWidth="1"/>
    <col min="14106" max="14107" width="7.875" style="1123" customWidth="1"/>
    <col min="14108" max="14108" width="6.375" style="1123" customWidth="1"/>
    <col min="14109" max="14110" width="6.5" style="1123" customWidth="1"/>
    <col min="14111" max="14112" width="7.375" style="1123" customWidth="1"/>
    <col min="14113" max="14347" width="7.875" style="1123"/>
    <col min="14348" max="14348" width="5.375" style="1123" customWidth="1"/>
    <col min="14349" max="14349" width="30.375" style="1123" customWidth="1"/>
    <col min="14350" max="14351" width="7.875" style="1123" hidden="1" customWidth="1"/>
    <col min="14352" max="14352" width="9.875" style="1123" customWidth="1"/>
    <col min="14353" max="14353" width="8.875" style="1123" customWidth="1"/>
    <col min="14354" max="14354" width="10.375" style="1123" customWidth="1"/>
    <col min="14355" max="14355" width="9.125" style="1123" customWidth="1"/>
    <col min="14356" max="14356" width="8.75" style="1123" customWidth="1"/>
    <col min="14357" max="14357" width="8" style="1123" customWidth="1"/>
    <col min="14358" max="14358" width="6.5" style="1123" customWidth="1"/>
    <col min="14359" max="14360" width="9.625" style="1123" customWidth="1"/>
    <col min="14361" max="14361" width="7.375" style="1123" customWidth="1"/>
    <col min="14362" max="14363" width="7.875" style="1123" customWidth="1"/>
    <col min="14364" max="14364" width="6.375" style="1123" customWidth="1"/>
    <col min="14365" max="14366" width="6.5" style="1123" customWidth="1"/>
    <col min="14367" max="14368" width="7.375" style="1123" customWidth="1"/>
    <col min="14369" max="14603" width="7.875" style="1123"/>
    <col min="14604" max="14604" width="5.375" style="1123" customWidth="1"/>
    <col min="14605" max="14605" width="30.375" style="1123" customWidth="1"/>
    <col min="14606" max="14607" width="7.875" style="1123" hidden="1" customWidth="1"/>
    <col min="14608" max="14608" width="9.875" style="1123" customWidth="1"/>
    <col min="14609" max="14609" width="8.875" style="1123" customWidth="1"/>
    <col min="14610" max="14610" width="10.375" style="1123" customWidth="1"/>
    <col min="14611" max="14611" width="9.125" style="1123" customWidth="1"/>
    <col min="14612" max="14612" width="8.75" style="1123" customWidth="1"/>
    <col min="14613" max="14613" width="8" style="1123" customWidth="1"/>
    <col min="14614" max="14614" width="6.5" style="1123" customWidth="1"/>
    <col min="14615" max="14616" width="9.625" style="1123" customWidth="1"/>
    <col min="14617" max="14617" width="7.375" style="1123" customWidth="1"/>
    <col min="14618" max="14619" width="7.875" style="1123" customWidth="1"/>
    <col min="14620" max="14620" width="6.375" style="1123" customWidth="1"/>
    <col min="14621" max="14622" width="6.5" style="1123" customWidth="1"/>
    <col min="14623" max="14624" width="7.375" style="1123" customWidth="1"/>
    <col min="14625" max="14859" width="7.875" style="1123"/>
    <col min="14860" max="14860" width="5.375" style="1123" customWidth="1"/>
    <col min="14861" max="14861" width="30.375" style="1123" customWidth="1"/>
    <col min="14862" max="14863" width="7.875" style="1123" hidden="1" customWidth="1"/>
    <col min="14864" max="14864" width="9.875" style="1123" customWidth="1"/>
    <col min="14865" max="14865" width="8.875" style="1123" customWidth="1"/>
    <col min="14866" max="14866" width="10.375" style="1123" customWidth="1"/>
    <col min="14867" max="14867" width="9.125" style="1123" customWidth="1"/>
    <col min="14868" max="14868" width="8.75" style="1123" customWidth="1"/>
    <col min="14869" max="14869" width="8" style="1123" customWidth="1"/>
    <col min="14870" max="14870" width="6.5" style="1123" customWidth="1"/>
    <col min="14871" max="14872" width="9.625" style="1123" customWidth="1"/>
    <col min="14873" max="14873" width="7.375" style="1123" customWidth="1"/>
    <col min="14874" max="14875" width="7.875" style="1123" customWidth="1"/>
    <col min="14876" max="14876" width="6.375" style="1123" customWidth="1"/>
    <col min="14877" max="14878" width="6.5" style="1123" customWidth="1"/>
    <col min="14879" max="14880" width="7.375" style="1123" customWidth="1"/>
    <col min="14881" max="15115" width="7.875" style="1123"/>
    <col min="15116" max="15116" width="5.375" style="1123" customWidth="1"/>
    <col min="15117" max="15117" width="30.375" style="1123" customWidth="1"/>
    <col min="15118" max="15119" width="7.875" style="1123" hidden="1" customWidth="1"/>
    <col min="15120" max="15120" width="9.875" style="1123" customWidth="1"/>
    <col min="15121" max="15121" width="8.875" style="1123" customWidth="1"/>
    <col min="15122" max="15122" width="10.375" style="1123" customWidth="1"/>
    <col min="15123" max="15123" width="9.125" style="1123" customWidth="1"/>
    <col min="15124" max="15124" width="8.75" style="1123" customWidth="1"/>
    <col min="15125" max="15125" width="8" style="1123" customWidth="1"/>
    <col min="15126" max="15126" width="6.5" style="1123" customWidth="1"/>
    <col min="15127" max="15128" width="9.625" style="1123" customWidth="1"/>
    <col min="15129" max="15129" width="7.375" style="1123" customWidth="1"/>
    <col min="15130" max="15131" width="7.875" style="1123" customWidth="1"/>
    <col min="15132" max="15132" width="6.375" style="1123" customWidth="1"/>
    <col min="15133" max="15134" width="6.5" style="1123" customWidth="1"/>
    <col min="15135" max="15136" width="7.375" style="1123" customWidth="1"/>
    <col min="15137" max="15371" width="7.875" style="1123"/>
    <col min="15372" max="15372" width="5.375" style="1123" customWidth="1"/>
    <col min="15373" max="15373" width="30.375" style="1123" customWidth="1"/>
    <col min="15374" max="15375" width="7.875" style="1123" hidden="1" customWidth="1"/>
    <col min="15376" max="15376" width="9.875" style="1123" customWidth="1"/>
    <col min="15377" max="15377" width="8.875" style="1123" customWidth="1"/>
    <col min="15378" max="15378" width="10.375" style="1123" customWidth="1"/>
    <col min="15379" max="15379" width="9.125" style="1123" customWidth="1"/>
    <col min="15380" max="15380" width="8.75" style="1123" customWidth="1"/>
    <col min="15381" max="15381" width="8" style="1123" customWidth="1"/>
    <col min="15382" max="15382" width="6.5" style="1123" customWidth="1"/>
    <col min="15383" max="15384" width="9.625" style="1123" customWidth="1"/>
    <col min="15385" max="15385" width="7.375" style="1123" customWidth="1"/>
    <col min="15386" max="15387" width="7.875" style="1123" customWidth="1"/>
    <col min="15388" max="15388" width="6.375" style="1123" customWidth="1"/>
    <col min="15389" max="15390" width="6.5" style="1123" customWidth="1"/>
    <col min="15391" max="15392" width="7.375" style="1123" customWidth="1"/>
    <col min="15393" max="15627" width="7.875" style="1123"/>
    <col min="15628" max="15628" width="5.375" style="1123" customWidth="1"/>
    <col min="15629" max="15629" width="30.375" style="1123" customWidth="1"/>
    <col min="15630" max="15631" width="7.875" style="1123" hidden="1" customWidth="1"/>
    <col min="15632" max="15632" width="9.875" style="1123" customWidth="1"/>
    <col min="15633" max="15633" width="8.875" style="1123" customWidth="1"/>
    <col min="15634" max="15634" width="10.375" style="1123" customWidth="1"/>
    <col min="15635" max="15635" width="9.125" style="1123" customWidth="1"/>
    <col min="15636" max="15636" width="8.75" style="1123" customWidth="1"/>
    <col min="15637" max="15637" width="8" style="1123" customWidth="1"/>
    <col min="15638" max="15638" width="6.5" style="1123" customWidth="1"/>
    <col min="15639" max="15640" width="9.625" style="1123" customWidth="1"/>
    <col min="15641" max="15641" width="7.375" style="1123" customWidth="1"/>
    <col min="15642" max="15643" width="7.875" style="1123" customWidth="1"/>
    <col min="15644" max="15644" width="6.375" style="1123" customWidth="1"/>
    <col min="15645" max="15646" width="6.5" style="1123" customWidth="1"/>
    <col min="15647" max="15648" width="7.375" style="1123" customWidth="1"/>
    <col min="15649" max="15883" width="7.875" style="1123"/>
    <col min="15884" max="15884" width="5.375" style="1123" customWidth="1"/>
    <col min="15885" max="15885" width="30.375" style="1123" customWidth="1"/>
    <col min="15886" max="15887" width="7.875" style="1123" hidden="1" customWidth="1"/>
    <col min="15888" max="15888" width="9.875" style="1123" customWidth="1"/>
    <col min="15889" max="15889" width="8.875" style="1123" customWidth="1"/>
    <col min="15890" max="15890" width="10.375" style="1123" customWidth="1"/>
    <col min="15891" max="15891" width="9.125" style="1123" customWidth="1"/>
    <col min="15892" max="15892" width="8.75" style="1123" customWidth="1"/>
    <col min="15893" max="15893" width="8" style="1123" customWidth="1"/>
    <col min="15894" max="15894" width="6.5" style="1123" customWidth="1"/>
    <col min="15895" max="15896" width="9.625" style="1123" customWidth="1"/>
    <col min="15897" max="15897" width="7.375" style="1123" customWidth="1"/>
    <col min="15898" max="15899" width="7.875" style="1123" customWidth="1"/>
    <col min="15900" max="15900" width="6.375" style="1123" customWidth="1"/>
    <col min="15901" max="15902" width="6.5" style="1123" customWidth="1"/>
    <col min="15903" max="15904" width="7.375" style="1123" customWidth="1"/>
    <col min="15905" max="16139" width="7.875" style="1123"/>
    <col min="16140" max="16140" width="5.375" style="1123" customWidth="1"/>
    <col min="16141" max="16141" width="30.375" style="1123" customWidth="1"/>
    <col min="16142" max="16143" width="7.875" style="1123" hidden="1" customWidth="1"/>
    <col min="16144" max="16144" width="9.875" style="1123" customWidth="1"/>
    <col min="16145" max="16145" width="8.875" style="1123" customWidth="1"/>
    <col min="16146" max="16146" width="10.375" style="1123" customWidth="1"/>
    <col min="16147" max="16147" width="9.125" style="1123" customWidth="1"/>
    <col min="16148" max="16148" width="8.75" style="1123" customWidth="1"/>
    <col min="16149" max="16149" width="8" style="1123" customWidth="1"/>
    <col min="16150" max="16150" width="6.5" style="1123" customWidth="1"/>
    <col min="16151" max="16152" width="9.625" style="1123" customWidth="1"/>
    <col min="16153" max="16153" width="7.375" style="1123" customWidth="1"/>
    <col min="16154" max="16155" width="7.875" style="1123" customWidth="1"/>
    <col min="16156" max="16156" width="6.375" style="1123" customWidth="1"/>
    <col min="16157" max="16158" width="6.5" style="1123" customWidth="1"/>
    <col min="16159" max="16160" width="7.375" style="1123" customWidth="1"/>
    <col min="16161" max="16384" width="7.875" style="1123"/>
  </cols>
  <sheetData>
    <row r="1" spans="1:39" ht="27">
      <c r="A1" s="3261" t="s">
        <v>8</v>
      </c>
      <c r="B1" s="3261"/>
      <c r="C1" s="3261"/>
      <c r="D1" s="3261"/>
      <c r="E1" s="3261"/>
      <c r="F1" s="3261"/>
      <c r="G1" s="3261"/>
      <c r="H1" s="3261"/>
      <c r="I1" s="3261"/>
      <c r="J1" s="3261"/>
      <c r="K1" s="3261"/>
      <c r="L1" s="3261"/>
      <c r="M1" s="3261"/>
      <c r="N1" s="3261"/>
      <c r="O1" s="3261"/>
      <c r="P1" s="3261"/>
      <c r="Q1" s="3261"/>
      <c r="R1" s="3261"/>
      <c r="S1" s="3261"/>
      <c r="T1" s="3261"/>
      <c r="U1" s="3261"/>
      <c r="V1" s="3261"/>
      <c r="W1" s="3261"/>
      <c r="X1" s="3261"/>
      <c r="Y1" s="3261"/>
      <c r="Z1" s="3261"/>
      <c r="AA1" s="3261"/>
      <c r="AB1" s="3261"/>
      <c r="AC1" s="3261"/>
      <c r="AD1" s="3261"/>
      <c r="AE1" s="3261"/>
      <c r="AF1" s="3261"/>
      <c r="AG1" s="3261"/>
      <c r="AH1" s="3261"/>
      <c r="AI1" s="3261"/>
      <c r="AJ1" s="3261"/>
      <c r="AK1" s="3261"/>
      <c r="AL1" s="3261"/>
      <c r="AM1" s="3261"/>
    </row>
    <row r="2" spans="1:39" ht="25.5">
      <c r="A2" s="3262" t="s">
        <v>3289</v>
      </c>
      <c r="B2" s="3262"/>
      <c r="C2" s="3262"/>
      <c r="D2" s="3262"/>
      <c r="E2" s="3262"/>
      <c r="F2" s="3262"/>
      <c r="G2" s="3262"/>
      <c r="H2" s="3262"/>
      <c r="I2" s="3262"/>
      <c r="J2" s="3262"/>
      <c r="K2" s="3262"/>
      <c r="L2" s="3262"/>
      <c r="M2" s="3262"/>
      <c r="N2" s="3262"/>
      <c r="O2" s="3262"/>
      <c r="P2" s="3262"/>
      <c r="Q2" s="3262"/>
      <c r="R2" s="3262"/>
      <c r="S2" s="3262"/>
      <c r="T2" s="3262"/>
      <c r="U2" s="3262"/>
      <c r="V2" s="3262"/>
      <c r="W2" s="3262"/>
      <c r="X2" s="3262"/>
      <c r="Y2" s="3262"/>
      <c r="Z2" s="3262"/>
      <c r="AA2" s="3262"/>
      <c r="AB2" s="3262"/>
      <c r="AC2" s="3262"/>
      <c r="AD2" s="3262"/>
      <c r="AE2" s="3262"/>
      <c r="AF2" s="3262"/>
      <c r="AG2" s="3262"/>
      <c r="AH2" s="3262"/>
      <c r="AI2" s="3262"/>
      <c r="AJ2" s="3262"/>
      <c r="AK2" s="3262"/>
      <c r="AL2" s="3262"/>
      <c r="AM2" s="3262"/>
    </row>
    <row r="3" spans="1:39" ht="15.75" customHeight="1">
      <c r="A3" s="1100"/>
      <c r="B3" s="1100"/>
      <c r="C3" s="1100"/>
      <c r="D3" s="1017"/>
      <c r="E3" s="1016"/>
      <c r="F3" s="1016"/>
      <c r="G3" s="1095"/>
      <c r="H3" s="1095"/>
      <c r="I3" s="1095"/>
      <c r="J3" s="1095"/>
      <c r="K3" s="1095"/>
      <c r="L3" s="1095"/>
      <c r="M3" s="1095"/>
      <c r="N3" s="1095"/>
      <c r="O3" s="1095"/>
      <c r="P3" s="4"/>
      <c r="Q3" s="4"/>
      <c r="R3" s="4"/>
      <c r="S3" s="4"/>
      <c r="T3" s="4"/>
      <c r="U3" s="4"/>
      <c r="V3" s="4"/>
      <c r="W3" s="4"/>
      <c r="X3" s="4"/>
      <c r="Y3" s="4"/>
      <c r="Z3" s="4"/>
      <c r="AA3" s="4"/>
      <c r="AB3" s="4"/>
      <c r="AC3" s="4"/>
      <c r="AD3" s="4"/>
      <c r="AE3" s="4"/>
      <c r="AF3" s="4"/>
      <c r="AG3" s="4"/>
      <c r="AH3" s="4"/>
      <c r="AI3" s="4"/>
      <c r="AJ3" s="4"/>
      <c r="AK3" s="3024" t="s">
        <v>9121</v>
      </c>
      <c r="AL3" s="3024"/>
      <c r="AM3" s="1016"/>
    </row>
    <row r="4" spans="1:39" ht="28.5" customHeight="1">
      <c r="A4" s="3246" t="s">
        <v>3178</v>
      </c>
      <c r="B4" s="3263" t="s">
        <v>11</v>
      </c>
      <c r="C4" s="3246" t="s">
        <v>12</v>
      </c>
      <c r="D4" s="3246" t="s">
        <v>13</v>
      </c>
      <c r="E4" s="3256" t="s">
        <v>2229</v>
      </c>
      <c r="F4" s="3246" t="s">
        <v>197</v>
      </c>
      <c r="G4" s="3246" t="s">
        <v>15</v>
      </c>
      <c r="H4" s="3246" t="s">
        <v>304</v>
      </c>
      <c r="I4" s="3241" t="s">
        <v>118</v>
      </c>
      <c r="J4" s="3242"/>
      <c r="K4" s="3246" t="s">
        <v>305</v>
      </c>
      <c r="L4" s="3246" t="s">
        <v>306</v>
      </c>
      <c r="M4" s="3266" t="s">
        <v>116</v>
      </c>
      <c r="N4" s="3249"/>
      <c r="O4" s="3250"/>
      <c r="P4" s="3028" t="s">
        <v>9118</v>
      </c>
      <c r="Q4" s="3029"/>
      <c r="R4" s="3029"/>
      <c r="S4" s="3030"/>
      <c r="T4" s="3031" t="s">
        <v>9107</v>
      </c>
      <c r="U4" s="3032"/>
      <c r="V4" s="3031" t="s">
        <v>9108</v>
      </c>
      <c r="W4" s="3032"/>
      <c r="X4" s="3031" t="s">
        <v>9109</v>
      </c>
      <c r="Y4" s="3032"/>
      <c r="Z4" s="3035" t="s">
        <v>9119</v>
      </c>
      <c r="AA4" s="3036"/>
      <c r="AB4" s="3037"/>
      <c r="AC4" s="3035" t="s">
        <v>9120</v>
      </c>
      <c r="AD4" s="3036"/>
      <c r="AE4" s="3037"/>
      <c r="AF4" s="3041" t="s">
        <v>9110</v>
      </c>
      <c r="AG4" s="3042"/>
      <c r="AH4" s="3043"/>
      <c r="AI4" s="3025" t="s">
        <v>9111</v>
      </c>
      <c r="AJ4" s="3025" t="s">
        <v>9112</v>
      </c>
      <c r="AK4" s="3025" t="s">
        <v>9113</v>
      </c>
      <c r="AL4" s="3025" t="s">
        <v>9114</v>
      </c>
      <c r="AM4" s="3246" t="s">
        <v>16</v>
      </c>
    </row>
    <row r="5" spans="1:39" ht="18.75" customHeight="1">
      <c r="A5" s="3247"/>
      <c r="B5" s="3264"/>
      <c r="C5" s="3247"/>
      <c r="D5" s="3247"/>
      <c r="E5" s="3257"/>
      <c r="F5" s="3247"/>
      <c r="G5" s="3247"/>
      <c r="H5" s="3247"/>
      <c r="I5" s="3243"/>
      <c r="J5" s="3244"/>
      <c r="K5" s="3247"/>
      <c r="L5" s="3247"/>
      <c r="M5" s="3267"/>
      <c r="N5" s="3251"/>
      <c r="O5" s="3252"/>
      <c r="P5" s="2289" t="s">
        <v>2</v>
      </c>
      <c r="Q5" s="2289" t="s">
        <v>2</v>
      </c>
      <c r="R5" s="2290" t="s">
        <v>3</v>
      </c>
      <c r="S5" s="2290" t="s">
        <v>3</v>
      </c>
      <c r="T5" s="3033"/>
      <c r="U5" s="3034"/>
      <c r="V5" s="3033"/>
      <c r="W5" s="3034"/>
      <c r="X5" s="3033"/>
      <c r="Y5" s="3034"/>
      <c r="Z5" s="3038"/>
      <c r="AA5" s="3039"/>
      <c r="AB5" s="3040"/>
      <c r="AC5" s="3038"/>
      <c r="AD5" s="3039"/>
      <c r="AE5" s="3040"/>
      <c r="AF5" s="3044"/>
      <c r="AG5" s="3045"/>
      <c r="AH5" s="3046"/>
      <c r="AI5" s="3026"/>
      <c r="AJ5" s="3026"/>
      <c r="AK5" s="3026"/>
      <c r="AL5" s="3026"/>
      <c r="AM5" s="3247"/>
    </row>
    <row r="6" spans="1:39" ht="15.75" customHeight="1">
      <c r="A6" s="3248"/>
      <c r="B6" s="3265"/>
      <c r="C6" s="3248"/>
      <c r="D6" s="3248"/>
      <c r="E6" s="3258"/>
      <c r="F6" s="3248"/>
      <c r="G6" s="3248"/>
      <c r="H6" s="3248"/>
      <c r="I6" s="1021" t="s">
        <v>1</v>
      </c>
      <c r="J6" s="1022" t="s">
        <v>17</v>
      </c>
      <c r="K6" s="3248"/>
      <c r="L6" s="3248"/>
      <c r="M6" s="1023" t="s">
        <v>2</v>
      </c>
      <c r="N6" s="1024" t="s">
        <v>3</v>
      </c>
      <c r="O6" s="1024" t="s">
        <v>1</v>
      </c>
      <c r="P6" s="2289" t="s">
        <v>9115</v>
      </c>
      <c r="Q6" s="2290" t="s">
        <v>9116</v>
      </c>
      <c r="R6" s="2289" t="s">
        <v>9115</v>
      </c>
      <c r="S6" s="2290" t="s">
        <v>9116</v>
      </c>
      <c r="T6" s="2289" t="s">
        <v>2</v>
      </c>
      <c r="U6" s="2290" t="s">
        <v>3</v>
      </c>
      <c r="V6" s="2289" t="s">
        <v>2</v>
      </c>
      <c r="W6" s="2290" t="s">
        <v>3</v>
      </c>
      <c r="X6" s="2289" t="s">
        <v>2</v>
      </c>
      <c r="Y6" s="2290" t="s">
        <v>3</v>
      </c>
      <c r="Z6" s="2289" t="s">
        <v>2</v>
      </c>
      <c r="AA6" s="2290" t="s">
        <v>3</v>
      </c>
      <c r="AB6" s="2290" t="s">
        <v>1</v>
      </c>
      <c r="AC6" s="2289" t="s">
        <v>2</v>
      </c>
      <c r="AD6" s="2290" t="s">
        <v>3</v>
      </c>
      <c r="AE6" s="2290" t="s">
        <v>1</v>
      </c>
      <c r="AF6" s="2291" t="s">
        <v>9117</v>
      </c>
      <c r="AG6" s="2291" t="s">
        <v>3</v>
      </c>
      <c r="AH6" s="2291" t="s">
        <v>1</v>
      </c>
      <c r="AI6" s="3027"/>
      <c r="AJ6" s="3027"/>
      <c r="AK6" s="3027"/>
      <c r="AL6" s="3027"/>
      <c r="AM6" s="3248"/>
    </row>
    <row r="7" spans="1:39" ht="19.5" customHeight="1">
      <c r="A7" s="1097">
        <v>1</v>
      </c>
      <c r="B7" s="1098">
        <v>2</v>
      </c>
      <c r="C7" s="1098">
        <v>3</v>
      </c>
      <c r="D7" s="1097">
        <v>4</v>
      </c>
      <c r="E7" s="1099">
        <v>5</v>
      </c>
      <c r="F7" s="1099">
        <v>6</v>
      </c>
      <c r="G7" s="1099">
        <v>7</v>
      </c>
      <c r="H7" s="1098">
        <v>8</v>
      </c>
      <c r="I7" s="1097">
        <v>9</v>
      </c>
      <c r="J7" s="1099">
        <v>10</v>
      </c>
      <c r="K7" s="1097">
        <v>11</v>
      </c>
      <c r="L7" s="1097">
        <v>12</v>
      </c>
      <c r="M7" s="1097">
        <v>13</v>
      </c>
      <c r="N7" s="1097">
        <v>14</v>
      </c>
      <c r="O7" s="1097">
        <v>15</v>
      </c>
      <c r="P7" s="2292">
        <v>16</v>
      </c>
      <c r="Q7" s="2292">
        <v>17</v>
      </c>
      <c r="R7" s="2292">
        <v>18</v>
      </c>
      <c r="S7" s="2292">
        <v>19</v>
      </c>
      <c r="T7" s="2292">
        <v>20</v>
      </c>
      <c r="U7" s="2292">
        <v>21</v>
      </c>
      <c r="V7" s="2292">
        <v>22</v>
      </c>
      <c r="W7" s="2292">
        <v>23</v>
      </c>
      <c r="X7" s="2292">
        <v>24</v>
      </c>
      <c r="Y7" s="2292">
        <v>25</v>
      </c>
      <c r="Z7" s="2292">
        <v>10</v>
      </c>
      <c r="AA7" s="2292">
        <v>11</v>
      </c>
      <c r="AB7" s="2292">
        <v>12</v>
      </c>
      <c r="AC7" s="2292">
        <v>9</v>
      </c>
      <c r="AD7" s="2292">
        <v>10</v>
      </c>
      <c r="AE7" s="2292">
        <v>11</v>
      </c>
      <c r="AF7" s="2292">
        <v>12</v>
      </c>
      <c r="AG7" s="2292">
        <v>13</v>
      </c>
      <c r="AH7" s="2292">
        <v>14</v>
      </c>
      <c r="AI7" s="2292">
        <v>15</v>
      </c>
      <c r="AJ7" s="2292">
        <v>15</v>
      </c>
      <c r="AK7" s="2292">
        <v>16</v>
      </c>
      <c r="AL7" s="2292">
        <v>17</v>
      </c>
      <c r="AM7" s="1097">
        <v>16</v>
      </c>
    </row>
    <row r="8" spans="1:39" ht="11.25" customHeight="1">
      <c r="A8" s="212"/>
      <c r="B8" s="212"/>
      <c r="C8" s="212"/>
      <c r="D8" s="212"/>
      <c r="E8" s="212"/>
      <c r="F8" s="212"/>
      <c r="G8" s="212"/>
      <c r="H8" s="212"/>
      <c r="I8" s="212"/>
      <c r="J8" s="212"/>
      <c r="K8" s="212"/>
      <c r="L8" s="212"/>
      <c r="M8" s="212"/>
      <c r="N8" s="212"/>
      <c r="O8" s="212"/>
      <c r="P8" s="212"/>
      <c r="Q8" s="212"/>
      <c r="R8" s="212"/>
      <c r="S8" s="212"/>
      <c r="T8" s="212"/>
      <c r="U8" s="212"/>
      <c r="V8" s="212"/>
      <c r="W8" s="212"/>
      <c r="X8" s="212"/>
      <c r="Y8" s="212"/>
      <c r="Z8" s="212"/>
      <c r="AA8" s="212"/>
      <c r="AB8" s="212"/>
      <c r="AC8" s="212"/>
      <c r="AD8" s="212"/>
      <c r="AE8" s="212"/>
      <c r="AF8" s="212"/>
      <c r="AG8" s="212"/>
      <c r="AH8" s="212"/>
      <c r="AI8" s="212"/>
      <c r="AJ8" s="212"/>
      <c r="AK8" s="212"/>
      <c r="AL8" s="212"/>
      <c r="AM8" s="212"/>
    </row>
    <row r="9" spans="1:39" ht="15.75">
      <c r="A9" s="1124"/>
      <c r="B9" s="1124"/>
      <c r="C9" s="1125" t="s">
        <v>3290</v>
      </c>
      <c r="D9" s="1125"/>
      <c r="E9" s="1126"/>
      <c r="F9" s="1126"/>
      <c r="G9" s="219"/>
      <c r="H9" s="1124"/>
      <c r="I9" s="1127"/>
      <c r="J9" s="1127"/>
      <c r="K9" s="1127"/>
      <c r="L9" s="1127"/>
      <c r="M9" s="1127"/>
      <c r="N9" s="1127"/>
      <c r="O9" s="1127"/>
      <c r="P9" s="1127"/>
      <c r="Q9" s="1127"/>
      <c r="R9" s="1127"/>
      <c r="S9" s="1127"/>
      <c r="T9" s="1127"/>
      <c r="U9" s="1127"/>
      <c r="V9" s="1127"/>
      <c r="W9" s="1127"/>
      <c r="X9" s="1127"/>
      <c r="Y9" s="1127"/>
      <c r="Z9" s="1127"/>
      <c r="AA9" s="1127"/>
      <c r="AB9" s="1127"/>
      <c r="AC9" s="1127"/>
      <c r="AD9" s="1127"/>
      <c r="AE9" s="1127"/>
      <c r="AF9" s="1127"/>
      <c r="AG9" s="1127"/>
      <c r="AH9" s="1127"/>
      <c r="AI9" s="1127"/>
      <c r="AJ9" s="1127"/>
      <c r="AK9" s="1127"/>
      <c r="AL9" s="1127"/>
      <c r="AM9" s="1127"/>
    </row>
    <row r="10" spans="1:39" ht="15.75">
      <c r="A10" s="1124"/>
      <c r="B10" s="1124"/>
      <c r="C10" s="1125" t="s">
        <v>3291</v>
      </c>
      <c r="D10" s="1125"/>
      <c r="E10" s="1126"/>
      <c r="F10" s="1126"/>
      <c r="G10" s="219"/>
      <c r="H10" s="1124"/>
      <c r="I10" s="1127"/>
      <c r="J10" s="1127"/>
      <c r="K10" s="1127"/>
      <c r="L10" s="1127"/>
      <c r="M10" s="1127"/>
      <c r="N10" s="1127"/>
      <c r="O10" s="1127"/>
      <c r="P10" s="1127"/>
      <c r="Q10" s="1127"/>
      <c r="R10" s="1127"/>
      <c r="S10" s="1127"/>
      <c r="T10" s="1127"/>
      <c r="U10" s="1127"/>
      <c r="V10" s="1127"/>
      <c r="W10" s="1127"/>
      <c r="X10" s="1127"/>
      <c r="Y10" s="1127"/>
      <c r="Z10" s="1127"/>
      <c r="AA10" s="1127"/>
      <c r="AB10" s="1127"/>
      <c r="AC10" s="1127"/>
      <c r="AD10" s="1127"/>
      <c r="AE10" s="1127"/>
      <c r="AF10" s="1127"/>
      <c r="AG10" s="1127"/>
      <c r="AH10" s="1127"/>
      <c r="AI10" s="1127"/>
      <c r="AJ10" s="1127"/>
      <c r="AK10" s="1127"/>
      <c r="AL10" s="1127"/>
      <c r="AM10" s="1127"/>
    </row>
    <row r="11" spans="1:39" ht="15.75">
      <c r="A11" s="1124"/>
      <c r="B11" s="1124"/>
      <c r="C11" s="1125"/>
      <c r="D11" s="1125"/>
      <c r="E11" s="1126"/>
      <c r="F11" s="1126"/>
      <c r="G11" s="219"/>
      <c r="H11" s="1124"/>
      <c r="I11" s="1127"/>
      <c r="J11" s="1127"/>
      <c r="K11" s="1127"/>
      <c r="L11" s="1127"/>
      <c r="M11" s="1127"/>
      <c r="N11" s="1127"/>
      <c r="O11" s="1127"/>
      <c r="P11" s="1127"/>
      <c r="Q11" s="1127"/>
      <c r="R11" s="1127"/>
      <c r="S11" s="1127"/>
      <c r="T11" s="1127"/>
      <c r="U11" s="1127"/>
      <c r="V11" s="1127"/>
      <c r="W11" s="1127"/>
      <c r="X11" s="1127"/>
      <c r="Y11" s="1127"/>
      <c r="Z11" s="1127"/>
      <c r="AA11" s="1127"/>
      <c r="AB11" s="1127"/>
      <c r="AC11" s="1127"/>
      <c r="AD11" s="1127"/>
      <c r="AE11" s="1127"/>
      <c r="AF11" s="1127"/>
      <c r="AG11" s="1127"/>
      <c r="AH11" s="1127"/>
      <c r="AI11" s="1127"/>
      <c r="AJ11" s="1127"/>
      <c r="AK11" s="1127"/>
      <c r="AL11" s="1127"/>
      <c r="AM11" s="1127"/>
    </row>
    <row r="12" spans="1:39" ht="220.5">
      <c r="A12" s="1102">
        <v>1226</v>
      </c>
      <c r="B12" s="1128" t="s">
        <v>3292</v>
      </c>
      <c r="C12" s="1129" t="s">
        <v>3293</v>
      </c>
      <c r="D12" s="1130" t="s">
        <v>359</v>
      </c>
      <c r="E12" s="1131" t="s">
        <v>3294</v>
      </c>
      <c r="F12" s="1132" t="s">
        <v>26</v>
      </c>
      <c r="G12" s="1133">
        <v>89.22</v>
      </c>
      <c r="H12" s="1133">
        <v>23.498000000000001</v>
      </c>
      <c r="I12" s="1134">
        <v>0</v>
      </c>
      <c r="J12" s="1134">
        <v>1115.998</v>
      </c>
      <c r="K12" s="997">
        <v>23.498000000000001</v>
      </c>
      <c r="L12" s="997">
        <v>65.721999999999994</v>
      </c>
      <c r="M12" s="1134">
        <v>0</v>
      </c>
      <c r="N12" s="1133">
        <v>4</v>
      </c>
      <c r="O12" s="1056">
        <v>4</v>
      </c>
      <c r="P12" s="1056"/>
      <c r="Q12" s="1056"/>
      <c r="R12" s="1056"/>
      <c r="S12" s="1056"/>
      <c r="T12" s="1056"/>
      <c r="U12" s="1056"/>
      <c r="V12" s="1056"/>
      <c r="W12" s="1056"/>
      <c r="X12" s="1056"/>
      <c r="Y12" s="1056"/>
      <c r="Z12" s="466">
        <v>0</v>
      </c>
      <c r="AA12" s="466">
        <v>4</v>
      </c>
      <c r="AB12" s="21">
        <v>4</v>
      </c>
      <c r="AC12" s="21"/>
      <c r="AD12" s="21"/>
      <c r="AE12" s="21">
        <v>0</v>
      </c>
      <c r="AF12" s="21">
        <v>0</v>
      </c>
      <c r="AG12" s="21">
        <v>0</v>
      </c>
      <c r="AH12" s="21">
        <v>0</v>
      </c>
      <c r="AI12" s="1056"/>
      <c r="AJ12" s="997" t="s">
        <v>9320</v>
      </c>
      <c r="AK12" s="1056"/>
      <c r="AL12" s="2604">
        <v>0.25</v>
      </c>
      <c r="AM12" s="1134">
        <v>2634</v>
      </c>
    </row>
    <row r="13" spans="1:39" ht="110.25">
      <c r="A13" s="1045">
        <v>1227</v>
      </c>
      <c r="B13" s="522" t="s">
        <v>3295</v>
      </c>
      <c r="C13" s="1129" t="s">
        <v>3296</v>
      </c>
      <c r="D13" s="1130" t="s">
        <v>339</v>
      </c>
      <c r="E13" s="1131" t="s">
        <v>3297</v>
      </c>
      <c r="F13" s="1132" t="s">
        <v>26</v>
      </c>
      <c r="G13" s="1133">
        <v>1796.66</v>
      </c>
      <c r="H13" s="1133">
        <v>85.656999999999996</v>
      </c>
      <c r="I13" s="1134">
        <v>1320.0070000000001</v>
      </c>
      <c r="J13" s="1134">
        <v>0</v>
      </c>
      <c r="K13" s="997">
        <v>1405.664</v>
      </c>
      <c r="L13" s="997">
        <v>390.99600000000009</v>
      </c>
      <c r="M13" s="1134">
        <v>346.01</v>
      </c>
      <c r="N13" s="1133">
        <v>21.99</v>
      </c>
      <c r="O13" s="1056">
        <v>368</v>
      </c>
      <c r="P13" s="1056"/>
      <c r="Q13" s="1056"/>
      <c r="R13" s="1056"/>
      <c r="S13" s="1056"/>
      <c r="T13" s="1056"/>
      <c r="U13" s="1056"/>
      <c r="V13" s="1056"/>
      <c r="W13" s="1056"/>
      <c r="X13" s="1056"/>
      <c r="Y13" s="1056"/>
      <c r="Z13" s="466">
        <v>346.01</v>
      </c>
      <c r="AA13" s="466">
        <v>21.99</v>
      </c>
      <c r="AB13" s="21">
        <v>368</v>
      </c>
      <c r="AC13" s="21">
        <v>346.0095</v>
      </c>
      <c r="AD13" s="21"/>
      <c r="AE13" s="21">
        <v>346.0095</v>
      </c>
      <c r="AF13" s="21">
        <v>140.883747</v>
      </c>
      <c r="AG13" s="21">
        <v>0</v>
      </c>
      <c r="AH13" s="21">
        <v>140.883747</v>
      </c>
      <c r="AI13" s="1056"/>
      <c r="AJ13" s="1056"/>
      <c r="AK13" s="997" t="s">
        <v>12694</v>
      </c>
      <c r="AL13" s="2604">
        <v>0.25</v>
      </c>
      <c r="AM13" s="1134">
        <v>0</v>
      </c>
    </row>
    <row r="14" spans="1:39" ht="16.5" thickBot="1">
      <c r="C14" s="1136" t="s">
        <v>3298</v>
      </c>
      <c r="D14" s="1137"/>
      <c r="E14" s="1138"/>
      <c r="F14" s="1138"/>
      <c r="G14" s="1139">
        <v>1885.88</v>
      </c>
      <c r="H14" s="1139">
        <v>109.155</v>
      </c>
      <c r="I14" s="1139">
        <v>1320.0070000000001</v>
      </c>
      <c r="J14" s="1139">
        <v>1115.998</v>
      </c>
      <c r="K14" s="1139">
        <v>1429.162</v>
      </c>
      <c r="L14" s="1139">
        <v>456.71800000000007</v>
      </c>
      <c r="M14" s="1139">
        <v>346.01</v>
      </c>
      <c r="N14" s="1139">
        <v>25.99</v>
      </c>
      <c r="O14" s="1139">
        <v>372</v>
      </c>
      <c r="P14" s="1139">
        <v>0</v>
      </c>
      <c r="Q14" s="1139">
        <v>0</v>
      </c>
      <c r="R14" s="1139">
        <v>0</v>
      </c>
      <c r="S14" s="1139">
        <v>0</v>
      </c>
      <c r="T14" s="1139">
        <v>0</v>
      </c>
      <c r="U14" s="1139">
        <v>0</v>
      </c>
      <c r="V14" s="1139">
        <v>0</v>
      </c>
      <c r="W14" s="1139">
        <v>0</v>
      </c>
      <c r="X14" s="1139">
        <v>0</v>
      </c>
      <c r="Y14" s="1139">
        <v>0</v>
      </c>
      <c r="Z14" s="1139">
        <v>346.01</v>
      </c>
      <c r="AA14" s="1139">
        <v>25.99</v>
      </c>
      <c r="AB14" s="1139">
        <v>372</v>
      </c>
      <c r="AC14" s="1139">
        <v>346.0095</v>
      </c>
      <c r="AD14" s="1139">
        <v>0</v>
      </c>
      <c r="AE14" s="1139">
        <v>346.0095</v>
      </c>
      <c r="AF14" s="1139">
        <v>140.883747</v>
      </c>
      <c r="AG14" s="1139">
        <v>0</v>
      </c>
      <c r="AH14" s="1139">
        <v>140.883747</v>
      </c>
      <c r="AI14" s="1139">
        <v>0</v>
      </c>
      <c r="AJ14" s="1139"/>
      <c r="AK14" s="1139"/>
      <c r="AL14" s="1139"/>
      <c r="AM14" s="1139">
        <v>2634</v>
      </c>
    </row>
    <row r="16" spans="1:39" ht="15.75">
      <c r="C16" s="1130"/>
      <c r="D16" s="1131"/>
      <c r="E16" s="1132"/>
      <c r="F16" s="1133"/>
      <c r="G16" s="1133"/>
      <c r="H16" s="1134"/>
      <c r="I16" s="1134"/>
      <c r="J16" s="997"/>
      <c r="K16" s="997"/>
      <c r="L16" s="1134"/>
      <c r="M16" s="1133"/>
      <c r="N16" s="1056"/>
      <c r="O16" s="1134"/>
      <c r="P16" s="1134"/>
      <c r="Q16" s="1134"/>
      <c r="R16" s="1134"/>
      <c r="S16" s="1134"/>
      <c r="T16" s="1134"/>
      <c r="U16" s="1134"/>
      <c r="V16" s="1134"/>
      <c r="W16" s="1134"/>
      <c r="X16" s="1134"/>
      <c r="Y16" s="1134"/>
      <c r="Z16" s="1134"/>
      <c r="AA16" s="1134"/>
      <c r="AB16" s="1134"/>
      <c r="AC16" s="1134"/>
      <c r="AD16" s="1134"/>
      <c r="AE16" s="1134"/>
      <c r="AF16" s="1134"/>
      <c r="AG16" s="1134"/>
      <c r="AH16" s="1134"/>
      <c r="AI16" s="1134"/>
      <c r="AJ16" s="1134"/>
      <c r="AK16" s="1134"/>
      <c r="AL16" s="1134"/>
      <c r="AM16" s="1135"/>
    </row>
  </sheetData>
  <mergeCells count="27">
    <mergeCell ref="A1:AM1"/>
    <mergeCell ref="A2:AM2"/>
    <mergeCell ref="A4:A6"/>
    <mergeCell ref="B4:B6"/>
    <mergeCell ref="C4:C6"/>
    <mergeCell ref="D4:D6"/>
    <mergeCell ref="E4:E6"/>
    <mergeCell ref="F4:F6"/>
    <mergeCell ref="G4:G6"/>
    <mergeCell ref="H4:H6"/>
    <mergeCell ref="I4:J5"/>
    <mergeCell ref="K4:K6"/>
    <mergeCell ref="L4:L6"/>
    <mergeCell ref="M4:O5"/>
    <mergeCell ref="AM4:AM6"/>
    <mergeCell ref="AK3:AL3"/>
    <mergeCell ref="P4:S4"/>
    <mergeCell ref="T4:U5"/>
    <mergeCell ref="V4:W5"/>
    <mergeCell ref="X4:Y5"/>
    <mergeCell ref="Z4:AB5"/>
    <mergeCell ref="AL4:AL6"/>
    <mergeCell ref="AC4:AE5"/>
    <mergeCell ref="AF4:AH5"/>
    <mergeCell ref="AI4:AI6"/>
    <mergeCell ref="AJ4:AJ6"/>
    <mergeCell ref="AK4:AK6"/>
  </mergeCells>
  <printOptions horizontalCentered="1"/>
  <pageMargins left="0.39370078740157483" right="0.19685039370078741" top="0.51181102362204722" bottom="0.51181102362204722" header="0.51181102362204722" footer="0.51181102362204722"/>
  <pageSetup paperSize="9" scale="55" firstPageNumber="10" orientation="landscape" useFirstPageNumber="1" r:id="rId1"/>
  <headerFooter alignWithMargins="0">
    <oddHeader>&amp;R{&amp;P}</oddHeader>
  </headerFooter>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0">
    <tabColor theme="4" tint="0.79998168889431442"/>
  </sheetPr>
  <dimension ref="A1:AP276"/>
  <sheetViews>
    <sheetView view="pageBreakPreview" zoomScaleNormal="70" zoomScaleSheetLayoutView="100" workbookViewId="0">
      <pane ySplit="7" topLeftCell="A80" activePane="bottomLeft" state="frozen"/>
      <selection activeCell="B13" sqref="B13"/>
      <selection pane="bottomLeft" activeCell="B13" sqref="B13"/>
    </sheetView>
  </sheetViews>
  <sheetFormatPr defaultColWidth="9" defaultRowHeight="15.75"/>
  <cols>
    <col min="1" max="1" width="6.5" style="1295" customWidth="1"/>
    <col min="2" max="2" width="11.375" style="1296" hidden="1" customWidth="1"/>
    <col min="3" max="3" width="33.125" style="1297" customWidth="1"/>
    <col min="4" max="4" width="10.75" style="1141" customWidth="1"/>
    <col min="5" max="5" width="9" style="1141" bestFit="1" customWidth="1"/>
    <col min="6" max="6" width="7.875" style="1141" bestFit="1" customWidth="1"/>
    <col min="7" max="7" width="10.75" style="1298" customWidth="1"/>
    <col min="8" max="8" width="9.5" style="1298" hidden="1" customWidth="1"/>
    <col min="9" max="9" width="10.25" style="1141" hidden="1" customWidth="1"/>
    <col min="10" max="10" width="9.25" style="1141" hidden="1" customWidth="1"/>
    <col min="11" max="11" width="9.875" style="1141" customWidth="1"/>
    <col min="12" max="12" width="10.375" style="1141" customWidth="1"/>
    <col min="13" max="13" width="9.375" style="1141" customWidth="1"/>
    <col min="14" max="14" width="8.5" style="1141" customWidth="1"/>
    <col min="15" max="15" width="11" style="1141" customWidth="1"/>
    <col min="16" max="17" width="9.375" style="1141" bestFit="1" customWidth="1"/>
    <col min="18" max="18" width="8.375" style="1141" hidden="1" customWidth="1"/>
    <col min="19" max="19" width="9.375" style="1141" hidden="1" customWidth="1"/>
    <col min="20" max="20" width="7.375" style="1141" hidden="1" customWidth="1"/>
    <col min="21" max="23" width="8.375" style="1141" hidden="1" customWidth="1"/>
    <col min="24" max="24" width="6.875" style="1141" hidden="1" customWidth="1"/>
    <col min="25" max="25" width="8.375" style="1141" hidden="1" customWidth="1"/>
    <col min="26" max="26" width="10.25" style="1141" customWidth="1"/>
    <col min="27" max="27" width="9.25" style="1141" customWidth="1"/>
    <col min="28" max="28" width="10.25" style="1141" customWidth="1"/>
    <col min="29" max="30" width="9.375" style="1141" customWidth="1"/>
    <col min="31" max="31" width="10.625" style="1141" customWidth="1"/>
    <col min="32" max="33" width="9.375" style="1141" customWidth="1"/>
    <col min="34" max="34" width="11.375" style="1141" customWidth="1"/>
    <col min="35" max="35" width="1.125" style="1141" hidden="1" customWidth="1"/>
    <col min="36" max="38" width="9.375" style="1141" customWidth="1"/>
    <col min="39" max="40" width="9.125" style="1141" customWidth="1"/>
    <col min="41" max="41" width="9.375" style="1141" customWidth="1"/>
    <col min="42" max="16384" width="9" style="1141"/>
  </cols>
  <sheetData>
    <row r="1" spans="1:41" ht="22.5" customHeight="1">
      <c r="A1" s="3280" t="s">
        <v>8</v>
      </c>
      <c r="B1" s="3280"/>
      <c r="C1" s="3280"/>
      <c r="D1" s="3280"/>
      <c r="E1" s="3280"/>
      <c r="F1" s="3280"/>
      <c r="G1" s="3280"/>
      <c r="H1" s="3280"/>
      <c r="I1" s="3280"/>
      <c r="J1" s="3280"/>
      <c r="K1" s="3280"/>
      <c r="L1" s="3280"/>
      <c r="M1" s="3280"/>
      <c r="N1" s="3280"/>
      <c r="O1" s="3280"/>
      <c r="P1" s="3280"/>
      <c r="Q1" s="3280"/>
      <c r="R1" s="3280"/>
      <c r="S1" s="3280"/>
      <c r="T1" s="3280"/>
      <c r="U1" s="3280"/>
      <c r="V1" s="3280"/>
      <c r="W1" s="3280"/>
      <c r="X1" s="3280"/>
      <c r="Y1" s="3280"/>
      <c r="Z1" s="3280"/>
      <c r="AA1" s="3280"/>
      <c r="AB1" s="3280"/>
      <c r="AC1" s="3280"/>
      <c r="AD1" s="3280"/>
      <c r="AE1" s="3280"/>
      <c r="AF1" s="3280"/>
      <c r="AG1" s="3280"/>
      <c r="AH1" s="3280"/>
      <c r="AI1" s="3280"/>
      <c r="AJ1" s="3280"/>
      <c r="AK1" s="3280"/>
      <c r="AL1" s="3280"/>
      <c r="AM1" s="3280"/>
    </row>
    <row r="2" spans="1:41" ht="25.5" customHeight="1">
      <c r="A2" s="3280" t="s">
        <v>3299</v>
      </c>
      <c r="B2" s="3280"/>
      <c r="C2" s="3280"/>
      <c r="D2" s="3280"/>
      <c r="E2" s="3280"/>
      <c r="F2" s="3280"/>
      <c r="G2" s="3280"/>
      <c r="H2" s="3280"/>
      <c r="I2" s="3280"/>
      <c r="J2" s="3280"/>
      <c r="K2" s="3280"/>
      <c r="L2" s="3280"/>
      <c r="M2" s="3280"/>
      <c r="N2" s="3280"/>
      <c r="O2" s="3280"/>
      <c r="P2" s="3280"/>
      <c r="Q2" s="3280"/>
      <c r="R2" s="3280"/>
      <c r="S2" s="3280"/>
      <c r="T2" s="3280"/>
      <c r="U2" s="3280"/>
      <c r="V2" s="3280"/>
      <c r="W2" s="3280"/>
      <c r="X2" s="3280"/>
      <c r="Y2" s="3280"/>
      <c r="Z2" s="3280"/>
      <c r="AA2" s="3280"/>
      <c r="AB2" s="3280"/>
      <c r="AC2" s="3280"/>
      <c r="AD2" s="3280"/>
      <c r="AE2" s="3280"/>
      <c r="AF2" s="3280"/>
      <c r="AG2" s="3280"/>
      <c r="AH2" s="3280"/>
      <c r="AI2" s="3280"/>
      <c r="AJ2" s="3280"/>
      <c r="AK2" s="3280"/>
      <c r="AL2" s="3280"/>
      <c r="AM2" s="3280"/>
    </row>
    <row r="3" spans="1:41">
      <c r="A3" s="1142"/>
      <c r="B3" s="1142"/>
      <c r="C3" s="1143"/>
      <c r="D3" s="1144"/>
      <c r="E3" s="1142"/>
      <c r="F3" s="1142"/>
      <c r="G3" s="1142"/>
      <c r="H3" s="1142"/>
      <c r="I3" s="1142"/>
      <c r="J3" s="1142"/>
      <c r="K3" s="1142"/>
      <c r="L3" s="1142"/>
      <c r="M3" s="1142"/>
      <c r="N3" s="1142"/>
      <c r="O3" s="1142"/>
      <c r="P3" s="4"/>
      <c r="Q3" s="4"/>
      <c r="R3" s="4"/>
      <c r="S3" s="4"/>
      <c r="T3" s="4"/>
      <c r="U3" s="4"/>
      <c r="V3" s="4"/>
      <c r="W3" s="4"/>
      <c r="X3" s="4"/>
      <c r="Y3" s="4"/>
      <c r="Z3" s="4"/>
      <c r="AA3" s="4"/>
      <c r="AB3" s="4"/>
      <c r="AC3" s="4"/>
      <c r="AD3" s="4"/>
      <c r="AE3" s="4"/>
      <c r="AF3" s="4"/>
      <c r="AG3" s="4"/>
      <c r="AH3" s="4"/>
      <c r="AI3" s="4"/>
      <c r="AJ3" s="4"/>
      <c r="AK3" s="3024" t="s">
        <v>9121</v>
      </c>
      <c r="AL3" s="3024"/>
      <c r="AM3" s="1142"/>
    </row>
    <row r="4" spans="1:41" ht="25.5" customHeight="1">
      <c r="A4" s="3273" t="s">
        <v>3300</v>
      </c>
      <c r="B4" s="3273" t="s">
        <v>11</v>
      </c>
      <c r="C4" s="3273" t="s">
        <v>12</v>
      </c>
      <c r="D4" s="3273" t="s">
        <v>2228</v>
      </c>
      <c r="E4" s="3281" t="s">
        <v>462</v>
      </c>
      <c r="F4" s="3273" t="s">
        <v>463</v>
      </c>
      <c r="G4" s="3273" t="s">
        <v>15</v>
      </c>
      <c r="H4" s="3273" t="s">
        <v>304</v>
      </c>
      <c r="I4" s="3269" t="s">
        <v>3301</v>
      </c>
      <c r="J4" s="3270"/>
      <c r="K4" s="3273" t="s">
        <v>3302</v>
      </c>
      <c r="L4" s="3273" t="s">
        <v>3303</v>
      </c>
      <c r="M4" s="3269" t="s">
        <v>116</v>
      </c>
      <c r="N4" s="3276"/>
      <c r="O4" s="3276"/>
      <c r="P4" s="3028" t="s">
        <v>9118</v>
      </c>
      <c r="Q4" s="3029"/>
      <c r="R4" s="3029"/>
      <c r="S4" s="3030"/>
      <c r="T4" s="3031" t="s">
        <v>9107</v>
      </c>
      <c r="U4" s="3032"/>
      <c r="V4" s="3031" t="s">
        <v>11799</v>
      </c>
      <c r="W4" s="3032"/>
      <c r="X4" s="3031" t="s">
        <v>9109</v>
      </c>
      <c r="Y4" s="3032"/>
      <c r="Z4" s="3035" t="s">
        <v>9119</v>
      </c>
      <c r="AA4" s="3036"/>
      <c r="AB4" s="3037"/>
      <c r="AC4" s="3035" t="s">
        <v>9120</v>
      </c>
      <c r="AD4" s="3036"/>
      <c r="AE4" s="3037"/>
      <c r="AF4" s="3041" t="s">
        <v>9110</v>
      </c>
      <c r="AG4" s="3042"/>
      <c r="AH4" s="3043"/>
      <c r="AI4" s="3025" t="s">
        <v>9111</v>
      </c>
      <c r="AJ4" s="3025" t="s">
        <v>9112</v>
      </c>
      <c r="AK4" s="3025" t="s">
        <v>9113</v>
      </c>
      <c r="AL4" s="3025" t="s">
        <v>9114</v>
      </c>
      <c r="AM4" s="3279" t="s">
        <v>2161</v>
      </c>
    </row>
    <row r="5" spans="1:41" ht="22.5" customHeight="1">
      <c r="A5" s="3274"/>
      <c r="B5" s="3274"/>
      <c r="C5" s="3274"/>
      <c r="D5" s="3274"/>
      <c r="E5" s="3282"/>
      <c r="F5" s="3274"/>
      <c r="G5" s="3274"/>
      <c r="H5" s="3274"/>
      <c r="I5" s="3271"/>
      <c r="J5" s="3272"/>
      <c r="K5" s="3274"/>
      <c r="L5" s="3274"/>
      <c r="M5" s="3277"/>
      <c r="N5" s="3278"/>
      <c r="O5" s="3278"/>
      <c r="P5" s="2289" t="s">
        <v>2</v>
      </c>
      <c r="Q5" s="2289" t="s">
        <v>2</v>
      </c>
      <c r="R5" s="2290" t="s">
        <v>3</v>
      </c>
      <c r="S5" s="2290" t="s">
        <v>3</v>
      </c>
      <c r="T5" s="3033"/>
      <c r="U5" s="3034"/>
      <c r="V5" s="3033"/>
      <c r="W5" s="3034"/>
      <c r="X5" s="3033"/>
      <c r="Y5" s="3034"/>
      <c r="Z5" s="3038"/>
      <c r="AA5" s="3039"/>
      <c r="AB5" s="3040"/>
      <c r="AC5" s="3038"/>
      <c r="AD5" s="3039"/>
      <c r="AE5" s="3040"/>
      <c r="AF5" s="3044"/>
      <c r="AG5" s="3045"/>
      <c r="AH5" s="3046"/>
      <c r="AI5" s="3026"/>
      <c r="AJ5" s="3026"/>
      <c r="AK5" s="3026"/>
      <c r="AL5" s="3026"/>
      <c r="AM5" s="3279"/>
    </row>
    <row r="6" spans="1:41" ht="16.5" customHeight="1">
      <c r="A6" s="3275"/>
      <c r="B6" s="3275"/>
      <c r="C6" s="3275"/>
      <c r="D6" s="3275"/>
      <c r="E6" s="3283"/>
      <c r="F6" s="3275"/>
      <c r="G6" s="3275"/>
      <c r="H6" s="3275"/>
      <c r="I6" s="1145" t="s">
        <v>1</v>
      </c>
      <c r="J6" s="1145" t="s">
        <v>201</v>
      </c>
      <c r="K6" s="3275"/>
      <c r="L6" s="3275"/>
      <c r="M6" s="1146" t="s">
        <v>2</v>
      </c>
      <c r="N6" s="1146" t="s">
        <v>3</v>
      </c>
      <c r="O6" s="1147" t="s">
        <v>1</v>
      </c>
      <c r="P6" s="2289" t="s">
        <v>9115</v>
      </c>
      <c r="Q6" s="2290" t="s">
        <v>9116</v>
      </c>
      <c r="R6" s="2289" t="s">
        <v>9115</v>
      </c>
      <c r="S6" s="2290" t="s">
        <v>9116</v>
      </c>
      <c r="T6" s="2289" t="s">
        <v>2</v>
      </c>
      <c r="U6" s="2290" t="s">
        <v>3</v>
      </c>
      <c r="V6" s="2289" t="s">
        <v>2</v>
      </c>
      <c r="W6" s="2290" t="s">
        <v>3</v>
      </c>
      <c r="X6" s="2289" t="s">
        <v>2</v>
      </c>
      <c r="Y6" s="2290" t="s">
        <v>3</v>
      </c>
      <c r="Z6" s="2289" t="s">
        <v>2</v>
      </c>
      <c r="AA6" s="2290" t="s">
        <v>3</v>
      </c>
      <c r="AB6" s="2290" t="s">
        <v>1</v>
      </c>
      <c r="AC6" s="2289" t="s">
        <v>2</v>
      </c>
      <c r="AD6" s="2290" t="s">
        <v>3</v>
      </c>
      <c r="AE6" s="2290" t="s">
        <v>1</v>
      </c>
      <c r="AF6" s="2291" t="s">
        <v>9117</v>
      </c>
      <c r="AG6" s="2291" t="s">
        <v>3</v>
      </c>
      <c r="AH6" s="2291" t="s">
        <v>1</v>
      </c>
      <c r="AI6" s="3027"/>
      <c r="AJ6" s="3027"/>
      <c r="AK6" s="3027"/>
      <c r="AL6" s="3027"/>
      <c r="AM6" s="3279"/>
    </row>
    <row r="7" spans="1:41">
      <c r="A7" s="1148">
        <v>1</v>
      </c>
      <c r="B7" s="1149">
        <v>2</v>
      </c>
      <c r="C7" s="1149">
        <v>3</v>
      </c>
      <c r="D7" s="1148">
        <v>4</v>
      </c>
      <c r="E7" s="1150">
        <v>5</v>
      </c>
      <c r="F7" s="1150">
        <v>6</v>
      </c>
      <c r="G7" s="1150">
        <v>7</v>
      </c>
      <c r="H7" s="1151">
        <v>8</v>
      </c>
      <c r="I7" s="1148">
        <v>9</v>
      </c>
      <c r="J7" s="1148">
        <v>10</v>
      </c>
      <c r="K7" s="1148">
        <v>11</v>
      </c>
      <c r="L7" s="1148">
        <v>12</v>
      </c>
      <c r="M7" s="1148">
        <v>13</v>
      </c>
      <c r="N7" s="1148">
        <v>14</v>
      </c>
      <c r="O7" s="1148">
        <v>15</v>
      </c>
      <c r="P7" s="2292">
        <v>16</v>
      </c>
      <c r="Q7" s="2292">
        <v>17</v>
      </c>
      <c r="R7" s="2292">
        <v>18</v>
      </c>
      <c r="S7" s="2292">
        <v>19</v>
      </c>
      <c r="T7" s="2292">
        <v>20</v>
      </c>
      <c r="U7" s="2292">
        <v>21</v>
      </c>
      <c r="V7" s="2292">
        <v>22</v>
      </c>
      <c r="W7" s="2292">
        <v>23</v>
      </c>
      <c r="X7" s="2292">
        <v>24</v>
      </c>
      <c r="Y7" s="2292">
        <v>25</v>
      </c>
      <c r="Z7" s="2292">
        <v>10</v>
      </c>
      <c r="AA7" s="2292">
        <v>11</v>
      </c>
      <c r="AB7" s="2292">
        <v>12</v>
      </c>
      <c r="AC7" s="2292">
        <v>9</v>
      </c>
      <c r="AD7" s="2292">
        <v>10</v>
      </c>
      <c r="AE7" s="2292">
        <v>11</v>
      </c>
      <c r="AF7" s="2292">
        <v>12</v>
      </c>
      <c r="AG7" s="2292">
        <v>13</v>
      </c>
      <c r="AH7" s="2292">
        <v>14</v>
      </c>
      <c r="AI7" s="2292">
        <v>15</v>
      </c>
      <c r="AJ7" s="2292">
        <v>15</v>
      </c>
      <c r="AK7" s="2292">
        <v>16</v>
      </c>
      <c r="AL7" s="2292">
        <v>17</v>
      </c>
      <c r="AM7" s="1148">
        <v>16</v>
      </c>
    </row>
    <row r="8" spans="1:41">
      <c r="A8" s="1152"/>
      <c r="B8" s="1153"/>
      <c r="C8" s="1154"/>
      <c r="D8" s="1152"/>
      <c r="E8" s="1152"/>
      <c r="F8" s="1152"/>
      <c r="G8" s="1152"/>
      <c r="H8" s="1152"/>
      <c r="I8" s="1152"/>
      <c r="J8" s="1152"/>
      <c r="K8" s="1152"/>
      <c r="L8" s="1152"/>
      <c r="M8" s="1152"/>
      <c r="N8" s="1152"/>
      <c r="O8" s="1152"/>
      <c r="P8" s="1152"/>
      <c r="Q8" s="1152"/>
      <c r="R8" s="1152"/>
      <c r="S8" s="1152"/>
      <c r="T8" s="1152"/>
      <c r="U8" s="1152"/>
      <c r="V8" s="1152"/>
      <c r="W8" s="1152"/>
      <c r="X8" s="1152"/>
      <c r="Y8" s="1152"/>
      <c r="Z8" s="1152"/>
      <c r="AA8" s="1152"/>
      <c r="AB8" s="1152"/>
      <c r="AC8" s="1152"/>
      <c r="AD8" s="1152"/>
      <c r="AE8" s="1152"/>
      <c r="AF8" s="1152"/>
      <c r="AG8" s="1152"/>
      <c r="AH8" s="1152"/>
      <c r="AI8" s="1152"/>
      <c r="AJ8" s="1152"/>
      <c r="AK8" s="1152"/>
      <c r="AL8" s="1152"/>
      <c r="AM8" s="1152"/>
    </row>
    <row r="9" spans="1:41">
      <c r="A9" s="1155" t="s">
        <v>9244</v>
      </c>
      <c r="B9" s="1155"/>
      <c r="C9" s="1156" t="s">
        <v>3304</v>
      </c>
      <c r="D9" s="1153" t="s">
        <v>9244</v>
      </c>
      <c r="E9" s="1153"/>
      <c r="F9" s="1153"/>
      <c r="G9" s="1153"/>
      <c r="H9" s="1153"/>
      <c r="I9" s="1153"/>
      <c r="J9" s="1153"/>
      <c r="K9" s="1153"/>
      <c r="L9" s="1153"/>
      <c r="M9" s="1153"/>
      <c r="N9" s="1153"/>
      <c r="O9" s="1153"/>
      <c r="P9" s="1153"/>
      <c r="Q9" s="1153"/>
      <c r="R9" s="1153"/>
      <c r="S9" s="1153"/>
      <c r="T9" s="1153"/>
      <c r="U9" s="1153"/>
      <c r="V9" s="1153"/>
      <c r="W9" s="1153"/>
      <c r="X9" s="1153"/>
      <c r="Y9" s="1153"/>
      <c r="Z9" s="1153"/>
      <c r="AA9" s="1153"/>
      <c r="AB9" s="1153"/>
      <c r="AC9" s="1153"/>
      <c r="AD9" s="1153"/>
      <c r="AE9" s="1153"/>
      <c r="AF9" s="1153"/>
      <c r="AG9" s="1153"/>
      <c r="AH9" s="1153"/>
      <c r="AI9" s="1153"/>
      <c r="AJ9" s="1153"/>
      <c r="AK9" s="1153"/>
      <c r="AL9" s="1153"/>
      <c r="AM9" s="1153"/>
    </row>
    <row r="10" spans="1:41">
      <c r="A10" s="1155"/>
      <c r="B10" s="1155"/>
      <c r="C10" s="1156" t="s">
        <v>18</v>
      </c>
      <c r="D10" s="1153"/>
      <c r="E10" s="1153"/>
      <c r="F10" s="1157"/>
      <c r="G10" s="1153"/>
      <c r="H10" s="1153"/>
      <c r="I10" s="1157"/>
      <c r="J10" s="1157"/>
      <c r="K10" s="1157"/>
      <c r="L10" s="1157"/>
      <c r="M10" s="1157"/>
      <c r="N10" s="1157"/>
      <c r="O10" s="1157"/>
      <c r="P10" s="1157"/>
      <c r="Q10" s="1157"/>
      <c r="R10" s="1157"/>
      <c r="S10" s="1157"/>
      <c r="T10" s="1157"/>
      <c r="U10" s="1157"/>
      <c r="V10" s="1157"/>
      <c r="W10" s="1157"/>
      <c r="X10" s="1157"/>
      <c r="Y10" s="1157"/>
      <c r="Z10" s="1157"/>
      <c r="AA10" s="1157"/>
      <c r="AB10" s="1157"/>
      <c r="AC10" s="1157"/>
      <c r="AD10" s="1157"/>
      <c r="AE10" s="1157"/>
      <c r="AF10" s="1157"/>
      <c r="AG10" s="1157"/>
      <c r="AH10" s="1157"/>
      <c r="AI10" s="1157"/>
      <c r="AJ10" s="1157"/>
      <c r="AK10" s="1157"/>
      <c r="AL10" s="1157"/>
      <c r="AM10" s="1157"/>
    </row>
    <row r="11" spans="1:41">
      <c r="A11" s="1155"/>
      <c r="B11" s="1155"/>
      <c r="C11" s="1158"/>
      <c r="D11" s="1153"/>
      <c r="E11" s="1153"/>
      <c r="F11" s="1157"/>
      <c r="G11" s="1153"/>
      <c r="H11" s="1153"/>
      <c r="I11" s="1157"/>
      <c r="J11" s="1157"/>
      <c r="K11" s="1157"/>
      <c r="L11" s="1157"/>
      <c r="M11" s="1157"/>
      <c r="N11" s="1157"/>
      <c r="O11" s="1157"/>
      <c r="P11" s="1157"/>
      <c r="Q11" s="1157"/>
      <c r="R11" s="1157"/>
      <c r="S11" s="1157"/>
      <c r="T11" s="1157"/>
      <c r="U11" s="1157"/>
      <c r="V11" s="1157"/>
      <c r="W11" s="1157"/>
      <c r="X11" s="1157"/>
      <c r="Y11" s="1157"/>
      <c r="Z11" s="1157"/>
      <c r="AA11" s="1157"/>
      <c r="AB11" s="1157"/>
      <c r="AC11" s="1157"/>
      <c r="AD11" s="1157"/>
      <c r="AE11" s="1157"/>
      <c r="AF11" s="1157"/>
      <c r="AG11" s="1157"/>
      <c r="AH11" s="1157"/>
      <c r="AI11" s="1157"/>
      <c r="AJ11" s="1157"/>
      <c r="AK11" s="1157"/>
      <c r="AL11" s="1157"/>
      <c r="AM11" s="1157"/>
    </row>
    <row r="12" spans="1:41" ht="63">
      <c r="A12" s="289">
        <v>1228</v>
      </c>
      <c r="B12" s="1159" t="s">
        <v>3305</v>
      </c>
      <c r="C12" s="1158" t="s">
        <v>3306</v>
      </c>
      <c r="D12" s="1160" t="s">
        <v>339</v>
      </c>
      <c r="E12" s="1155" t="s">
        <v>3307</v>
      </c>
      <c r="F12" s="1161" t="s">
        <v>115</v>
      </c>
      <c r="G12" s="1162">
        <v>80.97</v>
      </c>
      <c r="H12" s="1162">
        <v>0</v>
      </c>
      <c r="I12" s="1162">
        <v>20.242999999999999</v>
      </c>
      <c r="J12" s="1162">
        <v>0</v>
      </c>
      <c r="K12" s="1162">
        <v>20.242999999999999</v>
      </c>
      <c r="L12" s="1162">
        <v>60.727000000000004</v>
      </c>
      <c r="M12" s="1163">
        <v>0</v>
      </c>
      <c r="N12" s="1163">
        <v>10</v>
      </c>
      <c r="O12" s="1162">
        <v>10</v>
      </c>
      <c r="P12" s="1162"/>
      <c r="Q12" s="1162"/>
      <c r="R12" s="1162"/>
      <c r="S12" s="1162"/>
      <c r="T12" s="1162"/>
      <c r="U12" s="1162"/>
      <c r="V12" s="1162"/>
      <c r="W12" s="1162"/>
      <c r="X12" s="1162"/>
      <c r="Y12" s="1162"/>
      <c r="Z12" s="466">
        <v>0</v>
      </c>
      <c r="AA12" s="466">
        <v>10</v>
      </c>
      <c r="AB12" s="21">
        <v>10</v>
      </c>
      <c r="AC12" s="21"/>
      <c r="AD12" s="21">
        <v>10</v>
      </c>
      <c r="AE12" s="21">
        <v>10</v>
      </c>
      <c r="AF12" s="21">
        <v>0</v>
      </c>
      <c r="AG12" s="21">
        <v>10</v>
      </c>
      <c r="AH12" s="21">
        <v>10</v>
      </c>
      <c r="AI12" s="1162"/>
      <c r="AJ12" s="1162"/>
      <c r="AK12" s="1162" t="s">
        <v>10725</v>
      </c>
      <c r="AL12" s="2605">
        <v>0.25</v>
      </c>
      <c r="AM12" s="1163">
        <v>0</v>
      </c>
      <c r="AN12" s="1164"/>
      <c r="AO12" s="1164"/>
    </row>
    <row r="13" spans="1:41" ht="110.25">
      <c r="A13" s="289">
        <v>1229</v>
      </c>
      <c r="B13" s="1159" t="s">
        <v>3308</v>
      </c>
      <c r="C13" s="1158" t="s">
        <v>3309</v>
      </c>
      <c r="D13" s="1160" t="s">
        <v>287</v>
      </c>
      <c r="E13" s="1155" t="s">
        <v>3307</v>
      </c>
      <c r="F13" s="1161" t="s">
        <v>115</v>
      </c>
      <c r="G13" s="1162">
        <v>124.063</v>
      </c>
      <c r="H13" s="1162">
        <v>0</v>
      </c>
      <c r="I13" s="1162">
        <v>6.0030000000000001</v>
      </c>
      <c r="J13" s="1162">
        <v>0</v>
      </c>
      <c r="K13" s="1162">
        <v>6.0030000000000001</v>
      </c>
      <c r="L13" s="1162">
        <v>118.06</v>
      </c>
      <c r="M13" s="1163">
        <v>0</v>
      </c>
      <c r="N13" s="1163">
        <v>10</v>
      </c>
      <c r="O13" s="1162">
        <v>10</v>
      </c>
      <c r="P13" s="1162"/>
      <c r="Q13" s="1162"/>
      <c r="R13" s="1162"/>
      <c r="S13" s="1162"/>
      <c r="T13" s="1162"/>
      <c r="U13" s="1162"/>
      <c r="V13" s="1162"/>
      <c r="W13" s="1162"/>
      <c r="X13" s="1162"/>
      <c r="Y13" s="1162"/>
      <c r="Z13" s="466">
        <v>0</v>
      </c>
      <c r="AA13" s="466">
        <v>10</v>
      </c>
      <c r="AB13" s="21">
        <v>10</v>
      </c>
      <c r="AC13" s="21"/>
      <c r="AD13" s="21">
        <v>10</v>
      </c>
      <c r="AE13" s="21">
        <v>10</v>
      </c>
      <c r="AF13" s="21">
        <v>0</v>
      </c>
      <c r="AG13" s="21">
        <v>10</v>
      </c>
      <c r="AH13" s="21">
        <v>10</v>
      </c>
      <c r="AI13" s="1162"/>
      <c r="AJ13" s="1162"/>
      <c r="AK13" s="1162" t="s">
        <v>12672</v>
      </c>
      <c r="AL13" s="2605">
        <v>0.25</v>
      </c>
      <c r="AM13" s="1163">
        <v>0</v>
      </c>
      <c r="AN13" s="1164"/>
      <c r="AO13" s="1164"/>
    </row>
    <row r="14" spans="1:41" ht="94.5">
      <c r="A14" s="289">
        <v>1230</v>
      </c>
      <c r="B14" s="1159" t="s">
        <v>3310</v>
      </c>
      <c r="C14" s="1158" t="s">
        <v>3311</v>
      </c>
      <c r="D14" s="1160" t="s">
        <v>29</v>
      </c>
      <c r="E14" s="1155" t="s">
        <v>3312</v>
      </c>
      <c r="F14" s="1161" t="s">
        <v>115</v>
      </c>
      <c r="G14" s="1162">
        <v>223.74</v>
      </c>
      <c r="H14" s="1162">
        <v>0</v>
      </c>
      <c r="I14" s="1162">
        <v>44.747999999999998</v>
      </c>
      <c r="J14" s="1162">
        <v>0</v>
      </c>
      <c r="K14" s="1162">
        <v>44.747999999999998</v>
      </c>
      <c r="L14" s="1162">
        <v>178.99200000000002</v>
      </c>
      <c r="M14" s="1163">
        <v>0</v>
      </c>
      <c r="N14" s="1163">
        <v>60</v>
      </c>
      <c r="O14" s="1162">
        <v>60</v>
      </c>
      <c r="P14" s="1162"/>
      <c r="Q14" s="1162"/>
      <c r="R14" s="1162"/>
      <c r="S14" s="1162"/>
      <c r="T14" s="1162"/>
      <c r="U14" s="1162"/>
      <c r="V14" s="1162"/>
      <c r="W14" s="1162"/>
      <c r="X14" s="1162"/>
      <c r="Y14" s="1162"/>
      <c r="Z14" s="466">
        <v>0</v>
      </c>
      <c r="AA14" s="466">
        <v>60</v>
      </c>
      <c r="AB14" s="21">
        <v>60</v>
      </c>
      <c r="AC14" s="21"/>
      <c r="AD14" s="21">
        <v>60</v>
      </c>
      <c r="AE14" s="21">
        <v>60</v>
      </c>
      <c r="AF14" s="21">
        <v>0</v>
      </c>
      <c r="AG14" s="21">
        <v>58.823318</v>
      </c>
      <c r="AH14" s="21">
        <v>58.823318</v>
      </c>
      <c r="AI14" s="1162"/>
      <c r="AJ14" s="1162" t="s">
        <v>10724</v>
      </c>
      <c r="AK14" s="1162"/>
      <c r="AL14" s="2605">
        <v>0.25</v>
      </c>
      <c r="AM14" s="1163">
        <v>0</v>
      </c>
      <c r="AN14" s="1164"/>
      <c r="AO14" s="1164"/>
    </row>
    <row r="15" spans="1:41" ht="63">
      <c r="A15" s="289">
        <v>1231</v>
      </c>
      <c r="B15" s="1165" t="s">
        <v>3313</v>
      </c>
      <c r="C15" s="1158" t="s">
        <v>3314</v>
      </c>
      <c r="D15" s="1160" t="s">
        <v>23</v>
      </c>
      <c r="E15" s="1155" t="s">
        <v>3315</v>
      </c>
      <c r="F15" s="1161" t="s">
        <v>115</v>
      </c>
      <c r="G15" s="1163">
        <v>96</v>
      </c>
      <c r="H15" s="1162">
        <v>0</v>
      </c>
      <c r="I15" s="1162">
        <v>0</v>
      </c>
      <c r="J15" s="1162">
        <v>0</v>
      </c>
      <c r="K15" s="1162">
        <v>0</v>
      </c>
      <c r="L15" s="1162">
        <v>96</v>
      </c>
      <c r="M15" s="1163">
        <v>0</v>
      </c>
      <c r="N15" s="1163">
        <v>20</v>
      </c>
      <c r="O15" s="1162">
        <v>20</v>
      </c>
      <c r="P15" s="1162"/>
      <c r="Q15" s="1162"/>
      <c r="R15" s="1162"/>
      <c r="S15" s="1162"/>
      <c r="T15" s="1162"/>
      <c r="U15" s="1162"/>
      <c r="V15" s="1162"/>
      <c r="W15" s="1162"/>
      <c r="X15" s="1162"/>
      <c r="Y15" s="1162"/>
      <c r="Z15" s="466">
        <v>0</v>
      </c>
      <c r="AA15" s="466">
        <v>20</v>
      </c>
      <c r="AB15" s="21">
        <v>20</v>
      </c>
      <c r="AC15" s="21"/>
      <c r="AD15" s="21">
        <v>10</v>
      </c>
      <c r="AE15" s="21">
        <v>10</v>
      </c>
      <c r="AF15" s="21">
        <v>0</v>
      </c>
      <c r="AG15" s="21">
        <v>9.3535000000000004</v>
      </c>
      <c r="AH15" s="21">
        <v>9.3535000000000004</v>
      </c>
      <c r="AI15" s="1162"/>
      <c r="AJ15" s="1162" t="s">
        <v>12549</v>
      </c>
      <c r="AK15" s="1162"/>
      <c r="AL15" s="2605">
        <v>0.25</v>
      </c>
      <c r="AM15" s="1163">
        <v>0</v>
      </c>
      <c r="AN15" s="1164"/>
      <c r="AO15" s="1164"/>
    </row>
    <row r="16" spans="1:41" ht="94.5">
      <c r="A16" s="289">
        <v>1232</v>
      </c>
      <c r="B16" s="1165" t="s">
        <v>3316</v>
      </c>
      <c r="C16" s="1158" t="s">
        <v>3317</v>
      </c>
      <c r="D16" s="1160" t="s">
        <v>29</v>
      </c>
      <c r="E16" s="1155" t="s">
        <v>3318</v>
      </c>
      <c r="F16" s="1161" t="s">
        <v>115</v>
      </c>
      <c r="G16" s="1163">
        <v>111</v>
      </c>
      <c r="H16" s="1162">
        <v>0</v>
      </c>
      <c r="I16" s="1162">
        <v>0</v>
      </c>
      <c r="J16" s="1162">
        <v>0</v>
      </c>
      <c r="K16" s="1162">
        <v>0</v>
      </c>
      <c r="L16" s="1162">
        <v>111</v>
      </c>
      <c r="M16" s="1163">
        <v>0</v>
      </c>
      <c r="N16" s="1163">
        <v>20</v>
      </c>
      <c r="O16" s="1162">
        <v>20</v>
      </c>
      <c r="P16" s="1162"/>
      <c r="Q16" s="1162"/>
      <c r="R16" s="1162"/>
      <c r="S16" s="1162"/>
      <c r="T16" s="1162"/>
      <c r="U16" s="1162"/>
      <c r="V16" s="1162"/>
      <c r="W16" s="1162"/>
      <c r="X16" s="1162"/>
      <c r="Y16" s="1162"/>
      <c r="Z16" s="466">
        <v>0</v>
      </c>
      <c r="AA16" s="466">
        <v>20</v>
      </c>
      <c r="AB16" s="21">
        <v>20</v>
      </c>
      <c r="AC16" s="21"/>
      <c r="AD16" s="21">
        <v>20</v>
      </c>
      <c r="AE16" s="21">
        <v>20</v>
      </c>
      <c r="AF16" s="21">
        <v>0</v>
      </c>
      <c r="AG16" s="21">
        <v>19.316358000000001</v>
      </c>
      <c r="AH16" s="21">
        <v>19.316358000000001</v>
      </c>
      <c r="AI16" s="1162"/>
      <c r="AJ16" s="1162"/>
      <c r="AK16" s="1162" t="s">
        <v>12473</v>
      </c>
      <c r="AL16" s="2605">
        <v>0.25</v>
      </c>
      <c r="AM16" s="1163">
        <v>0</v>
      </c>
      <c r="AN16" s="1164"/>
      <c r="AO16" s="1164"/>
    </row>
    <row r="17" spans="1:41" s="1174" customFormat="1">
      <c r="A17" s="289" t="s">
        <v>300</v>
      </c>
      <c r="B17" s="1166"/>
      <c r="C17" s="1167" t="s">
        <v>3319</v>
      </c>
      <c r="D17" s="1168"/>
      <c r="E17" s="1169"/>
      <c r="F17" s="1170"/>
      <c r="G17" s="1171">
        <v>635.77300000000002</v>
      </c>
      <c r="H17" s="1171">
        <v>0</v>
      </c>
      <c r="I17" s="1171">
        <v>70.994</v>
      </c>
      <c r="J17" s="1171">
        <v>0</v>
      </c>
      <c r="K17" s="1171">
        <v>70.994</v>
      </c>
      <c r="L17" s="1171">
        <v>564.779</v>
      </c>
      <c r="M17" s="1171">
        <v>0</v>
      </c>
      <c r="N17" s="1171">
        <v>120</v>
      </c>
      <c r="O17" s="1171">
        <v>120</v>
      </c>
      <c r="P17" s="1171">
        <v>0</v>
      </c>
      <c r="Q17" s="1171">
        <v>0</v>
      </c>
      <c r="R17" s="1171">
        <v>0</v>
      </c>
      <c r="S17" s="1171">
        <v>0</v>
      </c>
      <c r="T17" s="1171">
        <v>0</v>
      </c>
      <c r="U17" s="1171">
        <v>0</v>
      </c>
      <c r="V17" s="1171">
        <v>0</v>
      </c>
      <c r="W17" s="1171">
        <v>0</v>
      </c>
      <c r="X17" s="1171">
        <v>0</v>
      </c>
      <c r="Y17" s="1171">
        <v>0</v>
      </c>
      <c r="Z17" s="1171">
        <v>0</v>
      </c>
      <c r="AA17" s="1171">
        <v>120</v>
      </c>
      <c r="AB17" s="1171">
        <v>120</v>
      </c>
      <c r="AC17" s="1171">
        <v>0</v>
      </c>
      <c r="AD17" s="1171">
        <v>110</v>
      </c>
      <c r="AE17" s="1171">
        <v>110</v>
      </c>
      <c r="AF17" s="1171">
        <v>0</v>
      </c>
      <c r="AG17" s="1171">
        <v>107.49317600000001</v>
      </c>
      <c r="AH17" s="1171">
        <v>107.49317600000001</v>
      </c>
      <c r="AI17" s="1171">
        <v>0</v>
      </c>
      <c r="AJ17" s="2325"/>
      <c r="AK17" s="2325"/>
      <c r="AL17" s="2325"/>
      <c r="AM17" s="1172">
        <v>0</v>
      </c>
      <c r="AN17" s="1173"/>
      <c r="AO17" s="1173"/>
    </row>
    <row r="18" spans="1:41" s="1174" customFormat="1">
      <c r="A18" s="289" t="s">
        <v>300</v>
      </c>
      <c r="B18" s="1166"/>
      <c r="C18" s="1175"/>
      <c r="D18" s="1176"/>
      <c r="E18" s="1177"/>
      <c r="F18" s="1178"/>
      <c r="G18" s="1179"/>
      <c r="H18" s="1179"/>
      <c r="I18" s="1179"/>
      <c r="J18" s="1179"/>
      <c r="K18" s="1179"/>
      <c r="L18" s="1179"/>
      <c r="M18" s="1179"/>
      <c r="N18" s="1179"/>
      <c r="O18" s="1179"/>
      <c r="P18" s="1179"/>
      <c r="Q18" s="1179"/>
      <c r="R18" s="1179"/>
      <c r="S18" s="1179"/>
      <c r="T18" s="1179"/>
      <c r="U18" s="1179"/>
      <c r="V18" s="1179"/>
      <c r="W18" s="1179"/>
      <c r="X18" s="1179"/>
      <c r="Y18" s="1179"/>
      <c r="Z18" s="1179"/>
      <c r="AA18" s="1179"/>
      <c r="AB18" s="1179"/>
      <c r="AC18" s="1179"/>
      <c r="AD18" s="1179"/>
      <c r="AE18" s="1179"/>
      <c r="AF18" s="1179"/>
      <c r="AG18" s="1179"/>
      <c r="AH18" s="1179"/>
      <c r="AI18" s="1179"/>
      <c r="AJ18" s="1179"/>
      <c r="AK18" s="1179"/>
      <c r="AL18" s="1179"/>
      <c r="AM18" s="1179"/>
      <c r="AN18" s="1164"/>
      <c r="AO18" s="1164"/>
    </row>
    <row r="19" spans="1:41">
      <c r="A19" s="289" t="s">
        <v>300</v>
      </c>
      <c r="B19" s="1159"/>
      <c r="C19" s="1156" t="s">
        <v>3320</v>
      </c>
      <c r="D19" s="1160"/>
      <c r="E19" s="1155"/>
      <c r="F19" s="1161"/>
      <c r="G19" s="1160"/>
      <c r="H19" s="1160"/>
      <c r="I19" s="1163"/>
      <c r="J19" s="1163"/>
      <c r="K19" s="1163"/>
      <c r="L19" s="1163"/>
      <c r="M19" s="1163"/>
      <c r="N19" s="1163"/>
      <c r="O19" s="1163"/>
      <c r="P19" s="1163"/>
      <c r="Q19" s="1163"/>
      <c r="R19" s="1163"/>
      <c r="S19" s="1163"/>
      <c r="T19" s="1163"/>
      <c r="U19" s="1163"/>
      <c r="V19" s="1163"/>
      <c r="W19" s="1163"/>
      <c r="X19" s="1163"/>
      <c r="Y19" s="1163"/>
      <c r="Z19" s="1163"/>
      <c r="AA19" s="1163"/>
      <c r="AB19" s="1163"/>
      <c r="AC19" s="1163"/>
      <c r="AD19" s="1163"/>
      <c r="AE19" s="1163"/>
      <c r="AF19" s="1163"/>
      <c r="AG19" s="1163"/>
      <c r="AH19" s="1163"/>
      <c r="AI19" s="1163"/>
      <c r="AJ19" s="1163"/>
      <c r="AK19" s="1163"/>
      <c r="AL19" s="1163"/>
      <c r="AM19" s="1163"/>
      <c r="AN19" s="1164"/>
      <c r="AO19" s="1164"/>
    </row>
    <row r="20" spans="1:41">
      <c r="A20" s="289" t="s">
        <v>300</v>
      </c>
      <c r="B20" s="1159"/>
      <c r="C20" s="1156" t="s">
        <v>18</v>
      </c>
      <c r="D20" s="1160"/>
      <c r="E20" s="1155"/>
      <c r="F20" s="1161"/>
      <c r="G20" s="1160"/>
      <c r="H20" s="1160"/>
      <c r="I20" s="1163"/>
      <c r="J20" s="1163"/>
      <c r="K20" s="1163"/>
      <c r="L20" s="1163"/>
      <c r="M20" s="1163"/>
      <c r="N20" s="1163"/>
      <c r="O20" s="1163"/>
      <c r="P20" s="1163"/>
      <c r="Q20" s="1163"/>
      <c r="R20" s="1163"/>
      <c r="S20" s="1163"/>
      <c r="T20" s="1163"/>
      <c r="U20" s="1163"/>
      <c r="V20" s="1163"/>
      <c r="W20" s="1163"/>
      <c r="X20" s="1163"/>
      <c r="Y20" s="1163"/>
      <c r="Z20" s="1163"/>
      <c r="AA20" s="1163"/>
      <c r="AB20" s="1163"/>
      <c r="AC20" s="1163"/>
      <c r="AD20" s="1163"/>
      <c r="AE20" s="1163"/>
      <c r="AF20" s="1163"/>
      <c r="AG20" s="1163"/>
      <c r="AH20" s="1163"/>
      <c r="AI20" s="1163"/>
      <c r="AJ20" s="1163"/>
      <c r="AK20" s="1163"/>
      <c r="AL20" s="1163"/>
      <c r="AM20" s="1163"/>
      <c r="AN20" s="1164"/>
      <c r="AO20" s="1164"/>
    </row>
    <row r="21" spans="1:41">
      <c r="A21" s="289" t="s">
        <v>300</v>
      </c>
      <c r="B21" s="1159"/>
      <c r="C21" s="1156"/>
      <c r="D21" s="1160"/>
      <c r="E21" s="1155"/>
      <c r="F21" s="1161"/>
      <c r="G21" s="1160"/>
      <c r="H21" s="1160"/>
      <c r="I21" s="1163"/>
      <c r="J21" s="1163"/>
      <c r="K21" s="1163"/>
      <c r="L21" s="1163"/>
      <c r="M21" s="1163"/>
      <c r="N21" s="1163"/>
      <c r="O21" s="1163"/>
      <c r="P21" s="1163"/>
      <c r="Q21" s="1163"/>
      <c r="R21" s="1163"/>
      <c r="S21" s="1163"/>
      <c r="T21" s="1163"/>
      <c r="U21" s="1163"/>
      <c r="V21" s="1163"/>
      <c r="W21" s="1163"/>
      <c r="X21" s="1163"/>
      <c r="Y21" s="1163"/>
      <c r="Z21" s="1163"/>
      <c r="AA21" s="1163"/>
      <c r="AB21" s="1163"/>
      <c r="AC21" s="1163"/>
      <c r="AD21" s="1163"/>
      <c r="AE21" s="1163"/>
      <c r="AF21" s="1163"/>
      <c r="AG21" s="1163"/>
      <c r="AH21" s="1163"/>
      <c r="AI21" s="1163"/>
      <c r="AJ21" s="1163"/>
      <c r="AK21" s="1163"/>
      <c r="AL21" s="1163"/>
      <c r="AM21" s="1163"/>
      <c r="AN21" s="1164"/>
      <c r="AO21" s="1164"/>
    </row>
    <row r="22" spans="1:41" ht="110.25">
      <c r="A22" s="289">
        <v>1233</v>
      </c>
      <c r="B22" s="1159" t="s">
        <v>3321</v>
      </c>
      <c r="C22" s="1158" t="s">
        <v>3322</v>
      </c>
      <c r="D22" s="1155" t="s">
        <v>23</v>
      </c>
      <c r="E22" s="1155" t="s">
        <v>3323</v>
      </c>
      <c r="F22" s="1161" t="s">
        <v>115</v>
      </c>
      <c r="G22" s="1162">
        <v>488.62799999999999</v>
      </c>
      <c r="H22" s="1162">
        <v>338.17399999999998</v>
      </c>
      <c r="I22" s="1162">
        <v>30.341000000000001</v>
      </c>
      <c r="J22" s="1162">
        <v>0</v>
      </c>
      <c r="K22" s="1162">
        <v>368.51499999999999</v>
      </c>
      <c r="L22" s="1162">
        <v>120.113</v>
      </c>
      <c r="M22" s="1163">
        <v>50</v>
      </c>
      <c r="N22" s="1163">
        <v>0</v>
      </c>
      <c r="O22" s="1162">
        <v>50</v>
      </c>
      <c r="P22" s="1162"/>
      <c r="Q22" s="1162"/>
      <c r="R22" s="1162"/>
      <c r="S22" s="1162"/>
      <c r="T22" s="1162"/>
      <c r="U22" s="1162"/>
      <c r="V22" s="1162"/>
      <c r="W22" s="1162"/>
      <c r="X22" s="1162"/>
      <c r="Y22" s="1162"/>
      <c r="Z22" s="466">
        <v>50</v>
      </c>
      <c r="AA22" s="466">
        <v>0</v>
      </c>
      <c r="AB22" s="21">
        <v>50</v>
      </c>
      <c r="AC22" s="21">
        <v>50</v>
      </c>
      <c r="AD22" s="21"/>
      <c r="AE22" s="21">
        <v>50</v>
      </c>
      <c r="AF22" s="21">
        <v>49.991199999999999</v>
      </c>
      <c r="AG22" s="21">
        <v>0</v>
      </c>
      <c r="AH22" s="21">
        <v>49.991199999999999</v>
      </c>
      <c r="AI22" s="1162"/>
      <c r="AJ22" s="1162"/>
      <c r="AK22" s="1162" t="s">
        <v>10805</v>
      </c>
      <c r="AL22" s="2605">
        <v>0.25</v>
      </c>
      <c r="AM22" s="1163">
        <v>0</v>
      </c>
      <c r="AN22" s="1164"/>
      <c r="AO22" s="1164"/>
    </row>
    <row r="23" spans="1:41" ht="110.25">
      <c r="A23" s="289">
        <v>1234</v>
      </c>
      <c r="B23" s="1159" t="s">
        <v>3324</v>
      </c>
      <c r="C23" s="1158" t="s">
        <v>3325</v>
      </c>
      <c r="D23" s="1161" t="s">
        <v>3326</v>
      </c>
      <c r="E23" s="1155" t="s">
        <v>2473</v>
      </c>
      <c r="F23" s="1161" t="s">
        <v>115</v>
      </c>
      <c r="G23" s="1162">
        <v>312.82299999999998</v>
      </c>
      <c r="H23" s="1162">
        <v>133.078</v>
      </c>
      <c r="I23" s="1162">
        <v>34.790999999999997</v>
      </c>
      <c r="J23" s="1162">
        <v>0</v>
      </c>
      <c r="K23" s="1162">
        <v>167.869</v>
      </c>
      <c r="L23" s="1162">
        <v>144.95399999999998</v>
      </c>
      <c r="M23" s="1163">
        <v>10</v>
      </c>
      <c r="N23" s="1163">
        <v>0</v>
      </c>
      <c r="O23" s="1162">
        <v>10</v>
      </c>
      <c r="P23" s="1162"/>
      <c r="Q23" s="2919">
        <v>7.5</v>
      </c>
      <c r="R23" s="1162"/>
      <c r="S23" s="1162"/>
      <c r="T23" s="1162"/>
      <c r="U23" s="1162"/>
      <c r="V23" s="1162"/>
      <c r="W23" s="1162"/>
      <c r="X23" s="1162"/>
      <c r="Y23" s="1162"/>
      <c r="Z23" s="466">
        <v>2.5</v>
      </c>
      <c r="AA23" s="466">
        <v>0</v>
      </c>
      <c r="AB23" s="21">
        <v>2.5</v>
      </c>
      <c r="AC23" s="21">
        <v>2.5</v>
      </c>
      <c r="AD23" s="21"/>
      <c r="AE23" s="21">
        <v>2.5</v>
      </c>
      <c r="AF23" s="21">
        <v>0</v>
      </c>
      <c r="AG23" s="21">
        <v>0</v>
      </c>
      <c r="AH23" s="21">
        <v>0</v>
      </c>
      <c r="AI23" s="1162"/>
      <c r="AJ23" s="1162" t="s">
        <v>12907</v>
      </c>
      <c r="AK23" s="1162" t="s">
        <v>9259</v>
      </c>
      <c r="AL23" s="2605">
        <v>0.25</v>
      </c>
      <c r="AM23" s="1163">
        <v>0</v>
      </c>
      <c r="AN23" s="1164"/>
      <c r="AO23" s="1164"/>
    </row>
    <row r="24" spans="1:41" ht="204.75">
      <c r="A24" s="289">
        <v>1235</v>
      </c>
      <c r="B24" s="1159" t="s">
        <v>3327</v>
      </c>
      <c r="C24" s="1158" t="s">
        <v>3328</v>
      </c>
      <c r="D24" s="1161" t="s">
        <v>107</v>
      </c>
      <c r="E24" s="1155" t="s">
        <v>70</v>
      </c>
      <c r="F24" s="1161" t="s">
        <v>115</v>
      </c>
      <c r="G24" s="1162">
        <v>114.667</v>
      </c>
      <c r="H24" s="1162">
        <v>20</v>
      </c>
      <c r="I24" s="1162">
        <v>21.192</v>
      </c>
      <c r="J24" s="1162">
        <v>0</v>
      </c>
      <c r="K24" s="1162">
        <v>41.192</v>
      </c>
      <c r="L24" s="1162">
        <v>73.474999999999994</v>
      </c>
      <c r="M24" s="1163">
        <v>10</v>
      </c>
      <c r="N24" s="1163">
        <v>0</v>
      </c>
      <c r="O24" s="1162">
        <v>10</v>
      </c>
      <c r="P24" s="1162"/>
      <c r="Q24" s="2919">
        <v>7.5</v>
      </c>
      <c r="R24" s="1162"/>
      <c r="S24" s="1162"/>
      <c r="T24" s="1162"/>
      <c r="U24" s="1162"/>
      <c r="V24" s="1162"/>
      <c r="W24" s="1162"/>
      <c r="X24" s="1162"/>
      <c r="Y24" s="1162"/>
      <c r="Z24" s="466">
        <v>2.5</v>
      </c>
      <c r="AA24" s="466">
        <v>0</v>
      </c>
      <c r="AB24" s="21">
        <v>2.5</v>
      </c>
      <c r="AC24" s="21">
        <v>2.5</v>
      </c>
      <c r="AD24" s="21"/>
      <c r="AE24" s="21">
        <v>2.5</v>
      </c>
      <c r="AF24" s="21">
        <v>0</v>
      </c>
      <c r="AG24" s="21">
        <v>0</v>
      </c>
      <c r="AH24" s="21">
        <v>0</v>
      </c>
      <c r="AI24" s="1162"/>
      <c r="AJ24" s="1162" t="s">
        <v>12908</v>
      </c>
      <c r="AK24" s="1162" t="s">
        <v>9259</v>
      </c>
      <c r="AL24" s="2605">
        <v>0.25</v>
      </c>
      <c r="AM24" s="1163">
        <v>0</v>
      </c>
      <c r="AN24" s="1164"/>
      <c r="AO24" s="1164"/>
    </row>
    <row r="25" spans="1:41" ht="94.5">
      <c r="A25" s="289">
        <v>1236</v>
      </c>
      <c r="B25" s="1159" t="s">
        <v>3329</v>
      </c>
      <c r="C25" s="1158" t="s">
        <v>3330</v>
      </c>
      <c r="D25" s="1155" t="s">
        <v>107</v>
      </c>
      <c r="E25" s="1155" t="s">
        <v>1256</v>
      </c>
      <c r="F25" s="1161" t="s">
        <v>115</v>
      </c>
      <c r="G25" s="1162">
        <v>223</v>
      </c>
      <c r="H25" s="1162">
        <v>0</v>
      </c>
      <c r="I25" s="1162">
        <v>0</v>
      </c>
      <c r="J25" s="1162">
        <v>0</v>
      </c>
      <c r="K25" s="1162">
        <v>0</v>
      </c>
      <c r="L25" s="1162">
        <v>223</v>
      </c>
      <c r="M25" s="1163">
        <v>20</v>
      </c>
      <c r="N25" s="1163">
        <v>0</v>
      </c>
      <c r="O25" s="1162">
        <v>20</v>
      </c>
      <c r="P25" s="1162"/>
      <c r="Q25" s="1162"/>
      <c r="R25" s="1162"/>
      <c r="S25" s="1162"/>
      <c r="T25" s="1162"/>
      <c r="U25" s="1162"/>
      <c r="V25" s="1162"/>
      <c r="W25" s="1162"/>
      <c r="X25" s="1162"/>
      <c r="Y25" s="1162"/>
      <c r="Z25" s="466">
        <v>20</v>
      </c>
      <c r="AA25" s="466">
        <v>0</v>
      </c>
      <c r="AB25" s="21">
        <v>20</v>
      </c>
      <c r="AC25" s="21">
        <v>20</v>
      </c>
      <c r="AD25" s="21"/>
      <c r="AE25" s="21">
        <v>20</v>
      </c>
      <c r="AF25" s="21">
        <v>20</v>
      </c>
      <c r="AG25" s="21">
        <v>0</v>
      </c>
      <c r="AH25" s="21">
        <v>20</v>
      </c>
      <c r="AI25" s="1162"/>
      <c r="AJ25" s="1162"/>
      <c r="AK25" s="1162" t="s">
        <v>11800</v>
      </c>
      <c r="AL25" s="2605">
        <v>0.25</v>
      </c>
      <c r="AM25" s="1163">
        <v>0</v>
      </c>
      <c r="AN25" s="1164"/>
      <c r="AO25" s="1164"/>
    </row>
    <row r="26" spans="1:41" ht="110.25">
      <c r="A26" s="289">
        <v>1237</v>
      </c>
      <c r="B26" s="1159" t="s">
        <v>3331</v>
      </c>
      <c r="C26" s="1158" t="s">
        <v>3332</v>
      </c>
      <c r="D26" s="1155" t="s">
        <v>107</v>
      </c>
      <c r="E26" s="1155" t="s">
        <v>70</v>
      </c>
      <c r="F26" s="1161" t="s">
        <v>115</v>
      </c>
      <c r="G26" s="1162">
        <v>180.386</v>
      </c>
      <c r="H26" s="1162">
        <v>0</v>
      </c>
      <c r="I26" s="1162">
        <v>32.076999999999998</v>
      </c>
      <c r="J26" s="1162">
        <v>0</v>
      </c>
      <c r="K26" s="1162">
        <v>32.076999999999998</v>
      </c>
      <c r="L26" s="1162">
        <v>148.309</v>
      </c>
      <c r="M26" s="1163">
        <v>30</v>
      </c>
      <c r="N26" s="1163">
        <v>0</v>
      </c>
      <c r="O26" s="1162">
        <v>30</v>
      </c>
      <c r="P26" s="1162"/>
      <c r="Q26" s="2919">
        <v>7.5</v>
      </c>
      <c r="R26" s="1162"/>
      <c r="S26" s="1162"/>
      <c r="T26" s="1162"/>
      <c r="U26" s="1162"/>
      <c r="V26" s="1162"/>
      <c r="W26" s="1162"/>
      <c r="X26" s="1162"/>
      <c r="Y26" s="1162"/>
      <c r="Z26" s="466">
        <v>22.5</v>
      </c>
      <c r="AA26" s="466">
        <v>0</v>
      </c>
      <c r="AB26" s="21">
        <v>22.5</v>
      </c>
      <c r="AC26" s="21">
        <v>22.5</v>
      </c>
      <c r="AD26" s="21"/>
      <c r="AE26" s="21">
        <v>22.5</v>
      </c>
      <c r="AF26" s="21">
        <v>22.5</v>
      </c>
      <c r="AG26" s="21">
        <v>0</v>
      </c>
      <c r="AH26" s="21">
        <v>22.5</v>
      </c>
      <c r="AI26" s="1162"/>
      <c r="AJ26" s="1162" t="s">
        <v>12907</v>
      </c>
      <c r="AK26" s="1162" t="s">
        <v>12224</v>
      </c>
      <c r="AL26" s="2605">
        <v>0.25</v>
      </c>
      <c r="AM26" s="1163">
        <v>0</v>
      </c>
      <c r="AN26" s="1164"/>
      <c r="AO26" s="1164"/>
    </row>
    <row r="27" spans="1:41" ht="94.5">
      <c r="A27" s="289">
        <v>1238</v>
      </c>
      <c r="B27" s="1159" t="s">
        <v>3333</v>
      </c>
      <c r="C27" s="1158" t="s">
        <v>3334</v>
      </c>
      <c r="D27" s="1160" t="s">
        <v>3335</v>
      </c>
      <c r="E27" s="1155" t="s">
        <v>61</v>
      </c>
      <c r="F27" s="1161" t="s">
        <v>115</v>
      </c>
      <c r="G27" s="1162">
        <v>9068.1309999999994</v>
      </c>
      <c r="H27" s="1162">
        <v>1339.614</v>
      </c>
      <c r="I27" s="1162">
        <v>2894.665</v>
      </c>
      <c r="J27" s="1162">
        <v>0</v>
      </c>
      <c r="K27" s="1162">
        <v>4234.2790000000005</v>
      </c>
      <c r="L27" s="1162">
        <v>4833.851999999999</v>
      </c>
      <c r="M27" s="1163">
        <v>1300</v>
      </c>
      <c r="N27" s="1163">
        <v>0</v>
      </c>
      <c r="O27" s="1162">
        <v>1300</v>
      </c>
      <c r="P27" s="1162"/>
      <c r="Q27" s="1162"/>
      <c r="R27" s="1162"/>
      <c r="S27" s="1162"/>
      <c r="T27" s="1162"/>
      <c r="U27" s="1162"/>
      <c r="V27" s="1162"/>
      <c r="W27" s="1162"/>
      <c r="X27" s="1162"/>
      <c r="Y27" s="1162"/>
      <c r="Z27" s="466">
        <v>1300</v>
      </c>
      <c r="AA27" s="466">
        <v>0</v>
      </c>
      <c r="AB27" s="21">
        <v>1300</v>
      </c>
      <c r="AC27" s="21">
        <v>1300</v>
      </c>
      <c r="AD27" s="21"/>
      <c r="AE27" s="21">
        <v>1300</v>
      </c>
      <c r="AF27" s="21">
        <v>1299.9855480000001</v>
      </c>
      <c r="AG27" s="21">
        <v>0</v>
      </c>
      <c r="AH27" s="21">
        <v>1299.9855480000001</v>
      </c>
      <c r="AI27" s="1162"/>
      <c r="AJ27" s="1162"/>
      <c r="AK27" s="1162" t="s">
        <v>9425</v>
      </c>
      <c r="AL27" s="2605">
        <v>0.25</v>
      </c>
      <c r="AM27" s="1163">
        <v>0</v>
      </c>
      <c r="AN27" s="1164"/>
      <c r="AO27" s="1164"/>
    </row>
    <row r="28" spans="1:41" ht="110.25">
      <c r="A28" s="289">
        <v>1239</v>
      </c>
      <c r="B28" s="1159" t="s">
        <v>3336</v>
      </c>
      <c r="C28" s="1158" t="s">
        <v>3337</v>
      </c>
      <c r="D28" s="1161" t="s">
        <v>342</v>
      </c>
      <c r="E28" s="1155" t="s">
        <v>3338</v>
      </c>
      <c r="F28" s="1161" t="s">
        <v>115</v>
      </c>
      <c r="G28" s="1162">
        <v>171.71700000000001</v>
      </c>
      <c r="H28" s="1162">
        <v>89.804000000000002</v>
      </c>
      <c r="I28" s="1162">
        <v>0</v>
      </c>
      <c r="J28" s="1162">
        <v>0</v>
      </c>
      <c r="K28" s="1162">
        <v>89.804000000000002</v>
      </c>
      <c r="L28" s="1162">
        <v>81.913000000000011</v>
      </c>
      <c r="M28" s="1163">
        <v>20</v>
      </c>
      <c r="N28" s="1163">
        <v>0</v>
      </c>
      <c r="O28" s="1162">
        <v>20</v>
      </c>
      <c r="P28" s="1162"/>
      <c r="Q28" s="1162">
        <v>20</v>
      </c>
      <c r="R28" s="1162"/>
      <c r="S28" s="1162"/>
      <c r="T28" s="1162"/>
      <c r="U28" s="1162"/>
      <c r="V28" s="1162"/>
      <c r="W28" s="1162"/>
      <c r="X28" s="1162"/>
      <c r="Y28" s="1162"/>
      <c r="Z28" s="466">
        <v>0</v>
      </c>
      <c r="AA28" s="466">
        <v>0</v>
      </c>
      <c r="AB28" s="21">
        <v>0</v>
      </c>
      <c r="AC28" s="21">
        <v>0</v>
      </c>
      <c r="AD28" s="21"/>
      <c r="AE28" s="21">
        <v>0</v>
      </c>
      <c r="AF28" s="21">
        <v>0</v>
      </c>
      <c r="AG28" s="21">
        <v>0</v>
      </c>
      <c r="AH28" s="21">
        <v>0</v>
      </c>
      <c r="AI28" s="1162"/>
      <c r="AJ28" s="1162" t="s">
        <v>12723</v>
      </c>
      <c r="AK28" s="1162" t="s">
        <v>9259</v>
      </c>
      <c r="AL28" s="2605">
        <v>0.25</v>
      </c>
      <c r="AM28" s="1163">
        <v>0</v>
      </c>
      <c r="AN28" s="1164"/>
      <c r="AO28" s="1164"/>
    </row>
    <row r="29" spans="1:41" ht="141.75">
      <c r="A29" s="289">
        <v>1240</v>
      </c>
      <c r="B29" s="1180" t="s">
        <v>3339</v>
      </c>
      <c r="C29" s="1181" t="s">
        <v>3340</v>
      </c>
      <c r="D29" s="325" t="s">
        <v>3341</v>
      </c>
      <c r="E29" s="325" t="s">
        <v>3342</v>
      </c>
      <c r="F29" s="1161" t="s">
        <v>115</v>
      </c>
      <c r="G29" s="1182">
        <v>6297.4189999999999</v>
      </c>
      <c r="H29" s="1162">
        <v>2135.8440000000001</v>
      </c>
      <c r="I29" s="1162">
        <v>1952.316</v>
      </c>
      <c r="J29" s="1162">
        <v>0</v>
      </c>
      <c r="K29" s="1162">
        <v>4088.16</v>
      </c>
      <c r="L29" s="1162">
        <v>2209.259</v>
      </c>
      <c r="M29" s="1163">
        <v>400</v>
      </c>
      <c r="N29" s="1163">
        <v>0</v>
      </c>
      <c r="O29" s="1162">
        <v>400</v>
      </c>
      <c r="P29" s="1162">
        <v>200</v>
      </c>
      <c r="Q29" s="1162"/>
      <c r="R29" s="1162"/>
      <c r="S29" s="1162"/>
      <c r="T29" s="1162"/>
      <c r="U29" s="1162"/>
      <c r="V29" s="1162"/>
      <c r="W29" s="1162"/>
      <c r="X29" s="1162"/>
      <c r="Y29" s="1162"/>
      <c r="Z29" s="466">
        <v>600</v>
      </c>
      <c r="AA29" s="466">
        <v>0</v>
      </c>
      <c r="AB29" s="21">
        <v>600</v>
      </c>
      <c r="AC29" s="21">
        <v>600</v>
      </c>
      <c r="AD29" s="21"/>
      <c r="AE29" s="21">
        <v>600</v>
      </c>
      <c r="AF29" s="21">
        <v>599.81952000000001</v>
      </c>
      <c r="AG29" s="21">
        <v>0</v>
      </c>
      <c r="AH29" s="21">
        <v>599.81952000000001</v>
      </c>
      <c r="AI29" s="1162"/>
      <c r="AJ29" s="2772" t="s">
        <v>12902</v>
      </c>
      <c r="AK29" s="1162" t="s">
        <v>12901</v>
      </c>
      <c r="AL29" s="2605">
        <v>0.25</v>
      </c>
      <c r="AM29" s="1163">
        <v>0</v>
      </c>
      <c r="AN29" s="1164"/>
      <c r="AO29" s="1164"/>
    </row>
    <row r="30" spans="1:41" ht="94.5">
      <c r="A30" s="289">
        <v>1241</v>
      </c>
      <c r="B30" s="1159" t="s">
        <v>3343</v>
      </c>
      <c r="C30" s="1158" t="s">
        <v>3344</v>
      </c>
      <c r="D30" s="1155" t="s">
        <v>29</v>
      </c>
      <c r="E30" s="1155" t="s">
        <v>3345</v>
      </c>
      <c r="F30" s="1161" t="s">
        <v>115</v>
      </c>
      <c r="G30" s="1162">
        <v>994.66899999999998</v>
      </c>
      <c r="H30" s="1162">
        <v>422.99799999999999</v>
      </c>
      <c r="I30" s="1162">
        <v>300</v>
      </c>
      <c r="J30" s="1162">
        <v>0</v>
      </c>
      <c r="K30" s="1162">
        <v>722.99800000000005</v>
      </c>
      <c r="L30" s="1162">
        <v>271.67099999999994</v>
      </c>
      <c r="M30" s="1163">
        <v>100</v>
      </c>
      <c r="N30" s="1163">
        <v>0</v>
      </c>
      <c r="O30" s="1162">
        <v>100</v>
      </c>
      <c r="P30" s="1162">
        <v>265.86900000000003</v>
      </c>
      <c r="Q30" s="1162"/>
      <c r="R30" s="1162"/>
      <c r="S30" s="1162"/>
      <c r="T30" s="1162"/>
      <c r="U30" s="1162"/>
      <c r="V30" s="1162"/>
      <c r="W30" s="1162"/>
      <c r="X30" s="1162"/>
      <c r="Y30" s="1162"/>
      <c r="Z30" s="466">
        <v>365.86900000000003</v>
      </c>
      <c r="AA30" s="466">
        <v>0</v>
      </c>
      <c r="AB30" s="21">
        <v>365.86900000000003</v>
      </c>
      <c r="AC30" s="21">
        <v>365.86900000000003</v>
      </c>
      <c r="AD30" s="21"/>
      <c r="AE30" s="21">
        <v>365.86900000000003</v>
      </c>
      <c r="AF30" s="21">
        <v>365.846925</v>
      </c>
      <c r="AG30" s="21">
        <v>0</v>
      </c>
      <c r="AH30" s="21">
        <v>365.846925</v>
      </c>
      <c r="AI30" s="1162"/>
      <c r="AJ30" s="1162" t="s">
        <v>12838</v>
      </c>
      <c r="AK30" s="1162" t="s">
        <v>12853</v>
      </c>
      <c r="AL30" s="2605">
        <v>0.25</v>
      </c>
      <c r="AM30" s="1163">
        <v>0</v>
      </c>
      <c r="AN30" s="1164"/>
      <c r="AO30" s="1164"/>
    </row>
    <row r="31" spans="1:41" ht="126">
      <c r="A31" s="289">
        <v>1242</v>
      </c>
      <c r="B31" s="1180" t="s">
        <v>3346</v>
      </c>
      <c r="C31" s="1158" t="s">
        <v>3347</v>
      </c>
      <c r="D31" s="1155" t="s">
        <v>435</v>
      </c>
      <c r="E31" s="1155" t="s">
        <v>3345</v>
      </c>
      <c r="F31" s="1161" t="s">
        <v>115</v>
      </c>
      <c r="G31" s="1162">
        <v>436.66500000000002</v>
      </c>
      <c r="H31" s="1162">
        <v>20</v>
      </c>
      <c r="I31" s="1162">
        <v>83.332999999999998</v>
      </c>
      <c r="J31" s="1162">
        <v>0</v>
      </c>
      <c r="K31" s="1162">
        <v>103.333</v>
      </c>
      <c r="L31" s="1162">
        <v>333.33199999999999</v>
      </c>
      <c r="M31" s="1163">
        <v>50</v>
      </c>
      <c r="N31" s="1163">
        <v>0</v>
      </c>
      <c r="O31" s="1162">
        <v>50</v>
      </c>
      <c r="P31" s="1162"/>
      <c r="Q31" s="1162"/>
      <c r="R31" s="1162"/>
      <c r="S31" s="1162"/>
      <c r="T31" s="1162"/>
      <c r="U31" s="1162"/>
      <c r="V31" s="1162"/>
      <c r="W31" s="1162"/>
      <c r="X31" s="1162"/>
      <c r="Y31" s="1162"/>
      <c r="Z31" s="466">
        <v>50</v>
      </c>
      <c r="AA31" s="466">
        <v>0</v>
      </c>
      <c r="AB31" s="21">
        <v>50</v>
      </c>
      <c r="AC31" s="21">
        <v>50</v>
      </c>
      <c r="AD31" s="21"/>
      <c r="AE31" s="21">
        <v>50</v>
      </c>
      <c r="AF31" s="21">
        <v>49.999585000000003</v>
      </c>
      <c r="AG31" s="21">
        <v>0</v>
      </c>
      <c r="AH31" s="21">
        <v>49.999585000000003</v>
      </c>
      <c r="AI31" s="1162"/>
      <c r="AJ31" s="1162"/>
      <c r="AK31" s="1162" t="s">
        <v>12225</v>
      </c>
      <c r="AL31" s="2605">
        <v>0.25</v>
      </c>
      <c r="AM31" s="1163">
        <v>0</v>
      </c>
      <c r="AN31" s="1164"/>
      <c r="AO31" s="1164"/>
    </row>
    <row r="32" spans="1:41" ht="126">
      <c r="A32" s="289">
        <v>1243</v>
      </c>
      <c r="B32" s="1180" t="s">
        <v>3348</v>
      </c>
      <c r="C32" s="1158" t="s">
        <v>3349</v>
      </c>
      <c r="D32" s="1155" t="s">
        <v>220</v>
      </c>
      <c r="E32" s="1155" t="s">
        <v>3350</v>
      </c>
      <c r="F32" s="1183" t="s">
        <v>26</v>
      </c>
      <c r="G32" s="1162">
        <v>158.38800000000001</v>
      </c>
      <c r="H32" s="1162">
        <v>105.794</v>
      </c>
      <c r="I32" s="1162">
        <v>34.194000000000003</v>
      </c>
      <c r="J32" s="1162">
        <v>0</v>
      </c>
      <c r="K32" s="1162">
        <v>139.988</v>
      </c>
      <c r="L32" s="1162">
        <v>18.400000000000006</v>
      </c>
      <c r="M32" s="1163">
        <v>18.399999999999999</v>
      </c>
      <c r="N32" s="1163">
        <v>0</v>
      </c>
      <c r="O32" s="1162">
        <v>18.399999999999999</v>
      </c>
      <c r="P32" s="1162">
        <v>20.016999999999999</v>
      </c>
      <c r="Q32" s="1162"/>
      <c r="R32" s="1162"/>
      <c r="S32" s="1162"/>
      <c r="T32" s="1162"/>
      <c r="U32" s="1162"/>
      <c r="V32" s="1162"/>
      <c r="W32" s="1162"/>
      <c r="X32" s="1162"/>
      <c r="Y32" s="1162"/>
      <c r="Z32" s="466">
        <v>38.417000000000002</v>
      </c>
      <c r="AA32" s="466">
        <v>0</v>
      </c>
      <c r="AB32" s="21">
        <v>38.417000000000002</v>
      </c>
      <c r="AC32" s="21">
        <v>38.417000000000002</v>
      </c>
      <c r="AD32" s="21"/>
      <c r="AE32" s="21">
        <v>38.417000000000002</v>
      </c>
      <c r="AF32" s="21">
        <v>38.351940999999997</v>
      </c>
      <c r="AG32" s="21">
        <v>0</v>
      </c>
      <c r="AH32" s="21">
        <v>38.351940999999997</v>
      </c>
      <c r="AI32" s="1162"/>
      <c r="AJ32" s="1162" t="s">
        <v>12429</v>
      </c>
      <c r="AK32" s="1162" t="s">
        <v>12430</v>
      </c>
      <c r="AL32" s="2605">
        <v>1</v>
      </c>
      <c r="AM32" s="1163">
        <v>0</v>
      </c>
      <c r="AN32" s="1164"/>
      <c r="AO32" s="1164"/>
    </row>
    <row r="33" spans="1:41" ht="141.75">
      <c r="A33" s="289">
        <v>1244</v>
      </c>
      <c r="B33" s="1180" t="s">
        <v>3351</v>
      </c>
      <c r="C33" s="1158" t="s">
        <v>3352</v>
      </c>
      <c r="D33" s="1155" t="s">
        <v>3353</v>
      </c>
      <c r="E33" s="1155" t="s">
        <v>3345</v>
      </c>
      <c r="F33" s="1161" t="s">
        <v>115</v>
      </c>
      <c r="G33" s="1162">
        <v>3195.1689999999999</v>
      </c>
      <c r="H33" s="1162">
        <v>600</v>
      </c>
      <c r="I33" s="1162">
        <v>69.936999999999998</v>
      </c>
      <c r="J33" s="1162">
        <v>0</v>
      </c>
      <c r="K33" s="1162">
        <v>669.93700000000001</v>
      </c>
      <c r="L33" s="1162">
        <v>2525.232</v>
      </c>
      <c r="M33" s="1163">
        <v>421</v>
      </c>
      <c r="N33" s="1163">
        <v>0</v>
      </c>
      <c r="O33" s="1162">
        <v>421</v>
      </c>
      <c r="P33" s="1162">
        <v>100</v>
      </c>
      <c r="Q33" s="1162"/>
      <c r="R33" s="1162"/>
      <c r="S33" s="1162"/>
      <c r="T33" s="1162"/>
      <c r="U33" s="1162"/>
      <c r="V33" s="1162"/>
      <c r="W33" s="1162"/>
      <c r="X33" s="1162"/>
      <c r="Y33" s="1162"/>
      <c r="Z33" s="466">
        <v>521</v>
      </c>
      <c r="AA33" s="466">
        <v>0</v>
      </c>
      <c r="AB33" s="21">
        <v>521</v>
      </c>
      <c r="AC33" s="21">
        <v>521</v>
      </c>
      <c r="AD33" s="21"/>
      <c r="AE33" s="21">
        <v>521</v>
      </c>
      <c r="AF33" s="21">
        <v>520.99800000000005</v>
      </c>
      <c r="AG33" s="21">
        <v>0</v>
      </c>
      <c r="AH33" s="21">
        <v>520.99800000000005</v>
      </c>
      <c r="AI33" s="1162"/>
      <c r="AJ33" s="2772" t="s">
        <v>12930</v>
      </c>
      <c r="AK33" s="1162" t="s">
        <v>12931</v>
      </c>
      <c r="AL33" s="2605">
        <v>0.25</v>
      </c>
      <c r="AM33" s="1163">
        <v>0</v>
      </c>
      <c r="AN33" s="1164"/>
      <c r="AO33" s="1164"/>
    </row>
    <row r="34" spans="1:41" ht="252">
      <c r="A34" s="289">
        <v>1245</v>
      </c>
      <c r="B34" s="1180" t="s">
        <v>3354</v>
      </c>
      <c r="C34" s="1158" t="s">
        <v>3355</v>
      </c>
      <c r="D34" s="1155" t="s">
        <v>339</v>
      </c>
      <c r="E34" s="1155" t="s">
        <v>3345</v>
      </c>
      <c r="F34" s="1161" t="s">
        <v>26</v>
      </c>
      <c r="G34" s="1162">
        <v>259.41699999999997</v>
      </c>
      <c r="H34" s="1162">
        <v>70</v>
      </c>
      <c r="I34" s="1162">
        <v>37.883000000000003</v>
      </c>
      <c r="J34" s="1162">
        <v>0</v>
      </c>
      <c r="K34" s="1162">
        <v>107.88300000000001</v>
      </c>
      <c r="L34" s="1162">
        <v>151.53399999999996</v>
      </c>
      <c r="M34" s="1163">
        <v>151.53399999999999</v>
      </c>
      <c r="N34" s="1163">
        <v>0</v>
      </c>
      <c r="O34" s="1162">
        <v>151.53399999999999</v>
      </c>
      <c r="P34" s="1162">
        <v>32.944000000000003</v>
      </c>
      <c r="Q34" s="1162"/>
      <c r="R34" s="1162"/>
      <c r="S34" s="1162"/>
      <c r="T34" s="1162"/>
      <c r="U34" s="1162"/>
      <c r="V34" s="1162"/>
      <c r="W34" s="1162"/>
      <c r="X34" s="1162"/>
      <c r="Y34" s="1162"/>
      <c r="Z34" s="466">
        <v>184.47800000000001</v>
      </c>
      <c r="AA34" s="466">
        <v>0</v>
      </c>
      <c r="AB34" s="21">
        <v>184.47800000000001</v>
      </c>
      <c r="AC34" s="21">
        <v>184.47800000000001</v>
      </c>
      <c r="AD34" s="21"/>
      <c r="AE34" s="21">
        <v>184.47800000000001</v>
      </c>
      <c r="AF34" s="21">
        <v>184.445866</v>
      </c>
      <c r="AG34" s="21">
        <v>0</v>
      </c>
      <c r="AH34" s="21">
        <v>184.445866</v>
      </c>
      <c r="AI34" s="1162"/>
      <c r="AJ34" s="1162" t="s">
        <v>12431</v>
      </c>
      <c r="AK34" s="1162" t="s">
        <v>12432</v>
      </c>
      <c r="AL34" s="2605">
        <v>0.5</v>
      </c>
      <c r="AM34" s="1163">
        <v>0</v>
      </c>
      <c r="AN34" s="1164"/>
      <c r="AO34" s="1164"/>
    </row>
    <row r="35" spans="1:41" ht="94.5">
      <c r="A35" s="289">
        <v>1246</v>
      </c>
      <c r="B35" s="1180" t="s">
        <v>3356</v>
      </c>
      <c r="C35" s="1158" t="s">
        <v>3357</v>
      </c>
      <c r="D35" s="1155" t="s">
        <v>339</v>
      </c>
      <c r="E35" s="1155" t="s">
        <v>3307</v>
      </c>
      <c r="F35" s="1183" t="s">
        <v>26</v>
      </c>
      <c r="G35" s="1162">
        <v>108.604</v>
      </c>
      <c r="H35" s="1162">
        <v>50</v>
      </c>
      <c r="I35" s="1162">
        <v>0</v>
      </c>
      <c r="J35" s="1162">
        <v>0</v>
      </c>
      <c r="K35" s="1162">
        <v>50</v>
      </c>
      <c r="L35" s="1162">
        <v>58.603999999999999</v>
      </c>
      <c r="M35" s="1163">
        <v>58.603000000000002</v>
      </c>
      <c r="N35" s="1163">
        <v>0</v>
      </c>
      <c r="O35" s="1162">
        <v>58.603000000000002</v>
      </c>
      <c r="P35" s="1162"/>
      <c r="Q35" s="1162"/>
      <c r="R35" s="1162"/>
      <c r="S35" s="1162"/>
      <c r="T35" s="1162"/>
      <c r="U35" s="1162"/>
      <c r="V35" s="1162"/>
      <c r="W35" s="1162"/>
      <c r="X35" s="1162"/>
      <c r="Y35" s="1162"/>
      <c r="Z35" s="466">
        <v>58.603000000000002</v>
      </c>
      <c r="AA35" s="466">
        <v>0</v>
      </c>
      <c r="AB35" s="21">
        <v>58.603000000000002</v>
      </c>
      <c r="AC35" s="21">
        <v>58.602499999999999</v>
      </c>
      <c r="AD35" s="21"/>
      <c r="AE35" s="21">
        <v>58.602499999999999</v>
      </c>
      <c r="AF35" s="21">
        <v>58.602694999999997</v>
      </c>
      <c r="AG35" s="21">
        <v>0</v>
      </c>
      <c r="AH35" s="21">
        <v>58.602694999999997</v>
      </c>
      <c r="AI35" s="1162"/>
      <c r="AJ35" s="1162"/>
      <c r="AK35" s="1162" t="s">
        <v>9403</v>
      </c>
      <c r="AL35" s="2605">
        <v>0.5</v>
      </c>
      <c r="AM35" s="1163">
        <v>0</v>
      </c>
      <c r="AN35" s="1164"/>
      <c r="AO35" s="1164"/>
    </row>
    <row r="36" spans="1:41" ht="78.75">
      <c r="A36" s="289">
        <v>1247</v>
      </c>
      <c r="B36" s="1180" t="s">
        <v>3358</v>
      </c>
      <c r="C36" s="1158" t="s">
        <v>3359</v>
      </c>
      <c r="D36" s="1155" t="s">
        <v>3360</v>
      </c>
      <c r="E36" s="1155" t="s">
        <v>3345</v>
      </c>
      <c r="F36" s="1161" t="s">
        <v>115</v>
      </c>
      <c r="G36" s="1162">
        <v>233.40199999999999</v>
      </c>
      <c r="H36" s="1162">
        <v>40</v>
      </c>
      <c r="I36" s="1162">
        <v>38.68</v>
      </c>
      <c r="J36" s="1162">
        <v>0</v>
      </c>
      <c r="K36" s="1162">
        <v>78.680000000000007</v>
      </c>
      <c r="L36" s="1162">
        <v>154.72199999999998</v>
      </c>
      <c r="M36" s="1163">
        <v>40</v>
      </c>
      <c r="N36" s="1163">
        <v>0</v>
      </c>
      <c r="O36" s="1162">
        <v>40</v>
      </c>
      <c r="P36" s="1162"/>
      <c r="Q36" s="1162"/>
      <c r="R36" s="1162"/>
      <c r="S36" s="1162"/>
      <c r="T36" s="1162"/>
      <c r="U36" s="1162"/>
      <c r="V36" s="1162"/>
      <c r="W36" s="1162"/>
      <c r="X36" s="1162"/>
      <c r="Y36" s="1162"/>
      <c r="Z36" s="466">
        <v>40</v>
      </c>
      <c r="AA36" s="466">
        <v>0</v>
      </c>
      <c r="AB36" s="21">
        <v>40</v>
      </c>
      <c r="AC36" s="21">
        <v>40</v>
      </c>
      <c r="AD36" s="21"/>
      <c r="AE36" s="21">
        <v>40</v>
      </c>
      <c r="AF36" s="21">
        <v>40</v>
      </c>
      <c r="AG36" s="21">
        <v>0</v>
      </c>
      <c r="AH36" s="21">
        <v>40</v>
      </c>
      <c r="AI36" s="1162"/>
      <c r="AJ36" s="1162"/>
      <c r="AK36" s="1162" t="s">
        <v>9431</v>
      </c>
      <c r="AL36" s="2605">
        <v>0.25</v>
      </c>
      <c r="AM36" s="1163">
        <v>0</v>
      </c>
      <c r="AN36" s="1164"/>
      <c r="AO36" s="1164"/>
    </row>
    <row r="37" spans="1:41" ht="110.25">
      <c r="A37" s="289">
        <v>1248</v>
      </c>
      <c r="B37" s="1180" t="s">
        <v>3361</v>
      </c>
      <c r="C37" s="1158" t="s">
        <v>3362</v>
      </c>
      <c r="D37" s="1184" t="s">
        <v>339</v>
      </c>
      <c r="E37" s="1155" t="s">
        <v>3363</v>
      </c>
      <c r="F37" s="1161" t="s">
        <v>115</v>
      </c>
      <c r="G37" s="1162">
        <v>488.76600000000002</v>
      </c>
      <c r="H37" s="1162">
        <v>0</v>
      </c>
      <c r="I37" s="1162">
        <v>97.753</v>
      </c>
      <c r="J37" s="1162">
        <v>0</v>
      </c>
      <c r="K37" s="1162">
        <v>97.753</v>
      </c>
      <c r="L37" s="1162">
        <v>391.01300000000003</v>
      </c>
      <c r="M37" s="1163">
        <v>200</v>
      </c>
      <c r="N37" s="1163">
        <v>0</v>
      </c>
      <c r="O37" s="1162">
        <v>200</v>
      </c>
      <c r="P37" s="1162">
        <v>214.209</v>
      </c>
      <c r="Q37" s="1162"/>
      <c r="R37" s="1162"/>
      <c r="S37" s="1162"/>
      <c r="T37" s="1162"/>
      <c r="U37" s="1162"/>
      <c r="V37" s="1162"/>
      <c r="W37" s="1162"/>
      <c r="X37" s="1162"/>
      <c r="Y37" s="1162"/>
      <c r="Z37" s="466">
        <v>414.209</v>
      </c>
      <c r="AA37" s="466">
        <v>0</v>
      </c>
      <c r="AB37" s="21">
        <v>414.209</v>
      </c>
      <c r="AC37" s="21">
        <v>414.209</v>
      </c>
      <c r="AD37" s="21"/>
      <c r="AE37" s="21">
        <v>414.209</v>
      </c>
      <c r="AF37" s="21">
        <v>414.202967</v>
      </c>
      <c r="AG37" s="21">
        <v>0</v>
      </c>
      <c r="AH37" s="21">
        <v>414.202967</v>
      </c>
      <c r="AI37" s="1162"/>
      <c r="AJ37" s="1162" t="s">
        <v>12839</v>
      </c>
      <c r="AK37" s="1162" t="s">
        <v>12854</v>
      </c>
      <c r="AL37" s="2605">
        <v>0.25</v>
      </c>
      <c r="AM37" s="1163">
        <v>0</v>
      </c>
      <c r="AN37" s="1164"/>
      <c r="AO37" s="1164"/>
    </row>
    <row r="38" spans="1:41" ht="63">
      <c r="A38" s="289">
        <v>1249</v>
      </c>
      <c r="B38" s="1180" t="s">
        <v>3364</v>
      </c>
      <c r="C38" s="282" t="s">
        <v>3365</v>
      </c>
      <c r="D38" s="283" t="s">
        <v>3366</v>
      </c>
      <c r="E38" s="283" t="s">
        <v>3367</v>
      </c>
      <c r="F38" s="1161" t="s">
        <v>115</v>
      </c>
      <c r="G38" s="1185">
        <v>5595.7979999999998</v>
      </c>
      <c r="H38" s="1162">
        <v>0</v>
      </c>
      <c r="I38" s="1162">
        <v>1335.6849999999999</v>
      </c>
      <c r="J38" s="1162">
        <v>0</v>
      </c>
      <c r="K38" s="1162">
        <v>1335.6849999999999</v>
      </c>
      <c r="L38" s="1162">
        <v>4260.1129999999994</v>
      </c>
      <c r="M38" s="1163">
        <v>1000</v>
      </c>
      <c r="N38" s="1163">
        <v>0</v>
      </c>
      <c r="O38" s="1162">
        <v>1000</v>
      </c>
      <c r="P38" s="1162"/>
      <c r="Q38" s="1162"/>
      <c r="R38" s="1162"/>
      <c r="S38" s="1162"/>
      <c r="T38" s="1162"/>
      <c r="U38" s="1162"/>
      <c r="V38" s="1162"/>
      <c r="W38" s="1162"/>
      <c r="X38" s="1162"/>
      <c r="Y38" s="1162"/>
      <c r="Z38" s="466">
        <v>1000</v>
      </c>
      <c r="AA38" s="466">
        <v>0</v>
      </c>
      <c r="AB38" s="21">
        <v>1000</v>
      </c>
      <c r="AC38" s="21">
        <v>1000</v>
      </c>
      <c r="AD38" s="21"/>
      <c r="AE38" s="21">
        <v>1000</v>
      </c>
      <c r="AF38" s="21">
        <v>999.99917400000004</v>
      </c>
      <c r="AG38" s="21">
        <v>0</v>
      </c>
      <c r="AH38" s="21">
        <v>999.99917400000004</v>
      </c>
      <c r="AI38" s="1162"/>
      <c r="AJ38" s="1162"/>
      <c r="AK38" s="1162" t="s">
        <v>9301</v>
      </c>
      <c r="AL38" s="2605">
        <v>0.25</v>
      </c>
      <c r="AM38" s="1163">
        <v>0</v>
      </c>
      <c r="AN38" s="1164" t="e">
        <v>#REF!</v>
      </c>
      <c r="AO38" s="1164"/>
    </row>
    <row r="39" spans="1:41" ht="94.5">
      <c r="A39" s="289">
        <v>1250</v>
      </c>
      <c r="B39" s="1180" t="s">
        <v>3368</v>
      </c>
      <c r="C39" s="282" t="s">
        <v>3369</v>
      </c>
      <c r="D39" s="1155" t="s">
        <v>220</v>
      </c>
      <c r="E39" s="283" t="s">
        <v>3370</v>
      </c>
      <c r="F39" s="1161" t="s">
        <v>115</v>
      </c>
      <c r="G39" s="1185">
        <v>2723.835</v>
      </c>
      <c r="H39" s="1162">
        <v>0</v>
      </c>
      <c r="I39" s="1162">
        <v>259.45400000000001</v>
      </c>
      <c r="J39" s="1162">
        <v>0</v>
      </c>
      <c r="K39" s="1162">
        <v>259.45400000000001</v>
      </c>
      <c r="L39" s="1162">
        <v>2464.3809999999999</v>
      </c>
      <c r="M39" s="1163">
        <v>250</v>
      </c>
      <c r="N39" s="1163">
        <v>0</v>
      </c>
      <c r="O39" s="1162">
        <v>250</v>
      </c>
      <c r="P39" s="1162"/>
      <c r="Q39" s="1162"/>
      <c r="R39" s="1162"/>
      <c r="S39" s="1162"/>
      <c r="T39" s="1162"/>
      <c r="U39" s="1162"/>
      <c r="V39" s="1162"/>
      <c r="W39" s="1162"/>
      <c r="X39" s="1162"/>
      <c r="Y39" s="1162"/>
      <c r="Z39" s="466">
        <v>250</v>
      </c>
      <c r="AA39" s="466">
        <v>0</v>
      </c>
      <c r="AB39" s="21">
        <v>250</v>
      </c>
      <c r="AC39" s="21">
        <v>250</v>
      </c>
      <c r="AD39" s="21"/>
      <c r="AE39" s="21">
        <v>250</v>
      </c>
      <c r="AF39" s="21">
        <v>249.99884700000001</v>
      </c>
      <c r="AG39" s="21">
        <v>0</v>
      </c>
      <c r="AH39" s="21">
        <v>249.99884700000001</v>
      </c>
      <c r="AI39" s="1162"/>
      <c r="AJ39" s="1162"/>
      <c r="AK39" s="1162" t="s">
        <v>9436</v>
      </c>
      <c r="AL39" s="2605">
        <v>0.25</v>
      </c>
      <c r="AM39" s="1163">
        <v>0</v>
      </c>
      <c r="AN39" s="1164"/>
      <c r="AO39" s="1164"/>
    </row>
    <row r="40" spans="1:41" ht="126">
      <c r="A40" s="289">
        <v>1251</v>
      </c>
      <c r="B40" s="1180" t="s">
        <v>3371</v>
      </c>
      <c r="C40" s="282" t="s">
        <v>3372</v>
      </c>
      <c r="D40" s="283" t="s">
        <v>332</v>
      </c>
      <c r="E40" s="283" t="s">
        <v>3370</v>
      </c>
      <c r="F40" s="1161" t="s">
        <v>115</v>
      </c>
      <c r="G40" s="1185">
        <v>457.49</v>
      </c>
      <c r="H40" s="1162">
        <v>0</v>
      </c>
      <c r="I40" s="1162">
        <v>73.682000000000002</v>
      </c>
      <c r="J40" s="1162">
        <v>0</v>
      </c>
      <c r="K40" s="1162">
        <v>73.682000000000002</v>
      </c>
      <c r="L40" s="1162">
        <v>383.80799999999999</v>
      </c>
      <c r="M40" s="1163">
        <v>200</v>
      </c>
      <c r="N40" s="1163">
        <v>0</v>
      </c>
      <c r="O40" s="1162">
        <v>200</v>
      </c>
      <c r="P40" s="1162">
        <v>242.15199999999999</v>
      </c>
      <c r="Q40" s="1162"/>
      <c r="R40" s="1162"/>
      <c r="S40" s="1162"/>
      <c r="T40" s="1162"/>
      <c r="U40" s="1162"/>
      <c r="V40" s="1162"/>
      <c r="W40" s="1162"/>
      <c r="X40" s="1162"/>
      <c r="Y40" s="1162"/>
      <c r="Z40" s="466">
        <v>442.15199999999999</v>
      </c>
      <c r="AA40" s="466">
        <v>0</v>
      </c>
      <c r="AB40" s="21">
        <v>442.15199999999999</v>
      </c>
      <c r="AC40" s="21">
        <v>442.15199999999999</v>
      </c>
      <c r="AD40" s="21"/>
      <c r="AE40" s="21">
        <v>442.15199999999999</v>
      </c>
      <c r="AF40" s="21">
        <v>442.12920600000001</v>
      </c>
      <c r="AG40" s="21">
        <v>0</v>
      </c>
      <c r="AH40" s="21">
        <v>442.12920600000001</v>
      </c>
      <c r="AI40" s="1162"/>
      <c r="AJ40" s="1162" t="s">
        <v>12840</v>
      </c>
      <c r="AK40" s="1162" t="s">
        <v>12854</v>
      </c>
      <c r="AL40" s="2605">
        <v>0.25</v>
      </c>
      <c r="AM40" s="1163">
        <v>0</v>
      </c>
      <c r="AN40" s="1164"/>
      <c r="AO40" s="1164"/>
    </row>
    <row r="41" spans="1:41" ht="63">
      <c r="A41" s="289">
        <v>1252</v>
      </c>
      <c r="B41" s="1180" t="s">
        <v>3373</v>
      </c>
      <c r="C41" s="282" t="s">
        <v>3374</v>
      </c>
      <c r="D41" s="283" t="s">
        <v>271</v>
      </c>
      <c r="E41" s="283" t="s">
        <v>3370</v>
      </c>
      <c r="F41" s="1161" t="s">
        <v>115</v>
      </c>
      <c r="G41" s="1185">
        <v>331.95600000000002</v>
      </c>
      <c r="H41" s="1162">
        <v>0</v>
      </c>
      <c r="I41" s="1162">
        <v>66.39</v>
      </c>
      <c r="J41" s="1162">
        <v>0</v>
      </c>
      <c r="K41" s="1162">
        <v>66.39</v>
      </c>
      <c r="L41" s="1162">
        <v>265.56600000000003</v>
      </c>
      <c r="M41" s="1163">
        <v>50</v>
      </c>
      <c r="N41" s="1163">
        <v>0</v>
      </c>
      <c r="O41" s="1162">
        <v>50</v>
      </c>
      <c r="P41" s="1162"/>
      <c r="Q41" s="1162"/>
      <c r="R41" s="1162"/>
      <c r="S41" s="1162"/>
      <c r="T41" s="1162"/>
      <c r="U41" s="1162"/>
      <c r="V41" s="1162"/>
      <c r="W41" s="1162"/>
      <c r="X41" s="1162"/>
      <c r="Y41" s="1162"/>
      <c r="Z41" s="466">
        <v>50</v>
      </c>
      <c r="AA41" s="466">
        <v>0</v>
      </c>
      <c r="AB41" s="21">
        <v>50</v>
      </c>
      <c r="AC41" s="21">
        <v>50</v>
      </c>
      <c r="AD41" s="21"/>
      <c r="AE41" s="21">
        <v>50</v>
      </c>
      <c r="AF41" s="21">
        <v>49.999980999999998</v>
      </c>
      <c r="AG41" s="21">
        <v>0</v>
      </c>
      <c r="AH41" s="21">
        <v>49.999980999999998</v>
      </c>
      <c r="AI41" s="1162"/>
      <c r="AJ41" s="1162"/>
      <c r="AK41" s="1162" t="s">
        <v>9444</v>
      </c>
      <c r="AL41" s="2605">
        <v>0.25</v>
      </c>
      <c r="AM41" s="1163">
        <v>0</v>
      </c>
      <c r="AN41" s="1164"/>
      <c r="AO41" s="1164"/>
    </row>
    <row r="42" spans="1:41" ht="94.5">
      <c r="A42" s="289">
        <v>1253</v>
      </c>
      <c r="B42" s="1180" t="s">
        <v>3375</v>
      </c>
      <c r="C42" s="282" t="s">
        <v>3376</v>
      </c>
      <c r="D42" s="283" t="s">
        <v>209</v>
      </c>
      <c r="E42" s="283" t="s">
        <v>3370</v>
      </c>
      <c r="F42" s="1161" t="s">
        <v>115</v>
      </c>
      <c r="G42" s="1185">
        <v>1455.2270000000001</v>
      </c>
      <c r="H42" s="1162">
        <v>0</v>
      </c>
      <c r="I42" s="1162">
        <v>211.65100000000001</v>
      </c>
      <c r="J42" s="1162">
        <v>0</v>
      </c>
      <c r="K42" s="1162">
        <v>211.65100000000001</v>
      </c>
      <c r="L42" s="1162">
        <v>1243.576</v>
      </c>
      <c r="M42" s="1163">
        <v>200</v>
      </c>
      <c r="N42" s="1163">
        <v>0</v>
      </c>
      <c r="O42" s="1162">
        <v>200</v>
      </c>
      <c r="P42" s="1162"/>
      <c r="Q42" s="1162"/>
      <c r="R42" s="1162"/>
      <c r="S42" s="1162"/>
      <c r="T42" s="1162"/>
      <c r="U42" s="1162"/>
      <c r="V42" s="1162"/>
      <c r="W42" s="1162"/>
      <c r="X42" s="1162"/>
      <c r="Y42" s="1162"/>
      <c r="Z42" s="466">
        <v>200</v>
      </c>
      <c r="AA42" s="466">
        <v>0</v>
      </c>
      <c r="AB42" s="21">
        <v>200</v>
      </c>
      <c r="AC42" s="21">
        <v>200</v>
      </c>
      <c r="AD42" s="21"/>
      <c r="AE42" s="21">
        <v>200</v>
      </c>
      <c r="AF42" s="21">
        <v>199.99884</v>
      </c>
      <c r="AG42" s="21">
        <v>0</v>
      </c>
      <c r="AH42" s="21">
        <v>199.99884</v>
      </c>
      <c r="AI42" s="1162"/>
      <c r="AJ42" s="1162"/>
      <c r="AK42" s="1162" t="s">
        <v>9425</v>
      </c>
      <c r="AL42" s="2605">
        <v>0.25</v>
      </c>
      <c r="AM42" s="1163">
        <v>0</v>
      </c>
      <c r="AN42" s="1164"/>
      <c r="AO42" s="1164"/>
    </row>
    <row r="43" spans="1:41" ht="126">
      <c r="A43" s="289">
        <v>1254</v>
      </c>
      <c r="B43" s="1180" t="s">
        <v>3377</v>
      </c>
      <c r="C43" s="282" t="s">
        <v>3378</v>
      </c>
      <c r="D43" s="283" t="s">
        <v>3190</v>
      </c>
      <c r="E43" s="283" t="s">
        <v>3370</v>
      </c>
      <c r="F43" s="1161" t="s">
        <v>115</v>
      </c>
      <c r="G43" s="1185">
        <v>1908.2360000000001</v>
      </c>
      <c r="H43" s="1162">
        <v>0</v>
      </c>
      <c r="I43" s="1162">
        <v>231.714</v>
      </c>
      <c r="J43" s="1162">
        <v>0</v>
      </c>
      <c r="K43" s="1162">
        <v>231.714</v>
      </c>
      <c r="L43" s="1162">
        <v>1676.5220000000002</v>
      </c>
      <c r="M43" s="1163">
        <v>250</v>
      </c>
      <c r="N43" s="1163">
        <v>0</v>
      </c>
      <c r="O43" s="1162">
        <v>250</v>
      </c>
      <c r="P43" s="1162"/>
      <c r="Q43" s="1162"/>
      <c r="R43" s="1162"/>
      <c r="S43" s="1162"/>
      <c r="T43" s="1162"/>
      <c r="U43" s="1162"/>
      <c r="V43" s="1162"/>
      <c r="W43" s="1162"/>
      <c r="X43" s="1162"/>
      <c r="Y43" s="1162"/>
      <c r="Z43" s="466">
        <v>250</v>
      </c>
      <c r="AA43" s="466">
        <v>0</v>
      </c>
      <c r="AB43" s="21">
        <v>250</v>
      </c>
      <c r="AC43" s="21">
        <v>250</v>
      </c>
      <c r="AD43" s="21"/>
      <c r="AE43" s="21">
        <v>250</v>
      </c>
      <c r="AF43" s="21">
        <v>249.99252999999999</v>
      </c>
      <c r="AG43" s="21">
        <v>0</v>
      </c>
      <c r="AH43" s="21">
        <v>249.99252999999999</v>
      </c>
      <c r="AI43" s="1162"/>
      <c r="AJ43" s="1162" t="s">
        <v>12337</v>
      </c>
      <c r="AK43" s="1162" t="s">
        <v>12225</v>
      </c>
      <c r="AL43" s="2605">
        <v>0.25</v>
      </c>
      <c r="AM43" s="1163">
        <v>0</v>
      </c>
      <c r="AN43" s="1164"/>
      <c r="AO43" s="1164"/>
    </row>
    <row r="44" spans="1:41" ht="63">
      <c r="A44" s="289">
        <v>1255</v>
      </c>
      <c r="B44" s="1180" t="s">
        <v>3379</v>
      </c>
      <c r="C44" s="282" t="s">
        <v>3380</v>
      </c>
      <c r="D44" s="1186" t="s">
        <v>1306</v>
      </c>
      <c r="E44" s="283" t="s">
        <v>3315</v>
      </c>
      <c r="F44" s="1161" t="s">
        <v>115</v>
      </c>
      <c r="G44" s="1187">
        <v>1757.627</v>
      </c>
      <c r="H44" s="1162">
        <v>0</v>
      </c>
      <c r="I44" s="1162">
        <v>201.09100000000001</v>
      </c>
      <c r="J44" s="1162">
        <v>0</v>
      </c>
      <c r="K44" s="1162">
        <v>201.09100000000001</v>
      </c>
      <c r="L44" s="1162">
        <v>1556.5360000000001</v>
      </c>
      <c r="M44" s="1163">
        <v>400</v>
      </c>
      <c r="N44" s="1163">
        <v>0</v>
      </c>
      <c r="O44" s="1162">
        <v>400</v>
      </c>
      <c r="P44" s="1162"/>
      <c r="Q44" s="1162"/>
      <c r="R44" s="1162"/>
      <c r="S44" s="1162"/>
      <c r="T44" s="1162"/>
      <c r="U44" s="1162"/>
      <c r="V44" s="1162"/>
      <c r="W44" s="1162"/>
      <c r="X44" s="1162"/>
      <c r="Y44" s="1162"/>
      <c r="Z44" s="466">
        <v>400</v>
      </c>
      <c r="AA44" s="466">
        <v>0</v>
      </c>
      <c r="AB44" s="21">
        <v>400</v>
      </c>
      <c r="AC44" s="21">
        <v>400</v>
      </c>
      <c r="AD44" s="21"/>
      <c r="AE44" s="21">
        <v>400</v>
      </c>
      <c r="AF44" s="21">
        <v>400</v>
      </c>
      <c r="AG44" s="21">
        <v>0</v>
      </c>
      <c r="AH44" s="21">
        <v>400</v>
      </c>
      <c r="AI44" s="1162"/>
      <c r="AJ44" s="1162"/>
      <c r="AK44" s="1162" t="s">
        <v>9301</v>
      </c>
      <c r="AL44" s="2605">
        <v>0.25</v>
      </c>
      <c r="AM44" s="1163">
        <v>0</v>
      </c>
      <c r="AN44" s="1164"/>
      <c r="AO44" s="1164"/>
    </row>
    <row r="45" spans="1:41" ht="63">
      <c r="A45" s="289">
        <v>1256</v>
      </c>
      <c r="B45" s="1180" t="s">
        <v>3381</v>
      </c>
      <c r="C45" s="282" t="s">
        <v>3382</v>
      </c>
      <c r="D45" s="1186" t="s">
        <v>1306</v>
      </c>
      <c r="E45" s="283" t="s">
        <v>3370</v>
      </c>
      <c r="F45" s="1161" t="s">
        <v>115</v>
      </c>
      <c r="G45" s="1187">
        <v>1315.481</v>
      </c>
      <c r="H45" s="1162">
        <v>0</v>
      </c>
      <c r="I45" s="1162">
        <v>157.25399999999999</v>
      </c>
      <c r="J45" s="1162">
        <v>0</v>
      </c>
      <c r="K45" s="1162">
        <v>157.25399999999999</v>
      </c>
      <c r="L45" s="1162">
        <v>1158.2270000000001</v>
      </c>
      <c r="M45" s="1163">
        <v>450</v>
      </c>
      <c r="N45" s="1163">
        <v>0</v>
      </c>
      <c r="O45" s="1162">
        <v>450</v>
      </c>
      <c r="P45" s="1162"/>
      <c r="Q45" s="1162"/>
      <c r="R45" s="1162"/>
      <c r="S45" s="1162"/>
      <c r="T45" s="1162"/>
      <c r="U45" s="1162"/>
      <c r="V45" s="1162"/>
      <c r="W45" s="1162"/>
      <c r="X45" s="1162"/>
      <c r="Y45" s="1162"/>
      <c r="Z45" s="466">
        <v>450</v>
      </c>
      <c r="AA45" s="466">
        <v>0</v>
      </c>
      <c r="AB45" s="21">
        <v>450</v>
      </c>
      <c r="AC45" s="21">
        <v>450</v>
      </c>
      <c r="AD45" s="21"/>
      <c r="AE45" s="21">
        <v>450</v>
      </c>
      <c r="AF45" s="21">
        <v>449.99989099999999</v>
      </c>
      <c r="AG45" s="21">
        <v>0</v>
      </c>
      <c r="AH45" s="21">
        <v>449.99989099999999</v>
      </c>
      <c r="AI45" s="1162"/>
      <c r="AJ45" s="1162"/>
      <c r="AK45" s="1162" t="s">
        <v>9301</v>
      </c>
      <c r="AL45" s="2605">
        <v>0.25</v>
      </c>
      <c r="AM45" s="1163">
        <v>0</v>
      </c>
      <c r="AN45" s="1164"/>
      <c r="AO45" s="1164"/>
    </row>
    <row r="46" spans="1:41" ht="220.5">
      <c r="A46" s="289">
        <v>1257</v>
      </c>
      <c r="B46" s="1180" t="s">
        <v>3383</v>
      </c>
      <c r="C46" s="282" t="s">
        <v>3384</v>
      </c>
      <c r="D46" s="283" t="s">
        <v>294</v>
      </c>
      <c r="E46" s="283" t="s">
        <v>3385</v>
      </c>
      <c r="F46" s="1161" t="s">
        <v>115</v>
      </c>
      <c r="G46" s="1185">
        <v>145.934</v>
      </c>
      <c r="H46" s="1162">
        <v>0</v>
      </c>
      <c r="I46" s="1162">
        <v>13.589</v>
      </c>
      <c r="J46" s="1162">
        <v>0</v>
      </c>
      <c r="K46" s="1162">
        <v>13.589</v>
      </c>
      <c r="L46" s="1162">
        <v>132.345</v>
      </c>
      <c r="M46" s="1163">
        <v>30</v>
      </c>
      <c r="N46" s="1163">
        <v>0</v>
      </c>
      <c r="O46" s="1162">
        <v>30</v>
      </c>
      <c r="P46" s="1162"/>
      <c r="Q46" s="1162">
        <v>30</v>
      </c>
      <c r="R46" s="1162"/>
      <c r="S46" s="1162"/>
      <c r="T46" s="1162"/>
      <c r="U46" s="1162"/>
      <c r="V46" s="1162"/>
      <c r="W46" s="1162"/>
      <c r="X46" s="1162"/>
      <c r="Y46" s="1162"/>
      <c r="Z46" s="466">
        <v>0</v>
      </c>
      <c r="AA46" s="466">
        <v>0</v>
      </c>
      <c r="AB46" s="21">
        <v>0</v>
      </c>
      <c r="AC46" s="21">
        <v>0</v>
      </c>
      <c r="AD46" s="21"/>
      <c r="AE46" s="21">
        <v>0</v>
      </c>
      <c r="AF46" s="21">
        <v>0</v>
      </c>
      <c r="AG46" s="21">
        <v>0</v>
      </c>
      <c r="AH46" s="21">
        <v>0</v>
      </c>
      <c r="AI46" s="1162"/>
      <c r="AJ46" s="1162" t="s">
        <v>12909</v>
      </c>
      <c r="AK46" s="1162" t="s">
        <v>9259</v>
      </c>
      <c r="AL46" s="2605">
        <v>0.25</v>
      </c>
      <c r="AM46" s="1163">
        <v>0</v>
      </c>
      <c r="AN46" s="1164"/>
      <c r="AO46" s="1164"/>
    </row>
    <row r="47" spans="1:41" ht="204.75">
      <c r="A47" s="289">
        <v>1258</v>
      </c>
      <c r="B47" s="1180" t="s">
        <v>3386</v>
      </c>
      <c r="C47" s="282" t="s">
        <v>3387</v>
      </c>
      <c r="D47" s="283" t="s">
        <v>332</v>
      </c>
      <c r="E47" s="283" t="s">
        <v>3385</v>
      </c>
      <c r="F47" s="1161" t="s">
        <v>115</v>
      </c>
      <c r="G47" s="1185">
        <v>174.84</v>
      </c>
      <c r="H47" s="1162">
        <v>0</v>
      </c>
      <c r="I47" s="1162">
        <v>16.992000000000001</v>
      </c>
      <c r="J47" s="1162">
        <v>0</v>
      </c>
      <c r="K47" s="1162">
        <v>16.992000000000001</v>
      </c>
      <c r="L47" s="1162">
        <v>157.84800000000001</v>
      </c>
      <c r="M47" s="1188">
        <v>40</v>
      </c>
      <c r="N47" s="1163">
        <v>0</v>
      </c>
      <c r="O47" s="1162">
        <v>40</v>
      </c>
      <c r="P47" s="1162"/>
      <c r="Q47" s="1162">
        <v>30</v>
      </c>
      <c r="R47" s="1162"/>
      <c r="S47" s="1162"/>
      <c r="T47" s="1162"/>
      <c r="U47" s="1162"/>
      <c r="V47" s="1162"/>
      <c r="W47" s="1162"/>
      <c r="X47" s="1162"/>
      <c r="Y47" s="1162"/>
      <c r="Z47" s="466">
        <v>10</v>
      </c>
      <c r="AA47" s="466">
        <v>0</v>
      </c>
      <c r="AB47" s="21">
        <v>10</v>
      </c>
      <c r="AC47" s="21">
        <v>10</v>
      </c>
      <c r="AD47" s="21"/>
      <c r="AE47" s="21">
        <v>10</v>
      </c>
      <c r="AF47" s="21">
        <v>0</v>
      </c>
      <c r="AG47" s="21">
        <v>0</v>
      </c>
      <c r="AH47" s="21">
        <v>0</v>
      </c>
      <c r="AI47" s="1162"/>
      <c r="AJ47" s="1162" t="s">
        <v>12910</v>
      </c>
      <c r="AK47" s="1162" t="s">
        <v>9259</v>
      </c>
      <c r="AL47" s="2605">
        <v>0.25</v>
      </c>
      <c r="AM47" s="1163">
        <v>0</v>
      </c>
      <c r="AN47" s="1164"/>
      <c r="AO47" s="1164"/>
    </row>
    <row r="48" spans="1:41" ht="141.75">
      <c r="A48" s="289">
        <v>1259</v>
      </c>
      <c r="B48" s="1180" t="s">
        <v>3388</v>
      </c>
      <c r="C48" s="282" t="s">
        <v>3389</v>
      </c>
      <c r="D48" s="283" t="s">
        <v>342</v>
      </c>
      <c r="E48" s="283" t="s">
        <v>3385</v>
      </c>
      <c r="F48" s="1183" t="s">
        <v>115</v>
      </c>
      <c r="G48" s="1185">
        <v>84.61</v>
      </c>
      <c r="H48" s="1162">
        <v>0</v>
      </c>
      <c r="I48" s="1162">
        <v>7.9809999999999999</v>
      </c>
      <c r="J48" s="1162">
        <v>0</v>
      </c>
      <c r="K48" s="1162">
        <v>7.9809999999999999</v>
      </c>
      <c r="L48" s="1162">
        <v>76.629000000000005</v>
      </c>
      <c r="M48" s="1188">
        <v>36</v>
      </c>
      <c r="N48" s="1163">
        <v>0</v>
      </c>
      <c r="O48" s="1162">
        <v>36</v>
      </c>
      <c r="P48" s="1162"/>
      <c r="Q48" s="1162"/>
      <c r="R48" s="1162"/>
      <c r="S48" s="1162"/>
      <c r="T48" s="1162"/>
      <c r="U48" s="1162"/>
      <c r="V48" s="1162"/>
      <c r="W48" s="1162"/>
      <c r="X48" s="1162"/>
      <c r="Y48" s="1162"/>
      <c r="Z48" s="466">
        <v>36</v>
      </c>
      <c r="AA48" s="466">
        <v>0</v>
      </c>
      <c r="AB48" s="21">
        <v>36</v>
      </c>
      <c r="AC48" s="21">
        <v>9</v>
      </c>
      <c r="AD48" s="21"/>
      <c r="AE48" s="21">
        <v>9</v>
      </c>
      <c r="AF48" s="21">
        <v>9</v>
      </c>
      <c r="AG48" s="21">
        <v>0</v>
      </c>
      <c r="AH48" s="21">
        <v>9</v>
      </c>
      <c r="AI48" s="1162"/>
      <c r="AJ48" s="1162"/>
      <c r="AK48" s="1162" t="s">
        <v>9259</v>
      </c>
      <c r="AL48" s="2605">
        <v>0.25</v>
      </c>
      <c r="AM48" s="1163">
        <v>0</v>
      </c>
      <c r="AN48" s="1164"/>
      <c r="AO48" s="1164"/>
    </row>
    <row r="49" spans="1:41" ht="63">
      <c r="A49" s="289">
        <v>1260</v>
      </c>
      <c r="B49" s="1180" t="s">
        <v>3390</v>
      </c>
      <c r="C49" s="282" t="s">
        <v>3391</v>
      </c>
      <c r="D49" s="1186" t="s">
        <v>242</v>
      </c>
      <c r="E49" s="283" t="s">
        <v>3370</v>
      </c>
      <c r="F49" s="1161" t="s">
        <v>115</v>
      </c>
      <c r="G49" s="1185">
        <v>1500</v>
      </c>
      <c r="H49" s="1162">
        <v>0</v>
      </c>
      <c r="I49" s="1162">
        <v>523.19799999999998</v>
      </c>
      <c r="J49" s="1162">
        <v>0</v>
      </c>
      <c r="K49" s="1162">
        <v>523.19799999999998</v>
      </c>
      <c r="L49" s="1162">
        <v>976.80200000000002</v>
      </c>
      <c r="M49" s="1163">
        <v>500</v>
      </c>
      <c r="N49" s="1163">
        <v>0</v>
      </c>
      <c r="O49" s="1162">
        <v>500</v>
      </c>
      <c r="P49" s="1162"/>
      <c r="Q49" s="1162"/>
      <c r="R49" s="1162"/>
      <c r="S49" s="1162"/>
      <c r="T49" s="1162"/>
      <c r="U49" s="1162"/>
      <c r="V49" s="1162"/>
      <c r="W49" s="1162"/>
      <c r="X49" s="1162"/>
      <c r="Y49" s="1162"/>
      <c r="Z49" s="466">
        <v>500</v>
      </c>
      <c r="AA49" s="466">
        <v>0</v>
      </c>
      <c r="AB49" s="21">
        <v>500</v>
      </c>
      <c r="AC49" s="21">
        <v>500</v>
      </c>
      <c r="AD49" s="21"/>
      <c r="AE49" s="21">
        <v>500</v>
      </c>
      <c r="AF49" s="21">
        <v>499.978184</v>
      </c>
      <c r="AG49" s="21">
        <v>0</v>
      </c>
      <c r="AH49" s="21">
        <v>499.978184</v>
      </c>
      <c r="AI49" s="1162"/>
      <c r="AJ49" s="1162"/>
      <c r="AK49" s="1162" t="s">
        <v>11800</v>
      </c>
      <c r="AL49" s="2605">
        <v>0.25</v>
      </c>
      <c r="AM49" s="1163">
        <v>0</v>
      </c>
      <c r="AN49" s="1164"/>
      <c r="AO49" s="1164"/>
    </row>
    <row r="50" spans="1:41" ht="157.5">
      <c r="A50" s="289">
        <v>1261</v>
      </c>
      <c r="B50" s="1180" t="s">
        <v>3392</v>
      </c>
      <c r="C50" s="282" t="s">
        <v>3393</v>
      </c>
      <c r="D50" s="283" t="s">
        <v>274</v>
      </c>
      <c r="E50" s="283" t="s">
        <v>3394</v>
      </c>
      <c r="F50" s="1161" t="s">
        <v>114</v>
      </c>
      <c r="G50" s="1185">
        <v>4438.0050000000001</v>
      </c>
      <c r="H50" s="1162">
        <v>0</v>
      </c>
      <c r="I50" s="1162">
        <v>0</v>
      </c>
      <c r="J50" s="1162">
        <v>0</v>
      </c>
      <c r="K50" s="1162">
        <v>0</v>
      </c>
      <c r="L50" s="1162">
        <v>4438.0050000000001</v>
      </c>
      <c r="M50" s="1163">
        <v>200</v>
      </c>
      <c r="N50" s="1163">
        <v>0</v>
      </c>
      <c r="O50" s="1162">
        <v>200</v>
      </c>
      <c r="P50" s="1162">
        <v>100</v>
      </c>
      <c r="Q50" s="1162"/>
      <c r="R50" s="1162"/>
      <c r="S50" s="1162"/>
      <c r="T50" s="1162"/>
      <c r="U50" s="1162"/>
      <c r="V50" s="1162"/>
      <c r="W50" s="1162"/>
      <c r="X50" s="1162"/>
      <c r="Y50" s="1162"/>
      <c r="Z50" s="466">
        <v>300</v>
      </c>
      <c r="AA50" s="466">
        <v>0</v>
      </c>
      <c r="AB50" s="21">
        <v>300</v>
      </c>
      <c r="AC50" s="21">
        <v>300</v>
      </c>
      <c r="AD50" s="21"/>
      <c r="AE50" s="21">
        <v>300</v>
      </c>
      <c r="AF50" s="21">
        <v>299.99374899999998</v>
      </c>
      <c r="AG50" s="21">
        <v>0</v>
      </c>
      <c r="AH50" s="21">
        <v>299.99374899999998</v>
      </c>
      <c r="AI50" s="1162"/>
      <c r="AJ50" s="1162" t="s">
        <v>12930</v>
      </c>
      <c r="AK50" s="1162" t="s">
        <v>12932</v>
      </c>
      <c r="AL50" s="2605">
        <v>0.25</v>
      </c>
      <c r="AM50" s="1163">
        <v>0</v>
      </c>
      <c r="AN50" s="1164"/>
      <c r="AO50" s="1164"/>
    </row>
    <row r="51" spans="1:41" ht="157.5">
      <c r="A51" s="289">
        <v>1262</v>
      </c>
      <c r="B51" s="1180" t="s">
        <v>3395</v>
      </c>
      <c r="C51" s="282" t="s">
        <v>3396</v>
      </c>
      <c r="D51" s="283" t="s">
        <v>274</v>
      </c>
      <c r="E51" s="283" t="s">
        <v>3394</v>
      </c>
      <c r="F51" s="1161" t="s">
        <v>114</v>
      </c>
      <c r="G51" s="1185">
        <v>3590.4969999999998</v>
      </c>
      <c r="H51" s="1162">
        <v>0</v>
      </c>
      <c r="I51" s="1162">
        <v>0</v>
      </c>
      <c r="J51" s="1162">
        <v>0</v>
      </c>
      <c r="K51" s="1162">
        <v>0</v>
      </c>
      <c r="L51" s="1162">
        <v>3590.4969999999998</v>
      </c>
      <c r="M51" s="1163">
        <v>200</v>
      </c>
      <c r="N51" s="1163">
        <v>0</v>
      </c>
      <c r="O51" s="1162">
        <v>200</v>
      </c>
      <c r="P51" s="1162"/>
      <c r="Q51" s="1162"/>
      <c r="R51" s="1162"/>
      <c r="S51" s="1162"/>
      <c r="T51" s="1162"/>
      <c r="U51" s="1162"/>
      <c r="V51" s="1162">
        <v>3390.4969999999998</v>
      </c>
      <c r="W51" s="1162"/>
      <c r="X51" s="1162"/>
      <c r="Y51" s="1162"/>
      <c r="Z51" s="466">
        <v>3590.4969999999998</v>
      </c>
      <c r="AA51" s="466">
        <v>0</v>
      </c>
      <c r="AB51" s="21">
        <v>3590.4969999999998</v>
      </c>
      <c r="AC51" s="21">
        <v>3590.4969999999998</v>
      </c>
      <c r="AD51" s="21"/>
      <c r="AE51" s="21">
        <v>3590.4969999999998</v>
      </c>
      <c r="AF51" s="21">
        <v>3544.7372690000002</v>
      </c>
      <c r="AG51" s="21">
        <v>0</v>
      </c>
      <c r="AH51" s="21">
        <v>3544.7372690000002</v>
      </c>
      <c r="AI51" s="1162"/>
      <c r="AJ51" s="1162" t="s">
        <v>12234</v>
      </c>
      <c r="AK51" s="1162" t="s">
        <v>12233</v>
      </c>
      <c r="AL51" s="2605">
        <v>0.25</v>
      </c>
      <c r="AM51" s="1163">
        <v>0</v>
      </c>
      <c r="AN51" s="1164"/>
      <c r="AO51" s="1164"/>
    </row>
    <row r="52" spans="1:41" ht="63">
      <c r="A52" s="289">
        <v>1263</v>
      </c>
      <c r="B52" s="1180" t="s">
        <v>3397</v>
      </c>
      <c r="C52" s="282" t="s">
        <v>3398</v>
      </c>
      <c r="D52" s="283" t="s">
        <v>167</v>
      </c>
      <c r="E52" s="283" t="s">
        <v>3399</v>
      </c>
      <c r="F52" s="1161" t="s">
        <v>115</v>
      </c>
      <c r="G52" s="1185">
        <v>982.57600000000002</v>
      </c>
      <c r="H52" s="1162">
        <v>0</v>
      </c>
      <c r="I52" s="1162">
        <v>150</v>
      </c>
      <c r="J52" s="1162">
        <v>0</v>
      </c>
      <c r="K52" s="1162">
        <v>150</v>
      </c>
      <c r="L52" s="1162">
        <v>832.57600000000002</v>
      </c>
      <c r="M52" s="1163">
        <v>200</v>
      </c>
      <c r="N52" s="1163">
        <v>25</v>
      </c>
      <c r="O52" s="1162">
        <v>225</v>
      </c>
      <c r="P52" s="1162"/>
      <c r="Q52" s="1162"/>
      <c r="R52" s="1162"/>
      <c r="S52" s="1162"/>
      <c r="T52" s="1162"/>
      <c r="U52" s="1162"/>
      <c r="V52" s="1162"/>
      <c r="W52" s="1162"/>
      <c r="X52" s="1162"/>
      <c r="Y52" s="1162"/>
      <c r="Z52" s="466">
        <v>200</v>
      </c>
      <c r="AA52" s="466">
        <v>25</v>
      </c>
      <c r="AB52" s="21">
        <v>225</v>
      </c>
      <c r="AC52" s="21">
        <v>200</v>
      </c>
      <c r="AD52" s="21"/>
      <c r="AE52" s="21">
        <v>200</v>
      </c>
      <c r="AF52" s="21">
        <v>200</v>
      </c>
      <c r="AG52" s="21">
        <v>0</v>
      </c>
      <c r="AH52" s="21">
        <v>200</v>
      </c>
      <c r="AI52" s="1162"/>
      <c r="AJ52" s="1162"/>
      <c r="AK52" s="1162" t="s">
        <v>9417</v>
      </c>
      <c r="AL52" s="2605">
        <v>0.25</v>
      </c>
      <c r="AM52" s="1163">
        <v>0</v>
      </c>
      <c r="AN52" s="1164"/>
      <c r="AO52" s="1164"/>
    </row>
    <row r="53" spans="1:41" ht="110.25">
      <c r="A53" s="289">
        <v>1264</v>
      </c>
      <c r="B53" s="1180" t="s">
        <v>3400</v>
      </c>
      <c r="C53" s="282" t="s">
        <v>3401</v>
      </c>
      <c r="D53" s="283" t="s">
        <v>332</v>
      </c>
      <c r="E53" s="283" t="s">
        <v>3367</v>
      </c>
      <c r="F53" s="1161" t="s">
        <v>115</v>
      </c>
      <c r="G53" s="1185">
        <v>532.09</v>
      </c>
      <c r="H53" s="1162">
        <v>0</v>
      </c>
      <c r="I53" s="1162">
        <v>106.26900000000001</v>
      </c>
      <c r="J53" s="1162">
        <v>0</v>
      </c>
      <c r="K53" s="1162">
        <v>106.26900000000001</v>
      </c>
      <c r="L53" s="1162">
        <v>425.82100000000003</v>
      </c>
      <c r="M53" s="1163">
        <v>200</v>
      </c>
      <c r="N53" s="1163">
        <v>0</v>
      </c>
      <c r="O53" s="1162">
        <v>200</v>
      </c>
      <c r="P53" s="1162">
        <v>253.60400000000001</v>
      </c>
      <c r="Q53" s="1162"/>
      <c r="R53" s="1162"/>
      <c r="S53" s="1162"/>
      <c r="T53" s="1162"/>
      <c r="U53" s="1162"/>
      <c r="V53" s="1162"/>
      <c r="W53" s="1162"/>
      <c r="X53" s="1162"/>
      <c r="Y53" s="1162"/>
      <c r="Z53" s="466">
        <v>453.60400000000004</v>
      </c>
      <c r="AA53" s="466">
        <v>0</v>
      </c>
      <c r="AB53" s="21">
        <v>453.60400000000004</v>
      </c>
      <c r="AC53" s="21">
        <v>453.60400000000004</v>
      </c>
      <c r="AD53" s="21"/>
      <c r="AE53" s="21">
        <v>453.60400000000004</v>
      </c>
      <c r="AF53" s="21">
        <v>453.57484499999998</v>
      </c>
      <c r="AG53" s="21">
        <v>0</v>
      </c>
      <c r="AH53" s="21">
        <v>453.57484499999998</v>
      </c>
      <c r="AI53" s="1162"/>
      <c r="AJ53" s="1162" t="s">
        <v>12841</v>
      </c>
      <c r="AK53" s="1162" t="s">
        <v>12854</v>
      </c>
      <c r="AL53" s="2605">
        <v>0.25</v>
      </c>
      <c r="AM53" s="1163">
        <v>0</v>
      </c>
      <c r="AN53" s="1164"/>
      <c r="AO53" s="1164"/>
    </row>
    <row r="54" spans="1:41" ht="94.5">
      <c r="A54" s="289">
        <v>1265</v>
      </c>
      <c r="B54" s="1180" t="s">
        <v>3402</v>
      </c>
      <c r="C54" s="282" t="s">
        <v>3403</v>
      </c>
      <c r="D54" s="283" t="s">
        <v>213</v>
      </c>
      <c r="E54" s="283" t="s">
        <v>3404</v>
      </c>
      <c r="F54" s="1161" t="s">
        <v>115</v>
      </c>
      <c r="G54" s="1185">
        <v>135.49</v>
      </c>
      <c r="H54" s="1162">
        <v>0</v>
      </c>
      <c r="I54" s="1162">
        <v>14.269</v>
      </c>
      <c r="J54" s="1162">
        <v>0</v>
      </c>
      <c r="K54" s="1162">
        <v>14.269</v>
      </c>
      <c r="L54" s="1162">
        <v>121.221</v>
      </c>
      <c r="M54" s="1163">
        <v>30</v>
      </c>
      <c r="N54" s="1163">
        <v>0</v>
      </c>
      <c r="O54" s="1162">
        <v>30</v>
      </c>
      <c r="P54" s="1162"/>
      <c r="Q54" s="1162"/>
      <c r="R54" s="1162"/>
      <c r="S54" s="1162"/>
      <c r="T54" s="1162"/>
      <c r="U54" s="1162"/>
      <c r="V54" s="1162"/>
      <c r="W54" s="1162"/>
      <c r="X54" s="1162"/>
      <c r="Y54" s="1162"/>
      <c r="Z54" s="466">
        <v>30</v>
      </c>
      <c r="AA54" s="466">
        <v>0</v>
      </c>
      <c r="AB54" s="21">
        <v>30</v>
      </c>
      <c r="AC54" s="21">
        <v>30</v>
      </c>
      <c r="AD54" s="21"/>
      <c r="AE54" s="21">
        <v>30</v>
      </c>
      <c r="AF54" s="21">
        <v>30</v>
      </c>
      <c r="AG54" s="21">
        <v>0</v>
      </c>
      <c r="AH54" s="21">
        <v>30</v>
      </c>
      <c r="AI54" s="1162"/>
      <c r="AJ54" s="1162"/>
      <c r="AK54" s="1162" t="s">
        <v>12548</v>
      </c>
      <c r="AL54" s="2605">
        <v>0.25</v>
      </c>
      <c r="AM54" s="1163">
        <v>0</v>
      </c>
      <c r="AN54" s="1164"/>
      <c r="AO54" s="1164"/>
    </row>
    <row r="55" spans="1:41" s="1174" customFormat="1">
      <c r="A55" s="289" t="s">
        <v>300</v>
      </c>
      <c r="B55" s="1189"/>
      <c r="C55" s="1190" t="s">
        <v>3405</v>
      </c>
      <c r="D55" s="1169"/>
      <c r="E55" s="1169"/>
      <c r="F55" s="1170"/>
      <c r="G55" s="1171">
        <v>49861.542999999991</v>
      </c>
      <c r="H55" s="1171">
        <v>5365.3059999999996</v>
      </c>
      <c r="I55" s="1171">
        <v>8996.3809999999994</v>
      </c>
      <c r="J55" s="1171">
        <v>0</v>
      </c>
      <c r="K55" s="1171">
        <v>14361.687000000002</v>
      </c>
      <c r="L55" s="1171">
        <v>35499.856000000007</v>
      </c>
      <c r="M55" s="1171">
        <v>7115.5370000000003</v>
      </c>
      <c r="N55" s="1171">
        <v>25</v>
      </c>
      <c r="O55" s="1171">
        <v>7140.5370000000003</v>
      </c>
      <c r="P55" s="1171">
        <v>1428.7950000000001</v>
      </c>
      <c r="Q55" s="1171">
        <v>102.5</v>
      </c>
      <c r="R55" s="1171">
        <v>0</v>
      </c>
      <c r="S55" s="1171">
        <v>0</v>
      </c>
      <c r="T55" s="1171">
        <v>0</v>
      </c>
      <c r="U55" s="1171">
        <v>0</v>
      </c>
      <c r="V55" s="1171">
        <v>3390.4969999999998</v>
      </c>
      <c r="W55" s="1171">
        <v>0</v>
      </c>
      <c r="X55" s="1171">
        <v>0</v>
      </c>
      <c r="Y55" s="1171">
        <v>0</v>
      </c>
      <c r="Z55" s="1171">
        <v>11832.329</v>
      </c>
      <c r="AA55" s="1171">
        <v>25</v>
      </c>
      <c r="AB55" s="1171">
        <v>11857.329</v>
      </c>
      <c r="AC55" s="1171">
        <v>11805.3285</v>
      </c>
      <c r="AD55" s="1171">
        <v>0</v>
      </c>
      <c r="AE55" s="1171">
        <v>11805.3285</v>
      </c>
      <c r="AF55" s="1171">
        <v>11744.146763000001</v>
      </c>
      <c r="AG55" s="1171">
        <v>0</v>
      </c>
      <c r="AH55" s="1171">
        <v>11744.146763000001</v>
      </c>
      <c r="AI55" s="1171">
        <v>0</v>
      </c>
      <c r="AJ55" s="2325"/>
      <c r="AK55" s="2325"/>
      <c r="AL55" s="2325"/>
      <c r="AM55" s="1171">
        <v>0</v>
      </c>
      <c r="AN55" s="1164"/>
      <c r="AO55" s="1164"/>
    </row>
    <row r="56" spans="1:41">
      <c r="A56" s="289" t="s">
        <v>300</v>
      </c>
      <c r="B56" s="1180"/>
      <c r="C56" s="1158"/>
      <c r="D56" s="1155"/>
      <c r="E56" s="1155"/>
      <c r="F56" s="1161"/>
      <c r="G56" s="1162"/>
      <c r="H56" s="1162"/>
      <c r="I56" s="1162"/>
      <c r="J56" s="1162"/>
      <c r="K56" s="1162"/>
      <c r="L56" s="1162"/>
      <c r="M56" s="1163"/>
      <c r="N56" s="1163"/>
      <c r="O56" s="1162"/>
      <c r="P56" s="1162"/>
      <c r="Q56" s="1162"/>
      <c r="R56" s="1162"/>
      <c r="S56" s="1162"/>
      <c r="T56" s="1162"/>
      <c r="U56" s="1162"/>
      <c r="V56" s="1162"/>
      <c r="W56" s="1162"/>
      <c r="X56" s="1162"/>
      <c r="Y56" s="1162"/>
      <c r="Z56" s="1162"/>
      <c r="AA56" s="1162"/>
      <c r="AB56" s="1162"/>
      <c r="AC56" s="1162"/>
      <c r="AD56" s="1162"/>
      <c r="AE56" s="1162"/>
      <c r="AF56" s="1162"/>
      <c r="AG56" s="1162"/>
      <c r="AH56" s="1162"/>
      <c r="AI56" s="1162"/>
      <c r="AJ56" s="1162"/>
      <c r="AK56" s="1162"/>
      <c r="AL56" s="1162"/>
      <c r="AM56" s="1162"/>
      <c r="AN56" s="1164"/>
      <c r="AO56" s="1164"/>
    </row>
    <row r="57" spans="1:41">
      <c r="A57" s="289" t="s">
        <v>300</v>
      </c>
      <c r="B57" s="1180"/>
      <c r="C57" s="1156" t="s">
        <v>3320</v>
      </c>
      <c r="D57" s="1155"/>
      <c r="E57" s="1155"/>
      <c r="F57" s="1161"/>
      <c r="G57" s="1162"/>
      <c r="H57" s="1162"/>
      <c r="I57" s="1162"/>
      <c r="J57" s="1162"/>
      <c r="K57" s="1162"/>
      <c r="L57" s="1162"/>
      <c r="M57" s="1163"/>
      <c r="N57" s="1163"/>
      <c r="O57" s="1162"/>
      <c r="P57" s="1162"/>
      <c r="Q57" s="1162"/>
      <c r="R57" s="1162"/>
      <c r="S57" s="1162"/>
      <c r="T57" s="1162"/>
      <c r="U57" s="1162"/>
      <c r="V57" s="1162"/>
      <c r="W57" s="1162"/>
      <c r="X57" s="1162"/>
      <c r="Y57" s="1162"/>
      <c r="Z57" s="1162"/>
      <c r="AA57" s="1162"/>
      <c r="AB57" s="1162"/>
      <c r="AC57" s="1162"/>
      <c r="AD57" s="1162"/>
      <c r="AE57" s="1162"/>
      <c r="AF57" s="1162"/>
      <c r="AG57" s="1162"/>
      <c r="AH57" s="1162"/>
      <c r="AI57" s="1162"/>
      <c r="AJ57" s="1162"/>
      <c r="AK57" s="1162"/>
      <c r="AL57" s="1162"/>
      <c r="AM57" s="1162"/>
      <c r="AN57" s="1164"/>
      <c r="AO57" s="1164"/>
    </row>
    <row r="58" spans="1:41">
      <c r="A58" s="289" t="s">
        <v>300</v>
      </c>
      <c r="B58" s="1180"/>
      <c r="C58" s="1156" t="s">
        <v>144</v>
      </c>
      <c r="D58" s="1155"/>
      <c r="E58" s="1155"/>
      <c r="F58" s="1161"/>
      <c r="G58" s="1162"/>
      <c r="H58" s="1162"/>
      <c r="I58" s="1162"/>
      <c r="J58" s="1162"/>
      <c r="K58" s="1162"/>
      <c r="L58" s="1162"/>
      <c r="M58" s="1163"/>
      <c r="N58" s="1163"/>
      <c r="O58" s="1162"/>
      <c r="P58" s="1162"/>
      <c r="Q58" s="1162"/>
      <c r="R58" s="1162"/>
      <c r="S58" s="1162"/>
      <c r="T58" s="1162"/>
      <c r="U58" s="1162"/>
      <c r="V58" s="1162"/>
      <c r="W58" s="1162"/>
      <c r="X58" s="1162"/>
      <c r="Y58" s="1162"/>
      <c r="Z58" s="1162"/>
      <c r="AA58" s="1162"/>
      <c r="AB58" s="1162"/>
      <c r="AC58" s="1162"/>
      <c r="AD58" s="1162"/>
      <c r="AE58" s="1162"/>
      <c r="AF58" s="1162"/>
      <c r="AG58" s="1162"/>
      <c r="AH58" s="1162"/>
      <c r="AI58" s="1162"/>
      <c r="AJ58" s="1162"/>
      <c r="AK58" s="1162"/>
      <c r="AL58" s="1162"/>
      <c r="AM58" s="1162"/>
      <c r="AN58" s="1164"/>
      <c r="AO58" s="1164"/>
    </row>
    <row r="59" spans="1:41" ht="94.5">
      <c r="A59" s="289">
        <v>1266</v>
      </c>
      <c r="B59" s="1180" t="s">
        <v>3406</v>
      </c>
      <c r="C59" s="1191" t="s">
        <v>3407</v>
      </c>
      <c r="D59" s="1192" t="s">
        <v>435</v>
      </c>
      <c r="E59" s="283" t="s">
        <v>9757</v>
      </c>
      <c r="F59" s="1193" t="s">
        <v>115</v>
      </c>
      <c r="G59" s="1194">
        <v>400</v>
      </c>
      <c r="H59" s="1195">
        <v>0</v>
      </c>
      <c r="I59" s="1195">
        <v>0</v>
      </c>
      <c r="J59" s="1195">
        <v>0</v>
      </c>
      <c r="K59" s="1195">
        <v>0</v>
      </c>
      <c r="L59" s="1195">
        <v>400</v>
      </c>
      <c r="M59" s="709">
        <v>100</v>
      </c>
      <c r="N59" s="709">
        <v>0</v>
      </c>
      <c r="O59" s="1195">
        <v>100</v>
      </c>
      <c r="P59" s="1195"/>
      <c r="Q59" s="1195"/>
      <c r="R59" s="1195"/>
      <c r="S59" s="1195"/>
      <c r="T59" s="1195"/>
      <c r="U59" s="1195"/>
      <c r="V59" s="1195"/>
      <c r="W59" s="1195"/>
      <c r="X59" s="1195"/>
      <c r="Y59" s="1195"/>
      <c r="Z59" s="466">
        <v>100</v>
      </c>
      <c r="AA59" s="466">
        <v>0</v>
      </c>
      <c r="AB59" s="21">
        <v>100</v>
      </c>
      <c r="AC59" s="21">
        <v>75</v>
      </c>
      <c r="AD59" s="21"/>
      <c r="AE59" s="21">
        <v>75</v>
      </c>
      <c r="AF59" s="21">
        <v>74.999879000000007</v>
      </c>
      <c r="AG59" s="21">
        <v>0</v>
      </c>
      <c r="AH59" s="21">
        <v>74.999879000000007</v>
      </c>
      <c r="AI59" s="1195"/>
      <c r="AJ59" s="1195"/>
      <c r="AK59" s="1195" t="s">
        <v>12770</v>
      </c>
      <c r="AL59" s="2605">
        <v>0.25</v>
      </c>
      <c r="AM59" s="1163">
        <v>0</v>
      </c>
      <c r="AN59" s="1164"/>
      <c r="AO59" s="1164"/>
    </row>
    <row r="60" spans="1:41" ht="220.5">
      <c r="A60" s="289">
        <v>1267</v>
      </c>
      <c r="B60" s="1180" t="s">
        <v>3409</v>
      </c>
      <c r="C60" s="1191" t="s">
        <v>3410</v>
      </c>
      <c r="D60" s="1196" t="s">
        <v>266</v>
      </c>
      <c r="E60" s="283" t="s">
        <v>3408</v>
      </c>
      <c r="F60" s="1197" t="s">
        <v>115</v>
      </c>
      <c r="G60" s="1198">
        <v>330</v>
      </c>
      <c r="H60" s="1199">
        <v>0</v>
      </c>
      <c r="I60" s="1199">
        <v>0</v>
      </c>
      <c r="J60" s="1199">
        <v>0</v>
      </c>
      <c r="K60" s="1199">
        <v>0</v>
      </c>
      <c r="L60" s="1199">
        <v>330</v>
      </c>
      <c r="M60" s="709">
        <v>82.5</v>
      </c>
      <c r="N60" s="1200">
        <v>0</v>
      </c>
      <c r="O60" s="1199">
        <v>82.5</v>
      </c>
      <c r="P60" s="1199"/>
      <c r="Q60" s="2919">
        <v>61.875</v>
      </c>
      <c r="R60" s="1199"/>
      <c r="S60" s="1199"/>
      <c r="T60" s="1199"/>
      <c r="U60" s="1199"/>
      <c r="V60" s="1199"/>
      <c r="W60" s="1199"/>
      <c r="X60" s="1199"/>
      <c r="Y60" s="1199"/>
      <c r="Z60" s="466">
        <v>20.625</v>
      </c>
      <c r="AA60" s="466">
        <v>0</v>
      </c>
      <c r="AB60" s="21">
        <v>20.625</v>
      </c>
      <c r="AC60" s="21">
        <v>20.625</v>
      </c>
      <c r="AD60" s="21"/>
      <c r="AE60" s="21">
        <v>20.625</v>
      </c>
      <c r="AF60" s="21">
        <v>0</v>
      </c>
      <c r="AG60" s="21">
        <v>0</v>
      </c>
      <c r="AH60" s="21">
        <v>0</v>
      </c>
      <c r="AI60" s="1199"/>
      <c r="AJ60" s="283" t="s">
        <v>12911</v>
      </c>
      <c r="AK60" s="1199" t="s">
        <v>12316</v>
      </c>
      <c r="AL60" s="2605">
        <v>0.25</v>
      </c>
      <c r="AM60" s="1163">
        <v>0</v>
      </c>
      <c r="AN60" s="1164"/>
      <c r="AO60" s="1164"/>
    </row>
    <row r="61" spans="1:41" ht="63">
      <c r="A61" s="289">
        <v>1268</v>
      </c>
      <c r="B61" s="1180" t="s">
        <v>3411</v>
      </c>
      <c r="C61" s="1201" t="s">
        <v>3412</v>
      </c>
      <c r="D61" s="1192" t="s">
        <v>332</v>
      </c>
      <c r="E61" s="283" t="s">
        <v>9757</v>
      </c>
      <c r="F61" s="1193" t="s">
        <v>115</v>
      </c>
      <c r="G61" s="1194">
        <v>330</v>
      </c>
      <c r="H61" s="1195">
        <v>0</v>
      </c>
      <c r="I61" s="1195">
        <v>0</v>
      </c>
      <c r="J61" s="1195">
        <v>0</v>
      </c>
      <c r="K61" s="1195">
        <v>0</v>
      </c>
      <c r="L61" s="1195">
        <v>330</v>
      </c>
      <c r="M61" s="709">
        <v>82.5</v>
      </c>
      <c r="N61" s="709">
        <v>0</v>
      </c>
      <c r="O61" s="1195">
        <v>82.5</v>
      </c>
      <c r="P61" s="1195"/>
      <c r="Q61" s="1195"/>
      <c r="R61" s="1195"/>
      <c r="S61" s="1195"/>
      <c r="T61" s="1195"/>
      <c r="U61" s="1195"/>
      <c r="V61" s="1195"/>
      <c r="W61" s="1195"/>
      <c r="X61" s="1195"/>
      <c r="Y61" s="1195"/>
      <c r="Z61" s="466">
        <v>82.5</v>
      </c>
      <c r="AA61" s="466">
        <v>0</v>
      </c>
      <c r="AB61" s="21">
        <v>82.5</v>
      </c>
      <c r="AC61" s="21">
        <v>82.5</v>
      </c>
      <c r="AD61" s="21"/>
      <c r="AE61" s="21">
        <v>82.5</v>
      </c>
      <c r="AF61" s="21">
        <v>82.490049999999997</v>
      </c>
      <c r="AG61" s="21">
        <v>0</v>
      </c>
      <c r="AH61" s="21">
        <v>82.490049999999997</v>
      </c>
      <c r="AI61" s="1195"/>
      <c r="AJ61" s="1195"/>
      <c r="AK61" s="1195" t="s">
        <v>11827</v>
      </c>
      <c r="AL61" s="2605">
        <v>0.25</v>
      </c>
      <c r="AM61" s="1163">
        <v>0</v>
      </c>
      <c r="AN61" s="1164"/>
      <c r="AO61" s="1164"/>
    </row>
    <row r="62" spans="1:41" ht="110.25">
      <c r="A62" s="289">
        <v>1269</v>
      </c>
      <c r="B62" s="1180" t="s">
        <v>3413</v>
      </c>
      <c r="C62" s="282" t="s">
        <v>3414</v>
      </c>
      <c r="D62" s="283" t="s">
        <v>435</v>
      </c>
      <c r="E62" s="283" t="s">
        <v>9757</v>
      </c>
      <c r="F62" s="1197" t="s">
        <v>115</v>
      </c>
      <c r="G62" s="313">
        <v>300</v>
      </c>
      <c r="H62" s="1199">
        <v>0</v>
      </c>
      <c r="I62" s="1199">
        <v>0</v>
      </c>
      <c r="J62" s="1199">
        <v>0</v>
      </c>
      <c r="K62" s="1199">
        <v>0</v>
      </c>
      <c r="L62" s="1199">
        <v>300</v>
      </c>
      <c r="M62" s="709">
        <v>75</v>
      </c>
      <c r="N62" s="1200">
        <v>0</v>
      </c>
      <c r="O62" s="1199">
        <v>75</v>
      </c>
      <c r="P62" s="1199"/>
      <c r="Q62" s="2919">
        <v>37.5</v>
      </c>
      <c r="R62" s="1199"/>
      <c r="S62" s="1199"/>
      <c r="T62" s="1199"/>
      <c r="U62" s="1199"/>
      <c r="V62" s="1199"/>
      <c r="W62" s="1199"/>
      <c r="X62" s="1199"/>
      <c r="Y62" s="1199"/>
      <c r="Z62" s="466">
        <v>37.5</v>
      </c>
      <c r="AA62" s="466">
        <v>0</v>
      </c>
      <c r="AB62" s="21">
        <v>37.5</v>
      </c>
      <c r="AC62" s="21">
        <v>37.5</v>
      </c>
      <c r="AD62" s="21"/>
      <c r="AE62" s="21">
        <v>37.5</v>
      </c>
      <c r="AF62" s="21">
        <v>37.5</v>
      </c>
      <c r="AG62" s="21">
        <v>0</v>
      </c>
      <c r="AH62" s="21">
        <v>37.5</v>
      </c>
      <c r="AI62" s="1199"/>
      <c r="AJ62" s="1199" t="s">
        <v>12912</v>
      </c>
      <c r="AK62" s="1199" t="s">
        <v>12232</v>
      </c>
      <c r="AL62" s="2605">
        <v>0.25</v>
      </c>
      <c r="AM62" s="1163">
        <v>0</v>
      </c>
      <c r="AN62" s="1164"/>
      <c r="AO62" s="1164"/>
    </row>
    <row r="63" spans="1:41" ht="47.25">
      <c r="A63" s="289">
        <v>1270</v>
      </c>
      <c r="B63" s="1180" t="s">
        <v>3415</v>
      </c>
      <c r="C63" s="1201" t="s">
        <v>3416</v>
      </c>
      <c r="D63" s="1192" t="s">
        <v>124</v>
      </c>
      <c r="E63" s="283" t="s">
        <v>9757</v>
      </c>
      <c r="F63" s="1193" t="s">
        <v>115</v>
      </c>
      <c r="G63" s="1194">
        <v>400</v>
      </c>
      <c r="H63" s="1195">
        <v>0</v>
      </c>
      <c r="I63" s="1195">
        <v>0</v>
      </c>
      <c r="J63" s="1195">
        <v>0</v>
      </c>
      <c r="K63" s="1195">
        <v>0</v>
      </c>
      <c r="L63" s="1195">
        <v>400</v>
      </c>
      <c r="M63" s="709">
        <v>76.183999999999997</v>
      </c>
      <c r="N63" s="709">
        <v>0</v>
      </c>
      <c r="O63" s="1195">
        <v>76.183999999999997</v>
      </c>
      <c r="P63" s="1195"/>
      <c r="Q63" s="1195"/>
      <c r="R63" s="1195"/>
      <c r="S63" s="1195"/>
      <c r="T63" s="1195"/>
      <c r="U63" s="1195"/>
      <c r="V63" s="1195"/>
      <c r="W63" s="1195"/>
      <c r="X63" s="1195"/>
      <c r="Y63" s="1195"/>
      <c r="Z63" s="466">
        <v>76.183999999999997</v>
      </c>
      <c r="AA63" s="466">
        <v>0</v>
      </c>
      <c r="AB63" s="21">
        <v>76.183999999999997</v>
      </c>
      <c r="AC63" s="21">
        <v>19.045999999999999</v>
      </c>
      <c r="AD63" s="21"/>
      <c r="AE63" s="21">
        <v>19.045999999999999</v>
      </c>
      <c r="AF63" s="21">
        <v>19.044467999999998</v>
      </c>
      <c r="AG63" s="21">
        <v>0</v>
      </c>
      <c r="AH63" s="21">
        <v>19.044467999999998</v>
      </c>
      <c r="AI63" s="1195"/>
      <c r="AJ63" s="1195"/>
      <c r="AK63" s="1195" t="s">
        <v>9851</v>
      </c>
      <c r="AL63" s="2605">
        <v>0.25</v>
      </c>
      <c r="AM63" s="1163">
        <v>0</v>
      </c>
      <c r="AN63" s="1164"/>
      <c r="AO63" s="1164"/>
    </row>
    <row r="64" spans="1:41" ht="126">
      <c r="A64" s="289">
        <v>1271</v>
      </c>
      <c r="B64" s="1180" t="s">
        <v>3417</v>
      </c>
      <c r="C64" s="1201" t="s">
        <v>3418</v>
      </c>
      <c r="D64" s="1192" t="s">
        <v>177</v>
      </c>
      <c r="E64" s="283" t="s">
        <v>9757</v>
      </c>
      <c r="F64" s="1193" t="s">
        <v>115</v>
      </c>
      <c r="G64" s="1194">
        <v>100</v>
      </c>
      <c r="H64" s="1195">
        <v>0</v>
      </c>
      <c r="I64" s="1195">
        <v>0</v>
      </c>
      <c r="J64" s="1195">
        <v>0</v>
      </c>
      <c r="K64" s="1195">
        <v>0</v>
      </c>
      <c r="L64" s="1195">
        <v>100</v>
      </c>
      <c r="M64" s="709">
        <v>25</v>
      </c>
      <c r="N64" s="709">
        <v>0</v>
      </c>
      <c r="O64" s="1195">
        <v>25</v>
      </c>
      <c r="P64" s="1195"/>
      <c r="Q64" s="2919">
        <v>18.75</v>
      </c>
      <c r="R64" s="1195"/>
      <c r="S64" s="1195"/>
      <c r="T64" s="1195"/>
      <c r="U64" s="1195"/>
      <c r="V64" s="1195"/>
      <c r="W64" s="1195"/>
      <c r="X64" s="1195"/>
      <c r="Y64" s="1195"/>
      <c r="Z64" s="466">
        <v>6.25</v>
      </c>
      <c r="AA64" s="466">
        <v>0</v>
      </c>
      <c r="AB64" s="21">
        <v>6.25</v>
      </c>
      <c r="AC64" s="21">
        <v>6.25</v>
      </c>
      <c r="AD64" s="21"/>
      <c r="AE64" s="21">
        <v>6.25</v>
      </c>
      <c r="AF64" s="21">
        <v>0</v>
      </c>
      <c r="AG64" s="21">
        <v>0</v>
      </c>
      <c r="AH64" s="21">
        <v>0</v>
      </c>
      <c r="AI64" s="1195"/>
      <c r="AJ64" s="1195" t="s">
        <v>12913</v>
      </c>
      <c r="AK64" s="1195" t="s">
        <v>9790</v>
      </c>
      <c r="AL64" s="2605">
        <v>0.25</v>
      </c>
      <c r="AM64" s="1163">
        <v>0</v>
      </c>
      <c r="AN64" s="1164"/>
      <c r="AO64" s="1164"/>
    </row>
    <row r="65" spans="1:41" ht="63">
      <c r="A65" s="289">
        <v>1272</v>
      </c>
      <c r="B65" s="1180" t="s">
        <v>3419</v>
      </c>
      <c r="C65" s="1191" t="s">
        <v>3420</v>
      </c>
      <c r="D65" s="1196" t="s">
        <v>435</v>
      </c>
      <c r="E65" s="283" t="s">
        <v>7081</v>
      </c>
      <c r="F65" s="1197" t="s">
        <v>115</v>
      </c>
      <c r="G65" s="1198">
        <v>100</v>
      </c>
      <c r="H65" s="1199">
        <v>0</v>
      </c>
      <c r="I65" s="1199">
        <v>0</v>
      </c>
      <c r="J65" s="1199">
        <v>0</v>
      </c>
      <c r="K65" s="1199">
        <v>0</v>
      </c>
      <c r="L65" s="1199">
        <v>100</v>
      </c>
      <c r="M65" s="709">
        <v>25</v>
      </c>
      <c r="N65" s="1200">
        <v>0</v>
      </c>
      <c r="O65" s="1199">
        <v>25</v>
      </c>
      <c r="P65" s="1199"/>
      <c r="Q65" s="1199"/>
      <c r="R65" s="1199"/>
      <c r="S65" s="1199"/>
      <c r="T65" s="1199"/>
      <c r="U65" s="1199"/>
      <c r="V65" s="1199"/>
      <c r="W65" s="1199"/>
      <c r="X65" s="1199"/>
      <c r="Y65" s="1199"/>
      <c r="Z65" s="466">
        <v>25</v>
      </c>
      <c r="AA65" s="466">
        <v>0</v>
      </c>
      <c r="AB65" s="21">
        <v>25</v>
      </c>
      <c r="AC65" s="21">
        <v>25</v>
      </c>
      <c r="AD65" s="21"/>
      <c r="AE65" s="21">
        <v>25</v>
      </c>
      <c r="AF65" s="21">
        <v>25</v>
      </c>
      <c r="AG65" s="21">
        <v>0</v>
      </c>
      <c r="AH65" s="21">
        <v>25</v>
      </c>
      <c r="AI65" s="1199"/>
      <c r="AJ65" s="1199"/>
      <c r="AK65" s="1199" t="s">
        <v>12155</v>
      </c>
      <c r="AL65" s="2605">
        <v>0.25</v>
      </c>
      <c r="AM65" s="1163">
        <v>0</v>
      </c>
      <c r="AN65" s="1164"/>
      <c r="AO65" s="1164"/>
    </row>
    <row r="66" spans="1:41" ht="78.75">
      <c r="A66" s="289">
        <v>1273</v>
      </c>
      <c r="B66" s="1180" t="s">
        <v>3421</v>
      </c>
      <c r="C66" s="1191" t="s">
        <v>3422</v>
      </c>
      <c r="D66" s="1196" t="s">
        <v>107</v>
      </c>
      <c r="E66" s="283" t="s">
        <v>9757</v>
      </c>
      <c r="F66" s="1197" t="s">
        <v>115</v>
      </c>
      <c r="G66" s="1198">
        <v>330</v>
      </c>
      <c r="H66" s="1199">
        <v>0</v>
      </c>
      <c r="I66" s="1199">
        <v>0</v>
      </c>
      <c r="J66" s="1199">
        <v>0</v>
      </c>
      <c r="K66" s="1199">
        <v>0</v>
      </c>
      <c r="L66" s="1199">
        <v>330</v>
      </c>
      <c r="M66" s="709">
        <v>82.5</v>
      </c>
      <c r="N66" s="1200">
        <v>0</v>
      </c>
      <c r="O66" s="1199">
        <v>82.5</v>
      </c>
      <c r="P66" s="1199"/>
      <c r="Q66" s="1199"/>
      <c r="R66" s="1199"/>
      <c r="S66" s="1199"/>
      <c r="T66" s="1199"/>
      <c r="U66" s="1199"/>
      <c r="V66" s="1199"/>
      <c r="W66" s="1199"/>
      <c r="X66" s="1199"/>
      <c r="Y66" s="1199"/>
      <c r="Z66" s="466">
        <v>82.5</v>
      </c>
      <c r="AA66" s="466">
        <v>0</v>
      </c>
      <c r="AB66" s="21">
        <v>82.5</v>
      </c>
      <c r="AC66" s="21">
        <v>82.5</v>
      </c>
      <c r="AD66" s="21"/>
      <c r="AE66" s="21">
        <v>82.5</v>
      </c>
      <c r="AF66" s="21">
        <v>82.499430000000004</v>
      </c>
      <c r="AG66" s="21">
        <v>0</v>
      </c>
      <c r="AH66" s="21">
        <v>82.499430000000004</v>
      </c>
      <c r="AI66" s="1199"/>
      <c r="AJ66" s="1199"/>
      <c r="AK66" s="1199" t="s">
        <v>11828</v>
      </c>
      <c r="AL66" s="2605">
        <v>0.25</v>
      </c>
      <c r="AM66" s="1163">
        <v>0</v>
      </c>
      <c r="AN66" s="1164"/>
      <c r="AO66" s="1164"/>
    </row>
    <row r="67" spans="1:41" ht="63">
      <c r="A67" s="289">
        <v>1274</v>
      </c>
      <c r="B67" s="1180" t="s">
        <v>3423</v>
      </c>
      <c r="C67" s="282" t="s">
        <v>3424</v>
      </c>
      <c r="D67" s="283" t="s">
        <v>213</v>
      </c>
      <c r="E67" s="283" t="s">
        <v>9757</v>
      </c>
      <c r="F67" s="1193" t="s">
        <v>115</v>
      </c>
      <c r="G67" s="1185">
        <v>1000</v>
      </c>
      <c r="H67" s="1195">
        <v>0</v>
      </c>
      <c r="I67" s="1195">
        <v>0</v>
      </c>
      <c r="J67" s="1195">
        <v>0</v>
      </c>
      <c r="K67" s="1195">
        <v>0</v>
      </c>
      <c r="L67" s="1195">
        <v>1000</v>
      </c>
      <c r="M67" s="709">
        <v>200</v>
      </c>
      <c r="N67" s="709">
        <v>0</v>
      </c>
      <c r="O67" s="1195">
        <v>200</v>
      </c>
      <c r="P67" s="1195"/>
      <c r="Q67" s="1195"/>
      <c r="R67" s="1195"/>
      <c r="S67" s="1195"/>
      <c r="T67" s="1195"/>
      <c r="U67" s="1195"/>
      <c r="V67" s="1195"/>
      <c r="W67" s="1195"/>
      <c r="X67" s="1195"/>
      <c r="Y67" s="1195"/>
      <c r="Z67" s="466">
        <v>200</v>
      </c>
      <c r="AA67" s="466">
        <v>0</v>
      </c>
      <c r="AB67" s="21">
        <v>200</v>
      </c>
      <c r="AC67" s="21">
        <v>200</v>
      </c>
      <c r="AD67" s="21"/>
      <c r="AE67" s="21">
        <v>200</v>
      </c>
      <c r="AF67" s="21">
        <v>200</v>
      </c>
      <c r="AG67" s="21">
        <v>0</v>
      </c>
      <c r="AH67" s="21">
        <v>200</v>
      </c>
      <c r="AI67" s="1195"/>
      <c r="AJ67" s="1195"/>
      <c r="AK67" s="1195" t="s">
        <v>11817</v>
      </c>
      <c r="AL67" s="2605">
        <v>0.25</v>
      </c>
      <c r="AM67" s="1163">
        <v>0</v>
      </c>
      <c r="AN67" s="1164"/>
      <c r="AO67" s="1164"/>
    </row>
    <row r="68" spans="1:41" ht="78.75">
      <c r="A68" s="289">
        <v>1275</v>
      </c>
      <c r="B68" s="1180" t="s">
        <v>3425</v>
      </c>
      <c r="C68" s="282" t="s">
        <v>3426</v>
      </c>
      <c r="D68" s="283" t="s">
        <v>213</v>
      </c>
      <c r="E68" s="283" t="s">
        <v>3408</v>
      </c>
      <c r="F68" s="1193" t="s">
        <v>115</v>
      </c>
      <c r="G68" s="1185">
        <v>2000</v>
      </c>
      <c r="H68" s="1195">
        <v>0</v>
      </c>
      <c r="I68" s="1195">
        <v>0</v>
      </c>
      <c r="J68" s="1195">
        <v>0</v>
      </c>
      <c r="K68" s="1195">
        <v>0</v>
      </c>
      <c r="L68" s="1195">
        <v>2000</v>
      </c>
      <c r="M68" s="709">
        <v>400</v>
      </c>
      <c r="N68" s="709">
        <v>0</v>
      </c>
      <c r="O68" s="1195">
        <v>400</v>
      </c>
      <c r="P68" s="1195"/>
      <c r="Q68" s="1195"/>
      <c r="R68" s="1195"/>
      <c r="S68" s="1195"/>
      <c r="T68" s="1195"/>
      <c r="U68" s="1195"/>
      <c r="V68" s="1195"/>
      <c r="W68" s="1195"/>
      <c r="X68" s="1195"/>
      <c r="Y68" s="1195"/>
      <c r="Z68" s="466">
        <v>400</v>
      </c>
      <c r="AA68" s="466">
        <v>0</v>
      </c>
      <c r="AB68" s="21">
        <v>400</v>
      </c>
      <c r="AC68" s="21">
        <v>400</v>
      </c>
      <c r="AD68" s="21"/>
      <c r="AE68" s="21">
        <v>400</v>
      </c>
      <c r="AF68" s="21">
        <v>400</v>
      </c>
      <c r="AG68" s="21">
        <v>0</v>
      </c>
      <c r="AH68" s="21">
        <v>400</v>
      </c>
      <c r="AI68" s="1195"/>
      <c r="AJ68" s="283"/>
      <c r="AK68" s="1195" t="s">
        <v>11823</v>
      </c>
      <c r="AL68" s="2605">
        <v>0.25</v>
      </c>
      <c r="AM68" s="1163">
        <v>0</v>
      </c>
      <c r="AN68" s="1164"/>
      <c r="AO68" s="1164"/>
    </row>
    <row r="69" spans="1:41" ht="63">
      <c r="A69" s="289">
        <v>1276</v>
      </c>
      <c r="B69" s="1180" t="s">
        <v>3427</v>
      </c>
      <c r="C69" s="282" t="s">
        <v>3428</v>
      </c>
      <c r="D69" s="283" t="s">
        <v>213</v>
      </c>
      <c r="E69" s="283" t="s">
        <v>9757</v>
      </c>
      <c r="F69" s="1193" t="s">
        <v>114</v>
      </c>
      <c r="G69" s="1185">
        <v>600</v>
      </c>
      <c r="H69" s="1195">
        <v>0</v>
      </c>
      <c r="I69" s="1195">
        <v>0</v>
      </c>
      <c r="J69" s="1195">
        <v>0</v>
      </c>
      <c r="K69" s="1195">
        <v>0</v>
      </c>
      <c r="L69" s="1195">
        <v>600</v>
      </c>
      <c r="M69" s="709">
        <v>100</v>
      </c>
      <c r="N69" s="709">
        <v>0</v>
      </c>
      <c r="O69" s="1195">
        <v>100</v>
      </c>
      <c r="P69" s="1195"/>
      <c r="Q69" s="1195"/>
      <c r="R69" s="1195"/>
      <c r="S69" s="1195"/>
      <c r="T69" s="1195"/>
      <c r="U69" s="1195"/>
      <c r="V69" s="1195"/>
      <c r="W69" s="1195"/>
      <c r="X69" s="1195"/>
      <c r="Y69" s="1195"/>
      <c r="Z69" s="466">
        <v>100</v>
      </c>
      <c r="AA69" s="466">
        <v>0</v>
      </c>
      <c r="AB69" s="21">
        <v>100</v>
      </c>
      <c r="AC69" s="21">
        <v>100</v>
      </c>
      <c r="AD69" s="21"/>
      <c r="AE69" s="21">
        <v>100</v>
      </c>
      <c r="AF69" s="21">
        <v>118.897688</v>
      </c>
      <c r="AG69" s="21">
        <v>0</v>
      </c>
      <c r="AH69" s="21">
        <v>118.897688</v>
      </c>
      <c r="AI69" s="1195"/>
      <c r="AJ69" s="1195"/>
      <c r="AK69" s="1195" t="s">
        <v>11818</v>
      </c>
      <c r="AL69" s="2605">
        <v>0.25</v>
      </c>
      <c r="AM69" s="1163">
        <v>0</v>
      </c>
      <c r="AN69" s="1164"/>
      <c r="AO69" s="1164"/>
    </row>
    <row r="70" spans="1:41" ht="63">
      <c r="A70" s="289">
        <v>1277</v>
      </c>
      <c r="B70" s="1180" t="s">
        <v>3429</v>
      </c>
      <c r="C70" s="282" t="s">
        <v>3430</v>
      </c>
      <c r="D70" s="283" t="s">
        <v>213</v>
      </c>
      <c r="E70" s="283" t="s">
        <v>9757</v>
      </c>
      <c r="F70" s="1193" t="s">
        <v>26</v>
      </c>
      <c r="G70" s="1185">
        <v>305.53300000000002</v>
      </c>
      <c r="H70" s="1195">
        <v>0</v>
      </c>
      <c r="I70" s="1195">
        <v>0</v>
      </c>
      <c r="J70" s="1195">
        <v>0</v>
      </c>
      <c r="K70" s="1195">
        <v>0</v>
      </c>
      <c r="L70" s="1195">
        <v>305.53300000000002</v>
      </c>
      <c r="M70" s="709">
        <v>76.382999999999996</v>
      </c>
      <c r="N70" s="709">
        <v>0</v>
      </c>
      <c r="O70" s="1195">
        <v>76.382999999999996</v>
      </c>
      <c r="P70" s="1195"/>
      <c r="Q70" s="1195"/>
      <c r="R70" s="1195"/>
      <c r="S70" s="1195"/>
      <c r="T70" s="1195"/>
      <c r="U70" s="1195"/>
      <c r="V70" s="1195"/>
      <c r="W70" s="1195"/>
      <c r="X70" s="1195"/>
      <c r="Y70" s="1195"/>
      <c r="Z70" s="466">
        <v>76.382999999999996</v>
      </c>
      <c r="AA70" s="466">
        <v>0</v>
      </c>
      <c r="AB70" s="21">
        <v>76.382999999999996</v>
      </c>
      <c r="AC70" s="21">
        <v>76.38300000000001</v>
      </c>
      <c r="AD70" s="21"/>
      <c r="AE70" s="21">
        <v>76.38300000000001</v>
      </c>
      <c r="AF70" s="21">
        <v>57.38</v>
      </c>
      <c r="AG70" s="21">
        <v>0</v>
      </c>
      <c r="AH70" s="21">
        <v>57.38</v>
      </c>
      <c r="AI70" s="1195"/>
      <c r="AJ70" s="283"/>
      <c r="AK70" s="1195" t="s">
        <v>11819</v>
      </c>
      <c r="AL70" s="2605">
        <v>0.25</v>
      </c>
      <c r="AM70" s="1163">
        <v>0</v>
      </c>
      <c r="AN70" s="1164"/>
      <c r="AO70" s="1164"/>
    </row>
    <row r="71" spans="1:41" ht="157.5">
      <c r="A71" s="289">
        <v>1278</v>
      </c>
      <c r="B71" s="1180" t="s">
        <v>3431</v>
      </c>
      <c r="C71" s="1202" t="s">
        <v>3432</v>
      </c>
      <c r="D71" s="1203" t="s">
        <v>287</v>
      </c>
      <c r="E71" s="283" t="s">
        <v>9757</v>
      </c>
      <c r="F71" s="1193" t="s">
        <v>115</v>
      </c>
      <c r="G71" s="1194">
        <v>3000</v>
      </c>
      <c r="H71" s="1195">
        <v>0</v>
      </c>
      <c r="I71" s="1195">
        <v>0</v>
      </c>
      <c r="J71" s="1195">
        <v>0</v>
      </c>
      <c r="K71" s="1195">
        <v>0</v>
      </c>
      <c r="L71" s="1195">
        <v>3000</v>
      </c>
      <c r="M71" s="709">
        <v>385</v>
      </c>
      <c r="N71" s="709">
        <v>0</v>
      </c>
      <c r="O71" s="1195">
        <v>385</v>
      </c>
      <c r="P71" s="1195">
        <v>573.73800000000006</v>
      </c>
      <c r="Q71" s="1195"/>
      <c r="R71" s="1195"/>
      <c r="S71" s="1195"/>
      <c r="T71" s="1195"/>
      <c r="U71" s="1195"/>
      <c r="V71" s="1195"/>
      <c r="W71" s="1195"/>
      <c r="X71" s="1195"/>
      <c r="Y71" s="1195"/>
      <c r="Z71" s="466">
        <v>958.73800000000006</v>
      </c>
      <c r="AA71" s="466">
        <v>0</v>
      </c>
      <c r="AB71" s="21">
        <v>958.73800000000006</v>
      </c>
      <c r="AC71" s="21">
        <v>958.73800000000006</v>
      </c>
      <c r="AD71" s="21"/>
      <c r="AE71" s="21">
        <v>958.73800000000006</v>
      </c>
      <c r="AF71" s="21">
        <v>958.73670700000002</v>
      </c>
      <c r="AG71" s="21">
        <v>0</v>
      </c>
      <c r="AH71" s="21">
        <v>958.73670700000002</v>
      </c>
      <c r="AI71" s="1195"/>
      <c r="AJ71" s="1195" t="s">
        <v>12928</v>
      </c>
      <c r="AK71" s="1195" t="s">
        <v>12929</v>
      </c>
      <c r="AL71" s="2605">
        <v>0.25</v>
      </c>
      <c r="AM71" s="1163">
        <v>0</v>
      </c>
      <c r="AN71" s="1164"/>
      <c r="AO71" s="1164"/>
    </row>
    <row r="72" spans="1:41" ht="63">
      <c r="A72" s="289">
        <v>1279</v>
      </c>
      <c r="B72" s="1180" t="s">
        <v>3433</v>
      </c>
      <c r="C72" s="1191" t="s">
        <v>3434</v>
      </c>
      <c r="D72" s="1196" t="s">
        <v>147</v>
      </c>
      <c r="E72" s="283" t="s">
        <v>9757</v>
      </c>
      <c r="F72" s="1197" t="s">
        <v>115</v>
      </c>
      <c r="G72" s="1198">
        <v>100</v>
      </c>
      <c r="H72" s="1199">
        <v>0</v>
      </c>
      <c r="I72" s="1199">
        <v>0</v>
      </c>
      <c r="J72" s="1199">
        <v>0</v>
      </c>
      <c r="K72" s="1199">
        <v>0</v>
      </c>
      <c r="L72" s="1199">
        <v>100</v>
      </c>
      <c r="M72" s="709">
        <v>25</v>
      </c>
      <c r="N72" s="1200">
        <v>0</v>
      </c>
      <c r="O72" s="1199">
        <v>25</v>
      </c>
      <c r="P72" s="1199"/>
      <c r="Q72" s="1199"/>
      <c r="R72" s="1199"/>
      <c r="S72" s="1199"/>
      <c r="T72" s="1199"/>
      <c r="U72" s="1199"/>
      <c r="V72" s="1199"/>
      <c r="W72" s="1199"/>
      <c r="X72" s="1199"/>
      <c r="Y72" s="1199"/>
      <c r="Z72" s="466">
        <v>25</v>
      </c>
      <c r="AA72" s="466">
        <v>0</v>
      </c>
      <c r="AB72" s="21">
        <v>25</v>
      </c>
      <c r="AC72" s="21">
        <v>25</v>
      </c>
      <c r="AD72" s="21"/>
      <c r="AE72" s="21">
        <v>25</v>
      </c>
      <c r="AF72" s="21">
        <v>24.998805000000001</v>
      </c>
      <c r="AG72" s="21">
        <v>0</v>
      </c>
      <c r="AH72" s="21">
        <v>24.998805000000001</v>
      </c>
      <c r="AI72" s="1199"/>
      <c r="AJ72" s="1199"/>
      <c r="AK72" s="1199" t="s">
        <v>11820</v>
      </c>
      <c r="AL72" s="2605">
        <v>0.25</v>
      </c>
      <c r="AM72" s="1163">
        <v>0</v>
      </c>
      <c r="AN72" s="1164"/>
      <c r="AO72" s="1164"/>
    </row>
    <row r="73" spans="1:41" ht="63">
      <c r="A73" s="289">
        <v>1280</v>
      </c>
      <c r="B73" s="1180" t="s">
        <v>3435</v>
      </c>
      <c r="C73" s="1191" t="s">
        <v>3436</v>
      </c>
      <c r="D73" s="1196" t="s">
        <v>147</v>
      </c>
      <c r="E73" s="283" t="s">
        <v>3408</v>
      </c>
      <c r="F73" s="1197" t="s">
        <v>115</v>
      </c>
      <c r="G73" s="1198">
        <v>200</v>
      </c>
      <c r="H73" s="1199">
        <v>0</v>
      </c>
      <c r="I73" s="1199">
        <v>0</v>
      </c>
      <c r="J73" s="1199">
        <v>0</v>
      </c>
      <c r="K73" s="1199">
        <v>0</v>
      </c>
      <c r="L73" s="1199">
        <v>200</v>
      </c>
      <c r="M73" s="709">
        <v>100</v>
      </c>
      <c r="N73" s="1200">
        <v>0</v>
      </c>
      <c r="O73" s="1199">
        <v>100</v>
      </c>
      <c r="P73" s="1199"/>
      <c r="Q73" s="1199"/>
      <c r="R73" s="1199"/>
      <c r="S73" s="1199"/>
      <c r="T73" s="1199"/>
      <c r="U73" s="1199"/>
      <c r="V73" s="1199"/>
      <c r="W73" s="1199"/>
      <c r="X73" s="1199"/>
      <c r="Y73" s="1199"/>
      <c r="Z73" s="466">
        <v>100</v>
      </c>
      <c r="AA73" s="466">
        <v>0</v>
      </c>
      <c r="AB73" s="21">
        <v>100</v>
      </c>
      <c r="AC73" s="21">
        <v>100</v>
      </c>
      <c r="AD73" s="21"/>
      <c r="AE73" s="21">
        <v>100</v>
      </c>
      <c r="AF73" s="21">
        <v>99.998329999999996</v>
      </c>
      <c r="AG73" s="21">
        <v>0</v>
      </c>
      <c r="AH73" s="21">
        <v>99.998329999999996</v>
      </c>
      <c r="AI73" s="1199"/>
      <c r="AJ73" s="283"/>
      <c r="AK73" s="1199" t="s">
        <v>11820</v>
      </c>
      <c r="AL73" s="2605">
        <v>0.25</v>
      </c>
      <c r="AM73" s="1163">
        <v>0</v>
      </c>
      <c r="AN73" s="1164"/>
      <c r="AO73" s="1164"/>
    </row>
    <row r="74" spans="1:41" ht="63">
      <c r="A74" s="289">
        <v>1281</v>
      </c>
      <c r="B74" s="1180" t="s">
        <v>3437</v>
      </c>
      <c r="C74" s="1191" t="s">
        <v>3438</v>
      </c>
      <c r="D74" s="1196" t="s">
        <v>147</v>
      </c>
      <c r="E74" s="283" t="s">
        <v>9757</v>
      </c>
      <c r="F74" s="1197" t="s">
        <v>115</v>
      </c>
      <c r="G74" s="1198">
        <v>200</v>
      </c>
      <c r="H74" s="1199">
        <v>0</v>
      </c>
      <c r="I74" s="1199">
        <v>0</v>
      </c>
      <c r="J74" s="1199">
        <v>0</v>
      </c>
      <c r="K74" s="1199">
        <v>0</v>
      </c>
      <c r="L74" s="1199">
        <v>200</v>
      </c>
      <c r="M74" s="709">
        <v>100</v>
      </c>
      <c r="N74" s="1200">
        <v>0</v>
      </c>
      <c r="O74" s="1199">
        <v>100</v>
      </c>
      <c r="P74" s="1199"/>
      <c r="Q74" s="1199"/>
      <c r="R74" s="1199"/>
      <c r="S74" s="1199"/>
      <c r="T74" s="1199"/>
      <c r="U74" s="1199"/>
      <c r="V74" s="1199"/>
      <c r="W74" s="1199"/>
      <c r="X74" s="1199"/>
      <c r="Y74" s="1199"/>
      <c r="Z74" s="466">
        <v>100</v>
      </c>
      <c r="AA74" s="466">
        <v>0</v>
      </c>
      <c r="AB74" s="21">
        <v>100</v>
      </c>
      <c r="AC74" s="21">
        <v>100</v>
      </c>
      <c r="AD74" s="21"/>
      <c r="AE74" s="21">
        <v>100</v>
      </c>
      <c r="AF74" s="21">
        <v>99.999520000000004</v>
      </c>
      <c r="AG74" s="21">
        <v>0</v>
      </c>
      <c r="AH74" s="21">
        <v>99.999520000000004</v>
      </c>
      <c r="AI74" s="1199"/>
      <c r="AJ74" s="1199"/>
      <c r="AK74" s="1199" t="s">
        <v>11820</v>
      </c>
      <c r="AL74" s="2605">
        <v>0.25</v>
      </c>
      <c r="AM74" s="1163">
        <v>0</v>
      </c>
      <c r="AN74" s="1164"/>
      <c r="AO74" s="1164"/>
    </row>
    <row r="75" spans="1:41" ht="63">
      <c r="A75" s="289">
        <v>1282</v>
      </c>
      <c r="B75" s="1180" t="s">
        <v>3439</v>
      </c>
      <c r="C75" s="1204" t="s">
        <v>3440</v>
      </c>
      <c r="D75" s="1205" t="s">
        <v>147</v>
      </c>
      <c r="E75" s="283" t="s">
        <v>9757</v>
      </c>
      <c r="F75" s="1197" t="s">
        <v>115</v>
      </c>
      <c r="G75" s="1198">
        <v>460</v>
      </c>
      <c r="H75" s="1199">
        <v>0</v>
      </c>
      <c r="I75" s="1199">
        <v>0</v>
      </c>
      <c r="J75" s="1199">
        <v>0</v>
      </c>
      <c r="K75" s="1199">
        <v>0</v>
      </c>
      <c r="L75" s="1199">
        <v>460</v>
      </c>
      <c r="M75" s="709">
        <v>200</v>
      </c>
      <c r="N75" s="1200">
        <v>0</v>
      </c>
      <c r="O75" s="1199">
        <v>200</v>
      </c>
      <c r="P75" s="1199"/>
      <c r="Q75" s="1199"/>
      <c r="R75" s="1199"/>
      <c r="S75" s="1199"/>
      <c r="T75" s="1199"/>
      <c r="U75" s="1199"/>
      <c r="V75" s="1199"/>
      <c r="W75" s="1199"/>
      <c r="X75" s="1199"/>
      <c r="Y75" s="1199"/>
      <c r="Z75" s="466">
        <v>200</v>
      </c>
      <c r="AA75" s="466">
        <v>0</v>
      </c>
      <c r="AB75" s="21">
        <v>200</v>
      </c>
      <c r="AC75" s="21">
        <v>100</v>
      </c>
      <c r="AD75" s="21"/>
      <c r="AE75" s="21">
        <v>100</v>
      </c>
      <c r="AF75" s="21">
        <v>99.999796000000003</v>
      </c>
      <c r="AG75" s="21">
        <v>0</v>
      </c>
      <c r="AH75" s="21">
        <v>99.999796000000003</v>
      </c>
      <c r="AI75" s="1199"/>
      <c r="AJ75" s="1199"/>
      <c r="AK75" s="1199" t="s">
        <v>12719</v>
      </c>
      <c r="AL75" s="2605">
        <v>0.25</v>
      </c>
      <c r="AM75" s="1163">
        <v>0</v>
      </c>
      <c r="AN75" s="1164"/>
      <c r="AO75" s="1164"/>
    </row>
    <row r="76" spans="1:41">
      <c r="A76" s="289" t="s">
        <v>300</v>
      </c>
      <c r="B76" s="1189"/>
      <c r="C76" s="1190" t="s">
        <v>3441</v>
      </c>
      <c r="D76" s="1169"/>
      <c r="E76" s="1169"/>
      <c r="F76" s="1170"/>
      <c r="G76" s="1171">
        <v>10155.532999999999</v>
      </c>
      <c r="H76" s="1171">
        <v>0</v>
      </c>
      <c r="I76" s="1171">
        <v>0</v>
      </c>
      <c r="J76" s="1171">
        <v>0</v>
      </c>
      <c r="K76" s="1171">
        <v>0</v>
      </c>
      <c r="L76" s="1171">
        <v>10155.532999999999</v>
      </c>
      <c r="M76" s="1171">
        <v>2135.067</v>
      </c>
      <c r="N76" s="1171">
        <v>0</v>
      </c>
      <c r="O76" s="1171">
        <v>2135.067</v>
      </c>
      <c r="P76" s="1171">
        <v>573.73800000000006</v>
      </c>
      <c r="Q76" s="1171">
        <v>118.125</v>
      </c>
      <c r="R76" s="1171">
        <v>0</v>
      </c>
      <c r="S76" s="1171">
        <v>0</v>
      </c>
      <c r="T76" s="1171">
        <v>0</v>
      </c>
      <c r="U76" s="1171">
        <v>0</v>
      </c>
      <c r="V76" s="1171">
        <v>0</v>
      </c>
      <c r="W76" s="1171">
        <v>0</v>
      </c>
      <c r="X76" s="1171">
        <v>0</v>
      </c>
      <c r="Y76" s="1171">
        <v>0</v>
      </c>
      <c r="Z76" s="1171">
        <v>2590.6800000000003</v>
      </c>
      <c r="AA76" s="1171">
        <v>0</v>
      </c>
      <c r="AB76" s="1171">
        <v>2590.6800000000003</v>
      </c>
      <c r="AC76" s="1171">
        <v>2408.5420000000004</v>
      </c>
      <c r="AD76" s="1171">
        <v>0</v>
      </c>
      <c r="AE76" s="1171">
        <v>2408.5420000000004</v>
      </c>
      <c r="AF76" s="1171">
        <v>2381.5446730000003</v>
      </c>
      <c r="AG76" s="1171">
        <v>0</v>
      </c>
      <c r="AH76" s="1171">
        <v>2381.5446730000003</v>
      </c>
      <c r="AI76" s="1171">
        <v>0</v>
      </c>
      <c r="AJ76" s="2325"/>
      <c r="AK76" s="2325"/>
      <c r="AL76" s="2325"/>
      <c r="AM76" s="1171">
        <v>0</v>
      </c>
      <c r="AN76" s="1164"/>
      <c r="AO76" s="1164"/>
    </row>
    <row r="77" spans="1:41">
      <c r="A77" s="289" t="s">
        <v>300</v>
      </c>
      <c r="B77" s="1141"/>
      <c r="C77" s="1190" t="s">
        <v>3442</v>
      </c>
      <c r="D77" s="1169"/>
      <c r="E77" s="1169"/>
      <c r="F77" s="1170"/>
      <c r="G77" s="1171">
        <v>60017.075999999986</v>
      </c>
      <c r="H77" s="1171">
        <v>5365.3059999999996</v>
      </c>
      <c r="I77" s="1171">
        <v>8996.3809999999994</v>
      </c>
      <c r="J77" s="1171">
        <v>0</v>
      </c>
      <c r="K77" s="1171">
        <v>14361.687000000002</v>
      </c>
      <c r="L77" s="1171">
        <v>45655.38900000001</v>
      </c>
      <c r="M77" s="1171">
        <v>9250.6039999999994</v>
      </c>
      <c r="N77" s="1171">
        <v>25</v>
      </c>
      <c r="O77" s="1171">
        <v>9275.6039999999994</v>
      </c>
      <c r="P77" s="1171">
        <v>2002.5330000000001</v>
      </c>
      <c r="Q77" s="1171">
        <v>220.625</v>
      </c>
      <c r="R77" s="1171">
        <v>0</v>
      </c>
      <c r="S77" s="1171">
        <v>0</v>
      </c>
      <c r="T77" s="1171">
        <v>0</v>
      </c>
      <c r="U77" s="1171">
        <v>0</v>
      </c>
      <c r="V77" s="1171">
        <v>3390.4969999999998</v>
      </c>
      <c r="W77" s="1171">
        <v>0</v>
      </c>
      <c r="X77" s="1171">
        <v>0</v>
      </c>
      <c r="Y77" s="1171">
        <v>0</v>
      </c>
      <c r="Z77" s="1171">
        <v>14423.009</v>
      </c>
      <c r="AA77" s="1171">
        <v>25</v>
      </c>
      <c r="AB77" s="1171">
        <v>14448.009</v>
      </c>
      <c r="AC77" s="1171">
        <v>14213.870500000001</v>
      </c>
      <c r="AD77" s="1171">
        <v>0</v>
      </c>
      <c r="AE77" s="1171">
        <v>14213.870500000001</v>
      </c>
      <c r="AF77" s="1171">
        <v>14125.691436000001</v>
      </c>
      <c r="AG77" s="1171">
        <v>0</v>
      </c>
      <c r="AH77" s="1171">
        <v>14125.691436000001</v>
      </c>
      <c r="AI77" s="1171">
        <v>0</v>
      </c>
      <c r="AJ77" s="2325"/>
      <c r="AK77" s="2325"/>
      <c r="AL77" s="2325"/>
      <c r="AM77" s="1171">
        <v>0</v>
      </c>
      <c r="AN77" s="1164"/>
      <c r="AO77" s="1164"/>
    </row>
    <row r="78" spans="1:41">
      <c r="A78" s="289" t="s">
        <v>300</v>
      </c>
      <c r="B78" s="1206"/>
      <c r="C78" s="1175"/>
      <c r="D78" s="1177"/>
      <c r="E78" s="1177"/>
      <c r="F78" s="1178"/>
      <c r="G78" s="1179"/>
      <c r="H78" s="1179"/>
      <c r="I78" s="1179"/>
      <c r="J78" s="1179"/>
      <c r="K78" s="1179"/>
      <c r="L78" s="1179"/>
      <c r="M78" s="1179"/>
      <c r="N78" s="1179"/>
      <c r="O78" s="1179"/>
      <c r="P78" s="1179"/>
      <c r="Q78" s="1179"/>
      <c r="R78" s="1179"/>
      <c r="S78" s="1179"/>
      <c r="T78" s="1179"/>
      <c r="U78" s="1179"/>
      <c r="V78" s="1179"/>
      <c r="W78" s="1179"/>
      <c r="X78" s="1179"/>
      <c r="Y78" s="1179"/>
      <c r="Z78" s="1179"/>
      <c r="AA78" s="1179"/>
      <c r="AB78" s="1179"/>
      <c r="AC78" s="1179"/>
      <c r="AD78" s="1179"/>
      <c r="AE78" s="1179"/>
      <c r="AF78" s="1179"/>
      <c r="AG78" s="1179"/>
      <c r="AH78" s="1179"/>
      <c r="AI78" s="1179"/>
      <c r="AJ78" s="1179"/>
      <c r="AK78" s="1179"/>
      <c r="AL78" s="1179"/>
      <c r="AM78" s="1179"/>
      <c r="AN78" s="1164"/>
      <c r="AO78" s="1164"/>
    </row>
    <row r="79" spans="1:41">
      <c r="A79" s="289" t="s">
        <v>300</v>
      </c>
      <c r="B79" s="1180"/>
      <c r="C79" s="1156" t="s">
        <v>3443</v>
      </c>
      <c r="D79" s="1155"/>
      <c r="E79" s="1155"/>
      <c r="F79" s="1161"/>
      <c r="G79" s="1160"/>
      <c r="H79" s="1160"/>
      <c r="I79" s="1163"/>
      <c r="J79" s="1163"/>
      <c r="K79" s="1163"/>
      <c r="L79" s="1163"/>
      <c r="M79" s="1163"/>
      <c r="N79" s="1163"/>
      <c r="O79" s="1163"/>
      <c r="P79" s="1163"/>
      <c r="Q79" s="1163"/>
      <c r="R79" s="1163"/>
      <c r="S79" s="1163"/>
      <c r="T79" s="1163"/>
      <c r="U79" s="1163"/>
      <c r="V79" s="1163"/>
      <c r="W79" s="1163"/>
      <c r="X79" s="1163"/>
      <c r="Y79" s="1163"/>
      <c r="Z79" s="1163"/>
      <c r="AA79" s="1163"/>
      <c r="AB79" s="1163"/>
      <c r="AC79" s="1163"/>
      <c r="AD79" s="1163"/>
      <c r="AE79" s="1163"/>
      <c r="AF79" s="1163"/>
      <c r="AG79" s="1163"/>
      <c r="AH79" s="1163"/>
      <c r="AI79" s="1163"/>
      <c r="AJ79" s="1163"/>
      <c r="AK79" s="1163"/>
      <c r="AL79" s="1163"/>
      <c r="AM79" s="1163"/>
      <c r="AN79" s="1164"/>
      <c r="AO79" s="1164"/>
    </row>
    <row r="80" spans="1:41">
      <c r="A80" s="289" t="s">
        <v>300</v>
      </c>
      <c r="B80" s="1180"/>
      <c r="C80" s="1156" t="s">
        <v>18</v>
      </c>
      <c r="D80" s="1155"/>
      <c r="E80" s="1155"/>
      <c r="F80" s="1161"/>
      <c r="G80" s="1160"/>
      <c r="H80" s="1160"/>
      <c r="I80" s="1163"/>
      <c r="J80" s="1163"/>
      <c r="K80" s="1163"/>
      <c r="L80" s="1163"/>
      <c r="M80" s="1163"/>
      <c r="N80" s="1163"/>
      <c r="O80" s="1163"/>
      <c r="P80" s="1163"/>
      <c r="Q80" s="1163"/>
      <c r="R80" s="1163"/>
      <c r="S80" s="1163"/>
      <c r="T80" s="1163"/>
      <c r="U80" s="1163"/>
      <c r="V80" s="1163"/>
      <c r="W80" s="1163"/>
      <c r="X80" s="1163"/>
      <c r="Y80" s="1163"/>
      <c r="Z80" s="1163"/>
      <c r="AA80" s="1163"/>
      <c r="AB80" s="1163"/>
      <c r="AC80" s="1163"/>
      <c r="AD80" s="1163"/>
      <c r="AE80" s="1163"/>
      <c r="AF80" s="1163"/>
      <c r="AG80" s="1163"/>
      <c r="AH80" s="1163"/>
      <c r="AI80" s="1163"/>
      <c r="AJ80" s="1163"/>
      <c r="AK80" s="1163"/>
      <c r="AL80" s="1163"/>
      <c r="AM80" s="1163"/>
      <c r="AN80" s="1164"/>
      <c r="AO80" s="1164"/>
    </row>
    <row r="81" spans="1:41" ht="94.5">
      <c r="A81" s="289">
        <v>1283</v>
      </c>
      <c r="B81" s="1159" t="s">
        <v>3444</v>
      </c>
      <c r="C81" s="1158" t="s">
        <v>3445</v>
      </c>
      <c r="D81" s="1161" t="s">
        <v>3446</v>
      </c>
      <c r="E81" s="1155" t="s">
        <v>3447</v>
      </c>
      <c r="F81" s="1183" t="s">
        <v>26</v>
      </c>
      <c r="G81" s="1162">
        <v>150</v>
      </c>
      <c r="H81" s="1162">
        <v>89.415999999999997</v>
      </c>
      <c r="I81" s="1162">
        <v>30.292000000000002</v>
      </c>
      <c r="J81" s="1162">
        <v>0</v>
      </c>
      <c r="K81" s="1162">
        <v>119.708</v>
      </c>
      <c r="L81" s="1162">
        <v>30.292000000000002</v>
      </c>
      <c r="M81" s="1163">
        <v>30.292000000000002</v>
      </c>
      <c r="N81" s="1163">
        <v>0</v>
      </c>
      <c r="O81" s="1162">
        <v>30.292000000000002</v>
      </c>
      <c r="P81" s="1162"/>
      <c r="Q81" s="1162"/>
      <c r="R81" s="1162"/>
      <c r="S81" s="1162"/>
      <c r="T81" s="1162"/>
      <c r="U81" s="1162"/>
      <c r="V81" s="1162"/>
      <c r="W81" s="1162"/>
      <c r="X81" s="1162"/>
      <c r="Y81" s="1162"/>
      <c r="Z81" s="466">
        <v>30.292000000000002</v>
      </c>
      <c r="AA81" s="466">
        <v>0</v>
      </c>
      <c r="AB81" s="21">
        <v>30.292000000000002</v>
      </c>
      <c r="AC81" s="21">
        <v>30.292000000000002</v>
      </c>
      <c r="AD81" s="21"/>
      <c r="AE81" s="21">
        <v>30.292000000000002</v>
      </c>
      <c r="AF81" s="21">
        <v>30.291884</v>
      </c>
      <c r="AG81" s="21">
        <v>0</v>
      </c>
      <c r="AH81" s="21">
        <v>30.291884</v>
      </c>
      <c r="AI81" s="1162"/>
      <c r="AJ81" s="1162" t="s">
        <v>13004</v>
      </c>
      <c r="AK81" s="1162" t="s">
        <v>9638</v>
      </c>
      <c r="AL81" s="2605">
        <v>1</v>
      </c>
      <c r="AM81" s="1163">
        <v>0</v>
      </c>
      <c r="AN81" s="1164"/>
      <c r="AO81" s="1164"/>
    </row>
    <row r="82" spans="1:41" ht="189">
      <c r="A82" s="289">
        <v>1284</v>
      </c>
      <c r="B82" s="1159" t="s">
        <v>3448</v>
      </c>
      <c r="C82" s="1158" t="s">
        <v>3449</v>
      </c>
      <c r="D82" s="1155" t="s">
        <v>124</v>
      </c>
      <c r="E82" s="1155" t="s">
        <v>3450</v>
      </c>
      <c r="F82" s="1183" t="s">
        <v>115</v>
      </c>
      <c r="G82" s="1207">
        <v>694.41200000000003</v>
      </c>
      <c r="H82" s="1162">
        <v>526.78700000000003</v>
      </c>
      <c r="I82" s="1162">
        <v>0</v>
      </c>
      <c r="J82" s="1162">
        <v>0</v>
      </c>
      <c r="K82" s="1162">
        <v>526.78700000000003</v>
      </c>
      <c r="L82" s="1162">
        <v>167.625</v>
      </c>
      <c r="M82" s="1163">
        <v>50</v>
      </c>
      <c r="N82" s="1163">
        <v>0</v>
      </c>
      <c r="O82" s="1162">
        <v>50</v>
      </c>
      <c r="P82" s="1162"/>
      <c r="Q82" s="1162">
        <v>37.296999999999997</v>
      </c>
      <c r="R82" s="1162"/>
      <c r="S82" s="1162"/>
      <c r="T82" s="1162"/>
      <c r="U82" s="1162"/>
      <c r="V82" s="1162"/>
      <c r="W82" s="1162"/>
      <c r="X82" s="1162"/>
      <c r="Y82" s="1162"/>
      <c r="Z82" s="466">
        <v>12.703000000000003</v>
      </c>
      <c r="AA82" s="466">
        <v>0</v>
      </c>
      <c r="AB82" s="21">
        <v>12.703000000000003</v>
      </c>
      <c r="AC82" s="21"/>
      <c r="AD82" s="21"/>
      <c r="AE82" s="21">
        <v>0</v>
      </c>
      <c r="AF82" s="21">
        <v>0</v>
      </c>
      <c r="AG82" s="21">
        <v>0</v>
      </c>
      <c r="AH82" s="21">
        <v>0</v>
      </c>
      <c r="AI82" s="1162"/>
      <c r="AJ82" s="1162" t="s">
        <v>12961</v>
      </c>
      <c r="AK82" s="1162"/>
      <c r="AL82" s="2605">
        <v>0.25</v>
      </c>
      <c r="AM82" s="1163">
        <v>0</v>
      </c>
      <c r="AN82" s="1164"/>
      <c r="AO82" s="1164"/>
    </row>
    <row r="83" spans="1:41" ht="78.75">
      <c r="A83" s="289">
        <v>1285</v>
      </c>
      <c r="B83" s="1159" t="s">
        <v>3451</v>
      </c>
      <c r="C83" s="1158" t="s">
        <v>3452</v>
      </c>
      <c r="D83" s="1155" t="s">
        <v>177</v>
      </c>
      <c r="E83" s="1155" t="s">
        <v>3453</v>
      </c>
      <c r="F83" s="1161" t="s">
        <v>115</v>
      </c>
      <c r="G83" s="1162">
        <v>349.98599999999999</v>
      </c>
      <c r="H83" s="1162">
        <v>164.65299999999999</v>
      </c>
      <c r="I83" s="1162">
        <v>8.0169999999999995</v>
      </c>
      <c r="J83" s="1162">
        <v>0</v>
      </c>
      <c r="K83" s="1162">
        <v>172.67</v>
      </c>
      <c r="L83" s="1162">
        <v>177.316</v>
      </c>
      <c r="M83" s="1163">
        <v>30</v>
      </c>
      <c r="N83" s="1163">
        <v>0</v>
      </c>
      <c r="O83" s="1162">
        <v>30</v>
      </c>
      <c r="P83" s="1162"/>
      <c r="Q83" s="1162"/>
      <c r="R83" s="1162"/>
      <c r="S83" s="1162"/>
      <c r="T83" s="1162"/>
      <c r="U83" s="1162"/>
      <c r="V83" s="1162"/>
      <c r="W83" s="1162"/>
      <c r="X83" s="1162"/>
      <c r="Y83" s="1162"/>
      <c r="Z83" s="466">
        <v>30</v>
      </c>
      <c r="AA83" s="466">
        <v>0</v>
      </c>
      <c r="AB83" s="21">
        <v>30</v>
      </c>
      <c r="AC83" s="21"/>
      <c r="AD83" s="21"/>
      <c r="AE83" s="21">
        <v>0</v>
      </c>
      <c r="AF83" s="21">
        <v>0</v>
      </c>
      <c r="AG83" s="21">
        <v>0</v>
      </c>
      <c r="AH83" s="21">
        <v>0</v>
      </c>
      <c r="AI83" s="1162"/>
      <c r="AJ83" s="1162" t="s">
        <v>10418</v>
      </c>
      <c r="AK83" s="1162"/>
      <c r="AL83" s="2605">
        <v>0.25</v>
      </c>
      <c r="AM83" s="1163">
        <v>0</v>
      </c>
      <c r="AN83" s="1164"/>
      <c r="AO83" s="1164"/>
    </row>
    <row r="84" spans="1:41" ht="126">
      <c r="A84" s="289">
        <v>1286</v>
      </c>
      <c r="B84" s="1159" t="s">
        <v>3454</v>
      </c>
      <c r="C84" s="1158" t="s">
        <v>3455</v>
      </c>
      <c r="D84" s="1153" t="s">
        <v>297</v>
      </c>
      <c r="E84" s="1155" t="s">
        <v>3456</v>
      </c>
      <c r="F84" s="1183" t="s">
        <v>115</v>
      </c>
      <c r="G84" s="1162">
        <v>635.36699999999996</v>
      </c>
      <c r="H84" s="1162">
        <v>460.46499999999997</v>
      </c>
      <c r="I84" s="1162">
        <v>87.453000000000003</v>
      </c>
      <c r="J84" s="1162">
        <v>0</v>
      </c>
      <c r="K84" s="1162">
        <v>547.91800000000001</v>
      </c>
      <c r="L84" s="1162">
        <v>87.448999999999955</v>
      </c>
      <c r="M84" s="1163">
        <v>40</v>
      </c>
      <c r="N84" s="1163">
        <v>0</v>
      </c>
      <c r="O84" s="1162">
        <v>40</v>
      </c>
      <c r="P84" s="1162"/>
      <c r="Q84" s="2919">
        <v>10</v>
      </c>
      <c r="R84" s="1162"/>
      <c r="S84" s="1162"/>
      <c r="T84" s="1162"/>
      <c r="U84" s="1162"/>
      <c r="V84" s="1162"/>
      <c r="W84" s="1162"/>
      <c r="X84" s="1162"/>
      <c r="Y84" s="1162"/>
      <c r="Z84" s="466">
        <v>30</v>
      </c>
      <c r="AA84" s="466">
        <v>0</v>
      </c>
      <c r="AB84" s="21">
        <v>30</v>
      </c>
      <c r="AC84" s="21">
        <v>30</v>
      </c>
      <c r="AD84" s="21"/>
      <c r="AE84" s="21">
        <v>30</v>
      </c>
      <c r="AF84" s="21">
        <v>30</v>
      </c>
      <c r="AG84" s="21">
        <v>0</v>
      </c>
      <c r="AH84" s="21">
        <v>30</v>
      </c>
      <c r="AI84" s="1162"/>
      <c r="AJ84" s="1162" t="s">
        <v>12914</v>
      </c>
      <c r="AK84" s="1162" t="s">
        <v>12201</v>
      </c>
      <c r="AL84" s="2605">
        <v>0.25</v>
      </c>
      <c r="AM84" s="1163">
        <v>0</v>
      </c>
      <c r="AN84" s="1164"/>
      <c r="AO84" s="1164"/>
    </row>
    <row r="85" spans="1:41" ht="110.25">
      <c r="A85" s="289">
        <v>1287</v>
      </c>
      <c r="B85" s="1159" t="s">
        <v>3457</v>
      </c>
      <c r="C85" s="1158" t="s">
        <v>3458</v>
      </c>
      <c r="D85" s="1155" t="s">
        <v>29</v>
      </c>
      <c r="E85" s="1155" t="s">
        <v>3459</v>
      </c>
      <c r="F85" s="1183" t="s">
        <v>115</v>
      </c>
      <c r="G85" s="1208">
        <v>163.68</v>
      </c>
      <c r="H85" s="1162">
        <v>107.788</v>
      </c>
      <c r="I85" s="1162">
        <v>0</v>
      </c>
      <c r="J85" s="1162">
        <v>0</v>
      </c>
      <c r="K85" s="1162">
        <v>107.788</v>
      </c>
      <c r="L85" s="1162">
        <v>55.89200000000001</v>
      </c>
      <c r="M85" s="1163">
        <v>25</v>
      </c>
      <c r="N85" s="1163">
        <v>0</v>
      </c>
      <c r="O85" s="1162">
        <v>25</v>
      </c>
      <c r="P85" s="1162"/>
      <c r="Q85" s="1162">
        <v>25</v>
      </c>
      <c r="R85" s="1162"/>
      <c r="S85" s="1162"/>
      <c r="T85" s="1162"/>
      <c r="U85" s="1162"/>
      <c r="V85" s="1162"/>
      <c r="W85" s="1162"/>
      <c r="X85" s="1162"/>
      <c r="Y85" s="1162"/>
      <c r="Z85" s="466">
        <v>0</v>
      </c>
      <c r="AA85" s="466">
        <v>0</v>
      </c>
      <c r="AB85" s="21">
        <v>0</v>
      </c>
      <c r="AC85" s="21">
        <v>0</v>
      </c>
      <c r="AD85" s="21"/>
      <c r="AE85" s="21">
        <v>0</v>
      </c>
      <c r="AF85" s="21">
        <v>0</v>
      </c>
      <c r="AG85" s="21">
        <v>0</v>
      </c>
      <c r="AH85" s="21">
        <v>0</v>
      </c>
      <c r="AI85" s="1162"/>
      <c r="AJ85" s="1162" t="s">
        <v>12722</v>
      </c>
      <c r="AK85" s="1162" t="s">
        <v>9259</v>
      </c>
      <c r="AL85" s="2605">
        <v>0.25</v>
      </c>
      <c r="AM85" s="1163">
        <v>0</v>
      </c>
      <c r="AN85" s="1164"/>
      <c r="AO85" s="1164"/>
    </row>
    <row r="86" spans="1:41" ht="47.25">
      <c r="A86" s="289">
        <v>1288</v>
      </c>
      <c r="B86" s="1159" t="s">
        <v>3460</v>
      </c>
      <c r="C86" s="1158" t="s">
        <v>3461</v>
      </c>
      <c r="D86" s="1155" t="s">
        <v>332</v>
      </c>
      <c r="E86" s="1155" t="s">
        <v>3462</v>
      </c>
      <c r="F86" s="1183" t="s">
        <v>115</v>
      </c>
      <c r="G86" s="1162">
        <v>6340</v>
      </c>
      <c r="H86" s="1162">
        <v>5025.9799999999996</v>
      </c>
      <c r="I86" s="1162">
        <v>0</v>
      </c>
      <c r="J86" s="1162">
        <v>0</v>
      </c>
      <c r="K86" s="1162">
        <v>5025.9799999999996</v>
      </c>
      <c r="L86" s="1162">
        <v>1314.0200000000004</v>
      </c>
      <c r="M86" s="1163">
        <v>1E-3</v>
      </c>
      <c r="N86" s="1163">
        <v>0</v>
      </c>
      <c r="O86" s="1162">
        <v>1E-3</v>
      </c>
      <c r="P86" s="1162"/>
      <c r="Q86" s="1162"/>
      <c r="R86" s="1162"/>
      <c r="S86" s="1162"/>
      <c r="T86" s="1162"/>
      <c r="U86" s="1162"/>
      <c r="V86" s="1162"/>
      <c r="W86" s="1162"/>
      <c r="X86" s="1162"/>
      <c r="Y86" s="1162"/>
      <c r="Z86" s="466">
        <v>1E-3</v>
      </c>
      <c r="AA86" s="466">
        <v>0</v>
      </c>
      <c r="AB86" s="21">
        <v>1E-3</v>
      </c>
      <c r="AC86" s="21"/>
      <c r="AD86" s="21"/>
      <c r="AE86" s="21">
        <v>0</v>
      </c>
      <c r="AF86" s="21">
        <v>0</v>
      </c>
      <c r="AG86" s="21">
        <v>0</v>
      </c>
      <c r="AH86" s="21">
        <v>0</v>
      </c>
      <c r="AI86" s="1162"/>
      <c r="AJ86" s="1162" t="s">
        <v>10417</v>
      </c>
      <c r="AK86" s="1162"/>
      <c r="AL86" s="2605">
        <v>0.25</v>
      </c>
      <c r="AM86" s="1163">
        <v>0</v>
      </c>
      <c r="AN86" s="1164"/>
      <c r="AO86" s="1164"/>
    </row>
    <row r="87" spans="1:41" ht="110.25">
      <c r="A87" s="289">
        <v>1289</v>
      </c>
      <c r="B87" s="1159" t="s">
        <v>3463</v>
      </c>
      <c r="C87" s="1158" t="s">
        <v>3464</v>
      </c>
      <c r="D87" s="1161" t="s">
        <v>107</v>
      </c>
      <c r="E87" s="1155" t="s">
        <v>3465</v>
      </c>
      <c r="F87" s="1161" t="s">
        <v>115</v>
      </c>
      <c r="G87" s="1208">
        <v>982</v>
      </c>
      <c r="H87" s="1162">
        <v>521.74599999999998</v>
      </c>
      <c r="I87" s="1162">
        <v>18.998999999999999</v>
      </c>
      <c r="J87" s="1162">
        <v>0</v>
      </c>
      <c r="K87" s="1162">
        <v>540.745</v>
      </c>
      <c r="L87" s="1162">
        <v>441.255</v>
      </c>
      <c r="M87" s="1163">
        <v>50</v>
      </c>
      <c r="N87" s="1163">
        <v>0</v>
      </c>
      <c r="O87" s="1162">
        <v>50</v>
      </c>
      <c r="P87" s="1162"/>
      <c r="Q87" s="2919">
        <v>37.5</v>
      </c>
      <c r="R87" s="1162"/>
      <c r="S87" s="1162"/>
      <c r="T87" s="1162"/>
      <c r="U87" s="1162"/>
      <c r="V87" s="1162"/>
      <c r="W87" s="1162"/>
      <c r="X87" s="1162"/>
      <c r="Y87" s="1162"/>
      <c r="Z87" s="466">
        <v>12.5</v>
      </c>
      <c r="AA87" s="466">
        <v>0</v>
      </c>
      <c r="AB87" s="21">
        <v>12.5</v>
      </c>
      <c r="AC87" s="21">
        <v>12.5</v>
      </c>
      <c r="AD87" s="21"/>
      <c r="AE87" s="21">
        <v>12.5</v>
      </c>
      <c r="AF87" s="21">
        <v>0</v>
      </c>
      <c r="AG87" s="21">
        <v>0</v>
      </c>
      <c r="AH87" s="21">
        <v>0</v>
      </c>
      <c r="AI87" s="1162"/>
      <c r="AJ87" s="1162" t="s">
        <v>12912</v>
      </c>
      <c r="AK87" s="1162" t="s">
        <v>9259</v>
      </c>
      <c r="AL87" s="2605">
        <v>0.25</v>
      </c>
      <c r="AM87" s="1163">
        <v>0</v>
      </c>
      <c r="AN87" s="1164"/>
      <c r="AO87" s="1164"/>
    </row>
    <row r="88" spans="1:41" ht="157.5">
      <c r="A88" s="289">
        <v>1290</v>
      </c>
      <c r="B88" s="1159" t="s">
        <v>3466</v>
      </c>
      <c r="C88" s="1158" t="s">
        <v>3467</v>
      </c>
      <c r="D88" s="1161" t="s">
        <v>274</v>
      </c>
      <c r="E88" s="1155" t="s">
        <v>3465</v>
      </c>
      <c r="F88" s="1161" t="s">
        <v>115</v>
      </c>
      <c r="G88" s="1162">
        <v>6877.21</v>
      </c>
      <c r="H88" s="1162">
        <v>4758.9970000000003</v>
      </c>
      <c r="I88" s="1162">
        <v>853.38499999999999</v>
      </c>
      <c r="J88" s="1162">
        <v>0</v>
      </c>
      <c r="K88" s="1162">
        <v>5612.3820000000005</v>
      </c>
      <c r="L88" s="1162">
        <v>1264.8279999999995</v>
      </c>
      <c r="M88" s="1163">
        <v>200</v>
      </c>
      <c r="N88" s="1163">
        <v>30</v>
      </c>
      <c r="O88" s="1162">
        <v>230</v>
      </c>
      <c r="P88" s="1162"/>
      <c r="Q88" s="1162"/>
      <c r="R88" s="1162"/>
      <c r="S88" s="1162"/>
      <c r="T88" s="1162"/>
      <c r="U88" s="1162"/>
      <c r="V88" s="1162"/>
      <c r="W88" s="1162"/>
      <c r="X88" s="1162"/>
      <c r="Y88" s="1162"/>
      <c r="Z88" s="466">
        <v>200</v>
      </c>
      <c r="AA88" s="466">
        <v>30</v>
      </c>
      <c r="AB88" s="21">
        <v>230</v>
      </c>
      <c r="AC88" s="21">
        <v>200</v>
      </c>
      <c r="AD88" s="21">
        <v>6.9950000000000001</v>
      </c>
      <c r="AE88" s="21">
        <v>206.995</v>
      </c>
      <c r="AF88" s="21">
        <v>197.996127</v>
      </c>
      <c r="AG88" s="21">
        <v>3.674661</v>
      </c>
      <c r="AH88" s="21">
        <v>201.67078799999999</v>
      </c>
      <c r="AI88" s="1162"/>
      <c r="AJ88" s="1162"/>
      <c r="AK88" s="1162" t="s">
        <v>12226</v>
      </c>
      <c r="AL88" s="2605">
        <v>0.25</v>
      </c>
      <c r="AM88" s="1163">
        <v>0</v>
      </c>
      <c r="AN88" s="1164"/>
      <c r="AO88" s="1164"/>
    </row>
    <row r="89" spans="1:41" ht="110.25">
      <c r="A89" s="289">
        <v>1291</v>
      </c>
      <c r="B89" s="1159" t="s">
        <v>3468</v>
      </c>
      <c r="C89" s="1158" t="s">
        <v>3469</v>
      </c>
      <c r="D89" s="1161" t="s">
        <v>342</v>
      </c>
      <c r="E89" s="1155" t="s">
        <v>3470</v>
      </c>
      <c r="F89" s="1161" t="s">
        <v>115</v>
      </c>
      <c r="G89" s="1208">
        <v>499.57900000000001</v>
      </c>
      <c r="H89" s="1162">
        <v>299.20400000000001</v>
      </c>
      <c r="I89" s="1162">
        <v>0</v>
      </c>
      <c r="J89" s="1162">
        <v>0</v>
      </c>
      <c r="K89" s="1162">
        <v>299.20400000000001</v>
      </c>
      <c r="L89" s="1162">
        <v>200.375</v>
      </c>
      <c r="M89" s="1163">
        <v>40</v>
      </c>
      <c r="N89" s="1163">
        <v>0</v>
      </c>
      <c r="O89" s="1162">
        <v>40</v>
      </c>
      <c r="P89" s="1162"/>
      <c r="Q89" s="2919">
        <v>30</v>
      </c>
      <c r="R89" s="1162"/>
      <c r="S89" s="1162"/>
      <c r="T89" s="1162"/>
      <c r="U89" s="1162"/>
      <c r="V89" s="1162"/>
      <c r="W89" s="1162"/>
      <c r="X89" s="1162"/>
      <c r="Y89" s="1162"/>
      <c r="Z89" s="466">
        <v>10</v>
      </c>
      <c r="AA89" s="466">
        <v>0</v>
      </c>
      <c r="AB89" s="21">
        <v>10</v>
      </c>
      <c r="AC89" s="21">
        <v>2.5</v>
      </c>
      <c r="AD89" s="21"/>
      <c r="AE89" s="21">
        <v>2.5</v>
      </c>
      <c r="AF89" s="21">
        <v>0</v>
      </c>
      <c r="AG89" s="21">
        <v>0</v>
      </c>
      <c r="AH89" s="21">
        <v>0</v>
      </c>
      <c r="AI89" s="1162"/>
      <c r="AJ89" s="1162" t="s">
        <v>12915</v>
      </c>
      <c r="AK89" s="1162" t="s">
        <v>9259</v>
      </c>
      <c r="AL89" s="2605">
        <v>0.25</v>
      </c>
      <c r="AM89" s="1163">
        <v>0</v>
      </c>
      <c r="AN89" s="1164"/>
      <c r="AO89" s="1164"/>
    </row>
    <row r="90" spans="1:41" ht="110.25">
      <c r="A90" s="289">
        <v>1292</v>
      </c>
      <c r="B90" s="1159" t="s">
        <v>3471</v>
      </c>
      <c r="C90" s="1158" t="s">
        <v>3472</v>
      </c>
      <c r="D90" s="1155" t="s">
        <v>177</v>
      </c>
      <c r="E90" s="1155" t="s">
        <v>3473</v>
      </c>
      <c r="F90" s="1161" t="s">
        <v>115</v>
      </c>
      <c r="G90" s="1162">
        <v>305.54199999999997</v>
      </c>
      <c r="H90" s="1162">
        <v>145.32300000000001</v>
      </c>
      <c r="I90" s="1162">
        <v>2.8330000000000002</v>
      </c>
      <c r="J90" s="1162">
        <v>0</v>
      </c>
      <c r="K90" s="1162">
        <v>148.15600000000001</v>
      </c>
      <c r="L90" s="1162">
        <v>157.38599999999997</v>
      </c>
      <c r="M90" s="1163">
        <v>70</v>
      </c>
      <c r="N90" s="1163">
        <v>0</v>
      </c>
      <c r="O90" s="1162">
        <v>70</v>
      </c>
      <c r="P90" s="1162"/>
      <c r="Q90" s="1162"/>
      <c r="R90" s="1162"/>
      <c r="S90" s="1162"/>
      <c r="T90" s="1162"/>
      <c r="U90" s="1162"/>
      <c r="V90" s="1162"/>
      <c r="W90" s="1162"/>
      <c r="X90" s="1162"/>
      <c r="Y90" s="1162"/>
      <c r="Z90" s="466">
        <v>70</v>
      </c>
      <c r="AA90" s="466">
        <v>0</v>
      </c>
      <c r="AB90" s="21">
        <v>70</v>
      </c>
      <c r="AC90" s="21">
        <v>70</v>
      </c>
      <c r="AD90" s="21"/>
      <c r="AE90" s="21">
        <v>70</v>
      </c>
      <c r="AF90" s="21">
        <v>69.989919999999998</v>
      </c>
      <c r="AG90" s="21">
        <v>0</v>
      </c>
      <c r="AH90" s="21">
        <v>69.989919999999998</v>
      </c>
      <c r="AI90" s="1162"/>
      <c r="AJ90" s="1162" t="s">
        <v>10323</v>
      </c>
      <c r="AK90" s="1162" t="s">
        <v>9694</v>
      </c>
      <c r="AL90" s="2605">
        <v>0.25</v>
      </c>
      <c r="AM90" s="1163">
        <v>0</v>
      </c>
      <c r="AN90" s="1164"/>
      <c r="AO90" s="1164"/>
    </row>
    <row r="91" spans="1:41" ht="94.5">
      <c r="A91" s="289">
        <v>1293</v>
      </c>
      <c r="B91" s="1159" t="s">
        <v>3474</v>
      </c>
      <c r="C91" s="1158" t="s">
        <v>3475</v>
      </c>
      <c r="D91" s="1155" t="s">
        <v>29</v>
      </c>
      <c r="E91" s="1155" t="s">
        <v>386</v>
      </c>
      <c r="F91" s="1161" t="s">
        <v>115</v>
      </c>
      <c r="G91" s="1162">
        <v>688.505</v>
      </c>
      <c r="H91" s="1162">
        <v>110.006</v>
      </c>
      <c r="I91" s="1162">
        <v>250</v>
      </c>
      <c r="J91" s="1162">
        <v>0</v>
      </c>
      <c r="K91" s="1162">
        <v>360.00599999999997</v>
      </c>
      <c r="L91" s="1162">
        <v>328.49900000000002</v>
      </c>
      <c r="M91" s="1163">
        <v>228.499</v>
      </c>
      <c r="N91" s="1163">
        <v>0</v>
      </c>
      <c r="O91" s="1162">
        <v>228.499</v>
      </c>
      <c r="P91" s="1162"/>
      <c r="Q91" s="1162"/>
      <c r="R91" s="1162"/>
      <c r="S91" s="1162"/>
      <c r="T91" s="1162"/>
      <c r="U91" s="1162"/>
      <c r="V91" s="1162"/>
      <c r="W91" s="1162"/>
      <c r="X91" s="1162"/>
      <c r="Y91" s="1162"/>
      <c r="Z91" s="466">
        <v>228.499</v>
      </c>
      <c r="AA91" s="466">
        <v>0</v>
      </c>
      <c r="AB91" s="21">
        <v>228.499</v>
      </c>
      <c r="AC91" s="21">
        <v>228.49874999999997</v>
      </c>
      <c r="AD91" s="21"/>
      <c r="AE91" s="21">
        <v>228.49874999999997</v>
      </c>
      <c r="AF91" s="21">
        <v>228.49876800000001</v>
      </c>
      <c r="AG91" s="21">
        <v>0</v>
      </c>
      <c r="AH91" s="21">
        <v>228.49876800000001</v>
      </c>
      <c r="AI91" s="1162"/>
      <c r="AJ91" s="1162"/>
      <c r="AK91" s="1162" t="s">
        <v>10339</v>
      </c>
      <c r="AL91" s="2605">
        <v>0.25</v>
      </c>
      <c r="AM91" s="1163">
        <v>0</v>
      </c>
      <c r="AN91" s="1164"/>
      <c r="AO91" s="1164"/>
    </row>
    <row r="92" spans="1:41" ht="157.5">
      <c r="A92" s="289">
        <v>1294</v>
      </c>
      <c r="B92" s="1159" t="s">
        <v>3476</v>
      </c>
      <c r="C92" s="1181" t="s">
        <v>3477</v>
      </c>
      <c r="D92" s="1209" t="s">
        <v>107</v>
      </c>
      <c r="E92" s="325" t="s">
        <v>3478</v>
      </c>
      <c r="F92" s="1183" t="s">
        <v>115</v>
      </c>
      <c r="G92" s="1210">
        <v>616.92700000000002</v>
      </c>
      <c r="H92" s="1162">
        <v>116.313</v>
      </c>
      <c r="I92" s="1162">
        <v>250</v>
      </c>
      <c r="J92" s="1162">
        <v>0</v>
      </c>
      <c r="K92" s="1162">
        <v>366.31299999999999</v>
      </c>
      <c r="L92" s="1162">
        <v>250.61400000000003</v>
      </c>
      <c r="M92" s="1163">
        <v>100</v>
      </c>
      <c r="N92" s="1163">
        <v>0</v>
      </c>
      <c r="O92" s="1162">
        <v>100</v>
      </c>
      <c r="P92" s="1162"/>
      <c r="Q92" s="1162"/>
      <c r="R92" s="1162"/>
      <c r="S92" s="1162"/>
      <c r="T92" s="1162"/>
      <c r="U92" s="1162"/>
      <c r="V92" s="1162"/>
      <c r="W92" s="1162"/>
      <c r="X92" s="1162"/>
      <c r="Y92" s="1162"/>
      <c r="Z92" s="466">
        <v>100</v>
      </c>
      <c r="AA92" s="466">
        <v>0</v>
      </c>
      <c r="AB92" s="21">
        <v>100</v>
      </c>
      <c r="AC92" s="21">
        <v>100</v>
      </c>
      <c r="AD92" s="21"/>
      <c r="AE92" s="21">
        <v>100</v>
      </c>
      <c r="AF92" s="21">
        <v>100</v>
      </c>
      <c r="AG92" s="21">
        <v>0</v>
      </c>
      <c r="AH92" s="21">
        <v>100</v>
      </c>
      <c r="AI92" s="1162"/>
      <c r="AJ92" s="1162"/>
      <c r="AK92" s="1162" t="s">
        <v>12209</v>
      </c>
      <c r="AL92" s="2605">
        <v>0.25</v>
      </c>
      <c r="AM92" s="1163">
        <v>0</v>
      </c>
      <c r="AN92" s="1164"/>
      <c r="AO92" s="1164"/>
    </row>
    <row r="93" spans="1:41" ht="110.25">
      <c r="A93" s="289">
        <v>1295</v>
      </c>
      <c r="B93" s="1159" t="s">
        <v>3479</v>
      </c>
      <c r="C93" s="1158" t="s">
        <v>3480</v>
      </c>
      <c r="D93" s="1155" t="s">
        <v>29</v>
      </c>
      <c r="E93" s="1155" t="s">
        <v>3481</v>
      </c>
      <c r="F93" s="1161" t="s">
        <v>115</v>
      </c>
      <c r="G93" s="1162">
        <v>1306.703</v>
      </c>
      <c r="H93" s="1162">
        <v>935.5</v>
      </c>
      <c r="I93" s="1162">
        <v>85.600999999999999</v>
      </c>
      <c r="J93" s="1162">
        <v>0</v>
      </c>
      <c r="K93" s="1162">
        <v>1021.101</v>
      </c>
      <c r="L93" s="1162">
        <v>285.60199999999998</v>
      </c>
      <c r="M93" s="1163">
        <v>10</v>
      </c>
      <c r="N93" s="1163">
        <v>0</v>
      </c>
      <c r="O93" s="1162">
        <v>10</v>
      </c>
      <c r="P93" s="1162"/>
      <c r="Q93" s="2919">
        <v>7.5</v>
      </c>
      <c r="R93" s="1162"/>
      <c r="S93" s="1162"/>
      <c r="T93" s="1162"/>
      <c r="U93" s="1162"/>
      <c r="V93" s="1162"/>
      <c r="W93" s="1162"/>
      <c r="X93" s="1162"/>
      <c r="Y93" s="1162"/>
      <c r="Z93" s="466">
        <v>2.5</v>
      </c>
      <c r="AA93" s="466">
        <v>0</v>
      </c>
      <c r="AB93" s="21">
        <v>2.5</v>
      </c>
      <c r="AC93" s="21">
        <v>2.5</v>
      </c>
      <c r="AD93" s="21"/>
      <c r="AE93" s="21">
        <v>2.5</v>
      </c>
      <c r="AF93" s="21">
        <v>0</v>
      </c>
      <c r="AG93" s="21">
        <v>0</v>
      </c>
      <c r="AH93" s="21">
        <v>0</v>
      </c>
      <c r="AI93" s="1162"/>
      <c r="AJ93" s="1162" t="s">
        <v>12907</v>
      </c>
      <c r="AK93" s="1162" t="s">
        <v>9259</v>
      </c>
      <c r="AL93" s="2605">
        <v>0.25</v>
      </c>
      <c r="AM93" s="1163">
        <v>0</v>
      </c>
      <c r="AN93" s="1164">
        <v>185.602</v>
      </c>
      <c r="AO93" s="1164"/>
    </row>
    <row r="94" spans="1:41" ht="94.5">
      <c r="A94" s="289">
        <v>1296</v>
      </c>
      <c r="B94" s="1159" t="s">
        <v>3482</v>
      </c>
      <c r="C94" s="1158" t="s">
        <v>3483</v>
      </c>
      <c r="D94" s="1160" t="s">
        <v>177</v>
      </c>
      <c r="E94" s="1155" t="s">
        <v>3484</v>
      </c>
      <c r="F94" s="1161" t="s">
        <v>115</v>
      </c>
      <c r="G94" s="1162">
        <v>3791.7559999999999</v>
      </c>
      <c r="H94" s="1162">
        <v>1450</v>
      </c>
      <c r="I94" s="1162">
        <v>196.87799999999999</v>
      </c>
      <c r="J94" s="1162">
        <v>0</v>
      </c>
      <c r="K94" s="1162">
        <v>1646.8779999999999</v>
      </c>
      <c r="L94" s="1162">
        <v>2144.8779999999997</v>
      </c>
      <c r="M94" s="1163">
        <v>300</v>
      </c>
      <c r="N94" s="1163">
        <v>0</v>
      </c>
      <c r="O94" s="1162">
        <v>300</v>
      </c>
      <c r="P94" s="1162"/>
      <c r="Q94" s="1162"/>
      <c r="R94" s="1162"/>
      <c r="S94" s="1162"/>
      <c r="T94" s="1162"/>
      <c r="U94" s="1162"/>
      <c r="V94" s="1162"/>
      <c r="W94" s="1162"/>
      <c r="X94" s="1162"/>
      <c r="Y94" s="1162"/>
      <c r="Z94" s="466">
        <v>300</v>
      </c>
      <c r="AA94" s="466">
        <v>0</v>
      </c>
      <c r="AB94" s="21">
        <v>300</v>
      </c>
      <c r="AC94" s="21">
        <v>300</v>
      </c>
      <c r="AD94" s="21"/>
      <c r="AE94" s="21">
        <v>300</v>
      </c>
      <c r="AF94" s="21">
        <v>299.36987499999998</v>
      </c>
      <c r="AG94" s="21">
        <v>0</v>
      </c>
      <c r="AH94" s="21">
        <v>299.36987499999998</v>
      </c>
      <c r="AI94" s="1162"/>
      <c r="AJ94" s="1162"/>
      <c r="AK94" s="1162" t="s">
        <v>12052</v>
      </c>
      <c r="AL94" s="2605">
        <v>0.25</v>
      </c>
      <c r="AM94" s="1163">
        <v>0</v>
      </c>
      <c r="AN94" s="1164"/>
      <c r="AO94" s="1164"/>
    </row>
    <row r="95" spans="1:41" ht="63">
      <c r="A95" s="289">
        <v>1297</v>
      </c>
      <c r="B95" s="1159" t="s">
        <v>3485</v>
      </c>
      <c r="C95" s="1158" t="s">
        <v>3486</v>
      </c>
      <c r="D95" s="1160" t="s">
        <v>177</v>
      </c>
      <c r="E95" s="1155" t="s">
        <v>3484</v>
      </c>
      <c r="F95" s="1183" t="s">
        <v>115</v>
      </c>
      <c r="G95" s="1162">
        <v>701.50800000000004</v>
      </c>
      <c r="H95" s="1162">
        <v>450</v>
      </c>
      <c r="I95" s="1162">
        <v>50.704999999999998</v>
      </c>
      <c r="J95" s="1162">
        <v>0</v>
      </c>
      <c r="K95" s="1162">
        <v>500.70499999999998</v>
      </c>
      <c r="L95" s="1162">
        <v>200.80300000000005</v>
      </c>
      <c r="M95" s="1163">
        <v>100</v>
      </c>
      <c r="N95" s="1163">
        <v>0</v>
      </c>
      <c r="O95" s="1162">
        <v>100</v>
      </c>
      <c r="P95" s="1162"/>
      <c r="Q95" s="1162"/>
      <c r="R95" s="1162"/>
      <c r="S95" s="1162"/>
      <c r="T95" s="1162"/>
      <c r="U95" s="1162"/>
      <c r="V95" s="1162"/>
      <c r="W95" s="1162"/>
      <c r="X95" s="1162"/>
      <c r="Y95" s="1162"/>
      <c r="Z95" s="466">
        <v>100</v>
      </c>
      <c r="AA95" s="466">
        <v>0</v>
      </c>
      <c r="AB95" s="21">
        <v>100</v>
      </c>
      <c r="AC95" s="21">
        <v>100</v>
      </c>
      <c r="AD95" s="21"/>
      <c r="AE95" s="21">
        <v>100</v>
      </c>
      <c r="AF95" s="21">
        <v>99.993239000000003</v>
      </c>
      <c r="AG95" s="21">
        <v>0</v>
      </c>
      <c r="AH95" s="21">
        <v>99.993239000000003</v>
      </c>
      <c r="AI95" s="1162"/>
      <c r="AJ95" s="1162"/>
      <c r="AK95" s="1162" t="s">
        <v>9500</v>
      </c>
      <c r="AL95" s="2605">
        <v>0.25</v>
      </c>
      <c r="AM95" s="1163">
        <v>0</v>
      </c>
      <c r="AN95" s="1164"/>
      <c r="AO95" s="1164"/>
    </row>
    <row r="96" spans="1:41" ht="94.5">
      <c r="A96" s="289">
        <v>1298</v>
      </c>
      <c r="B96" s="1159" t="s">
        <v>3487</v>
      </c>
      <c r="C96" s="1158" t="s">
        <v>3488</v>
      </c>
      <c r="D96" s="1160" t="s">
        <v>37</v>
      </c>
      <c r="E96" s="1155" t="s">
        <v>2874</v>
      </c>
      <c r="F96" s="1161" t="s">
        <v>115</v>
      </c>
      <c r="G96" s="1162">
        <v>1607.5730000000001</v>
      </c>
      <c r="H96" s="1162">
        <v>905</v>
      </c>
      <c r="I96" s="1162">
        <v>35.569000000000003</v>
      </c>
      <c r="J96" s="1162">
        <v>0</v>
      </c>
      <c r="K96" s="1162">
        <v>940.56899999999996</v>
      </c>
      <c r="L96" s="1162">
        <v>667.00400000000013</v>
      </c>
      <c r="M96" s="1163">
        <v>10</v>
      </c>
      <c r="N96" s="1163">
        <v>0</v>
      </c>
      <c r="O96" s="1162">
        <v>10</v>
      </c>
      <c r="P96" s="1162"/>
      <c r="Q96" s="2919">
        <v>5</v>
      </c>
      <c r="R96" s="1162"/>
      <c r="S96" s="1162"/>
      <c r="T96" s="1162"/>
      <c r="U96" s="1162"/>
      <c r="V96" s="1162"/>
      <c r="W96" s="1162"/>
      <c r="X96" s="1162"/>
      <c r="Y96" s="1162"/>
      <c r="Z96" s="466">
        <v>5</v>
      </c>
      <c r="AA96" s="466">
        <v>0</v>
      </c>
      <c r="AB96" s="21">
        <v>5</v>
      </c>
      <c r="AC96" s="21">
        <v>5</v>
      </c>
      <c r="AD96" s="21"/>
      <c r="AE96" s="21">
        <v>5</v>
      </c>
      <c r="AF96" s="21">
        <v>2.5</v>
      </c>
      <c r="AG96" s="21">
        <v>0</v>
      </c>
      <c r="AH96" s="21">
        <v>2.5</v>
      </c>
      <c r="AI96" s="1162"/>
      <c r="AJ96" s="1162" t="s">
        <v>12916</v>
      </c>
      <c r="AK96" s="1162" t="s">
        <v>10304</v>
      </c>
      <c r="AL96" s="2605">
        <v>0.25</v>
      </c>
      <c r="AM96" s="1163">
        <v>0</v>
      </c>
      <c r="AN96" s="1164"/>
      <c r="AO96" s="1164"/>
    </row>
    <row r="97" spans="1:41" ht="94.5">
      <c r="A97" s="289">
        <v>1299</v>
      </c>
      <c r="B97" s="1159" t="s">
        <v>3489</v>
      </c>
      <c r="C97" s="1158" t="s">
        <v>3490</v>
      </c>
      <c r="D97" s="1160" t="s">
        <v>339</v>
      </c>
      <c r="E97" s="1155" t="s">
        <v>3491</v>
      </c>
      <c r="F97" s="1161" t="s">
        <v>26</v>
      </c>
      <c r="G97" s="1162">
        <v>3772.5639999999999</v>
      </c>
      <c r="H97" s="1162">
        <v>1946.2919999999999</v>
      </c>
      <c r="I97" s="1162">
        <v>1594.11</v>
      </c>
      <c r="J97" s="1162">
        <v>0</v>
      </c>
      <c r="K97" s="1162">
        <v>3540.402</v>
      </c>
      <c r="L97" s="1162">
        <v>232.16199999999981</v>
      </c>
      <c r="M97" s="1163">
        <v>232.16200000000001</v>
      </c>
      <c r="N97" s="1163">
        <v>0</v>
      </c>
      <c r="O97" s="1162">
        <v>232.16200000000001</v>
      </c>
      <c r="P97" s="1162"/>
      <c r="Q97" s="1162"/>
      <c r="R97" s="1162"/>
      <c r="S97" s="1162"/>
      <c r="T97" s="1162"/>
      <c r="U97" s="1162"/>
      <c r="V97" s="1162"/>
      <c r="W97" s="1162"/>
      <c r="X97" s="1162"/>
      <c r="Y97" s="1162"/>
      <c r="Z97" s="466">
        <v>232.16200000000001</v>
      </c>
      <c r="AA97" s="466">
        <v>0</v>
      </c>
      <c r="AB97" s="21">
        <v>232.16200000000001</v>
      </c>
      <c r="AC97" s="21">
        <v>232.161</v>
      </c>
      <c r="AD97" s="21"/>
      <c r="AE97" s="21">
        <v>232.161</v>
      </c>
      <c r="AF97" s="21">
        <v>232.102225</v>
      </c>
      <c r="AG97" s="21">
        <v>0</v>
      </c>
      <c r="AH97" s="21">
        <v>232.102225</v>
      </c>
      <c r="AI97" s="1162"/>
      <c r="AJ97" s="1162"/>
      <c r="AK97" s="1162" t="s">
        <v>9467</v>
      </c>
      <c r="AL97" s="2605">
        <v>0.5</v>
      </c>
      <c r="AM97" s="1163">
        <v>0</v>
      </c>
      <c r="AN97" s="1164"/>
      <c r="AO97" s="1164"/>
    </row>
    <row r="98" spans="1:41" ht="63">
      <c r="A98" s="289">
        <v>1300</v>
      </c>
      <c r="B98" s="1159" t="s">
        <v>3492</v>
      </c>
      <c r="C98" s="1158" t="s">
        <v>3493</v>
      </c>
      <c r="D98" s="1155" t="s">
        <v>220</v>
      </c>
      <c r="E98" s="1155" t="s">
        <v>3491</v>
      </c>
      <c r="F98" s="1183" t="s">
        <v>26</v>
      </c>
      <c r="G98" s="1162">
        <v>659.33199999999999</v>
      </c>
      <c r="H98" s="1162">
        <v>617.27</v>
      </c>
      <c r="I98" s="1162">
        <v>0</v>
      </c>
      <c r="J98" s="1162">
        <v>0</v>
      </c>
      <c r="K98" s="1162">
        <v>617.27</v>
      </c>
      <c r="L98" s="1162">
        <v>42.062000000000012</v>
      </c>
      <c r="M98" s="1163">
        <v>42.061999999999998</v>
      </c>
      <c r="N98" s="1163">
        <v>0</v>
      </c>
      <c r="O98" s="1162">
        <v>42.061999999999998</v>
      </c>
      <c r="P98" s="1162"/>
      <c r="Q98" s="1162"/>
      <c r="R98" s="1162"/>
      <c r="S98" s="1162"/>
      <c r="T98" s="1162"/>
      <c r="U98" s="1162"/>
      <c r="V98" s="1162"/>
      <c r="W98" s="1162"/>
      <c r="X98" s="1162"/>
      <c r="Y98" s="1162"/>
      <c r="Z98" s="466">
        <v>42.061999999999998</v>
      </c>
      <c r="AA98" s="466">
        <v>0</v>
      </c>
      <c r="AB98" s="21">
        <v>42.061999999999998</v>
      </c>
      <c r="AC98" s="21">
        <v>42.061999999999998</v>
      </c>
      <c r="AD98" s="21"/>
      <c r="AE98" s="21">
        <v>42.061999999999998</v>
      </c>
      <c r="AF98" s="21">
        <v>0</v>
      </c>
      <c r="AG98" s="21">
        <v>0</v>
      </c>
      <c r="AH98" s="21">
        <v>0</v>
      </c>
      <c r="AI98" s="1162"/>
      <c r="AJ98" s="1162"/>
      <c r="AK98" s="1162" t="s">
        <v>9259</v>
      </c>
      <c r="AL98" s="2605">
        <v>1</v>
      </c>
      <c r="AM98" s="1163">
        <v>0</v>
      </c>
      <c r="AN98" s="1164"/>
      <c r="AO98" s="1164"/>
    </row>
    <row r="99" spans="1:41" ht="78.75">
      <c r="A99" s="289">
        <v>1301</v>
      </c>
      <c r="B99" s="1159" t="s">
        <v>3494</v>
      </c>
      <c r="C99" s="1158" t="s">
        <v>3495</v>
      </c>
      <c r="D99" s="1161" t="s">
        <v>23</v>
      </c>
      <c r="E99" s="1155" t="s">
        <v>3491</v>
      </c>
      <c r="F99" s="1183" t="s">
        <v>26</v>
      </c>
      <c r="G99" s="1162">
        <v>177.67500000000001</v>
      </c>
      <c r="H99" s="1162">
        <v>168.34299999999999</v>
      </c>
      <c r="I99" s="1162">
        <v>0</v>
      </c>
      <c r="J99" s="1162">
        <v>0</v>
      </c>
      <c r="K99" s="1162">
        <v>168.34299999999999</v>
      </c>
      <c r="L99" s="1162">
        <v>9.3320000000000221</v>
      </c>
      <c r="M99" s="1163">
        <v>9.3320000000000007</v>
      </c>
      <c r="N99" s="1163">
        <v>0</v>
      </c>
      <c r="O99" s="1162">
        <v>9.3320000000000007</v>
      </c>
      <c r="P99" s="1162">
        <v>10</v>
      </c>
      <c r="Q99" s="1162"/>
      <c r="R99" s="1162"/>
      <c r="S99" s="1162"/>
      <c r="T99" s="1162"/>
      <c r="U99" s="1162"/>
      <c r="V99" s="1162"/>
      <c r="W99" s="1162"/>
      <c r="X99" s="1162"/>
      <c r="Y99" s="1162"/>
      <c r="Z99" s="466">
        <v>19.332000000000001</v>
      </c>
      <c r="AA99" s="466">
        <v>0</v>
      </c>
      <c r="AB99" s="21">
        <v>19.332000000000001</v>
      </c>
      <c r="AC99" s="21">
        <v>19.332000000000001</v>
      </c>
      <c r="AD99" s="21"/>
      <c r="AE99" s="21">
        <v>19.332000000000001</v>
      </c>
      <c r="AF99" s="21">
        <v>16.876922</v>
      </c>
      <c r="AG99" s="21">
        <v>0</v>
      </c>
      <c r="AH99" s="21">
        <v>16.876922</v>
      </c>
      <c r="AI99" s="1162"/>
      <c r="AJ99" s="1162" t="s">
        <v>12433</v>
      </c>
      <c r="AK99" s="1162" t="s">
        <v>12430</v>
      </c>
      <c r="AL99" s="2605">
        <v>1</v>
      </c>
      <c r="AM99" s="1163">
        <v>0</v>
      </c>
      <c r="AN99" s="1182"/>
      <c r="AO99" s="1182"/>
    </row>
    <row r="100" spans="1:41" ht="31.5">
      <c r="A100" s="289">
        <v>1302</v>
      </c>
      <c r="B100" s="1159" t="s">
        <v>3496</v>
      </c>
      <c r="C100" s="1158" t="s">
        <v>3497</v>
      </c>
      <c r="D100" s="1155" t="s">
        <v>107</v>
      </c>
      <c r="E100" s="1155" t="s">
        <v>421</v>
      </c>
      <c r="F100" s="1161" t="s">
        <v>26</v>
      </c>
      <c r="G100" s="1162">
        <v>324.41899999999998</v>
      </c>
      <c r="H100" s="1162">
        <v>90</v>
      </c>
      <c r="I100" s="1162">
        <v>224.92</v>
      </c>
      <c r="J100" s="1162">
        <v>0</v>
      </c>
      <c r="K100" s="1162">
        <v>314.91999999999996</v>
      </c>
      <c r="L100" s="1162">
        <v>9.4990000000000236</v>
      </c>
      <c r="M100" s="1163">
        <v>9.4990000000000006</v>
      </c>
      <c r="N100" s="1163">
        <v>0</v>
      </c>
      <c r="O100" s="1162">
        <v>9.4990000000000006</v>
      </c>
      <c r="P100" s="1162"/>
      <c r="Q100" s="1162"/>
      <c r="R100" s="1162"/>
      <c r="S100" s="1162"/>
      <c r="T100" s="1162"/>
      <c r="U100" s="1162"/>
      <c r="V100" s="1162"/>
      <c r="W100" s="1162"/>
      <c r="X100" s="1162"/>
      <c r="Y100" s="1162"/>
      <c r="Z100" s="466">
        <v>9.4990000000000006</v>
      </c>
      <c r="AA100" s="466">
        <v>0</v>
      </c>
      <c r="AB100" s="21">
        <v>9.4990000000000006</v>
      </c>
      <c r="AC100" s="21">
        <v>9.4990000000000006</v>
      </c>
      <c r="AD100" s="21"/>
      <c r="AE100" s="21">
        <v>9.4990000000000006</v>
      </c>
      <c r="AF100" s="21">
        <v>9.4939999999999998</v>
      </c>
      <c r="AG100" s="21">
        <v>0</v>
      </c>
      <c r="AH100" s="21">
        <v>9.4939999999999998</v>
      </c>
      <c r="AI100" s="1162"/>
      <c r="AJ100" s="1162"/>
      <c r="AK100" s="1162" t="s">
        <v>9259</v>
      </c>
      <c r="AL100" s="2605">
        <v>1</v>
      </c>
      <c r="AM100" s="1163">
        <v>0</v>
      </c>
      <c r="AN100" s="1164"/>
      <c r="AO100" s="1164"/>
    </row>
    <row r="101" spans="1:41" ht="94.5">
      <c r="A101" s="289">
        <v>1303</v>
      </c>
      <c r="B101" s="1159" t="s">
        <v>3498</v>
      </c>
      <c r="C101" s="1158" t="s">
        <v>3499</v>
      </c>
      <c r="D101" s="1160" t="s">
        <v>297</v>
      </c>
      <c r="E101" s="1155" t="s">
        <v>3500</v>
      </c>
      <c r="F101" s="1161" t="s">
        <v>115</v>
      </c>
      <c r="G101" s="1162">
        <v>516.44299999999998</v>
      </c>
      <c r="H101" s="1162">
        <v>62</v>
      </c>
      <c r="I101" s="1162">
        <v>89.388999999999996</v>
      </c>
      <c r="J101" s="1162">
        <v>0</v>
      </c>
      <c r="K101" s="1162">
        <v>151.38900000000001</v>
      </c>
      <c r="L101" s="1162">
        <v>365.05399999999997</v>
      </c>
      <c r="M101" s="1163">
        <v>100</v>
      </c>
      <c r="N101" s="1163">
        <v>0</v>
      </c>
      <c r="O101" s="1162">
        <v>100</v>
      </c>
      <c r="P101" s="1162"/>
      <c r="Q101" s="1162"/>
      <c r="R101" s="1162"/>
      <c r="S101" s="1162"/>
      <c r="T101" s="1162"/>
      <c r="U101" s="1162"/>
      <c r="V101" s="1162"/>
      <c r="W101" s="1162"/>
      <c r="X101" s="1162"/>
      <c r="Y101" s="1162"/>
      <c r="Z101" s="466">
        <v>100</v>
      </c>
      <c r="AA101" s="466">
        <v>0</v>
      </c>
      <c r="AB101" s="21">
        <v>100</v>
      </c>
      <c r="AC101" s="21">
        <v>75</v>
      </c>
      <c r="AD101" s="21"/>
      <c r="AE101" s="21">
        <v>75</v>
      </c>
      <c r="AF101" s="21">
        <v>75</v>
      </c>
      <c r="AG101" s="21">
        <v>0</v>
      </c>
      <c r="AH101" s="21">
        <v>75</v>
      </c>
      <c r="AI101" s="1162"/>
      <c r="AJ101" s="1162"/>
      <c r="AK101" s="1162" t="s">
        <v>12229</v>
      </c>
      <c r="AL101" s="2605">
        <v>0.25</v>
      </c>
      <c r="AM101" s="1163">
        <v>0</v>
      </c>
      <c r="AN101" s="1164"/>
      <c r="AO101" s="1164"/>
    </row>
    <row r="102" spans="1:41" ht="63">
      <c r="A102" s="289">
        <v>1304</v>
      </c>
      <c r="B102" s="1159" t="s">
        <v>3501</v>
      </c>
      <c r="C102" s="1158" t="s">
        <v>3502</v>
      </c>
      <c r="D102" s="1161" t="s">
        <v>213</v>
      </c>
      <c r="E102" s="1155" t="s">
        <v>3503</v>
      </c>
      <c r="F102" s="1183" t="s">
        <v>115</v>
      </c>
      <c r="G102" s="1162">
        <v>525.06799999999998</v>
      </c>
      <c r="H102" s="1162">
        <v>64.849999999999994</v>
      </c>
      <c r="I102" s="1162">
        <v>200</v>
      </c>
      <c r="J102" s="1162">
        <v>0</v>
      </c>
      <c r="K102" s="1162">
        <v>264.85000000000002</v>
      </c>
      <c r="L102" s="1162">
        <v>260.21799999999996</v>
      </c>
      <c r="M102" s="1163">
        <v>100</v>
      </c>
      <c r="N102" s="1163">
        <v>0</v>
      </c>
      <c r="O102" s="1162">
        <v>100</v>
      </c>
      <c r="P102" s="1162"/>
      <c r="Q102" s="1162"/>
      <c r="R102" s="1162"/>
      <c r="S102" s="1162"/>
      <c r="T102" s="1162"/>
      <c r="U102" s="1162"/>
      <c r="V102" s="1162"/>
      <c r="W102" s="1162"/>
      <c r="X102" s="1162"/>
      <c r="Y102" s="1162"/>
      <c r="Z102" s="466">
        <v>100</v>
      </c>
      <c r="AA102" s="466">
        <v>0</v>
      </c>
      <c r="AB102" s="21">
        <v>100</v>
      </c>
      <c r="AC102" s="21">
        <v>100</v>
      </c>
      <c r="AD102" s="21"/>
      <c r="AE102" s="21">
        <v>100</v>
      </c>
      <c r="AF102" s="21">
        <v>99.538107999999994</v>
      </c>
      <c r="AG102" s="21">
        <v>0</v>
      </c>
      <c r="AH102" s="21">
        <v>99.538107999999994</v>
      </c>
      <c r="AI102" s="1162"/>
      <c r="AJ102" s="1162"/>
      <c r="AK102" s="1162" t="s">
        <v>9673</v>
      </c>
      <c r="AL102" s="2605">
        <v>0.25</v>
      </c>
      <c r="AM102" s="1163">
        <v>0</v>
      </c>
      <c r="AN102" s="1164"/>
      <c r="AO102" s="1164"/>
    </row>
    <row r="103" spans="1:41" ht="94.5">
      <c r="A103" s="289">
        <v>1305</v>
      </c>
      <c r="B103" s="1159" t="s">
        <v>3504</v>
      </c>
      <c r="C103" s="1158" t="s">
        <v>3505</v>
      </c>
      <c r="D103" s="1161" t="s">
        <v>297</v>
      </c>
      <c r="E103" s="1155" t="s">
        <v>3506</v>
      </c>
      <c r="F103" s="1161" t="s">
        <v>115</v>
      </c>
      <c r="G103" s="1162">
        <v>728</v>
      </c>
      <c r="H103" s="1162">
        <v>92</v>
      </c>
      <c r="I103" s="1162">
        <v>200</v>
      </c>
      <c r="J103" s="1162">
        <v>0</v>
      </c>
      <c r="K103" s="1162">
        <v>292</v>
      </c>
      <c r="L103" s="1162">
        <v>436</v>
      </c>
      <c r="M103" s="1163">
        <v>50</v>
      </c>
      <c r="N103" s="1163">
        <v>0</v>
      </c>
      <c r="O103" s="1162">
        <v>50</v>
      </c>
      <c r="P103" s="1162"/>
      <c r="Q103" s="1162"/>
      <c r="R103" s="1162"/>
      <c r="S103" s="1162"/>
      <c r="T103" s="1162"/>
      <c r="U103" s="1162"/>
      <c r="V103" s="1162"/>
      <c r="W103" s="1162"/>
      <c r="X103" s="1162"/>
      <c r="Y103" s="1162"/>
      <c r="Z103" s="466">
        <v>50</v>
      </c>
      <c r="AA103" s="466">
        <v>0</v>
      </c>
      <c r="AB103" s="21">
        <v>50</v>
      </c>
      <c r="AC103" s="21">
        <v>50</v>
      </c>
      <c r="AD103" s="21"/>
      <c r="AE103" s="21">
        <v>50</v>
      </c>
      <c r="AF103" s="21">
        <v>50</v>
      </c>
      <c r="AG103" s="21">
        <v>0</v>
      </c>
      <c r="AH103" s="21">
        <v>50</v>
      </c>
      <c r="AI103" s="1162"/>
      <c r="AJ103" s="1162"/>
      <c r="AK103" s="1162" t="s">
        <v>9469</v>
      </c>
      <c r="AL103" s="2605">
        <v>0.25</v>
      </c>
      <c r="AM103" s="1163">
        <v>0</v>
      </c>
      <c r="AN103" s="1164"/>
      <c r="AO103" s="1164"/>
    </row>
    <row r="104" spans="1:41" ht="63">
      <c r="A104" s="289">
        <v>1306</v>
      </c>
      <c r="B104" s="1159" t="s">
        <v>3507</v>
      </c>
      <c r="C104" s="1158" t="s">
        <v>3508</v>
      </c>
      <c r="D104" s="1161" t="s">
        <v>213</v>
      </c>
      <c r="E104" s="1155" t="s">
        <v>3506</v>
      </c>
      <c r="F104" s="1161" t="s">
        <v>115</v>
      </c>
      <c r="G104" s="1162">
        <v>1542.9949999999999</v>
      </c>
      <c r="H104" s="1162">
        <v>670.85</v>
      </c>
      <c r="I104" s="1162">
        <v>65.864999999999995</v>
      </c>
      <c r="J104" s="1162">
        <v>0</v>
      </c>
      <c r="K104" s="1162">
        <v>736.71500000000003</v>
      </c>
      <c r="L104" s="1162">
        <v>806.27999999999986</v>
      </c>
      <c r="M104" s="1163">
        <v>806.28</v>
      </c>
      <c r="N104" s="1163">
        <v>0</v>
      </c>
      <c r="O104" s="1162">
        <v>806.28</v>
      </c>
      <c r="P104" s="1162"/>
      <c r="Q104" s="1162"/>
      <c r="R104" s="1162"/>
      <c r="S104" s="1162"/>
      <c r="T104" s="1162"/>
      <c r="U104" s="1162"/>
      <c r="V104" s="1162"/>
      <c r="W104" s="1162"/>
      <c r="X104" s="1162"/>
      <c r="Y104" s="1162"/>
      <c r="Z104" s="466">
        <v>806.28</v>
      </c>
      <c r="AA104" s="466">
        <v>0</v>
      </c>
      <c r="AB104" s="21">
        <v>806.28</v>
      </c>
      <c r="AC104" s="21">
        <v>806.28</v>
      </c>
      <c r="AD104" s="21"/>
      <c r="AE104" s="21">
        <v>806.28</v>
      </c>
      <c r="AF104" s="21">
        <v>798.89321800000005</v>
      </c>
      <c r="AG104" s="21">
        <v>0</v>
      </c>
      <c r="AH104" s="21">
        <v>798.89321800000005</v>
      </c>
      <c r="AI104" s="1162"/>
      <c r="AJ104" s="1162"/>
      <c r="AK104" s="1162" t="s">
        <v>9457</v>
      </c>
      <c r="AL104" s="2605">
        <v>0.5</v>
      </c>
      <c r="AM104" s="1163">
        <v>0</v>
      </c>
      <c r="AN104" s="1164"/>
      <c r="AO104" s="1164"/>
    </row>
    <row r="105" spans="1:41" ht="94.5">
      <c r="A105" s="289">
        <v>1307</v>
      </c>
      <c r="B105" s="1159" t="s">
        <v>3509</v>
      </c>
      <c r="C105" s="1158" t="s">
        <v>3510</v>
      </c>
      <c r="D105" s="1161" t="s">
        <v>213</v>
      </c>
      <c r="E105" s="1155" t="s">
        <v>3506</v>
      </c>
      <c r="F105" s="1183" t="s">
        <v>115</v>
      </c>
      <c r="G105" s="1162">
        <v>546.30600000000004</v>
      </c>
      <c r="H105" s="1162">
        <v>199.09700000000001</v>
      </c>
      <c r="I105" s="1162">
        <v>126.577</v>
      </c>
      <c r="J105" s="1162">
        <v>0</v>
      </c>
      <c r="K105" s="1162">
        <v>325.67399999999998</v>
      </c>
      <c r="L105" s="1162">
        <v>220.63200000000006</v>
      </c>
      <c r="M105" s="1163">
        <v>120.63200000000001</v>
      </c>
      <c r="N105" s="1163">
        <v>0</v>
      </c>
      <c r="O105" s="1162">
        <v>120.63200000000001</v>
      </c>
      <c r="P105" s="1162">
        <v>99.838999999999999</v>
      </c>
      <c r="Q105" s="1162"/>
      <c r="R105" s="1162"/>
      <c r="S105" s="1162"/>
      <c r="T105" s="1162"/>
      <c r="U105" s="1162"/>
      <c r="V105" s="1162"/>
      <c r="W105" s="1162"/>
      <c r="X105" s="1162"/>
      <c r="Y105" s="1162"/>
      <c r="Z105" s="466">
        <v>220.471</v>
      </c>
      <c r="AA105" s="466">
        <v>0</v>
      </c>
      <c r="AB105" s="21">
        <v>220.471</v>
      </c>
      <c r="AC105" s="21">
        <v>220.471</v>
      </c>
      <c r="AD105" s="21"/>
      <c r="AE105" s="21">
        <v>220.471</v>
      </c>
      <c r="AF105" s="21">
        <v>215.06150299999999</v>
      </c>
      <c r="AG105" s="21">
        <v>0</v>
      </c>
      <c r="AH105" s="21">
        <v>215.06150299999999</v>
      </c>
      <c r="AI105" s="1162"/>
      <c r="AJ105" s="1162" t="s">
        <v>12842</v>
      </c>
      <c r="AK105" s="1162" t="s">
        <v>12853</v>
      </c>
      <c r="AL105" s="2605">
        <v>0.25</v>
      </c>
      <c r="AM105" s="1163">
        <v>0</v>
      </c>
      <c r="AN105" s="1164"/>
      <c r="AO105" s="1164"/>
    </row>
    <row r="106" spans="1:41" ht="94.5">
      <c r="A106" s="289">
        <v>1308</v>
      </c>
      <c r="B106" s="1159" t="s">
        <v>3511</v>
      </c>
      <c r="C106" s="1158" t="s">
        <v>3512</v>
      </c>
      <c r="D106" s="1161" t="s">
        <v>213</v>
      </c>
      <c r="E106" s="1155" t="s">
        <v>3513</v>
      </c>
      <c r="F106" s="1183" t="s">
        <v>115</v>
      </c>
      <c r="G106" s="1162">
        <v>341.83699999999999</v>
      </c>
      <c r="H106" s="1162">
        <v>212.11699999999999</v>
      </c>
      <c r="I106" s="1162">
        <v>2.85</v>
      </c>
      <c r="J106" s="1162">
        <v>0</v>
      </c>
      <c r="K106" s="1162">
        <v>214.96699999999998</v>
      </c>
      <c r="L106" s="1162">
        <v>126.87</v>
      </c>
      <c r="M106" s="1163">
        <v>70</v>
      </c>
      <c r="N106" s="1163">
        <v>0</v>
      </c>
      <c r="O106" s="1162">
        <v>70</v>
      </c>
      <c r="P106" s="1162">
        <v>59</v>
      </c>
      <c r="Q106" s="1162"/>
      <c r="R106" s="1162"/>
      <c r="S106" s="1162"/>
      <c r="T106" s="1162"/>
      <c r="U106" s="1162"/>
      <c r="V106" s="1162"/>
      <c r="W106" s="1162"/>
      <c r="X106" s="1162"/>
      <c r="Y106" s="1162"/>
      <c r="Z106" s="466">
        <v>129</v>
      </c>
      <c r="AA106" s="466">
        <v>0</v>
      </c>
      <c r="AB106" s="21">
        <v>129</v>
      </c>
      <c r="AC106" s="21">
        <v>129</v>
      </c>
      <c r="AD106" s="21"/>
      <c r="AE106" s="21">
        <v>129</v>
      </c>
      <c r="AF106" s="21">
        <v>128.99418</v>
      </c>
      <c r="AG106" s="21">
        <v>0</v>
      </c>
      <c r="AH106" s="21">
        <v>128.99418</v>
      </c>
      <c r="AI106" s="1162"/>
      <c r="AJ106" s="1162" t="s">
        <v>12434</v>
      </c>
      <c r="AK106" s="1162" t="s">
        <v>12435</v>
      </c>
      <c r="AL106" s="2605">
        <v>0.25</v>
      </c>
      <c r="AM106" s="1163">
        <v>0</v>
      </c>
      <c r="AN106" s="1164"/>
      <c r="AO106" s="1164"/>
    </row>
    <row r="107" spans="1:41" ht="63">
      <c r="A107" s="289">
        <v>1309</v>
      </c>
      <c r="B107" s="1159" t="s">
        <v>3514</v>
      </c>
      <c r="C107" s="1158" t="s">
        <v>3515</v>
      </c>
      <c r="D107" s="1161" t="s">
        <v>213</v>
      </c>
      <c r="E107" s="1155" t="s">
        <v>2874</v>
      </c>
      <c r="F107" s="1183" t="s">
        <v>115</v>
      </c>
      <c r="G107" s="1162">
        <v>4101.2960000000003</v>
      </c>
      <c r="H107" s="1162">
        <v>2327.0920000000001</v>
      </c>
      <c r="I107" s="1162">
        <v>1014.907</v>
      </c>
      <c r="J107" s="1162">
        <v>0</v>
      </c>
      <c r="K107" s="1162">
        <v>3341.9990000000003</v>
      </c>
      <c r="L107" s="1162">
        <v>759.29700000000003</v>
      </c>
      <c r="M107" s="1163">
        <v>400</v>
      </c>
      <c r="N107" s="1163">
        <v>0</v>
      </c>
      <c r="O107" s="1162">
        <v>400</v>
      </c>
      <c r="P107" s="1162"/>
      <c r="Q107" s="1162"/>
      <c r="R107" s="1162"/>
      <c r="S107" s="1162"/>
      <c r="T107" s="1162"/>
      <c r="U107" s="1162"/>
      <c r="V107" s="1162"/>
      <c r="W107" s="1162"/>
      <c r="X107" s="1162"/>
      <c r="Y107" s="1162"/>
      <c r="Z107" s="466">
        <v>400</v>
      </c>
      <c r="AA107" s="466">
        <v>0</v>
      </c>
      <c r="AB107" s="21">
        <v>400</v>
      </c>
      <c r="AC107" s="21">
        <v>400</v>
      </c>
      <c r="AD107" s="21"/>
      <c r="AE107" s="21">
        <v>400</v>
      </c>
      <c r="AF107" s="21">
        <v>399.96120000000002</v>
      </c>
      <c r="AG107" s="21">
        <v>0</v>
      </c>
      <c r="AH107" s="21">
        <v>399.96120000000002</v>
      </c>
      <c r="AI107" s="1162"/>
      <c r="AJ107" s="1162"/>
      <c r="AK107" s="1162" t="s">
        <v>9301</v>
      </c>
      <c r="AL107" s="2605">
        <v>0.25</v>
      </c>
      <c r="AM107" s="1163">
        <v>0</v>
      </c>
      <c r="AN107" s="1164"/>
      <c r="AO107" s="1164"/>
    </row>
    <row r="108" spans="1:41" ht="78.75">
      <c r="A108" s="289">
        <v>1310</v>
      </c>
      <c r="B108" s="1159" t="s">
        <v>3516</v>
      </c>
      <c r="C108" s="1158" t="s">
        <v>3517</v>
      </c>
      <c r="D108" s="1161" t="s">
        <v>274</v>
      </c>
      <c r="E108" s="1155" t="s">
        <v>3484</v>
      </c>
      <c r="F108" s="1161" t="s">
        <v>115</v>
      </c>
      <c r="G108" s="1162">
        <v>3704.31</v>
      </c>
      <c r="H108" s="1162">
        <v>1552.999</v>
      </c>
      <c r="I108" s="1162">
        <v>420.262</v>
      </c>
      <c r="J108" s="1162">
        <v>0</v>
      </c>
      <c r="K108" s="1162">
        <v>1973.261</v>
      </c>
      <c r="L108" s="1162">
        <v>1731.049</v>
      </c>
      <c r="M108" s="1163">
        <v>200</v>
      </c>
      <c r="N108" s="1163">
        <v>0</v>
      </c>
      <c r="O108" s="1162">
        <v>200</v>
      </c>
      <c r="P108" s="1162"/>
      <c r="Q108" s="1162"/>
      <c r="R108" s="1162"/>
      <c r="S108" s="1162"/>
      <c r="T108" s="1162"/>
      <c r="U108" s="1162"/>
      <c r="V108" s="1162"/>
      <c r="W108" s="1162"/>
      <c r="X108" s="1162"/>
      <c r="Y108" s="1162"/>
      <c r="Z108" s="466">
        <v>200</v>
      </c>
      <c r="AA108" s="466">
        <v>0</v>
      </c>
      <c r="AB108" s="21">
        <v>200</v>
      </c>
      <c r="AC108" s="21">
        <v>200</v>
      </c>
      <c r="AD108" s="21"/>
      <c r="AE108" s="21">
        <v>200</v>
      </c>
      <c r="AF108" s="21">
        <v>199.99964600000001</v>
      </c>
      <c r="AG108" s="21">
        <v>0</v>
      </c>
      <c r="AH108" s="21">
        <v>199.99964600000001</v>
      </c>
      <c r="AI108" s="1162"/>
      <c r="AJ108" s="1162"/>
      <c r="AK108" s="1162" t="s">
        <v>9367</v>
      </c>
      <c r="AL108" s="2605">
        <v>0.25</v>
      </c>
      <c r="AM108" s="1163">
        <v>0</v>
      </c>
      <c r="AN108" s="1164"/>
      <c r="AO108" s="1164"/>
    </row>
    <row r="109" spans="1:41" ht="110.25">
      <c r="A109" s="289">
        <v>1311</v>
      </c>
      <c r="B109" s="1159" t="s">
        <v>3518</v>
      </c>
      <c r="C109" s="1158" t="s">
        <v>3519</v>
      </c>
      <c r="D109" s="1161" t="s">
        <v>29</v>
      </c>
      <c r="E109" s="1155" t="s">
        <v>3491</v>
      </c>
      <c r="F109" s="1183" t="s">
        <v>115</v>
      </c>
      <c r="G109" s="1162">
        <v>555.12599999999998</v>
      </c>
      <c r="H109" s="1162">
        <v>397.01</v>
      </c>
      <c r="I109" s="1162">
        <v>34.393000000000001</v>
      </c>
      <c r="J109" s="1162">
        <v>0</v>
      </c>
      <c r="K109" s="1162">
        <v>431.40300000000002</v>
      </c>
      <c r="L109" s="1162">
        <v>123.72299999999996</v>
      </c>
      <c r="M109" s="1163">
        <v>10</v>
      </c>
      <c r="N109" s="1163">
        <v>0</v>
      </c>
      <c r="O109" s="1162">
        <v>10</v>
      </c>
      <c r="P109" s="1162"/>
      <c r="Q109" s="1162">
        <v>10</v>
      </c>
      <c r="R109" s="1162"/>
      <c r="S109" s="1162"/>
      <c r="T109" s="1162"/>
      <c r="U109" s="1162"/>
      <c r="V109" s="1162"/>
      <c r="W109" s="1162"/>
      <c r="X109" s="1162"/>
      <c r="Y109" s="1162"/>
      <c r="Z109" s="466">
        <v>0</v>
      </c>
      <c r="AA109" s="466">
        <v>0</v>
      </c>
      <c r="AB109" s="21">
        <v>0</v>
      </c>
      <c r="AC109" s="21">
        <v>0</v>
      </c>
      <c r="AD109" s="21"/>
      <c r="AE109" s="21">
        <v>0</v>
      </c>
      <c r="AF109" s="21">
        <v>0</v>
      </c>
      <c r="AG109" s="21">
        <v>0</v>
      </c>
      <c r="AH109" s="21">
        <v>0</v>
      </c>
      <c r="AI109" s="1162"/>
      <c r="AJ109" s="1162" t="s">
        <v>12816</v>
      </c>
      <c r="AK109" s="1162" t="s">
        <v>9259</v>
      </c>
      <c r="AL109" s="2605">
        <v>0.25</v>
      </c>
      <c r="AM109" s="1163">
        <v>0</v>
      </c>
      <c r="AN109" s="1164">
        <v>98.24</v>
      </c>
      <c r="AO109" s="1164" t="e">
        <v>#REF!</v>
      </c>
    </row>
    <row r="110" spans="1:41" ht="78.75">
      <c r="A110" s="289">
        <v>1312</v>
      </c>
      <c r="B110" s="1159" t="s">
        <v>3520</v>
      </c>
      <c r="C110" s="1158" t="s">
        <v>3521</v>
      </c>
      <c r="D110" s="1155" t="s">
        <v>107</v>
      </c>
      <c r="E110" s="1155" t="s">
        <v>336</v>
      </c>
      <c r="F110" s="1183" t="s">
        <v>26</v>
      </c>
      <c r="G110" s="1162">
        <v>149.64099999999999</v>
      </c>
      <c r="H110" s="1162">
        <v>60.5</v>
      </c>
      <c r="I110" s="1162">
        <v>23.940999999999999</v>
      </c>
      <c r="J110" s="1162">
        <v>0</v>
      </c>
      <c r="K110" s="1162">
        <v>84.441000000000003</v>
      </c>
      <c r="L110" s="1162">
        <v>65.199999999999989</v>
      </c>
      <c r="M110" s="1163">
        <v>65.2</v>
      </c>
      <c r="N110" s="1163">
        <v>0</v>
      </c>
      <c r="O110" s="1162">
        <v>65.2</v>
      </c>
      <c r="P110" s="1162"/>
      <c r="Q110" s="1162"/>
      <c r="R110" s="1162"/>
      <c r="S110" s="1162"/>
      <c r="T110" s="1162"/>
      <c r="U110" s="1162"/>
      <c r="V110" s="1162"/>
      <c r="W110" s="1162"/>
      <c r="X110" s="1162"/>
      <c r="Y110" s="1162"/>
      <c r="Z110" s="466">
        <v>65.2</v>
      </c>
      <c r="AA110" s="466">
        <v>0</v>
      </c>
      <c r="AB110" s="21">
        <v>65.2</v>
      </c>
      <c r="AC110" s="21">
        <v>65.2</v>
      </c>
      <c r="AD110" s="21"/>
      <c r="AE110" s="21">
        <v>65.2</v>
      </c>
      <c r="AF110" s="21">
        <v>60.699995999999999</v>
      </c>
      <c r="AG110" s="21">
        <v>0</v>
      </c>
      <c r="AH110" s="21">
        <v>60.699995999999999</v>
      </c>
      <c r="AI110" s="1162"/>
      <c r="AJ110" s="1162"/>
      <c r="AK110" s="1162" t="s">
        <v>9735</v>
      </c>
      <c r="AL110" s="2605">
        <v>0.5</v>
      </c>
      <c r="AM110" s="1163">
        <v>0</v>
      </c>
      <c r="AN110" s="1164"/>
      <c r="AO110" s="1164"/>
    </row>
    <row r="111" spans="1:41" ht="283.5">
      <c r="A111" s="289">
        <v>1313</v>
      </c>
      <c r="B111" s="1159" t="s">
        <v>3522</v>
      </c>
      <c r="C111" s="1158" t="s">
        <v>3523</v>
      </c>
      <c r="D111" s="1155" t="s">
        <v>107</v>
      </c>
      <c r="E111" s="1155" t="s">
        <v>2874</v>
      </c>
      <c r="F111" s="1161" t="s">
        <v>115</v>
      </c>
      <c r="G111" s="1162">
        <v>503.07600000000002</v>
      </c>
      <c r="H111" s="1162">
        <v>180.55799999999999</v>
      </c>
      <c r="I111" s="1162">
        <v>0</v>
      </c>
      <c r="J111" s="1162">
        <v>0</v>
      </c>
      <c r="K111" s="1162">
        <v>180.55799999999999</v>
      </c>
      <c r="L111" s="1162">
        <v>322.51800000000003</v>
      </c>
      <c r="M111" s="1163">
        <v>50</v>
      </c>
      <c r="N111" s="1163">
        <v>0</v>
      </c>
      <c r="O111" s="1162">
        <v>50</v>
      </c>
      <c r="P111" s="1162"/>
      <c r="Q111" s="1162">
        <v>30.978000000000002</v>
      </c>
      <c r="R111" s="1162"/>
      <c r="S111" s="1162"/>
      <c r="T111" s="1162"/>
      <c r="U111" s="1162"/>
      <c r="V111" s="1162"/>
      <c r="W111" s="1162"/>
      <c r="X111" s="1162"/>
      <c r="Y111" s="1162"/>
      <c r="Z111" s="466">
        <v>19.021999999999998</v>
      </c>
      <c r="AA111" s="466">
        <v>0</v>
      </c>
      <c r="AB111" s="21">
        <v>19.021999999999998</v>
      </c>
      <c r="AC111" s="21">
        <v>12.5</v>
      </c>
      <c r="AD111" s="21"/>
      <c r="AE111" s="21">
        <v>12.5</v>
      </c>
      <c r="AF111" s="21">
        <v>0</v>
      </c>
      <c r="AG111" s="21">
        <v>0</v>
      </c>
      <c r="AH111" s="21">
        <v>0</v>
      </c>
      <c r="AI111" s="1162"/>
      <c r="AJ111" s="2772" t="s">
        <v>12917</v>
      </c>
      <c r="AK111" s="1162" t="s">
        <v>9259</v>
      </c>
      <c r="AL111" s="2605">
        <v>0.25</v>
      </c>
      <c r="AM111" s="1163">
        <v>0</v>
      </c>
      <c r="AN111" s="1164"/>
      <c r="AO111" s="1164"/>
    </row>
    <row r="112" spans="1:41" ht="94.5">
      <c r="A112" s="289">
        <v>1314</v>
      </c>
      <c r="B112" s="1159" t="s">
        <v>3524</v>
      </c>
      <c r="C112" s="1158" t="s">
        <v>3525</v>
      </c>
      <c r="D112" s="1161" t="s">
        <v>39</v>
      </c>
      <c r="E112" s="1155" t="s">
        <v>3526</v>
      </c>
      <c r="F112" s="1183" t="s">
        <v>26</v>
      </c>
      <c r="G112" s="1162">
        <v>253.59299999999999</v>
      </c>
      <c r="H112" s="1162">
        <v>121.824</v>
      </c>
      <c r="I112" s="1162">
        <v>0</v>
      </c>
      <c r="J112" s="1162">
        <v>0</v>
      </c>
      <c r="K112" s="1162">
        <v>121.824</v>
      </c>
      <c r="L112" s="1162">
        <v>131.76900000000001</v>
      </c>
      <c r="M112" s="1163">
        <v>131.76900000000001</v>
      </c>
      <c r="N112" s="1163">
        <v>0</v>
      </c>
      <c r="O112" s="1162">
        <v>131.76900000000001</v>
      </c>
      <c r="P112" s="1162"/>
      <c r="Q112" s="1162"/>
      <c r="R112" s="1162"/>
      <c r="S112" s="1162"/>
      <c r="T112" s="1162"/>
      <c r="U112" s="1162"/>
      <c r="V112" s="1162"/>
      <c r="W112" s="1162"/>
      <c r="X112" s="1162"/>
      <c r="Y112" s="1162"/>
      <c r="Z112" s="466">
        <v>131.76900000000001</v>
      </c>
      <c r="AA112" s="466">
        <v>0</v>
      </c>
      <c r="AB112" s="21">
        <v>131.76900000000001</v>
      </c>
      <c r="AC112" s="21">
        <v>131.76850000000002</v>
      </c>
      <c r="AD112" s="21"/>
      <c r="AE112" s="21">
        <v>131.76850000000002</v>
      </c>
      <c r="AF112" s="21">
        <v>131.73213699999999</v>
      </c>
      <c r="AG112" s="21">
        <v>0</v>
      </c>
      <c r="AH112" s="21">
        <v>131.73213699999999</v>
      </c>
      <c r="AI112" s="1162"/>
      <c r="AJ112" s="1162"/>
      <c r="AK112" s="1162" t="s">
        <v>9301</v>
      </c>
      <c r="AL112" s="2605">
        <v>0.5</v>
      </c>
      <c r="AM112" s="1163">
        <v>0</v>
      </c>
      <c r="AN112" s="1182"/>
      <c r="AO112" s="1182"/>
    </row>
    <row r="113" spans="1:41" ht="94.5">
      <c r="A113" s="289">
        <v>1315</v>
      </c>
      <c r="B113" s="1159" t="s">
        <v>3527</v>
      </c>
      <c r="C113" s="1158" t="s">
        <v>3528</v>
      </c>
      <c r="D113" s="1160" t="s">
        <v>435</v>
      </c>
      <c r="E113" s="1155" t="s">
        <v>913</v>
      </c>
      <c r="F113" s="1161" t="s">
        <v>115</v>
      </c>
      <c r="G113" s="1162">
        <v>1998.6579999999999</v>
      </c>
      <c r="H113" s="1162">
        <v>400</v>
      </c>
      <c r="I113" s="1162">
        <v>239.79900000000001</v>
      </c>
      <c r="J113" s="1162">
        <v>0</v>
      </c>
      <c r="K113" s="1162">
        <v>639.79899999999998</v>
      </c>
      <c r="L113" s="1162">
        <v>1358.8589999999999</v>
      </c>
      <c r="M113" s="1163">
        <v>50</v>
      </c>
      <c r="N113" s="1163">
        <v>0</v>
      </c>
      <c r="O113" s="1162">
        <v>50</v>
      </c>
      <c r="P113" s="1162"/>
      <c r="Q113" s="1162"/>
      <c r="R113" s="1162"/>
      <c r="S113" s="1162"/>
      <c r="T113" s="1162"/>
      <c r="U113" s="1162"/>
      <c r="V113" s="1162"/>
      <c r="W113" s="1162"/>
      <c r="X113" s="1162"/>
      <c r="Y113" s="1162"/>
      <c r="Z113" s="466">
        <v>50</v>
      </c>
      <c r="AA113" s="466">
        <v>0</v>
      </c>
      <c r="AB113" s="21">
        <v>50</v>
      </c>
      <c r="AC113" s="21">
        <v>50</v>
      </c>
      <c r="AD113" s="21"/>
      <c r="AE113" s="21">
        <v>50</v>
      </c>
      <c r="AF113" s="21">
        <v>49.997999999999998</v>
      </c>
      <c r="AG113" s="21">
        <v>0</v>
      </c>
      <c r="AH113" s="21">
        <v>49.997999999999998</v>
      </c>
      <c r="AI113" s="1162"/>
      <c r="AJ113" s="1162"/>
      <c r="AK113" s="1162" t="s">
        <v>9465</v>
      </c>
      <c r="AL113" s="2605">
        <v>0.25</v>
      </c>
      <c r="AM113" s="1163">
        <v>0</v>
      </c>
      <c r="AN113" s="1164"/>
      <c r="AO113" s="1164"/>
    </row>
    <row r="114" spans="1:41" ht="78.75">
      <c r="A114" s="289">
        <v>1316</v>
      </c>
      <c r="B114" s="1159" t="s">
        <v>3529</v>
      </c>
      <c r="C114" s="1158" t="s">
        <v>3530</v>
      </c>
      <c r="D114" s="1161" t="s">
        <v>29</v>
      </c>
      <c r="E114" s="1155" t="s">
        <v>3531</v>
      </c>
      <c r="F114" s="1161" t="s">
        <v>114</v>
      </c>
      <c r="G114" s="1208">
        <v>2763.06</v>
      </c>
      <c r="H114" s="1162">
        <v>0</v>
      </c>
      <c r="I114" s="1162">
        <v>0</v>
      </c>
      <c r="J114" s="1162">
        <v>6329.6729999999998</v>
      </c>
      <c r="K114" s="1162">
        <v>0</v>
      </c>
      <c r="L114" s="1162">
        <v>2763.06</v>
      </c>
      <c r="M114" s="1163">
        <v>0</v>
      </c>
      <c r="N114" s="1163">
        <v>200</v>
      </c>
      <c r="O114" s="1162">
        <v>200</v>
      </c>
      <c r="P114" s="1162"/>
      <c r="Q114" s="1162"/>
      <c r="R114" s="1162"/>
      <c r="S114" s="1162"/>
      <c r="T114" s="1162"/>
      <c r="U114" s="1162"/>
      <c r="V114" s="1162"/>
      <c r="W114" s="1162"/>
      <c r="X114" s="1162"/>
      <c r="Y114" s="1162"/>
      <c r="Z114" s="466">
        <v>0</v>
      </c>
      <c r="AA114" s="466">
        <v>200</v>
      </c>
      <c r="AB114" s="21">
        <v>200</v>
      </c>
      <c r="AC114" s="21"/>
      <c r="AD114" s="21">
        <v>50</v>
      </c>
      <c r="AE114" s="21">
        <v>50</v>
      </c>
      <c r="AF114" s="21">
        <v>0</v>
      </c>
      <c r="AG114" s="21">
        <v>24.167770000000001</v>
      </c>
      <c r="AH114" s="21">
        <v>24.167770000000001</v>
      </c>
      <c r="AI114" s="1162"/>
      <c r="AJ114" s="1162"/>
      <c r="AK114" s="1162" t="s">
        <v>9632</v>
      </c>
      <c r="AL114" s="2605">
        <v>0.25</v>
      </c>
      <c r="AM114" s="1162">
        <v>4410</v>
      </c>
      <c r="AN114" s="1164"/>
      <c r="AO114" s="1164"/>
    </row>
    <row r="115" spans="1:41" ht="94.5">
      <c r="A115" s="289">
        <v>1317</v>
      </c>
      <c r="B115" s="1180" t="s">
        <v>3532</v>
      </c>
      <c r="C115" s="1158" t="s">
        <v>3533</v>
      </c>
      <c r="D115" s="1155" t="s">
        <v>107</v>
      </c>
      <c r="E115" s="1155" t="s">
        <v>3350</v>
      </c>
      <c r="F115" s="1183" t="s">
        <v>26</v>
      </c>
      <c r="G115" s="1162">
        <v>99.734999999999999</v>
      </c>
      <c r="H115" s="1162">
        <v>40</v>
      </c>
      <c r="I115" s="1162">
        <v>29.867999999999999</v>
      </c>
      <c r="J115" s="1162">
        <v>0</v>
      </c>
      <c r="K115" s="1162">
        <v>69.867999999999995</v>
      </c>
      <c r="L115" s="1162">
        <v>29.867000000000004</v>
      </c>
      <c r="M115" s="1163">
        <v>29.867000000000001</v>
      </c>
      <c r="N115" s="1163">
        <v>0</v>
      </c>
      <c r="O115" s="1162">
        <v>29.867000000000001</v>
      </c>
      <c r="P115" s="1162"/>
      <c r="Q115" s="1162"/>
      <c r="R115" s="1162"/>
      <c r="S115" s="1162"/>
      <c r="T115" s="1162"/>
      <c r="U115" s="1162"/>
      <c r="V115" s="1162"/>
      <c r="W115" s="1162"/>
      <c r="X115" s="1162"/>
      <c r="Y115" s="1162"/>
      <c r="Z115" s="466">
        <v>29.867000000000001</v>
      </c>
      <c r="AA115" s="466">
        <v>0</v>
      </c>
      <c r="AB115" s="21">
        <v>29.867000000000001</v>
      </c>
      <c r="AC115" s="21">
        <v>29.867000000000001</v>
      </c>
      <c r="AD115" s="21"/>
      <c r="AE115" s="21">
        <v>29.867000000000001</v>
      </c>
      <c r="AF115" s="21">
        <v>29.855115000000001</v>
      </c>
      <c r="AG115" s="21">
        <v>0</v>
      </c>
      <c r="AH115" s="21">
        <v>29.855115000000001</v>
      </c>
      <c r="AI115" s="1162"/>
      <c r="AJ115" s="1162"/>
      <c r="AK115" s="1162" t="s">
        <v>9259</v>
      </c>
      <c r="AL115" s="2605">
        <v>1</v>
      </c>
      <c r="AM115" s="1163">
        <v>0</v>
      </c>
      <c r="AN115" s="1164"/>
      <c r="AO115" s="1164"/>
    </row>
    <row r="116" spans="1:41" ht="110.25">
      <c r="A116" s="289">
        <v>1318</v>
      </c>
      <c r="B116" s="1180" t="s">
        <v>3534</v>
      </c>
      <c r="C116" s="1158" t="s">
        <v>3535</v>
      </c>
      <c r="D116" s="1155" t="s">
        <v>107</v>
      </c>
      <c r="E116" s="1155" t="s">
        <v>3350</v>
      </c>
      <c r="F116" s="1183" t="s">
        <v>115</v>
      </c>
      <c r="G116" s="1162">
        <v>85.486000000000004</v>
      </c>
      <c r="H116" s="1162">
        <v>30</v>
      </c>
      <c r="I116" s="1162">
        <v>13.872</v>
      </c>
      <c r="J116" s="1162">
        <v>0</v>
      </c>
      <c r="K116" s="1162">
        <v>43.872</v>
      </c>
      <c r="L116" s="1162">
        <v>41.614000000000004</v>
      </c>
      <c r="M116" s="1163">
        <v>10</v>
      </c>
      <c r="N116" s="1163">
        <v>0</v>
      </c>
      <c r="O116" s="1162">
        <v>10</v>
      </c>
      <c r="P116" s="1162"/>
      <c r="Q116" s="2919">
        <v>2.5</v>
      </c>
      <c r="R116" s="1162"/>
      <c r="S116" s="1162"/>
      <c r="T116" s="1162"/>
      <c r="U116" s="1162"/>
      <c r="V116" s="1162"/>
      <c r="W116" s="1162"/>
      <c r="X116" s="1162"/>
      <c r="Y116" s="1162"/>
      <c r="Z116" s="466">
        <v>7.5</v>
      </c>
      <c r="AA116" s="466">
        <v>0</v>
      </c>
      <c r="AB116" s="21">
        <v>7.5</v>
      </c>
      <c r="AC116" s="21">
        <v>2.5</v>
      </c>
      <c r="AD116" s="21"/>
      <c r="AE116" s="21">
        <v>2.5</v>
      </c>
      <c r="AF116" s="21">
        <v>0</v>
      </c>
      <c r="AG116" s="21">
        <v>0</v>
      </c>
      <c r="AH116" s="21">
        <v>0</v>
      </c>
      <c r="AI116" s="1162"/>
      <c r="AJ116" s="1162" t="s">
        <v>12918</v>
      </c>
      <c r="AK116" s="1162" t="s">
        <v>9259</v>
      </c>
      <c r="AL116" s="2605">
        <v>0.25</v>
      </c>
      <c r="AM116" s="1163">
        <v>0</v>
      </c>
      <c r="AN116" s="1164"/>
      <c r="AO116" s="1164"/>
    </row>
    <row r="117" spans="1:41" ht="110.25">
      <c r="A117" s="289">
        <v>1319</v>
      </c>
      <c r="B117" s="1180" t="s">
        <v>3536</v>
      </c>
      <c r="C117" s="1158" t="s">
        <v>3537</v>
      </c>
      <c r="D117" s="1155" t="s">
        <v>107</v>
      </c>
      <c r="E117" s="1155" t="s">
        <v>3350</v>
      </c>
      <c r="F117" s="1183" t="s">
        <v>115</v>
      </c>
      <c r="G117" s="1162">
        <v>274.8</v>
      </c>
      <c r="H117" s="1162">
        <v>100</v>
      </c>
      <c r="I117" s="1162">
        <v>50</v>
      </c>
      <c r="J117" s="1162">
        <v>0</v>
      </c>
      <c r="K117" s="1162">
        <v>150</v>
      </c>
      <c r="L117" s="1162">
        <v>124.80000000000001</v>
      </c>
      <c r="M117" s="1163">
        <v>70</v>
      </c>
      <c r="N117" s="1163">
        <v>0</v>
      </c>
      <c r="O117" s="1162">
        <v>70</v>
      </c>
      <c r="P117" s="1162"/>
      <c r="Q117" s="2919">
        <v>17.5</v>
      </c>
      <c r="R117" s="1162"/>
      <c r="S117" s="1162"/>
      <c r="T117" s="1162"/>
      <c r="U117" s="1162"/>
      <c r="V117" s="1162"/>
      <c r="W117" s="1162"/>
      <c r="X117" s="1162"/>
      <c r="Y117" s="1162"/>
      <c r="Z117" s="466">
        <v>52.5</v>
      </c>
      <c r="AA117" s="466">
        <v>0</v>
      </c>
      <c r="AB117" s="21">
        <v>52.5</v>
      </c>
      <c r="AC117" s="21">
        <v>52.5</v>
      </c>
      <c r="AD117" s="21"/>
      <c r="AE117" s="21">
        <v>52.5</v>
      </c>
      <c r="AF117" s="21">
        <v>52.499054000000001</v>
      </c>
      <c r="AG117" s="21">
        <v>0</v>
      </c>
      <c r="AH117" s="21">
        <v>52.499054000000001</v>
      </c>
      <c r="AI117" s="1162"/>
      <c r="AJ117" s="1162" t="s">
        <v>12919</v>
      </c>
      <c r="AK117" s="1162" t="s">
        <v>12230</v>
      </c>
      <c r="AL117" s="2605">
        <v>0.25</v>
      </c>
      <c r="AM117" s="1163">
        <v>0</v>
      </c>
      <c r="AN117" s="1164"/>
      <c r="AO117" s="1164"/>
    </row>
    <row r="118" spans="1:41" ht="63">
      <c r="A118" s="289">
        <v>1320</v>
      </c>
      <c r="B118" s="1180" t="s">
        <v>3538</v>
      </c>
      <c r="C118" s="1158" t="s">
        <v>3539</v>
      </c>
      <c r="D118" s="1155" t="s">
        <v>3540</v>
      </c>
      <c r="E118" s="1155" t="s">
        <v>2207</v>
      </c>
      <c r="F118" s="1161" t="s">
        <v>115</v>
      </c>
      <c r="G118" s="1162">
        <v>858.77599999999995</v>
      </c>
      <c r="H118" s="1162">
        <v>69.375</v>
      </c>
      <c r="I118" s="1162">
        <v>200</v>
      </c>
      <c r="J118" s="1162">
        <v>0</v>
      </c>
      <c r="K118" s="1162">
        <v>269.375</v>
      </c>
      <c r="L118" s="1162">
        <v>589.40099999999995</v>
      </c>
      <c r="M118" s="1163">
        <v>150</v>
      </c>
      <c r="N118" s="1163">
        <v>0</v>
      </c>
      <c r="O118" s="1162">
        <v>150</v>
      </c>
      <c r="P118" s="1162"/>
      <c r="Q118" s="1162"/>
      <c r="R118" s="1162"/>
      <c r="S118" s="1162"/>
      <c r="T118" s="1162"/>
      <c r="U118" s="1162"/>
      <c r="V118" s="1162"/>
      <c r="W118" s="1162"/>
      <c r="X118" s="1162"/>
      <c r="Y118" s="1162"/>
      <c r="Z118" s="466">
        <v>150</v>
      </c>
      <c r="AA118" s="466">
        <v>0</v>
      </c>
      <c r="AB118" s="21">
        <v>150</v>
      </c>
      <c r="AC118" s="21">
        <v>150</v>
      </c>
      <c r="AD118" s="21"/>
      <c r="AE118" s="21">
        <v>150</v>
      </c>
      <c r="AF118" s="21">
        <v>150</v>
      </c>
      <c r="AG118" s="21">
        <v>0</v>
      </c>
      <c r="AH118" s="21">
        <v>150</v>
      </c>
      <c r="AI118" s="1162"/>
      <c r="AJ118" s="1162"/>
      <c r="AK118" s="1162" t="s">
        <v>9367</v>
      </c>
      <c r="AL118" s="2605">
        <v>0.25</v>
      </c>
      <c r="AM118" s="1163">
        <v>0</v>
      </c>
      <c r="AN118" s="1164"/>
      <c r="AO118" s="1164"/>
    </row>
    <row r="119" spans="1:41" ht="63">
      <c r="A119" s="289">
        <v>1321</v>
      </c>
      <c r="B119" s="1180" t="s">
        <v>3541</v>
      </c>
      <c r="C119" s="1158" t="s">
        <v>3542</v>
      </c>
      <c r="D119" s="1155" t="s">
        <v>147</v>
      </c>
      <c r="E119" s="1155" t="s">
        <v>3307</v>
      </c>
      <c r="F119" s="1161" t="s">
        <v>26</v>
      </c>
      <c r="G119" s="1162">
        <v>1071.7840000000001</v>
      </c>
      <c r="H119" s="1162">
        <v>325.375</v>
      </c>
      <c r="I119" s="1162">
        <v>200</v>
      </c>
      <c r="J119" s="1162">
        <v>0</v>
      </c>
      <c r="K119" s="1162">
        <v>525.375</v>
      </c>
      <c r="L119" s="1162">
        <v>546.40900000000011</v>
      </c>
      <c r="M119" s="1163">
        <v>546.40899999999999</v>
      </c>
      <c r="N119" s="1163">
        <v>0</v>
      </c>
      <c r="O119" s="1162">
        <v>546.40899999999999</v>
      </c>
      <c r="P119" s="1162"/>
      <c r="Q119" s="1162"/>
      <c r="R119" s="1162"/>
      <c r="S119" s="1162"/>
      <c r="T119" s="1162"/>
      <c r="U119" s="1162"/>
      <c r="V119" s="1162"/>
      <c r="W119" s="1162"/>
      <c r="X119" s="1162"/>
      <c r="Y119" s="1162"/>
      <c r="Z119" s="466">
        <v>546.40899999999999</v>
      </c>
      <c r="AA119" s="466">
        <v>0</v>
      </c>
      <c r="AB119" s="21">
        <v>546.40899999999999</v>
      </c>
      <c r="AC119" s="21">
        <v>546.4085</v>
      </c>
      <c r="AD119" s="21"/>
      <c r="AE119" s="21">
        <v>546.4085</v>
      </c>
      <c r="AF119" s="21">
        <v>446.40413799999999</v>
      </c>
      <c r="AG119" s="21">
        <v>0</v>
      </c>
      <c r="AH119" s="21">
        <v>446.40413799999999</v>
      </c>
      <c r="AI119" s="1162"/>
      <c r="AJ119" s="1162"/>
      <c r="AK119" s="1162" t="s">
        <v>9467</v>
      </c>
      <c r="AL119" s="2605">
        <v>0.5</v>
      </c>
      <c r="AM119" s="1163">
        <v>0</v>
      </c>
      <c r="AN119" s="1164"/>
      <c r="AO119" s="1164"/>
    </row>
    <row r="120" spans="1:41" ht="63">
      <c r="A120" s="289">
        <v>1322</v>
      </c>
      <c r="B120" s="1180" t="s">
        <v>3543</v>
      </c>
      <c r="C120" s="1158" t="s">
        <v>3544</v>
      </c>
      <c r="D120" s="1155" t="s">
        <v>147</v>
      </c>
      <c r="E120" s="1155" t="s">
        <v>3345</v>
      </c>
      <c r="F120" s="1161" t="s">
        <v>115</v>
      </c>
      <c r="G120" s="1162">
        <v>450</v>
      </c>
      <c r="H120" s="1162">
        <v>25</v>
      </c>
      <c r="I120" s="1162">
        <v>20</v>
      </c>
      <c r="J120" s="1162">
        <v>0</v>
      </c>
      <c r="K120" s="1162">
        <v>45</v>
      </c>
      <c r="L120" s="1162">
        <v>405</v>
      </c>
      <c r="M120" s="1163">
        <v>150</v>
      </c>
      <c r="N120" s="1163">
        <v>0</v>
      </c>
      <c r="O120" s="1162">
        <v>150</v>
      </c>
      <c r="P120" s="1162"/>
      <c r="Q120" s="1162"/>
      <c r="R120" s="1162"/>
      <c r="S120" s="1162"/>
      <c r="T120" s="1162"/>
      <c r="U120" s="1162"/>
      <c r="V120" s="1162"/>
      <c r="W120" s="1162"/>
      <c r="X120" s="1162"/>
      <c r="Y120" s="1162"/>
      <c r="Z120" s="466">
        <v>150</v>
      </c>
      <c r="AA120" s="466">
        <v>0</v>
      </c>
      <c r="AB120" s="21">
        <v>150</v>
      </c>
      <c r="AC120" s="21">
        <v>150</v>
      </c>
      <c r="AD120" s="21"/>
      <c r="AE120" s="21">
        <v>150</v>
      </c>
      <c r="AF120" s="21">
        <v>133.16829100000001</v>
      </c>
      <c r="AG120" s="21">
        <v>0</v>
      </c>
      <c r="AH120" s="21">
        <v>133.16829100000001</v>
      </c>
      <c r="AI120" s="1162"/>
      <c r="AJ120" s="1162"/>
      <c r="AK120" s="1162" t="s">
        <v>10746</v>
      </c>
      <c r="AL120" s="2605">
        <v>0.25</v>
      </c>
      <c r="AM120" s="1163">
        <v>0</v>
      </c>
      <c r="AN120" s="1164"/>
      <c r="AO120" s="1164"/>
    </row>
    <row r="121" spans="1:41" ht="94.5">
      <c r="A121" s="289">
        <v>1323</v>
      </c>
      <c r="B121" s="1180" t="s">
        <v>3545</v>
      </c>
      <c r="C121" s="1158" t="s">
        <v>3546</v>
      </c>
      <c r="D121" s="1155" t="s">
        <v>3547</v>
      </c>
      <c r="E121" s="1155" t="s">
        <v>3548</v>
      </c>
      <c r="F121" s="1161" t="s">
        <v>115</v>
      </c>
      <c r="G121" s="1162">
        <v>696.60299999999995</v>
      </c>
      <c r="H121" s="1162">
        <v>50</v>
      </c>
      <c r="I121" s="1162">
        <v>129.321</v>
      </c>
      <c r="J121" s="1162">
        <v>0</v>
      </c>
      <c r="K121" s="1162">
        <v>179.321</v>
      </c>
      <c r="L121" s="1162">
        <v>517.28199999999993</v>
      </c>
      <c r="M121" s="1163">
        <v>100</v>
      </c>
      <c r="N121" s="1163">
        <v>0</v>
      </c>
      <c r="O121" s="1162">
        <v>100</v>
      </c>
      <c r="P121" s="1162"/>
      <c r="Q121" s="1162"/>
      <c r="R121" s="1162"/>
      <c r="S121" s="1162"/>
      <c r="T121" s="1162"/>
      <c r="U121" s="1162"/>
      <c r="V121" s="1162"/>
      <c r="W121" s="1162"/>
      <c r="X121" s="1162"/>
      <c r="Y121" s="1162"/>
      <c r="Z121" s="466">
        <v>100</v>
      </c>
      <c r="AA121" s="466">
        <v>0</v>
      </c>
      <c r="AB121" s="21">
        <v>100</v>
      </c>
      <c r="AC121" s="21">
        <v>100</v>
      </c>
      <c r="AD121" s="21"/>
      <c r="AE121" s="21">
        <v>100</v>
      </c>
      <c r="AF121" s="21">
        <v>100</v>
      </c>
      <c r="AG121" s="21">
        <v>0</v>
      </c>
      <c r="AH121" s="21">
        <v>100</v>
      </c>
      <c r="AI121" s="1162"/>
      <c r="AJ121" s="1162"/>
      <c r="AK121" s="1162" t="s">
        <v>12227</v>
      </c>
      <c r="AL121" s="2605">
        <v>0.25</v>
      </c>
      <c r="AM121" s="1163">
        <v>0</v>
      </c>
      <c r="AN121" s="1164"/>
      <c r="AO121" s="1164"/>
    </row>
    <row r="122" spans="1:41" ht="63">
      <c r="A122" s="289">
        <v>1324</v>
      </c>
      <c r="B122" s="1180" t="s">
        <v>3549</v>
      </c>
      <c r="C122" s="1158" t="s">
        <v>3550</v>
      </c>
      <c r="D122" s="1155" t="s">
        <v>167</v>
      </c>
      <c r="E122" s="1155" t="s">
        <v>3345</v>
      </c>
      <c r="F122" s="1161" t="s">
        <v>114</v>
      </c>
      <c r="G122" s="1162">
        <v>7622.3050000000003</v>
      </c>
      <c r="H122" s="1162">
        <v>0</v>
      </c>
      <c r="I122" s="1162">
        <v>0</v>
      </c>
      <c r="J122" s="1162">
        <v>0</v>
      </c>
      <c r="K122" s="1162">
        <v>0</v>
      </c>
      <c r="L122" s="1162">
        <v>7622.3050000000003</v>
      </c>
      <c r="M122" s="1163">
        <v>400</v>
      </c>
      <c r="N122" s="1163">
        <v>0</v>
      </c>
      <c r="O122" s="1162">
        <v>400</v>
      </c>
      <c r="P122" s="1162"/>
      <c r="Q122" s="1162"/>
      <c r="R122" s="1162"/>
      <c r="S122" s="1162"/>
      <c r="T122" s="1162"/>
      <c r="U122" s="1162"/>
      <c r="V122" s="1162"/>
      <c r="W122" s="1162"/>
      <c r="X122" s="1162"/>
      <c r="Y122" s="1162"/>
      <c r="Z122" s="466">
        <v>400</v>
      </c>
      <c r="AA122" s="466">
        <v>0</v>
      </c>
      <c r="AB122" s="21">
        <v>400</v>
      </c>
      <c r="AC122" s="21">
        <v>200</v>
      </c>
      <c r="AD122" s="21"/>
      <c r="AE122" s="21">
        <v>200</v>
      </c>
      <c r="AF122" s="21">
        <v>200</v>
      </c>
      <c r="AG122" s="21">
        <v>0</v>
      </c>
      <c r="AH122" s="21">
        <v>200</v>
      </c>
      <c r="AI122" s="1162"/>
      <c r="AJ122" s="1162"/>
      <c r="AK122" s="1162" t="s">
        <v>12692</v>
      </c>
      <c r="AL122" s="2605">
        <v>0.25</v>
      </c>
      <c r="AM122" s="1163">
        <v>0</v>
      </c>
      <c r="AN122" s="1164"/>
      <c r="AO122" s="1164"/>
    </row>
    <row r="123" spans="1:41" ht="126">
      <c r="A123" s="289">
        <v>1325</v>
      </c>
      <c r="B123" s="1180" t="s">
        <v>3551</v>
      </c>
      <c r="C123" s="1158" t="s">
        <v>3552</v>
      </c>
      <c r="D123" s="1155" t="s">
        <v>37</v>
      </c>
      <c r="E123" s="1155" t="s">
        <v>3553</v>
      </c>
      <c r="F123" s="1161" t="s">
        <v>115</v>
      </c>
      <c r="G123" s="1162">
        <v>249.97200000000001</v>
      </c>
      <c r="H123" s="1162">
        <v>98.433999999999997</v>
      </c>
      <c r="I123" s="1162">
        <v>30</v>
      </c>
      <c r="J123" s="1162">
        <v>0</v>
      </c>
      <c r="K123" s="1162">
        <v>128.434</v>
      </c>
      <c r="L123" s="1162">
        <v>121.53800000000001</v>
      </c>
      <c r="M123" s="1163">
        <v>50</v>
      </c>
      <c r="N123" s="1163">
        <v>0</v>
      </c>
      <c r="O123" s="1162">
        <v>50</v>
      </c>
      <c r="P123" s="1162"/>
      <c r="Q123" s="1162"/>
      <c r="R123" s="1162"/>
      <c r="S123" s="1162"/>
      <c r="T123" s="1162"/>
      <c r="U123" s="1162"/>
      <c r="V123" s="1162"/>
      <c r="W123" s="1162"/>
      <c r="X123" s="1162"/>
      <c r="Y123" s="1162"/>
      <c r="Z123" s="466">
        <v>50</v>
      </c>
      <c r="AA123" s="466">
        <v>0</v>
      </c>
      <c r="AB123" s="21">
        <v>50</v>
      </c>
      <c r="AC123" s="21">
        <v>50</v>
      </c>
      <c r="AD123" s="21"/>
      <c r="AE123" s="21">
        <v>50</v>
      </c>
      <c r="AF123" s="21">
        <v>50</v>
      </c>
      <c r="AG123" s="21">
        <v>0</v>
      </c>
      <c r="AH123" s="21">
        <v>50</v>
      </c>
      <c r="AI123" s="1162"/>
      <c r="AJ123" s="1162"/>
      <c r="AK123" s="1162" t="s">
        <v>12228</v>
      </c>
      <c r="AL123" s="2605">
        <v>0.25</v>
      </c>
      <c r="AM123" s="1163">
        <v>0</v>
      </c>
      <c r="AN123" s="1164"/>
      <c r="AO123" s="1164"/>
    </row>
    <row r="124" spans="1:41" ht="78.75">
      <c r="A124" s="289">
        <v>1326</v>
      </c>
      <c r="B124" s="1180" t="s">
        <v>3554</v>
      </c>
      <c r="C124" s="1158" t="s">
        <v>3555</v>
      </c>
      <c r="D124" s="1155" t="s">
        <v>435</v>
      </c>
      <c r="E124" s="1155" t="s">
        <v>3307</v>
      </c>
      <c r="F124" s="1183" t="s">
        <v>115</v>
      </c>
      <c r="G124" s="1162">
        <v>180.63900000000001</v>
      </c>
      <c r="H124" s="1162">
        <v>98.503</v>
      </c>
      <c r="I124" s="1162">
        <v>0</v>
      </c>
      <c r="J124" s="1162">
        <v>0</v>
      </c>
      <c r="K124" s="1162">
        <v>98.503</v>
      </c>
      <c r="L124" s="1162">
        <v>82.13600000000001</v>
      </c>
      <c r="M124" s="1163">
        <v>82.135999999999996</v>
      </c>
      <c r="N124" s="1163">
        <v>0</v>
      </c>
      <c r="O124" s="1162">
        <v>82.135999999999996</v>
      </c>
      <c r="P124" s="1162"/>
      <c r="Q124" s="1162"/>
      <c r="R124" s="1162"/>
      <c r="S124" s="1162"/>
      <c r="T124" s="1162"/>
      <c r="U124" s="1162"/>
      <c r="V124" s="1162"/>
      <c r="W124" s="1162"/>
      <c r="X124" s="1162"/>
      <c r="Y124" s="1162"/>
      <c r="Z124" s="466">
        <v>82.135999999999996</v>
      </c>
      <c r="AA124" s="466">
        <v>0</v>
      </c>
      <c r="AB124" s="21">
        <v>82.135999999999996</v>
      </c>
      <c r="AC124" s="21">
        <v>82.135999999999996</v>
      </c>
      <c r="AD124" s="21"/>
      <c r="AE124" s="21">
        <v>82.135999999999996</v>
      </c>
      <c r="AF124" s="21">
        <v>82.133797000000001</v>
      </c>
      <c r="AG124" s="21">
        <v>0</v>
      </c>
      <c r="AH124" s="21">
        <v>82.133797000000001</v>
      </c>
      <c r="AI124" s="1162"/>
      <c r="AJ124" s="1162"/>
      <c r="AK124" s="1162" t="s">
        <v>9301</v>
      </c>
      <c r="AL124" s="2605">
        <v>0.5</v>
      </c>
      <c r="AM124" s="1163">
        <v>0</v>
      </c>
      <c r="AN124" s="1164"/>
      <c r="AO124" s="1164"/>
    </row>
    <row r="125" spans="1:41" ht="157.5">
      <c r="A125" s="289">
        <v>1327</v>
      </c>
      <c r="B125" s="1180" t="s">
        <v>3556</v>
      </c>
      <c r="C125" s="1158" t="s">
        <v>3557</v>
      </c>
      <c r="D125" s="1155" t="s">
        <v>31</v>
      </c>
      <c r="E125" s="1155" t="s">
        <v>3307</v>
      </c>
      <c r="F125" s="1183" t="s">
        <v>26</v>
      </c>
      <c r="G125" s="1162">
        <v>186.55</v>
      </c>
      <c r="H125" s="1162">
        <v>110.47</v>
      </c>
      <c r="I125" s="1162">
        <v>0</v>
      </c>
      <c r="J125" s="1162">
        <v>0</v>
      </c>
      <c r="K125" s="1162">
        <v>110.47</v>
      </c>
      <c r="L125" s="1162">
        <v>76.080000000000013</v>
      </c>
      <c r="M125" s="1163">
        <v>76.08</v>
      </c>
      <c r="N125" s="1163">
        <v>0</v>
      </c>
      <c r="O125" s="1162">
        <v>76.08</v>
      </c>
      <c r="P125" s="1162"/>
      <c r="Q125" s="1162"/>
      <c r="R125" s="1162"/>
      <c r="S125" s="1162"/>
      <c r="T125" s="1162"/>
      <c r="U125" s="1162"/>
      <c r="V125" s="1162"/>
      <c r="W125" s="1162"/>
      <c r="X125" s="1162"/>
      <c r="Y125" s="1162"/>
      <c r="Z125" s="466">
        <v>76.08</v>
      </c>
      <c r="AA125" s="466">
        <v>0</v>
      </c>
      <c r="AB125" s="21">
        <v>76.08</v>
      </c>
      <c r="AC125" s="21">
        <v>76.08</v>
      </c>
      <c r="AD125" s="21"/>
      <c r="AE125" s="21">
        <v>76.08</v>
      </c>
      <c r="AF125" s="21">
        <v>76.039265999999998</v>
      </c>
      <c r="AG125" s="21">
        <v>0</v>
      </c>
      <c r="AH125" s="21">
        <v>76.039265999999998</v>
      </c>
      <c r="AI125" s="1162"/>
      <c r="AJ125" s="1162"/>
      <c r="AK125" s="1162" t="s">
        <v>9467</v>
      </c>
      <c r="AL125" s="2605">
        <v>0.5</v>
      </c>
      <c r="AM125" s="1163">
        <v>0</v>
      </c>
      <c r="AN125" s="1164"/>
      <c r="AO125" s="1164"/>
    </row>
    <row r="126" spans="1:41" ht="94.5">
      <c r="A126" s="289">
        <v>1328</v>
      </c>
      <c r="B126" s="1180" t="s">
        <v>3558</v>
      </c>
      <c r="C126" s="1158" t="s">
        <v>3559</v>
      </c>
      <c r="D126" s="1155" t="s">
        <v>213</v>
      </c>
      <c r="E126" s="1155" t="s">
        <v>1313</v>
      </c>
      <c r="F126" s="1161" t="s">
        <v>115</v>
      </c>
      <c r="G126" s="1162">
        <v>454.89299999999997</v>
      </c>
      <c r="H126" s="1162">
        <v>134.65</v>
      </c>
      <c r="I126" s="1162">
        <v>100</v>
      </c>
      <c r="J126" s="1162">
        <v>0</v>
      </c>
      <c r="K126" s="1162">
        <v>234.65</v>
      </c>
      <c r="L126" s="1162">
        <v>220.24299999999997</v>
      </c>
      <c r="M126" s="1163">
        <v>100</v>
      </c>
      <c r="N126" s="1163">
        <v>0</v>
      </c>
      <c r="O126" s="1162">
        <v>100</v>
      </c>
      <c r="P126" s="1162">
        <v>182.60900000000001</v>
      </c>
      <c r="Q126" s="1162"/>
      <c r="R126" s="1162"/>
      <c r="S126" s="1162"/>
      <c r="T126" s="1162"/>
      <c r="U126" s="1162"/>
      <c r="V126" s="1162"/>
      <c r="W126" s="1162"/>
      <c r="X126" s="1162"/>
      <c r="Y126" s="1162"/>
      <c r="Z126" s="466">
        <v>282.60900000000004</v>
      </c>
      <c r="AA126" s="466">
        <v>0</v>
      </c>
      <c r="AB126" s="21">
        <v>282.60900000000004</v>
      </c>
      <c r="AC126" s="21">
        <v>282.60900000000004</v>
      </c>
      <c r="AD126" s="21"/>
      <c r="AE126" s="21">
        <v>282.60900000000004</v>
      </c>
      <c r="AF126" s="21">
        <v>278.95595600000001</v>
      </c>
      <c r="AG126" s="21">
        <v>0</v>
      </c>
      <c r="AH126" s="21">
        <v>278.95595600000001</v>
      </c>
      <c r="AI126" s="1162"/>
      <c r="AJ126" s="1162" t="s">
        <v>12843</v>
      </c>
      <c r="AK126" s="1162" t="s">
        <v>12855</v>
      </c>
      <c r="AL126" s="2605">
        <v>0.25</v>
      </c>
      <c r="AM126" s="1163">
        <v>0</v>
      </c>
      <c r="AN126" s="1164"/>
      <c r="AO126" s="1164"/>
    </row>
    <row r="127" spans="1:41" ht="173.25">
      <c r="A127" s="289">
        <v>1329</v>
      </c>
      <c r="B127" s="1180" t="s">
        <v>3560</v>
      </c>
      <c r="C127" s="1158" t="s">
        <v>3561</v>
      </c>
      <c r="D127" s="1155" t="s">
        <v>297</v>
      </c>
      <c r="E127" s="1155" t="s">
        <v>3562</v>
      </c>
      <c r="F127" s="1161" t="s">
        <v>115</v>
      </c>
      <c r="G127" s="1162">
        <v>262.471</v>
      </c>
      <c r="H127" s="1162">
        <v>0</v>
      </c>
      <c r="I127" s="1162">
        <v>9.3059999999999992</v>
      </c>
      <c r="J127" s="1162">
        <v>0</v>
      </c>
      <c r="K127" s="1162">
        <v>9.3059999999999992</v>
      </c>
      <c r="L127" s="1162">
        <v>253.16499999999999</v>
      </c>
      <c r="M127" s="1163">
        <v>10</v>
      </c>
      <c r="N127" s="1163">
        <v>0</v>
      </c>
      <c r="O127" s="1162">
        <v>10</v>
      </c>
      <c r="P127" s="1162"/>
      <c r="Q127" s="1162"/>
      <c r="R127" s="1162"/>
      <c r="S127" s="1162"/>
      <c r="T127" s="1162"/>
      <c r="U127" s="1162"/>
      <c r="V127" s="1162"/>
      <c r="W127" s="1162"/>
      <c r="X127" s="1162"/>
      <c r="Y127" s="1162"/>
      <c r="Z127" s="466">
        <v>10</v>
      </c>
      <c r="AA127" s="466">
        <v>0</v>
      </c>
      <c r="AB127" s="21">
        <v>10</v>
      </c>
      <c r="AC127" s="21">
        <v>10</v>
      </c>
      <c r="AD127" s="21"/>
      <c r="AE127" s="21">
        <v>10</v>
      </c>
      <c r="AF127" s="21">
        <v>10</v>
      </c>
      <c r="AG127" s="21">
        <v>0</v>
      </c>
      <c r="AH127" s="21">
        <v>10</v>
      </c>
      <c r="AI127" s="1162"/>
      <c r="AJ127" s="1162"/>
      <c r="AK127" s="1162" t="s">
        <v>9673</v>
      </c>
      <c r="AL127" s="2605">
        <v>0.25</v>
      </c>
      <c r="AM127" s="1163">
        <v>0</v>
      </c>
      <c r="AN127" s="1164"/>
      <c r="AO127" s="1164"/>
    </row>
    <row r="128" spans="1:41" ht="63">
      <c r="A128" s="289">
        <v>1330</v>
      </c>
      <c r="B128" s="1180" t="s">
        <v>3563</v>
      </c>
      <c r="C128" s="1158" t="s">
        <v>3564</v>
      </c>
      <c r="D128" s="1155" t="s">
        <v>266</v>
      </c>
      <c r="E128" s="1155" t="s">
        <v>347</v>
      </c>
      <c r="F128" s="1183" t="s">
        <v>26</v>
      </c>
      <c r="G128" s="1163">
        <v>76.334000000000003</v>
      </c>
      <c r="H128" s="1162">
        <v>0</v>
      </c>
      <c r="I128" s="1162">
        <v>36.917000000000002</v>
      </c>
      <c r="J128" s="1162">
        <v>0</v>
      </c>
      <c r="K128" s="1162">
        <v>36.917000000000002</v>
      </c>
      <c r="L128" s="1162">
        <v>39.417000000000002</v>
      </c>
      <c r="M128" s="1163">
        <v>39.417000000000002</v>
      </c>
      <c r="N128" s="1163">
        <v>0</v>
      </c>
      <c r="O128" s="1162">
        <v>39.417000000000002</v>
      </c>
      <c r="P128" s="1162"/>
      <c r="Q128" s="1162"/>
      <c r="R128" s="1162"/>
      <c r="S128" s="1162"/>
      <c r="T128" s="1162"/>
      <c r="U128" s="1162"/>
      <c r="V128" s="1162"/>
      <c r="W128" s="1162"/>
      <c r="X128" s="1162"/>
      <c r="Y128" s="1162"/>
      <c r="Z128" s="466">
        <v>39.417000000000002</v>
      </c>
      <c r="AA128" s="466">
        <v>0</v>
      </c>
      <c r="AB128" s="21">
        <v>39.417000000000002</v>
      </c>
      <c r="AC128" s="21">
        <v>39.417000000000002</v>
      </c>
      <c r="AD128" s="21"/>
      <c r="AE128" s="21">
        <v>39.417000000000002</v>
      </c>
      <c r="AF128" s="21">
        <v>0</v>
      </c>
      <c r="AG128" s="21">
        <v>0</v>
      </c>
      <c r="AH128" s="21">
        <v>0</v>
      </c>
      <c r="AI128" s="1162"/>
      <c r="AJ128" s="1162"/>
      <c r="AK128" s="1162" t="s">
        <v>9259</v>
      </c>
      <c r="AL128" s="2605">
        <v>1</v>
      </c>
      <c r="AM128" s="1163">
        <v>0</v>
      </c>
      <c r="AN128" s="1164"/>
      <c r="AO128" s="1164"/>
    </row>
    <row r="129" spans="1:42" ht="78.75">
      <c r="A129" s="289">
        <v>1331</v>
      </c>
      <c r="B129" s="1180" t="s">
        <v>3565</v>
      </c>
      <c r="C129" s="1211" t="s">
        <v>3566</v>
      </c>
      <c r="D129" s="1155" t="s">
        <v>266</v>
      </c>
      <c r="E129" s="1159" t="s">
        <v>135</v>
      </c>
      <c r="F129" s="1161" t="s">
        <v>115</v>
      </c>
      <c r="G129" s="1212">
        <v>0</v>
      </c>
      <c r="H129" s="1162">
        <v>0</v>
      </c>
      <c r="I129" s="1162">
        <v>0</v>
      </c>
      <c r="J129" s="1162">
        <v>2692.35</v>
      </c>
      <c r="K129" s="1162">
        <v>0</v>
      </c>
      <c r="L129" s="1162">
        <v>0</v>
      </c>
      <c r="M129" s="1163">
        <v>0</v>
      </c>
      <c r="N129" s="1163">
        <v>0</v>
      </c>
      <c r="O129" s="1162">
        <v>0</v>
      </c>
      <c r="P129" s="1162"/>
      <c r="Q129" s="1162"/>
      <c r="R129" s="1162"/>
      <c r="S129" s="1162"/>
      <c r="T129" s="1162"/>
      <c r="U129" s="1162"/>
      <c r="V129" s="1162"/>
      <c r="W129" s="1162"/>
      <c r="X129" s="1162"/>
      <c r="Y129" s="1162"/>
      <c r="Z129" s="466">
        <v>0</v>
      </c>
      <c r="AA129" s="466">
        <v>0</v>
      </c>
      <c r="AB129" s="21">
        <v>0</v>
      </c>
      <c r="AC129" s="21"/>
      <c r="AD129" s="21"/>
      <c r="AE129" s="21">
        <v>0</v>
      </c>
      <c r="AF129" s="21">
        <v>0</v>
      </c>
      <c r="AG129" s="21">
        <v>0</v>
      </c>
      <c r="AH129" s="21">
        <v>0</v>
      </c>
      <c r="AI129" s="1162"/>
      <c r="AJ129" s="1162" t="s">
        <v>10421</v>
      </c>
      <c r="AK129" s="1162"/>
      <c r="AL129" s="2605">
        <v>0.25</v>
      </c>
      <c r="AM129" s="1162">
        <v>747.53</v>
      </c>
      <c r="AN129" s="1164"/>
      <c r="AO129" s="1164"/>
    </row>
    <row r="130" spans="1:42" ht="110.25">
      <c r="A130" s="289">
        <v>1332</v>
      </c>
      <c r="B130" s="1180" t="s">
        <v>3567</v>
      </c>
      <c r="C130" s="1211" t="s">
        <v>3568</v>
      </c>
      <c r="D130" s="1213" t="s">
        <v>29</v>
      </c>
      <c r="E130" s="325" t="s">
        <v>3569</v>
      </c>
      <c r="F130" s="1161" t="s">
        <v>115</v>
      </c>
      <c r="G130" s="1212">
        <v>5057</v>
      </c>
      <c r="H130" s="1162">
        <v>0</v>
      </c>
      <c r="I130" s="1162">
        <v>0</v>
      </c>
      <c r="J130" s="1162">
        <v>0</v>
      </c>
      <c r="K130" s="1162">
        <v>0</v>
      </c>
      <c r="L130" s="1162">
        <v>5057</v>
      </c>
      <c r="M130" s="1163">
        <v>50</v>
      </c>
      <c r="N130" s="1163">
        <v>0</v>
      </c>
      <c r="O130" s="1162">
        <v>50</v>
      </c>
      <c r="P130" s="1162"/>
      <c r="Q130" s="1162">
        <v>50</v>
      </c>
      <c r="R130" s="1162"/>
      <c r="S130" s="1162"/>
      <c r="T130" s="1162"/>
      <c r="U130" s="1162"/>
      <c r="V130" s="1162"/>
      <c r="W130" s="1162"/>
      <c r="X130" s="1162"/>
      <c r="Y130" s="1162"/>
      <c r="Z130" s="466">
        <v>0</v>
      </c>
      <c r="AA130" s="466">
        <v>0</v>
      </c>
      <c r="AB130" s="21">
        <v>0</v>
      </c>
      <c r="AC130" s="21">
        <v>0</v>
      </c>
      <c r="AD130" s="21"/>
      <c r="AE130" s="21">
        <v>0</v>
      </c>
      <c r="AF130" s="21">
        <v>0</v>
      </c>
      <c r="AG130" s="21">
        <v>0</v>
      </c>
      <c r="AH130" s="21">
        <v>0</v>
      </c>
      <c r="AI130" s="1162"/>
      <c r="AJ130" s="1162" t="s">
        <v>12428</v>
      </c>
      <c r="AK130" s="1162" t="s">
        <v>9259</v>
      </c>
      <c r="AL130" s="2605">
        <v>0.25</v>
      </c>
      <c r="AM130" s="1214">
        <v>0</v>
      </c>
      <c r="AN130" s="1164"/>
      <c r="AO130" s="1164"/>
    </row>
    <row r="131" spans="1:42" ht="63">
      <c r="A131" s="289">
        <v>1333</v>
      </c>
      <c r="B131" s="1180" t="s">
        <v>3570</v>
      </c>
      <c r="C131" s="1158" t="s">
        <v>3571</v>
      </c>
      <c r="D131" s="1184" t="s">
        <v>339</v>
      </c>
      <c r="E131" s="1155" t="s">
        <v>3385</v>
      </c>
      <c r="F131" s="1161" t="s">
        <v>26</v>
      </c>
      <c r="G131" s="1162">
        <v>108.44199999999999</v>
      </c>
      <c r="H131" s="1162">
        <v>0</v>
      </c>
      <c r="I131" s="1162">
        <v>36.688000000000002</v>
      </c>
      <c r="J131" s="1162">
        <v>0</v>
      </c>
      <c r="K131" s="1162">
        <v>36.688000000000002</v>
      </c>
      <c r="L131" s="1162">
        <v>71.753999999999991</v>
      </c>
      <c r="M131" s="1188">
        <v>71.754000000000005</v>
      </c>
      <c r="N131" s="1163">
        <v>0</v>
      </c>
      <c r="O131" s="1162">
        <v>71.754000000000005</v>
      </c>
      <c r="P131" s="1162"/>
      <c r="Q131" s="1162"/>
      <c r="R131" s="1162"/>
      <c r="S131" s="1162"/>
      <c r="T131" s="1162"/>
      <c r="U131" s="1162"/>
      <c r="V131" s="1162"/>
      <c r="W131" s="1162"/>
      <c r="X131" s="1162"/>
      <c r="Y131" s="1162"/>
      <c r="Z131" s="466">
        <v>71.754000000000005</v>
      </c>
      <c r="AA131" s="466">
        <v>0</v>
      </c>
      <c r="AB131" s="21">
        <v>71.754000000000005</v>
      </c>
      <c r="AC131" s="21">
        <v>71.754000000000005</v>
      </c>
      <c r="AD131" s="21"/>
      <c r="AE131" s="21">
        <v>71.754000000000005</v>
      </c>
      <c r="AF131" s="21">
        <v>71.752651999999998</v>
      </c>
      <c r="AG131" s="21">
        <v>0</v>
      </c>
      <c r="AH131" s="21">
        <v>71.752651999999998</v>
      </c>
      <c r="AI131" s="1162"/>
      <c r="AJ131" s="1162"/>
      <c r="AK131" s="1162" t="s">
        <v>9368</v>
      </c>
      <c r="AL131" s="2605">
        <v>0.5</v>
      </c>
      <c r="AM131" s="1214">
        <v>0</v>
      </c>
      <c r="AN131" s="1164"/>
      <c r="AO131" s="1164"/>
    </row>
    <row r="132" spans="1:42" ht="94.5">
      <c r="A132" s="289">
        <v>1334</v>
      </c>
      <c r="B132" s="1180" t="s">
        <v>3572</v>
      </c>
      <c r="C132" s="1158" t="s">
        <v>3573</v>
      </c>
      <c r="D132" s="1184" t="s">
        <v>266</v>
      </c>
      <c r="E132" s="1155" t="s">
        <v>3385</v>
      </c>
      <c r="F132" s="1161" t="s">
        <v>115</v>
      </c>
      <c r="G132" s="1162">
        <v>102.843</v>
      </c>
      <c r="H132" s="1162">
        <v>0</v>
      </c>
      <c r="I132" s="1162">
        <v>10.391999999999999</v>
      </c>
      <c r="J132" s="1162">
        <v>0</v>
      </c>
      <c r="K132" s="1162">
        <v>10.391999999999999</v>
      </c>
      <c r="L132" s="1162">
        <v>92.451000000000008</v>
      </c>
      <c r="M132" s="1188">
        <v>40</v>
      </c>
      <c r="N132" s="1163">
        <v>0</v>
      </c>
      <c r="O132" s="1162">
        <v>40</v>
      </c>
      <c r="P132" s="1162">
        <v>52.451000000000001</v>
      </c>
      <c r="Q132" s="1162"/>
      <c r="R132" s="1162"/>
      <c r="S132" s="1162"/>
      <c r="T132" s="1162"/>
      <c r="U132" s="1162"/>
      <c r="V132" s="1162"/>
      <c r="W132" s="1162"/>
      <c r="X132" s="1162"/>
      <c r="Y132" s="1162"/>
      <c r="Z132" s="466">
        <v>92.450999999999993</v>
      </c>
      <c r="AA132" s="466">
        <v>0</v>
      </c>
      <c r="AB132" s="21">
        <v>92.450999999999993</v>
      </c>
      <c r="AC132" s="21">
        <v>92.450999999999993</v>
      </c>
      <c r="AD132" s="21"/>
      <c r="AE132" s="21">
        <v>92.450999999999993</v>
      </c>
      <c r="AF132" s="21">
        <v>70.916376999999997</v>
      </c>
      <c r="AG132" s="21">
        <v>0</v>
      </c>
      <c r="AH132" s="21">
        <v>70.916376999999997</v>
      </c>
      <c r="AI132" s="1162"/>
      <c r="AJ132" s="1162" t="s">
        <v>12724</v>
      </c>
      <c r="AK132" s="1162" t="s">
        <v>12725</v>
      </c>
      <c r="AL132" s="2605">
        <v>0.25</v>
      </c>
      <c r="AM132" s="1214">
        <v>0</v>
      </c>
      <c r="AN132" s="1164"/>
      <c r="AO132" s="1164"/>
    </row>
    <row r="133" spans="1:42" ht="63">
      <c r="A133" s="289">
        <v>1335</v>
      </c>
      <c r="B133" s="1180" t="s">
        <v>3574</v>
      </c>
      <c r="C133" s="1215" t="s">
        <v>3575</v>
      </c>
      <c r="D133" s="1184" t="s">
        <v>332</v>
      </c>
      <c r="E133" s="1155" t="s">
        <v>3576</v>
      </c>
      <c r="F133" s="1161" t="s">
        <v>26</v>
      </c>
      <c r="G133" s="1162">
        <v>40</v>
      </c>
      <c r="H133" s="1162">
        <v>0</v>
      </c>
      <c r="I133" s="1162">
        <v>10</v>
      </c>
      <c r="J133" s="1162">
        <v>0</v>
      </c>
      <c r="K133" s="1162">
        <v>10</v>
      </c>
      <c r="L133" s="1162">
        <v>30</v>
      </c>
      <c r="M133" s="1188">
        <v>30</v>
      </c>
      <c r="N133" s="1163">
        <v>0</v>
      </c>
      <c r="O133" s="1162">
        <v>30</v>
      </c>
      <c r="P133" s="1162"/>
      <c r="Q133" s="1162"/>
      <c r="R133" s="1162"/>
      <c r="S133" s="1162"/>
      <c r="T133" s="1162"/>
      <c r="U133" s="1162"/>
      <c r="V133" s="1162"/>
      <c r="W133" s="1162"/>
      <c r="X133" s="1162"/>
      <c r="Y133" s="1162"/>
      <c r="Z133" s="466">
        <v>30</v>
      </c>
      <c r="AA133" s="466">
        <v>0</v>
      </c>
      <c r="AB133" s="21">
        <v>30</v>
      </c>
      <c r="AC133" s="21">
        <v>30</v>
      </c>
      <c r="AD133" s="21"/>
      <c r="AE133" s="21">
        <v>30</v>
      </c>
      <c r="AF133" s="21">
        <v>29.986018999999999</v>
      </c>
      <c r="AG133" s="21">
        <v>0</v>
      </c>
      <c r="AH133" s="21">
        <v>29.986018999999999</v>
      </c>
      <c r="AI133" s="1162"/>
      <c r="AJ133" s="1162"/>
      <c r="AK133" s="1162" t="s">
        <v>9259</v>
      </c>
      <c r="AL133" s="2605">
        <v>1</v>
      </c>
      <c r="AM133" s="1214">
        <v>0</v>
      </c>
      <c r="AN133" s="1164"/>
      <c r="AO133" s="1164"/>
    </row>
    <row r="134" spans="1:42" ht="94.5">
      <c r="A134" s="289">
        <v>1336</v>
      </c>
      <c r="B134" s="1180" t="s">
        <v>3577</v>
      </c>
      <c r="C134" s="1158" t="s">
        <v>3578</v>
      </c>
      <c r="D134" s="1155" t="s">
        <v>124</v>
      </c>
      <c r="E134" s="1155" t="s">
        <v>3579</v>
      </c>
      <c r="F134" s="1161" t="s">
        <v>115</v>
      </c>
      <c r="G134" s="1162">
        <v>311.78699999999998</v>
      </c>
      <c r="H134" s="1162">
        <v>0</v>
      </c>
      <c r="I134" s="1162">
        <v>62.356999999999999</v>
      </c>
      <c r="J134" s="1162">
        <v>0</v>
      </c>
      <c r="K134" s="1162">
        <v>62.356999999999999</v>
      </c>
      <c r="L134" s="1162">
        <v>249.42999999999998</v>
      </c>
      <c r="M134" s="1163">
        <v>40</v>
      </c>
      <c r="N134" s="1163">
        <v>0</v>
      </c>
      <c r="O134" s="1162">
        <v>40</v>
      </c>
      <c r="P134" s="1162">
        <v>201.87799999999999</v>
      </c>
      <c r="Q134" s="1162"/>
      <c r="R134" s="1162"/>
      <c r="S134" s="1162"/>
      <c r="T134" s="1162"/>
      <c r="U134" s="1162"/>
      <c r="V134" s="1162"/>
      <c r="W134" s="1162"/>
      <c r="X134" s="1162"/>
      <c r="Y134" s="1162"/>
      <c r="Z134" s="466">
        <v>241.87799999999999</v>
      </c>
      <c r="AA134" s="466">
        <v>0</v>
      </c>
      <c r="AB134" s="21">
        <v>241.87799999999999</v>
      </c>
      <c r="AC134" s="21">
        <v>241.87799999999999</v>
      </c>
      <c r="AD134" s="21"/>
      <c r="AE134" s="21">
        <v>241.87799999999999</v>
      </c>
      <c r="AF134" s="21">
        <v>241.84446700000001</v>
      </c>
      <c r="AG134" s="21">
        <v>0</v>
      </c>
      <c r="AH134" s="21">
        <v>241.84446700000001</v>
      </c>
      <c r="AI134" s="1162"/>
      <c r="AJ134" s="1162" t="s">
        <v>12933</v>
      </c>
      <c r="AK134" s="1162" t="s">
        <v>12853</v>
      </c>
      <c r="AL134" s="2605">
        <v>0.25</v>
      </c>
      <c r="AM134" s="1214">
        <v>0</v>
      </c>
      <c r="AN134" s="1164"/>
      <c r="AO134" s="1164"/>
    </row>
    <row r="135" spans="1:42" ht="126">
      <c r="A135" s="289">
        <v>1337</v>
      </c>
      <c r="B135" s="1180" t="s">
        <v>3580</v>
      </c>
      <c r="C135" s="1215" t="s">
        <v>3581</v>
      </c>
      <c r="D135" s="1184" t="s">
        <v>209</v>
      </c>
      <c r="E135" s="1155" t="s">
        <v>3318</v>
      </c>
      <c r="F135" s="1161" t="s">
        <v>114</v>
      </c>
      <c r="G135" s="1162">
        <v>1181.346</v>
      </c>
      <c r="H135" s="1162">
        <v>0</v>
      </c>
      <c r="I135" s="1162">
        <v>0</v>
      </c>
      <c r="J135" s="1162">
        <v>0</v>
      </c>
      <c r="K135" s="1162">
        <v>0</v>
      </c>
      <c r="L135" s="1162">
        <v>1181.346</v>
      </c>
      <c r="M135" s="1163">
        <v>100</v>
      </c>
      <c r="N135" s="1163">
        <v>0</v>
      </c>
      <c r="O135" s="1162">
        <v>100</v>
      </c>
      <c r="P135" s="1162">
        <v>61.057000000000002</v>
      </c>
      <c r="Q135" s="1162"/>
      <c r="R135" s="1162"/>
      <c r="S135" s="1162"/>
      <c r="T135" s="1162"/>
      <c r="U135" s="1162"/>
      <c r="V135" s="1162"/>
      <c r="W135" s="1162"/>
      <c r="X135" s="1162"/>
      <c r="Y135" s="1162"/>
      <c r="Z135" s="466">
        <v>161.05700000000002</v>
      </c>
      <c r="AA135" s="466">
        <v>0</v>
      </c>
      <c r="AB135" s="21">
        <v>161.05700000000002</v>
      </c>
      <c r="AC135" s="21">
        <v>161.05724999999998</v>
      </c>
      <c r="AD135" s="21"/>
      <c r="AE135" s="21">
        <v>161.05724999999998</v>
      </c>
      <c r="AF135" s="21">
        <v>161.03854000000001</v>
      </c>
      <c r="AG135" s="21">
        <v>0</v>
      </c>
      <c r="AH135" s="21">
        <v>161.03854000000001</v>
      </c>
      <c r="AI135" s="1162"/>
      <c r="AJ135" s="1162" t="s">
        <v>10462</v>
      </c>
      <c r="AK135" s="1162" t="s">
        <v>10798</v>
      </c>
      <c r="AL135" s="2605">
        <v>0.25</v>
      </c>
      <c r="AM135" s="1214">
        <v>0</v>
      </c>
      <c r="AN135" s="1164"/>
      <c r="AO135" s="1164"/>
      <c r="AP135" s="1299"/>
    </row>
    <row r="136" spans="1:42" ht="126">
      <c r="A136" s="289">
        <v>1338</v>
      </c>
      <c r="B136" s="1180" t="s">
        <v>3582</v>
      </c>
      <c r="C136" s="1216" t="s">
        <v>3583</v>
      </c>
      <c r="D136" s="1217" t="s">
        <v>124</v>
      </c>
      <c r="E136" s="1155" t="s">
        <v>3584</v>
      </c>
      <c r="F136" s="1161" t="s">
        <v>115</v>
      </c>
      <c r="G136" s="1162">
        <v>199.911</v>
      </c>
      <c r="H136" s="1162">
        <v>0</v>
      </c>
      <c r="I136" s="1162">
        <v>66.981999999999999</v>
      </c>
      <c r="J136" s="1162">
        <v>0</v>
      </c>
      <c r="K136" s="1162">
        <v>66.981999999999999</v>
      </c>
      <c r="L136" s="1162">
        <v>132.929</v>
      </c>
      <c r="M136" s="1163">
        <v>50</v>
      </c>
      <c r="N136" s="1163">
        <v>0</v>
      </c>
      <c r="O136" s="1162">
        <v>50</v>
      </c>
      <c r="P136" s="1162"/>
      <c r="Q136" s="1162"/>
      <c r="R136" s="1162"/>
      <c r="S136" s="1162"/>
      <c r="T136" s="1162"/>
      <c r="U136" s="1162"/>
      <c r="V136" s="1162"/>
      <c r="W136" s="1162"/>
      <c r="X136" s="1162"/>
      <c r="Y136" s="1162"/>
      <c r="Z136" s="466">
        <v>50</v>
      </c>
      <c r="AA136" s="466">
        <v>0</v>
      </c>
      <c r="AB136" s="21">
        <v>50</v>
      </c>
      <c r="AC136" s="21">
        <v>50</v>
      </c>
      <c r="AD136" s="21"/>
      <c r="AE136" s="21">
        <v>50</v>
      </c>
      <c r="AF136" s="21">
        <v>49.998865000000002</v>
      </c>
      <c r="AG136" s="21">
        <v>0</v>
      </c>
      <c r="AH136" s="21">
        <v>49.998865000000002</v>
      </c>
      <c r="AI136" s="1162"/>
      <c r="AJ136" s="1162"/>
      <c r="AK136" s="1162" t="s">
        <v>12209</v>
      </c>
      <c r="AL136" s="2605">
        <v>0.25</v>
      </c>
      <c r="AM136" s="1214">
        <v>0</v>
      </c>
      <c r="AN136" s="1164"/>
      <c r="AO136" s="1164"/>
    </row>
    <row r="137" spans="1:42" ht="110.25">
      <c r="A137" s="289">
        <v>1339</v>
      </c>
      <c r="B137" s="1180" t="s">
        <v>3585</v>
      </c>
      <c r="C137" s="1215" t="s">
        <v>3586</v>
      </c>
      <c r="D137" s="1184" t="s">
        <v>177</v>
      </c>
      <c r="E137" s="1155" t="s">
        <v>3576</v>
      </c>
      <c r="F137" s="1161" t="s">
        <v>115</v>
      </c>
      <c r="G137" s="1162">
        <v>103.863</v>
      </c>
      <c r="H137" s="1162">
        <v>0</v>
      </c>
      <c r="I137" s="1162">
        <v>12.693</v>
      </c>
      <c r="J137" s="1162">
        <v>0</v>
      </c>
      <c r="K137" s="1162">
        <v>12.693</v>
      </c>
      <c r="L137" s="1162">
        <v>91.17</v>
      </c>
      <c r="M137" s="1163">
        <v>40</v>
      </c>
      <c r="N137" s="1163">
        <v>0</v>
      </c>
      <c r="O137" s="1162">
        <v>40</v>
      </c>
      <c r="P137" s="1162"/>
      <c r="Q137" s="2919">
        <v>10</v>
      </c>
      <c r="R137" s="1162"/>
      <c r="S137" s="1162"/>
      <c r="T137" s="1162"/>
      <c r="U137" s="1162"/>
      <c r="V137" s="1162"/>
      <c r="W137" s="1162"/>
      <c r="X137" s="1162"/>
      <c r="Y137" s="1162"/>
      <c r="Z137" s="466">
        <v>30</v>
      </c>
      <c r="AA137" s="466">
        <v>0</v>
      </c>
      <c r="AB137" s="21">
        <v>30</v>
      </c>
      <c r="AC137" s="21">
        <v>27.5</v>
      </c>
      <c r="AD137" s="21"/>
      <c r="AE137" s="21">
        <v>27.5</v>
      </c>
      <c r="AF137" s="21">
        <v>27.498000000000001</v>
      </c>
      <c r="AG137" s="21">
        <v>0</v>
      </c>
      <c r="AH137" s="21">
        <v>27.498000000000001</v>
      </c>
      <c r="AI137" s="1162"/>
      <c r="AJ137" s="1162" t="s">
        <v>12914</v>
      </c>
      <c r="AK137" s="1162" t="s">
        <v>12230</v>
      </c>
      <c r="AL137" s="2605">
        <v>0.25</v>
      </c>
      <c r="AM137" s="1214">
        <v>0</v>
      </c>
      <c r="AN137" s="1164"/>
      <c r="AO137" s="1164"/>
    </row>
    <row r="138" spans="1:42" ht="110.25">
      <c r="A138" s="289">
        <v>1340</v>
      </c>
      <c r="B138" s="1180" t="s">
        <v>3587</v>
      </c>
      <c r="C138" s="1215" t="s">
        <v>3588</v>
      </c>
      <c r="D138" s="1184" t="s">
        <v>266</v>
      </c>
      <c r="E138" s="1155" t="s">
        <v>3385</v>
      </c>
      <c r="F138" s="1161" t="s">
        <v>26</v>
      </c>
      <c r="G138" s="1162">
        <v>108.38500000000001</v>
      </c>
      <c r="H138" s="1162">
        <v>0</v>
      </c>
      <c r="I138" s="1162">
        <v>11.491</v>
      </c>
      <c r="J138" s="1162">
        <v>0</v>
      </c>
      <c r="K138" s="1162">
        <v>11.491</v>
      </c>
      <c r="L138" s="1162">
        <v>96.894000000000005</v>
      </c>
      <c r="M138" s="1163">
        <v>40</v>
      </c>
      <c r="N138" s="1163">
        <v>0</v>
      </c>
      <c r="O138" s="1162">
        <v>40</v>
      </c>
      <c r="P138" s="1162">
        <v>56.893999999999998</v>
      </c>
      <c r="Q138" s="1162"/>
      <c r="R138" s="1162"/>
      <c r="S138" s="1162"/>
      <c r="T138" s="1162"/>
      <c r="U138" s="1162"/>
      <c r="V138" s="1162"/>
      <c r="W138" s="1162"/>
      <c r="X138" s="1162"/>
      <c r="Y138" s="1162"/>
      <c r="Z138" s="466">
        <v>96.894000000000005</v>
      </c>
      <c r="AA138" s="466">
        <v>0</v>
      </c>
      <c r="AB138" s="21">
        <v>96.894000000000005</v>
      </c>
      <c r="AC138" s="21">
        <v>96.894000000000005</v>
      </c>
      <c r="AD138" s="21"/>
      <c r="AE138" s="21">
        <v>96.894000000000005</v>
      </c>
      <c r="AF138" s="21">
        <v>39.883422000000003</v>
      </c>
      <c r="AG138" s="21">
        <v>0</v>
      </c>
      <c r="AH138" s="21">
        <v>39.883422000000003</v>
      </c>
      <c r="AI138" s="1162"/>
      <c r="AJ138" s="1162" t="s">
        <v>12726</v>
      </c>
      <c r="AK138" s="1162" t="s">
        <v>12725</v>
      </c>
      <c r="AL138" s="2605">
        <v>0.25</v>
      </c>
      <c r="AM138" s="1214">
        <v>0</v>
      </c>
      <c r="AN138" s="1164"/>
      <c r="AO138" s="1164"/>
    </row>
    <row r="139" spans="1:42" ht="94.5">
      <c r="A139" s="289">
        <v>1341</v>
      </c>
      <c r="B139" s="1180" t="s">
        <v>3589</v>
      </c>
      <c r="C139" s="1215" t="s">
        <v>3590</v>
      </c>
      <c r="D139" s="1184" t="s">
        <v>3591</v>
      </c>
      <c r="E139" s="1155" t="s">
        <v>3592</v>
      </c>
      <c r="F139" s="1161" t="s">
        <v>114</v>
      </c>
      <c r="G139" s="1162">
        <v>448.197</v>
      </c>
      <c r="H139" s="1162">
        <v>0</v>
      </c>
      <c r="I139" s="1162">
        <v>22.41</v>
      </c>
      <c r="J139" s="1162">
        <v>0</v>
      </c>
      <c r="K139" s="1162">
        <v>22.41</v>
      </c>
      <c r="L139" s="1162">
        <v>425.78699999999998</v>
      </c>
      <c r="M139" s="1163">
        <v>38.246000000000002</v>
      </c>
      <c r="N139" s="1163">
        <v>0</v>
      </c>
      <c r="O139" s="1162">
        <v>38.246000000000002</v>
      </c>
      <c r="P139" s="1162"/>
      <c r="Q139" s="1162"/>
      <c r="R139" s="1162"/>
      <c r="S139" s="1162"/>
      <c r="T139" s="1162"/>
      <c r="U139" s="1162"/>
      <c r="V139" s="1162"/>
      <c r="W139" s="1162"/>
      <c r="X139" s="1162"/>
      <c r="Y139" s="1162"/>
      <c r="Z139" s="466">
        <v>38.246000000000002</v>
      </c>
      <c r="AA139" s="466">
        <v>0</v>
      </c>
      <c r="AB139" s="21">
        <v>38.246000000000002</v>
      </c>
      <c r="AC139" s="21">
        <v>38.2455</v>
      </c>
      <c r="AD139" s="21"/>
      <c r="AE139" s="21">
        <v>38.2455</v>
      </c>
      <c r="AF139" s="21">
        <v>38.245998999999998</v>
      </c>
      <c r="AG139" s="21">
        <v>0</v>
      </c>
      <c r="AH139" s="21">
        <v>38.245998999999998</v>
      </c>
      <c r="AI139" s="1162"/>
      <c r="AJ139" s="1162"/>
      <c r="AK139" s="1162" t="s">
        <v>12156</v>
      </c>
      <c r="AL139" s="2605">
        <v>0.25</v>
      </c>
      <c r="AM139" s="1214">
        <v>0</v>
      </c>
      <c r="AN139" s="1164"/>
      <c r="AO139" s="1164"/>
    </row>
    <row r="140" spans="1:42" ht="110.25">
      <c r="A140" s="289">
        <v>1342</v>
      </c>
      <c r="B140" s="1180" t="s">
        <v>3593</v>
      </c>
      <c r="C140" s="1215" t="s">
        <v>3594</v>
      </c>
      <c r="D140" s="1184" t="s">
        <v>3591</v>
      </c>
      <c r="E140" s="1155" t="s">
        <v>3592</v>
      </c>
      <c r="F140" s="1161" t="s">
        <v>114</v>
      </c>
      <c r="G140" s="1162">
        <v>733.25800000000004</v>
      </c>
      <c r="H140" s="1162">
        <v>0</v>
      </c>
      <c r="I140" s="1162">
        <v>36.661999999999999</v>
      </c>
      <c r="J140" s="1162">
        <v>0</v>
      </c>
      <c r="K140" s="1162">
        <v>36.661999999999999</v>
      </c>
      <c r="L140" s="1162">
        <v>696.596</v>
      </c>
      <c r="M140" s="1163">
        <v>50</v>
      </c>
      <c r="N140" s="1163">
        <v>0</v>
      </c>
      <c r="O140" s="1162">
        <v>50</v>
      </c>
      <c r="P140" s="1162"/>
      <c r="Q140" s="2919">
        <v>17.5</v>
      </c>
      <c r="R140" s="1162"/>
      <c r="S140" s="1162"/>
      <c r="T140" s="1162"/>
      <c r="U140" s="1162"/>
      <c r="V140" s="1162"/>
      <c r="W140" s="1162"/>
      <c r="X140" s="1162"/>
      <c r="Y140" s="1162"/>
      <c r="Z140" s="466">
        <v>32.5</v>
      </c>
      <c r="AA140" s="466">
        <v>0</v>
      </c>
      <c r="AB140" s="21">
        <v>32.5</v>
      </c>
      <c r="AC140" s="21">
        <v>12.5</v>
      </c>
      <c r="AD140" s="21"/>
      <c r="AE140" s="21">
        <v>12.5</v>
      </c>
      <c r="AF140" s="21">
        <v>6.2910000000000004</v>
      </c>
      <c r="AG140" s="21">
        <v>0</v>
      </c>
      <c r="AH140" s="21">
        <v>6.2910000000000004</v>
      </c>
      <c r="AI140" s="1162"/>
      <c r="AJ140" s="1162" t="s">
        <v>12919</v>
      </c>
      <c r="AK140" s="1162" t="s">
        <v>9259</v>
      </c>
      <c r="AL140" s="2605">
        <v>0.25</v>
      </c>
      <c r="AM140" s="1214">
        <v>0</v>
      </c>
      <c r="AN140" s="1164"/>
      <c r="AO140" s="1164"/>
    </row>
    <row r="141" spans="1:42" ht="94.5">
      <c r="A141" s="289">
        <v>1343</v>
      </c>
      <c r="B141" s="1180" t="s">
        <v>3595</v>
      </c>
      <c r="C141" s="1158" t="s">
        <v>3596</v>
      </c>
      <c r="D141" s="1155" t="s">
        <v>31</v>
      </c>
      <c r="E141" s="1155" t="s">
        <v>3597</v>
      </c>
      <c r="F141" s="1161" t="s">
        <v>115</v>
      </c>
      <c r="G141" s="1162">
        <v>446.40899999999999</v>
      </c>
      <c r="H141" s="1162">
        <v>0</v>
      </c>
      <c r="I141" s="1162">
        <v>89.281000000000006</v>
      </c>
      <c r="J141" s="1162">
        <v>0</v>
      </c>
      <c r="K141" s="1162">
        <v>89.281000000000006</v>
      </c>
      <c r="L141" s="1162">
        <v>357.12799999999999</v>
      </c>
      <c r="M141" s="1163">
        <v>200</v>
      </c>
      <c r="N141" s="1163">
        <v>0</v>
      </c>
      <c r="O141" s="1162">
        <v>200</v>
      </c>
      <c r="P141" s="1162"/>
      <c r="Q141" s="1162"/>
      <c r="R141" s="1162"/>
      <c r="S141" s="1162"/>
      <c r="T141" s="1162">
        <v>150</v>
      </c>
      <c r="U141" s="1162"/>
      <c r="V141" s="1162"/>
      <c r="W141" s="1162"/>
      <c r="X141" s="1162"/>
      <c r="Y141" s="1162"/>
      <c r="Z141" s="466">
        <v>350</v>
      </c>
      <c r="AA141" s="466">
        <v>0</v>
      </c>
      <c r="AB141" s="21">
        <v>350</v>
      </c>
      <c r="AC141" s="21">
        <v>350</v>
      </c>
      <c r="AD141" s="21"/>
      <c r="AE141" s="21">
        <v>350</v>
      </c>
      <c r="AF141" s="21">
        <v>349.98806999999999</v>
      </c>
      <c r="AG141" s="21">
        <v>0</v>
      </c>
      <c r="AH141" s="21">
        <v>349.98806999999999</v>
      </c>
      <c r="AI141" s="1162"/>
      <c r="AJ141" s="1162" t="s">
        <v>12531</v>
      </c>
      <c r="AK141" s="1162" t="s">
        <v>12532</v>
      </c>
      <c r="AL141" s="2605">
        <v>0.25</v>
      </c>
      <c r="AM141" s="1214">
        <v>0</v>
      </c>
      <c r="AN141" s="1164"/>
      <c r="AO141" s="1164"/>
    </row>
    <row r="142" spans="1:42" ht="63">
      <c r="A142" s="289">
        <v>1344</v>
      </c>
      <c r="B142" s="1180" t="s">
        <v>3598</v>
      </c>
      <c r="C142" s="1158" t="s">
        <v>3599</v>
      </c>
      <c r="D142" s="1155" t="s">
        <v>31</v>
      </c>
      <c r="E142" s="1155" t="s">
        <v>3600</v>
      </c>
      <c r="F142" s="1161" t="s">
        <v>115</v>
      </c>
      <c r="G142" s="1162">
        <v>459.97899999999998</v>
      </c>
      <c r="H142" s="1162">
        <v>0</v>
      </c>
      <c r="I142" s="1162">
        <v>91.995000000000005</v>
      </c>
      <c r="J142" s="1162">
        <v>0</v>
      </c>
      <c r="K142" s="1162">
        <v>91.995000000000005</v>
      </c>
      <c r="L142" s="1162">
        <v>367.98399999999998</v>
      </c>
      <c r="M142" s="1163">
        <v>200</v>
      </c>
      <c r="N142" s="1163">
        <v>0</v>
      </c>
      <c r="O142" s="1162">
        <v>200</v>
      </c>
      <c r="P142" s="1162"/>
      <c r="Q142" s="1162"/>
      <c r="R142" s="1162"/>
      <c r="S142" s="1162"/>
      <c r="T142" s="1162"/>
      <c r="U142" s="1162"/>
      <c r="V142" s="1162"/>
      <c r="W142" s="1162"/>
      <c r="X142" s="1162"/>
      <c r="Y142" s="1162"/>
      <c r="Z142" s="466">
        <v>200</v>
      </c>
      <c r="AA142" s="466">
        <v>0</v>
      </c>
      <c r="AB142" s="21">
        <v>200</v>
      </c>
      <c r="AC142" s="21">
        <v>200</v>
      </c>
      <c r="AD142" s="21"/>
      <c r="AE142" s="21">
        <v>200</v>
      </c>
      <c r="AF142" s="21">
        <v>199.999224</v>
      </c>
      <c r="AG142" s="21">
        <v>0</v>
      </c>
      <c r="AH142" s="21">
        <v>199.999224</v>
      </c>
      <c r="AI142" s="1162"/>
      <c r="AJ142" s="1162"/>
      <c r="AK142" s="1162" t="s">
        <v>9301</v>
      </c>
      <c r="AL142" s="2605">
        <v>0.25</v>
      </c>
      <c r="AM142" s="1214">
        <v>0</v>
      </c>
      <c r="AN142" s="1164"/>
      <c r="AO142" s="1164"/>
    </row>
    <row r="143" spans="1:42" ht="94.5">
      <c r="A143" s="289">
        <v>1345</v>
      </c>
      <c r="B143" s="1180" t="s">
        <v>3601</v>
      </c>
      <c r="C143" s="1158" t="s">
        <v>3602</v>
      </c>
      <c r="D143" s="1155" t="s">
        <v>435</v>
      </c>
      <c r="E143" s="1155" t="s">
        <v>3603</v>
      </c>
      <c r="F143" s="1161" t="s">
        <v>115</v>
      </c>
      <c r="G143" s="1162">
        <v>357.40800000000002</v>
      </c>
      <c r="H143" s="1162">
        <v>0</v>
      </c>
      <c r="I143" s="1162">
        <v>71.480999999999995</v>
      </c>
      <c r="J143" s="1162">
        <v>0</v>
      </c>
      <c r="K143" s="1162">
        <v>71.480999999999995</v>
      </c>
      <c r="L143" s="1162">
        <v>285.92700000000002</v>
      </c>
      <c r="M143" s="1163">
        <v>285.92700000000002</v>
      </c>
      <c r="N143" s="1163">
        <v>0</v>
      </c>
      <c r="O143" s="1162">
        <v>285.92700000000002</v>
      </c>
      <c r="P143" s="1162">
        <v>49.712000000000003</v>
      </c>
      <c r="Q143" s="1162"/>
      <c r="R143" s="1162"/>
      <c r="S143" s="1162"/>
      <c r="T143" s="1162"/>
      <c r="U143" s="1162"/>
      <c r="V143" s="1162"/>
      <c r="W143" s="1162"/>
      <c r="X143" s="1162"/>
      <c r="Y143" s="1162"/>
      <c r="Z143" s="466">
        <v>335.63900000000001</v>
      </c>
      <c r="AA143" s="466">
        <v>0</v>
      </c>
      <c r="AB143" s="21">
        <v>335.63900000000001</v>
      </c>
      <c r="AC143" s="21">
        <v>335.63850000000002</v>
      </c>
      <c r="AD143" s="21"/>
      <c r="AE143" s="21">
        <v>335.63850000000002</v>
      </c>
      <c r="AF143" s="21">
        <v>285.92700000000002</v>
      </c>
      <c r="AG143" s="21">
        <v>0</v>
      </c>
      <c r="AH143" s="21">
        <v>285.92700000000002</v>
      </c>
      <c r="AI143" s="1162"/>
      <c r="AJ143" s="1162" t="s">
        <v>12436</v>
      </c>
      <c r="AK143" s="1162" t="s">
        <v>12437</v>
      </c>
      <c r="AL143" s="2605">
        <v>0.5</v>
      </c>
      <c r="AM143" s="1214">
        <v>0</v>
      </c>
      <c r="AN143" s="1164"/>
      <c r="AO143" s="1164"/>
    </row>
    <row r="144" spans="1:42" ht="126">
      <c r="A144" s="289">
        <v>1346</v>
      </c>
      <c r="B144" s="1180" t="s">
        <v>3604</v>
      </c>
      <c r="C144" s="1158" t="s">
        <v>3605</v>
      </c>
      <c r="D144" s="1155" t="s">
        <v>37</v>
      </c>
      <c r="E144" s="1155" t="s">
        <v>3592</v>
      </c>
      <c r="F144" s="1161" t="s">
        <v>115</v>
      </c>
      <c r="G144" s="1162">
        <v>380.423</v>
      </c>
      <c r="H144" s="1162">
        <v>0</v>
      </c>
      <c r="I144" s="1162">
        <v>57.063000000000002</v>
      </c>
      <c r="J144" s="1162">
        <v>0</v>
      </c>
      <c r="K144" s="1162">
        <v>57.063000000000002</v>
      </c>
      <c r="L144" s="1162">
        <v>323.36</v>
      </c>
      <c r="M144" s="1163">
        <v>60</v>
      </c>
      <c r="N144" s="1163">
        <v>0</v>
      </c>
      <c r="O144" s="1162">
        <v>60</v>
      </c>
      <c r="P144" s="1162"/>
      <c r="Q144" s="1162"/>
      <c r="R144" s="1162"/>
      <c r="S144" s="1162"/>
      <c r="T144" s="1162"/>
      <c r="U144" s="1162"/>
      <c r="V144" s="1162"/>
      <c r="W144" s="1162"/>
      <c r="X144" s="1162"/>
      <c r="Y144" s="1162"/>
      <c r="Z144" s="466">
        <v>60</v>
      </c>
      <c r="AA144" s="466">
        <v>0</v>
      </c>
      <c r="AB144" s="21">
        <v>60</v>
      </c>
      <c r="AC144" s="21">
        <v>60</v>
      </c>
      <c r="AD144" s="21"/>
      <c r="AE144" s="21">
        <v>60</v>
      </c>
      <c r="AF144" s="21">
        <v>60</v>
      </c>
      <c r="AG144" s="21">
        <v>0</v>
      </c>
      <c r="AH144" s="21">
        <v>60</v>
      </c>
      <c r="AI144" s="1162"/>
      <c r="AJ144" s="1162"/>
      <c r="AK144" s="1162" t="s">
        <v>12228</v>
      </c>
      <c r="AL144" s="2605">
        <v>0.25</v>
      </c>
      <c r="AM144" s="1214">
        <v>0</v>
      </c>
      <c r="AN144" s="1164"/>
      <c r="AO144" s="1164"/>
    </row>
    <row r="145" spans="1:41" ht="94.5">
      <c r="A145" s="289">
        <v>1347</v>
      </c>
      <c r="B145" s="1180" t="s">
        <v>3606</v>
      </c>
      <c r="C145" s="1158" t="s">
        <v>3607</v>
      </c>
      <c r="D145" s="1155" t="s">
        <v>435</v>
      </c>
      <c r="E145" s="1155" t="s">
        <v>3603</v>
      </c>
      <c r="F145" s="1161" t="s">
        <v>115</v>
      </c>
      <c r="G145" s="1162">
        <v>447.404</v>
      </c>
      <c r="H145" s="1162">
        <v>0</v>
      </c>
      <c r="I145" s="1162">
        <v>89.48</v>
      </c>
      <c r="J145" s="1162">
        <v>0</v>
      </c>
      <c r="K145" s="1162">
        <v>89.48</v>
      </c>
      <c r="L145" s="1162">
        <v>357.92399999999998</v>
      </c>
      <c r="M145" s="1163">
        <v>357.92399999999998</v>
      </c>
      <c r="N145" s="1163">
        <v>0</v>
      </c>
      <c r="O145" s="1162">
        <v>357.92399999999998</v>
      </c>
      <c r="P145" s="1162">
        <v>60.497999999999998</v>
      </c>
      <c r="Q145" s="1162"/>
      <c r="R145" s="1162"/>
      <c r="S145" s="1162"/>
      <c r="T145" s="1162"/>
      <c r="U145" s="1162"/>
      <c r="V145" s="1162"/>
      <c r="W145" s="1162"/>
      <c r="X145" s="1162"/>
      <c r="Y145" s="1162"/>
      <c r="Z145" s="466">
        <v>418.42199999999997</v>
      </c>
      <c r="AA145" s="466">
        <v>0</v>
      </c>
      <c r="AB145" s="21">
        <v>418.42199999999997</v>
      </c>
      <c r="AC145" s="21">
        <v>418.42199999999997</v>
      </c>
      <c r="AD145" s="21"/>
      <c r="AE145" s="21">
        <v>418.42199999999997</v>
      </c>
      <c r="AF145" s="21">
        <v>357.92399999999998</v>
      </c>
      <c r="AG145" s="21">
        <v>0</v>
      </c>
      <c r="AH145" s="21">
        <v>357.92399999999998</v>
      </c>
      <c r="AI145" s="1162"/>
      <c r="AJ145" s="1162" t="s">
        <v>12438</v>
      </c>
      <c r="AK145" s="1162" t="s">
        <v>12437</v>
      </c>
      <c r="AL145" s="2605">
        <v>0.5</v>
      </c>
      <c r="AM145" s="1214">
        <v>0</v>
      </c>
      <c r="AN145" s="1164"/>
      <c r="AO145" s="1164"/>
    </row>
    <row r="146" spans="1:41" ht="110.25">
      <c r="A146" s="289">
        <v>1348</v>
      </c>
      <c r="B146" s="1180" t="s">
        <v>3608</v>
      </c>
      <c r="C146" s="1158" t="s">
        <v>3609</v>
      </c>
      <c r="D146" s="1184" t="s">
        <v>147</v>
      </c>
      <c r="E146" s="1155" t="s">
        <v>3579</v>
      </c>
      <c r="F146" s="1161" t="s">
        <v>115</v>
      </c>
      <c r="G146" s="1162">
        <v>417.00299999999999</v>
      </c>
      <c r="H146" s="1162">
        <v>0</v>
      </c>
      <c r="I146" s="1162">
        <v>41.7</v>
      </c>
      <c r="J146" s="1162">
        <v>0</v>
      </c>
      <c r="K146" s="1162">
        <v>41.7</v>
      </c>
      <c r="L146" s="1207">
        <v>375.303</v>
      </c>
      <c r="M146" s="1218">
        <v>375.303</v>
      </c>
      <c r="N146" s="1218">
        <v>0</v>
      </c>
      <c r="O146" s="1207">
        <v>375.303</v>
      </c>
      <c r="P146" s="1207"/>
      <c r="Q146" s="1207"/>
      <c r="R146" s="1207"/>
      <c r="S146" s="1207"/>
      <c r="T146" s="1207"/>
      <c r="U146" s="1207"/>
      <c r="V146" s="1207"/>
      <c r="W146" s="1207"/>
      <c r="X146" s="1207">
        <v>41.699999999999989</v>
      </c>
      <c r="Y146" s="1207"/>
      <c r="Z146" s="466">
        <v>333.60300000000001</v>
      </c>
      <c r="AA146" s="466">
        <v>0</v>
      </c>
      <c r="AB146" s="21">
        <v>333.60300000000001</v>
      </c>
      <c r="AC146" s="21">
        <v>333.60249999999996</v>
      </c>
      <c r="AD146" s="21"/>
      <c r="AE146" s="21">
        <v>333.60249999999996</v>
      </c>
      <c r="AF146" s="21">
        <v>333.60300000000001</v>
      </c>
      <c r="AG146" s="21">
        <v>0</v>
      </c>
      <c r="AH146" s="21">
        <v>333.60300000000001</v>
      </c>
      <c r="AI146" s="1207"/>
      <c r="AJ146" s="1207" t="s">
        <v>10352</v>
      </c>
      <c r="AK146" s="1162" t="s">
        <v>10861</v>
      </c>
      <c r="AL146" s="2601">
        <v>0.5</v>
      </c>
      <c r="AM146" s="1214">
        <v>0</v>
      </c>
      <c r="AN146" s="1164"/>
      <c r="AO146" s="1164"/>
    </row>
    <row r="147" spans="1:41" ht="63">
      <c r="A147" s="289">
        <v>1349</v>
      </c>
      <c r="B147" s="1180" t="s">
        <v>3610</v>
      </c>
      <c r="C147" s="1158" t="s">
        <v>3611</v>
      </c>
      <c r="D147" s="1184" t="s">
        <v>339</v>
      </c>
      <c r="E147" s="1155" t="s">
        <v>3579</v>
      </c>
      <c r="F147" s="1161" t="s">
        <v>115</v>
      </c>
      <c r="G147" s="1162">
        <v>835.63300000000004</v>
      </c>
      <c r="H147" s="1162">
        <v>0</v>
      </c>
      <c r="I147" s="1162">
        <v>167.126</v>
      </c>
      <c r="J147" s="1162">
        <v>0</v>
      </c>
      <c r="K147" s="1162">
        <v>167.126</v>
      </c>
      <c r="L147" s="1162">
        <v>668.50700000000006</v>
      </c>
      <c r="M147" s="1163">
        <v>360</v>
      </c>
      <c r="N147" s="1163">
        <v>0</v>
      </c>
      <c r="O147" s="1162">
        <v>360</v>
      </c>
      <c r="P147" s="1162"/>
      <c r="Q147" s="1162"/>
      <c r="R147" s="1162"/>
      <c r="S147" s="1162"/>
      <c r="T147" s="1162"/>
      <c r="U147" s="1162"/>
      <c r="V147" s="1162"/>
      <c r="W147" s="1162"/>
      <c r="X147" s="1162"/>
      <c r="Y147" s="1162"/>
      <c r="Z147" s="466">
        <v>360</v>
      </c>
      <c r="AA147" s="466">
        <v>0</v>
      </c>
      <c r="AB147" s="21">
        <v>360</v>
      </c>
      <c r="AC147" s="21">
        <v>360</v>
      </c>
      <c r="AD147" s="21"/>
      <c r="AE147" s="21">
        <v>360</v>
      </c>
      <c r="AF147" s="21">
        <v>359.99680000000001</v>
      </c>
      <c r="AG147" s="21">
        <v>0</v>
      </c>
      <c r="AH147" s="21">
        <v>359.99680000000001</v>
      </c>
      <c r="AI147" s="1162"/>
      <c r="AJ147" s="1162"/>
      <c r="AK147" s="1162" t="s">
        <v>9367</v>
      </c>
      <c r="AL147" s="2605">
        <v>0.25</v>
      </c>
      <c r="AM147" s="1214">
        <v>0</v>
      </c>
      <c r="AN147" s="1164"/>
      <c r="AO147" s="1164"/>
    </row>
    <row r="148" spans="1:41" ht="111" thickBot="1">
      <c r="A148" s="289">
        <v>1350</v>
      </c>
      <c r="B148" s="1180" t="s">
        <v>3612</v>
      </c>
      <c r="C148" s="1158" t="s">
        <v>3613</v>
      </c>
      <c r="D148" s="1184" t="s">
        <v>339</v>
      </c>
      <c r="E148" s="1155" t="s">
        <v>3579</v>
      </c>
      <c r="F148" s="1161" t="s">
        <v>115</v>
      </c>
      <c r="G148" s="1162">
        <v>877.69600000000003</v>
      </c>
      <c r="H148" s="1162">
        <v>0</v>
      </c>
      <c r="I148" s="1162">
        <v>175.53899999999999</v>
      </c>
      <c r="J148" s="1162">
        <v>0</v>
      </c>
      <c r="K148" s="1162">
        <v>175.53899999999999</v>
      </c>
      <c r="L148" s="1162">
        <v>702.15700000000004</v>
      </c>
      <c r="M148" s="1163">
        <v>400</v>
      </c>
      <c r="N148" s="1163">
        <v>0</v>
      </c>
      <c r="O148" s="1162">
        <v>400</v>
      </c>
      <c r="P148" s="1162">
        <v>358.928</v>
      </c>
      <c r="Q148" s="1162"/>
      <c r="R148" s="1162"/>
      <c r="S148" s="1162"/>
      <c r="T148" s="1162"/>
      <c r="U148" s="1162"/>
      <c r="V148" s="1162"/>
      <c r="W148" s="1162"/>
      <c r="X148" s="1162"/>
      <c r="Y148" s="1162"/>
      <c r="Z148" s="466">
        <v>758.928</v>
      </c>
      <c r="AA148" s="466">
        <v>0</v>
      </c>
      <c r="AB148" s="21">
        <v>758.928</v>
      </c>
      <c r="AC148" s="21">
        <v>758.928</v>
      </c>
      <c r="AD148" s="21"/>
      <c r="AE148" s="21">
        <v>758.928</v>
      </c>
      <c r="AF148" s="21">
        <v>758.91953999999998</v>
      </c>
      <c r="AG148" s="21">
        <v>0</v>
      </c>
      <c r="AH148" s="21">
        <v>758.91953999999998</v>
      </c>
      <c r="AI148" s="1162"/>
      <c r="AJ148" s="1162" t="s">
        <v>12844</v>
      </c>
      <c r="AK148" s="1162" t="s">
        <v>12856</v>
      </c>
      <c r="AL148" s="2605">
        <v>0.25</v>
      </c>
      <c r="AM148" s="1214">
        <v>0</v>
      </c>
      <c r="AN148" s="1164"/>
      <c r="AO148" s="1164"/>
    </row>
    <row r="149" spans="1:41" ht="95.25" thickBot="1">
      <c r="A149" s="289">
        <v>1351</v>
      </c>
      <c r="B149" s="1180" t="s">
        <v>3614</v>
      </c>
      <c r="C149" s="1219" t="s">
        <v>3615</v>
      </c>
      <c r="D149" s="1184" t="s">
        <v>480</v>
      </c>
      <c r="E149" s="1155" t="s">
        <v>3616</v>
      </c>
      <c r="F149" s="1183" t="s">
        <v>26</v>
      </c>
      <c r="G149" s="1162">
        <v>519.572</v>
      </c>
      <c r="H149" s="1162">
        <v>0</v>
      </c>
      <c r="I149" s="1162">
        <v>504.25099999999998</v>
      </c>
      <c r="J149" s="1162">
        <v>0</v>
      </c>
      <c r="K149" s="1162">
        <v>504.25099999999998</v>
      </c>
      <c r="L149" s="1162">
        <v>15.321000000000026</v>
      </c>
      <c r="M149" s="1163">
        <v>15.321</v>
      </c>
      <c r="N149" s="1163">
        <v>0</v>
      </c>
      <c r="O149" s="1162">
        <v>15.321</v>
      </c>
      <c r="P149" s="1162">
        <v>77.936000000000007</v>
      </c>
      <c r="Q149" s="1162"/>
      <c r="R149" s="1162"/>
      <c r="S149" s="1162"/>
      <c r="T149" s="1162"/>
      <c r="U149" s="1162"/>
      <c r="V149" s="1162"/>
      <c r="W149" s="1162"/>
      <c r="X149" s="1162"/>
      <c r="Y149" s="1162"/>
      <c r="Z149" s="466">
        <v>93.257000000000005</v>
      </c>
      <c r="AA149" s="466">
        <v>0</v>
      </c>
      <c r="AB149" s="21">
        <v>93.257000000000005</v>
      </c>
      <c r="AC149" s="21">
        <v>93.257000000000005</v>
      </c>
      <c r="AD149" s="21"/>
      <c r="AE149" s="21">
        <v>93.257000000000005</v>
      </c>
      <c r="AF149" s="21">
        <v>93.256563</v>
      </c>
      <c r="AG149" s="21">
        <v>0</v>
      </c>
      <c r="AH149" s="21">
        <v>93.256563</v>
      </c>
      <c r="AI149" s="1162"/>
      <c r="AJ149" s="1162" t="s">
        <v>12811</v>
      </c>
      <c r="AK149" s="1162" t="s">
        <v>12812</v>
      </c>
      <c r="AL149" s="2605">
        <v>1</v>
      </c>
      <c r="AM149" s="1214">
        <v>0</v>
      </c>
      <c r="AN149" s="1164"/>
      <c r="AO149" s="1164"/>
    </row>
    <row r="150" spans="1:41" ht="96" thickTop="1" thickBot="1">
      <c r="A150" s="289">
        <v>1352</v>
      </c>
      <c r="B150" s="1180" t="s">
        <v>3617</v>
      </c>
      <c r="C150" s="1220" t="s">
        <v>3618</v>
      </c>
      <c r="D150" s="1184" t="s">
        <v>480</v>
      </c>
      <c r="E150" s="1155" t="s">
        <v>3616</v>
      </c>
      <c r="F150" s="1183" t="s">
        <v>26</v>
      </c>
      <c r="G150" s="1162">
        <v>443.09100000000001</v>
      </c>
      <c r="H150" s="1162">
        <v>0</v>
      </c>
      <c r="I150" s="1162">
        <v>238.68600000000001</v>
      </c>
      <c r="J150" s="1162">
        <v>0</v>
      </c>
      <c r="K150" s="1162">
        <v>238.68600000000001</v>
      </c>
      <c r="L150" s="1162">
        <v>204.405</v>
      </c>
      <c r="M150" s="1163">
        <v>204.405</v>
      </c>
      <c r="N150" s="1163">
        <v>0</v>
      </c>
      <c r="O150" s="1162">
        <v>204.405</v>
      </c>
      <c r="P150" s="1162">
        <v>66</v>
      </c>
      <c r="Q150" s="1162"/>
      <c r="R150" s="1162"/>
      <c r="S150" s="1162"/>
      <c r="T150" s="1162"/>
      <c r="U150" s="1162"/>
      <c r="V150" s="1162"/>
      <c r="W150" s="1162"/>
      <c r="X150" s="1162"/>
      <c r="Y150" s="1162"/>
      <c r="Z150" s="466">
        <v>270.40499999999997</v>
      </c>
      <c r="AA150" s="466">
        <v>0</v>
      </c>
      <c r="AB150" s="21">
        <v>270.40499999999997</v>
      </c>
      <c r="AC150" s="21">
        <v>270.40449999999998</v>
      </c>
      <c r="AD150" s="21"/>
      <c r="AE150" s="21">
        <v>270.40449999999998</v>
      </c>
      <c r="AF150" s="21">
        <v>270.39663000000002</v>
      </c>
      <c r="AG150" s="21">
        <v>0</v>
      </c>
      <c r="AH150" s="21">
        <v>270.39663000000002</v>
      </c>
      <c r="AI150" s="1162"/>
      <c r="AJ150" s="1162" t="s">
        <v>12439</v>
      </c>
      <c r="AK150" s="1162" t="s">
        <v>12437</v>
      </c>
      <c r="AL150" s="2605">
        <v>0.5</v>
      </c>
      <c r="AM150" s="1214">
        <v>0</v>
      </c>
      <c r="AN150" s="1164"/>
      <c r="AO150" s="1164"/>
    </row>
    <row r="151" spans="1:41" ht="110.25">
      <c r="A151" s="289">
        <v>1353</v>
      </c>
      <c r="B151" s="1180" t="s">
        <v>3619</v>
      </c>
      <c r="C151" s="1158" t="s">
        <v>3620</v>
      </c>
      <c r="D151" s="1184" t="s">
        <v>3621</v>
      </c>
      <c r="E151" s="1155" t="s">
        <v>3622</v>
      </c>
      <c r="F151" s="1161" t="s">
        <v>114</v>
      </c>
      <c r="G151" s="1162">
        <v>762.93299999999999</v>
      </c>
      <c r="H151" s="1162">
        <v>0</v>
      </c>
      <c r="I151" s="1162">
        <v>100</v>
      </c>
      <c r="J151" s="1162">
        <v>0</v>
      </c>
      <c r="K151" s="1162">
        <v>100</v>
      </c>
      <c r="L151" s="1162">
        <v>662.93299999999999</v>
      </c>
      <c r="M151" s="1163">
        <v>200</v>
      </c>
      <c r="N151" s="1163">
        <v>0</v>
      </c>
      <c r="O151" s="1162">
        <v>200</v>
      </c>
      <c r="P151" s="1162"/>
      <c r="Q151" s="1162"/>
      <c r="R151" s="1162"/>
      <c r="S151" s="1162"/>
      <c r="T151" s="1162"/>
      <c r="U151" s="1162"/>
      <c r="V151" s="1162"/>
      <c r="W151" s="1162"/>
      <c r="X151" s="1162"/>
      <c r="Y151" s="1162"/>
      <c r="Z151" s="466">
        <v>200</v>
      </c>
      <c r="AA151" s="466">
        <v>0</v>
      </c>
      <c r="AB151" s="21">
        <v>200</v>
      </c>
      <c r="AC151" s="21">
        <v>200</v>
      </c>
      <c r="AD151" s="21"/>
      <c r="AE151" s="21">
        <v>200</v>
      </c>
      <c r="AF151" s="21">
        <v>200</v>
      </c>
      <c r="AG151" s="21">
        <v>0</v>
      </c>
      <c r="AH151" s="21">
        <v>200</v>
      </c>
      <c r="AI151" s="1162"/>
      <c r="AJ151" s="1162"/>
      <c r="AK151" s="1162" t="s">
        <v>9425</v>
      </c>
      <c r="AL151" s="2605">
        <v>0.25</v>
      </c>
      <c r="AM151" s="1214">
        <v>0</v>
      </c>
      <c r="AN151" s="1164"/>
      <c r="AO151" s="1164"/>
    </row>
    <row r="152" spans="1:41" ht="94.5">
      <c r="A152" s="289">
        <v>1354</v>
      </c>
      <c r="B152" s="1180" t="s">
        <v>3623</v>
      </c>
      <c r="C152" s="1158" t="s">
        <v>3624</v>
      </c>
      <c r="D152" s="1184" t="s">
        <v>339</v>
      </c>
      <c r="E152" s="1155" t="s">
        <v>3394</v>
      </c>
      <c r="F152" s="1161" t="s">
        <v>114</v>
      </c>
      <c r="G152" s="1162">
        <v>546.96699999999998</v>
      </c>
      <c r="H152" s="1162">
        <v>0</v>
      </c>
      <c r="I152" s="1162">
        <v>109.393</v>
      </c>
      <c r="J152" s="1162">
        <v>0</v>
      </c>
      <c r="K152" s="1162">
        <v>109.393</v>
      </c>
      <c r="L152" s="1162">
        <v>437.57399999999996</v>
      </c>
      <c r="M152" s="1163">
        <v>100</v>
      </c>
      <c r="N152" s="1163">
        <v>0</v>
      </c>
      <c r="O152" s="1162">
        <v>100</v>
      </c>
      <c r="P152" s="1162"/>
      <c r="Q152" s="1162"/>
      <c r="R152" s="1162"/>
      <c r="S152" s="1162"/>
      <c r="T152" s="1162"/>
      <c r="U152" s="1162"/>
      <c r="V152" s="1162"/>
      <c r="W152" s="1162"/>
      <c r="X152" s="1162"/>
      <c r="Y152" s="1162"/>
      <c r="Z152" s="466">
        <v>100</v>
      </c>
      <c r="AA152" s="466">
        <v>0</v>
      </c>
      <c r="AB152" s="21">
        <v>100</v>
      </c>
      <c r="AC152" s="21">
        <v>100</v>
      </c>
      <c r="AD152" s="21"/>
      <c r="AE152" s="21">
        <v>100</v>
      </c>
      <c r="AF152" s="21">
        <v>99.999920000000003</v>
      </c>
      <c r="AG152" s="21">
        <v>0</v>
      </c>
      <c r="AH152" s="21">
        <v>99.999920000000003</v>
      </c>
      <c r="AI152" s="1162"/>
      <c r="AJ152" s="1162"/>
      <c r="AK152" s="1162" t="s">
        <v>9501</v>
      </c>
      <c r="AL152" s="2605">
        <v>0.25</v>
      </c>
      <c r="AM152" s="1214">
        <v>0</v>
      </c>
      <c r="AN152" s="1164"/>
      <c r="AO152" s="1164"/>
    </row>
    <row r="153" spans="1:41" ht="94.5">
      <c r="A153" s="289">
        <v>1355</v>
      </c>
      <c r="B153" s="1180" t="s">
        <v>3625</v>
      </c>
      <c r="C153" s="1158" t="s">
        <v>3626</v>
      </c>
      <c r="D153" s="1184" t="s">
        <v>339</v>
      </c>
      <c r="E153" s="1155" t="s">
        <v>3394</v>
      </c>
      <c r="F153" s="1161" t="s">
        <v>115</v>
      </c>
      <c r="G153" s="1162">
        <v>599.96500000000003</v>
      </c>
      <c r="H153" s="1162">
        <v>0</v>
      </c>
      <c r="I153" s="1162">
        <v>100</v>
      </c>
      <c r="J153" s="1162">
        <v>0</v>
      </c>
      <c r="K153" s="1162">
        <v>100</v>
      </c>
      <c r="L153" s="1162">
        <v>499.96500000000003</v>
      </c>
      <c r="M153" s="1163">
        <v>443.72</v>
      </c>
      <c r="N153" s="1163">
        <v>0</v>
      </c>
      <c r="O153" s="1162">
        <v>443.72</v>
      </c>
      <c r="P153" s="1162"/>
      <c r="Q153" s="1162"/>
      <c r="R153" s="1162"/>
      <c r="S153" s="1162"/>
      <c r="T153" s="1162"/>
      <c r="U153" s="1162"/>
      <c r="V153" s="1162"/>
      <c r="W153" s="1162"/>
      <c r="X153" s="1162"/>
      <c r="Y153" s="1162"/>
      <c r="Z153" s="466">
        <v>443.72</v>
      </c>
      <c r="AA153" s="466">
        <v>0</v>
      </c>
      <c r="AB153" s="21">
        <v>443.72</v>
      </c>
      <c r="AC153" s="21">
        <v>443.72</v>
      </c>
      <c r="AD153" s="21"/>
      <c r="AE153" s="21">
        <v>443.72</v>
      </c>
      <c r="AF153" s="21">
        <v>443.323712</v>
      </c>
      <c r="AG153" s="21">
        <v>0</v>
      </c>
      <c r="AH153" s="21">
        <v>443.323712</v>
      </c>
      <c r="AI153" s="1162"/>
      <c r="AJ153" s="1162"/>
      <c r="AK153" s="1162" t="s">
        <v>9559</v>
      </c>
      <c r="AL153" s="2605">
        <v>0.25</v>
      </c>
      <c r="AM153" s="1214">
        <v>0</v>
      </c>
      <c r="AN153" s="1164"/>
      <c r="AO153" s="1164"/>
    </row>
    <row r="154" spans="1:41" ht="126">
      <c r="A154" s="289">
        <v>1356</v>
      </c>
      <c r="B154" s="1180" t="s">
        <v>3627</v>
      </c>
      <c r="C154" s="1158" t="s">
        <v>3628</v>
      </c>
      <c r="D154" s="1184" t="s">
        <v>3629</v>
      </c>
      <c r="E154" s="1155" t="s">
        <v>3592</v>
      </c>
      <c r="F154" s="1161" t="s">
        <v>115</v>
      </c>
      <c r="G154" s="1162">
        <v>334.23599999999999</v>
      </c>
      <c r="H154" s="1162">
        <v>0</v>
      </c>
      <c r="I154" s="1162">
        <v>66.846999999999994</v>
      </c>
      <c r="J154" s="1162">
        <v>0</v>
      </c>
      <c r="K154" s="1162">
        <v>66.846999999999994</v>
      </c>
      <c r="L154" s="1162">
        <v>267.38900000000001</v>
      </c>
      <c r="M154" s="1163">
        <v>100</v>
      </c>
      <c r="N154" s="1163">
        <v>0</v>
      </c>
      <c r="O154" s="1162">
        <v>100</v>
      </c>
      <c r="P154" s="1162"/>
      <c r="Q154" s="1162"/>
      <c r="R154" s="1162"/>
      <c r="S154" s="1162"/>
      <c r="T154" s="1162"/>
      <c r="U154" s="1162"/>
      <c r="V154" s="1162"/>
      <c r="W154" s="1162"/>
      <c r="X154" s="1162"/>
      <c r="Y154" s="1162"/>
      <c r="Z154" s="466">
        <v>100</v>
      </c>
      <c r="AA154" s="466">
        <v>0</v>
      </c>
      <c r="AB154" s="21">
        <v>100</v>
      </c>
      <c r="AC154" s="21">
        <v>100</v>
      </c>
      <c r="AD154" s="21"/>
      <c r="AE154" s="21">
        <v>100</v>
      </c>
      <c r="AF154" s="21">
        <v>99.991874999999993</v>
      </c>
      <c r="AG154" s="21">
        <v>0</v>
      </c>
      <c r="AH154" s="21">
        <v>99.991874999999993</v>
      </c>
      <c r="AI154" s="1162"/>
      <c r="AJ154" s="1162"/>
      <c r="AK154" s="1162" t="s">
        <v>9499</v>
      </c>
      <c r="AL154" s="2605">
        <v>0.25</v>
      </c>
      <c r="AM154" s="1214">
        <v>0</v>
      </c>
      <c r="AN154" s="1164"/>
      <c r="AO154" s="1164"/>
    </row>
    <row r="155" spans="1:41" ht="126">
      <c r="A155" s="289">
        <v>1357</v>
      </c>
      <c r="B155" s="1180" t="s">
        <v>3630</v>
      </c>
      <c r="C155" s="1158" t="s">
        <v>3631</v>
      </c>
      <c r="D155" s="1184" t="s">
        <v>297</v>
      </c>
      <c r="E155" s="1155" t="s">
        <v>3592</v>
      </c>
      <c r="F155" s="1161" t="s">
        <v>115</v>
      </c>
      <c r="G155" s="1162">
        <v>568.45100000000002</v>
      </c>
      <c r="H155" s="1162">
        <v>0</v>
      </c>
      <c r="I155" s="1162">
        <v>26.771000000000001</v>
      </c>
      <c r="J155" s="1162">
        <v>0</v>
      </c>
      <c r="K155" s="1162">
        <v>26.771000000000001</v>
      </c>
      <c r="L155" s="1162">
        <v>541.68000000000006</v>
      </c>
      <c r="M155" s="1163">
        <v>100</v>
      </c>
      <c r="N155" s="1163">
        <v>0</v>
      </c>
      <c r="O155" s="1162">
        <v>100</v>
      </c>
      <c r="P155" s="1162"/>
      <c r="Q155" s="2919">
        <v>50</v>
      </c>
      <c r="R155" s="1162"/>
      <c r="S155" s="1162"/>
      <c r="T155" s="1162"/>
      <c r="U155" s="1162"/>
      <c r="V155" s="1162"/>
      <c r="W155" s="1162"/>
      <c r="X155" s="1162"/>
      <c r="Y155" s="1162"/>
      <c r="Z155" s="466">
        <v>50</v>
      </c>
      <c r="AA155" s="466">
        <v>0</v>
      </c>
      <c r="AB155" s="21">
        <v>50</v>
      </c>
      <c r="AC155" s="21">
        <v>50</v>
      </c>
      <c r="AD155" s="21"/>
      <c r="AE155" s="21">
        <v>50</v>
      </c>
      <c r="AF155" s="21">
        <v>50</v>
      </c>
      <c r="AG155" s="21">
        <v>0</v>
      </c>
      <c r="AH155" s="21">
        <v>50</v>
      </c>
      <c r="AI155" s="1162"/>
      <c r="AJ155" s="1162" t="s">
        <v>12920</v>
      </c>
      <c r="AK155" s="1162" t="s">
        <v>12200</v>
      </c>
      <c r="AL155" s="2605">
        <v>0.25</v>
      </c>
      <c r="AM155" s="1214">
        <v>0</v>
      </c>
      <c r="AN155" s="1164"/>
      <c r="AO155" s="1164"/>
    </row>
    <row r="156" spans="1:41" ht="94.5">
      <c r="A156" s="289">
        <v>1358</v>
      </c>
      <c r="B156" s="1180" t="s">
        <v>3632</v>
      </c>
      <c r="C156" s="1158" t="s">
        <v>3633</v>
      </c>
      <c r="D156" s="1184" t="s">
        <v>39</v>
      </c>
      <c r="E156" s="1155" t="s">
        <v>3363</v>
      </c>
      <c r="F156" s="1161" t="s">
        <v>114</v>
      </c>
      <c r="G156" s="1162">
        <v>1224.9290000000001</v>
      </c>
      <c r="H156" s="1162">
        <v>0</v>
      </c>
      <c r="I156" s="1162">
        <v>204.98500000000001</v>
      </c>
      <c r="J156" s="1162">
        <v>0</v>
      </c>
      <c r="K156" s="1162">
        <v>204.98500000000001</v>
      </c>
      <c r="L156" s="1162">
        <v>1019.9440000000001</v>
      </c>
      <c r="M156" s="1163">
        <v>100</v>
      </c>
      <c r="N156" s="1163">
        <v>0</v>
      </c>
      <c r="O156" s="1162">
        <v>100</v>
      </c>
      <c r="P156" s="1162"/>
      <c r="Q156" s="1162"/>
      <c r="R156" s="1162"/>
      <c r="S156" s="1162"/>
      <c r="T156" s="1162"/>
      <c r="U156" s="1162"/>
      <c r="V156" s="1162"/>
      <c r="W156" s="1162"/>
      <c r="X156" s="1162"/>
      <c r="Y156" s="1162"/>
      <c r="Z156" s="466">
        <v>100</v>
      </c>
      <c r="AA156" s="466">
        <v>0</v>
      </c>
      <c r="AB156" s="21">
        <v>100</v>
      </c>
      <c r="AC156" s="21">
        <v>100</v>
      </c>
      <c r="AD156" s="21"/>
      <c r="AE156" s="21">
        <v>100</v>
      </c>
      <c r="AF156" s="21">
        <v>100</v>
      </c>
      <c r="AG156" s="21">
        <v>0</v>
      </c>
      <c r="AH156" s="21">
        <v>100</v>
      </c>
      <c r="AI156" s="1162"/>
      <c r="AJ156" s="1162"/>
      <c r="AK156" s="1162" t="s">
        <v>9388</v>
      </c>
      <c r="AL156" s="2605">
        <v>0.25</v>
      </c>
      <c r="AM156" s="1214">
        <v>0</v>
      </c>
      <c r="AN156" s="1164"/>
      <c r="AO156" s="1164"/>
    </row>
    <row r="157" spans="1:41" ht="94.5">
      <c r="A157" s="289">
        <v>1359</v>
      </c>
      <c r="B157" s="1221" t="s">
        <v>3634</v>
      </c>
      <c r="C157" s="1222" t="s">
        <v>3635</v>
      </c>
      <c r="D157" s="1223" t="s">
        <v>31</v>
      </c>
      <c r="E157" s="1155" t="s">
        <v>3636</v>
      </c>
      <c r="F157" s="1161" t="s">
        <v>115</v>
      </c>
      <c r="G157" s="1218">
        <v>4601.6030000000001</v>
      </c>
      <c r="H157" s="1224">
        <v>0</v>
      </c>
      <c r="I157" s="1224">
        <v>0</v>
      </c>
      <c r="J157" s="1224">
        <v>0</v>
      </c>
      <c r="K157" s="1162">
        <v>0</v>
      </c>
      <c r="L157" s="1162">
        <v>4601.6030000000001</v>
      </c>
      <c r="M157" s="141">
        <v>150</v>
      </c>
      <c r="N157" s="141">
        <v>0</v>
      </c>
      <c r="O157" s="1162">
        <v>150</v>
      </c>
      <c r="P157" s="1162"/>
      <c r="Q157" s="1162"/>
      <c r="R157" s="1162"/>
      <c r="S157" s="1162"/>
      <c r="T157" s="1162"/>
      <c r="U157" s="1162"/>
      <c r="V157" s="1162"/>
      <c r="W157" s="1162"/>
      <c r="X157" s="1162"/>
      <c r="Y157" s="1162"/>
      <c r="Z157" s="466">
        <v>150</v>
      </c>
      <c r="AA157" s="466">
        <v>0</v>
      </c>
      <c r="AB157" s="21">
        <v>150</v>
      </c>
      <c r="AC157" s="21">
        <v>150</v>
      </c>
      <c r="AD157" s="21"/>
      <c r="AE157" s="21">
        <v>150</v>
      </c>
      <c r="AF157" s="21">
        <v>278.73925800000001</v>
      </c>
      <c r="AG157" s="21">
        <v>0</v>
      </c>
      <c r="AH157" s="21">
        <v>278.73925800000001</v>
      </c>
      <c r="AI157" s="1162"/>
      <c r="AJ157" s="1162"/>
      <c r="AK157" s="1162" t="s">
        <v>12958</v>
      </c>
      <c r="AL157" s="2605">
        <v>0.25</v>
      </c>
      <c r="AM157" s="1214">
        <v>0</v>
      </c>
      <c r="AN157" s="1164"/>
      <c r="AO157" s="1164"/>
    </row>
    <row r="158" spans="1:41" ht="126">
      <c r="A158" s="289">
        <v>1360</v>
      </c>
      <c r="B158" s="1221" t="s">
        <v>3637</v>
      </c>
      <c r="C158" s="1222" t="s">
        <v>3638</v>
      </c>
      <c r="D158" s="1225" t="s">
        <v>266</v>
      </c>
      <c r="E158" s="1225" t="s">
        <v>3315</v>
      </c>
      <c r="F158" s="1183" t="s">
        <v>26</v>
      </c>
      <c r="G158" s="1226">
        <v>2297.9229999999998</v>
      </c>
      <c r="H158" s="1224">
        <v>0</v>
      </c>
      <c r="I158" s="1224">
        <v>2200</v>
      </c>
      <c r="J158" s="1224">
        <v>0</v>
      </c>
      <c r="K158" s="1162">
        <v>2200</v>
      </c>
      <c r="L158" s="1162">
        <v>97.922999999999774</v>
      </c>
      <c r="M158" s="141">
        <v>30</v>
      </c>
      <c r="N158" s="141">
        <v>0</v>
      </c>
      <c r="O158" s="1162">
        <v>30</v>
      </c>
      <c r="P158" s="1162"/>
      <c r="Q158" s="2919">
        <v>21.085999999999999</v>
      </c>
      <c r="R158" s="1162"/>
      <c r="S158" s="1162"/>
      <c r="T158" s="1162"/>
      <c r="U158" s="1162"/>
      <c r="V158" s="1162"/>
      <c r="W158" s="1162"/>
      <c r="X158" s="1162"/>
      <c r="Y158" s="1162"/>
      <c r="Z158" s="466">
        <v>8.9140000000000015</v>
      </c>
      <c r="AA158" s="466">
        <v>0</v>
      </c>
      <c r="AB158" s="21">
        <v>8.9140000000000015</v>
      </c>
      <c r="AC158" s="21">
        <v>7.5</v>
      </c>
      <c r="AD158" s="21"/>
      <c r="AE158" s="21">
        <v>7.5</v>
      </c>
      <c r="AF158" s="21">
        <v>0</v>
      </c>
      <c r="AG158" s="21">
        <v>0</v>
      </c>
      <c r="AH158" s="21">
        <v>0</v>
      </c>
      <c r="AI158" s="1162"/>
      <c r="AJ158" s="1162" t="s">
        <v>12921</v>
      </c>
      <c r="AK158" s="1162" t="s">
        <v>9259</v>
      </c>
      <c r="AL158" s="2605">
        <v>0.25</v>
      </c>
      <c r="AM158" s="1214">
        <v>0</v>
      </c>
      <c r="AN158" s="1164"/>
      <c r="AO158" s="1164"/>
    </row>
    <row r="159" spans="1:41" ht="126">
      <c r="A159" s="289">
        <v>1361</v>
      </c>
      <c r="B159" s="1221" t="s">
        <v>3639</v>
      </c>
      <c r="C159" s="1222" t="s">
        <v>3640</v>
      </c>
      <c r="D159" s="1225" t="s">
        <v>29</v>
      </c>
      <c r="E159" s="1225" t="s">
        <v>3641</v>
      </c>
      <c r="F159" s="1161" t="s">
        <v>115</v>
      </c>
      <c r="G159" s="1226">
        <v>559.39099999999996</v>
      </c>
      <c r="H159" s="1224">
        <v>0</v>
      </c>
      <c r="I159" s="1224">
        <v>0</v>
      </c>
      <c r="J159" s="1224">
        <v>0</v>
      </c>
      <c r="K159" s="1162">
        <v>0</v>
      </c>
      <c r="L159" s="1162">
        <v>559.39099999999996</v>
      </c>
      <c r="M159" s="141">
        <v>200</v>
      </c>
      <c r="N159" s="141">
        <v>50</v>
      </c>
      <c r="O159" s="1162">
        <v>250</v>
      </c>
      <c r="P159" s="1162"/>
      <c r="Q159" s="1162"/>
      <c r="R159" s="1162"/>
      <c r="S159" s="1162"/>
      <c r="T159" s="1162"/>
      <c r="U159" s="1162"/>
      <c r="V159" s="1162"/>
      <c r="W159" s="1162"/>
      <c r="X159" s="1162"/>
      <c r="Y159" s="1162"/>
      <c r="Z159" s="466">
        <v>200</v>
      </c>
      <c r="AA159" s="466">
        <v>50</v>
      </c>
      <c r="AB159" s="21">
        <v>250</v>
      </c>
      <c r="AC159" s="21">
        <v>150</v>
      </c>
      <c r="AD159" s="21">
        <v>12.5</v>
      </c>
      <c r="AE159" s="21">
        <v>162.5</v>
      </c>
      <c r="AF159" s="21">
        <v>115.875709</v>
      </c>
      <c r="AG159" s="21">
        <v>0</v>
      </c>
      <c r="AH159" s="21">
        <v>115.875709</v>
      </c>
      <c r="AI159" s="1162"/>
      <c r="AJ159" s="1162"/>
      <c r="AK159" s="1162" t="s">
        <v>12231</v>
      </c>
      <c r="AL159" s="2605">
        <v>0.25</v>
      </c>
      <c r="AM159" s="1214">
        <v>12000</v>
      </c>
      <c r="AN159" s="1164" t="e">
        <v>#REF!</v>
      </c>
      <c r="AO159" s="1164"/>
    </row>
    <row r="160" spans="1:41" s="1174" customFormat="1">
      <c r="A160" s="1227" t="s">
        <v>300</v>
      </c>
      <c r="B160" s="1228"/>
      <c r="C160" s="1229" t="s">
        <v>3642</v>
      </c>
      <c r="D160" s="1230"/>
      <c r="E160" s="1231"/>
      <c r="F160" s="1232"/>
      <c r="G160" s="1233">
        <v>86520.542999999991</v>
      </c>
      <c r="H160" s="1233">
        <v>26311.787000000004</v>
      </c>
      <c r="I160" s="1233">
        <v>11530.302</v>
      </c>
      <c r="J160" s="1233">
        <v>9022.0229999999992</v>
      </c>
      <c r="K160" s="1233">
        <v>37842.089</v>
      </c>
      <c r="L160" s="1233">
        <v>48678.453999999998</v>
      </c>
      <c r="M160" s="1233">
        <v>9977.237000000001</v>
      </c>
      <c r="N160" s="1233">
        <v>280</v>
      </c>
      <c r="O160" s="1233">
        <v>10257.237000000001</v>
      </c>
      <c r="P160" s="1233">
        <v>1336.8019999999999</v>
      </c>
      <c r="Q160" s="1233">
        <v>361.86099999999999</v>
      </c>
      <c r="R160" s="1233">
        <v>0</v>
      </c>
      <c r="S160" s="1233">
        <v>0</v>
      </c>
      <c r="T160" s="1233">
        <v>150</v>
      </c>
      <c r="U160" s="1233">
        <v>0</v>
      </c>
      <c r="V160" s="1233">
        <v>0</v>
      </c>
      <c r="W160" s="1233">
        <v>0</v>
      </c>
      <c r="X160" s="1233">
        <v>41.699999999999989</v>
      </c>
      <c r="Y160" s="1233">
        <v>0</v>
      </c>
      <c r="Z160" s="1233">
        <v>11060.477999999999</v>
      </c>
      <c r="AA160" s="1233">
        <v>280</v>
      </c>
      <c r="AB160" s="1233">
        <v>11340.477999999999</v>
      </c>
      <c r="AC160" s="1233">
        <v>10699.833999999999</v>
      </c>
      <c r="AD160" s="1233">
        <v>69.495000000000005</v>
      </c>
      <c r="AE160" s="1233">
        <v>10769.329</v>
      </c>
      <c r="AF160" s="1233">
        <v>10331.443206999998</v>
      </c>
      <c r="AG160" s="1233">
        <v>27.842431000000001</v>
      </c>
      <c r="AH160" s="1233">
        <v>10359.285637999998</v>
      </c>
      <c r="AI160" s="1233">
        <v>0</v>
      </c>
      <c r="AJ160" s="2326"/>
      <c r="AK160" s="2326"/>
      <c r="AL160" s="2326"/>
      <c r="AM160" s="1233">
        <v>17157.53</v>
      </c>
      <c r="AN160" s="1173"/>
      <c r="AO160" s="1173"/>
    </row>
    <row r="161" spans="1:41">
      <c r="A161" s="289" t="s">
        <v>300</v>
      </c>
      <c r="B161" s="1180"/>
      <c r="C161" s="1211"/>
      <c r="D161" s="1213"/>
      <c r="E161" s="1159"/>
      <c r="F161" s="1234"/>
      <c r="G161" s="1212"/>
      <c r="H161" s="1162"/>
      <c r="I161" s="1162"/>
      <c r="J161" s="1162"/>
      <c r="K161" s="1162"/>
      <c r="L161" s="1162"/>
      <c r="M161" s="1235"/>
      <c r="N161" s="1163"/>
      <c r="O161" s="1162"/>
      <c r="P161" s="1162"/>
      <c r="Q161" s="1162"/>
      <c r="R161" s="1162"/>
      <c r="S161" s="1162"/>
      <c r="T161" s="1162"/>
      <c r="U161" s="1162"/>
      <c r="V161" s="1162"/>
      <c r="W161" s="1162"/>
      <c r="X161" s="1162"/>
      <c r="Y161" s="1162"/>
      <c r="Z161" s="1162"/>
      <c r="AA161" s="1162"/>
      <c r="AB161" s="1162"/>
      <c r="AC161" s="1162"/>
      <c r="AD161" s="1162"/>
      <c r="AE161" s="1162"/>
      <c r="AF161" s="1162"/>
      <c r="AG161" s="1162"/>
      <c r="AH161" s="1162"/>
      <c r="AI161" s="1162"/>
      <c r="AJ161" s="1162"/>
      <c r="AK161" s="1162"/>
      <c r="AL161" s="1162"/>
      <c r="AM161" s="1162"/>
      <c r="AN161" s="1164"/>
      <c r="AO161" s="1164"/>
    </row>
    <row r="162" spans="1:41">
      <c r="A162" s="289" t="s">
        <v>300</v>
      </c>
      <c r="B162" s="1180"/>
      <c r="C162" s="1156" t="s">
        <v>3443</v>
      </c>
      <c r="D162" s="1213"/>
      <c r="E162" s="1159"/>
      <c r="F162" s="1234"/>
      <c r="G162" s="1212"/>
      <c r="H162" s="1162"/>
      <c r="I162" s="1162"/>
      <c r="J162" s="1162"/>
      <c r="K162" s="1162"/>
      <c r="L162" s="1162"/>
      <c r="M162" s="1235"/>
      <c r="N162" s="1163"/>
      <c r="O162" s="1162"/>
      <c r="P162" s="1162"/>
      <c r="Q162" s="1162"/>
      <c r="R162" s="1162"/>
      <c r="S162" s="1162"/>
      <c r="T162" s="1162"/>
      <c r="U162" s="1162"/>
      <c r="V162" s="1162"/>
      <c r="W162" s="1162"/>
      <c r="X162" s="1162"/>
      <c r="Y162" s="1162"/>
      <c r="Z162" s="1162"/>
      <c r="AA162" s="1162"/>
      <c r="AB162" s="1162"/>
      <c r="AC162" s="1162"/>
      <c r="AD162" s="1162"/>
      <c r="AE162" s="1162"/>
      <c r="AF162" s="1162"/>
      <c r="AG162" s="1162"/>
      <c r="AH162" s="1162"/>
      <c r="AI162" s="1162"/>
      <c r="AJ162" s="1162"/>
      <c r="AK162" s="1162"/>
      <c r="AL162" s="1162"/>
      <c r="AM162" s="1162"/>
      <c r="AN162" s="1164"/>
      <c r="AO162" s="1164"/>
    </row>
    <row r="163" spans="1:41">
      <c r="A163" s="289" t="s">
        <v>300</v>
      </c>
      <c r="B163" s="1180"/>
      <c r="C163" s="1156" t="s">
        <v>144</v>
      </c>
      <c r="D163" s="1213"/>
      <c r="E163" s="1159"/>
      <c r="F163" s="1234"/>
      <c r="G163" s="1212"/>
      <c r="H163" s="1162"/>
      <c r="I163" s="1162"/>
      <c r="J163" s="1162"/>
      <c r="K163" s="1162"/>
      <c r="L163" s="1162"/>
      <c r="M163" s="1235"/>
      <c r="N163" s="1163"/>
      <c r="O163" s="1162"/>
      <c r="P163" s="1162"/>
      <c r="Q163" s="1162"/>
      <c r="R163" s="1162"/>
      <c r="S163" s="1162"/>
      <c r="T163" s="1162"/>
      <c r="U163" s="1162"/>
      <c r="V163" s="1162"/>
      <c r="W163" s="1162"/>
      <c r="X163" s="1162"/>
      <c r="Y163" s="1162"/>
      <c r="Z163" s="1162"/>
      <c r="AA163" s="1162"/>
      <c r="AB163" s="1162"/>
      <c r="AC163" s="1162"/>
      <c r="AD163" s="1162"/>
      <c r="AE163" s="1162"/>
      <c r="AF163" s="1162"/>
      <c r="AG163" s="1162"/>
      <c r="AH163" s="1162"/>
      <c r="AI163" s="1162"/>
      <c r="AJ163" s="1162"/>
      <c r="AK163" s="1162"/>
      <c r="AL163" s="1162"/>
      <c r="AM163" s="1162"/>
      <c r="AN163" s="1164"/>
      <c r="AO163" s="1164"/>
    </row>
    <row r="164" spans="1:41" ht="94.5">
      <c r="A164" s="289">
        <v>1362</v>
      </c>
      <c r="B164" s="1180" t="s">
        <v>3643</v>
      </c>
      <c r="C164" s="1202" t="s">
        <v>3644</v>
      </c>
      <c r="D164" s="1203" t="s">
        <v>332</v>
      </c>
      <c r="E164" s="1159" t="s">
        <v>145</v>
      </c>
      <c r="F164" s="1193" t="s">
        <v>115</v>
      </c>
      <c r="G164" s="1236">
        <v>2000</v>
      </c>
      <c r="H164" s="1224">
        <v>0</v>
      </c>
      <c r="I164" s="1224">
        <v>0</v>
      </c>
      <c r="J164" s="1224">
        <v>0</v>
      </c>
      <c r="K164" s="1195">
        <v>0</v>
      </c>
      <c r="L164" s="1195">
        <v>2000</v>
      </c>
      <c r="M164" s="141">
        <v>50</v>
      </c>
      <c r="N164" s="141">
        <v>0</v>
      </c>
      <c r="O164" s="1195">
        <v>50</v>
      </c>
      <c r="P164" s="1195"/>
      <c r="Q164" s="1195"/>
      <c r="R164" s="1195"/>
      <c r="S164" s="1195"/>
      <c r="T164" s="1195"/>
      <c r="U164" s="1195"/>
      <c r="V164" s="1195"/>
      <c r="W164" s="1195"/>
      <c r="X164" s="1195"/>
      <c r="Y164" s="1195"/>
      <c r="Z164" s="466">
        <v>50</v>
      </c>
      <c r="AA164" s="466">
        <v>0</v>
      </c>
      <c r="AB164" s="21">
        <v>50</v>
      </c>
      <c r="AC164" s="21"/>
      <c r="AD164" s="21"/>
      <c r="AE164" s="21">
        <v>0</v>
      </c>
      <c r="AF164" s="21">
        <v>0</v>
      </c>
      <c r="AG164" s="21">
        <v>0</v>
      </c>
      <c r="AH164" s="21">
        <v>0</v>
      </c>
      <c r="AI164" s="1195"/>
      <c r="AJ164" s="1159" t="s">
        <v>145</v>
      </c>
      <c r="AK164" s="1195"/>
      <c r="AL164" s="2605">
        <v>0.25</v>
      </c>
      <c r="AM164" s="1163">
        <v>0</v>
      </c>
      <c r="AN164" s="1164"/>
      <c r="AO164" s="1164"/>
    </row>
    <row r="165" spans="1:41" ht="63">
      <c r="A165" s="289">
        <v>1363</v>
      </c>
      <c r="B165" s="1180" t="s">
        <v>3645</v>
      </c>
      <c r="C165" s="1202" t="s">
        <v>3646</v>
      </c>
      <c r="D165" s="1203" t="s">
        <v>209</v>
      </c>
      <c r="E165" s="1159" t="s">
        <v>145</v>
      </c>
      <c r="F165" s="1193" t="s">
        <v>115</v>
      </c>
      <c r="G165" s="1236">
        <v>1000</v>
      </c>
      <c r="H165" s="1224">
        <v>0</v>
      </c>
      <c r="I165" s="1224">
        <v>0</v>
      </c>
      <c r="J165" s="1224">
        <v>0</v>
      </c>
      <c r="K165" s="1195">
        <v>0</v>
      </c>
      <c r="L165" s="1195">
        <v>1000</v>
      </c>
      <c r="M165" s="141">
        <v>50</v>
      </c>
      <c r="N165" s="141">
        <v>0</v>
      </c>
      <c r="O165" s="1195">
        <v>50</v>
      </c>
      <c r="P165" s="1195"/>
      <c r="Q165" s="1195"/>
      <c r="R165" s="1195"/>
      <c r="S165" s="1195"/>
      <c r="T165" s="1195"/>
      <c r="U165" s="1195"/>
      <c r="V165" s="1195"/>
      <c r="W165" s="1195"/>
      <c r="X165" s="1195"/>
      <c r="Y165" s="1195"/>
      <c r="Z165" s="466">
        <v>50</v>
      </c>
      <c r="AA165" s="466">
        <v>0</v>
      </c>
      <c r="AB165" s="21">
        <v>50</v>
      </c>
      <c r="AC165" s="21"/>
      <c r="AD165" s="21"/>
      <c r="AE165" s="21">
        <v>0</v>
      </c>
      <c r="AF165" s="21">
        <v>0</v>
      </c>
      <c r="AG165" s="21">
        <v>0</v>
      </c>
      <c r="AH165" s="21">
        <v>0</v>
      </c>
      <c r="AI165" s="1195"/>
      <c r="AJ165" s="1159" t="s">
        <v>145</v>
      </c>
      <c r="AK165" s="1195"/>
      <c r="AL165" s="2605">
        <v>0.25</v>
      </c>
      <c r="AM165" s="1163">
        <v>0</v>
      </c>
      <c r="AN165" s="1164"/>
      <c r="AO165" s="1164"/>
    </row>
    <row r="166" spans="1:41" ht="110.25">
      <c r="A166" s="289">
        <v>1364</v>
      </c>
      <c r="B166" s="1180" t="s">
        <v>3647</v>
      </c>
      <c r="C166" s="1202" t="s">
        <v>3648</v>
      </c>
      <c r="D166" s="1155" t="s">
        <v>220</v>
      </c>
      <c r="E166" s="1159" t="s">
        <v>145</v>
      </c>
      <c r="F166" s="1193" t="s">
        <v>115</v>
      </c>
      <c r="G166" s="1236">
        <v>1724.999</v>
      </c>
      <c r="H166" s="1224">
        <v>0</v>
      </c>
      <c r="I166" s="1224">
        <v>0</v>
      </c>
      <c r="J166" s="1224">
        <v>0</v>
      </c>
      <c r="K166" s="1195">
        <v>0</v>
      </c>
      <c r="L166" s="1195">
        <v>1724.999</v>
      </c>
      <c r="M166" s="141">
        <v>50</v>
      </c>
      <c r="N166" s="141">
        <v>0</v>
      </c>
      <c r="O166" s="1195">
        <v>50</v>
      </c>
      <c r="P166" s="1195"/>
      <c r="Q166" s="1195"/>
      <c r="R166" s="1195"/>
      <c r="S166" s="1195"/>
      <c r="T166" s="1195"/>
      <c r="U166" s="1195"/>
      <c r="V166" s="1195"/>
      <c r="W166" s="1195"/>
      <c r="X166" s="1195"/>
      <c r="Y166" s="1195"/>
      <c r="Z166" s="466">
        <v>50</v>
      </c>
      <c r="AA166" s="466">
        <v>0</v>
      </c>
      <c r="AB166" s="21">
        <v>50</v>
      </c>
      <c r="AC166" s="21"/>
      <c r="AD166" s="21"/>
      <c r="AE166" s="21">
        <v>0</v>
      </c>
      <c r="AF166" s="21">
        <v>0</v>
      </c>
      <c r="AG166" s="21">
        <v>0</v>
      </c>
      <c r="AH166" s="21">
        <v>0</v>
      </c>
      <c r="AI166" s="1195"/>
      <c r="AJ166" s="1159" t="s">
        <v>145</v>
      </c>
      <c r="AK166" s="1195"/>
      <c r="AL166" s="2605">
        <v>0.25</v>
      </c>
      <c r="AM166" s="1163">
        <v>0</v>
      </c>
      <c r="AN166" s="1164"/>
      <c r="AO166" s="1164"/>
    </row>
    <row r="167" spans="1:41" ht="141.75">
      <c r="A167" s="289">
        <v>1365</v>
      </c>
      <c r="B167" s="1180" t="s">
        <v>3649</v>
      </c>
      <c r="C167" s="1202" t="s">
        <v>3650</v>
      </c>
      <c r="D167" s="1155" t="s">
        <v>220</v>
      </c>
      <c r="E167" s="1159" t="s">
        <v>145</v>
      </c>
      <c r="F167" s="1193" t="s">
        <v>115</v>
      </c>
      <c r="G167" s="1236">
        <v>2899.625</v>
      </c>
      <c r="H167" s="1224">
        <v>0</v>
      </c>
      <c r="I167" s="1224">
        <v>0</v>
      </c>
      <c r="J167" s="1224">
        <v>0</v>
      </c>
      <c r="K167" s="1195">
        <v>0</v>
      </c>
      <c r="L167" s="1195">
        <v>2899.625</v>
      </c>
      <c r="M167" s="141">
        <v>50</v>
      </c>
      <c r="N167" s="141">
        <v>0</v>
      </c>
      <c r="O167" s="1195">
        <v>50</v>
      </c>
      <c r="P167" s="1195"/>
      <c r="Q167" s="1195"/>
      <c r="R167" s="1195"/>
      <c r="S167" s="1195"/>
      <c r="T167" s="1195"/>
      <c r="U167" s="1195"/>
      <c r="V167" s="1195"/>
      <c r="W167" s="1195"/>
      <c r="X167" s="1195"/>
      <c r="Y167" s="1195"/>
      <c r="Z167" s="466">
        <v>50</v>
      </c>
      <c r="AA167" s="466">
        <v>0</v>
      </c>
      <c r="AB167" s="21">
        <v>50</v>
      </c>
      <c r="AC167" s="21"/>
      <c r="AD167" s="21"/>
      <c r="AE167" s="21">
        <v>0</v>
      </c>
      <c r="AF167" s="21">
        <v>0</v>
      </c>
      <c r="AG167" s="21">
        <v>0</v>
      </c>
      <c r="AH167" s="21">
        <v>0</v>
      </c>
      <c r="AI167" s="1195"/>
      <c r="AJ167" s="1159" t="s">
        <v>145</v>
      </c>
      <c r="AK167" s="1195"/>
      <c r="AL167" s="2605">
        <v>0.25</v>
      </c>
      <c r="AM167" s="1163">
        <v>0</v>
      </c>
      <c r="AN167" s="1164"/>
      <c r="AO167" s="1164"/>
    </row>
    <row r="168" spans="1:41" ht="126">
      <c r="A168" s="289">
        <v>1366</v>
      </c>
      <c r="B168" s="1180" t="s">
        <v>3651</v>
      </c>
      <c r="C168" s="1202" t="s">
        <v>3652</v>
      </c>
      <c r="D168" s="1203" t="s">
        <v>107</v>
      </c>
      <c r="E168" s="1159" t="s">
        <v>145</v>
      </c>
      <c r="F168" s="1193" t="s">
        <v>115</v>
      </c>
      <c r="G168" s="1236">
        <v>979.91899999999998</v>
      </c>
      <c r="H168" s="1224">
        <v>0</v>
      </c>
      <c r="I168" s="1224">
        <v>0</v>
      </c>
      <c r="J168" s="1224">
        <v>0</v>
      </c>
      <c r="K168" s="1195">
        <v>0</v>
      </c>
      <c r="L168" s="1195">
        <v>979.91899999999998</v>
      </c>
      <c r="M168" s="141">
        <v>50</v>
      </c>
      <c r="N168" s="141">
        <v>0</v>
      </c>
      <c r="O168" s="1195">
        <v>50</v>
      </c>
      <c r="P168" s="1195"/>
      <c r="Q168" s="1195"/>
      <c r="R168" s="1195"/>
      <c r="S168" s="1195"/>
      <c r="T168" s="1195"/>
      <c r="U168" s="1195"/>
      <c r="V168" s="1195"/>
      <c r="W168" s="1195"/>
      <c r="X168" s="1195"/>
      <c r="Y168" s="1195"/>
      <c r="Z168" s="466">
        <v>50</v>
      </c>
      <c r="AA168" s="466">
        <v>0</v>
      </c>
      <c r="AB168" s="21">
        <v>50</v>
      </c>
      <c r="AC168" s="21"/>
      <c r="AD168" s="21"/>
      <c r="AE168" s="21">
        <v>0</v>
      </c>
      <c r="AF168" s="21">
        <v>0</v>
      </c>
      <c r="AG168" s="21">
        <v>0</v>
      </c>
      <c r="AH168" s="21">
        <v>0</v>
      </c>
      <c r="AI168" s="1195"/>
      <c r="AJ168" s="1159" t="s">
        <v>145</v>
      </c>
      <c r="AK168" s="1195"/>
      <c r="AL168" s="2605">
        <v>0.25</v>
      </c>
      <c r="AM168" s="1163">
        <v>0</v>
      </c>
      <c r="AN168" s="1164"/>
      <c r="AO168" s="1164"/>
    </row>
    <row r="169" spans="1:41" ht="94.5">
      <c r="A169" s="289">
        <v>1367</v>
      </c>
      <c r="B169" s="1180" t="s">
        <v>3653</v>
      </c>
      <c r="C169" s="1202" t="s">
        <v>3654</v>
      </c>
      <c r="D169" s="1203" t="s">
        <v>480</v>
      </c>
      <c r="E169" s="1159" t="s">
        <v>145</v>
      </c>
      <c r="F169" s="1193" t="s">
        <v>115</v>
      </c>
      <c r="G169" s="1236">
        <v>3197.8180000000002</v>
      </c>
      <c r="H169" s="1224">
        <v>0</v>
      </c>
      <c r="I169" s="1224">
        <v>0</v>
      </c>
      <c r="J169" s="1224">
        <v>0</v>
      </c>
      <c r="K169" s="1195">
        <v>0</v>
      </c>
      <c r="L169" s="1195">
        <v>3197.8180000000002</v>
      </c>
      <c r="M169" s="141">
        <v>50</v>
      </c>
      <c r="N169" s="141">
        <v>0</v>
      </c>
      <c r="O169" s="1195">
        <v>50</v>
      </c>
      <c r="P169" s="1195"/>
      <c r="Q169" s="1195"/>
      <c r="R169" s="1195"/>
      <c r="S169" s="1195"/>
      <c r="T169" s="1195"/>
      <c r="U169" s="1195"/>
      <c r="V169" s="1195"/>
      <c r="W169" s="1195"/>
      <c r="X169" s="1195"/>
      <c r="Y169" s="1195"/>
      <c r="Z169" s="466">
        <v>50</v>
      </c>
      <c r="AA169" s="466">
        <v>0</v>
      </c>
      <c r="AB169" s="21">
        <v>50</v>
      </c>
      <c r="AC169" s="21"/>
      <c r="AD169" s="21"/>
      <c r="AE169" s="21">
        <v>0</v>
      </c>
      <c r="AF169" s="21">
        <v>0</v>
      </c>
      <c r="AG169" s="21">
        <v>0</v>
      </c>
      <c r="AH169" s="21">
        <v>0</v>
      </c>
      <c r="AI169" s="1195"/>
      <c r="AJ169" s="1159" t="s">
        <v>145</v>
      </c>
      <c r="AK169" s="1195"/>
      <c r="AL169" s="2605">
        <v>0.25</v>
      </c>
      <c r="AM169" s="1163">
        <v>0</v>
      </c>
      <c r="AN169" s="1164"/>
      <c r="AO169" s="1164"/>
    </row>
    <row r="170" spans="1:41" ht="94.5">
      <c r="A170" s="289">
        <v>1368</v>
      </c>
      <c r="B170" s="1180" t="s">
        <v>3655</v>
      </c>
      <c r="C170" s="1237" t="s">
        <v>3656</v>
      </c>
      <c r="D170" s="283" t="s">
        <v>209</v>
      </c>
      <c r="E170" s="1159" t="s">
        <v>7081</v>
      </c>
      <c r="F170" s="1193" t="s">
        <v>115</v>
      </c>
      <c r="G170" s="1238">
        <v>500</v>
      </c>
      <c r="H170" s="1195">
        <v>0</v>
      </c>
      <c r="I170" s="1195">
        <v>0</v>
      </c>
      <c r="J170" s="1195">
        <v>0</v>
      </c>
      <c r="K170" s="1195">
        <v>0</v>
      </c>
      <c r="L170" s="1195">
        <v>500</v>
      </c>
      <c r="M170" s="709">
        <v>100</v>
      </c>
      <c r="N170" s="709">
        <v>0</v>
      </c>
      <c r="O170" s="1195">
        <v>100</v>
      </c>
      <c r="P170" s="1195">
        <v>444.93900000000002</v>
      </c>
      <c r="Q170" s="1195"/>
      <c r="R170" s="1195"/>
      <c r="S170" s="1195"/>
      <c r="T170" s="1195"/>
      <c r="U170" s="1195"/>
      <c r="V170" s="1195"/>
      <c r="W170" s="1195"/>
      <c r="X170" s="1195"/>
      <c r="Y170" s="1195"/>
      <c r="Z170" s="466">
        <v>544.93900000000008</v>
      </c>
      <c r="AA170" s="466">
        <v>0</v>
      </c>
      <c r="AB170" s="21">
        <v>544.93900000000008</v>
      </c>
      <c r="AC170" s="21">
        <v>544.93900000000008</v>
      </c>
      <c r="AD170" s="21"/>
      <c r="AE170" s="21">
        <v>544.93900000000008</v>
      </c>
      <c r="AF170" s="21">
        <v>544.93899999999996</v>
      </c>
      <c r="AG170" s="21">
        <v>0</v>
      </c>
      <c r="AH170" s="21">
        <v>544.93899999999996</v>
      </c>
      <c r="AI170" s="1195"/>
      <c r="AJ170" s="1162" t="s">
        <v>12845</v>
      </c>
      <c r="AK170" s="1195" t="s">
        <v>12857</v>
      </c>
      <c r="AL170" s="2605">
        <v>0.25</v>
      </c>
      <c r="AM170" s="1195">
        <v>0</v>
      </c>
      <c r="AN170" s="1164"/>
      <c r="AO170" s="1164"/>
    </row>
    <row r="171" spans="1:41" ht="110.25">
      <c r="A171" s="289">
        <v>1369</v>
      </c>
      <c r="B171" s="1180" t="s">
        <v>3657</v>
      </c>
      <c r="C171" s="1239" t="s">
        <v>3658</v>
      </c>
      <c r="D171" s="283" t="s">
        <v>209</v>
      </c>
      <c r="E171" s="1159" t="s">
        <v>145</v>
      </c>
      <c r="F171" s="1193" t="s">
        <v>115</v>
      </c>
      <c r="G171" s="1238">
        <v>500</v>
      </c>
      <c r="H171" s="1195">
        <v>0</v>
      </c>
      <c r="I171" s="1195">
        <v>0</v>
      </c>
      <c r="J171" s="1195">
        <v>0</v>
      </c>
      <c r="K171" s="1195">
        <v>0</v>
      </c>
      <c r="L171" s="1195">
        <v>500</v>
      </c>
      <c r="M171" s="709">
        <v>50</v>
      </c>
      <c r="N171" s="709">
        <v>0</v>
      </c>
      <c r="O171" s="1195">
        <v>50</v>
      </c>
      <c r="P171" s="1195"/>
      <c r="Q171" s="2919">
        <v>25</v>
      </c>
      <c r="R171" s="1195"/>
      <c r="S171" s="1195"/>
      <c r="T171" s="1195"/>
      <c r="U171" s="1195"/>
      <c r="V171" s="1195"/>
      <c r="W171" s="1195"/>
      <c r="X171" s="1195"/>
      <c r="Y171" s="1195"/>
      <c r="Z171" s="466">
        <v>25</v>
      </c>
      <c r="AA171" s="466">
        <v>0</v>
      </c>
      <c r="AB171" s="21">
        <v>25</v>
      </c>
      <c r="AC171" s="21"/>
      <c r="AD171" s="21"/>
      <c r="AE171" s="21">
        <v>0</v>
      </c>
      <c r="AF171" s="21">
        <v>0</v>
      </c>
      <c r="AG171" s="21">
        <v>0</v>
      </c>
      <c r="AH171" s="21">
        <v>0</v>
      </c>
      <c r="AI171" s="1195"/>
      <c r="AJ171" s="1159" t="s">
        <v>12922</v>
      </c>
      <c r="AK171" s="1195"/>
      <c r="AL171" s="2605">
        <v>0.25</v>
      </c>
      <c r="AM171" s="1195">
        <v>0</v>
      </c>
      <c r="AN171" s="1164"/>
      <c r="AO171" s="1164"/>
    </row>
    <row r="172" spans="1:41" ht="141.75" customHeight="1">
      <c r="A172" s="289">
        <v>1370</v>
      </c>
      <c r="B172" s="1180" t="s">
        <v>3659</v>
      </c>
      <c r="C172" s="1191" t="s">
        <v>3660</v>
      </c>
      <c r="D172" s="283" t="s">
        <v>124</v>
      </c>
      <c r="E172" s="1159" t="s">
        <v>7081</v>
      </c>
      <c r="F172" s="1197" t="s">
        <v>115</v>
      </c>
      <c r="G172" s="1240">
        <v>100</v>
      </c>
      <c r="H172" s="1199">
        <v>0</v>
      </c>
      <c r="I172" s="1199">
        <v>0</v>
      </c>
      <c r="J172" s="1199">
        <v>0</v>
      </c>
      <c r="K172" s="1199">
        <v>0</v>
      </c>
      <c r="L172" s="1199">
        <v>100</v>
      </c>
      <c r="M172" s="709">
        <v>25</v>
      </c>
      <c r="N172" s="1200">
        <v>0</v>
      </c>
      <c r="O172" s="1199">
        <v>25</v>
      </c>
      <c r="P172" s="1199"/>
      <c r="Q172" s="1199"/>
      <c r="R172" s="1199"/>
      <c r="S172" s="1199"/>
      <c r="T172" s="1199"/>
      <c r="U172" s="1199"/>
      <c r="V172" s="1199"/>
      <c r="W172" s="1199"/>
      <c r="X172" s="1199"/>
      <c r="Y172" s="1199"/>
      <c r="Z172" s="466">
        <v>25</v>
      </c>
      <c r="AA172" s="466">
        <v>0</v>
      </c>
      <c r="AB172" s="21">
        <v>25</v>
      </c>
      <c r="AC172" s="21">
        <v>18.75</v>
      </c>
      <c r="AD172" s="21"/>
      <c r="AE172" s="21">
        <v>18.75</v>
      </c>
      <c r="AF172" s="21">
        <v>18.748783</v>
      </c>
      <c r="AG172" s="21">
        <v>0</v>
      </c>
      <c r="AH172" s="21">
        <v>18.748783</v>
      </c>
      <c r="AI172" s="1199"/>
      <c r="AJ172" s="1199"/>
      <c r="AK172" s="1199" t="s">
        <v>12718</v>
      </c>
      <c r="AL172" s="2605">
        <v>0.25</v>
      </c>
      <c r="AM172" s="1195">
        <v>0</v>
      </c>
      <c r="AN172" s="1164"/>
      <c r="AO172" s="1164"/>
    </row>
    <row r="173" spans="1:41" ht="63">
      <c r="A173" s="289">
        <v>1371</v>
      </c>
      <c r="B173" s="1180" t="s">
        <v>3661</v>
      </c>
      <c r="C173" s="1237" t="s">
        <v>3662</v>
      </c>
      <c r="D173" s="283" t="s">
        <v>3663</v>
      </c>
      <c r="E173" s="1159" t="s">
        <v>145</v>
      </c>
      <c r="F173" s="1193" t="s">
        <v>115</v>
      </c>
      <c r="G173" s="1238">
        <v>1500</v>
      </c>
      <c r="H173" s="1195">
        <v>0</v>
      </c>
      <c r="I173" s="1195">
        <v>0</v>
      </c>
      <c r="J173" s="1195">
        <v>0</v>
      </c>
      <c r="K173" s="1195">
        <v>0</v>
      </c>
      <c r="L173" s="1195">
        <v>1500</v>
      </c>
      <c r="M173" s="709">
        <v>200</v>
      </c>
      <c r="N173" s="709">
        <v>0</v>
      </c>
      <c r="O173" s="1195">
        <v>200</v>
      </c>
      <c r="P173" s="1195"/>
      <c r="Q173" s="1195"/>
      <c r="R173" s="1195"/>
      <c r="S173" s="1195"/>
      <c r="T173" s="1195"/>
      <c r="U173" s="1195"/>
      <c r="V173" s="1195"/>
      <c r="W173" s="1195"/>
      <c r="X173" s="1195"/>
      <c r="Y173" s="1195"/>
      <c r="Z173" s="466">
        <v>200</v>
      </c>
      <c r="AA173" s="466">
        <v>0</v>
      </c>
      <c r="AB173" s="21">
        <v>200</v>
      </c>
      <c r="AC173" s="21">
        <v>200</v>
      </c>
      <c r="AD173" s="21"/>
      <c r="AE173" s="21">
        <v>200</v>
      </c>
      <c r="AF173" s="21">
        <v>200</v>
      </c>
      <c r="AG173" s="21">
        <v>0</v>
      </c>
      <c r="AH173" s="21">
        <v>200</v>
      </c>
      <c r="AI173" s="1195"/>
      <c r="AJ173" s="1159"/>
      <c r="AK173" s="1195" t="s">
        <v>11822</v>
      </c>
      <c r="AL173" s="2605">
        <v>0.25</v>
      </c>
      <c r="AM173" s="1195">
        <v>0</v>
      </c>
      <c r="AN173" s="1164"/>
      <c r="AO173" s="1164"/>
    </row>
    <row r="174" spans="1:41" ht="63">
      <c r="A174" s="289">
        <v>1372</v>
      </c>
      <c r="B174" s="1180" t="s">
        <v>3664</v>
      </c>
      <c r="C174" s="1241" t="s">
        <v>3665</v>
      </c>
      <c r="D174" s="1155" t="s">
        <v>220</v>
      </c>
      <c r="E174" s="1159" t="s">
        <v>145</v>
      </c>
      <c r="F174" s="1193" t="s">
        <v>115</v>
      </c>
      <c r="G174" s="1242">
        <v>200</v>
      </c>
      <c r="H174" s="1195">
        <v>0</v>
      </c>
      <c r="I174" s="1195">
        <v>0</v>
      </c>
      <c r="J174" s="1195">
        <v>0</v>
      </c>
      <c r="K174" s="1195">
        <v>0</v>
      </c>
      <c r="L174" s="1195">
        <v>200</v>
      </c>
      <c r="M174" s="709">
        <v>50</v>
      </c>
      <c r="N174" s="709">
        <v>0</v>
      </c>
      <c r="O174" s="1195">
        <v>50</v>
      </c>
      <c r="P174" s="1195"/>
      <c r="Q174" s="1195"/>
      <c r="R174" s="1195"/>
      <c r="S174" s="1195"/>
      <c r="T174" s="1195"/>
      <c r="U174" s="1195"/>
      <c r="V174" s="1195"/>
      <c r="W174" s="1195"/>
      <c r="X174" s="1195"/>
      <c r="Y174" s="1195"/>
      <c r="Z174" s="466">
        <v>50</v>
      </c>
      <c r="AA174" s="466">
        <v>0</v>
      </c>
      <c r="AB174" s="21">
        <v>50</v>
      </c>
      <c r="AC174" s="21">
        <v>50</v>
      </c>
      <c r="AD174" s="21"/>
      <c r="AE174" s="21">
        <v>50</v>
      </c>
      <c r="AF174" s="21">
        <v>50</v>
      </c>
      <c r="AG174" s="21">
        <v>0</v>
      </c>
      <c r="AH174" s="21">
        <v>50</v>
      </c>
      <c r="AI174" s="1195"/>
      <c r="AJ174" s="1159"/>
      <c r="AK174" s="1195" t="s">
        <v>11825</v>
      </c>
      <c r="AL174" s="2605">
        <v>0.25</v>
      </c>
      <c r="AM174" s="1195">
        <v>0</v>
      </c>
      <c r="AN174" s="1164"/>
      <c r="AO174" s="1164"/>
    </row>
    <row r="175" spans="1:41" ht="110.25">
      <c r="A175" s="289">
        <v>1373</v>
      </c>
      <c r="B175" s="1180" t="s">
        <v>3666</v>
      </c>
      <c r="C175" s="1215" t="s">
        <v>3667</v>
      </c>
      <c r="D175" s="283" t="s">
        <v>294</v>
      </c>
      <c r="E175" s="1159" t="s">
        <v>7081</v>
      </c>
      <c r="F175" s="1193" t="s">
        <v>115</v>
      </c>
      <c r="G175" s="1238">
        <v>150</v>
      </c>
      <c r="H175" s="1195">
        <v>0</v>
      </c>
      <c r="I175" s="1195">
        <v>0</v>
      </c>
      <c r="J175" s="1195">
        <v>0</v>
      </c>
      <c r="K175" s="1195">
        <v>0</v>
      </c>
      <c r="L175" s="1195">
        <v>150</v>
      </c>
      <c r="M175" s="709">
        <v>37.5</v>
      </c>
      <c r="N175" s="709">
        <v>0</v>
      </c>
      <c r="O175" s="1195">
        <v>37.5</v>
      </c>
      <c r="P175" s="1195"/>
      <c r="Q175" s="2919">
        <v>3.125</v>
      </c>
      <c r="R175" s="1195"/>
      <c r="S175" s="1195"/>
      <c r="T175" s="1195"/>
      <c r="U175" s="1195"/>
      <c r="V175" s="1195"/>
      <c r="W175" s="1195"/>
      <c r="X175" s="1195"/>
      <c r="Y175" s="1195"/>
      <c r="Z175" s="466">
        <v>34.375</v>
      </c>
      <c r="AA175" s="466">
        <v>0</v>
      </c>
      <c r="AB175" s="21">
        <v>34.375</v>
      </c>
      <c r="AC175" s="21">
        <v>9.375</v>
      </c>
      <c r="AD175" s="21"/>
      <c r="AE175" s="21">
        <v>9.375</v>
      </c>
      <c r="AF175" s="21">
        <v>9.375</v>
      </c>
      <c r="AG175" s="21">
        <v>0</v>
      </c>
      <c r="AH175" s="21">
        <v>9.375</v>
      </c>
      <c r="AI175" s="1195"/>
      <c r="AJ175" s="1195" t="s">
        <v>12923</v>
      </c>
      <c r="AK175" s="1195" t="s">
        <v>10284</v>
      </c>
      <c r="AL175" s="2605">
        <v>0.25</v>
      </c>
      <c r="AM175" s="1195">
        <v>0</v>
      </c>
      <c r="AN175" s="1164"/>
      <c r="AO175" s="1164"/>
    </row>
    <row r="176" spans="1:41" ht="47.25">
      <c r="A176" s="289">
        <v>1374</v>
      </c>
      <c r="B176" s="1180" t="s">
        <v>3668</v>
      </c>
      <c r="C176" s="1215" t="s">
        <v>3669</v>
      </c>
      <c r="D176" s="283" t="s">
        <v>294</v>
      </c>
      <c r="E176" s="1159" t="s">
        <v>145</v>
      </c>
      <c r="F176" s="1193" t="s">
        <v>115</v>
      </c>
      <c r="G176" s="1238">
        <v>150</v>
      </c>
      <c r="H176" s="1195">
        <v>0</v>
      </c>
      <c r="I176" s="1195">
        <v>0</v>
      </c>
      <c r="J176" s="1195">
        <v>0</v>
      </c>
      <c r="K176" s="1195">
        <v>0</v>
      </c>
      <c r="L176" s="1195">
        <v>150</v>
      </c>
      <c r="M176" s="709">
        <v>37.5</v>
      </c>
      <c r="N176" s="709">
        <v>0</v>
      </c>
      <c r="O176" s="1195">
        <v>37.5</v>
      </c>
      <c r="P176" s="1195"/>
      <c r="Q176" s="1195"/>
      <c r="R176" s="1195"/>
      <c r="S176" s="1195"/>
      <c r="T176" s="1195"/>
      <c r="U176" s="1195"/>
      <c r="V176" s="1195"/>
      <c r="W176" s="1195"/>
      <c r="X176" s="1195"/>
      <c r="Y176" s="1195"/>
      <c r="Z176" s="466">
        <v>37.5</v>
      </c>
      <c r="AA176" s="466">
        <v>0</v>
      </c>
      <c r="AB176" s="21">
        <v>37.5</v>
      </c>
      <c r="AC176" s="21">
        <v>9.375</v>
      </c>
      <c r="AD176" s="21"/>
      <c r="AE176" s="21">
        <v>9.375</v>
      </c>
      <c r="AF176" s="21">
        <v>0</v>
      </c>
      <c r="AG176" s="21">
        <v>0</v>
      </c>
      <c r="AH176" s="21">
        <v>0</v>
      </c>
      <c r="AI176" s="1195"/>
      <c r="AJ176" s="1159"/>
      <c r="AK176" s="1195" t="s">
        <v>12316</v>
      </c>
      <c r="AL176" s="2605">
        <v>0.25</v>
      </c>
      <c r="AM176" s="1195">
        <v>0</v>
      </c>
      <c r="AN176" s="1164"/>
      <c r="AO176" s="1164"/>
    </row>
    <row r="177" spans="1:41" ht="110.25">
      <c r="A177" s="289">
        <v>1375</v>
      </c>
      <c r="B177" s="1180" t="s">
        <v>3670</v>
      </c>
      <c r="C177" s="1215" t="s">
        <v>3671</v>
      </c>
      <c r="D177" s="283" t="s">
        <v>107</v>
      </c>
      <c r="E177" s="1159" t="s">
        <v>145</v>
      </c>
      <c r="F177" s="1193" t="s">
        <v>115</v>
      </c>
      <c r="G177" s="1238">
        <v>300</v>
      </c>
      <c r="H177" s="1195">
        <v>0</v>
      </c>
      <c r="I177" s="1195">
        <v>0</v>
      </c>
      <c r="J177" s="1195">
        <v>0</v>
      </c>
      <c r="K177" s="1195">
        <v>0</v>
      </c>
      <c r="L177" s="1195">
        <v>300</v>
      </c>
      <c r="M177" s="709">
        <v>75</v>
      </c>
      <c r="N177" s="709">
        <v>0</v>
      </c>
      <c r="O177" s="1195">
        <v>75</v>
      </c>
      <c r="P177" s="1195"/>
      <c r="Q177" s="2919">
        <v>25</v>
      </c>
      <c r="R177" s="1195"/>
      <c r="S177" s="1195"/>
      <c r="T177" s="1195"/>
      <c r="U177" s="1195"/>
      <c r="V177" s="1195"/>
      <c r="W177" s="1195"/>
      <c r="X177" s="1195"/>
      <c r="Y177" s="1195"/>
      <c r="Z177" s="466">
        <v>50</v>
      </c>
      <c r="AA177" s="466">
        <v>0</v>
      </c>
      <c r="AB177" s="21">
        <v>50</v>
      </c>
      <c r="AC177" s="21">
        <v>18.75</v>
      </c>
      <c r="AD177" s="21"/>
      <c r="AE177" s="21">
        <v>18.75</v>
      </c>
      <c r="AF177" s="21">
        <v>0</v>
      </c>
      <c r="AG177" s="21">
        <v>0</v>
      </c>
      <c r="AH177" s="21">
        <v>0</v>
      </c>
      <c r="AI177" s="1195"/>
      <c r="AJ177" s="1159" t="s">
        <v>12922</v>
      </c>
      <c r="AK177" s="1195" t="s">
        <v>12450</v>
      </c>
      <c r="AL177" s="2605">
        <v>0.25</v>
      </c>
      <c r="AM177" s="1195">
        <v>0</v>
      </c>
      <c r="AN177" s="1164"/>
      <c r="AO177" s="1164"/>
    </row>
    <row r="178" spans="1:41" ht="110.25">
      <c r="A178" s="289">
        <v>1376</v>
      </c>
      <c r="B178" s="1180" t="s">
        <v>3672</v>
      </c>
      <c r="C178" s="1215" t="s">
        <v>3673</v>
      </c>
      <c r="D178" s="283" t="s">
        <v>107</v>
      </c>
      <c r="E178" s="1159" t="s">
        <v>145</v>
      </c>
      <c r="F178" s="1193" t="s">
        <v>115</v>
      </c>
      <c r="G178" s="1238">
        <v>500</v>
      </c>
      <c r="H178" s="1195">
        <v>0</v>
      </c>
      <c r="I178" s="1195">
        <v>0</v>
      </c>
      <c r="J178" s="1195">
        <v>0</v>
      </c>
      <c r="K178" s="1195">
        <v>0</v>
      </c>
      <c r="L178" s="1195">
        <v>500</v>
      </c>
      <c r="M178" s="709">
        <v>100</v>
      </c>
      <c r="N178" s="709">
        <v>0</v>
      </c>
      <c r="O178" s="1195">
        <v>100</v>
      </c>
      <c r="P178" s="1195"/>
      <c r="Q178" s="2919">
        <v>50</v>
      </c>
      <c r="R178" s="1195"/>
      <c r="S178" s="1195"/>
      <c r="T178" s="1195"/>
      <c r="U178" s="1195"/>
      <c r="V178" s="1195"/>
      <c r="W178" s="1195"/>
      <c r="X178" s="1195"/>
      <c r="Y178" s="1195"/>
      <c r="Z178" s="466">
        <v>50</v>
      </c>
      <c r="AA178" s="466">
        <v>0</v>
      </c>
      <c r="AB178" s="21">
        <v>50</v>
      </c>
      <c r="AC178" s="21">
        <v>25</v>
      </c>
      <c r="AD178" s="21"/>
      <c r="AE178" s="21">
        <v>25</v>
      </c>
      <c r="AF178" s="21">
        <v>0</v>
      </c>
      <c r="AG178" s="21">
        <v>0</v>
      </c>
      <c r="AH178" s="21">
        <v>0</v>
      </c>
      <c r="AI178" s="1195"/>
      <c r="AJ178" s="1159" t="s">
        <v>12920</v>
      </c>
      <c r="AK178" s="1195" t="s">
        <v>12450</v>
      </c>
      <c r="AL178" s="2605">
        <v>0.25</v>
      </c>
      <c r="AM178" s="1195">
        <v>0</v>
      </c>
      <c r="AN178" s="1164"/>
      <c r="AO178" s="1164"/>
    </row>
    <row r="179" spans="1:41" ht="126">
      <c r="A179" s="289">
        <v>1377</v>
      </c>
      <c r="B179" s="1180" t="s">
        <v>3674</v>
      </c>
      <c r="C179" s="1243" t="s">
        <v>3675</v>
      </c>
      <c r="D179" s="283" t="s">
        <v>266</v>
      </c>
      <c r="E179" s="1159" t="s">
        <v>7081</v>
      </c>
      <c r="F179" s="1197" t="s">
        <v>115</v>
      </c>
      <c r="G179" s="1240">
        <v>100</v>
      </c>
      <c r="H179" s="1199">
        <v>0</v>
      </c>
      <c r="I179" s="1199">
        <v>0</v>
      </c>
      <c r="J179" s="1199">
        <v>0</v>
      </c>
      <c r="K179" s="1199">
        <v>0</v>
      </c>
      <c r="L179" s="1199">
        <v>100</v>
      </c>
      <c r="M179" s="709">
        <v>25</v>
      </c>
      <c r="N179" s="1200">
        <v>0</v>
      </c>
      <c r="O179" s="1199">
        <v>25</v>
      </c>
      <c r="P179" s="1199"/>
      <c r="Q179" s="2919">
        <v>18.75</v>
      </c>
      <c r="R179" s="1199"/>
      <c r="S179" s="1199"/>
      <c r="T179" s="1199"/>
      <c r="U179" s="1199"/>
      <c r="V179" s="1199"/>
      <c r="W179" s="1199"/>
      <c r="X179" s="1199"/>
      <c r="Y179" s="1199"/>
      <c r="Z179" s="466">
        <v>6.25</v>
      </c>
      <c r="AA179" s="466">
        <v>0</v>
      </c>
      <c r="AB179" s="21">
        <v>6.25</v>
      </c>
      <c r="AC179" s="21">
        <v>6.25</v>
      </c>
      <c r="AD179" s="21"/>
      <c r="AE179" s="21">
        <v>6.25</v>
      </c>
      <c r="AF179" s="21">
        <v>6.1582499999999998</v>
      </c>
      <c r="AG179" s="21">
        <v>0</v>
      </c>
      <c r="AH179" s="21">
        <v>6.1582499999999998</v>
      </c>
      <c r="AI179" s="1199"/>
      <c r="AJ179" s="1199" t="s">
        <v>12913</v>
      </c>
      <c r="AK179" s="1199" t="s">
        <v>9790</v>
      </c>
      <c r="AL179" s="2605">
        <v>0.25</v>
      </c>
      <c r="AM179" s="1195">
        <v>0</v>
      </c>
      <c r="AN179" s="1164"/>
      <c r="AO179" s="1164"/>
    </row>
    <row r="180" spans="1:41" ht="63">
      <c r="A180" s="289">
        <v>1378</v>
      </c>
      <c r="B180" s="1180" t="s">
        <v>3676</v>
      </c>
      <c r="C180" s="1244" t="s">
        <v>3677</v>
      </c>
      <c r="D180" s="283" t="s">
        <v>107</v>
      </c>
      <c r="E180" s="1159" t="s">
        <v>145</v>
      </c>
      <c r="F180" s="1197" t="s">
        <v>115</v>
      </c>
      <c r="G180" s="1245">
        <v>500</v>
      </c>
      <c r="H180" s="1199">
        <v>0</v>
      </c>
      <c r="I180" s="1199">
        <v>0</v>
      </c>
      <c r="J180" s="1199">
        <v>0</v>
      </c>
      <c r="K180" s="1199">
        <v>0</v>
      </c>
      <c r="L180" s="1199">
        <v>500</v>
      </c>
      <c r="M180" s="709">
        <v>100</v>
      </c>
      <c r="N180" s="1200">
        <v>0</v>
      </c>
      <c r="O180" s="1199">
        <v>100</v>
      </c>
      <c r="P180" s="1199"/>
      <c r="Q180" s="1199"/>
      <c r="R180" s="1199"/>
      <c r="S180" s="1199"/>
      <c r="T180" s="1199"/>
      <c r="U180" s="1199"/>
      <c r="V180" s="1199"/>
      <c r="W180" s="1199"/>
      <c r="X180" s="1199"/>
      <c r="Y180" s="1199"/>
      <c r="Z180" s="466">
        <v>100</v>
      </c>
      <c r="AA180" s="466">
        <v>0</v>
      </c>
      <c r="AB180" s="21">
        <v>100</v>
      </c>
      <c r="AC180" s="21">
        <v>25</v>
      </c>
      <c r="AD180" s="21"/>
      <c r="AE180" s="21">
        <v>25</v>
      </c>
      <c r="AF180" s="21">
        <v>0</v>
      </c>
      <c r="AG180" s="21">
        <v>0</v>
      </c>
      <c r="AH180" s="21">
        <v>0</v>
      </c>
      <c r="AI180" s="1199"/>
      <c r="AJ180" s="1159"/>
      <c r="AK180" s="1199" t="s">
        <v>10468</v>
      </c>
      <c r="AL180" s="2605">
        <v>0.25</v>
      </c>
      <c r="AM180" s="1195">
        <v>0</v>
      </c>
      <c r="AN180" s="1164"/>
      <c r="AO180" s="1164"/>
    </row>
    <row r="181" spans="1:41" ht="63">
      <c r="A181" s="289">
        <v>1379</v>
      </c>
      <c r="B181" s="1180" t="s">
        <v>3678</v>
      </c>
      <c r="C181" s="1243" t="s">
        <v>3679</v>
      </c>
      <c r="D181" s="283" t="s">
        <v>294</v>
      </c>
      <c r="E181" s="1159" t="s">
        <v>7081</v>
      </c>
      <c r="F181" s="1197" t="s">
        <v>115</v>
      </c>
      <c r="G181" s="1240">
        <v>400</v>
      </c>
      <c r="H181" s="1199">
        <v>0</v>
      </c>
      <c r="I181" s="1199">
        <v>0</v>
      </c>
      <c r="J181" s="1199">
        <v>0</v>
      </c>
      <c r="K181" s="1199">
        <v>0</v>
      </c>
      <c r="L181" s="1199">
        <v>400</v>
      </c>
      <c r="M181" s="709">
        <v>100</v>
      </c>
      <c r="N181" s="1200">
        <v>0</v>
      </c>
      <c r="O181" s="1199">
        <v>100</v>
      </c>
      <c r="P181" s="1199"/>
      <c r="Q181" s="1199"/>
      <c r="R181" s="1199"/>
      <c r="S181" s="1199"/>
      <c r="T181" s="1199"/>
      <c r="U181" s="1199"/>
      <c r="V181" s="1199"/>
      <c r="W181" s="1199"/>
      <c r="X181" s="1199"/>
      <c r="Y181" s="1199"/>
      <c r="Z181" s="466">
        <v>100</v>
      </c>
      <c r="AA181" s="466">
        <v>0</v>
      </c>
      <c r="AB181" s="21">
        <v>100</v>
      </c>
      <c r="AC181" s="21">
        <v>100</v>
      </c>
      <c r="AD181" s="21"/>
      <c r="AE181" s="21">
        <v>100</v>
      </c>
      <c r="AF181" s="21">
        <v>100</v>
      </c>
      <c r="AG181" s="21">
        <v>0</v>
      </c>
      <c r="AH181" s="21">
        <v>100</v>
      </c>
      <c r="AI181" s="1199"/>
      <c r="AJ181" s="1199"/>
      <c r="AK181" s="1199" t="s">
        <v>12157</v>
      </c>
      <c r="AL181" s="2605">
        <v>0.25</v>
      </c>
      <c r="AM181" s="1195">
        <v>0</v>
      </c>
      <c r="AN181" s="1164"/>
      <c r="AO181" s="1164"/>
    </row>
    <row r="182" spans="1:41" ht="110.25">
      <c r="A182" s="289">
        <v>1380</v>
      </c>
      <c r="B182" s="1180" t="s">
        <v>3680</v>
      </c>
      <c r="C182" s="1215" t="s">
        <v>3681</v>
      </c>
      <c r="D182" s="283" t="s">
        <v>242</v>
      </c>
      <c r="E182" s="1159" t="s">
        <v>145</v>
      </c>
      <c r="F182" s="1193" t="s">
        <v>115</v>
      </c>
      <c r="G182" s="1238">
        <v>300</v>
      </c>
      <c r="H182" s="1195">
        <v>0</v>
      </c>
      <c r="I182" s="1195">
        <v>0</v>
      </c>
      <c r="J182" s="1195">
        <v>0</v>
      </c>
      <c r="K182" s="1195">
        <v>0</v>
      </c>
      <c r="L182" s="1195">
        <v>300</v>
      </c>
      <c r="M182" s="709">
        <v>50</v>
      </c>
      <c r="N182" s="709">
        <v>0</v>
      </c>
      <c r="O182" s="1195">
        <v>50</v>
      </c>
      <c r="P182" s="1195"/>
      <c r="Q182" s="2919">
        <v>25</v>
      </c>
      <c r="R182" s="1195"/>
      <c r="S182" s="1195"/>
      <c r="T182" s="1195"/>
      <c r="U182" s="1195"/>
      <c r="V182" s="1195"/>
      <c r="W182" s="1195"/>
      <c r="X182" s="1195"/>
      <c r="Y182" s="1195"/>
      <c r="Z182" s="466">
        <v>25</v>
      </c>
      <c r="AA182" s="466">
        <v>0</v>
      </c>
      <c r="AB182" s="21">
        <v>25</v>
      </c>
      <c r="AC182" s="21">
        <v>12.5</v>
      </c>
      <c r="AD182" s="21"/>
      <c r="AE182" s="21">
        <v>12.5</v>
      </c>
      <c r="AF182" s="21">
        <v>0</v>
      </c>
      <c r="AG182" s="21">
        <v>0</v>
      </c>
      <c r="AH182" s="21">
        <v>0</v>
      </c>
      <c r="AI182" s="1195"/>
      <c r="AJ182" s="1199" t="s">
        <v>12922</v>
      </c>
      <c r="AK182" s="1195" t="s">
        <v>12450</v>
      </c>
      <c r="AL182" s="2605">
        <v>0.25</v>
      </c>
      <c r="AM182" s="1195">
        <v>0</v>
      </c>
      <c r="AN182" s="1164"/>
      <c r="AO182" s="1164"/>
    </row>
    <row r="183" spans="1:41" ht="78.75">
      <c r="A183" s="289">
        <v>1381</v>
      </c>
      <c r="B183" s="1180" t="s">
        <v>3682</v>
      </c>
      <c r="C183" s="1202" t="s">
        <v>3683</v>
      </c>
      <c r="D183" s="1184" t="s">
        <v>31</v>
      </c>
      <c r="E183" s="1159" t="s">
        <v>145</v>
      </c>
      <c r="F183" s="1193" t="s">
        <v>115</v>
      </c>
      <c r="G183" s="709">
        <v>300</v>
      </c>
      <c r="H183" s="1195">
        <v>0</v>
      </c>
      <c r="I183" s="1195">
        <v>0</v>
      </c>
      <c r="J183" s="1195">
        <v>0</v>
      </c>
      <c r="K183" s="1195">
        <v>0</v>
      </c>
      <c r="L183" s="1195">
        <v>300</v>
      </c>
      <c r="M183" s="709">
        <v>75</v>
      </c>
      <c r="N183" s="709">
        <v>0</v>
      </c>
      <c r="O183" s="1195">
        <v>75</v>
      </c>
      <c r="P183" s="1195"/>
      <c r="Q183" s="1195"/>
      <c r="R183" s="1195"/>
      <c r="S183" s="1195"/>
      <c r="T183" s="1195"/>
      <c r="U183" s="1195"/>
      <c r="V183" s="1195"/>
      <c r="W183" s="1195"/>
      <c r="X183" s="1195"/>
      <c r="Y183" s="1195"/>
      <c r="Z183" s="466">
        <v>75</v>
      </c>
      <c r="AA183" s="466">
        <v>0</v>
      </c>
      <c r="AB183" s="21">
        <v>75</v>
      </c>
      <c r="AC183" s="21">
        <v>18.75</v>
      </c>
      <c r="AD183" s="21"/>
      <c r="AE183" s="21">
        <v>18.75</v>
      </c>
      <c r="AF183" s="21">
        <v>18.565999999999999</v>
      </c>
      <c r="AG183" s="21">
        <v>0</v>
      </c>
      <c r="AH183" s="21">
        <v>18.565999999999999</v>
      </c>
      <c r="AI183" s="1195"/>
      <c r="AJ183" s="1159"/>
      <c r="AK183" s="1195" t="s">
        <v>10783</v>
      </c>
      <c r="AL183" s="2605">
        <v>0.25</v>
      </c>
      <c r="AM183" s="1195">
        <v>0</v>
      </c>
      <c r="AN183" s="1164"/>
      <c r="AO183" s="1164"/>
    </row>
    <row r="184" spans="1:41" ht="126">
      <c r="A184" s="289">
        <v>1382</v>
      </c>
      <c r="B184" s="1180" t="s">
        <v>3684</v>
      </c>
      <c r="C184" s="1202" t="s">
        <v>3685</v>
      </c>
      <c r="D184" s="1184" t="s">
        <v>37</v>
      </c>
      <c r="E184" s="1159" t="s">
        <v>7081</v>
      </c>
      <c r="F184" s="1193" t="s">
        <v>115</v>
      </c>
      <c r="G184" s="709">
        <v>100</v>
      </c>
      <c r="H184" s="1195">
        <v>0</v>
      </c>
      <c r="I184" s="1195">
        <v>0</v>
      </c>
      <c r="J184" s="1195">
        <v>0</v>
      </c>
      <c r="K184" s="1195">
        <v>0</v>
      </c>
      <c r="L184" s="1195">
        <v>100</v>
      </c>
      <c r="M184" s="709">
        <v>25</v>
      </c>
      <c r="N184" s="709">
        <v>0</v>
      </c>
      <c r="O184" s="1195">
        <v>25</v>
      </c>
      <c r="P184" s="1195"/>
      <c r="Q184" s="2919">
        <v>18.75</v>
      </c>
      <c r="R184" s="1195"/>
      <c r="S184" s="1195"/>
      <c r="T184" s="1195"/>
      <c r="U184" s="1195"/>
      <c r="V184" s="1195"/>
      <c r="W184" s="1195"/>
      <c r="X184" s="1195"/>
      <c r="Y184" s="1195"/>
      <c r="Z184" s="466">
        <v>6.25</v>
      </c>
      <c r="AA184" s="466">
        <v>0</v>
      </c>
      <c r="AB184" s="21">
        <v>6.25</v>
      </c>
      <c r="AC184" s="21">
        <v>6.25</v>
      </c>
      <c r="AD184" s="21"/>
      <c r="AE184" s="21">
        <v>6.25</v>
      </c>
      <c r="AF184" s="21">
        <v>0</v>
      </c>
      <c r="AG184" s="21">
        <v>0</v>
      </c>
      <c r="AH184" s="21">
        <v>0</v>
      </c>
      <c r="AI184" s="1195"/>
      <c r="AJ184" s="1199" t="s">
        <v>12913</v>
      </c>
      <c r="AK184" s="1195" t="s">
        <v>10365</v>
      </c>
      <c r="AL184" s="2605">
        <v>0.25</v>
      </c>
      <c r="AM184" s="1195">
        <v>0</v>
      </c>
      <c r="AN184" s="1164"/>
      <c r="AO184" s="1164"/>
    </row>
    <row r="185" spans="1:41" ht="63">
      <c r="A185" s="289">
        <v>1383</v>
      </c>
      <c r="B185" s="1180" t="s">
        <v>3686</v>
      </c>
      <c r="C185" s="1202" t="s">
        <v>3687</v>
      </c>
      <c r="D185" s="1184" t="s">
        <v>37</v>
      </c>
      <c r="E185" s="1159" t="s">
        <v>7081</v>
      </c>
      <c r="F185" s="1193" t="s">
        <v>115</v>
      </c>
      <c r="G185" s="709">
        <v>150</v>
      </c>
      <c r="H185" s="1195">
        <v>0</v>
      </c>
      <c r="I185" s="1195">
        <v>0</v>
      </c>
      <c r="J185" s="1195">
        <v>0</v>
      </c>
      <c r="K185" s="1195">
        <v>0</v>
      </c>
      <c r="L185" s="1195">
        <v>150</v>
      </c>
      <c r="M185" s="709">
        <v>37.5</v>
      </c>
      <c r="N185" s="709">
        <v>0</v>
      </c>
      <c r="O185" s="1195">
        <v>37.5</v>
      </c>
      <c r="P185" s="1195"/>
      <c r="Q185" s="1195"/>
      <c r="R185" s="1195"/>
      <c r="S185" s="1195"/>
      <c r="T185" s="1195"/>
      <c r="U185" s="1195"/>
      <c r="V185" s="1195"/>
      <c r="W185" s="1195"/>
      <c r="X185" s="1195"/>
      <c r="Y185" s="1195"/>
      <c r="Z185" s="466">
        <v>37.5</v>
      </c>
      <c r="AA185" s="466">
        <v>0</v>
      </c>
      <c r="AB185" s="21">
        <v>37.5</v>
      </c>
      <c r="AC185" s="21">
        <v>37.5</v>
      </c>
      <c r="AD185" s="21"/>
      <c r="AE185" s="21">
        <v>37.5</v>
      </c>
      <c r="AF185" s="21">
        <v>37.494999999999997</v>
      </c>
      <c r="AG185" s="21">
        <v>0</v>
      </c>
      <c r="AH185" s="21">
        <v>37.494999999999997</v>
      </c>
      <c r="AI185" s="1195"/>
      <c r="AJ185" s="1195"/>
      <c r="AK185" s="1195" t="s">
        <v>12054</v>
      </c>
      <c r="AL185" s="2605">
        <v>0.25</v>
      </c>
      <c r="AM185" s="1195">
        <v>0</v>
      </c>
      <c r="AN185" s="1164"/>
      <c r="AO185" s="1164"/>
    </row>
    <row r="186" spans="1:41" ht="110.25">
      <c r="A186" s="289">
        <v>1384</v>
      </c>
      <c r="B186" s="1180" t="s">
        <v>3688</v>
      </c>
      <c r="C186" s="1244" t="s">
        <v>3689</v>
      </c>
      <c r="D186" s="1246" t="s">
        <v>31</v>
      </c>
      <c r="E186" s="1159" t="s">
        <v>7081</v>
      </c>
      <c r="F186" s="1197" t="s">
        <v>115</v>
      </c>
      <c r="G186" s="1200">
        <v>30</v>
      </c>
      <c r="H186" s="1199">
        <v>0</v>
      </c>
      <c r="I186" s="1199">
        <v>0</v>
      </c>
      <c r="J186" s="1199">
        <v>0</v>
      </c>
      <c r="K186" s="1199">
        <v>0</v>
      </c>
      <c r="L186" s="1199">
        <v>30</v>
      </c>
      <c r="M186" s="709">
        <v>7.5</v>
      </c>
      <c r="N186" s="1200">
        <v>0</v>
      </c>
      <c r="O186" s="1199">
        <v>7.5</v>
      </c>
      <c r="P186" s="1199"/>
      <c r="Q186" s="2919">
        <v>5.625</v>
      </c>
      <c r="R186" s="1199"/>
      <c r="S186" s="1199"/>
      <c r="T186" s="1199"/>
      <c r="U186" s="1199"/>
      <c r="V186" s="1199"/>
      <c r="W186" s="1199"/>
      <c r="X186" s="1199"/>
      <c r="Y186" s="1199"/>
      <c r="Z186" s="466">
        <v>1.875</v>
      </c>
      <c r="AA186" s="466">
        <v>0</v>
      </c>
      <c r="AB186" s="21">
        <v>1.875</v>
      </c>
      <c r="AC186" s="21">
        <v>1.875</v>
      </c>
      <c r="AD186" s="21"/>
      <c r="AE186" s="21">
        <v>1.875</v>
      </c>
      <c r="AF186" s="21">
        <v>1.875</v>
      </c>
      <c r="AG186" s="21">
        <v>0</v>
      </c>
      <c r="AH186" s="21">
        <v>1.875</v>
      </c>
      <c r="AI186" s="1199"/>
      <c r="AJ186" s="1199" t="s">
        <v>12924</v>
      </c>
      <c r="AK186" s="1199" t="s">
        <v>10373</v>
      </c>
      <c r="AL186" s="2605">
        <v>0.25</v>
      </c>
      <c r="AM186" s="1195">
        <v>0</v>
      </c>
      <c r="AN186" s="1164"/>
      <c r="AO186" s="1164"/>
    </row>
    <row r="187" spans="1:41" ht="63">
      <c r="A187" s="289">
        <v>1385</v>
      </c>
      <c r="B187" s="1180" t="s">
        <v>3690</v>
      </c>
      <c r="C187" s="1204" t="s">
        <v>3691</v>
      </c>
      <c r="D187" s="1205" t="s">
        <v>287</v>
      </c>
      <c r="E187" s="1159" t="s">
        <v>145</v>
      </c>
      <c r="F187" s="1197" t="s">
        <v>115</v>
      </c>
      <c r="G187" s="1247">
        <v>220</v>
      </c>
      <c r="H187" s="1224">
        <v>0</v>
      </c>
      <c r="I187" s="1224">
        <v>0</v>
      </c>
      <c r="J187" s="1224">
        <v>0</v>
      </c>
      <c r="K187" s="1199">
        <v>0</v>
      </c>
      <c r="L187" s="1199">
        <v>220</v>
      </c>
      <c r="M187" s="709">
        <v>55</v>
      </c>
      <c r="N187" s="141">
        <v>0</v>
      </c>
      <c r="O187" s="1199">
        <v>55</v>
      </c>
      <c r="P187" s="1199"/>
      <c r="Q187" s="1199"/>
      <c r="R187" s="1199"/>
      <c r="S187" s="1199"/>
      <c r="T187" s="1199"/>
      <c r="U187" s="1199"/>
      <c r="V187" s="1199"/>
      <c r="W187" s="1199"/>
      <c r="X187" s="1199"/>
      <c r="Y187" s="1199"/>
      <c r="Z187" s="466">
        <v>55</v>
      </c>
      <c r="AA187" s="466">
        <v>0</v>
      </c>
      <c r="AB187" s="21">
        <v>55</v>
      </c>
      <c r="AC187" s="21">
        <v>55</v>
      </c>
      <c r="AD187" s="21"/>
      <c r="AE187" s="21">
        <v>55</v>
      </c>
      <c r="AF187" s="21">
        <v>54.999450000000003</v>
      </c>
      <c r="AG187" s="21">
        <v>0</v>
      </c>
      <c r="AH187" s="21">
        <v>54.999450000000003</v>
      </c>
      <c r="AI187" s="1199"/>
      <c r="AJ187" s="1159"/>
      <c r="AK187" s="1199" t="s">
        <v>12053</v>
      </c>
      <c r="AL187" s="2605">
        <v>0.25</v>
      </c>
      <c r="AM187" s="1195">
        <v>0</v>
      </c>
      <c r="AN187" s="1164"/>
      <c r="AO187" s="1164"/>
    </row>
    <row r="188" spans="1:41" ht="126">
      <c r="A188" s="289">
        <v>1386</v>
      </c>
      <c r="B188" s="1180" t="s">
        <v>3692</v>
      </c>
      <c r="C188" s="1244" t="s">
        <v>3693</v>
      </c>
      <c r="D188" s="1246" t="s">
        <v>435</v>
      </c>
      <c r="E188" s="1159" t="s">
        <v>7081</v>
      </c>
      <c r="F188" s="1197" t="s">
        <v>115</v>
      </c>
      <c r="G188" s="1200">
        <v>100</v>
      </c>
      <c r="H188" s="1199">
        <v>0</v>
      </c>
      <c r="I188" s="1199">
        <v>0</v>
      </c>
      <c r="J188" s="1199">
        <v>0</v>
      </c>
      <c r="K188" s="1199">
        <v>0</v>
      </c>
      <c r="L188" s="1199">
        <v>100</v>
      </c>
      <c r="M188" s="709">
        <v>25</v>
      </c>
      <c r="N188" s="1200">
        <v>0</v>
      </c>
      <c r="O188" s="1199">
        <v>25</v>
      </c>
      <c r="P188" s="1199"/>
      <c r="Q188" s="1199"/>
      <c r="R188" s="1199"/>
      <c r="S188" s="1199"/>
      <c r="T188" s="1199"/>
      <c r="U188" s="1199"/>
      <c r="V188" s="1199"/>
      <c r="W188" s="1199"/>
      <c r="X188" s="1199"/>
      <c r="Y188" s="1199"/>
      <c r="Z188" s="466">
        <v>25</v>
      </c>
      <c r="AA188" s="466">
        <v>0</v>
      </c>
      <c r="AB188" s="21">
        <v>25</v>
      </c>
      <c r="AC188" s="21">
        <v>25</v>
      </c>
      <c r="AD188" s="21"/>
      <c r="AE188" s="21">
        <v>25</v>
      </c>
      <c r="AF188" s="2882">
        <v>12.5</v>
      </c>
      <c r="AG188" s="21">
        <v>0</v>
      </c>
      <c r="AH188" s="21">
        <v>12.5</v>
      </c>
      <c r="AI188" s="1199"/>
      <c r="AJ188" s="1199"/>
      <c r="AK188" s="1199" t="s">
        <v>12720</v>
      </c>
      <c r="AL188" s="2605">
        <v>0.25</v>
      </c>
      <c r="AM188" s="1195">
        <v>0</v>
      </c>
      <c r="AN188" s="1164"/>
      <c r="AO188" s="1164"/>
    </row>
    <row r="189" spans="1:41" ht="78.75">
      <c r="A189" s="289">
        <v>1387</v>
      </c>
      <c r="B189" s="1180" t="s">
        <v>3694</v>
      </c>
      <c r="C189" s="1244" t="s">
        <v>3695</v>
      </c>
      <c r="D189" s="1205" t="s">
        <v>339</v>
      </c>
      <c r="E189" s="1159" t="s">
        <v>7081</v>
      </c>
      <c r="F189" s="1197" t="s">
        <v>115</v>
      </c>
      <c r="G189" s="1247">
        <v>446.57</v>
      </c>
      <c r="H189" s="1224">
        <v>0</v>
      </c>
      <c r="I189" s="1224">
        <v>0</v>
      </c>
      <c r="J189" s="1224">
        <v>0</v>
      </c>
      <c r="K189" s="1195">
        <v>0</v>
      </c>
      <c r="L189" s="1195">
        <v>446.57</v>
      </c>
      <c r="M189" s="709">
        <v>20</v>
      </c>
      <c r="N189" s="141">
        <v>0</v>
      </c>
      <c r="O189" s="1195">
        <v>20</v>
      </c>
      <c r="P189" s="1195"/>
      <c r="Q189" s="1195"/>
      <c r="R189" s="1195"/>
      <c r="S189" s="1195"/>
      <c r="T189" s="1195"/>
      <c r="U189" s="1195"/>
      <c r="V189" s="1195"/>
      <c r="W189" s="1195"/>
      <c r="X189" s="1195"/>
      <c r="Y189" s="1195"/>
      <c r="Z189" s="466">
        <v>20</v>
      </c>
      <c r="AA189" s="466">
        <v>0</v>
      </c>
      <c r="AB189" s="21">
        <v>20</v>
      </c>
      <c r="AC189" s="21">
        <v>20</v>
      </c>
      <c r="AD189" s="21"/>
      <c r="AE189" s="21">
        <v>20</v>
      </c>
      <c r="AF189" s="21">
        <v>20</v>
      </c>
      <c r="AG189" s="21">
        <v>0</v>
      </c>
      <c r="AH189" s="21">
        <v>20</v>
      </c>
      <c r="AI189" s="1195"/>
      <c r="AJ189" s="1195"/>
      <c r="AK189" s="1195" t="s">
        <v>11826</v>
      </c>
      <c r="AL189" s="2605">
        <v>0.25</v>
      </c>
      <c r="AM189" s="1195">
        <v>0</v>
      </c>
      <c r="AN189" s="1164"/>
      <c r="AO189" s="1164"/>
    </row>
    <row r="190" spans="1:41" ht="94.5">
      <c r="A190" s="289">
        <v>1388</v>
      </c>
      <c r="B190" s="1180" t="s">
        <v>3696</v>
      </c>
      <c r="C190" s="1202" t="s">
        <v>3697</v>
      </c>
      <c r="D190" s="283" t="s">
        <v>287</v>
      </c>
      <c r="E190" s="1159" t="s">
        <v>7081</v>
      </c>
      <c r="F190" s="1193" t="s">
        <v>115</v>
      </c>
      <c r="G190" s="1248">
        <v>235.87</v>
      </c>
      <c r="H190" s="1195">
        <v>0</v>
      </c>
      <c r="I190" s="1195">
        <v>0</v>
      </c>
      <c r="J190" s="1195">
        <v>0</v>
      </c>
      <c r="K190" s="1195">
        <v>0</v>
      </c>
      <c r="L190" s="1195">
        <v>235.87</v>
      </c>
      <c r="M190" s="709">
        <v>58.968000000000004</v>
      </c>
      <c r="N190" s="709">
        <v>0</v>
      </c>
      <c r="O190" s="1195">
        <v>58.968000000000004</v>
      </c>
      <c r="P190" s="1195"/>
      <c r="Q190" s="1195"/>
      <c r="R190" s="1195"/>
      <c r="S190" s="1195"/>
      <c r="T190" s="1195"/>
      <c r="U190" s="1195"/>
      <c r="V190" s="1195"/>
      <c r="W190" s="1195"/>
      <c r="X190" s="1195"/>
      <c r="Y190" s="1195"/>
      <c r="Z190" s="466">
        <v>58.968000000000004</v>
      </c>
      <c r="AA190" s="466">
        <v>0</v>
      </c>
      <c r="AB190" s="21">
        <v>58.968000000000004</v>
      </c>
      <c r="AC190" s="21">
        <v>58.968000000000004</v>
      </c>
      <c r="AD190" s="21"/>
      <c r="AE190" s="21">
        <v>58.968000000000004</v>
      </c>
      <c r="AF190" s="21">
        <v>58.967115999999997</v>
      </c>
      <c r="AG190" s="21">
        <v>0</v>
      </c>
      <c r="AH190" s="21">
        <v>58.967115999999997</v>
      </c>
      <c r="AI190" s="1195"/>
      <c r="AJ190" s="1195"/>
      <c r="AK190" s="1195" t="s">
        <v>12457</v>
      </c>
      <c r="AL190" s="2605">
        <v>0.25</v>
      </c>
      <c r="AM190" s="1195">
        <v>0</v>
      </c>
      <c r="AN190" s="1164"/>
      <c r="AO190" s="1164"/>
    </row>
    <row r="191" spans="1:41" ht="63">
      <c r="A191" s="289">
        <v>1389</v>
      </c>
      <c r="B191" s="1180" t="s">
        <v>3698</v>
      </c>
      <c r="C191" s="1202" t="s">
        <v>3699</v>
      </c>
      <c r="D191" s="283" t="s">
        <v>3700</v>
      </c>
      <c r="E191" s="1159" t="s">
        <v>7081</v>
      </c>
      <c r="F191" s="1193" t="s">
        <v>115</v>
      </c>
      <c r="G191" s="1248">
        <v>200</v>
      </c>
      <c r="H191" s="1195">
        <v>0</v>
      </c>
      <c r="I191" s="1195">
        <v>0</v>
      </c>
      <c r="J191" s="1195">
        <v>0</v>
      </c>
      <c r="K191" s="1195">
        <v>0</v>
      </c>
      <c r="L191" s="1195">
        <v>200</v>
      </c>
      <c r="M191" s="709">
        <v>50</v>
      </c>
      <c r="N191" s="709">
        <v>0</v>
      </c>
      <c r="O191" s="1195">
        <v>50</v>
      </c>
      <c r="P191" s="1195"/>
      <c r="Q191" s="1195"/>
      <c r="R191" s="1195"/>
      <c r="S191" s="1195"/>
      <c r="T191" s="1195"/>
      <c r="U191" s="1195"/>
      <c r="V191" s="1195"/>
      <c r="W191" s="1195"/>
      <c r="X191" s="1195"/>
      <c r="Y191" s="1195"/>
      <c r="Z191" s="466">
        <v>50</v>
      </c>
      <c r="AA191" s="466">
        <v>0</v>
      </c>
      <c r="AB191" s="21">
        <v>50</v>
      </c>
      <c r="AC191" s="21">
        <v>50</v>
      </c>
      <c r="AD191" s="21"/>
      <c r="AE191" s="21">
        <v>50</v>
      </c>
      <c r="AF191" s="21">
        <v>49.995100000000001</v>
      </c>
      <c r="AG191" s="21">
        <v>0</v>
      </c>
      <c r="AH191" s="21">
        <v>49.995100000000001</v>
      </c>
      <c r="AI191" s="1195"/>
      <c r="AJ191" s="1195"/>
      <c r="AK191" s="1195" t="s">
        <v>11875</v>
      </c>
      <c r="AL191" s="2605">
        <v>0.25</v>
      </c>
      <c r="AM191" s="1195">
        <v>0</v>
      </c>
      <c r="AN191" s="1164"/>
      <c r="AO191" s="1164"/>
    </row>
    <row r="192" spans="1:41" ht="63">
      <c r="A192" s="289">
        <v>1390</v>
      </c>
      <c r="B192" s="1180" t="s">
        <v>3701</v>
      </c>
      <c r="C192" s="1202" t="s">
        <v>3702</v>
      </c>
      <c r="D192" s="283" t="s">
        <v>3703</v>
      </c>
      <c r="E192" s="1159" t="s">
        <v>7081</v>
      </c>
      <c r="F192" s="1193" t="s">
        <v>115</v>
      </c>
      <c r="G192" s="1248">
        <v>200</v>
      </c>
      <c r="H192" s="1195">
        <v>0</v>
      </c>
      <c r="I192" s="1195">
        <v>0</v>
      </c>
      <c r="J192" s="1195">
        <v>0</v>
      </c>
      <c r="K192" s="1195">
        <v>0</v>
      </c>
      <c r="L192" s="1195">
        <v>200</v>
      </c>
      <c r="M192" s="709">
        <v>50</v>
      </c>
      <c r="N192" s="709">
        <v>0</v>
      </c>
      <c r="O192" s="1195">
        <v>50</v>
      </c>
      <c r="P192" s="1195"/>
      <c r="Q192" s="1195"/>
      <c r="R192" s="1195"/>
      <c r="S192" s="1195"/>
      <c r="T192" s="1195"/>
      <c r="U192" s="1195"/>
      <c r="V192" s="1195"/>
      <c r="W192" s="1195"/>
      <c r="X192" s="1195"/>
      <c r="Y192" s="1195"/>
      <c r="Z192" s="466">
        <v>50</v>
      </c>
      <c r="AA192" s="466">
        <v>0</v>
      </c>
      <c r="AB192" s="21">
        <v>50</v>
      </c>
      <c r="AC192" s="21">
        <v>50</v>
      </c>
      <c r="AD192" s="21"/>
      <c r="AE192" s="21">
        <v>50</v>
      </c>
      <c r="AF192" s="21">
        <v>49.986199999999997</v>
      </c>
      <c r="AG192" s="21">
        <v>0</v>
      </c>
      <c r="AH192" s="21">
        <v>49.986199999999997</v>
      </c>
      <c r="AI192" s="1195"/>
      <c r="AJ192" s="1195"/>
      <c r="AK192" s="1199" t="s">
        <v>11907</v>
      </c>
      <c r="AL192" s="2605">
        <v>0.25</v>
      </c>
      <c r="AM192" s="1195">
        <v>0</v>
      </c>
      <c r="AN192" s="1164"/>
      <c r="AO192" s="1164"/>
    </row>
    <row r="193" spans="1:41" ht="63">
      <c r="A193" s="289">
        <v>1391</v>
      </c>
      <c r="B193" s="1180" t="s">
        <v>3704</v>
      </c>
      <c r="C193" s="1243" t="s">
        <v>3705</v>
      </c>
      <c r="D193" s="283" t="s">
        <v>266</v>
      </c>
      <c r="E193" s="1159" t="s">
        <v>7081</v>
      </c>
      <c r="F193" s="1197" t="s">
        <v>115</v>
      </c>
      <c r="G193" s="1240">
        <v>100</v>
      </c>
      <c r="H193" s="1199">
        <v>0</v>
      </c>
      <c r="I193" s="1199">
        <v>0</v>
      </c>
      <c r="J193" s="1199">
        <v>0</v>
      </c>
      <c r="K193" s="1199">
        <v>0</v>
      </c>
      <c r="L193" s="1199">
        <v>100</v>
      </c>
      <c r="M193" s="709">
        <v>25</v>
      </c>
      <c r="N193" s="1200">
        <v>0</v>
      </c>
      <c r="O193" s="1199">
        <v>25</v>
      </c>
      <c r="P193" s="1199"/>
      <c r="Q193" s="1199"/>
      <c r="R193" s="1199"/>
      <c r="S193" s="1199"/>
      <c r="T193" s="1199"/>
      <c r="U193" s="1199"/>
      <c r="V193" s="1199"/>
      <c r="W193" s="1199"/>
      <c r="X193" s="1199"/>
      <c r="Y193" s="1199"/>
      <c r="Z193" s="466">
        <v>25</v>
      </c>
      <c r="AA193" s="466">
        <v>0</v>
      </c>
      <c r="AB193" s="21">
        <v>25</v>
      </c>
      <c r="AC193" s="21">
        <v>25</v>
      </c>
      <c r="AD193" s="21"/>
      <c r="AE193" s="21">
        <v>25</v>
      </c>
      <c r="AF193" s="21">
        <v>25</v>
      </c>
      <c r="AG193" s="21">
        <v>0</v>
      </c>
      <c r="AH193" s="21">
        <v>25</v>
      </c>
      <c r="AI193" s="1199"/>
      <c r="AJ193" s="1199"/>
      <c r="AK193" s="1199" t="s">
        <v>10953</v>
      </c>
      <c r="AL193" s="2605">
        <v>0.25</v>
      </c>
      <c r="AM193" s="1195">
        <v>0</v>
      </c>
      <c r="AN193" s="1164"/>
      <c r="AO193" s="1164"/>
    </row>
    <row r="194" spans="1:41" ht="63">
      <c r="A194" s="289">
        <v>1392</v>
      </c>
      <c r="B194" s="1180" t="s">
        <v>3706</v>
      </c>
      <c r="C194" s="1202" t="s">
        <v>3707</v>
      </c>
      <c r="D194" s="283" t="s">
        <v>339</v>
      </c>
      <c r="E194" s="1159" t="s">
        <v>7081</v>
      </c>
      <c r="F194" s="1193" t="s">
        <v>115</v>
      </c>
      <c r="G194" s="1248">
        <v>200</v>
      </c>
      <c r="H194" s="1195">
        <v>0</v>
      </c>
      <c r="I194" s="1195">
        <v>0</v>
      </c>
      <c r="J194" s="1195">
        <v>0</v>
      </c>
      <c r="K194" s="1195">
        <v>0</v>
      </c>
      <c r="L194" s="1195">
        <v>200</v>
      </c>
      <c r="M194" s="709">
        <v>50</v>
      </c>
      <c r="N194" s="709">
        <v>0</v>
      </c>
      <c r="O194" s="1195">
        <v>50</v>
      </c>
      <c r="P194" s="1195"/>
      <c r="Q194" s="1195"/>
      <c r="R194" s="1195"/>
      <c r="S194" s="1195"/>
      <c r="T194" s="1195"/>
      <c r="U194" s="1195"/>
      <c r="V194" s="1195"/>
      <c r="W194" s="1195"/>
      <c r="X194" s="1195"/>
      <c r="Y194" s="1195"/>
      <c r="Z194" s="466">
        <v>50</v>
      </c>
      <c r="AA194" s="466">
        <v>0</v>
      </c>
      <c r="AB194" s="21">
        <v>50</v>
      </c>
      <c r="AC194" s="21">
        <v>50</v>
      </c>
      <c r="AD194" s="21"/>
      <c r="AE194" s="21">
        <v>50</v>
      </c>
      <c r="AF194" s="21">
        <v>50</v>
      </c>
      <c r="AG194" s="21">
        <v>0</v>
      </c>
      <c r="AH194" s="21">
        <v>50</v>
      </c>
      <c r="AI194" s="1195"/>
      <c r="AJ194" s="1195"/>
      <c r="AK194" s="1195" t="s">
        <v>11821</v>
      </c>
      <c r="AL194" s="2605">
        <v>0.25</v>
      </c>
      <c r="AM194" s="1195">
        <v>0</v>
      </c>
      <c r="AN194" s="1164"/>
      <c r="AO194" s="1164"/>
    </row>
    <row r="195" spans="1:41" ht="110.25">
      <c r="A195" s="289">
        <v>1393</v>
      </c>
      <c r="B195" s="1180" t="s">
        <v>3708</v>
      </c>
      <c r="C195" s="1215" t="s">
        <v>3709</v>
      </c>
      <c r="D195" s="1203" t="s">
        <v>147</v>
      </c>
      <c r="E195" s="1159" t="s">
        <v>7081</v>
      </c>
      <c r="F195" s="1193" t="s">
        <v>115</v>
      </c>
      <c r="G195" s="1249">
        <v>400</v>
      </c>
      <c r="H195" s="1224">
        <v>0</v>
      </c>
      <c r="I195" s="1224">
        <v>0</v>
      </c>
      <c r="J195" s="1224">
        <v>0</v>
      </c>
      <c r="K195" s="1195">
        <v>0</v>
      </c>
      <c r="L195" s="1195">
        <v>400</v>
      </c>
      <c r="M195" s="709">
        <v>100</v>
      </c>
      <c r="N195" s="141">
        <v>0</v>
      </c>
      <c r="O195" s="1195">
        <v>100</v>
      </c>
      <c r="P195" s="1195"/>
      <c r="Q195" s="1195"/>
      <c r="R195" s="1195"/>
      <c r="S195" s="1195"/>
      <c r="T195" s="1195"/>
      <c r="U195" s="1195"/>
      <c r="V195" s="1195"/>
      <c r="W195" s="1195"/>
      <c r="X195" s="1195"/>
      <c r="Y195" s="1195"/>
      <c r="Z195" s="466">
        <v>100</v>
      </c>
      <c r="AA195" s="466">
        <v>0</v>
      </c>
      <c r="AB195" s="21">
        <v>100</v>
      </c>
      <c r="AC195" s="21">
        <v>100</v>
      </c>
      <c r="AD195" s="21"/>
      <c r="AE195" s="21">
        <v>100</v>
      </c>
      <c r="AF195" s="21">
        <v>99.998108000000002</v>
      </c>
      <c r="AG195" s="21">
        <v>0</v>
      </c>
      <c r="AH195" s="21">
        <v>99.998108000000002</v>
      </c>
      <c r="AI195" s="1195"/>
      <c r="AJ195" s="1195"/>
      <c r="AK195" s="1195" t="s">
        <v>12158</v>
      </c>
      <c r="AL195" s="2605">
        <v>0.25</v>
      </c>
      <c r="AM195" s="1195">
        <v>0</v>
      </c>
      <c r="AN195" s="1164"/>
      <c r="AO195" s="1164"/>
    </row>
    <row r="196" spans="1:41" ht="94.5">
      <c r="A196" s="289">
        <v>1394</v>
      </c>
      <c r="B196" s="1180" t="s">
        <v>3710</v>
      </c>
      <c r="C196" s="1202" t="s">
        <v>3711</v>
      </c>
      <c r="D196" s="283" t="s">
        <v>147</v>
      </c>
      <c r="E196" s="1159" t="s">
        <v>145</v>
      </c>
      <c r="F196" s="1193" t="s">
        <v>115</v>
      </c>
      <c r="G196" s="1248">
        <v>350</v>
      </c>
      <c r="H196" s="1195">
        <v>0</v>
      </c>
      <c r="I196" s="1195">
        <v>0</v>
      </c>
      <c r="J196" s="1195">
        <v>0</v>
      </c>
      <c r="K196" s="1195">
        <v>0</v>
      </c>
      <c r="L196" s="1195">
        <v>350</v>
      </c>
      <c r="M196" s="709">
        <v>87.5</v>
      </c>
      <c r="N196" s="709">
        <v>0</v>
      </c>
      <c r="O196" s="1195">
        <v>87.5</v>
      </c>
      <c r="P196" s="1195"/>
      <c r="Q196" s="1195"/>
      <c r="R196" s="1195"/>
      <c r="S196" s="1195"/>
      <c r="T196" s="1195"/>
      <c r="U196" s="1195"/>
      <c r="V196" s="1195"/>
      <c r="W196" s="1195"/>
      <c r="X196" s="1195"/>
      <c r="Y196" s="1195"/>
      <c r="Z196" s="466">
        <v>87.5</v>
      </c>
      <c r="AA196" s="466">
        <v>0</v>
      </c>
      <c r="AB196" s="21">
        <v>87.5</v>
      </c>
      <c r="AC196" s="21">
        <v>87.5</v>
      </c>
      <c r="AD196" s="21"/>
      <c r="AE196" s="21">
        <v>87.5</v>
      </c>
      <c r="AF196" s="21">
        <v>87.5</v>
      </c>
      <c r="AG196" s="21">
        <v>0</v>
      </c>
      <c r="AH196" s="21">
        <v>87.5</v>
      </c>
      <c r="AI196" s="1195"/>
      <c r="AJ196" s="1159"/>
      <c r="AK196" s="1195" t="s">
        <v>11824</v>
      </c>
      <c r="AL196" s="2605">
        <v>0.25</v>
      </c>
      <c r="AM196" s="1195">
        <v>0</v>
      </c>
      <c r="AN196" s="1164"/>
      <c r="AO196" s="1164"/>
    </row>
    <row r="197" spans="1:41" ht="252">
      <c r="A197" s="289">
        <v>1395</v>
      </c>
      <c r="B197" s="1180" t="s">
        <v>3712</v>
      </c>
      <c r="C197" s="282" t="s">
        <v>3713</v>
      </c>
      <c r="D197" s="1250" t="s">
        <v>124</v>
      </c>
      <c r="E197" s="1159" t="s">
        <v>145</v>
      </c>
      <c r="F197" s="1193" t="s">
        <v>115</v>
      </c>
      <c r="G197" s="1242">
        <v>1000</v>
      </c>
      <c r="H197" s="1195">
        <v>0</v>
      </c>
      <c r="I197" s="1195">
        <v>0</v>
      </c>
      <c r="J197" s="1195">
        <v>0</v>
      </c>
      <c r="K197" s="1195">
        <v>0</v>
      </c>
      <c r="L197" s="1195">
        <v>1000</v>
      </c>
      <c r="M197" s="709">
        <v>200</v>
      </c>
      <c r="N197" s="709">
        <v>0</v>
      </c>
      <c r="O197" s="1195">
        <v>200</v>
      </c>
      <c r="P197" s="1195"/>
      <c r="Q197" s="1195">
        <v>150</v>
      </c>
      <c r="R197" s="1195"/>
      <c r="S197" s="1195"/>
      <c r="T197" s="1195"/>
      <c r="U197" s="1195"/>
      <c r="V197" s="1195"/>
      <c r="W197" s="1195"/>
      <c r="X197" s="1195"/>
      <c r="Y197" s="1195"/>
      <c r="Z197" s="466">
        <v>50</v>
      </c>
      <c r="AA197" s="466">
        <v>0</v>
      </c>
      <c r="AB197" s="21">
        <v>50</v>
      </c>
      <c r="AC197" s="21">
        <v>50</v>
      </c>
      <c r="AD197" s="21"/>
      <c r="AE197" s="21">
        <v>50</v>
      </c>
      <c r="AF197" s="21">
        <v>0</v>
      </c>
      <c r="AG197" s="21">
        <v>0</v>
      </c>
      <c r="AH197" s="21">
        <v>0</v>
      </c>
      <c r="AI197" s="1195"/>
      <c r="AJ197" s="1162" t="s">
        <v>12925</v>
      </c>
      <c r="AK197" s="1195" t="s">
        <v>12179</v>
      </c>
      <c r="AL197" s="2605">
        <v>0.25</v>
      </c>
      <c r="AM197" s="1195">
        <v>0</v>
      </c>
      <c r="AN197" s="1164"/>
      <c r="AO197" s="1164"/>
    </row>
    <row r="198" spans="1:41" ht="63">
      <c r="A198" s="289">
        <v>1396</v>
      </c>
      <c r="B198" s="1180" t="s">
        <v>3714</v>
      </c>
      <c r="C198" s="1241" t="s">
        <v>3715</v>
      </c>
      <c r="D198" s="1251" t="s">
        <v>213</v>
      </c>
      <c r="E198" s="1159" t="s">
        <v>7081</v>
      </c>
      <c r="F198" s="1193" t="s">
        <v>115</v>
      </c>
      <c r="G198" s="1242">
        <v>500</v>
      </c>
      <c r="H198" s="1195">
        <v>0</v>
      </c>
      <c r="I198" s="1195">
        <v>0</v>
      </c>
      <c r="J198" s="1195">
        <v>0</v>
      </c>
      <c r="K198" s="1195">
        <v>0</v>
      </c>
      <c r="L198" s="1195">
        <v>500</v>
      </c>
      <c r="M198" s="709">
        <v>100</v>
      </c>
      <c r="N198" s="709">
        <v>0</v>
      </c>
      <c r="O198" s="1195">
        <v>100</v>
      </c>
      <c r="P198" s="1195"/>
      <c r="Q198" s="1195"/>
      <c r="R198" s="1195"/>
      <c r="S198" s="1195"/>
      <c r="T198" s="1195"/>
      <c r="U198" s="1195"/>
      <c r="V198" s="1195"/>
      <c r="W198" s="1195"/>
      <c r="X198" s="1195"/>
      <c r="Y198" s="1195"/>
      <c r="Z198" s="466">
        <v>100</v>
      </c>
      <c r="AA198" s="466">
        <v>0</v>
      </c>
      <c r="AB198" s="21">
        <v>100</v>
      </c>
      <c r="AC198" s="21">
        <v>100</v>
      </c>
      <c r="AD198" s="21"/>
      <c r="AE198" s="21">
        <v>100</v>
      </c>
      <c r="AF198" s="21">
        <v>99.831879999999998</v>
      </c>
      <c r="AG198" s="21">
        <v>0</v>
      </c>
      <c r="AH198" s="21">
        <v>99.831879999999998</v>
      </c>
      <c r="AI198" s="1195"/>
      <c r="AJ198" s="1195"/>
      <c r="AK198" s="1195" t="s">
        <v>11827</v>
      </c>
      <c r="AL198" s="2605">
        <v>0.25</v>
      </c>
      <c r="AM198" s="1195">
        <v>0</v>
      </c>
      <c r="AN198" s="1164"/>
      <c r="AO198" s="1164"/>
    </row>
    <row r="199" spans="1:41" ht="94.5">
      <c r="A199" s="289">
        <v>1397</v>
      </c>
      <c r="B199" s="1180" t="s">
        <v>3716</v>
      </c>
      <c r="C199" s="1252" t="s">
        <v>3717</v>
      </c>
      <c r="D199" s="1253" t="s">
        <v>3718</v>
      </c>
      <c r="E199" s="1159" t="s">
        <v>145</v>
      </c>
      <c r="F199" s="1193" t="s">
        <v>115</v>
      </c>
      <c r="G199" s="1242">
        <v>900</v>
      </c>
      <c r="H199" s="1195">
        <v>0</v>
      </c>
      <c r="I199" s="1195">
        <v>0</v>
      </c>
      <c r="J199" s="1195">
        <v>0</v>
      </c>
      <c r="K199" s="1195">
        <v>0</v>
      </c>
      <c r="L199" s="1195">
        <v>900</v>
      </c>
      <c r="M199" s="709">
        <v>175</v>
      </c>
      <c r="N199" s="709">
        <v>0</v>
      </c>
      <c r="O199" s="1195">
        <v>175</v>
      </c>
      <c r="P199" s="1195"/>
      <c r="Q199" s="1195"/>
      <c r="R199" s="1195"/>
      <c r="S199" s="1195"/>
      <c r="T199" s="1195"/>
      <c r="U199" s="1195"/>
      <c r="V199" s="1195"/>
      <c r="W199" s="1195"/>
      <c r="X199" s="1195"/>
      <c r="Y199" s="1195"/>
      <c r="Z199" s="466">
        <v>175</v>
      </c>
      <c r="AA199" s="466">
        <v>0</v>
      </c>
      <c r="AB199" s="21">
        <v>175</v>
      </c>
      <c r="AC199" s="21">
        <v>175</v>
      </c>
      <c r="AD199" s="21"/>
      <c r="AE199" s="21">
        <v>175</v>
      </c>
      <c r="AF199" s="21">
        <v>175</v>
      </c>
      <c r="AG199" s="21">
        <v>0</v>
      </c>
      <c r="AH199" s="21">
        <v>175</v>
      </c>
      <c r="AI199" s="1195"/>
      <c r="AJ199" s="1159"/>
      <c r="AK199" s="1195" t="s">
        <v>11825</v>
      </c>
      <c r="AL199" s="2605">
        <v>0.25</v>
      </c>
      <c r="AM199" s="1195">
        <v>0</v>
      </c>
      <c r="AN199" s="1164"/>
      <c r="AO199" s="1164"/>
    </row>
    <row r="200" spans="1:41" ht="220.5">
      <c r="A200" s="289">
        <v>1398</v>
      </c>
      <c r="B200" s="1180" t="s">
        <v>3719</v>
      </c>
      <c r="C200" s="1252" t="s">
        <v>3720</v>
      </c>
      <c r="D200" s="1253" t="s">
        <v>297</v>
      </c>
      <c r="E200" s="1159" t="s">
        <v>145</v>
      </c>
      <c r="F200" s="1193" t="s">
        <v>115</v>
      </c>
      <c r="G200" s="1242">
        <v>200</v>
      </c>
      <c r="H200" s="1195">
        <v>0</v>
      </c>
      <c r="I200" s="1195">
        <v>0</v>
      </c>
      <c r="J200" s="1195">
        <v>0</v>
      </c>
      <c r="K200" s="1195">
        <v>0</v>
      </c>
      <c r="L200" s="1195">
        <v>200</v>
      </c>
      <c r="M200" s="709">
        <v>50</v>
      </c>
      <c r="N200" s="709">
        <v>0</v>
      </c>
      <c r="O200" s="1195">
        <v>50</v>
      </c>
      <c r="P200" s="1195"/>
      <c r="Q200" s="1195">
        <v>37.5</v>
      </c>
      <c r="R200" s="1195"/>
      <c r="S200" s="1195"/>
      <c r="T200" s="1195"/>
      <c r="U200" s="1195"/>
      <c r="V200" s="1195"/>
      <c r="W200" s="1195"/>
      <c r="X200" s="1195"/>
      <c r="Y200" s="1195"/>
      <c r="Z200" s="466">
        <v>12.5</v>
      </c>
      <c r="AA200" s="466">
        <v>0</v>
      </c>
      <c r="AB200" s="21">
        <v>12.5</v>
      </c>
      <c r="AC200" s="21">
        <v>12.5</v>
      </c>
      <c r="AD200" s="21"/>
      <c r="AE200" s="21">
        <v>12.5</v>
      </c>
      <c r="AF200" s="21">
        <v>0</v>
      </c>
      <c r="AG200" s="21">
        <v>0</v>
      </c>
      <c r="AH200" s="21">
        <v>0</v>
      </c>
      <c r="AI200" s="1195"/>
      <c r="AJ200" s="1162" t="s">
        <v>12926</v>
      </c>
      <c r="AK200" s="1195" t="s">
        <v>10476</v>
      </c>
      <c r="AL200" s="2605">
        <v>0.25</v>
      </c>
      <c r="AM200" s="1195">
        <v>0</v>
      </c>
      <c r="AN200" s="1164"/>
      <c r="AO200" s="1164"/>
    </row>
    <row r="201" spans="1:41" ht="220.5">
      <c r="A201" s="289">
        <v>1399</v>
      </c>
      <c r="B201" s="1180" t="s">
        <v>3721</v>
      </c>
      <c r="C201" s="1252" t="s">
        <v>3722</v>
      </c>
      <c r="D201" s="1253" t="s">
        <v>297</v>
      </c>
      <c r="E201" s="1159" t="s">
        <v>145</v>
      </c>
      <c r="F201" s="1193" t="s">
        <v>115</v>
      </c>
      <c r="G201" s="1242">
        <v>150</v>
      </c>
      <c r="H201" s="1195">
        <v>0</v>
      </c>
      <c r="I201" s="1195">
        <v>0</v>
      </c>
      <c r="J201" s="1195">
        <v>0</v>
      </c>
      <c r="K201" s="1195">
        <v>0</v>
      </c>
      <c r="L201" s="1195">
        <v>150</v>
      </c>
      <c r="M201" s="709">
        <v>37.5</v>
      </c>
      <c r="N201" s="709">
        <v>0</v>
      </c>
      <c r="O201" s="1195">
        <v>37.5</v>
      </c>
      <c r="P201" s="1195"/>
      <c r="Q201" s="1195">
        <v>28.125</v>
      </c>
      <c r="R201" s="1195"/>
      <c r="S201" s="1195"/>
      <c r="T201" s="1195"/>
      <c r="U201" s="1195"/>
      <c r="V201" s="1195"/>
      <c r="W201" s="1195"/>
      <c r="X201" s="1195"/>
      <c r="Y201" s="1195"/>
      <c r="Z201" s="466">
        <v>9.375</v>
      </c>
      <c r="AA201" s="466">
        <v>0</v>
      </c>
      <c r="AB201" s="21">
        <v>9.375</v>
      </c>
      <c r="AC201" s="21">
        <v>9.375</v>
      </c>
      <c r="AD201" s="21"/>
      <c r="AE201" s="21">
        <v>9.375</v>
      </c>
      <c r="AF201" s="21">
        <v>0</v>
      </c>
      <c r="AG201" s="21">
        <v>0</v>
      </c>
      <c r="AH201" s="21">
        <v>0</v>
      </c>
      <c r="AI201" s="1195"/>
      <c r="AJ201" s="1162" t="s">
        <v>12927</v>
      </c>
      <c r="AK201" s="1195" t="s">
        <v>10471</v>
      </c>
      <c r="AL201" s="2605">
        <v>0.25</v>
      </c>
      <c r="AM201" s="1195">
        <v>0</v>
      </c>
      <c r="AN201" s="1164"/>
      <c r="AO201" s="1164"/>
    </row>
    <row r="202" spans="1:41" ht="220.5">
      <c r="A202" s="289">
        <v>1400</v>
      </c>
      <c r="B202" s="1180" t="s">
        <v>3723</v>
      </c>
      <c r="C202" s="1252" t="s">
        <v>3724</v>
      </c>
      <c r="D202" s="1253" t="s">
        <v>297</v>
      </c>
      <c r="E202" s="1159" t="s">
        <v>145</v>
      </c>
      <c r="F202" s="1193" t="s">
        <v>115</v>
      </c>
      <c r="G202" s="1242">
        <v>150</v>
      </c>
      <c r="H202" s="1195">
        <v>0</v>
      </c>
      <c r="I202" s="1195">
        <v>0</v>
      </c>
      <c r="J202" s="1195">
        <v>0</v>
      </c>
      <c r="K202" s="1195">
        <v>0</v>
      </c>
      <c r="L202" s="1195">
        <v>150</v>
      </c>
      <c r="M202" s="709">
        <v>37.5</v>
      </c>
      <c r="N202" s="709">
        <v>0</v>
      </c>
      <c r="O202" s="1195">
        <v>37.5</v>
      </c>
      <c r="P202" s="1195"/>
      <c r="Q202" s="1195">
        <v>28.125</v>
      </c>
      <c r="R202" s="1195"/>
      <c r="S202" s="1195"/>
      <c r="T202" s="1195"/>
      <c r="U202" s="1195"/>
      <c r="V202" s="1195"/>
      <c r="W202" s="1195"/>
      <c r="X202" s="1195"/>
      <c r="Y202" s="1195"/>
      <c r="Z202" s="466">
        <v>9.375</v>
      </c>
      <c r="AA202" s="466">
        <v>0</v>
      </c>
      <c r="AB202" s="21">
        <v>9.375</v>
      </c>
      <c r="AC202" s="21">
        <v>9.375</v>
      </c>
      <c r="AD202" s="21"/>
      <c r="AE202" s="21">
        <v>9.375</v>
      </c>
      <c r="AF202" s="21">
        <v>0</v>
      </c>
      <c r="AG202" s="21">
        <v>0</v>
      </c>
      <c r="AH202" s="21">
        <v>0</v>
      </c>
      <c r="AI202" s="1195"/>
      <c r="AJ202" s="1162" t="s">
        <v>12927</v>
      </c>
      <c r="AK202" s="1195" t="s">
        <v>10471</v>
      </c>
      <c r="AL202" s="2605">
        <v>0.25</v>
      </c>
      <c r="AM202" s="1195">
        <v>0</v>
      </c>
      <c r="AN202" s="1164"/>
      <c r="AO202" s="1164"/>
    </row>
    <row r="203" spans="1:41" ht="126">
      <c r="A203" s="289">
        <v>1401</v>
      </c>
      <c r="B203" s="1180" t="s">
        <v>3725</v>
      </c>
      <c r="C203" s="282" t="s">
        <v>3726</v>
      </c>
      <c r="D203" s="1251" t="s">
        <v>3727</v>
      </c>
      <c r="E203" s="1159" t="s">
        <v>145</v>
      </c>
      <c r="F203" s="1193" t="s">
        <v>115</v>
      </c>
      <c r="G203" s="1242">
        <v>300</v>
      </c>
      <c r="H203" s="1195">
        <v>0</v>
      </c>
      <c r="I203" s="1195">
        <v>0</v>
      </c>
      <c r="J203" s="1195">
        <v>0</v>
      </c>
      <c r="K203" s="1195">
        <v>0</v>
      </c>
      <c r="L203" s="1195">
        <v>300</v>
      </c>
      <c r="M203" s="709">
        <v>40</v>
      </c>
      <c r="N203" s="709">
        <v>0</v>
      </c>
      <c r="O203" s="1195">
        <v>40</v>
      </c>
      <c r="P203" s="1195"/>
      <c r="Q203" s="1195">
        <v>21.808</v>
      </c>
      <c r="R203" s="1195"/>
      <c r="S203" s="1195"/>
      <c r="T203" s="1195"/>
      <c r="U203" s="1195"/>
      <c r="V203" s="1195"/>
      <c r="W203" s="1195"/>
      <c r="X203" s="1195"/>
      <c r="Y203" s="1195"/>
      <c r="Z203" s="466">
        <v>18.192</v>
      </c>
      <c r="AA203" s="466">
        <v>0</v>
      </c>
      <c r="AB203" s="21">
        <v>18.192</v>
      </c>
      <c r="AC203" s="21">
        <v>10</v>
      </c>
      <c r="AD203" s="21"/>
      <c r="AE203" s="21">
        <v>10</v>
      </c>
      <c r="AF203" s="21">
        <v>0</v>
      </c>
      <c r="AG203" s="21">
        <v>0</v>
      </c>
      <c r="AH203" s="21">
        <v>0</v>
      </c>
      <c r="AI203" s="1195"/>
      <c r="AJ203" s="1162" t="s">
        <v>12817</v>
      </c>
      <c r="AK203" s="1195" t="s">
        <v>12316</v>
      </c>
      <c r="AL203" s="2605">
        <v>0.25</v>
      </c>
      <c r="AM203" s="1195">
        <v>0</v>
      </c>
      <c r="AN203" s="1164"/>
      <c r="AO203" s="1164"/>
    </row>
    <row r="204" spans="1:41">
      <c r="A204" s="289" t="s">
        <v>300</v>
      </c>
      <c r="B204" s="1254"/>
      <c r="C204" s="1255" t="s">
        <v>3728</v>
      </c>
      <c r="D204" s="1255"/>
      <c r="E204" s="1256"/>
      <c r="F204" s="1257"/>
      <c r="G204" s="1258">
        <v>23234.800999999999</v>
      </c>
      <c r="H204" s="1258">
        <v>0</v>
      </c>
      <c r="I204" s="1258">
        <v>0</v>
      </c>
      <c r="J204" s="1258">
        <v>0</v>
      </c>
      <c r="K204" s="1258">
        <v>0</v>
      </c>
      <c r="L204" s="1258">
        <v>23234.800999999999</v>
      </c>
      <c r="M204" s="1258">
        <v>2556.4679999999998</v>
      </c>
      <c r="N204" s="1258">
        <v>0</v>
      </c>
      <c r="O204" s="1258">
        <v>2556.4679999999998</v>
      </c>
      <c r="P204" s="1258">
        <v>444.93900000000002</v>
      </c>
      <c r="Q204" s="1258">
        <v>436.80799999999999</v>
      </c>
      <c r="R204" s="1258">
        <v>0</v>
      </c>
      <c r="S204" s="1258">
        <v>0</v>
      </c>
      <c r="T204" s="1258">
        <v>0</v>
      </c>
      <c r="U204" s="1258">
        <v>0</v>
      </c>
      <c r="V204" s="1258">
        <v>0</v>
      </c>
      <c r="W204" s="1258">
        <v>0</v>
      </c>
      <c r="X204" s="1258">
        <v>0</v>
      </c>
      <c r="Y204" s="1258">
        <v>0</v>
      </c>
      <c r="Z204" s="1258">
        <v>2564.5990000000002</v>
      </c>
      <c r="AA204" s="1258">
        <v>0</v>
      </c>
      <c r="AB204" s="1258">
        <v>2564.5990000000002</v>
      </c>
      <c r="AC204" s="1258">
        <v>1972.0320000000002</v>
      </c>
      <c r="AD204" s="1258">
        <v>0</v>
      </c>
      <c r="AE204" s="1258">
        <v>1972.0320000000002</v>
      </c>
      <c r="AF204" s="1258">
        <v>1770.9348870000001</v>
      </c>
      <c r="AG204" s="1258">
        <v>0</v>
      </c>
      <c r="AH204" s="1258">
        <v>1770.9348870000001</v>
      </c>
      <c r="AI204" s="1258">
        <v>0</v>
      </c>
      <c r="AJ204" s="1258"/>
      <c r="AK204" s="1258"/>
      <c r="AL204" s="1258"/>
      <c r="AM204" s="1259"/>
      <c r="AN204" s="1164"/>
      <c r="AO204" s="1164"/>
    </row>
    <row r="205" spans="1:41">
      <c r="A205" s="289" t="s">
        <v>300</v>
      </c>
      <c r="B205" s="1254"/>
      <c r="C205" s="1260" t="s">
        <v>3729</v>
      </c>
      <c r="D205" s="1260"/>
      <c r="E205" s="1261"/>
      <c r="F205" s="1262"/>
      <c r="G205" s="1263">
        <v>109755.34399999998</v>
      </c>
      <c r="H205" s="1263">
        <v>26311.787000000004</v>
      </c>
      <c r="I205" s="1263">
        <v>11530.302</v>
      </c>
      <c r="J205" s="1263">
        <v>9022.0229999999992</v>
      </c>
      <c r="K205" s="1263">
        <v>37842.089</v>
      </c>
      <c r="L205" s="1263">
        <v>71913.255000000005</v>
      </c>
      <c r="M205" s="1263">
        <v>12533.705000000002</v>
      </c>
      <c r="N205" s="1263">
        <v>280</v>
      </c>
      <c r="O205" s="1263">
        <v>12813.705000000002</v>
      </c>
      <c r="P205" s="1263">
        <v>1781.741</v>
      </c>
      <c r="Q205" s="1263">
        <v>798.66899999999998</v>
      </c>
      <c r="R205" s="1263">
        <v>0</v>
      </c>
      <c r="S205" s="1263">
        <v>0</v>
      </c>
      <c r="T205" s="1263">
        <v>150</v>
      </c>
      <c r="U205" s="1263">
        <v>0</v>
      </c>
      <c r="V205" s="1263">
        <v>0</v>
      </c>
      <c r="W205" s="1263">
        <v>0</v>
      </c>
      <c r="X205" s="1263">
        <v>41.699999999999989</v>
      </c>
      <c r="Y205" s="1263">
        <v>0</v>
      </c>
      <c r="Z205" s="1263">
        <v>13625.076999999999</v>
      </c>
      <c r="AA205" s="1263">
        <v>280</v>
      </c>
      <c r="AB205" s="1263">
        <v>13905.076999999999</v>
      </c>
      <c r="AC205" s="1263">
        <v>12671.865999999998</v>
      </c>
      <c r="AD205" s="1263">
        <v>69.495000000000005</v>
      </c>
      <c r="AE205" s="1263">
        <v>12741.361000000001</v>
      </c>
      <c r="AF205" s="1263">
        <v>12102.378093999998</v>
      </c>
      <c r="AG205" s="1263">
        <v>27.842431000000001</v>
      </c>
      <c r="AH205" s="1263">
        <v>12130.220524999997</v>
      </c>
      <c r="AI205" s="1263">
        <v>0</v>
      </c>
      <c r="AJ205" s="2327"/>
      <c r="AK205" s="2327"/>
      <c r="AL205" s="2327"/>
      <c r="AM205" s="1264"/>
      <c r="AN205" s="1164"/>
      <c r="AO205" s="1164"/>
    </row>
    <row r="206" spans="1:41">
      <c r="A206" s="289" t="s">
        <v>300</v>
      </c>
      <c r="B206" s="1180"/>
      <c r="C206" s="1211"/>
      <c r="D206" s="1213"/>
      <c r="E206" s="1159"/>
      <c r="F206" s="1234"/>
      <c r="G206" s="1212"/>
      <c r="H206" s="1162"/>
      <c r="I206" s="1162"/>
      <c r="J206" s="1162"/>
      <c r="K206" s="1162"/>
      <c r="L206" s="1162"/>
      <c r="M206" s="1235"/>
      <c r="N206" s="1163"/>
      <c r="O206" s="1162"/>
      <c r="P206" s="1162"/>
      <c r="Q206" s="1162"/>
      <c r="R206" s="1162"/>
      <c r="S206" s="1162"/>
      <c r="T206" s="1162"/>
      <c r="U206" s="1162"/>
      <c r="V206" s="1162"/>
      <c r="W206" s="1162"/>
      <c r="X206" s="1162"/>
      <c r="Y206" s="1162"/>
      <c r="Z206" s="1162"/>
      <c r="AA206" s="1162"/>
      <c r="AB206" s="1162"/>
      <c r="AC206" s="1162"/>
      <c r="AD206" s="1162"/>
      <c r="AE206" s="1162"/>
      <c r="AF206" s="1162"/>
      <c r="AG206" s="1162"/>
      <c r="AH206" s="1162"/>
      <c r="AI206" s="1162"/>
      <c r="AJ206" s="1162"/>
      <c r="AK206" s="1162"/>
      <c r="AL206" s="1162"/>
      <c r="AM206" s="1162"/>
      <c r="AN206" s="1164"/>
      <c r="AO206" s="1164"/>
    </row>
    <row r="207" spans="1:41">
      <c r="A207" s="289" t="s">
        <v>300</v>
      </c>
      <c r="B207" s="1180"/>
      <c r="C207" s="1156" t="s">
        <v>3730</v>
      </c>
      <c r="D207" s="1155"/>
      <c r="E207" s="1155"/>
      <c r="F207" s="1161"/>
      <c r="G207" s="1160"/>
      <c r="H207" s="1160"/>
      <c r="I207" s="1163"/>
      <c r="J207" s="1163"/>
      <c r="K207" s="1163"/>
      <c r="L207" s="1163"/>
      <c r="M207" s="1163"/>
      <c r="N207" s="1163"/>
      <c r="O207" s="1163"/>
      <c r="P207" s="1163"/>
      <c r="Q207" s="1163"/>
      <c r="R207" s="1163"/>
      <c r="S207" s="1163"/>
      <c r="T207" s="1163"/>
      <c r="U207" s="1163"/>
      <c r="V207" s="1163"/>
      <c r="W207" s="1163"/>
      <c r="X207" s="1163"/>
      <c r="Y207" s="1163"/>
      <c r="Z207" s="1163"/>
      <c r="AA207" s="1163"/>
      <c r="AB207" s="1163"/>
      <c r="AC207" s="1163"/>
      <c r="AD207" s="1163"/>
      <c r="AE207" s="1163"/>
      <c r="AF207" s="1163"/>
      <c r="AG207" s="1163"/>
      <c r="AH207" s="1163"/>
      <c r="AI207" s="1163"/>
      <c r="AJ207" s="1163"/>
      <c r="AK207" s="1163"/>
      <c r="AL207" s="1163"/>
      <c r="AM207" s="1163"/>
      <c r="AN207" s="1164"/>
      <c r="AO207" s="1164"/>
    </row>
    <row r="208" spans="1:41">
      <c r="A208" s="289" t="s">
        <v>300</v>
      </c>
      <c r="B208" s="1180"/>
      <c r="C208" s="1156" t="s">
        <v>18</v>
      </c>
      <c r="D208" s="1155"/>
      <c r="E208" s="1155"/>
      <c r="F208" s="1161"/>
      <c r="G208" s="1160"/>
      <c r="H208" s="1160"/>
      <c r="I208" s="1163"/>
      <c r="J208" s="1163"/>
      <c r="K208" s="1163"/>
      <c r="L208" s="1163"/>
      <c r="M208" s="1163"/>
      <c r="N208" s="1163"/>
      <c r="O208" s="1163"/>
      <c r="P208" s="1163"/>
      <c r="Q208" s="1163"/>
      <c r="R208" s="1163"/>
      <c r="S208" s="1163"/>
      <c r="T208" s="1163"/>
      <c r="U208" s="1163"/>
      <c r="V208" s="1163"/>
      <c r="W208" s="1163"/>
      <c r="X208" s="1163"/>
      <c r="Y208" s="1163"/>
      <c r="Z208" s="1163"/>
      <c r="AA208" s="1163"/>
      <c r="AB208" s="1163"/>
      <c r="AC208" s="1163"/>
      <c r="AD208" s="1163"/>
      <c r="AE208" s="1163"/>
      <c r="AF208" s="1163"/>
      <c r="AG208" s="1163"/>
      <c r="AH208" s="1163"/>
      <c r="AI208" s="1163"/>
      <c r="AJ208" s="1163"/>
      <c r="AK208" s="1163"/>
      <c r="AL208" s="1163"/>
      <c r="AM208" s="1163"/>
      <c r="AN208" s="1164"/>
      <c r="AO208" s="1164"/>
    </row>
    <row r="209" spans="1:41" ht="110.25">
      <c r="A209" s="289">
        <v>1402</v>
      </c>
      <c r="B209" s="687" t="s">
        <v>3731</v>
      </c>
      <c r="C209" s="137" t="s">
        <v>3732</v>
      </c>
      <c r="D209" s="138" t="s">
        <v>23</v>
      </c>
      <c r="E209" s="138" t="s">
        <v>3733</v>
      </c>
      <c r="F209" s="1265" t="s">
        <v>115</v>
      </c>
      <c r="G209" s="141">
        <v>9989.7389999999996</v>
      </c>
      <c r="H209" s="1224">
        <v>7905.1379999999999</v>
      </c>
      <c r="I209" s="1224">
        <v>610.44799999999998</v>
      </c>
      <c r="J209" s="1224">
        <v>0</v>
      </c>
      <c r="K209" s="1162">
        <v>8515.5859999999993</v>
      </c>
      <c r="L209" s="1162">
        <v>1474.1530000000002</v>
      </c>
      <c r="M209" s="141">
        <v>100</v>
      </c>
      <c r="N209" s="141">
        <v>0</v>
      </c>
      <c r="O209" s="1162">
        <v>100</v>
      </c>
      <c r="P209" s="1162"/>
      <c r="Q209" s="1162"/>
      <c r="R209" s="1162"/>
      <c r="S209" s="1162"/>
      <c r="T209" s="1162"/>
      <c r="U209" s="1162"/>
      <c r="V209" s="1162"/>
      <c r="W209" s="1162"/>
      <c r="X209" s="1162"/>
      <c r="Y209" s="1162"/>
      <c r="Z209" s="466">
        <v>100</v>
      </c>
      <c r="AA209" s="466">
        <v>0</v>
      </c>
      <c r="AB209" s="21">
        <v>100</v>
      </c>
      <c r="AC209" s="21">
        <v>100</v>
      </c>
      <c r="AD209" s="21"/>
      <c r="AE209" s="21">
        <v>100</v>
      </c>
      <c r="AF209" s="21">
        <v>100</v>
      </c>
      <c r="AG209" s="21">
        <v>0</v>
      </c>
      <c r="AH209" s="21">
        <v>100</v>
      </c>
      <c r="AI209" s="1162"/>
      <c r="AJ209" s="1162"/>
      <c r="AK209" s="1162" t="s">
        <v>9367</v>
      </c>
      <c r="AL209" s="2605">
        <v>0.25</v>
      </c>
      <c r="AM209" s="1162">
        <v>0</v>
      </c>
      <c r="AN209" s="1164"/>
      <c r="AO209" s="1164"/>
    </row>
    <row r="210" spans="1:41" ht="63">
      <c r="A210" s="289">
        <v>1403</v>
      </c>
      <c r="B210" s="687" t="s">
        <v>3734</v>
      </c>
      <c r="C210" s="137" t="s">
        <v>3735</v>
      </c>
      <c r="D210" s="138" t="s">
        <v>23</v>
      </c>
      <c r="E210" s="138" t="s">
        <v>3736</v>
      </c>
      <c r="F210" s="1265" t="s">
        <v>115</v>
      </c>
      <c r="G210" s="141">
        <v>721.55799999999999</v>
      </c>
      <c r="H210" s="1224">
        <v>88.391000000000005</v>
      </c>
      <c r="I210" s="1224">
        <v>93.926000000000002</v>
      </c>
      <c r="J210" s="1224">
        <v>0</v>
      </c>
      <c r="K210" s="1162">
        <v>182.31700000000001</v>
      </c>
      <c r="L210" s="1162">
        <v>539.24099999999999</v>
      </c>
      <c r="M210" s="141">
        <v>50</v>
      </c>
      <c r="N210" s="141">
        <v>0</v>
      </c>
      <c r="O210" s="1162">
        <v>50</v>
      </c>
      <c r="P210" s="1162"/>
      <c r="Q210" s="1162"/>
      <c r="R210" s="1162"/>
      <c r="S210" s="1162"/>
      <c r="T210" s="1162"/>
      <c r="U210" s="1162"/>
      <c r="V210" s="1162"/>
      <c r="W210" s="1162"/>
      <c r="X210" s="1162"/>
      <c r="Y210" s="1162"/>
      <c r="Z210" s="466">
        <v>50</v>
      </c>
      <c r="AA210" s="466">
        <v>0</v>
      </c>
      <c r="AB210" s="21">
        <v>50</v>
      </c>
      <c r="AC210" s="21">
        <v>50</v>
      </c>
      <c r="AD210" s="21"/>
      <c r="AE210" s="21">
        <v>50</v>
      </c>
      <c r="AF210" s="21">
        <v>50</v>
      </c>
      <c r="AG210" s="21">
        <v>0</v>
      </c>
      <c r="AH210" s="21">
        <v>50</v>
      </c>
      <c r="AI210" s="1162"/>
      <c r="AJ210" s="1162"/>
      <c r="AK210" s="1162" t="s">
        <v>9367</v>
      </c>
      <c r="AL210" s="2605">
        <v>0.25</v>
      </c>
      <c r="AM210" s="1162">
        <v>0</v>
      </c>
      <c r="AN210" s="1164"/>
      <c r="AO210" s="1164"/>
    </row>
    <row r="211" spans="1:41" ht="63">
      <c r="A211" s="289">
        <v>1404</v>
      </c>
      <c r="B211" s="687" t="s">
        <v>3737</v>
      </c>
      <c r="C211" s="137" t="s">
        <v>3738</v>
      </c>
      <c r="D211" s="138" t="s">
        <v>23</v>
      </c>
      <c r="E211" s="138" t="s">
        <v>3736</v>
      </c>
      <c r="F211" s="1265" t="s">
        <v>115</v>
      </c>
      <c r="G211" s="141">
        <v>172.529</v>
      </c>
      <c r="H211" s="1224">
        <v>21.135000000000002</v>
      </c>
      <c r="I211" s="1224">
        <v>26.234999999999999</v>
      </c>
      <c r="J211" s="1224">
        <v>0</v>
      </c>
      <c r="K211" s="1162">
        <v>47.370000000000005</v>
      </c>
      <c r="L211" s="1162">
        <v>125.15899999999999</v>
      </c>
      <c r="M211" s="141">
        <v>50</v>
      </c>
      <c r="N211" s="141">
        <v>0</v>
      </c>
      <c r="O211" s="1162">
        <v>50</v>
      </c>
      <c r="P211" s="1162"/>
      <c r="Q211" s="1162"/>
      <c r="R211" s="1162"/>
      <c r="S211" s="1162"/>
      <c r="T211" s="1162"/>
      <c r="U211" s="1162"/>
      <c r="V211" s="1162"/>
      <c r="W211" s="1162"/>
      <c r="X211" s="1162"/>
      <c r="Y211" s="1162"/>
      <c r="Z211" s="466">
        <v>50</v>
      </c>
      <c r="AA211" s="466">
        <v>0</v>
      </c>
      <c r="AB211" s="21">
        <v>50</v>
      </c>
      <c r="AC211" s="21">
        <v>50</v>
      </c>
      <c r="AD211" s="21"/>
      <c r="AE211" s="21">
        <v>50</v>
      </c>
      <c r="AF211" s="21">
        <v>50</v>
      </c>
      <c r="AG211" s="21">
        <v>0</v>
      </c>
      <c r="AH211" s="21">
        <v>50</v>
      </c>
      <c r="AI211" s="1162"/>
      <c r="AJ211" s="1162"/>
      <c r="AK211" s="1162" t="s">
        <v>9367</v>
      </c>
      <c r="AL211" s="2605">
        <v>0.25</v>
      </c>
      <c r="AM211" s="1162">
        <v>0</v>
      </c>
      <c r="AN211" s="1164"/>
      <c r="AO211" s="1164"/>
    </row>
    <row r="212" spans="1:41" ht="63">
      <c r="A212" s="289">
        <v>1405</v>
      </c>
      <c r="B212" s="687" t="s">
        <v>3739</v>
      </c>
      <c r="C212" s="137" t="s">
        <v>3740</v>
      </c>
      <c r="D212" s="138" t="s">
        <v>147</v>
      </c>
      <c r="E212" s="138" t="s">
        <v>3736</v>
      </c>
      <c r="F212" s="1265" t="s">
        <v>115</v>
      </c>
      <c r="G212" s="141">
        <v>517.14300000000003</v>
      </c>
      <c r="H212" s="1224">
        <v>202.43</v>
      </c>
      <c r="I212" s="1224">
        <v>62.942</v>
      </c>
      <c r="J212" s="1224">
        <v>0</v>
      </c>
      <c r="K212" s="1162">
        <v>265.37200000000001</v>
      </c>
      <c r="L212" s="1162">
        <v>251.77100000000002</v>
      </c>
      <c r="M212" s="141">
        <v>151.77099999999999</v>
      </c>
      <c r="N212" s="141">
        <v>0</v>
      </c>
      <c r="O212" s="1162">
        <v>151.77099999999999</v>
      </c>
      <c r="P212" s="1162"/>
      <c r="Q212" s="1162"/>
      <c r="R212" s="1162"/>
      <c r="S212" s="1162"/>
      <c r="T212" s="1162"/>
      <c r="U212" s="1162"/>
      <c r="V212" s="1162"/>
      <c r="W212" s="1162"/>
      <c r="X212" s="1162"/>
      <c r="Y212" s="1162"/>
      <c r="Z212" s="466">
        <v>151.77099999999999</v>
      </c>
      <c r="AA212" s="466">
        <v>0</v>
      </c>
      <c r="AB212" s="21">
        <v>151.77099999999999</v>
      </c>
      <c r="AC212" s="21">
        <v>151.77074999999999</v>
      </c>
      <c r="AD212" s="21"/>
      <c r="AE212" s="21">
        <v>151.77074999999999</v>
      </c>
      <c r="AF212" s="21">
        <v>151.77071799999999</v>
      </c>
      <c r="AG212" s="21">
        <v>0</v>
      </c>
      <c r="AH212" s="21">
        <v>151.77071799999999</v>
      </c>
      <c r="AI212" s="1162"/>
      <c r="AJ212" s="1162"/>
      <c r="AK212" s="1162" t="s">
        <v>9654</v>
      </c>
      <c r="AL212" s="2605">
        <v>0.25</v>
      </c>
      <c r="AM212" s="1162">
        <v>0</v>
      </c>
      <c r="AN212" s="1164"/>
      <c r="AO212" s="1164"/>
    </row>
    <row r="213" spans="1:41" ht="63">
      <c r="A213" s="289">
        <v>1406</v>
      </c>
      <c r="B213" s="687" t="s">
        <v>3741</v>
      </c>
      <c r="C213" s="137" t="s">
        <v>3742</v>
      </c>
      <c r="D213" s="138" t="s">
        <v>177</v>
      </c>
      <c r="E213" s="138" t="s">
        <v>3736</v>
      </c>
      <c r="F213" s="1265" t="s">
        <v>115</v>
      </c>
      <c r="G213" s="141">
        <v>3370.4929999999999</v>
      </c>
      <c r="H213" s="1224">
        <v>1016.897</v>
      </c>
      <c r="I213" s="1224">
        <v>212.791</v>
      </c>
      <c r="J213" s="1224">
        <v>0</v>
      </c>
      <c r="K213" s="1162">
        <v>1229.6880000000001</v>
      </c>
      <c r="L213" s="1162">
        <v>2140.8049999999998</v>
      </c>
      <c r="M213" s="141">
        <v>650</v>
      </c>
      <c r="N213" s="141">
        <v>0</v>
      </c>
      <c r="O213" s="1162">
        <v>650</v>
      </c>
      <c r="P213" s="1162"/>
      <c r="Q213" s="1162"/>
      <c r="R213" s="1162"/>
      <c r="S213" s="1162"/>
      <c r="T213" s="1162"/>
      <c r="U213" s="1162"/>
      <c r="V213" s="1162"/>
      <c r="W213" s="1162"/>
      <c r="X213" s="1162"/>
      <c r="Y213" s="1162"/>
      <c r="Z213" s="466">
        <v>650</v>
      </c>
      <c r="AA213" s="466">
        <v>0</v>
      </c>
      <c r="AB213" s="21">
        <v>650</v>
      </c>
      <c r="AC213" s="21">
        <v>650</v>
      </c>
      <c r="AD213" s="21"/>
      <c r="AE213" s="21">
        <v>650</v>
      </c>
      <c r="AF213" s="21">
        <v>649.93380000000002</v>
      </c>
      <c r="AG213" s="21">
        <v>0</v>
      </c>
      <c r="AH213" s="21">
        <v>649.93380000000002</v>
      </c>
      <c r="AI213" s="1162"/>
      <c r="AJ213" s="1162"/>
      <c r="AK213" s="1162" t="s">
        <v>9457</v>
      </c>
      <c r="AL213" s="2605">
        <v>0.25</v>
      </c>
      <c r="AM213" s="1162">
        <v>0</v>
      </c>
      <c r="AN213" s="1164"/>
      <c r="AO213" s="1164"/>
    </row>
    <row r="214" spans="1:41" ht="94.5">
      <c r="A214" s="289">
        <v>1407</v>
      </c>
      <c r="B214" s="687" t="s">
        <v>3743</v>
      </c>
      <c r="C214" s="137" t="s">
        <v>3744</v>
      </c>
      <c r="D214" s="1265" t="s">
        <v>287</v>
      </c>
      <c r="E214" s="138" t="s">
        <v>3736</v>
      </c>
      <c r="F214" s="1265" t="s">
        <v>115</v>
      </c>
      <c r="G214" s="141">
        <v>824.84799999999996</v>
      </c>
      <c r="H214" s="1224">
        <v>332.77199999999999</v>
      </c>
      <c r="I214" s="1224">
        <v>10.099</v>
      </c>
      <c r="J214" s="1224">
        <v>0</v>
      </c>
      <c r="K214" s="1162">
        <v>342.87099999999998</v>
      </c>
      <c r="L214" s="1162">
        <v>481.97699999999998</v>
      </c>
      <c r="M214" s="141">
        <v>100</v>
      </c>
      <c r="N214" s="141">
        <v>0</v>
      </c>
      <c r="O214" s="1162">
        <v>100</v>
      </c>
      <c r="P214" s="1162"/>
      <c r="Q214" s="1162"/>
      <c r="R214" s="1162"/>
      <c r="S214" s="1162"/>
      <c r="T214" s="1162"/>
      <c r="U214" s="1162"/>
      <c r="V214" s="1162"/>
      <c r="W214" s="1162"/>
      <c r="X214" s="1162"/>
      <c r="Y214" s="1162"/>
      <c r="Z214" s="466">
        <v>100</v>
      </c>
      <c r="AA214" s="466">
        <v>0</v>
      </c>
      <c r="AB214" s="21">
        <v>100</v>
      </c>
      <c r="AC214" s="21">
        <v>100</v>
      </c>
      <c r="AD214" s="21"/>
      <c r="AE214" s="21">
        <v>100</v>
      </c>
      <c r="AF214" s="21">
        <v>99.998945000000006</v>
      </c>
      <c r="AG214" s="21">
        <v>0</v>
      </c>
      <c r="AH214" s="21">
        <v>99.998945000000006</v>
      </c>
      <c r="AI214" s="1162"/>
      <c r="AJ214" s="1162"/>
      <c r="AK214" s="1162" t="s">
        <v>9404</v>
      </c>
      <c r="AL214" s="2605">
        <v>0.25</v>
      </c>
      <c r="AM214" s="1162">
        <v>0</v>
      </c>
      <c r="AN214" s="1164"/>
      <c r="AO214" s="1164"/>
    </row>
    <row r="215" spans="1:41" ht="63">
      <c r="A215" s="289">
        <v>1408</v>
      </c>
      <c r="B215" s="687" t="s">
        <v>3745</v>
      </c>
      <c r="C215" s="137" t="s">
        <v>3746</v>
      </c>
      <c r="D215" s="1265" t="s">
        <v>287</v>
      </c>
      <c r="E215" s="138" t="s">
        <v>3736</v>
      </c>
      <c r="F215" s="1265" t="s">
        <v>26</v>
      </c>
      <c r="G215" s="141">
        <v>1024.325</v>
      </c>
      <c r="H215" s="1224">
        <v>763.49900000000002</v>
      </c>
      <c r="I215" s="1224">
        <v>3.0459999999999998</v>
      </c>
      <c r="J215" s="1224">
        <v>0</v>
      </c>
      <c r="K215" s="1162">
        <v>766.54500000000007</v>
      </c>
      <c r="L215" s="1162">
        <v>257.77999999999997</v>
      </c>
      <c r="M215" s="141">
        <v>257.77999999999997</v>
      </c>
      <c r="N215" s="141">
        <v>0</v>
      </c>
      <c r="O215" s="1162">
        <v>257.77999999999997</v>
      </c>
      <c r="P215" s="1162"/>
      <c r="Q215" s="1162"/>
      <c r="R215" s="1162"/>
      <c r="S215" s="1162"/>
      <c r="T215" s="1162"/>
      <c r="U215" s="1162"/>
      <c r="V215" s="1162"/>
      <c r="W215" s="1162"/>
      <c r="X215" s="1162"/>
      <c r="Y215" s="1162"/>
      <c r="Z215" s="466">
        <v>257.77999999999997</v>
      </c>
      <c r="AA215" s="466">
        <v>0</v>
      </c>
      <c r="AB215" s="21">
        <v>257.77999999999997</v>
      </c>
      <c r="AC215" s="21">
        <v>257.77999999999997</v>
      </c>
      <c r="AD215" s="21"/>
      <c r="AE215" s="21">
        <v>257.77999999999997</v>
      </c>
      <c r="AF215" s="21">
        <v>257.77910900000001</v>
      </c>
      <c r="AG215" s="21">
        <v>0</v>
      </c>
      <c r="AH215" s="21">
        <v>257.77910900000001</v>
      </c>
      <c r="AI215" s="1162"/>
      <c r="AJ215" s="1162"/>
      <c r="AK215" s="1162" t="s">
        <v>9735</v>
      </c>
      <c r="AL215" s="2605">
        <v>0.5</v>
      </c>
      <c r="AM215" s="1162">
        <v>0</v>
      </c>
      <c r="AN215" s="1164"/>
      <c r="AO215" s="1164"/>
    </row>
    <row r="216" spans="1:41" ht="47.25">
      <c r="A216" s="289">
        <v>1409</v>
      </c>
      <c r="B216" s="687" t="s">
        <v>3747</v>
      </c>
      <c r="C216" s="137" t="s">
        <v>3748</v>
      </c>
      <c r="D216" s="1265" t="s">
        <v>339</v>
      </c>
      <c r="E216" s="138" t="s">
        <v>3749</v>
      </c>
      <c r="F216" s="1265" t="s">
        <v>26</v>
      </c>
      <c r="G216" s="141">
        <v>138.517</v>
      </c>
      <c r="H216" s="1224">
        <v>138.517</v>
      </c>
      <c r="I216" s="1224">
        <v>0</v>
      </c>
      <c r="J216" s="1224">
        <v>0</v>
      </c>
      <c r="K216" s="1162">
        <v>138.517</v>
      </c>
      <c r="L216" s="1162">
        <v>0</v>
      </c>
      <c r="M216" s="141">
        <v>1E-3</v>
      </c>
      <c r="N216" s="141">
        <v>0</v>
      </c>
      <c r="O216" s="1162">
        <v>1E-3</v>
      </c>
      <c r="P216" s="1162"/>
      <c r="Q216" s="1162"/>
      <c r="R216" s="1162"/>
      <c r="S216" s="1162"/>
      <c r="T216" s="1162"/>
      <c r="U216" s="1162"/>
      <c r="V216" s="1162"/>
      <c r="W216" s="1162"/>
      <c r="X216" s="1162"/>
      <c r="Y216" s="1162"/>
      <c r="Z216" s="466">
        <v>1E-3</v>
      </c>
      <c r="AA216" s="466">
        <v>0</v>
      </c>
      <c r="AB216" s="21">
        <v>1E-3</v>
      </c>
      <c r="AC216" s="21"/>
      <c r="AD216" s="21"/>
      <c r="AE216" s="21">
        <v>0</v>
      </c>
      <c r="AF216" s="21">
        <v>0</v>
      </c>
      <c r="AG216" s="21">
        <v>0</v>
      </c>
      <c r="AH216" s="21">
        <v>0</v>
      </c>
      <c r="AI216" s="1162"/>
      <c r="AJ216" s="1162" t="s">
        <v>10419</v>
      </c>
      <c r="AK216" s="1162"/>
      <c r="AL216" s="2605">
        <v>0.25</v>
      </c>
      <c r="AM216" s="1162">
        <v>0</v>
      </c>
      <c r="AN216" s="1164"/>
      <c r="AO216" s="1164"/>
    </row>
    <row r="217" spans="1:41" ht="94.5">
      <c r="A217" s="289">
        <v>1410</v>
      </c>
      <c r="B217" s="687" t="s">
        <v>3750</v>
      </c>
      <c r="C217" s="137" t="s">
        <v>3751</v>
      </c>
      <c r="D217" s="1265" t="s">
        <v>339</v>
      </c>
      <c r="E217" s="138" t="s">
        <v>3736</v>
      </c>
      <c r="F217" s="1265" t="s">
        <v>115</v>
      </c>
      <c r="G217" s="141">
        <v>735.82299999999998</v>
      </c>
      <c r="H217" s="1224">
        <v>414.892</v>
      </c>
      <c r="I217" s="1224">
        <v>5.1779999999999999</v>
      </c>
      <c r="J217" s="1224">
        <v>0</v>
      </c>
      <c r="K217" s="1162">
        <v>420.07</v>
      </c>
      <c r="L217" s="1162">
        <v>315.75299999999999</v>
      </c>
      <c r="M217" s="141">
        <v>115.753</v>
      </c>
      <c r="N217" s="141">
        <v>0</v>
      </c>
      <c r="O217" s="1162">
        <v>115.753</v>
      </c>
      <c r="P217" s="1162"/>
      <c r="Q217" s="1162"/>
      <c r="R217" s="1162"/>
      <c r="S217" s="1162"/>
      <c r="T217" s="1162"/>
      <c r="U217" s="1162"/>
      <c r="V217" s="1162"/>
      <c r="W217" s="1162"/>
      <c r="X217" s="1162"/>
      <c r="Y217" s="1162"/>
      <c r="Z217" s="466">
        <v>115.753</v>
      </c>
      <c r="AA217" s="466">
        <v>0</v>
      </c>
      <c r="AB217" s="21">
        <v>115.753</v>
      </c>
      <c r="AC217" s="21">
        <v>115.75324999999998</v>
      </c>
      <c r="AD217" s="21"/>
      <c r="AE217" s="21">
        <v>115.75324999999998</v>
      </c>
      <c r="AF217" s="21">
        <v>115.75</v>
      </c>
      <c r="AG217" s="21">
        <v>0</v>
      </c>
      <c r="AH217" s="21">
        <v>115.75</v>
      </c>
      <c r="AI217" s="1162"/>
      <c r="AJ217" s="1162"/>
      <c r="AK217" s="1162" t="s">
        <v>10438</v>
      </c>
      <c r="AL217" s="2605">
        <v>0.25</v>
      </c>
      <c r="AM217" s="1162">
        <v>0</v>
      </c>
      <c r="AN217" s="1164"/>
      <c r="AO217" s="1164"/>
    </row>
    <row r="218" spans="1:41" ht="63">
      <c r="A218" s="289">
        <v>1411</v>
      </c>
      <c r="B218" s="687" t="s">
        <v>3752</v>
      </c>
      <c r="C218" s="137" t="s">
        <v>3753</v>
      </c>
      <c r="D218" s="1265" t="s">
        <v>213</v>
      </c>
      <c r="E218" s="138" t="s">
        <v>913</v>
      </c>
      <c r="F218" s="1265" t="s">
        <v>26</v>
      </c>
      <c r="G218" s="141">
        <v>622.04999999999995</v>
      </c>
      <c r="H218" s="1224">
        <v>317.32299999999998</v>
      </c>
      <c r="I218" s="1224">
        <v>103.65900000000001</v>
      </c>
      <c r="J218" s="1224">
        <v>0</v>
      </c>
      <c r="K218" s="1162">
        <v>420.98199999999997</v>
      </c>
      <c r="L218" s="1162">
        <v>201.06799999999998</v>
      </c>
      <c r="M218" s="141">
        <v>201.06800000000001</v>
      </c>
      <c r="N218" s="141">
        <v>0</v>
      </c>
      <c r="O218" s="1162">
        <v>201.06800000000001</v>
      </c>
      <c r="P218" s="1162"/>
      <c r="Q218" s="1162"/>
      <c r="R218" s="1162"/>
      <c r="S218" s="1162"/>
      <c r="T218" s="1162"/>
      <c r="U218" s="1162"/>
      <c r="V218" s="1162"/>
      <c r="W218" s="1162"/>
      <c r="X218" s="1162"/>
      <c r="Y218" s="1162"/>
      <c r="Z218" s="466">
        <v>201.06800000000001</v>
      </c>
      <c r="AA218" s="466">
        <v>0</v>
      </c>
      <c r="AB218" s="21">
        <v>201.06800000000001</v>
      </c>
      <c r="AC218" s="21">
        <v>201.06800000000001</v>
      </c>
      <c r="AD218" s="21"/>
      <c r="AE218" s="21">
        <v>201.06800000000001</v>
      </c>
      <c r="AF218" s="21">
        <v>197.00772799999999</v>
      </c>
      <c r="AG218" s="21">
        <v>0</v>
      </c>
      <c r="AH218" s="21">
        <v>197.00772799999999</v>
      </c>
      <c r="AI218" s="1162"/>
      <c r="AJ218" s="1162"/>
      <c r="AK218" s="1162" t="s">
        <v>9367</v>
      </c>
      <c r="AL218" s="2605">
        <v>0.5</v>
      </c>
      <c r="AM218" s="1162">
        <v>0</v>
      </c>
      <c r="AN218" s="1164"/>
      <c r="AO218" s="1164"/>
    </row>
    <row r="219" spans="1:41" ht="94.5">
      <c r="A219" s="289">
        <v>1412</v>
      </c>
      <c r="B219" s="687" t="s">
        <v>3754</v>
      </c>
      <c r="C219" s="137" t="s">
        <v>3755</v>
      </c>
      <c r="D219" s="1265" t="s">
        <v>480</v>
      </c>
      <c r="E219" s="138" t="s">
        <v>913</v>
      </c>
      <c r="F219" s="1265" t="s">
        <v>115</v>
      </c>
      <c r="G219" s="141">
        <v>898.06899999999996</v>
      </c>
      <c r="H219" s="1224">
        <v>656.14</v>
      </c>
      <c r="I219" s="1224">
        <v>0</v>
      </c>
      <c r="J219" s="1224">
        <v>0</v>
      </c>
      <c r="K219" s="1162">
        <v>656.14</v>
      </c>
      <c r="L219" s="1162">
        <v>241.92899999999997</v>
      </c>
      <c r="M219" s="141">
        <v>101.928</v>
      </c>
      <c r="N219" s="141">
        <v>0</v>
      </c>
      <c r="O219" s="1162">
        <v>101.928</v>
      </c>
      <c r="P219" s="1162">
        <v>139.93299999999999</v>
      </c>
      <c r="Q219" s="1162"/>
      <c r="R219" s="1162"/>
      <c r="S219" s="1162"/>
      <c r="T219" s="1162"/>
      <c r="U219" s="1162"/>
      <c r="V219" s="1162"/>
      <c r="W219" s="1162"/>
      <c r="X219" s="1162"/>
      <c r="Y219" s="1162"/>
      <c r="Z219" s="466">
        <v>241.86099999999999</v>
      </c>
      <c r="AA219" s="466">
        <v>0</v>
      </c>
      <c r="AB219" s="21">
        <v>241.86099999999999</v>
      </c>
      <c r="AC219" s="21">
        <v>241.86099999999999</v>
      </c>
      <c r="AD219" s="21"/>
      <c r="AE219" s="21">
        <v>241.86099999999999</v>
      </c>
      <c r="AF219" s="21">
        <v>235.248392</v>
      </c>
      <c r="AG219" s="21">
        <v>0</v>
      </c>
      <c r="AH219" s="21">
        <v>235.248392</v>
      </c>
      <c r="AI219" s="1162"/>
      <c r="AJ219" s="1162" t="s">
        <v>12846</v>
      </c>
      <c r="AK219" s="1162" t="s">
        <v>12855</v>
      </c>
      <c r="AL219" s="2605">
        <v>0.25</v>
      </c>
      <c r="AM219" s="1162">
        <v>0</v>
      </c>
      <c r="AN219" s="1164"/>
      <c r="AO219" s="1164"/>
    </row>
    <row r="220" spans="1:41" ht="126">
      <c r="A220" s="289">
        <v>1413</v>
      </c>
      <c r="B220" s="687" t="s">
        <v>3756</v>
      </c>
      <c r="C220" s="137" t="s">
        <v>3757</v>
      </c>
      <c r="D220" s="1265" t="s">
        <v>39</v>
      </c>
      <c r="E220" s="138" t="s">
        <v>913</v>
      </c>
      <c r="F220" s="1265" t="s">
        <v>115</v>
      </c>
      <c r="G220" s="141">
        <v>1464.713</v>
      </c>
      <c r="H220" s="1224">
        <v>930.23199999999997</v>
      </c>
      <c r="I220" s="1224">
        <v>106.896</v>
      </c>
      <c r="J220" s="1224">
        <v>0</v>
      </c>
      <c r="K220" s="1162">
        <v>1037.1279999999999</v>
      </c>
      <c r="L220" s="1162">
        <v>427.58500000000004</v>
      </c>
      <c r="M220" s="141">
        <v>100</v>
      </c>
      <c r="N220" s="141">
        <v>0</v>
      </c>
      <c r="O220" s="1162">
        <v>100</v>
      </c>
      <c r="P220" s="1162"/>
      <c r="Q220" s="1162"/>
      <c r="R220" s="1162"/>
      <c r="S220" s="1162"/>
      <c r="T220" s="1162"/>
      <c r="U220" s="1162"/>
      <c r="V220" s="1162"/>
      <c r="W220" s="1162"/>
      <c r="X220" s="1162"/>
      <c r="Y220" s="1162"/>
      <c r="Z220" s="466">
        <v>100</v>
      </c>
      <c r="AA220" s="466">
        <v>0</v>
      </c>
      <c r="AB220" s="21">
        <v>100</v>
      </c>
      <c r="AC220" s="21">
        <v>100</v>
      </c>
      <c r="AD220" s="21"/>
      <c r="AE220" s="21">
        <v>100</v>
      </c>
      <c r="AF220" s="21">
        <v>99.998969000000002</v>
      </c>
      <c r="AG220" s="21">
        <v>0</v>
      </c>
      <c r="AH220" s="21">
        <v>99.998969000000002</v>
      </c>
      <c r="AI220" s="1162"/>
      <c r="AJ220" s="1162"/>
      <c r="AK220" s="1162" t="s">
        <v>9750</v>
      </c>
      <c r="AL220" s="2605">
        <v>0.25</v>
      </c>
      <c r="AM220" s="1162">
        <v>0</v>
      </c>
      <c r="AN220" s="1164"/>
      <c r="AO220" s="1164"/>
    </row>
    <row r="221" spans="1:41" ht="126">
      <c r="A221" s="289">
        <v>1414</v>
      </c>
      <c r="B221" s="1266" t="s">
        <v>3758</v>
      </c>
      <c r="C221" s="137" t="s">
        <v>3759</v>
      </c>
      <c r="D221" s="138" t="s">
        <v>37</v>
      </c>
      <c r="E221" s="138" t="s">
        <v>3553</v>
      </c>
      <c r="F221" s="1265" t="s">
        <v>115</v>
      </c>
      <c r="G221" s="141">
        <v>645.58900000000006</v>
      </c>
      <c r="H221" s="1224">
        <v>439.2</v>
      </c>
      <c r="I221" s="1224">
        <v>41.304000000000002</v>
      </c>
      <c r="J221" s="1224">
        <v>0</v>
      </c>
      <c r="K221" s="1162">
        <v>480.50400000000002</v>
      </c>
      <c r="L221" s="1162">
        <v>165.08500000000004</v>
      </c>
      <c r="M221" s="141">
        <v>50</v>
      </c>
      <c r="N221" s="141">
        <v>0</v>
      </c>
      <c r="O221" s="1162">
        <v>50</v>
      </c>
      <c r="P221" s="1162"/>
      <c r="Q221" s="1162"/>
      <c r="R221" s="1162"/>
      <c r="S221" s="1162"/>
      <c r="T221" s="1162"/>
      <c r="U221" s="1162"/>
      <c r="V221" s="1162"/>
      <c r="W221" s="1162"/>
      <c r="X221" s="1162"/>
      <c r="Y221" s="1162"/>
      <c r="Z221" s="466">
        <v>50</v>
      </c>
      <c r="AA221" s="466">
        <v>0</v>
      </c>
      <c r="AB221" s="21">
        <v>50</v>
      </c>
      <c r="AC221" s="21">
        <v>50</v>
      </c>
      <c r="AD221" s="21"/>
      <c r="AE221" s="21">
        <v>50</v>
      </c>
      <c r="AF221" s="21">
        <v>50</v>
      </c>
      <c r="AG221" s="21">
        <v>0</v>
      </c>
      <c r="AH221" s="21">
        <v>50</v>
      </c>
      <c r="AI221" s="1162"/>
      <c r="AJ221" s="1162" t="s">
        <v>12716</v>
      </c>
      <c r="AK221" s="1162" t="s">
        <v>12209</v>
      </c>
      <c r="AL221" s="2605">
        <v>0.25</v>
      </c>
      <c r="AM221" s="1162">
        <v>0</v>
      </c>
      <c r="AN221" s="1164"/>
      <c r="AO221" s="1164"/>
    </row>
    <row r="222" spans="1:41" ht="63">
      <c r="A222" s="289">
        <v>1415</v>
      </c>
      <c r="B222" s="1266" t="s">
        <v>3760</v>
      </c>
      <c r="C222" s="137" t="s">
        <v>3761</v>
      </c>
      <c r="D222" s="138" t="s">
        <v>23</v>
      </c>
      <c r="E222" s="138" t="s">
        <v>3562</v>
      </c>
      <c r="F222" s="1265" t="s">
        <v>26</v>
      </c>
      <c r="G222" s="141">
        <v>326.11799999999999</v>
      </c>
      <c r="H222" s="1224">
        <v>189.6</v>
      </c>
      <c r="I222" s="1224">
        <v>77.304000000000002</v>
      </c>
      <c r="J222" s="1224">
        <v>0</v>
      </c>
      <c r="K222" s="1162">
        <v>266.904</v>
      </c>
      <c r="L222" s="1162">
        <v>59.213999999999999</v>
      </c>
      <c r="M222" s="141">
        <v>59.213999999999999</v>
      </c>
      <c r="N222" s="141">
        <v>0</v>
      </c>
      <c r="O222" s="1162">
        <v>59.213999999999999</v>
      </c>
      <c r="P222" s="1162"/>
      <c r="Q222" s="1162"/>
      <c r="R222" s="1162"/>
      <c r="S222" s="1162"/>
      <c r="T222" s="1162"/>
      <c r="U222" s="1162"/>
      <c r="V222" s="1162"/>
      <c r="W222" s="1162"/>
      <c r="X222" s="1162"/>
      <c r="Y222" s="1162"/>
      <c r="Z222" s="466">
        <v>59.213999999999999</v>
      </c>
      <c r="AA222" s="466">
        <v>0</v>
      </c>
      <c r="AB222" s="21">
        <v>59.213999999999999</v>
      </c>
      <c r="AC222" s="21">
        <v>59.213999999999999</v>
      </c>
      <c r="AD222" s="21"/>
      <c r="AE222" s="21">
        <v>59.213999999999999</v>
      </c>
      <c r="AF222" s="21">
        <v>59.213999999999999</v>
      </c>
      <c r="AG222" s="21">
        <v>0</v>
      </c>
      <c r="AH222" s="21">
        <v>59.213999999999999</v>
      </c>
      <c r="AI222" s="1162"/>
      <c r="AJ222" s="1162"/>
      <c r="AK222" s="1162" t="s">
        <v>9367</v>
      </c>
      <c r="AL222" s="2605">
        <v>0.5</v>
      </c>
      <c r="AM222" s="1162">
        <v>0</v>
      </c>
      <c r="AN222" s="1164"/>
      <c r="AO222" s="1164"/>
    </row>
    <row r="223" spans="1:41" ht="47.25">
      <c r="A223" s="289">
        <v>1416</v>
      </c>
      <c r="B223" s="1266" t="s">
        <v>3762</v>
      </c>
      <c r="C223" s="137" t="s">
        <v>3763</v>
      </c>
      <c r="D223" s="138" t="s">
        <v>287</v>
      </c>
      <c r="E223" s="138" t="s">
        <v>3553</v>
      </c>
      <c r="F223" s="1265" t="s">
        <v>26</v>
      </c>
      <c r="G223" s="141">
        <v>179.77500000000001</v>
      </c>
      <c r="H223" s="1224">
        <v>111</v>
      </c>
      <c r="I223" s="1224">
        <v>34.442999999999998</v>
      </c>
      <c r="J223" s="1224">
        <v>0</v>
      </c>
      <c r="K223" s="1162">
        <v>145.44299999999998</v>
      </c>
      <c r="L223" s="1162">
        <v>34.332000000000022</v>
      </c>
      <c r="M223" s="141">
        <v>34.332000000000001</v>
      </c>
      <c r="N223" s="141">
        <v>0</v>
      </c>
      <c r="O223" s="1162">
        <v>34.332000000000001</v>
      </c>
      <c r="P223" s="1162"/>
      <c r="Q223" s="1162"/>
      <c r="R223" s="1162"/>
      <c r="S223" s="1162"/>
      <c r="T223" s="1162"/>
      <c r="U223" s="1162"/>
      <c r="V223" s="1162"/>
      <c r="W223" s="1162"/>
      <c r="X223" s="1162"/>
      <c r="Y223" s="1162"/>
      <c r="Z223" s="466">
        <v>34.332000000000001</v>
      </c>
      <c r="AA223" s="466">
        <v>0</v>
      </c>
      <c r="AB223" s="21">
        <v>34.332000000000001</v>
      </c>
      <c r="AC223" s="21">
        <v>34.332000000000001</v>
      </c>
      <c r="AD223" s="21"/>
      <c r="AE223" s="21">
        <v>34.332000000000001</v>
      </c>
      <c r="AF223" s="21">
        <v>34.332000000000001</v>
      </c>
      <c r="AG223" s="21">
        <v>0</v>
      </c>
      <c r="AH223" s="21">
        <v>34.332000000000001</v>
      </c>
      <c r="AI223" s="1162"/>
      <c r="AJ223" s="1162"/>
      <c r="AK223" s="1162" t="s">
        <v>9259</v>
      </c>
      <c r="AL223" s="2605">
        <v>1</v>
      </c>
      <c r="AM223" s="1162">
        <v>0</v>
      </c>
      <c r="AN223" s="1164"/>
      <c r="AO223" s="1164"/>
    </row>
    <row r="224" spans="1:41" ht="126">
      <c r="A224" s="289">
        <v>1417</v>
      </c>
      <c r="B224" s="1266" t="s">
        <v>3764</v>
      </c>
      <c r="C224" s="137" t="s">
        <v>3765</v>
      </c>
      <c r="D224" s="138" t="s">
        <v>23</v>
      </c>
      <c r="E224" s="138" t="s">
        <v>3562</v>
      </c>
      <c r="F224" s="1265" t="s">
        <v>115</v>
      </c>
      <c r="G224" s="141">
        <v>1298.8969999999999</v>
      </c>
      <c r="H224" s="1224">
        <v>448.37299999999999</v>
      </c>
      <c r="I224" s="1224">
        <v>170.10499999999999</v>
      </c>
      <c r="J224" s="1224">
        <v>0</v>
      </c>
      <c r="K224" s="1162">
        <v>618.47799999999995</v>
      </c>
      <c r="L224" s="1162">
        <v>680.41899999999998</v>
      </c>
      <c r="M224" s="141">
        <v>150</v>
      </c>
      <c r="N224" s="141">
        <v>0</v>
      </c>
      <c r="O224" s="1162">
        <v>150</v>
      </c>
      <c r="P224" s="1162"/>
      <c r="Q224" s="1162"/>
      <c r="R224" s="1162"/>
      <c r="S224" s="1162"/>
      <c r="T224" s="1162"/>
      <c r="U224" s="1162"/>
      <c r="V224" s="1162"/>
      <c r="W224" s="1162"/>
      <c r="X224" s="1162"/>
      <c r="Y224" s="1162"/>
      <c r="Z224" s="466">
        <v>150</v>
      </c>
      <c r="AA224" s="466">
        <v>0</v>
      </c>
      <c r="AB224" s="21">
        <v>150</v>
      </c>
      <c r="AC224" s="21">
        <v>150</v>
      </c>
      <c r="AD224" s="21"/>
      <c r="AE224" s="21">
        <v>150</v>
      </c>
      <c r="AF224" s="21">
        <v>150</v>
      </c>
      <c r="AG224" s="21">
        <v>0</v>
      </c>
      <c r="AH224" s="21">
        <v>150</v>
      </c>
      <c r="AI224" s="1162"/>
      <c r="AJ224" s="1162"/>
      <c r="AK224" s="1162" t="s">
        <v>12228</v>
      </c>
      <c r="AL224" s="2605">
        <v>0.25</v>
      </c>
      <c r="AM224" s="1162">
        <v>0</v>
      </c>
      <c r="AN224" s="1164"/>
      <c r="AO224" s="1164"/>
    </row>
    <row r="225" spans="1:41" ht="94.5">
      <c r="A225" s="289">
        <v>1418</v>
      </c>
      <c r="B225" s="1266" t="s">
        <v>3766</v>
      </c>
      <c r="C225" s="137" t="s">
        <v>3767</v>
      </c>
      <c r="D225" s="138" t="s">
        <v>271</v>
      </c>
      <c r="E225" s="138" t="s">
        <v>3562</v>
      </c>
      <c r="F225" s="1265" t="s">
        <v>26</v>
      </c>
      <c r="G225" s="141">
        <v>952.64200000000005</v>
      </c>
      <c r="H225" s="1224">
        <v>562.37900000000002</v>
      </c>
      <c r="I225" s="1224">
        <v>266.15100000000001</v>
      </c>
      <c r="J225" s="1224">
        <v>0</v>
      </c>
      <c r="K225" s="1162">
        <v>828.53</v>
      </c>
      <c r="L225" s="1162">
        <v>124.11200000000008</v>
      </c>
      <c r="M225" s="141">
        <v>124.11199999999999</v>
      </c>
      <c r="N225" s="141">
        <v>0</v>
      </c>
      <c r="O225" s="1162">
        <v>124.11199999999999</v>
      </c>
      <c r="P225" s="1162">
        <v>141</v>
      </c>
      <c r="Q225" s="1162"/>
      <c r="R225" s="1162"/>
      <c r="S225" s="1162"/>
      <c r="T225" s="1162"/>
      <c r="U225" s="1162"/>
      <c r="V225" s="1162"/>
      <c r="W225" s="1162"/>
      <c r="X225" s="1162"/>
      <c r="Y225" s="1162"/>
      <c r="Z225" s="466">
        <v>265.11199999999997</v>
      </c>
      <c r="AA225" s="466">
        <v>0</v>
      </c>
      <c r="AB225" s="21">
        <v>265.11199999999997</v>
      </c>
      <c r="AC225" s="21">
        <v>265.11199999999997</v>
      </c>
      <c r="AD225" s="21"/>
      <c r="AE225" s="21">
        <v>265.11199999999997</v>
      </c>
      <c r="AF225" s="21">
        <v>265.09977400000002</v>
      </c>
      <c r="AG225" s="21">
        <v>0</v>
      </c>
      <c r="AH225" s="21">
        <v>265.09977400000002</v>
      </c>
      <c r="AI225" s="1162"/>
      <c r="AJ225" s="1162" t="s">
        <v>12440</v>
      </c>
      <c r="AK225" s="1162" t="s">
        <v>12432</v>
      </c>
      <c r="AL225" s="2605">
        <v>0.5</v>
      </c>
      <c r="AM225" s="1162">
        <v>0</v>
      </c>
      <c r="AN225" s="1164"/>
      <c r="AO225" s="1164"/>
    </row>
    <row r="226" spans="1:41" ht="126">
      <c r="A226" s="289">
        <v>1419</v>
      </c>
      <c r="B226" s="1266" t="s">
        <v>3768</v>
      </c>
      <c r="C226" s="137" t="s">
        <v>3769</v>
      </c>
      <c r="D226" s="138" t="s">
        <v>124</v>
      </c>
      <c r="E226" s="138" t="s">
        <v>1313</v>
      </c>
      <c r="F226" s="1265" t="s">
        <v>115</v>
      </c>
      <c r="G226" s="141">
        <v>1200</v>
      </c>
      <c r="H226" s="1224">
        <v>400</v>
      </c>
      <c r="I226" s="1224">
        <v>160</v>
      </c>
      <c r="J226" s="1224">
        <v>0</v>
      </c>
      <c r="K226" s="1162">
        <v>560</v>
      </c>
      <c r="L226" s="1162">
        <v>640</v>
      </c>
      <c r="M226" s="141">
        <v>100</v>
      </c>
      <c r="N226" s="141">
        <v>0</v>
      </c>
      <c r="O226" s="1162">
        <v>100</v>
      </c>
      <c r="P226" s="1162"/>
      <c r="Q226" s="1162"/>
      <c r="R226" s="1162"/>
      <c r="S226" s="1162"/>
      <c r="T226" s="1162"/>
      <c r="U226" s="1162"/>
      <c r="V226" s="1162"/>
      <c r="W226" s="1162"/>
      <c r="X226" s="1162"/>
      <c r="Y226" s="1162"/>
      <c r="Z226" s="466">
        <v>100</v>
      </c>
      <c r="AA226" s="466">
        <v>0</v>
      </c>
      <c r="AB226" s="21">
        <v>100</v>
      </c>
      <c r="AC226" s="21">
        <v>100</v>
      </c>
      <c r="AD226" s="21"/>
      <c r="AE226" s="21">
        <v>100</v>
      </c>
      <c r="AF226" s="21">
        <v>100</v>
      </c>
      <c r="AG226" s="21">
        <v>0</v>
      </c>
      <c r="AH226" s="21">
        <v>100</v>
      </c>
      <c r="AI226" s="1162"/>
      <c r="AJ226" s="1162"/>
      <c r="AK226" s="1162" t="s">
        <v>10502</v>
      </c>
      <c r="AL226" s="2605">
        <v>0.25</v>
      </c>
      <c r="AM226" s="1162">
        <v>0</v>
      </c>
      <c r="AN226" s="1164"/>
      <c r="AO226" s="1164"/>
    </row>
    <row r="227" spans="1:41" ht="94.5">
      <c r="A227" s="289">
        <v>1420</v>
      </c>
      <c r="B227" s="1266" t="s">
        <v>3770</v>
      </c>
      <c r="C227" s="137" t="s">
        <v>3771</v>
      </c>
      <c r="D227" s="138" t="s">
        <v>124</v>
      </c>
      <c r="E227" s="138" t="s">
        <v>1313</v>
      </c>
      <c r="F227" s="1265" t="s">
        <v>115</v>
      </c>
      <c r="G227" s="141">
        <v>399.65699999999998</v>
      </c>
      <c r="H227" s="1224">
        <v>150</v>
      </c>
      <c r="I227" s="1224">
        <v>49.930999999999997</v>
      </c>
      <c r="J227" s="1224">
        <v>0</v>
      </c>
      <c r="K227" s="1162">
        <v>199.93099999999998</v>
      </c>
      <c r="L227" s="1162">
        <v>199.726</v>
      </c>
      <c r="M227" s="141">
        <v>199.726</v>
      </c>
      <c r="N227" s="141">
        <v>0</v>
      </c>
      <c r="O227" s="1162">
        <v>199.726</v>
      </c>
      <c r="P227" s="1162">
        <v>59.606999999999999</v>
      </c>
      <c r="Q227" s="1162"/>
      <c r="R227" s="1162"/>
      <c r="S227" s="1162"/>
      <c r="T227" s="1162"/>
      <c r="U227" s="1162"/>
      <c r="V227" s="1162"/>
      <c r="W227" s="1162"/>
      <c r="X227" s="1162"/>
      <c r="Y227" s="1162"/>
      <c r="Z227" s="466">
        <v>259.33299999999997</v>
      </c>
      <c r="AA227" s="466">
        <v>0</v>
      </c>
      <c r="AB227" s="21">
        <v>259.33299999999997</v>
      </c>
      <c r="AC227" s="21">
        <v>259.33299999999997</v>
      </c>
      <c r="AD227" s="21"/>
      <c r="AE227" s="21">
        <v>259.33299999999997</v>
      </c>
      <c r="AF227" s="21">
        <v>259.32971600000002</v>
      </c>
      <c r="AG227" s="21">
        <v>0</v>
      </c>
      <c r="AH227" s="21">
        <v>259.32971600000002</v>
      </c>
      <c r="AI227" s="1162"/>
      <c r="AJ227" s="1162" t="s">
        <v>12441</v>
      </c>
      <c r="AK227" s="1162" t="s">
        <v>12432</v>
      </c>
      <c r="AL227" s="2605">
        <v>0.5</v>
      </c>
      <c r="AM227" s="1162">
        <v>0</v>
      </c>
      <c r="AN227" s="1164"/>
      <c r="AO227" s="1164"/>
    </row>
    <row r="228" spans="1:41" ht="47.25">
      <c r="A228" s="289">
        <v>1421</v>
      </c>
      <c r="B228" s="1266" t="s">
        <v>3772</v>
      </c>
      <c r="C228" s="137" t="s">
        <v>3773</v>
      </c>
      <c r="D228" s="138" t="s">
        <v>294</v>
      </c>
      <c r="E228" s="138" t="s">
        <v>1313</v>
      </c>
      <c r="F228" s="1265" t="s">
        <v>26</v>
      </c>
      <c r="G228" s="141">
        <v>639.95399999999995</v>
      </c>
      <c r="H228" s="1224">
        <v>458.71600000000001</v>
      </c>
      <c r="I228" s="1224">
        <v>181.238</v>
      </c>
      <c r="J228" s="1224">
        <v>0</v>
      </c>
      <c r="K228" s="1162">
        <v>639.95399999999995</v>
      </c>
      <c r="L228" s="1162">
        <v>0</v>
      </c>
      <c r="M228" s="141">
        <v>1E-3</v>
      </c>
      <c r="N228" s="141">
        <v>0</v>
      </c>
      <c r="O228" s="1162">
        <v>1E-3</v>
      </c>
      <c r="P228" s="1162"/>
      <c r="Q228" s="1162"/>
      <c r="R228" s="1162"/>
      <c r="S228" s="1162"/>
      <c r="T228" s="1162"/>
      <c r="U228" s="1162"/>
      <c r="V228" s="1162"/>
      <c r="W228" s="1162"/>
      <c r="X228" s="1162"/>
      <c r="Y228" s="1162"/>
      <c r="Z228" s="466">
        <v>1E-3</v>
      </c>
      <c r="AA228" s="466">
        <v>0</v>
      </c>
      <c r="AB228" s="21">
        <v>1E-3</v>
      </c>
      <c r="AC228" s="21"/>
      <c r="AD228" s="21"/>
      <c r="AE228" s="21">
        <v>0</v>
      </c>
      <c r="AF228" s="21">
        <v>0</v>
      </c>
      <c r="AG228" s="21">
        <v>0</v>
      </c>
      <c r="AH228" s="21">
        <v>0</v>
      </c>
      <c r="AI228" s="1162"/>
      <c r="AJ228" s="1162" t="s">
        <v>10419</v>
      </c>
      <c r="AK228" s="1162"/>
      <c r="AL228" s="2605">
        <v>1</v>
      </c>
      <c r="AM228" s="1162">
        <v>0</v>
      </c>
      <c r="AN228" s="1164"/>
      <c r="AO228" s="1164"/>
    </row>
    <row r="229" spans="1:41" ht="110.25">
      <c r="A229" s="289">
        <v>1422</v>
      </c>
      <c r="B229" s="1266" t="s">
        <v>3774</v>
      </c>
      <c r="C229" s="137" t="s">
        <v>3775</v>
      </c>
      <c r="D229" s="138" t="s">
        <v>294</v>
      </c>
      <c r="E229" s="138" t="s">
        <v>1313</v>
      </c>
      <c r="F229" s="1265" t="s">
        <v>115</v>
      </c>
      <c r="G229" s="141">
        <v>329.005</v>
      </c>
      <c r="H229" s="1224">
        <v>197.5</v>
      </c>
      <c r="I229" s="1224">
        <v>26.321000000000002</v>
      </c>
      <c r="J229" s="1224">
        <v>0</v>
      </c>
      <c r="K229" s="1162">
        <v>223.821</v>
      </c>
      <c r="L229" s="1162">
        <v>105.184</v>
      </c>
      <c r="M229" s="141">
        <v>50</v>
      </c>
      <c r="N229" s="141">
        <v>0</v>
      </c>
      <c r="O229" s="1162">
        <v>50</v>
      </c>
      <c r="P229" s="1162"/>
      <c r="Q229" s="2919">
        <v>37.5</v>
      </c>
      <c r="R229" s="1162"/>
      <c r="S229" s="1162"/>
      <c r="T229" s="1162"/>
      <c r="U229" s="1162"/>
      <c r="V229" s="1162"/>
      <c r="W229" s="1162"/>
      <c r="X229" s="1162"/>
      <c r="Y229" s="1162"/>
      <c r="Z229" s="466">
        <v>12.5</v>
      </c>
      <c r="AA229" s="466">
        <v>0</v>
      </c>
      <c r="AB229" s="21">
        <v>12.5</v>
      </c>
      <c r="AC229" s="21">
        <v>12.5</v>
      </c>
      <c r="AD229" s="21"/>
      <c r="AE229" s="21">
        <v>12.5</v>
      </c>
      <c r="AF229" s="21">
        <v>12.5</v>
      </c>
      <c r="AG229" s="21">
        <v>0</v>
      </c>
      <c r="AH229" s="21">
        <v>12.5</v>
      </c>
      <c r="AI229" s="1162"/>
      <c r="AJ229" s="1162" t="s">
        <v>12912</v>
      </c>
      <c r="AK229" s="1162" t="s">
        <v>9259</v>
      </c>
      <c r="AL229" s="2605">
        <v>0.25</v>
      </c>
      <c r="AM229" s="1162">
        <v>0</v>
      </c>
      <c r="AN229" s="1164"/>
      <c r="AO229" s="1164"/>
    </row>
    <row r="230" spans="1:41" ht="63">
      <c r="A230" s="289">
        <v>1423</v>
      </c>
      <c r="B230" s="1266" t="s">
        <v>3776</v>
      </c>
      <c r="C230" s="137" t="s">
        <v>3777</v>
      </c>
      <c r="D230" s="1155" t="s">
        <v>220</v>
      </c>
      <c r="E230" s="138" t="s">
        <v>1313</v>
      </c>
      <c r="F230" s="1265" t="s">
        <v>26</v>
      </c>
      <c r="G230" s="141">
        <v>1046.5</v>
      </c>
      <c r="H230" s="1224">
        <v>475</v>
      </c>
      <c r="I230" s="1224">
        <v>90.001000000000005</v>
      </c>
      <c r="J230" s="1224">
        <v>0</v>
      </c>
      <c r="K230" s="1162">
        <v>565.00099999999998</v>
      </c>
      <c r="L230" s="1162">
        <v>481.49900000000002</v>
      </c>
      <c r="M230" s="141">
        <v>481.49900000000002</v>
      </c>
      <c r="N230" s="141">
        <v>0</v>
      </c>
      <c r="O230" s="1162">
        <v>481.49900000000002</v>
      </c>
      <c r="P230" s="1162"/>
      <c r="Q230" s="1162"/>
      <c r="R230" s="1162"/>
      <c r="S230" s="1162"/>
      <c r="T230" s="1162"/>
      <c r="U230" s="1162"/>
      <c r="V230" s="1162"/>
      <c r="W230" s="1162"/>
      <c r="X230" s="1162"/>
      <c r="Y230" s="1162"/>
      <c r="Z230" s="466">
        <v>481.49900000000002</v>
      </c>
      <c r="AA230" s="466">
        <v>0</v>
      </c>
      <c r="AB230" s="21">
        <v>481.49900000000002</v>
      </c>
      <c r="AC230" s="21">
        <v>481.49850000000004</v>
      </c>
      <c r="AD230" s="21"/>
      <c r="AE230" s="21">
        <v>481.49850000000004</v>
      </c>
      <c r="AF230" s="21">
        <v>481.49878699999999</v>
      </c>
      <c r="AG230" s="21">
        <v>0</v>
      </c>
      <c r="AH230" s="21">
        <v>481.49878699999999</v>
      </c>
      <c r="AI230" s="1162"/>
      <c r="AJ230" s="1162"/>
      <c r="AK230" s="1162" t="s">
        <v>9467</v>
      </c>
      <c r="AL230" s="2605">
        <v>0.5</v>
      </c>
      <c r="AM230" s="1162">
        <v>0</v>
      </c>
      <c r="AN230" s="1164"/>
      <c r="AO230" s="1164"/>
    </row>
    <row r="231" spans="1:41" ht="94.5">
      <c r="A231" s="289">
        <v>1424</v>
      </c>
      <c r="B231" s="1266" t="s">
        <v>3778</v>
      </c>
      <c r="C231" s="137" t="s">
        <v>3779</v>
      </c>
      <c r="D231" s="138" t="s">
        <v>294</v>
      </c>
      <c r="E231" s="138" t="s">
        <v>1313</v>
      </c>
      <c r="F231" s="1265" t="s">
        <v>26</v>
      </c>
      <c r="G231" s="141">
        <v>1655</v>
      </c>
      <c r="H231" s="1224">
        <v>1379.807</v>
      </c>
      <c r="I231" s="1224">
        <v>275.19299999999998</v>
      </c>
      <c r="J231" s="1224">
        <v>0</v>
      </c>
      <c r="K231" s="1162">
        <v>1655</v>
      </c>
      <c r="L231" s="1162">
        <v>0</v>
      </c>
      <c r="M231" s="141">
        <v>1E-3</v>
      </c>
      <c r="N231" s="141">
        <v>0</v>
      </c>
      <c r="O231" s="1162">
        <v>1E-3</v>
      </c>
      <c r="P231" s="1162">
        <v>230.34</v>
      </c>
      <c r="Q231" s="1162"/>
      <c r="R231" s="1162"/>
      <c r="S231" s="1162"/>
      <c r="T231" s="1162"/>
      <c r="U231" s="1162"/>
      <c r="V231" s="1162"/>
      <c r="W231" s="1162"/>
      <c r="X231" s="1162"/>
      <c r="Y231" s="1162"/>
      <c r="Z231" s="466">
        <v>230.34100000000001</v>
      </c>
      <c r="AA231" s="466">
        <v>0</v>
      </c>
      <c r="AB231" s="21">
        <v>230.34100000000001</v>
      </c>
      <c r="AC231" s="21">
        <v>230.34100000000001</v>
      </c>
      <c r="AD231" s="21"/>
      <c r="AE231" s="21">
        <v>230.34100000000001</v>
      </c>
      <c r="AF231" s="21">
        <v>230.33695800000001</v>
      </c>
      <c r="AG231" s="21">
        <v>0</v>
      </c>
      <c r="AH231" s="21">
        <v>230.33695800000001</v>
      </c>
      <c r="AI231" s="1162"/>
      <c r="AJ231" s="1162" t="s">
        <v>12847</v>
      </c>
      <c r="AK231" s="1162" t="s">
        <v>12858</v>
      </c>
      <c r="AL231" s="2605">
        <v>1</v>
      </c>
      <c r="AM231" s="1162">
        <v>0</v>
      </c>
      <c r="AN231" s="1164"/>
      <c r="AO231" s="1164"/>
    </row>
    <row r="232" spans="1:41" ht="63">
      <c r="A232" s="289">
        <v>1425</v>
      </c>
      <c r="B232" s="1267" t="s">
        <v>3780</v>
      </c>
      <c r="C232" s="1268" t="s">
        <v>3781</v>
      </c>
      <c r="D232" s="138" t="s">
        <v>213</v>
      </c>
      <c r="E232" s="138" t="s">
        <v>3616</v>
      </c>
      <c r="F232" s="1265" t="s">
        <v>115</v>
      </c>
      <c r="G232" s="141">
        <v>3636.252</v>
      </c>
      <c r="H232" s="1224">
        <v>0</v>
      </c>
      <c r="I232" s="1224">
        <v>727.38</v>
      </c>
      <c r="J232" s="1224">
        <v>0</v>
      </c>
      <c r="K232" s="1162">
        <v>727.38</v>
      </c>
      <c r="L232" s="1162">
        <v>2908.8719999999998</v>
      </c>
      <c r="M232" s="141">
        <v>400</v>
      </c>
      <c r="N232" s="141">
        <v>0</v>
      </c>
      <c r="O232" s="1162">
        <v>400</v>
      </c>
      <c r="P232" s="1162"/>
      <c r="Q232" s="1162"/>
      <c r="R232" s="1162"/>
      <c r="S232" s="1162"/>
      <c r="T232" s="1162"/>
      <c r="U232" s="1162"/>
      <c r="V232" s="1162"/>
      <c r="W232" s="1162"/>
      <c r="X232" s="1162"/>
      <c r="Y232" s="1162"/>
      <c r="Z232" s="466">
        <v>400</v>
      </c>
      <c r="AA232" s="466">
        <v>0</v>
      </c>
      <c r="AB232" s="21">
        <v>400</v>
      </c>
      <c r="AC232" s="21">
        <v>400</v>
      </c>
      <c r="AD232" s="21"/>
      <c r="AE232" s="21">
        <v>400</v>
      </c>
      <c r="AF232" s="21">
        <v>400</v>
      </c>
      <c r="AG232" s="21">
        <v>0</v>
      </c>
      <c r="AH232" s="21">
        <v>400</v>
      </c>
      <c r="AI232" s="1162"/>
      <c r="AJ232" s="1162"/>
      <c r="AK232" s="1162" t="s">
        <v>9301</v>
      </c>
      <c r="AL232" s="2605">
        <v>0.25</v>
      </c>
      <c r="AM232" s="1162">
        <v>0</v>
      </c>
      <c r="AN232" s="1164"/>
      <c r="AO232" s="1164"/>
    </row>
    <row r="233" spans="1:41" ht="94.5">
      <c r="A233" s="289">
        <v>1426</v>
      </c>
      <c r="B233" s="1267" t="s">
        <v>3782</v>
      </c>
      <c r="C233" s="1268" t="s">
        <v>3783</v>
      </c>
      <c r="D233" s="138" t="s">
        <v>213</v>
      </c>
      <c r="E233" s="138" t="s">
        <v>3616</v>
      </c>
      <c r="F233" s="1265" t="s">
        <v>115</v>
      </c>
      <c r="G233" s="141">
        <v>2468.9929999999999</v>
      </c>
      <c r="H233" s="1224">
        <v>0</v>
      </c>
      <c r="I233" s="1224">
        <v>993.62800000000004</v>
      </c>
      <c r="J233" s="1224">
        <v>0</v>
      </c>
      <c r="K233" s="1162">
        <v>993.62800000000004</v>
      </c>
      <c r="L233" s="1162">
        <v>1475.3649999999998</v>
      </c>
      <c r="M233" s="141">
        <v>600</v>
      </c>
      <c r="N233" s="141">
        <v>0</v>
      </c>
      <c r="O233" s="1162">
        <v>600</v>
      </c>
      <c r="P233" s="1162"/>
      <c r="Q233" s="1162"/>
      <c r="R233" s="1162"/>
      <c r="S233" s="1162"/>
      <c r="T233" s="1162">
        <v>500</v>
      </c>
      <c r="U233" s="1162"/>
      <c r="V233" s="1162"/>
      <c r="W233" s="1162"/>
      <c r="X233" s="1162"/>
      <c r="Y233" s="1162"/>
      <c r="Z233" s="466">
        <v>1100</v>
      </c>
      <c r="AA233" s="466">
        <v>0</v>
      </c>
      <c r="AB233" s="21">
        <v>1100</v>
      </c>
      <c r="AC233" s="21">
        <v>1100</v>
      </c>
      <c r="AD233" s="21"/>
      <c r="AE233" s="21">
        <v>1100</v>
      </c>
      <c r="AF233" s="21">
        <v>1100</v>
      </c>
      <c r="AG233" s="21">
        <v>0</v>
      </c>
      <c r="AH233" s="21">
        <v>1100</v>
      </c>
      <c r="AI233" s="1162"/>
      <c r="AJ233" s="1162" t="s">
        <v>12533</v>
      </c>
      <c r="AK233" s="1162" t="s">
        <v>12532</v>
      </c>
      <c r="AL233" s="2605">
        <v>0.25</v>
      </c>
      <c r="AM233" s="1162">
        <v>0</v>
      </c>
      <c r="AN233" s="1164"/>
      <c r="AO233" s="1164"/>
    </row>
    <row r="234" spans="1:41" ht="63">
      <c r="A234" s="289">
        <v>1427</v>
      </c>
      <c r="B234" s="1267" t="s">
        <v>3784</v>
      </c>
      <c r="C234" s="1268" t="s">
        <v>3785</v>
      </c>
      <c r="D234" s="138" t="s">
        <v>213</v>
      </c>
      <c r="E234" s="138" t="s">
        <v>3616</v>
      </c>
      <c r="F234" s="1265" t="s">
        <v>115</v>
      </c>
      <c r="G234" s="141">
        <v>3101.7539999999999</v>
      </c>
      <c r="H234" s="1224">
        <v>0</v>
      </c>
      <c r="I234" s="1224">
        <v>712.21799999999996</v>
      </c>
      <c r="J234" s="1224">
        <v>0</v>
      </c>
      <c r="K234" s="1162">
        <v>712.21799999999996</v>
      </c>
      <c r="L234" s="1162">
        <v>2389.5360000000001</v>
      </c>
      <c r="M234" s="141">
        <v>574.23800000000006</v>
      </c>
      <c r="N234" s="141">
        <v>0</v>
      </c>
      <c r="O234" s="1162">
        <v>574.23800000000006</v>
      </c>
      <c r="P234" s="1162"/>
      <c r="Q234" s="1162"/>
      <c r="R234" s="1162"/>
      <c r="S234" s="1162"/>
      <c r="T234" s="1162"/>
      <c r="U234" s="1162"/>
      <c r="V234" s="1162"/>
      <c r="W234" s="1162"/>
      <c r="X234" s="1162"/>
      <c r="Y234" s="1162"/>
      <c r="Z234" s="466">
        <v>574.23800000000006</v>
      </c>
      <c r="AA234" s="466">
        <v>0</v>
      </c>
      <c r="AB234" s="21">
        <v>574.23800000000006</v>
      </c>
      <c r="AC234" s="21">
        <v>574.23749999999995</v>
      </c>
      <c r="AD234" s="21"/>
      <c r="AE234" s="21">
        <v>574.23749999999995</v>
      </c>
      <c r="AF234" s="21">
        <v>574.23800000000006</v>
      </c>
      <c r="AG234" s="21">
        <v>0</v>
      </c>
      <c r="AH234" s="21">
        <v>574.23800000000006</v>
      </c>
      <c r="AI234" s="1162"/>
      <c r="AJ234" s="1162"/>
      <c r="AK234" s="1162" t="s">
        <v>9367</v>
      </c>
      <c r="AL234" s="2605">
        <v>0.25</v>
      </c>
      <c r="AM234" s="1162">
        <v>0</v>
      </c>
      <c r="AN234" s="1164"/>
      <c r="AO234" s="1164"/>
    </row>
    <row r="235" spans="1:41" ht="63">
      <c r="A235" s="289">
        <v>1428</v>
      </c>
      <c r="B235" s="1267" t="s">
        <v>3786</v>
      </c>
      <c r="C235" s="1268" t="s">
        <v>3787</v>
      </c>
      <c r="D235" s="138" t="s">
        <v>213</v>
      </c>
      <c r="E235" s="138" t="s">
        <v>3616</v>
      </c>
      <c r="F235" s="1265" t="s">
        <v>115</v>
      </c>
      <c r="G235" s="141">
        <v>830.29</v>
      </c>
      <c r="H235" s="1224">
        <v>0</v>
      </c>
      <c r="I235" s="1224">
        <v>288.30599999999998</v>
      </c>
      <c r="J235" s="1224">
        <v>0</v>
      </c>
      <c r="K235" s="1162">
        <v>288.30599999999998</v>
      </c>
      <c r="L235" s="1162">
        <v>541.98399999999992</v>
      </c>
      <c r="M235" s="141">
        <v>200</v>
      </c>
      <c r="N235" s="141">
        <v>0</v>
      </c>
      <c r="O235" s="1162">
        <v>200</v>
      </c>
      <c r="P235" s="1162"/>
      <c r="Q235" s="1162"/>
      <c r="R235" s="1162"/>
      <c r="S235" s="1162"/>
      <c r="T235" s="1162"/>
      <c r="U235" s="1162"/>
      <c r="V235" s="1162"/>
      <c r="W235" s="1162"/>
      <c r="X235" s="1162"/>
      <c r="Y235" s="1162"/>
      <c r="Z235" s="466">
        <v>200</v>
      </c>
      <c r="AA235" s="466">
        <v>0</v>
      </c>
      <c r="AB235" s="21">
        <v>200</v>
      </c>
      <c r="AC235" s="21">
        <v>200</v>
      </c>
      <c r="AD235" s="21"/>
      <c r="AE235" s="21">
        <v>200</v>
      </c>
      <c r="AF235" s="21">
        <v>199.99449999999999</v>
      </c>
      <c r="AG235" s="21">
        <v>0</v>
      </c>
      <c r="AH235" s="21">
        <v>199.99449999999999</v>
      </c>
      <c r="AI235" s="1162"/>
      <c r="AJ235" s="1162"/>
      <c r="AK235" s="1162" t="s">
        <v>9367</v>
      </c>
      <c r="AL235" s="2605">
        <v>0.25</v>
      </c>
      <c r="AM235" s="1162">
        <v>0</v>
      </c>
      <c r="AN235" s="1164"/>
      <c r="AO235" s="1164"/>
    </row>
    <row r="236" spans="1:41" ht="63">
      <c r="A236" s="289">
        <v>1429</v>
      </c>
      <c r="B236" s="1267" t="s">
        <v>3788</v>
      </c>
      <c r="C236" s="1268" t="s">
        <v>3789</v>
      </c>
      <c r="D236" s="138" t="s">
        <v>287</v>
      </c>
      <c r="E236" s="138" t="s">
        <v>3363</v>
      </c>
      <c r="F236" s="1265" t="s">
        <v>115</v>
      </c>
      <c r="G236" s="141">
        <v>903.55</v>
      </c>
      <c r="H236" s="1224">
        <v>0</v>
      </c>
      <c r="I236" s="1224">
        <v>180.71</v>
      </c>
      <c r="J236" s="1224">
        <v>0</v>
      </c>
      <c r="K236" s="1162">
        <v>180.71</v>
      </c>
      <c r="L236" s="1162">
        <v>722.83999999999992</v>
      </c>
      <c r="M236" s="141">
        <v>200</v>
      </c>
      <c r="N236" s="141">
        <v>0</v>
      </c>
      <c r="O236" s="1162">
        <v>200</v>
      </c>
      <c r="P236" s="1162"/>
      <c r="Q236" s="1162"/>
      <c r="R236" s="1162"/>
      <c r="S236" s="1162"/>
      <c r="T236" s="1162"/>
      <c r="U236" s="1162"/>
      <c r="V236" s="1162"/>
      <c r="W236" s="1162"/>
      <c r="X236" s="1162"/>
      <c r="Y236" s="1162"/>
      <c r="Z236" s="466">
        <v>200</v>
      </c>
      <c r="AA236" s="466">
        <v>0</v>
      </c>
      <c r="AB236" s="21">
        <v>200</v>
      </c>
      <c r="AC236" s="21">
        <v>200</v>
      </c>
      <c r="AD236" s="21"/>
      <c r="AE236" s="21">
        <v>200</v>
      </c>
      <c r="AF236" s="21">
        <v>199.96799999999999</v>
      </c>
      <c r="AG236" s="21">
        <v>0</v>
      </c>
      <c r="AH236" s="21">
        <v>199.96799999999999</v>
      </c>
      <c r="AI236" s="1162"/>
      <c r="AJ236" s="1162"/>
      <c r="AK236" s="1162" t="s">
        <v>9403</v>
      </c>
      <c r="AL236" s="2605">
        <v>0.25</v>
      </c>
      <c r="AM236" s="1162">
        <v>0</v>
      </c>
      <c r="AN236" s="1164"/>
      <c r="AO236" s="1164"/>
    </row>
    <row r="237" spans="1:41" ht="110.25">
      <c r="A237" s="289">
        <v>1430</v>
      </c>
      <c r="B237" s="1269" t="s">
        <v>3790</v>
      </c>
      <c r="C237" s="1270" t="s">
        <v>3791</v>
      </c>
      <c r="D237" s="1225" t="s">
        <v>39</v>
      </c>
      <c r="E237" s="1225" t="s">
        <v>3792</v>
      </c>
      <c r="F237" s="1265" t="s">
        <v>115</v>
      </c>
      <c r="G237" s="1226">
        <v>4293.6329999999998</v>
      </c>
      <c r="H237" s="1162">
        <v>0</v>
      </c>
      <c r="I237" s="1162">
        <v>2839.7719999999999</v>
      </c>
      <c r="J237" s="1162">
        <v>0</v>
      </c>
      <c r="K237" s="1162">
        <v>2839.7719999999999</v>
      </c>
      <c r="L237" s="1162">
        <v>1453.8609999999999</v>
      </c>
      <c r="M237" s="1163">
        <v>200</v>
      </c>
      <c r="N237" s="1163">
        <v>0</v>
      </c>
      <c r="O237" s="1162">
        <v>200</v>
      </c>
      <c r="P237" s="1162">
        <v>1254.3789999999999</v>
      </c>
      <c r="Q237" s="1162"/>
      <c r="R237" s="1162"/>
      <c r="S237" s="1162"/>
      <c r="T237" s="1162"/>
      <c r="U237" s="1162"/>
      <c r="V237" s="1162"/>
      <c r="W237" s="1162"/>
      <c r="X237" s="1162"/>
      <c r="Y237" s="1162"/>
      <c r="Z237" s="466">
        <v>1454.3789999999999</v>
      </c>
      <c r="AA237" s="466">
        <v>0</v>
      </c>
      <c r="AB237" s="21">
        <v>1454.3789999999999</v>
      </c>
      <c r="AC237" s="21">
        <v>1454.3789999999999</v>
      </c>
      <c r="AD237" s="21"/>
      <c r="AE237" s="21">
        <v>1454.3789999999999</v>
      </c>
      <c r="AF237" s="21">
        <v>1453.6980189999999</v>
      </c>
      <c r="AG237" s="21">
        <v>0</v>
      </c>
      <c r="AH237" s="21">
        <v>1453.6980189999999</v>
      </c>
      <c r="AI237" s="1162"/>
      <c r="AJ237" s="1162" t="s">
        <v>12848</v>
      </c>
      <c r="AK237" s="1162" t="s">
        <v>12859</v>
      </c>
      <c r="AL237" s="2605">
        <v>0.25</v>
      </c>
      <c r="AM237" s="1162">
        <v>0</v>
      </c>
      <c r="AN237" s="1164"/>
      <c r="AO237" s="1164"/>
    </row>
    <row r="238" spans="1:41" ht="94.5">
      <c r="A238" s="289">
        <v>1431</v>
      </c>
      <c r="B238" s="1269" t="s">
        <v>3793</v>
      </c>
      <c r="C238" s="1271" t="s">
        <v>3794</v>
      </c>
      <c r="D238" s="1225" t="s">
        <v>213</v>
      </c>
      <c r="E238" s="1225" t="s">
        <v>3616</v>
      </c>
      <c r="F238" s="1183" t="s">
        <v>26</v>
      </c>
      <c r="G238" s="1226">
        <v>552.08000000000004</v>
      </c>
      <c r="H238" s="1162">
        <v>0</v>
      </c>
      <c r="I238" s="1162">
        <v>276.04000000000002</v>
      </c>
      <c r="J238" s="1162">
        <v>0</v>
      </c>
      <c r="K238" s="1162">
        <v>276.04000000000002</v>
      </c>
      <c r="L238" s="1162">
        <v>276.04000000000002</v>
      </c>
      <c r="M238" s="1163">
        <v>276.04000000000002</v>
      </c>
      <c r="N238" s="1163">
        <v>0</v>
      </c>
      <c r="O238" s="1162">
        <v>276.04000000000002</v>
      </c>
      <c r="P238" s="1162">
        <v>26.7</v>
      </c>
      <c r="Q238" s="1162"/>
      <c r="R238" s="1162"/>
      <c r="S238" s="1162"/>
      <c r="T238" s="1162"/>
      <c r="U238" s="1162"/>
      <c r="V238" s="1162"/>
      <c r="W238" s="1162"/>
      <c r="X238" s="1162"/>
      <c r="Y238" s="1162"/>
      <c r="Z238" s="466">
        <v>302.74</v>
      </c>
      <c r="AA238" s="466">
        <v>0</v>
      </c>
      <c r="AB238" s="21">
        <v>302.74</v>
      </c>
      <c r="AC238" s="21">
        <v>302.74</v>
      </c>
      <c r="AD238" s="21"/>
      <c r="AE238" s="21">
        <v>302.74</v>
      </c>
      <c r="AF238" s="21">
        <v>302.73042099999998</v>
      </c>
      <c r="AG238" s="21">
        <v>0</v>
      </c>
      <c r="AH238" s="21">
        <v>302.73042099999998</v>
      </c>
      <c r="AI238" s="1162"/>
      <c r="AJ238" s="1162" t="s">
        <v>12442</v>
      </c>
      <c r="AK238" s="1162" t="s">
        <v>12443</v>
      </c>
      <c r="AL238" s="2605">
        <v>0.5</v>
      </c>
      <c r="AM238" s="1162">
        <v>0</v>
      </c>
      <c r="AN238" s="1164"/>
      <c r="AO238" s="1164"/>
    </row>
    <row r="239" spans="1:41" ht="94.5">
      <c r="A239" s="289">
        <v>1432</v>
      </c>
      <c r="B239" s="1269" t="s">
        <v>3795</v>
      </c>
      <c r="C239" s="1271" t="s">
        <v>3796</v>
      </c>
      <c r="D239" s="1225" t="s">
        <v>339</v>
      </c>
      <c r="E239" s="1225" t="s">
        <v>3603</v>
      </c>
      <c r="F239" s="1183" t="s">
        <v>26</v>
      </c>
      <c r="G239" s="1226">
        <v>306.88499999999999</v>
      </c>
      <c r="H239" s="1162">
        <v>0</v>
      </c>
      <c r="I239" s="1162">
        <v>153.44300000000001</v>
      </c>
      <c r="J239" s="1162">
        <v>0</v>
      </c>
      <c r="K239" s="1162">
        <v>153.44300000000001</v>
      </c>
      <c r="L239" s="1162">
        <v>153.44199999999998</v>
      </c>
      <c r="M239" s="1163">
        <v>153.44200000000001</v>
      </c>
      <c r="N239" s="1163">
        <v>0</v>
      </c>
      <c r="O239" s="1162">
        <v>153.44200000000001</v>
      </c>
      <c r="P239" s="1162">
        <v>27.297000000000001</v>
      </c>
      <c r="Q239" s="1162"/>
      <c r="R239" s="1162"/>
      <c r="S239" s="1162"/>
      <c r="T239" s="1162"/>
      <c r="U239" s="1162"/>
      <c r="V239" s="1162"/>
      <c r="W239" s="1162"/>
      <c r="X239" s="1162"/>
      <c r="Y239" s="1162"/>
      <c r="Z239" s="466">
        <v>180.739</v>
      </c>
      <c r="AA239" s="466">
        <v>0</v>
      </c>
      <c r="AB239" s="21">
        <v>180.739</v>
      </c>
      <c r="AC239" s="21">
        <v>180.739</v>
      </c>
      <c r="AD239" s="21"/>
      <c r="AE239" s="21">
        <v>180.739</v>
      </c>
      <c r="AF239" s="21">
        <v>180.739</v>
      </c>
      <c r="AG239" s="21">
        <v>0</v>
      </c>
      <c r="AH239" s="21">
        <v>180.739</v>
      </c>
      <c r="AI239" s="1162"/>
      <c r="AJ239" s="2772" t="s">
        <v>12962</v>
      </c>
      <c r="AK239" s="1162" t="s">
        <v>12963</v>
      </c>
      <c r="AL239" s="2605">
        <v>0.5</v>
      </c>
      <c r="AM239" s="1162">
        <v>0</v>
      </c>
      <c r="AN239" s="1164"/>
      <c r="AO239" s="1164"/>
    </row>
    <row r="240" spans="1:41" ht="94.5">
      <c r="A240" s="289">
        <v>1433</v>
      </c>
      <c r="B240" s="1269" t="s">
        <v>3797</v>
      </c>
      <c r="C240" s="1271" t="s">
        <v>3798</v>
      </c>
      <c r="D240" s="1155" t="s">
        <v>220</v>
      </c>
      <c r="E240" s="1225" t="s">
        <v>3799</v>
      </c>
      <c r="F240" s="1265" t="s">
        <v>115</v>
      </c>
      <c r="G240" s="1226">
        <v>2101.971</v>
      </c>
      <c r="H240" s="1162">
        <v>0</v>
      </c>
      <c r="I240" s="1162">
        <v>1050.9860000000001</v>
      </c>
      <c r="J240" s="1162">
        <v>0</v>
      </c>
      <c r="K240" s="1162">
        <v>1050.9860000000001</v>
      </c>
      <c r="L240" s="1162">
        <v>1050.9849999999999</v>
      </c>
      <c r="M240" s="1163">
        <v>300</v>
      </c>
      <c r="N240" s="1163">
        <v>0</v>
      </c>
      <c r="O240" s="1162">
        <v>300</v>
      </c>
      <c r="P240" s="1162">
        <v>1122.97</v>
      </c>
      <c r="Q240" s="1162"/>
      <c r="R240" s="1162"/>
      <c r="S240" s="1162"/>
      <c r="T240" s="1162"/>
      <c r="U240" s="1162"/>
      <c r="V240" s="1162"/>
      <c r="W240" s="1162"/>
      <c r="X240" s="1162"/>
      <c r="Y240" s="1162"/>
      <c r="Z240" s="466">
        <v>1422.97</v>
      </c>
      <c r="AA240" s="466">
        <v>0</v>
      </c>
      <c r="AB240" s="21">
        <v>1422.97</v>
      </c>
      <c r="AC240" s="21">
        <v>1422.97</v>
      </c>
      <c r="AD240" s="21"/>
      <c r="AE240" s="21">
        <v>1422.97</v>
      </c>
      <c r="AF240" s="21">
        <v>1421.7616109999999</v>
      </c>
      <c r="AG240" s="21">
        <v>0</v>
      </c>
      <c r="AH240" s="21">
        <v>1421.7616109999999</v>
      </c>
      <c r="AI240" s="1162"/>
      <c r="AJ240" s="1162" t="s">
        <v>12849</v>
      </c>
      <c r="AK240" s="1162" t="s">
        <v>12853</v>
      </c>
      <c r="AL240" s="2605">
        <v>0.25</v>
      </c>
      <c r="AM240" s="1162">
        <v>0</v>
      </c>
      <c r="AN240" s="1164"/>
      <c r="AO240" s="1164"/>
    </row>
    <row r="241" spans="1:41" ht="94.5">
      <c r="A241" s="289">
        <v>1434</v>
      </c>
      <c r="B241" s="1269" t="s">
        <v>3800</v>
      </c>
      <c r="C241" s="1270" t="s">
        <v>3801</v>
      </c>
      <c r="D241" s="1225" t="s">
        <v>339</v>
      </c>
      <c r="E241" s="1225" t="s">
        <v>3394</v>
      </c>
      <c r="F241" s="1265" t="s">
        <v>115</v>
      </c>
      <c r="G241" s="1226">
        <v>1075.4570000000001</v>
      </c>
      <c r="H241" s="1162">
        <v>0</v>
      </c>
      <c r="I241" s="1162">
        <v>537.72900000000004</v>
      </c>
      <c r="J241" s="1162">
        <v>0</v>
      </c>
      <c r="K241" s="1162">
        <v>537.72900000000004</v>
      </c>
      <c r="L241" s="1162">
        <v>537.72800000000007</v>
      </c>
      <c r="M241" s="1163">
        <v>537.72799999999995</v>
      </c>
      <c r="N241" s="1163">
        <v>0</v>
      </c>
      <c r="O241" s="1162">
        <v>537.72799999999995</v>
      </c>
      <c r="P241" s="1162">
        <v>95</v>
      </c>
      <c r="Q241" s="1162"/>
      <c r="R241" s="1162"/>
      <c r="S241" s="1162"/>
      <c r="T241" s="1162"/>
      <c r="U241" s="1162"/>
      <c r="V241" s="1162"/>
      <c r="W241" s="1162"/>
      <c r="X241" s="1162"/>
      <c r="Y241" s="1162"/>
      <c r="Z241" s="466">
        <v>632.72799999999995</v>
      </c>
      <c r="AA241" s="466">
        <v>0</v>
      </c>
      <c r="AB241" s="21">
        <v>632.72799999999995</v>
      </c>
      <c r="AC241" s="21">
        <v>632.72799999999995</v>
      </c>
      <c r="AD241" s="21"/>
      <c r="AE241" s="21">
        <v>632.72799999999995</v>
      </c>
      <c r="AF241" s="21">
        <v>632.72754799999996</v>
      </c>
      <c r="AG241" s="21">
        <v>0</v>
      </c>
      <c r="AH241" s="21">
        <v>632.72754799999996</v>
      </c>
      <c r="AI241" s="1162"/>
      <c r="AJ241" s="1162" t="s">
        <v>12444</v>
      </c>
      <c r="AK241" s="1162" t="s">
        <v>12443</v>
      </c>
      <c r="AL241" s="2605">
        <v>0.5</v>
      </c>
      <c r="AM241" s="1162">
        <v>0</v>
      </c>
      <c r="AN241" s="1164"/>
      <c r="AO241" s="1164"/>
    </row>
    <row r="242" spans="1:41" ht="31.5">
      <c r="A242" s="289">
        <v>1435</v>
      </c>
      <c r="B242" s="1269" t="s">
        <v>3802</v>
      </c>
      <c r="C242" s="1271" t="s">
        <v>3803</v>
      </c>
      <c r="D242" s="1225" t="s">
        <v>147</v>
      </c>
      <c r="E242" s="1225" t="s">
        <v>3799</v>
      </c>
      <c r="F242" s="1265" t="s">
        <v>115</v>
      </c>
      <c r="G242" s="1226">
        <v>575</v>
      </c>
      <c r="H242" s="1162">
        <v>0</v>
      </c>
      <c r="I242" s="1162">
        <v>287.5</v>
      </c>
      <c r="J242" s="1162">
        <v>0</v>
      </c>
      <c r="K242" s="1162">
        <v>287.5</v>
      </c>
      <c r="L242" s="1162">
        <v>287.5</v>
      </c>
      <c r="M242" s="1163">
        <v>187.5</v>
      </c>
      <c r="N242" s="1163">
        <v>0</v>
      </c>
      <c r="O242" s="1162">
        <v>187.5</v>
      </c>
      <c r="P242" s="1162"/>
      <c r="Q242" s="1162"/>
      <c r="R242" s="1162"/>
      <c r="S242" s="1162"/>
      <c r="T242" s="1162"/>
      <c r="U242" s="1162"/>
      <c r="V242" s="1162"/>
      <c r="W242" s="1162"/>
      <c r="X242" s="1162"/>
      <c r="Y242" s="1162"/>
      <c r="Z242" s="466">
        <v>187.5</v>
      </c>
      <c r="AA242" s="466">
        <v>0</v>
      </c>
      <c r="AB242" s="21">
        <v>187.5</v>
      </c>
      <c r="AC242" s="21">
        <v>187.14</v>
      </c>
      <c r="AD242" s="21"/>
      <c r="AE242" s="21">
        <v>187.14</v>
      </c>
      <c r="AF242" s="21">
        <v>187.14</v>
      </c>
      <c r="AG242" s="21">
        <v>0</v>
      </c>
      <c r="AH242" s="21">
        <v>187.14</v>
      </c>
      <c r="AI242" s="1162"/>
      <c r="AJ242" s="2772"/>
      <c r="AK242" s="1162" t="s">
        <v>9259</v>
      </c>
      <c r="AL242" s="2605">
        <v>0.25</v>
      </c>
      <c r="AM242" s="1162">
        <v>0</v>
      </c>
      <c r="AN242" s="1164"/>
      <c r="AO242" s="1164"/>
    </row>
    <row r="243" spans="1:41" ht="94.5">
      <c r="A243" s="289">
        <v>1436</v>
      </c>
      <c r="B243" s="1269" t="s">
        <v>3804</v>
      </c>
      <c r="C243" s="1270" t="s">
        <v>3805</v>
      </c>
      <c r="D243" s="1225" t="s">
        <v>213</v>
      </c>
      <c r="E243" s="1225" t="s">
        <v>3806</v>
      </c>
      <c r="F243" s="1183" t="s">
        <v>26</v>
      </c>
      <c r="G243" s="1226">
        <v>421.553</v>
      </c>
      <c r="H243" s="1162">
        <v>0</v>
      </c>
      <c r="I243" s="1162">
        <v>158.08199999999999</v>
      </c>
      <c r="J243" s="1162">
        <v>0</v>
      </c>
      <c r="K243" s="1162">
        <v>158.08199999999999</v>
      </c>
      <c r="L243" s="1162">
        <v>263.471</v>
      </c>
      <c r="M243" s="1163">
        <v>263.471</v>
      </c>
      <c r="N243" s="1163">
        <v>0</v>
      </c>
      <c r="O243" s="1162">
        <v>263.471</v>
      </c>
      <c r="P243" s="1162">
        <v>40</v>
      </c>
      <c r="Q243" s="1162"/>
      <c r="R243" s="1162"/>
      <c r="S243" s="1162"/>
      <c r="T243" s="1162"/>
      <c r="U243" s="1162"/>
      <c r="V243" s="1162"/>
      <c r="W243" s="1162"/>
      <c r="X243" s="1162"/>
      <c r="Y243" s="1162"/>
      <c r="Z243" s="466">
        <v>303.471</v>
      </c>
      <c r="AA243" s="466">
        <v>0</v>
      </c>
      <c r="AB243" s="21">
        <v>303.471</v>
      </c>
      <c r="AC243" s="21">
        <v>303.47050000000002</v>
      </c>
      <c r="AD243" s="21"/>
      <c r="AE243" s="21">
        <v>303.47050000000002</v>
      </c>
      <c r="AF243" s="21">
        <v>303.47025300000001</v>
      </c>
      <c r="AG243" s="21">
        <v>0</v>
      </c>
      <c r="AH243" s="21">
        <v>303.47025300000001</v>
      </c>
      <c r="AI243" s="1162"/>
      <c r="AJ243" s="1162" t="s">
        <v>12445</v>
      </c>
      <c r="AK243" s="1162" t="s">
        <v>12446</v>
      </c>
      <c r="AL243" s="2605">
        <v>0.5</v>
      </c>
      <c r="AM243" s="1162">
        <v>0</v>
      </c>
      <c r="AN243" s="1164"/>
      <c r="AO243" s="1164"/>
    </row>
    <row r="244" spans="1:41" ht="94.5">
      <c r="A244" s="289">
        <v>1437</v>
      </c>
      <c r="B244" s="1269" t="s">
        <v>3807</v>
      </c>
      <c r="C244" s="1271" t="s">
        <v>3808</v>
      </c>
      <c r="D244" s="1225" t="s">
        <v>332</v>
      </c>
      <c r="E244" s="1225" t="s">
        <v>3809</v>
      </c>
      <c r="F244" s="1265" t="s">
        <v>115</v>
      </c>
      <c r="G244" s="1226">
        <v>1450.6679999999999</v>
      </c>
      <c r="H244" s="1162">
        <v>0</v>
      </c>
      <c r="I244" s="1162">
        <v>725.33399999999995</v>
      </c>
      <c r="J244" s="1162">
        <v>0</v>
      </c>
      <c r="K244" s="1162">
        <v>725.33399999999995</v>
      </c>
      <c r="L244" s="1162">
        <v>725.33399999999995</v>
      </c>
      <c r="M244" s="1163">
        <v>200</v>
      </c>
      <c r="N244" s="1163">
        <v>0</v>
      </c>
      <c r="O244" s="1162">
        <v>200</v>
      </c>
      <c r="P244" s="1162"/>
      <c r="Q244" s="1162"/>
      <c r="R244" s="1162"/>
      <c r="S244" s="1162"/>
      <c r="T244" s="1162"/>
      <c r="U244" s="1162"/>
      <c r="V244" s="1162"/>
      <c r="W244" s="1162"/>
      <c r="X244" s="1162"/>
      <c r="Y244" s="1162"/>
      <c r="Z244" s="466">
        <v>200</v>
      </c>
      <c r="AA244" s="466">
        <v>0</v>
      </c>
      <c r="AB244" s="21">
        <v>200</v>
      </c>
      <c r="AC244" s="21">
        <v>200</v>
      </c>
      <c r="AD244" s="21"/>
      <c r="AE244" s="21">
        <v>200</v>
      </c>
      <c r="AF244" s="21">
        <v>200</v>
      </c>
      <c r="AG244" s="21">
        <v>0</v>
      </c>
      <c r="AH244" s="21">
        <v>200</v>
      </c>
      <c r="AI244" s="1162"/>
      <c r="AJ244" s="1162"/>
      <c r="AK244" s="1162" t="s">
        <v>9404</v>
      </c>
      <c r="AL244" s="2605">
        <v>0.25</v>
      </c>
      <c r="AM244" s="1162">
        <v>0</v>
      </c>
      <c r="AN244" s="1164"/>
      <c r="AO244" s="1164"/>
    </row>
    <row r="245" spans="1:41" ht="94.5">
      <c r="A245" s="289">
        <v>1438</v>
      </c>
      <c r="B245" s="1269" t="s">
        <v>3810</v>
      </c>
      <c r="C245" s="1270" t="s">
        <v>3811</v>
      </c>
      <c r="D245" s="1225" t="s">
        <v>332</v>
      </c>
      <c r="E245" s="1225" t="s">
        <v>3809</v>
      </c>
      <c r="F245" s="1265" t="s">
        <v>26</v>
      </c>
      <c r="G245" s="1226">
        <v>1027.1020000000001</v>
      </c>
      <c r="H245" s="1162">
        <v>0</v>
      </c>
      <c r="I245" s="1162">
        <v>385.16399999999999</v>
      </c>
      <c r="J245" s="1162">
        <v>0</v>
      </c>
      <c r="K245" s="1162">
        <v>385.16399999999999</v>
      </c>
      <c r="L245" s="1162">
        <v>641.9380000000001</v>
      </c>
      <c r="M245" s="1163">
        <v>641.93799999999999</v>
      </c>
      <c r="N245" s="1163">
        <v>0</v>
      </c>
      <c r="O245" s="1162">
        <v>641.93799999999999</v>
      </c>
      <c r="P245" s="1162">
        <v>98</v>
      </c>
      <c r="Q245" s="1162"/>
      <c r="R245" s="1162"/>
      <c r="S245" s="1162"/>
      <c r="T245" s="1162"/>
      <c r="U245" s="1162"/>
      <c r="V245" s="1162"/>
      <c r="W245" s="1162"/>
      <c r="X245" s="1162"/>
      <c r="Y245" s="1162"/>
      <c r="Z245" s="466">
        <v>739.93799999999999</v>
      </c>
      <c r="AA245" s="466">
        <v>0</v>
      </c>
      <c r="AB245" s="21">
        <v>739.93799999999999</v>
      </c>
      <c r="AC245" s="21">
        <v>739.93799999999999</v>
      </c>
      <c r="AD245" s="21"/>
      <c r="AE245" s="21">
        <v>739.93799999999999</v>
      </c>
      <c r="AF245" s="21">
        <v>739.92446800000005</v>
      </c>
      <c r="AG245" s="21">
        <v>0</v>
      </c>
      <c r="AH245" s="21">
        <v>739.92446800000005</v>
      </c>
      <c r="AI245" s="1162"/>
      <c r="AJ245" s="1162" t="s">
        <v>12447</v>
      </c>
      <c r="AK245" s="1162" t="s">
        <v>12446</v>
      </c>
      <c r="AL245" s="2605">
        <v>0.5</v>
      </c>
      <c r="AM245" s="1162">
        <v>0</v>
      </c>
      <c r="AN245" s="1164"/>
      <c r="AO245" s="1164"/>
    </row>
    <row r="246" spans="1:41" ht="94.5">
      <c r="A246" s="289">
        <v>1439</v>
      </c>
      <c r="B246" s="1269" t="s">
        <v>9384</v>
      </c>
      <c r="C246" s="1270" t="s">
        <v>3812</v>
      </c>
      <c r="D246" s="1225" t="s">
        <v>332</v>
      </c>
      <c r="E246" s="1225" t="s">
        <v>3809</v>
      </c>
      <c r="F246" s="1265" t="s">
        <v>115</v>
      </c>
      <c r="G246" s="1226">
        <v>407.72</v>
      </c>
      <c r="H246" s="1162">
        <v>0</v>
      </c>
      <c r="I246" s="1162">
        <v>203.86</v>
      </c>
      <c r="J246" s="1162">
        <v>0</v>
      </c>
      <c r="K246" s="1162">
        <v>203.86</v>
      </c>
      <c r="L246" s="1162">
        <v>203.86</v>
      </c>
      <c r="M246" s="1163">
        <v>103.86</v>
      </c>
      <c r="N246" s="1163">
        <v>0</v>
      </c>
      <c r="O246" s="1162">
        <v>103.86</v>
      </c>
      <c r="P246" s="1162"/>
      <c r="Q246" s="1162"/>
      <c r="R246" s="1162"/>
      <c r="S246" s="1162"/>
      <c r="T246" s="1162"/>
      <c r="U246" s="1162"/>
      <c r="V246" s="1162"/>
      <c r="W246" s="1162"/>
      <c r="X246" s="1162"/>
      <c r="Y246" s="1162"/>
      <c r="Z246" s="466">
        <v>103.86</v>
      </c>
      <c r="AA246" s="466">
        <v>0</v>
      </c>
      <c r="AB246" s="21">
        <v>103.86</v>
      </c>
      <c r="AC246" s="21">
        <v>103.86</v>
      </c>
      <c r="AD246" s="21"/>
      <c r="AE246" s="21">
        <v>103.86</v>
      </c>
      <c r="AF246" s="21">
        <v>103.859039</v>
      </c>
      <c r="AG246" s="21">
        <v>0</v>
      </c>
      <c r="AH246" s="21">
        <v>103.859039</v>
      </c>
      <c r="AI246" s="1162"/>
      <c r="AJ246" s="1162"/>
      <c r="AK246" s="1162" t="s">
        <v>9405</v>
      </c>
      <c r="AL246" s="2605">
        <v>0.25</v>
      </c>
      <c r="AM246" s="1162">
        <v>0</v>
      </c>
      <c r="AN246" s="1164"/>
      <c r="AO246" s="1164"/>
    </row>
    <row r="247" spans="1:41" ht="94.5">
      <c r="A247" s="289">
        <v>1440</v>
      </c>
      <c r="B247" s="1269" t="s">
        <v>3813</v>
      </c>
      <c r="C247" s="1270" t="s">
        <v>3814</v>
      </c>
      <c r="D247" s="1225" t="s">
        <v>213</v>
      </c>
      <c r="E247" s="1225" t="s">
        <v>3806</v>
      </c>
      <c r="F247" s="1265" t="s">
        <v>115</v>
      </c>
      <c r="G247" s="1226">
        <v>1008.889</v>
      </c>
      <c r="H247" s="1162">
        <v>0</v>
      </c>
      <c r="I247" s="1162">
        <v>504.44499999999999</v>
      </c>
      <c r="J247" s="1162">
        <v>0</v>
      </c>
      <c r="K247" s="1162">
        <v>504.44499999999999</v>
      </c>
      <c r="L247" s="1162">
        <v>504.44400000000002</v>
      </c>
      <c r="M247" s="1163">
        <v>200</v>
      </c>
      <c r="N247" s="1163">
        <v>0</v>
      </c>
      <c r="O247" s="1162">
        <v>200</v>
      </c>
      <c r="P247" s="1162">
        <v>517.36800000000005</v>
      </c>
      <c r="Q247" s="1162"/>
      <c r="R247" s="1162"/>
      <c r="S247" s="1162"/>
      <c r="T247" s="1162"/>
      <c r="U247" s="1162"/>
      <c r="V247" s="1162"/>
      <c r="W247" s="1162"/>
      <c r="X247" s="1162"/>
      <c r="Y247" s="1162"/>
      <c r="Z247" s="466">
        <v>717.36800000000005</v>
      </c>
      <c r="AA247" s="466">
        <v>0</v>
      </c>
      <c r="AB247" s="21">
        <v>717.36800000000005</v>
      </c>
      <c r="AC247" s="21">
        <v>717.36800000000005</v>
      </c>
      <c r="AD247" s="21"/>
      <c r="AE247" s="21">
        <v>717.36800000000005</v>
      </c>
      <c r="AF247" s="21">
        <v>717.365949</v>
      </c>
      <c r="AG247" s="21">
        <v>0</v>
      </c>
      <c r="AH247" s="21">
        <v>717.365949</v>
      </c>
      <c r="AI247" s="1162"/>
      <c r="AJ247" s="1162" t="s">
        <v>12850</v>
      </c>
      <c r="AK247" s="1162" t="s">
        <v>12853</v>
      </c>
      <c r="AL247" s="2605">
        <v>0.25</v>
      </c>
      <c r="AM247" s="1162">
        <v>0</v>
      </c>
      <c r="AN247" s="1164"/>
      <c r="AO247" s="1164"/>
    </row>
    <row r="248" spans="1:41" ht="110.25">
      <c r="A248" s="289">
        <v>1441</v>
      </c>
      <c r="B248" s="1269" t="s">
        <v>3815</v>
      </c>
      <c r="C248" s="1270" t="s">
        <v>3816</v>
      </c>
      <c r="D248" s="1225" t="s">
        <v>213</v>
      </c>
      <c r="E248" s="1225" t="s">
        <v>3806</v>
      </c>
      <c r="F248" s="1265" t="s">
        <v>115</v>
      </c>
      <c r="G248" s="1226">
        <v>746.971</v>
      </c>
      <c r="H248" s="1162">
        <v>0</v>
      </c>
      <c r="I248" s="1162">
        <v>373.39600000000002</v>
      </c>
      <c r="J248" s="1162">
        <v>0</v>
      </c>
      <c r="K248" s="1162">
        <v>373.39600000000002</v>
      </c>
      <c r="L248" s="1162">
        <v>373.57499999999999</v>
      </c>
      <c r="M248" s="1163">
        <v>150</v>
      </c>
      <c r="N248" s="1163">
        <v>0</v>
      </c>
      <c r="O248" s="1162">
        <v>150</v>
      </c>
      <c r="P248" s="1162">
        <v>385.68700000000001</v>
      </c>
      <c r="Q248" s="1162"/>
      <c r="R248" s="1162"/>
      <c r="S248" s="1162"/>
      <c r="T248" s="1162"/>
      <c r="U248" s="1162"/>
      <c r="V248" s="1162"/>
      <c r="W248" s="1162"/>
      <c r="X248" s="1162"/>
      <c r="Y248" s="1162"/>
      <c r="Z248" s="466">
        <v>535.68700000000001</v>
      </c>
      <c r="AA248" s="466">
        <v>0</v>
      </c>
      <c r="AB248" s="21">
        <v>535.68700000000001</v>
      </c>
      <c r="AC248" s="21">
        <v>535.68700000000001</v>
      </c>
      <c r="AD248" s="21"/>
      <c r="AE248" s="21">
        <v>535.68700000000001</v>
      </c>
      <c r="AF248" s="21">
        <v>535.568532</v>
      </c>
      <c r="AG248" s="21">
        <v>0</v>
      </c>
      <c r="AH248" s="21">
        <v>535.568532</v>
      </c>
      <c r="AI248" s="1162"/>
      <c r="AJ248" s="1162" t="s">
        <v>12851</v>
      </c>
      <c r="AK248" s="1162" t="s">
        <v>12860</v>
      </c>
      <c r="AL248" s="2605">
        <v>0.25</v>
      </c>
      <c r="AM248" s="1162">
        <v>0</v>
      </c>
      <c r="AN248" s="1164"/>
      <c r="AO248" s="1164"/>
    </row>
    <row r="249" spans="1:41" ht="63">
      <c r="A249" s="289">
        <v>1442</v>
      </c>
      <c r="B249" s="1269" t="s">
        <v>3817</v>
      </c>
      <c r="C249" s="1270" t="s">
        <v>3818</v>
      </c>
      <c r="D249" s="1225" t="s">
        <v>147</v>
      </c>
      <c r="E249" s="1225" t="s">
        <v>3806</v>
      </c>
      <c r="F249" s="1183" t="s">
        <v>26</v>
      </c>
      <c r="G249" s="1226">
        <v>150.57599999999999</v>
      </c>
      <c r="H249" s="1162">
        <v>0</v>
      </c>
      <c r="I249" s="1162">
        <v>75.287999999999997</v>
      </c>
      <c r="J249" s="1162">
        <v>0</v>
      </c>
      <c r="K249" s="1162">
        <v>75.287999999999997</v>
      </c>
      <c r="L249" s="1162">
        <v>75.287999999999997</v>
      </c>
      <c r="M249" s="1163">
        <v>75.287999999999997</v>
      </c>
      <c r="N249" s="1163">
        <v>0</v>
      </c>
      <c r="O249" s="1162">
        <v>75.287999999999997</v>
      </c>
      <c r="P249" s="1162"/>
      <c r="Q249" s="1162"/>
      <c r="R249" s="1162"/>
      <c r="S249" s="1162"/>
      <c r="T249" s="1162"/>
      <c r="U249" s="1162"/>
      <c r="V249" s="1162"/>
      <c r="W249" s="1162"/>
      <c r="X249" s="1162"/>
      <c r="Y249" s="1162"/>
      <c r="Z249" s="466">
        <v>75.287999999999997</v>
      </c>
      <c r="AA249" s="466">
        <v>0</v>
      </c>
      <c r="AB249" s="21">
        <v>75.287999999999997</v>
      </c>
      <c r="AC249" s="21">
        <v>75.287999999999997</v>
      </c>
      <c r="AD249" s="21"/>
      <c r="AE249" s="21">
        <v>75.287999999999997</v>
      </c>
      <c r="AF249" s="21">
        <v>75.762345999999994</v>
      </c>
      <c r="AG249" s="21">
        <v>0</v>
      </c>
      <c r="AH249" s="21">
        <v>75.762345999999994</v>
      </c>
      <c r="AI249" s="1162"/>
      <c r="AJ249" s="1162"/>
      <c r="AK249" s="1162" t="s">
        <v>9368</v>
      </c>
      <c r="AL249" s="2605">
        <v>0.5</v>
      </c>
      <c r="AM249" s="1162">
        <v>0</v>
      </c>
      <c r="AN249" s="1164"/>
      <c r="AO249" s="1164"/>
    </row>
    <row r="250" spans="1:41" ht="110.25">
      <c r="A250" s="289">
        <v>1443</v>
      </c>
      <c r="B250" s="1269" t="s">
        <v>3819</v>
      </c>
      <c r="C250" s="1270" t="s">
        <v>3820</v>
      </c>
      <c r="D250" s="1225" t="s">
        <v>339</v>
      </c>
      <c r="E250" s="1225" t="s">
        <v>3821</v>
      </c>
      <c r="F250" s="1265" t="s">
        <v>115</v>
      </c>
      <c r="G250" s="1226">
        <v>4476.3119999999999</v>
      </c>
      <c r="H250" s="1162">
        <v>0</v>
      </c>
      <c r="I250" s="1162">
        <v>2238.1559999999999</v>
      </c>
      <c r="J250" s="1162">
        <v>0</v>
      </c>
      <c r="K250" s="1162">
        <v>2238.1559999999999</v>
      </c>
      <c r="L250" s="1162">
        <v>2238.1559999999999</v>
      </c>
      <c r="M250" s="1163">
        <v>400</v>
      </c>
      <c r="N250" s="1163">
        <v>0</v>
      </c>
      <c r="O250" s="1162">
        <v>400</v>
      </c>
      <c r="P250" s="1162">
        <v>2909.9189999999999</v>
      </c>
      <c r="Q250" s="1162"/>
      <c r="R250" s="1162"/>
      <c r="S250" s="1162"/>
      <c r="T250" s="1162"/>
      <c r="U250" s="1162"/>
      <c r="V250" s="1162"/>
      <c r="W250" s="1162"/>
      <c r="X250" s="1162"/>
      <c r="Y250" s="1162"/>
      <c r="Z250" s="466">
        <v>3309.9189999999999</v>
      </c>
      <c r="AA250" s="466">
        <v>0</v>
      </c>
      <c r="AB250" s="21">
        <v>3309.9189999999999</v>
      </c>
      <c r="AC250" s="21">
        <v>3309.9189999999999</v>
      </c>
      <c r="AD250" s="21"/>
      <c r="AE250" s="21">
        <v>3309.9189999999999</v>
      </c>
      <c r="AF250" s="21">
        <v>3309.9173850000002</v>
      </c>
      <c r="AG250" s="21">
        <v>0</v>
      </c>
      <c r="AH250" s="21">
        <v>3309.9173850000002</v>
      </c>
      <c r="AI250" s="1162"/>
      <c r="AJ250" s="1162" t="s">
        <v>12852</v>
      </c>
      <c r="AK250" s="1162" t="s">
        <v>12854</v>
      </c>
      <c r="AL250" s="2605">
        <v>0.25</v>
      </c>
      <c r="AM250" s="1162">
        <v>0</v>
      </c>
      <c r="AN250" s="1164"/>
      <c r="AO250" s="1164"/>
    </row>
    <row r="251" spans="1:41">
      <c r="A251" s="289" t="s">
        <v>300</v>
      </c>
      <c r="B251" s="1228"/>
      <c r="C251" s="3268" t="s">
        <v>3822</v>
      </c>
      <c r="D251" s="3268"/>
      <c r="E251" s="1231"/>
      <c r="F251" s="1232"/>
      <c r="G251" s="1233">
        <v>58688.600000000006</v>
      </c>
      <c r="H251" s="1233">
        <v>17598.941000000003</v>
      </c>
      <c r="I251" s="1233">
        <v>15318.648000000001</v>
      </c>
      <c r="J251" s="1233">
        <v>0</v>
      </c>
      <c r="K251" s="1233">
        <v>32917.589000000007</v>
      </c>
      <c r="L251" s="1233">
        <v>25771.011000000002</v>
      </c>
      <c r="M251" s="1233">
        <v>8790.6910000000025</v>
      </c>
      <c r="N251" s="1233">
        <v>0</v>
      </c>
      <c r="O251" s="1233">
        <v>8790.6910000000025</v>
      </c>
      <c r="P251" s="1233">
        <v>7048.2</v>
      </c>
      <c r="Q251" s="1233">
        <v>37.5</v>
      </c>
      <c r="R251" s="1233">
        <v>0</v>
      </c>
      <c r="S251" s="1233">
        <v>0</v>
      </c>
      <c r="T251" s="1233">
        <v>500</v>
      </c>
      <c r="U251" s="1233">
        <v>0</v>
      </c>
      <c r="V251" s="1233">
        <v>0</v>
      </c>
      <c r="W251" s="1233">
        <v>0</v>
      </c>
      <c r="X251" s="1233">
        <v>0</v>
      </c>
      <c r="Y251" s="1233">
        <v>0</v>
      </c>
      <c r="Z251" s="1233">
        <v>16301.391</v>
      </c>
      <c r="AA251" s="1233">
        <v>0</v>
      </c>
      <c r="AB251" s="1233">
        <v>16301.391</v>
      </c>
      <c r="AC251" s="1233">
        <v>16301.027499999998</v>
      </c>
      <c r="AD251" s="1233">
        <v>0</v>
      </c>
      <c r="AE251" s="1233">
        <v>16301.027499999998</v>
      </c>
      <c r="AF251" s="1233">
        <v>16288.663966999999</v>
      </c>
      <c r="AG251" s="1233">
        <v>0</v>
      </c>
      <c r="AH251" s="1233">
        <v>16288.663966999999</v>
      </c>
      <c r="AI251" s="1233">
        <v>0</v>
      </c>
      <c r="AJ251" s="2326"/>
      <c r="AK251" s="2326"/>
      <c r="AL251" s="2326"/>
      <c r="AM251" s="1272">
        <v>0</v>
      </c>
      <c r="AN251" s="1164"/>
      <c r="AO251" s="1164"/>
    </row>
    <row r="252" spans="1:41">
      <c r="A252" s="289" t="s">
        <v>300</v>
      </c>
      <c r="B252" s="1228"/>
      <c r="C252" s="1273"/>
      <c r="D252" s="1273"/>
      <c r="E252" s="1166"/>
      <c r="F252" s="1274"/>
      <c r="G252" s="1275"/>
      <c r="H252" s="1275"/>
      <c r="I252" s="1275"/>
      <c r="J252" s="1275"/>
      <c r="K252" s="1275"/>
      <c r="L252" s="1275"/>
      <c r="M252" s="1275"/>
      <c r="N252" s="1275"/>
      <c r="O252" s="1275"/>
      <c r="P252" s="1275"/>
      <c r="Q252" s="1275"/>
      <c r="R252" s="1275"/>
      <c r="S252" s="1275"/>
      <c r="T252" s="1275"/>
      <c r="U252" s="1275"/>
      <c r="V252" s="1275"/>
      <c r="W252" s="1275"/>
      <c r="X252" s="1275"/>
      <c r="Y252" s="1275"/>
      <c r="Z252" s="1275"/>
      <c r="AA252" s="1275"/>
      <c r="AB252" s="1275"/>
      <c r="AC252" s="1275"/>
      <c r="AD252" s="1275"/>
      <c r="AE252" s="1275"/>
      <c r="AF252" s="1275"/>
      <c r="AG252" s="1275"/>
      <c r="AH252" s="1275"/>
      <c r="AI252" s="1275"/>
      <c r="AJ252" s="1275"/>
      <c r="AK252" s="1275"/>
      <c r="AL252" s="1275"/>
      <c r="AM252" s="1162"/>
      <c r="AN252" s="1164"/>
      <c r="AO252" s="1164"/>
    </row>
    <row r="253" spans="1:41">
      <c r="A253" s="289" t="s">
        <v>300</v>
      </c>
      <c r="B253" s="1228"/>
      <c r="C253" s="1156" t="s">
        <v>3730</v>
      </c>
      <c r="D253" s="1273"/>
      <c r="E253" s="1166"/>
      <c r="F253" s="1274"/>
      <c r="G253" s="1275"/>
      <c r="H253" s="1275"/>
      <c r="I253" s="1275"/>
      <c r="J253" s="1275"/>
      <c r="K253" s="1275"/>
      <c r="L253" s="1275"/>
      <c r="M253" s="1275"/>
      <c r="N253" s="1275"/>
      <c r="O253" s="1275"/>
      <c r="P253" s="1275"/>
      <c r="Q253" s="1275"/>
      <c r="R253" s="1275"/>
      <c r="S253" s="1275"/>
      <c r="T253" s="1275"/>
      <c r="U253" s="1275"/>
      <c r="V253" s="1275"/>
      <c r="W253" s="1275"/>
      <c r="X253" s="1275"/>
      <c r="Y253" s="1275"/>
      <c r="Z253" s="1275"/>
      <c r="AA253" s="1275"/>
      <c r="AB253" s="1275"/>
      <c r="AC253" s="1275"/>
      <c r="AD253" s="1275"/>
      <c r="AE253" s="1275"/>
      <c r="AF253" s="1275"/>
      <c r="AG253" s="1275"/>
      <c r="AH253" s="1275"/>
      <c r="AI253" s="1275"/>
      <c r="AJ253" s="1275"/>
      <c r="AK253" s="1275"/>
      <c r="AL253" s="1275"/>
      <c r="AM253" s="1162"/>
      <c r="AN253" s="1164"/>
      <c r="AO253" s="1164"/>
    </row>
    <row r="254" spans="1:41">
      <c r="A254" s="289" t="s">
        <v>300</v>
      </c>
      <c r="B254" s="1228"/>
      <c r="C254" s="1156" t="s">
        <v>144</v>
      </c>
      <c r="D254" s="1273"/>
      <c r="E254" s="1166"/>
      <c r="F254" s="1274"/>
      <c r="G254" s="1275"/>
      <c r="H254" s="1275"/>
      <c r="I254" s="1275"/>
      <c r="J254" s="1275"/>
      <c r="K254" s="1275"/>
      <c r="L254" s="1275"/>
      <c r="M254" s="1275"/>
      <c r="N254" s="1275"/>
      <c r="O254" s="1275"/>
      <c r="P254" s="1275"/>
      <c r="Q254" s="1275"/>
      <c r="R254" s="1275"/>
      <c r="S254" s="1275"/>
      <c r="T254" s="1275"/>
      <c r="U254" s="1275"/>
      <c r="V254" s="1275"/>
      <c r="W254" s="1275"/>
      <c r="X254" s="1275"/>
      <c r="Y254" s="1275"/>
      <c r="Z254" s="1275"/>
      <c r="AA254" s="1275"/>
      <c r="AB254" s="1275"/>
      <c r="AC254" s="1275"/>
      <c r="AD254" s="1275"/>
      <c r="AE254" s="1275"/>
      <c r="AF254" s="1275"/>
      <c r="AG254" s="1275"/>
      <c r="AH254" s="1275"/>
      <c r="AI254" s="1275"/>
      <c r="AJ254" s="1275"/>
      <c r="AK254" s="1275"/>
      <c r="AL254" s="1275"/>
      <c r="AM254" s="1162"/>
      <c r="AN254" s="1164"/>
      <c r="AO254" s="1164"/>
    </row>
    <row r="255" spans="1:41" ht="78.75">
      <c r="A255" s="289">
        <v>1444</v>
      </c>
      <c r="B255" s="1269" t="s">
        <v>3823</v>
      </c>
      <c r="C255" s="1270" t="s">
        <v>3824</v>
      </c>
      <c r="D255" s="1225" t="s">
        <v>332</v>
      </c>
      <c r="E255" s="1225" t="s">
        <v>145</v>
      </c>
      <c r="F255" s="1265" t="s">
        <v>115</v>
      </c>
      <c r="G255" s="1276">
        <v>9894.2479999999996</v>
      </c>
      <c r="H255" s="1162">
        <v>0</v>
      </c>
      <c r="I255" s="1162">
        <v>0</v>
      </c>
      <c r="J255" s="1162">
        <v>0</v>
      </c>
      <c r="K255" s="1162">
        <v>0</v>
      </c>
      <c r="L255" s="1162">
        <v>9894.2479999999996</v>
      </c>
      <c r="M255" s="1163">
        <v>100</v>
      </c>
      <c r="N255" s="1163">
        <v>0</v>
      </c>
      <c r="O255" s="1162">
        <v>100</v>
      </c>
      <c r="P255" s="1162"/>
      <c r="Q255" s="1162"/>
      <c r="R255" s="1162"/>
      <c r="S255" s="1162"/>
      <c r="T255" s="1162"/>
      <c r="U255" s="1162"/>
      <c r="V255" s="1162"/>
      <c r="W255" s="1162"/>
      <c r="X255" s="1162"/>
      <c r="Y255" s="1162"/>
      <c r="Z255" s="466">
        <v>100</v>
      </c>
      <c r="AA255" s="466">
        <v>0</v>
      </c>
      <c r="AB255" s="21">
        <v>100</v>
      </c>
      <c r="AC255" s="21">
        <v>25</v>
      </c>
      <c r="AD255" s="21"/>
      <c r="AE255" s="21">
        <v>25</v>
      </c>
      <c r="AF255" s="21">
        <v>0</v>
      </c>
      <c r="AG255" s="21">
        <v>0</v>
      </c>
      <c r="AH255" s="21">
        <v>0</v>
      </c>
      <c r="AI255" s="1162"/>
      <c r="AJ255" s="1162" t="s">
        <v>9518</v>
      </c>
      <c r="AK255" s="1162" t="s">
        <v>10742</v>
      </c>
      <c r="AL255" s="2605">
        <v>0.25</v>
      </c>
      <c r="AM255" s="1162">
        <v>0</v>
      </c>
      <c r="AN255" s="1164"/>
      <c r="AO255" s="1164"/>
    </row>
    <row r="256" spans="1:41">
      <c r="A256" s="289" t="s">
        <v>300</v>
      </c>
      <c r="B256" s="1180"/>
      <c r="C256" s="3268" t="s">
        <v>3825</v>
      </c>
      <c r="D256" s="3268"/>
      <c r="E256" s="1277"/>
      <c r="F256" s="1278"/>
      <c r="G256" s="1279">
        <v>9894.2479999999996</v>
      </c>
      <c r="H256" s="1279">
        <v>0</v>
      </c>
      <c r="I256" s="1279">
        <v>0</v>
      </c>
      <c r="J256" s="1279">
        <v>0</v>
      </c>
      <c r="K256" s="1279">
        <v>0</v>
      </c>
      <c r="L256" s="1279">
        <v>9894.2479999999996</v>
      </c>
      <c r="M256" s="1279">
        <v>100</v>
      </c>
      <c r="N256" s="1279">
        <v>0</v>
      </c>
      <c r="O256" s="1279">
        <v>100</v>
      </c>
      <c r="P256" s="1279">
        <v>0</v>
      </c>
      <c r="Q256" s="1279">
        <v>0</v>
      </c>
      <c r="R256" s="1279">
        <v>0</v>
      </c>
      <c r="S256" s="1279">
        <v>0</v>
      </c>
      <c r="T256" s="1279">
        <v>0</v>
      </c>
      <c r="U256" s="1279">
        <v>0</v>
      </c>
      <c r="V256" s="1279">
        <v>0</v>
      </c>
      <c r="W256" s="1279">
        <v>0</v>
      </c>
      <c r="X256" s="1279">
        <v>0</v>
      </c>
      <c r="Y256" s="1279">
        <v>0</v>
      </c>
      <c r="Z256" s="1279">
        <v>100</v>
      </c>
      <c r="AA256" s="1279">
        <v>0</v>
      </c>
      <c r="AB256" s="1279">
        <v>100</v>
      </c>
      <c r="AC256" s="1279">
        <v>25</v>
      </c>
      <c r="AD256" s="1279">
        <v>0</v>
      </c>
      <c r="AE256" s="1279">
        <v>25</v>
      </c>
      <c r="AF256" s="1279">
        <v>0</v>
      </c>
      <c r="AG256" s="1279">
        <v>0</v>
      </c>
      <c r="AH256" s="1279">
        <v>0</v>
      </c>
      <c r="AI256" s="1279">
        <v>0</v>
      </c>
      <c r="AJ256" s="2328"/>
      <c r="AK256" s="2328"/>
      <c r="AL256" s="2328"/>
      <c r="AM256" s="1279">
        <v>0</v>
      </c>
      <c r="AN256" s="1164"/>
      <c r="AO256" s="1164"/>
    </row>
    <row r="257" spans="1:41">
      <c r="A257" s="289" t="s">
        <v>300</v>
      </c>
      <c r="B257" s="1180"/>
      <c r="C257" s="1280" t="s">
        <v>3826</v>
      </c>
      <c r="D257" s="1280"/>
      <c r="E257" s="1277"/>
      <c r="F257" s="1278"/>
      <c r="G257" s="1279">
        <v>68582.847999999998</v>
      </c>
      <c r="H257" s="1279">
        <v>17598.941000000003</v>
      </c>
      <c r="I257" s="1279">
        <v>15318.648000000001</v>
      </c>
      <c r="J257" s="1279">
        <v>0</v>
      </c>
      <c r="K257" s="1279">
        <v>32917.589000000007</v>
      </c>
      <c r="L257" s="1279">
        <v>35665.259000000005</v>
      </c>
      <c r="M257" s="1279">
        <v>8890.6910000000025</v>
      </c>
      <c r="N257" s="1279">
        <v>0</v>
      </c>
      <c r="O257" s="1279">
        <v>8890.6910000000025</v>
      </c>
      <c r="P257" s="1279">
        <v>7048.2</v>
      </c>
      <c r="Q257" s="1279">
        <v>37.5</v>
      </c>
      <c r="R257" s="1279">
        <v>0</v>
      </c>
      <c r="S257" s="1279">
        <v>0</v>
      </c>
      <c r="T257" s="1279">
        <v>500</v>
      </c>
      <c r="U257" s="1279">
        <v>0</v>
      </c>
      <c r="V257" s="1279">
        <v>0</v>
      </c>
      <c r="W257" s="1279">
        <v>0</v>
      </c>
      <c r="X257" s="1279">
        <v>0</v>
      </c>
      <c r="Y257" s="1279">
        <v>0</v>
      </c>
      <c r="Z257" s="1279">
        <v>16401.391</v>
      </c>
      <c r="AA257" s="1279">
        <v>0</v>
      </c>
      <c r="AB257" s="1279">
        <v>16401.391</v>
      </c>
      <c r="AC257" s="1279">
        <v>16326.027499999998</v>
      </c>
      <c r="AD257" s="1279">
        <v>0</v>
      </c>
      <c r="AE257" s="1279">
        <v>16326.027499999998</v>
      </c>
      <c r="AF257" s="1279">
        <v>16288.663966999999</v>
      </c>
      <c r="AG257" s="1279">
        <v>0</v>
      </c>
      <c r="AH257" s="1279">
        <v>16288.663966999999</v>
      </c>
      <c r="AI257" s="1279">
        <v>0</v>
      </c>
      <c r="AJ257" s="2328"/>
      <c r="AK257" s="2328"/>
      <c r="AL257" s="2328"/>
      <c r="AM257" s="1279">
        <v>0</v>
      </c>
      <c r="AN257" s="1164"/>
      <c r="AO257" s="1164"/>
    </row>
    <row r="258" spans="1:41">
      <c r="A258" s="289" t="s">
        <v>300</v>
      </c>
      <c r="B258" s="1180"/>
      <c r="C258" s="1211"/>
      <c r="D258" s="1213"/>
      <c r="E258" s="1159"/>
      <c r="F258" s="1234"/>
      <c r="G258" s="1212"/>
      <c r="H258" s="1162"/>
      <c r="I258" s="1162"/>
      <c r="J258" s="1162"/>
      <c r="K258" s="1162"/>
      <c r="L258" s="1162"/>
      <c r="M258" s="1235"/>
      <c r="N258" s="1163"/>
      <c r="O258" s="1162"/>
      <c r="P258" s="1162"/>
      <c r="Q258" s="1162"/>
      <c r="R258" s="1162"/>
      <c r="S258" s="1162"/>
      <c r="T258" s="1162"/>
      <c r="U258" s="1162"/>
      <c r="V258" s="1162"/>
      <c r="W258" s="1162"/>
      <c r="X258" s="1162"/>
      <c r="Y258" s="1162"/>
      <c r="Z258" s="1162"/>
      <c r="AA258" s="1162"/>
      <c r="AB258" s="1162"/>
      <c r="AC258" s="1162"/>
      <c r="AD258" s="1162"/>
      <c r="AE258" s="1162"/>
      <c r="AF258" s="1162"/>
      <c r="AG258" s="1162"/>
      <c r="AH258" s="1162"/>
      <c r="AI258" s="1162"/>
      <c r="AJ258" s="1162"/>
      <c r="AK258" s="1162"/>
      <c r="AL258" s="1162"/>
      <c r="AM258" s="1162"/>
      <c r="AN258" s="1164"/>
      <c r="AO258" s="1164"/>
    </row>
    <row r="259" spans="1:41">
      <c r="A259" s="289" t="s">
        <v>300</v>
      </c>
      <c r="B259" s="1180"/>
      <c r="C259" s="1156" t="s">
        <v>3827</v>
      </c>
      <c r="D259" s="1155"/>
      <c r="E259" s="1155"/>
      <c r="F259" s="1161"/>
      <c r="G259" s="1160"/>
      <c r="H259" s="1160"/>
      <c r="I259" s="1163"/>
      <c r="J259" s="1163"/>
      <c r="K259" s="1163"/>
      <c r="L259" s="1163"/>
      <c r="M259" s="1163"/>
      <c r="N259" s="1163"/>
      <c r="O259" s="1163"/>
      <c r="P259" s="1163"/>
      <c r="Q259" s="1163"/>
      <c r="R259" s="1163"/>
      <c r="S259" s="1163"/>
      <c r="T259" s="1163"/>
      <c r="U259" s="1163"/>
      <c r="V259" s="1163"/>
      <c r="W259" s="1163"/>
      <c r="X259" s="1163"/>
      <c r="Y259" s="1163"/>
      <c r="Z259" s="1163"/>
      <c r="AA259" s="1163"/>
      <c r="AB259" s="1163"/>
      <c r="AC259" s="1163"/>
      <c r="AD259" s="1163"/>
      <c r="AE259" s="1163"/>
      <c r="AF259" s="1163"/>
      <c r="AG259" s="1163"/>
      <c r="AH259" s="1163"/>
      <c r="AI259" s="1163"/>
      <c r="AJ259" s="1163"/>
      <c r="AK259" s="1163"/>
      <c r="AL259" s="1163"/>
      <c r="AM259" s="1163"/>
      <c r="AN259" s="1164"/>
      <c r="AO259" s="1164"/>
    </row>
    <row r="260" spans="1:41">
      <c r="A260" s="289" t="s">
        <v>300</v>
      </c>
      <c r="B260" s="1180"/>
      <c r="C260" s="1156" t="s">
        <v>18</v>
      </c>
      <c r="D260" s="1155"/>
      <c r="E260" s="1155"/>
      <c r="F260" s="1161"/>
      <c r="G260" s="1160"/>
      <c r="H260" s="1160"/>
      <c r="I260" s="1163"/>
      <c r="J260" s="1163"/>
      <c r="K260" s="1163"/>
      <c r="L260" s="1163"/>
      <c r="M260" s="1163"/>
      <c r="N260" s="1163"/>
      <c r="O260" s="1163"/>
      <c r="P260" s="1163"/>
      <c r="Q260" s="1163"/>
      <c r="R260" s="1163"/>
      <c r="S260" s="1163"/>
      <c r="T260" s="1163"/>
      <c r="U260" s="1163"/>
      <c r="V260" s="1163"/>
      <c r="W260" s="1163"/>
      <c r="X260" s="1163"/>
      <c r="Y260" s="1163"/>
      <c r="Z260" s="1163"/>
      <c r="AA260" s="1163"/>
      <c r="AB260" s="1163"/>
      <c r="AC260" s="1163"/>
      <c r="AD260" s="1163"/>
      <c r="AE260" s="1163"/>
      <c r="AF260" s="1163"/>
      <c r="AG260" s="1163"/>
      <c r="AH260" s="1163"/>
      <c r="AI260" s="1163"/>
      <c r="AJ260" s="1163"/>
      <c r="AK260" s="1163"/>
      <c r="AL260" s="1163"/>
      <c r="AM260" s="1163"/>
      <c r="AN260" s="1164"/>
      <c r="AO260" s="1164"/>
    </row>
    <row r="261" spans="1:41" ht="126">
      <c r="A261" s="289">
        <v>1445</v>
      </c>
      <c r="B261" s="1159" t="s">
        <v>3828</v>
      </c>
      <c r="C261" s="1158" t="s">
        <v>3829</v>
      </c>
      <c r="D261" s="1155" t="s">
        <v>167</v>
      </c>
      <c r="E261" s="1155" t="s">
        <v>3526</v>
      </c>
      <c r="F261" s="1161" t="s">
        <v>114</v>
      </c>
      <c r="G261" s="1208">
        <v>499.97</v>
      </c>
      <c r="H261" s="1162">
        <v>154.44399999999999</v>
      </c>
      <c r="I261" s="1162">
        <v>100</v>
      </c>
      <c r="J261" s="1162">
        <v>0</v>
      </c>
      <c r="K261" s="1162">
        <v>254.44399999999999</v>
      </c>
      <c r="L261" s="1162">
        <v>245.52600000000004</v>
      </c>
      <c r="M261" s="1163">
        <v>100</v>
      </c>
      <c r="N261" s="1163">
        <v>0</v>
      </c>
      <c r="O261" s="1162">
        <v>100</v>
      </c>
      <c r="P261" s="1162"/>
      <c r="Q261" s="1162"/>
      <c r="R261" s="1162"/>
      <c r="S261" s="1162"/>
      <c r="T261" s="1162"/>
      <c r="U261" s="1162"/>
      <c r="V261" s="1162"/>
      <c r="W261" s="1162"/>
      <c r="X261" s="1162"/>
      <c r="Y261" s="1162"/>
      <c r="Z261" s="466">
        <v>100</v>
      </c>
      <c r="AA261" s="466">
        <v>0</v>
      </c>
      <c r="AB261" s="21">
        <v>100</v>
      </c>
      <c r="AC261" s="21">
        <v>100</v>
      </c>
      <c r="AD261" s="21"/>
      <c r="AE261" s="21">
        <v>100</v>
      </c>
      <c r="AF261" s="21">
        <v>99.903493999999995</v>
      </c>
      <c r="AG261" s="21">
        <v>0</v>
      </c>
      <c r="AH261" s="21">
        <v>99.903493999999995</v>
      </c>
      <c r="AI261" s="1162"/>
      <c r="AJ261" s="1162"/>
      <c r="AK261" s="1162" t="s">
        <v>12225</v>
      </c>
      <c r="AL261" s="2605">
        <v>0.25</v>
      </c>
      <c r="AM261" s="1162">
        <v>0</v>
      </c>
      <c r="AN261" s="1164"/>
      <c r="AO261" s="1164"/>
    </row>
    <row r="262" spans="1:41" ht="63">
      <c r="A262" s="289">
        <v>1446</v>
      </c>
      <c r="B262" s="1180" t="s">
        <v>3830</v>
      </c>
      <c r="C262" s="1158" t="s">
        <v>3831</v>
      </c>
      <c r="D262" s="1155" t="s">
        <v>177</v>
      </c>
      <c r="E262" s="1155" t="s">
        <v>3307</v>
      </c>
      <c r="F262" s="1161" t="s">
        <v>114</v>
      </c>
      <c r="G262" s="1208">
        <v>920.19200000000001</v>
      </c>
      <c r="H262" s="1162">
        <v>169.553</v>
      </c>
      <c r="I262" s="1162">
        <v>150</v>
      </c>
      <c r="J262" s="1162">
        <v>0</v>
      </c>
      <c r="K262" s="1162">
        <v>319.553</v>
      </c>
      <c r="L262" s="1162">
        <v>600.63900000000001</v>
      </c>
      <c r="M262" s="1163">
        <v>200</v>
      </c>
      <c r="N262" s="1163">
        <v>0</v>
      </c>
      <c r="O262" s="1162">
        <v>200</v>
      </c>
      <c r="P262" s="1162"/>
      <c r="Q262" s="1162"/>
      <c r="R262" s="1162"/>
      <c r="S262" s="1162"/>
      <c r="T262" s="1162"/>
      <c r="U262" s="1162"/>
      <c r="V262" s="1162"/>
      <c r="W262" s="1162"/>
      <c r="X262" s="1162"/>
      <c r="Y262" s="1162"/>
      <c r="Z262" s="466">
        <v>200</v>
      </c>
      <c r="AA262" s="466">
        <v>0</v>
      </c>
      <c r="AB262" s="21">
        <v>200</v>
      </c>
      <c r="AC262" s="21">
        <v>200</v>
      </c>
      <c r="AD262" s="21"/>
      <c r="AE262" s="21">
        <v>200</v>
      </c>
      <c r="AF262" s="21">
        <v>199.999177</v>
      </c>
      <c r="AG262" s="21">
        <v>0</v>
      </c>
      <c r="AH262" s="21">
        <v>199.999177</v>
      </c>
      <c r="AI262" s="1162"/>
      <c r="AJ262" s="1162"/>
      <c r="AK262" s="1162" t="s">
        <v>9367</v>
      </c>
      <c r="AL262" s="2605">
        <v>0.25</v>
      </c>
      <c r="AM262" s="1162">
        <v>0</v>
      </c>
      <c r="AN262" s="1164"/>
      <c r="AO262" s="1164"/>
    </row>
    <row r="263" spans="1:41" s="1174" customFormat="1" ht="31.5">
      <c r="A263" s="289" t="s">
        <v>300</v>
      </c>
      <c r="B263" s="1228"/>
      <c r="C263" s="1167" t="s">
        <v>3832</v>
      </c>
      <c r="D263" s="1169"/>
      <c r="E263" s="1169"/>
      <c r="F263" s="1170"/>
      <c r="G263" s="1281">
        <v>1420.162</v>
      </c>
      <c r="H263" s="1281">
        <v>323.99699999999996</v>
      </c>
      <c r="I263" s="1281">
        <v>250</v>
      </c>
      <c r="J263" s="1281">
        <v>0</v>
      </c>
      <c r="K263" s="1281">
        <v>573.99699999999996</v>
      </c>
      <c r="L263" s="1281">
        <v>846.16500000000008</v>
      </c>
      <c r="M263" s="1281">
        <v>300</v>
      </c>
      <c r="N263" s="1281">
        <v>0</v>
      </c>
      <c r="O263" s="1281">
        <v>300</v>
      </c>
      <c r="P263" s="1281">
        <v>0</v>
      </c>
      <c r="Q263" s="1281">
        <v>0</v>
      </c>
      <c r="R263" s="1281">
        <v>0</v>
      </c>
      <c r="S263" s="1281">
        <v>0</v>
      </c>
      <c r="T263" s="1281">
        <v>0</v>
      </c>
      <c r="U263" s="1281">
        <v>0</v>
      </c>
      <c r="V263" s="1281">
        <v>0</v>
      </c>
      <c r="W263" s="1281">
        <v>0</v>
      </c>
      <c r="X263" s="1281">
        <v>0</v>
      </c>
      <c r="Y263" s="1281">
        <v>0</v>
      </c>
      <c r="Z263" s="1281">
        <v>300</v>
      </c>
      <c r="AA263" s="1281">
        <v>0</v>
      </c>
      <c r="AB263" s="1281">
        <v>300</v>
      </c>
      <c r="AC263" s="1281">
        <v>300</v>
      </c>
      <c r="AD263" s="1281">
        <v>0</v>
      </c>
      <c r="AE263" s="1281">
        <v>300</v>
      </c>
      <c r="AF263" s="1281">
        <v>299.902671</v>
      </c>
      <c r="AG263" s="1281">
        <v>0</v>
      </c>
      <c r="AH263" s="1281">
        <v>299.902671</v>
      </c>
      <c r="AI263" s="1281">
        <v>0</v>
      </c>
      <c r="AJ263" s="2329"/>
      <c r="AK263" s="2329"/>
      <c r="AL263" s="2329"/>
      <c r="AM263" s="1281">
        <v>0</v>
      </c>
      <c r="AN263" s="1164"/>
      <c r="AO263" s="1164"/>
    </row>
    <row r="264" spans="1:41" s="1174" customFormat="1">
      <c r="A264" s="289" t="s">
        <v>300</v>
      </c>
      <c r="B264" s="1228"/>
      <c r="C264" s="1282"/>
      <c r="D264" s="1283"/>
      <c r="E264" s="1283"/>
      <c r="F264" s="1284"/>
      <c r="G264" s="1285"/>
      <c r="H264" s="1285"/>
      <c r="I264" s="1285"/>
      <c r="J264" s="1285"/>
      <c r="K264" s="1285"/>
      <c r="L264" s="1285"/>
      <c r="M264" s="1285"/>
      <c r="N264" s="1285"/>
      <c r="O264" s="1285"/>
      <c r="P264" s="1285"/>
      <c r="Q264" s="1285"/>
      <c r="R264" s="1285"/>
      <c r="S264" s="1285"/>
      <c r="T264" s="1285"/>
      <c r="U264" s="1285"/>
      <c r="V264" s="1285"/>
      <c r="W264" s="1285"/>
      <c r="X264" s="1285"/>
      <c r="Y264" s="1285"/>
      <c r="Z264" s="1285"/>
      <c r="AA264" s="1285"/>
      <c r="AB264" s="1285"/>
      <c r="AC264" s="1285"/>
      <c r="AD264" s="1285"/>
      <c r="AE264" s="1285"/>
      <c r="AF264" s="1285"/>
      <c r="AG264" s="1285"/>
      <c r="AH264" s="1285"/>
      <c r="AI264" s="1285"/>
      <c r="AJ264" s="1285"/>
      <c r="AK264" s="1285"/>
      <c r="AL264" s="1285"/>
      <c r="AM264" s="1285"/>
      <c r="AN264" s="1164"/>
      <c r="AO264" s="1164"/>
    </row>
    <row r="265" spans="1:41" s="1174" customFormat="1">
      <c r="A265" s="289" t="s">
        <v>300</v>
      </c>
      <c r="B265" s="1228"/>
      <c r="C265" s="1156" t="s">
        <v>3827</v>
      </c>
      <c r="D265" s="1177"/>
      <c r="E265" s="1177"/>
      <c r="F265" s="1178"/>
      <c r="G265" s="1286"/>
      <c r="H265" s="1286"/>
      <c r="I265" s="1286"/>
      <c r="J265" s="1286"/>
      <c r="K265" s="1286"/>
      <c r="L265" s="1286"/>
      <c r="M265" s="1286"/>
      <c r="N265" s="1286"/>
      <c r="O265" s="1286"/>
      <c r="P265" s="1286"/>
      <c r="Q265" s="1286"/>
      <c r="R265" s="1286"/>
      <c r="S265" s="1286"/>
      <c r="T265" s="1286"/>
      <c r="U265" s="1286"/>
      <c r="V265" s="1286"/>
      <c r="W265" s="1286"/>
      <c r="X265" s="1286"/>
      <c r="Y265" s="1286"/>
      <c r="Z265" s="1286"/>
      <c r="AA265" s="1286"/>
      <c r="AB265" s="1286"/>
      <c r="AC265" s="1286"/>
      <c r="AD265" s="1286"/>
      <c r="AE265" s="1286"/>
      <c r="AF265" s="1286"/>
      <c r="AG265" s="1286"/>
      <c r="AH265" s="1286"/>
      <c r="AI265" s="1286"/>
      <c r="AJ265" s="1286"/>
      <c r="AK265" s="1286"/>
      <c r="AL265" s="1286"/>
      <c r="AM265" s="1286"/>
      <c r="AN265" s="1164"/>
      <c r="AO265" s="1164"/>
    </row>
    <row r="266" spans="1:41" s="1174" customFormat="1">
      <c r="A266" s="289" t="s">
        <v>300</v>
      </c>
      <c r="B266" s="1228"/>
      <c r="C266" s="1156" t="s">
        <v>170</v>
      </c>
      <c r="D266" s="1177"/>
      <c r="E266" s="1177"/>
      <c r="F266" s="1178"/>
      <c r="G266" s="1286"/>
      <c r="H266" s="1286"/>
      <c r="I266" s="1286"/>
      <c r="J266" s="1286"/>
      <c r="K266" s="1286"/>
      <c r="L266" s="1286"/>
      <c r="M266" s="1286"/>
      <c r="N266" s="1286"/>
      <c r="O266" s="1286"/>
      <c r="P266" s="1286"/>
      <c r="Q266" s="1286"/>
      <c r="R266" s="1286"/>
      <c r="S266" s="1286"/>
      <c r="T266" s="1286"/>
      <c r="U266" s="1286"/>
      <c r="V266" s="1286"/>
      <c r="W266" s="1286"/>
      <c r="X266" s="1286"/>
      <c r="Y266" s="1286"/>
      <c r="Z266" s="1286"/>
      <c r="AA266" s="1286"/>
      <c r="AB266" s="1286"/>
      <c r="AC266" s="1286"/>
      <c r="AD266" s="1286"/>
      <c r="AE266" s="1286"/>
      <c r="AF266" s="1286"/>
      <c r="AG266" s="1286"/>
      <c r="AH266" s="1286"/>
      <c r="AI266" s="1286"/>
      <c r="AJ266" s="1286"/>
      <c r="AK266" s="1286"/>
      <c r="AL266" s="1286"/>
      <c r="AM266" s="1286"/>
      <c r="AN266" s="1164"/>
      <c r="AO266" s="1164"/>
    </row>
    <row r="267" spans="1:41" s="1174" customFormat="1" ht="31.5">
      <c r="A267" s="289">
        <v>1447</v>
      </c>
      <c r="B267" s="1180" t="s">
        <v>3833</v>
      </c>
      <c r="C267" s="1158" t="s">
        <v>3834</v>
      </c>
      <c r="D267" s="1155" t="s">
        <v>294</v>
      </c>
      <c r="E267" s="1155" t="s">
        <v>145</v>
      </c>
      <c r="F267" s="1161" t="s">
        <v>114</v>
      </c>
      <c r="G267" s="1208">
        <v>15000</v>
      </c>
      <c r="H267" s="1162">
        <v>0</v>
      </c>
      <c r="I267" s="1162">
        <v>0</v>
      </c>
      <c r="J267" s="1162">
        <v>0</v>
      </c>
      <c r="K267" s="1162">
        <v>0</v>
      </c>
      <c r="L267" s="1162">
        <v>15000</v>
      </c>
      <c r="M267" s="1163">
        <v>100</v>
      </c>
      <c r="N267" s="1163">
        <v>0</v>
      </c>
      <c r="O267" s="1162">
        <v>100</v>
      </c>
      <c r="P267" s="1162"/>
      <c r="Q267" s="1162"/>
      <c r="R267" s="1162"/>
      <c r="S267" s="1162"/>
      <c r="T267" s="1162"/>
      <c r="U267" s="1162"/>
      <c r="V267" s="1162"/>
      <c r="W267" s="1162"/>
      <c r="X267" s="1162"/>
      <c r="Y267" s="1162"/>
      <c r="Z267" s="466">
        <v>100</v>
      </c>
      <c r="AA267" s="466">
        <v>0</v>
      </c>
      <c r="AB267" s="21">
        <v>100</v>
      </c>
      <c r="AC267" s="21"/>
      <c r="AD267" s="21"/>
      <c r="AE267" s="21">
        <v>0</v>
      </c>
      <c r="AF267" s="21">
        <v>0</v>
      </c>
      <c r="AG267" s="21">
        <v>0</v>
      </c>
      <c r="AH267" s="21">
        <v>0</v>
      </c>
      <c r="AI267" s="1162"/>
      <c r="AJ267" s="1155" t="s">
        <v>145</v>
      </c>
      <c r="AK267" s="1162"/>
      <c r="AL267" s="2605">
        <v>0.25</v>
      </c>
      <c r="AM267" s="1162">
        <v>0</v>
      </c>
      <c r="AN267" s="1164"/>
      <c r="AO267" s="1164"/>
    </row>
    <row r="268" spans="1:41" s="1174" customFormat="1">
      <c r="A268" s="1287"/>
      <c r="B268" s="1228"/>
      <c r="C268" s="1167" t="s">
        <v>3835</v>
      </c>
      <c r="D268" s="1169"/>
      <c r="E268" s="1169"/>
      <c r="F268" s="1170"/>
      <c r="G268" s="1281">
        <v>15000</v>
      </c>
      <c r="H268" s="1281">
        <v>0</v>
      </c>
      <c r="I268" s="1281">
        <v>0</v>
      </c>
      <c r="J268" s="1281">
        <v>0</v>
      </c>
      <c r="K268" s="1281">
        <v>0</v>
      </c>
      <c r="L268" s="1281">
        <v>15000</v>
      </c>
      <c r="M268" s="1281">
        <v>100</v>
      </c>
      <c r="N268" s="1281">
        <v>0</v>
      </c>
      <c r="O268" s="1281">
        <v>100</v>
      </c>
      <c r="P268" s="1281">
        <v>0</v>
      </c>
      <c r="Q268" s="1281">
        <v>0</v>
      </c>
      <c r="R268" s="1281">
        <v>0</v>
      </c>
      <c r="S268" s="1281">
        <v>0</v>
      </c>
      <c r="T268" s="1281">
        <v>0</v>
      </c>
      <c r="U268" s="1281">
        <v>0</v>
      </c>
      <c r="V268" s="1281">
        <v>0</v>
      </c>
      <c r="W268" s="1281">
        <v>0</v>
      </c>
      <c r="X268" s="1281">
        <v>0</v>
      </c>
      <c r="Y268" s="1281">
        <v>0</v>
      </c>
      <c r="Z268" s="1281">
        <v>100</v>
      </c>
      <c r="AA268" s="1281">
        <v>0</v>
      </c>
      <c r="AB268" s="1281">
        <v>100</v>
      </c>
      <c r="AC268" s="1281">
        <v>0</v>
      </c>
      <c r="AD268" s="1281">
        <v>0</v>
      </c>
      <c r="AE268" s="1281">
        <v>0</v>
      </c>
      <c r="AF268" s="1281">
        <v>0</v>
      </c>
      <c r="AG268" s="1281">
        <v>0</v>
      </c>
      <c r="AH268" s="1281">
        <v>0</v>
      </c>
      <c r="AI268" s="1281">
        <v>0</v>
      </c>
      <c r="AJ268" s="2329"/>
      <c r="AK268" s="2329"/>
      <c r="AL268" s="2329"/>
      <c r="AM268" s="1281">
        <v>0</v>
      </c>
      <c r="AN268" s="1164"/>
      <c r="AO268" s="1164"/>
    </row>
    <row r="269" spans="1:41" s="1174" customFormat="1">
      <c r="A269" s="1287"/>
      <c r="B269" s="1228"/>
      <c r="C269" s="1167" t="s">
        <v>3836</v>
      </c>
      <c r="D269" s="1169"/>
      <c r="E269" s="1169"/>
      <c r="F269" s="1170"/>
      <c r="G269" s="1281">
        <v>16420.162</v>
      </c>
      <c r="H269" s="1281">
        <v>323.99699999999996</v>
      </c>
      <c r="I269" s="1281">
        <v>250</v>
      </c>
      <c r="J269" s="1281">
        <v>0</v>
      </c>
      <c r="K269" s="1281">
        <v>573.99699999999996</v>
      </c>
      <c r="L269" s="1281">
        <v>15846.165000000001</v>
      </c>
      <c r="M269" s="1281">
        <v>400</v>
      </c>
      <c r="N269" s="1281">
        <v>0</v>
      </c>
      <c r="O269" s="1281">
        <v>400</v>
      </c>
      <c r="P269" s="1281">
        <v>0</v>
      </c>
      <c r="Q269" s="1281">
        <v>0</v>
      </c>
      <c r="R269" s="1281">
        <v>0</v>
      </c>
      <c r="S269" s="1281">
        <v>0</v>
      </c>
      <c r="T269" s="1281">
        <v>0</v>
      </c>
      <c r="U269" s="1281">
        <v>0</v>
      </c>
      <c r="V269" s="1281">
        <v>0</v>
      </c>
      <c r="W269" s="1281">
        <v>0</v>
      </c>
      <c r="X269" s="1281">
        <v>0</v>
      </c>
      <c r="Y269" s="1281">
        <v>0</v>
      </c>
      <c r="Z269" s="1281">
        <v>400</v>
      </c>
      <c r="AA269" s="1281">
        <v>0</v>
      </c>
      <c r="AB269" s="1281">
        <v>400</v>
      </c>
      <c r="AC269" s="1281">
        <v>300</v>
      </c>
      <c r="AD269" s="1281">
        <v>0</v>
      </c>
      <c r="AE269" s="1281">
        <v>300</v>
      </c>
      <c r="AF269" s="1281">
        <v>299.902671</v>
      </c>
      <c r="AG269" s="1281">
        <v>0</v>
      </c>
      <c r="AH269" s="1281">
        <v>299.902671</v>
      </c>
      <c r="AI269" s="1281">
        <v>0</v>
      </c>
      <c r="AJ269" s="2329"/>
      <c r="AK269" s="2329"/>
      <c r="AL269" s="2329"/>
      <c r="AM269" s="1281">
        <v>0</v>
      </c>
      <c r="AN269" s="1164"/>
      <c r="AO269" s="1164"/>
    </row>
    <row r="270" spans="1:41" s="1174" customFormat="1">
      <c r="A270" s="1287"/>
      <c r="B270" s="1228"/>
      <c r="C270" s="1167" t="s">
        <v>3837</v>
      </c>
      <c r="D270" s="1169"/>
      <c r="E270" s="1169"/>
      <c r="F270" s="1170"/>
      <c r="G270" s="1281">
        <v>58284.582000000002</v>
      </c>
      <c r="H270" s="1281">
        <v>0</v>
      </c>
      <c r="I270" s="1281">
        <v>0</v>
      </c>
      <c r="J270" s="1281">
        <v>0</v>
      </c>
      <c r="K270" s="1281">
        <v>0</v>
      </c>
      <c r="L270" s="1281">
        <v>58284.582000000002</v>
      </c>
      <c r="M270" s="1281">
        <v>4891.5349999999999</v>
      </c>
      <c r="N270" s="1281">
        <v>0</v>
      </c>
      <c r="O270" s="1281">
        <v>4891.5349999999999</v>
      </c>
      <c r="P270" s="1281">
        <v>1018.6770000000001</v>
      </c>
      <c r="Q270" s="1281">
        <v>554.93299999999999</v>
      </c>
      <c r="R270" s="1281">
        <v>0</v>
      </c>
      <c r="S270" s="1281">
        <v>0</v>
      </c>
      <c r="T270" s="1281">
        <v>0</v>
      </c>
      <c r="U270" s="1281">
        <v>0</v>
      </c>
      <c r="V270" s="1281">
        <v>0</v>
      </c>
      <c r="W270" s="1281">
        <v>0</v>
      </c>
      <c r="X270" s="1281">
        <v>0</v>
      </c>
      <c r="Y270" s="1281">
        <v>0</v>
      </c>
      <c r="Z270" s="1281">
        <v>5355.2790000000005</v>
      </c>
      <c r="AA270" s="1281">
        <v>0</v>
      </c>
      <c r="AB270" s="1281">
        <v>5355.2790000000005</v>
      </c>
      <c r="AC270" s="1281">
        <v>4405.5740000000005</v>
      </c>
      <c r="AD270" s="1281">
        <v>0</v>
      </c>
      <c r="AE270" s="1281">
        <v>4405.5740000000005</v>
      </c>
      <c r="AF270" s="1281">
        <v>4152.4795600000007</v>
      </c>
      <c r="AG270" s="1281">
        <v>0</v>
      </c>
      <c r="AH270" s="1281">
        <v>4152.4795600000007</v>
      </c>
      <c r="AI270" s="1281">
        <v>0</v>
      </c>
      <c r="AJ270" s="2329"/>
      <c r="AK270" s="2329"/>
      <c r="AL270" s="2329"/>
      <c r="AM270" s="1281">
        <v>0</v>
      </c>
      <c r="AN270" s="1164"/>
      <c r="AO270" s="1164"/>
    </row>
    <row r="271" spans="1:41" s="1174" customFormat="1">
      <c r="A271" s="1287"/>
      <c r="B271" s="1228"/>
      <c r="C271" s="1167" t="s">
        <v>3838</v>
      </c>
      <c r="D271" s="1169"/>
      <c r="E271" s="1169"/>
      <c r="F271" s="1170"/>
      <c r="G271" s="1281">
        <v>197126.62099999998</v>
      </c>
      <c r="H271" s="1281">
        <v>49600.031000000003</v>
      </c>
      <c r="I271" s="1281">
        <v>36166.324999999997</v>
      </c>
      <c r="J271" s="1281">
        <v>9022.0229999999992</v>
      </c>
      <c r="K271" s="1281">
        <v>85766.356000000029</v>
      </c>
      <c r="L271" s="1281">
        <v>111360.265</v>
      </c>
      <c r="M271" s="1281">
        <v>26183.465000000004</v>
      </c>
      <c r="N271" s="1281">
        <v>425</v>
      </c>
      <c r="O271" s="1281">
        <v>26608.465000000004</v>
      </c>
      <c r="P271" s="1281">
        <v>9813.7970000000005</v>
      </c>
      <c r="Q271" s="1281">
        <v>501.86099999999999</v>
      </c>
      <c r="R271" s="1281">
        <v>0</v>
      </c>
      <c r="S271" s="1281">
        <v>0</v>
      </c>
      <c r="T271" s="1281">
        <v>650</v>
      </c>
      <c r="U271" s="1281">
        <v>0</v>
      </c>
      <c r="V271" s="1281">
        <v>3390.4969999999998</v>
      </c>
      <c r="W271" s="1281">
        <v>0</v>
      </c>
      <c r="X271" s="1281">
        <v>41.699999999999989</v>
      </c>
      <c r="Y271" s="1281">
        <v>0</v>
      </c>
      <c r="Z271" s="1281">
        <v>39494.197999999997</v>
      </c>
      <c r="AA271" s="1281">
        <v>425</v>
      </c>
      <c r="AB271" s="1281">
        <v>39919.197999999997</v>
      </c>
      <c r="AC271" s="1281">
        <v>39106.189999999995</v>
      </c>
      <c r="AD271" s="1281">
        <v>179.495</v>
      </c>
      <c r="AE271" s="1281">
        <v>39285.684999999998</v>
      </c>
      <c r="AF271" s="1281">
        <v>38664.156608000005</v>
      </c>
      <c r="AG271" s="1281">
        <v>135.33560700000001</v>
      </c>
      <c r="AH271" s="1281">
        <v>38799.492215000006</v>
      </c>
      <c r="AI271" s="1281">
        <v>0</v>
      </c>
      <c r="AJ271" s="2329"/>
      <c r="AK271" s="2329"/>
      <c r="AL271" s="2329"/>
      <c r="AM271" s="1281">
        <v>17157.53</v>
      </c>
      <c r="AN271" s="1164"/>
      <c r="AO271" s="1164"/>
    </row>
    <row r="272" spans="1:41" ht="16.5" thickBot="1">
      <c r="A272" s="1287"/>
      <c r="B272" s="1228"/>
      <c r="C272" s="1288" t="s">
        <v>3839</v>
      </c>
      <c r="D272" s="1289"/>
      <c r="E272" s="1289"/>
      <c r="F272" s="1290"/>
      <c r="G272" s="1291">
        <v>255411.20299999998</v>
      </c>
      <c r="H272" s="1291">
        <v>49600.031000000003</v>
      </c>
      <c r="I272" s="1291">
        <v>36166.324999999997</v>
      </c>
      <c r="J272" s="1291">
        <v>9022.0229999999992</v>
      </c>
      <c r="K272" s="1291">
        <v>85766.356000000029</v>
      </c>
      <c r="L272" s="1291">
        <v>169644.84700000001</v>
      </c>
      <c r="M272" s="1291">
        <v>31075.000000000004</v>
      </c>
      <c r="N272" s="1291">
        <v>425</v>
      </c>
      <c r="O272" s="1291">
        <v>31500.000000000004</v>
      </c>
      <c r="P272" s="1291">
        <v>10832.474</v>
      </c>
      <c r="Q272" s="1291">
        <v>1056.7939999999999</v>
      </c>
      <c r="R272" s="1291">
        <v>0</v>
      </c>
      <c r="S272" s="1291">
        <v>0</v>
      </c>
      <c r="T272" s="1291">
        <v>650</v>
      </c>
      <c r="U272" s="1291">
        <v>0</v>
      </c>
      <c r="V272" s="1291">
        <v>3390.4969999999998</v>
      </c>
      <c r="W272" s="1291">
        <v>0</v>
      </c>
      <c r="X272" s="1291">
        <v>41.699999999999989</v>
      </c>
      <c r="Y272" s="1291">
        <v>0</v>
      </c>
      <c r="Z272" s="1291">
        <v>44849.476999999999</v>
      </c>
      <c r="AA272" s="1291">
        <v>425</v>
      </c>
      <c r="AB272" s="1291">
        <v>45274.476999999999</v>
      </c>
      <c r="AC272" s="1291">
        <v>43511.763999999996</v>
      </c>
      <c r="AD272" s="1291">
        <v>179.495</v>
      </c>
      <c r="AE272" s="1291">
        <v>43691.258999999998</v>
      </c>
      <c r="AF272" s="1291">
        <v>42816.636168000005</v>
      </c>
      <c r="AG272" s="1291">
        <v>135.33560700000001</v>
      </c>
      <c r="AH272" s="1291">
        <v>42951.971775000005</v>
      </c>
      <c r="AI272" s="1291">
        <v>0</v>
      </c>
      <c r="AJ272" s="2330"/>
      <c r="AK272" s="2330"/>
      <c r="AL272" s="2330"/>
      <c r="AM272" s="1291">
        <v>17157.53</v>
      </c>
      <c r="AN272" s="1164"/>
      <c r="AO272" s="1164"/>
    </row>
    <row r="273" spans="1:41" s="1294" customFormat="1" ht="16.5" thickTop="1">
      <c r="A273" s="1292"/>
      <c r="B273" s="1189"/>
      <c r="C273" s="1175"/>
      <c r="D273" s="1177"/>
      <c r="E273" s="1177"/>
      <c r="F273" s="1177"/>
      <c r="G273" s="1176"/>
      <c r="H273" s="1176"/>
      <c r="I273" s="1293"/>
      <c r="J273" s="1293"/>
      <c r="K273" s="1293"/>
      <c r="L273" s="1293"/>
      <c r="M273" s="1293"/>
      <c r="N273" s="1293"/>
      <c r="O273" s="1293"/>
      <c r="P273" s="1293"/>
      <c r="Q273" s="1293"/>
      <c r="R273" s="1293"/>
      <c r="S273" s="1293"/>
      <c r="T273" s="1293"/>
      <c r="U273" s="1293"/>
      <c r="V273" s="1293"/>
      <c r="W273" s="1293"/>
      <c r="X273" s="1293"/>
      <c r="Y273" s="1293"/>
      <c r="Z273" s="1293"/>
      <c r="AA273" s="1293"/>
      <c r="AB273" s="1293"/>
      <c r="AC273" s="1293"/>
      <c r="AD273" s="1293"/>
      <c r="AE273" s="1293"/>
      <c r="AF273" s="1293"/>
      <c r="AG273" s="1293"/>
      <c r="AH273" s="1293"/>
      <c r="AI273" s="1293"/>
      <c r="AJ273" s="1293"/>
      <c r="AK273" s="1293"/>
      <c r="AL273" s="1293"/>
      <c r="AM273" s="1293"/>
      <c r="AN273" s="1141"/>
      <c r="AO273" s="1141"/>
    </row>
    <row r="274" spans="1:41" s="1294" customFormat="1">
      <c r="A274" s="1295"/>
      <c r="B274" s="1296"/>
      <c r="C274" s="1297"/>
      <c r="D274" s="1141"/>
      <c r="E274" s="1141"/>
      <c r="F274" s="1141"/>
      <c r="G274" s="1298"/>
      <c r="H274" s="1298"/>
      <c r="I274" s="1141"/>
      <c r="J274" s="1141"/>
      <c r="K274" s="1141"/>
      <c r="L274" s="1141"/>
      <c r="M274" s="1141"/>
      <c r="N274" s="1299"/>
      <c r="O274" s="1141"/>
      <c r="P274" s="1141"/>
      <c r="Q274" s="1141"/>
      <c r="R274" s="1141"/>
      <c r="S274" s="1141"/>
      <c r="T274" s="1141"/>
      <c r="U274" s="1141"/>
      <c r="V274" s="1141"/>
      <c r="W274" s="1141"/>
      <c r="X274" s="1141"/>
      <c r="Y274" s="1141"/>
      <c r="Z274" s="1141"/>
      <c r="AA274" s="1141"/>
      <c r="AB274" s="1141"/>
      <c r="AC274" s="1141"/>
      <c r="AD274" s="1141"/>
      <c r="AE274" s="1141"/>
      <c r="AF274" s="1141"/>
      <c r="AG274" s="1141"/>
      <c r="AH274" s="1141"/>
      <c r="AI274" s="1141"/>
      <c r="AJ274" s="1141"/>
      <c r="AK274" s="1141"/>
      <c r="AL274" s="1141"/>
      <c r="AM274" s="1141"/>
      <c r="AN274" s="1141"/>
      <c r="AO274" s="1141"/>
    </row>
    <row r="275" spans="1:41" s="1294" customFormat="1">
      <c r="A275" s="1295"/>
      <c r="B275" s="1296"/>
      <c r="C275" s="1297"/>
      <c r="D275" s="1141"/>
      <c r="E275" s="1141"/>
      <c r="F275" s="1141"/>
      <c r="G275" s="1298"/>
      <c r="H275" s="1298"/>
      <c r="I275" s="1141"/>
      <c r="J275" s="1141"/>
      <c r="K275" s="1141"/>
      <c r="L275" s="1141"/>
      <c r="M275" s="1141"/>
      <c r="N275" s="1141"/>
      <c r="O275" s="1299"/>
      <c r="P275" s="1299"/>
      <c r="Q275" s="1299"/>
      <c r="R275" s="1299"/>
      <c r="S275" s="1299"/>
      <c r="T275" s="1299"/>
      <c r="U275" s="1299"/>
      <c r="V275" s="1299"/>
      <c r="W275" s="1299"/>
      <c r="X275" s="1299"/>
      <c r="Y275" s="1299"/>
      <c r="Z275" s="1299"/>
      <c r="AA275" s="1299"/>
      <c r="AB275" s="1299"/>
      <c r="AC275" s="1299"/>
      <c r="AD275" s="1299"/>
      <c r="AE275" s="1299"/>
      <c r="AF275" s="1299"/>
      <c r="AG275" s="1299"/>
      <c r="AH275" s="1299"/>
      <c r="AI275" s="1299"/>
      <c r="AJ275" s="1299"/>
      <c r="AK275" s="1299"/>
      <c r="AL275" s="1299"/>
      <c r="AM275" s="1141"/>
      <c r="AN275" s="1141"/>
      <c r="AO275" s="1141"/>
    </row>
    <row r="276" spans="1:41" s="1294" customFormat="1">
      <c r="A276" s="1295"/>
      <c r="B276" s="1296"/>
      <c r="C276" s="1297"/>
      <c r="D276" s="1141"/>
      <c r="E276" s="1141"/>
      <c r="F276" s="1141"/>
      <c r="G276" s="1298"/>
      <c r="H276" s="1300"/>
      <c r="I276" s="1299"/>
      <c r="J276" s="1299"/>
      <c r="K276" s="1299"/>
      <c r="L276" s="1299"/>
      <c r="M276" s="1141"/>
      <c r="N276" s="1141"/>
      <c r="O276" s="1299"/>
      <c r="P276" s="1299"/>
      <c r="Q276" s="1299"/>
      <c r="R276" s="1299"/>
      <c r="S276" s="1299"/>
      <c r="T276" s="1299"/>
      <c r="U276" s="1299"/>
      <c r="V276" s="1299"/>
      <c r="W276" s="1299"/>
      <c r="X276" s="1299"/>
      <c r="Y276" s="1299"/>
      <c r="Z276" s="1299"/>
      <c r="AA276" s="1299"/>
      <c r="AB276" s="1299"/>
      <c r="AC276" s="1299"/>
      <c r="AD276" s="1299"/>
      <c r="AE276" s="1299"/>
      <c r="AF276" s="1299"/>
      <c r="AG276" s="1299"/>
      <c r="AH276" s="1299"/>
      <c r="AI276" s="1299"/>
      <c r="AJ276" s="1299"/>
      <c r="AK276" s="1299"/>
      <c r="AL276" s="1299"/>
      <c r="AM276" s="1141"/>
      <c r="AN276" s="1141"/>
      <c r="AO276" s="1141"/>
    </row>
  </sheetData>
  <autoFilter ref="A9:A272"/>
  <mergeCells count="29">
    <mergeCell ref="M4:O5"/>
    <mergeCell ref="AM4:AM6"/>
    <mergeCell ref="A1:AM1"/>
    <mergeCell ref="A2:AM2"/>
    <mergeCell ref="A4:A6"/>
    <mergeCell ref="B4:B6"/>
    <mergeCell ref="C4:C6"/>
    <mergeCell ref="D4:D6"/>
    <mergeCell ref="E4:E6"/>
    <mergeCell ref="F4:F6"/>
    <mergeCell ref="G4:G6"/>
    <mergeCell ref="H4:H6"/>
    <mergeCell ref="AK3:AL3"/>
    <mergeCell ref="P4:S4"/>
    <mergeCell ref="T4:U5"/>
    <mergeCell ref="AI4:AI6"/>
    <mergeCell ref="C251:D251"/>
    <mergeCell ref="C256:D256"/>
    <mergeCell ref="I4:J5"/>
    <mergeCell ref="K4:K6"/>
    <mergeCell ref="L4:L6"/>
    <mergeCell ref="AJ4:AJ6"/>
    <mergeCell ref="AK4:AK6"/>
    <mergeCell ref="AL4:AL6"/>
    <mergeCell ref="V4:W5"/>
    <mergeCell ref="X4:Y5"/>
    <mergeCell ref="Z4:AB5"/>
    <mergeCell ref="AC4:AE5"/>
    <mergeCell ref="AF4:AH5"/>
  </mergeCells>
  <conditionalFormatting sqref="B209:B230">
    <cfRule type="duplicateValues" dxfId="181" priority="1"/>
  </conditionalFormatting>
  <conditionalFormatting sqref="B231">
    <cfRule type="duplicateValues" dxfId="180" priority="2"/>
  </conditionalFormatting>
  <conditionalFormatting sqref="B232:B236">
    <cfRule type="duplicateValues" dxfId="179" priority="3"/>
  </conditionalFormatting>
  <printOptions horizontalCentered="1"/>
  <pageMargins left="0.39370078740157483" right="0.19685039370078741" top="0.51181102362204722" bottom="0.51181102362204722" header="0.51181102362204722" footer="0.51181102362204722"/>
  <pageSetup paperSize="9" scale="51" firstPageNumber="10" fitToHeight="0" orientation="landscape" useFirstPageNumber="1" r:id="rId1"/>
  <headerFooter alignWithMargins="0">
    <oddHeader>&amp;R{&amp;P}</oddHeader>
  </headerFooter>
  <colBreaks count="1" manualBreakCount="1">
    <brk id="38" max="271" man="1"/>
  </colBreaks>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1">
    <tabColor theme="4"/>
  </sheetPr>
  <dimension ref="A1:AM265"/>
  <sheetViews>
    <sheetView view="pageBreakPreview" zoomScale="85" zoomScaleNormal="85" zoomScaleSheetLayoutView="85" workbookViewId="0">
      <pane xSplit="3" ySplit="7" topLeftCell="D8" activePane="bottomRight" state="frozen"/>
      <selection activeCell="B13" sqref="B13"/>
      <selection pane="topRight" activeCell="B13" sqref="B13"/>
      <selection pane="bottomLeft" activeCell="B13" sqref="B13"/>
      <selection pane="bottomRight" activeCell="B13" sqref="B13"/>
    </sheetView>
  </sheetViews>
  <sheetFormatPr defaultColWidth="8" defaultRowHeight="15.75"/>
  <cols>
    <col min="1" max="1" width="5.5" style="1317" customWidth="1"/>
    <col min="2" max="2" width="9.375" style="1317" hidden="1" customWidth="1"/>
    <col min="3" max="3" width="31.625" style="1301" customWidth="1"/>
    <col min="4" max="4" width="11.5" style="1317" customWidth="1"/>
    <col min="5" max="5" width="9.875" style="1317" customWidth="1"/>
    <col min="6" max="6" width="8.875" style="1317" customWidth="1"/>
    <col min="7" max="7" width="9.625" style="1301" customWidth="1"/>
    <col min="8" max="8" width="9.125" style="1301" customWidth="1"/>
    <col min="9" max="9" width="7.75" style="201" customWidth="1"/>
    <col min="10" max="10" width="6.875" style="1301" customWidth="1"/>
    <col min="11" max="11" width="9.75" style="1301" customWidth="1"/>
    <col min="12" max="12" width="9.625" style="1301" customWidth="1"/>
    <col min="13" max="13" width="7.875" style="1301" customWidth="1"/>
    <col min="14" max="14" width="8.375" style="1301" customWidth="1"/>
    <col min="15" max="15" width="7.875" style="1301" customWidth="1"/>
    <col min="16" max="28" width="7.875" style="1301" hidden="1" customWidth="1"/>
    <col min="29" max="34" width="7.875" style="1301" customWidth="1"/>
    <col min="35" max="35" width="7.875" style="1301" hidden="1" customWidth="1"/>
    <col min="36" max="38" width="7.875" style="1301" customWidth="1"/>
    <col min="39" max="39" width="7" style="1301" customWidth="1"/>
    <col min="40" max="16384" width="8" style="1301"/>
  </cols>
  <sheetData>
    <row r="1" spans="1:39" ht="29.25" customHeight="1">
      <c r="A1" s="3097" t="s">
        <v>8</v>
      </c>
      <c r="B1" s="3097"/>
      <c r="C1" s="3097"/>
      <c r="D1" s="3097"/>
      <c r="E1" s="3097"/>
      <c r="F1" s="3097"/>
      <c r="G1" s="3097"/>
      <c r="H1" s="3097"/>
      <c r="I1" s="3097"/>
      <c r="J1" s="3097"/>
      <c r="K1" s="3097"/>
      <c r="L1" s="3097"/>
      <c r="M1" s="3097"/>
      <c r="N1" s="3097"/>
      <c r="O1" s="3097"/>
      <c r="P1" s="3097"/>
      <c r="Q1" s="3097"/>
      <c r="R1" s="3097"/>
      <c r="S1" s="3097"/>
      <c r="T1" s="3097"/>
      <c r="U1" s="3097"/>
      <c r="V1" s="3097"/>
      <c r="W1" s="3097"/>
      <c r="X1" s="3097"/>
      <c r="Y1" s="3097"/>
      <c r="Z1" s="3097"/>
      <c r="AA1" s="3097"/>
      <c r="AB1" s="3097"/>
      <c r="AC1" s="3097"/>
      <c r="AD1" s="3097"/>
      <c r="AE1" s="3097"/>
      <c r="AF1" s="3097"/>
      <c r="AG1" s="3097"/>
      <c r="AH1" s="3097"/>
      <c r="AI1" s="3097"/>
      <c r="AJ1" s="3097"/>
      <c r="AK1" s="3097"/>
      <c r="AL1" s="3097"/>
      <c r="AM1" s="3097"/>
    </row>
    <row r="2" spans="1:39" ht="29.25" customHeight="1">
      <c r="A2" s="3151" t="s">
        <v>3840</v>
      </c>
      <c r="B2" s="3151"/>
      <c r="C2" s="3151"/>
      <c r="D2" s="3151"/>
      <c r="E2" s="3151"/>
      <c r="F2" s="3151"/>
      <c r="G2" s="3151"/>
      <c r="H2" s="3151"/>
      <c r="I2" s="3151"/>
      <c r="J2" s="3151"/>
      <c r="K2" s="3151"/>
      <c r="L2" s="3151"/>
      <c r="M2" s="3151"/>
      <c r="N2" s="3151"/>
      <c r="O2" s="3151"/>
      <c r="P2" s="3151"/>
      <c r="Q2" s="3151"/>
      <c r="R2" s="3151"/>
      <c r="S2" s="3151"/>
      <c r="T2" s="3151"/>
      <c r="U2" s="3151"/>
      <c r="V2" s="3151"/>
      <c r="W2" s="3151"/>
      <c r="X2" s="3151"/>
      <c r="Y2" s="3151"/>
      <c r="Z2" s="3151"/>
      <c r="AA2" s="3151"/>
      <c r="AB2" s="3151"/>
      <c r="AC2" s="3151"/>
      <c r="AD2" s="3151"/>
      <c r="AE2" s="3151"/>
      <c r="AF2" s="3151"/>
      <c r="AG2" s="3151"/>
      <c r="AH2" s="3151"/>
      <c r="AI2" s="3151"/>
      <c r="AJ2" s="3151"/>
      <c r="AK2" s="3151"/>
      <c r="AL2" s="3151"/>
      <c r="AM2" s="3151"/>
    </row>
    <row r="3" spans="1:39" ht="15.75" customHeight="1">
      <c r="A3" s="1302"/>
      <c r="B3" s="1302"/>
      <c r="C3" s="1302"/>
      <c r="D3" s="1303"/>
      <c r="E3" s="1302"/>
      <c r="F3" s="1302"/>
      <c r="G3" s="1302"/>
      <c r="H3" s="1302"/>
      <c r="I3" s="153"/>
      <c r="J3" s="1302"/>
      <c r="K3" s="1302"/>
      <c r="L3" s="1302"/>
      <c r="M3" s="1304"/>
      <c r="N3" s="1305"/>
      <c r="O3" s="1306"/>
      <c r="P3" s="4"/>
      <c r="Q3" s="4"/>
      <c r="R3" s="4"/>
      <c r="S3" s="4"/>
      <c r="T3" s="4"/>
      <c r="U3" s="4"/>
      <c r="V3" s="4"/>
      <c r="W3" s="4"/>
      <c r="X3" s="4"/>
      <c r="Y3" s="4"/>
      <c r="Z3" s="4"/>
      <c r="AA3" s="4"/>
      <c r="AB3" s="4"/>
      <c r="AC3" s="4"/>
      <c r="AD3" s="4"/>
      <c r="AE3" s="4"/>
      <c r="AF3" s="4"/>
      <c r="AG3" s="4"/>
      <c r="AH3" s="4"/>
      <c r="AI3" s="4"/>
      <c r="AJ3" s="4"/>
      <c r="AK3" s="3024" t="s">
        <v>9121</v>
      </c>
      <c r="AL3" s="3024"/>
      <c r="AM3" s="2268"/>
    </row>
    <row r="4" spans="1:39" ht="28.5" customHeight="1">
      <c r="A4" s="3285" t="s">
        <v>2227</v>
      </c>
      <c r="B4" s="3285" t="s">
        <v>11</v>
      </c>
      <c r="C4" s="3285" t="s">
        <v>12</v>
      </c>
      <c r="D4" s="3285" t="s">
        <v>13</v>
      </c>
      <c r="E4" s="3287" t="s">
        <v>3841</v>
      </c>
      <c r="F4" s="3285" t="s">
        <v>463</v>
      </c>
      <c r="G4" s="3285" t="s">
        <v>15</v>
      </c>
      <c r="H4" s="3285" t="s">
        <v>2257</v>
      </c>
      <c r="I4" s="3285" t="s">
        <v>118</v>
      </c>
      <c r="J4" s="3285"/>
      <c r="K4" s="3285" t="s">
        <v>119</v>
      </c>
      <c r="L4" s="3285" t="s">
        <v>3842</v>
      </c>
      <c r="M4" s="3286" t="s">
        <v>116</v>
      </c>
      <c r="N4" s="3286"/>
      <c r="O4" s="3286"/>
      <c r="P4" s="3028" t="s">
        <v>9118</v>
      </c>
      <c r="Q4" s="3029"/>
      <c r="R4" s="3029"/>
      <c r="S4" s="3030"/>
      <c r="T4" s="3031" t="s">
        <v>9107</v>
      </c>
      <c r="U4" s="3032"/>
      <c r="V4" s="3031" t="s">
        <v>9108</v>
      </c>
      <c r="W4" s="3032"/>
      <c r="X4" s="3031" t="s">
        <v>9109</v>
      </c>
      <c r="Y4" s="3032"/>
      <c r="Z4" s="3035" t="s">
        <v>9119</v>
      </c>
      <c r="AA4" s="3036"/>
      <c r="AB4" s="3037"/>
      <c r="AC4" s="3035" t="s">
        <v>9120</v>
      </c>
      <c r="AD4" s="3036"/>
      <c r="AE4" s="3037"/>
      <c r="AF4" s="3041" t="s">
        <v>9110</v>
      </c>
      <c r="AG4" s="3042"/>
      <c r="AH4" s="3043"/>
      <c r="AI4" s="3025" t="s">
        <v>9111</v>
      </c>
      <c r="AJ4" s="3025" t="s">
        <v>9112</v>
      </c>
      <c r="AK4" s="3025" t="s">
        <v>9113</v>
      </c>
      <c r="AL4" s="3025" t="s">
        <v>9114</v>
      </c>
      <c r="AM4" s="3285" t="s">
        <v>16</v>
      </c>
    </row>
    <row r="5" spans="1:39" ht="27.75" customHeight="1">
      <c r="A5" s="3285"/>
      <c r="B5" s="3285"/>
      <c r="C5" s="3285"/>
      <c r="D5" s="3285"/>
      <c r="E5" s="3287"/>
      <c r="F5" s="3285"/>
      <c r="G5" s="3285"/>
      <c r="H5" s="3285"/>
      <c r="I5" s="3285"/>
      <c r="J5" s="3285"/>
      <c r="K5" s="3285"/>
      <c r="L5" s="3285"/>
      <c r="M5" s="3286"/>
      <c r="N5" s="3286"/>
      <c r="O5" s="3286"/>
      <c r="P5" s="2289" t="s">
        <v>2</v>
      </c>
      <c r="Q5" s="2289" t="s">
        <v>2</v>
      </c>
      <c r="R5" s="2290" t="s">
        <v>3</v>
      </c>
      <c r="S5" s="2290" t="s">
        <v>3</v>
      </c>
      <c r="T5" s="3033"/>
      <c r="U5" s="3034"/>
      <c r="V5" s="3033"/>
      <c r="W5" s="3034"/>
      <c r="X5" s="3033"/>
      <c r="Y5" s="3034"/>
      <c r="Z5" s="3038"/>
      <c r="AA5" s="3039"/>
      <c r="AB5" s="3040"/>
      <c r="AC5" s="3038"/>
      <c r="AD5" s="3039"/>
      <c r="AE5" s="3040"/>
      <c r="AF5" s="3044"/>
      <c r="AG5" s="3045"/>
      <c r="AH5" s="3046"/>
      <c r="AI5" s="3026"/>
      <c r="AJ5" s="3026"/>
      <c r="AK5" s="3026"/>
      <c r="AL5" s="3026"/>
      <c r="AM5" s="3285"/>
    </row>
    <row r="6" spans="1:39" ht="27.75" customHeight="1">
      <c r="A6" s="3285"/>
      <c r="B6" s="3285"/>
      <c r="C6" s="3285"/>
      <c r="D6" s="3285"/>
      <c r="E6" s="3287"/>
      <c r="F6" s="3285"/>
      <c r="G6" s="3285"/>
      <c r="H6" s="3285"/>
      <c r="I6" s="1307" t="s">
        <v>1</v>
      </c>
      <c r="J6" s="271" t="s">
        <v>17</v>
      </c>
      <c r="K6" s="3285"/>
      <c r="L6" s="3285"/>
      <c r="M6" s="272" t="s">
        <v>2</v>
      </c>
      <c r="N6" s="272" t="s">
        <v>3</v>
      </c>
      <c r="O6" s="272" t="s">
        <v>1</v>
      </c>
      <c r="P6" s="2289" t="s">
        <v>9115</v>
      </c>
      <c r="Q6" s="2290" t="s">
        <v>9116</v>
      </c>
      <c r="R6" s="2289" t="s">
        <v>9115</v>
      </c>
      <c r="S6" s="2290" t="s">
        <v>9116</v>
      </c>
      <c r="T6" s="2289" t="s">
        <v>2</v>
      </c>
      <c r="U6" s="2290" t="s">
        <v>3</v>
      </c>
      <c r="V6" s="2289" t="s">
        <v>2</v>
      </c>
      <c r="W6" s="2290" t="s">
        <v>3</v>
      </c>
      <c r="X6" s="2289" t="s">
        <v>2</v>
      </c>
      <c r="Y6" s="2290" t="s">
        <v>3</v>
      </c>
      <c r="Z6" s="2289" t="s">
        <v>2</v>
      </c>
      <c r="AA6" s="2290" t="s">
        <v>3</v>
      </c>
      <c r="AB6" s="2290" t="s">
        <v>1</v>
      </c>
      <c r="AC6" s="2289" t="s">
        <v>2</v>
      </c>
      <c r="AD6" s="2290" t="s">
        <v>3</v>
      </c>
      <c r="AE6" s="2290" t="s">
        <v>1</v>
      </c>
      <c r="AF6" s="2291" t="s">
        <v>9117</v>
      </c>
      <c r="AG6" s="2291" t="s">
        <v>3</v>
      </c>
      <c r="AH6" s="2291" t="s">
        <v>1</v>
      </c>
      <c r="AI6" s="3027"/>
      <c r="AJ6" s="3027"/>
      <c r="AK6" s="3027"/>
      <c r="AL6" s="3027"/>
      <c r="AM6" s="3285"/>
    </row>
    <row r="7" spans="1:39">
      <c r="A7" s="1308">
        <v>1</v>
      </c>
      <c r="B7" s="1309">
        <v>2</v>
      </c>
      <c r="C7" s="1308">
        <v>3</v>
      </c>
      <c r="D7" s="1308">
        <v>4</v>
      </c>
      <c r="E7" s="1308">
        <v>5</v>
      </c>
      <c r="F7" s="1308">
        <v>6</v>
      </c>
      <c r="G7" s="1308">
        <v>7</v>
      </c>
      <c r="H7" s="1308">
        <v>8</v>
      </c>
      <c r="I7" s="124">
        <v>9</v>
      </c>
      <c r="J7" s="1308">
        <v>10</v>
      </c>
      <c r="K7" s="1308">
        <v>11</v>
      </c>
      <c r="L7" s="1308">
        <v>12</v>
      </c>
      <c r="M7" s="1308">
        <v>13</v>
      </c>
      <c r="N7" s="1308">
        <v>14</v>
      </c>
      <c r="O7" s="1308">
        <v>15</v>
      </c>
      <c r="P7" s="2292">
        <v>16</v>
      </c>
      <c r="Q7" s="2292">
        <v>17</v>
      </c>
      <c r="R7" s="2292">
        <v>18</v>
      </c>
      <c r="S7" s="2292">
        <v>19</v>
      </c>
      <c r="T7" s="2292">
        <v>20</v>
      </c>
      <c r="U7" s="2292">
        <v>21</v>
      </c>
      <c r="V7" s="2292">
        <v>22</v>
      </c>
      <c r="W7" s="2292">
        <v>23</v>
      </c>
      <c r="X7" s="2292">
        <v>24</v>
      </c>
      <c r="Y7" s="2292">
        <v>25</v>
      </c>
      <c r="Z7" s="2292">
        <v>10</v>
      </c>
      <c r="AA7" s="2292">
        <v>11</v>
      </c>
      <c r="AB7" s="2292">
        <v>12</v>
      </c>
      <c r="AC7" s="2292">
        <v>9</v>
      </c>
      <c r="AD7" s="2292">
        <v>10</v>
      </c>
      <c r="AE7" s="2292">
        <v>11</v>
      </c>
      <c r="AF7" s="2292">
        <v>12</v>
      </c>
      <c r="AG7" s="2292">
        <v>13</v>
      </c>
      <c r="AH7" s="2292">
        <v>14</v>
      </c>
      <c r="AI7" s="2292">
        <v>15</v>
      </c>
      <c r="AJ7" s="2292">
        <v>15</v>
      </c>
      <c r="AK7" s="2292">
        <v>16</v>
      </c>
      <c r="AL7" s="2292">
        <v>17</v>
      </c>
      <c r="AM7" s="1308">
        <v>16</v>
      </c>
    </row>
    <row r="8" spans="1:39" ht="10.5" customHeight="1">
      <c r="A8" s="178"/>
      <c r="B8" s="178"/>
      <c r="C8" s="178"/>
      <c r="D8" s="178"/>
      <c r="E8" s="178"/>
      <c r="F8" s="178"/>
      <c r="G8" s="178"/>
      <c r="H8" s="178"/>
      <c r="I8" s="114"/>
      <c r="J8" s="178"/>
      <c r="K8" s="178"/>
      <c r="L8" s="178"/>
      <c r="M8" s="178"/>
      <c r="N8" s="178"/>
      <c r="O8" s="178"/>
      <c r="P8" s="178"/>
      <c r="Q8" s="178"/>
      <c r="R8" s="178"/>
      <c r="S8" s="178"/>
      <c r="T8" s="178"/>
      <c r="U8" s="178"/>
      <c r="V8" s="178"/>
      <c r="W8" s="178"/>
      <c r="X8" s="178"/>
      <c r="Y8" s="178"/>
      <c r="Z8" s="178"/>
      <c r="AA8" s="178"/>
      <c r="AB8" s="178"/>
      <c r="AC8" s="178"/>
      <c r="AD8" s="178"/>
      <c r="AE8" s="178"/>
      <c r="AF8" s="178"/>
      <c r="AG8" s="178"/>
      <c r="AH8" s="178"/>
      <c r="AI8" s="178"/>
      <c r="AJ8" s="178"/>
      <c r="AK8" s="178"/>
      <c r="AL8" s="178"/>
      <c r="AM8" s="178"/>
    </row>
    <row r="9" spans="1:39">
      <c r="A9" s="178"/>
      <c r="B9" s="178"/>
      <c r="C9" s="159" t="s">
        <v>3843</v>
      </c>
      <c r="D9" s="179"/>
      <c r="E9" s="178"/>
      <c r="F9" s="178"/>
      <c r="G9" s="179"/>
      <c r="H9" s="179"/>
      <c r="I9" s="118"/>
      <c r="J9" s="179"/>
      <c r="K9" s="179"/>
      <c r="L9" s="179"/>
      <c r="M9" s="179"/>
      <c r="N9" s="179"/>
      <c r="O9" s="179"/>
      <c r="P9" s="179"/>
      <c r="Q9" s="179"/>
      <c r="R9" s="179"/>
      <c r="S9" s="179"/>
      <c r="T9" s="179"/>
      <c r="U9" s="179"/>
      <c r="V9" s="179"/>
      <c r="W9" s="179"/>
      <c r="X9" s="179"/>
      <c r="Y9" s="179"/>
      <c r="Z9" s="179"/>
      <c r="AA9" s="179"/>
      <c r="AB9" s="179"/>
      <c r="AC9" s="179"/>
      <c r="AD9" s="179"/>
      <c r="AE9" s="179"/>
      <c r="AF9" s="179"/>
      <c r="AG9" s="179"/>
      <c r="AH9" s="179"/>
      <c r="AI9" s="179"/>
      <c r="AJ9" s="179"/>
      <c r="AK9" s="179"/>
      <c r="AL9" s="179"/>
      <c r="AM9" s="179"/>
    </row>
    <row r="10" spans="1:39">
      <c r="A10" s="178"/>
      <c r="B10" s="178"/>
      <c r="C10" s="159" t="s">
        <v>18</v>
      </c>
      <c r="D10" s="179"/>
      <c r="E10" s="178"/>
      <c r="F10" s="178"/>
      <c r="G10" s="179"/>
      <c r="H10" s="179"/>
      <c r="I10" s="118"/>
      <c r="J10" s="179"/>
      <c r="K10" s="179"/>
      <c r="L10" s="179"/>
      <c r="M10" s="179"/>
      <c r="N10" s="179"/>
      <c r="O10" s="179"/>
      <c r="P10" s="179"/>
      <c r="Q10" s="179"/>
      <c r="R10" s="179"/>
      <c r="S10" s="179"/>
      <c r="T10" s="179"/>
      <c r="U10" s="179"/>
      <c r="V10" s="179"/>
      <c r="W10" s="179"/>
      <c r="X10" s="179"/>
      <c r="Y10" s="179"/>
      <c r="Z10" s="179"/>
      <c r="AA10" s="179"/>
      <c r="AB10" s="179"/>
      <c r="AC10" s="179"/>
      <c r="AD10" s="179"/>
      <c r="AE10" s="179"/>
      <c r="AF10" s="179"/>
      <c r="AG10" s="179"/>
      <c r="AH10" s="179"/>
      <c r="AI10" s="179"/>
      <c r="AJ10" s="179"/>
      <c r="AK10" s="179"/>
      <c r="AL10" s="179"/>
      <c r="AM10" s="179"/>
    </row>
    <row r="11" spans="1:39" ht="10.5" customHeight="1">
      <c r="A11" s="178"/>
      <c r="B11" s="178"/>
      <c r="C11" s="179"/>
      <c r="D11" s="178"/>
      <c r="E11" s="178"/>
      <c r="F11" s="178"/>
      <c r="G11" s="174"/>
      <c r="H11" s="174"/>
      <c r="I11" s="128"/>
      <c r="J11" s="174"/>
      <c r="K11" s="174"/>
      <c r="L11" s="601"/>
      <c r="M11" s="179"/>
      <c r="N11" s="179"/>
      <c r="O11" s="179"/>
      <c r="P11" s="179"/>
      <c r="Q11" s="179"/>
      <c r="R11" s="179"/>
      <c r="S11" s="179"/>
      <c r="T11" s="179"/>
      <c r="U11" s="179"/>
      <c r="V11" s="179"/>
      <c r="W11" s="179"/>
      <c r="X11" s="179"/>
      <c r="Y11" s="179"/>
      <c r="Z11" s="179"/>
      <c r="AA11" s="179"/>
      <c r="AB11" s="179"/>
      <c r="AC11" s="179"/>
      <c r="AD11" s="179"/>
      <c r="AE11" s="179"/>
      <c r="AF11" s="179"/>
      <c r="AG11" s="179"/>
      <c r="AH11" s="179"/>
      <c r="AI11" s="179"/>
      <c r="AJ11" s="179"/>
      <c r="AK11" s="179"/>
      <c r="AL11" s="179"/>
      <c r="AM11" s="179"/>
    </row>
    <row r="12" spans="1:39" ht="63">
      <c r="A12" s="382">
        <v>1448</v>
      </c>
      <c r="B12" s="1310" t="s">
        <v>3844</v>
      </c>
      <c r="C12" s="1216" t="s">
        <v>3845</v>
      </c>
      <c r="D12" s="1310" t="s">
        <v>359</v>
      </c>
      <c r="E12" s="1310" t="s">
        <v>3846</v>
      </c>
      <c r="F12" s="319" t="s">
        <v>26</v>
      </c>
      <c r="G12" s="1311">
        <v>100.56399999999999</v>
      </c>
      <c r="H12" s="174">
        <v>88.01</v>
      </c>
      <c r="I12" s="1312">
        <v>1</v>
      </c>
      <c r="J12" s="174">
        <v>0</v>
      </c>
      <c r="K12" s="174">
        <v>89.01</v>
      </c>
      <c r="L12" s="174">
        <v>11.553999999999988</v>
      </c>
      <c r="M12" s="174">
        <v>2.077</v>
      </c>
      <c r="N12" s="174">
        <v>9.4770000000000003</v>
      </c>
      <c r="O12" s="174">
        <v>11.554</v>
      </c>
      <c r="P12" s="174"/>
      <c r="Q12" s="174"/>
      <c r="R12" s="174"/>
      <c r="S12" s="174"/>
      <c r="T12" s="174"/>
      <c r="U12" s="174"/>
      <c r="V12" s="174"/>
      <c r="W12" s="174"/>
      <c r="X12" s="174"/>
      <c r="Y12" s="174"/>
      <c r="Z12" s="466">
        <v>2.077</v>
      </c>
      <c r="AA12" s="466">
        <v>9.4770000000000003</v>
      </c>
      <c r="AB12" s="21">
        <v>11.554</v>
      </c>
      <c r="AC12" s="21">
        <v>2.077</v>
      </c>
      <c r="AD12" s="21">
        <v>9.4770000000000003</v>
      </c>
      <c r="AE12" s="21">
        <v>11.554</v>
      </c>
      <c r="AF12" s="21">
        <v>0</v>
      </c>
      <c r="AG12" s="21">
        <v>9.4770000000000003</v>
      </c>
      <c r="AH12" s="21">
        <v>9.4770000000000003</v>
      </c>
      <c r="AI12" s="174"/>
      <c r="AJ12" s="174"/>
      <c r="AK12" s="174" t="s">
        <v>9645</v>
      </c>
      <c r="AL12" s="2605">
        <v>1</v>
      </c>
      <c r="AM12" s="293">
        <v>0</v>
      </c>
    </row>
    <row r="13" spans="1:39" ht="63">
      <c r="A13" s="289">
        <v>1449</v>
      </c>
      <c r="B13" s="178" t="s">
        <v>3847</v>
      </c>
      <c r="C13" s="173" t="s">
        <v>3848</v>
      </c>
      <c r="D13" s="178" t="s">
        <v>339</v>
      </c>
      <c r="E13" s="178" t="s">
        <v>3849</v>
      </c>
      <c r="F13" s="319" t="s">
        <v>26</v>
      </c>
      <c r="G13" s="293">
        <v>5</v>
      </c>
      <c r="H13" s="174">
        <v>1.998</v>
      </c>
      <c r="I13" s="1312">
        <v>0</v>
      </c>
      <c r="J13" s="174">
        <v>0</v>
      </c>
      <c r="K13" s="174">
        <v>1.998</v>
      </c>
      <c r="L13" s="174">
        <v>3.0019999999999998</v>
      </c>
      <c r="M13" s="174">
        <v>2.0019999999999998</v>
      </c>
      <c r="N13" s="174">
        <v>1</v>
      </c>
      <c r="O13" s="174">
        <v>3.0019999999999998</v>
      </c>
      <c r="P13" s="174"/>
      <c r="Q13" s="174"/>
      <c r="R13" s="174"/>
      <c r="S13" s="174"/>
      <c r="T13" s="174"/>
      <c r="U13" s="174"/>
      <c r="V13" s="174"/>
      <c r="W13" s="174"/>
      <c r="X13" s="174"/>
      <c r="Y13" s="174"/>
      <c r="Z13" s="466">
        <v>2.0019999999999998</v>
      </c>
      <c r="AA13" s="466">
        <v>1</v>
      </c>
      <c r="AB13" s="21">
        <v>3.0019999999999998</v>
      </c>
      <c r="AC13" s="21"/>
      <c r="AD13" s="21"/>
      <c r="AE13" s="21">
        <v>0</v>
      </c>
      <c r="AF13" s="21">
        <v>0</v>
      </c>
      <c r="AG13" s="21">
        <v>0</v>
      </c>
      <c r="AH13" s="21">
        <v>0</v>
      </c>
      <c r="AI13" s="174"/>
      <c r="AJ13" s="174" t="s">
        <v>10419</v>
      </c>
      <c r="AK13" s="174"/>
      <c r="AL13" s="2605">
        <v>0.25</v>
      </c>
      <c r="AM13" s="174">
        <v>0</v>
      </c>
    </row>
    <row r="14" spans="1:39" ht="63">
      <c r="A14" s="289">
        <v>1450</v>
      </c>
      <c r="B14" s="1180" t="s">
        <v>3850</v>
      </c>
      <c r="C14" s="173" t="s">
        <v>3851</v>
      </c>
      <c r="D14" s="178" t="s">
        <v>266</v>
      </c>
      <c r="E14" s="1310" t="s">
        <v>3852</v>
      </c>
      <c r="F14" s="319" t="s">
        <v>26</v>
      </c>
      <c r="G14" s="293">
        <v>20.738</v>
      </c>
      <c r="H14" s="174">
        <v>0</v>
      </c>
      <c r="I14" s="1312">
        <v>0</v>
      </c>
      <c r="J14" s="174">
        <v>0</v>
      </c>
      <c r="K14" s="174">
        <v>0</v>
      </c>
      <c r="L14" s="174">
        <v>20.738</v>
      </c>
      <c r="M14" s="174">
        <v>20.738</v>
      </c>
      <c r="N14" s="174">
        <v>0</v>
      </c>
      <c r="O14" s="174">
        <v>20.738</v>
      </c>
      <c r="P14" s="174"/>
      <c r="Q14" s="174"/>
      <c r="R14" s="174"/>
      <c r="S14" s="174"/>
      <c r="T14" s="174"/>
      <c r="U14" s="174"/>
      <c r="V14" s="174"/>
      <c r="W14" s="174"/>
      <c r="X14" s="174"/>
      <c r="Y14" s="174"/>
      <c r="Z14" s="466">
        <v>20.738</v>
      </c>
      <c r="AA14" s="466">
        <v>0</v>
      </c>
      <c r="AB14" s="21">
        <v>20.738</v>
      </c>
      <c r="AC14" s="21"/>
      <c r="AD14" s="21"/>
      <c r="AE14" s="21">
        <v>0</v>
      </c>
      <c r="AF14" s="21">
        <v>0</v>
      </c>
      <c r="AG14" s="21">
        <v>0</v>
      </c>
      <c r="AH14" s="21">
        <v>0</v>
      </c>
      <c r="AI14" s="174"/>
      <c r="AJ14" s="174" t="s">
        <v>10419</v>
      </c>
      <c r="AK14" s="174"/>
      <c r="AL14" s="2605">
        <v>0.25</v>
      </c>
      <c r="AM14" s="174">
        <v>0</v>
      </c>
    </row>
    <row r="15" spans="1:39" ht="63">
      <c r="A15" s="289">
        <v>1451</v>
      </c>
      <c r="B15" s="1180" t="s">
        <v>3853</v>
      </c>
      <c r="C15" s="173" t="s">
        <v>3854</v>
      </c>
      <c r="D15" s="178" t="s">
        <v>266</v>
      </c>
      <c r="E15" s="1310" t="s">
        <v>3852</v>
      </c>
      <c r="F15" s="319" t="s">
        <v>26</v>
      </c>
      <c r="G15" s="293">
        <v>14</v>
      </c>
      <c r="H15" s="174">
        <v>0</v>
      </c>
      <c r="I15" s="1312">
        <v>0</v>
      </c>
      <c r="J15" s="174">
        <v>0</v>
      </c>
      <c r="K15" s="174">
        <v>0</v>
      </c>
      <c r="L15" s="174">
        <v>14</v>
      </c>
      <c r="M15" s="174">
        <v>12</v>
      </c>
      <c r="N15" s="174">
        <v>2</v>
      </c>
      <c r="O15" s="174">
        <v>14</v>
      </c>
      <c r="P15" s="174"/>
      <c r="Q15" s="174"/>
      <c r="R15" s="174"/>
      <c r="S15" s="174"/>
      <c r="T15" s="174"/>
      <c r="U15" s="174"/>
      <c r="V15" s="174"/>
      <c r="W15" s="174"/>
      <c r="X15" s="174"/>
      <c r="Y15" s="174"/>
      <c r="Z15" s="466">
        <v>12</v>
      </c>
      <c r="AA15" s="466">
        <v>2</v>
      </c>
      <c r="AB15" s="21">
        <v>14</v>
      </c>
      <c r="AC15" s="21"/>
      <c r="AD15" s="21"/>
      <c r="AE15" s="21">
        <v>0</v>
      </c>
      <c r="AF15" s="21">
        <v>0</v>
      </c>
      <c r="AG15" s="21">
        <v>0</v>
      </c>
      <c r="AH15" s="21">
        <v>0</v>
      </c>
      <c r="AI15" s="174"/>
      <c r="AJ15" s="174" t="s">
        <v>10419</v>
      </c>
      <c r="AK15" s="174"/>
      <c r="AL15" s="2605">
        <v>0.25</v>
      </c>
      <c r="AM15" s="174">
        <v>0</v>
      </c>
    </row>
    <row r="16" spans="1:39" ht="94.5">
      <c r="A16" s="289">
        <v>1452</v>
      </c>
      <c r="B16" s="1180" t="s">
        <v>3855</v>
      </c>
      <c r="C16" s="173" t="s">
        <v>3856</v>
      </c>
      <c r="D16" s="178" t="s">
        <v>339</v>
      </c>
      <c r="E16" s="1310" t="s">
        <v>3852</v>
      </c>
      <c r="F16" s="319" t="s">
        <v>26</v>
      </c>
      <c r="G16" s="293">
        <v>13</v>
      </c>
      <c r="H16" s="174">
        <v>0</v>
      </c>
      <c r="I16" s="1312">
        <v>0</v>
      </c>
      <c r="J16" s="174">
        <v>0</v>
      </c>
      <c r="K16" s="174">
        <v>0</v>
      </c>
      <c r="L16" s="174">
        <v>13</v>
      </c>
      <c r="M16" s="174">
        <v>13</v>
      </c>
      <c r="N16" s="174">
        <v>0</v>
      </c>
      <c r="O16" s="174">
        <v>13</v>
      </c>
      <c r="P16" s="174"/>
      <c r="Q16" s="174"/>
      <c r="R16" s="174"/>
      <c r="S16" s="174"/>
      <c r="T16" s="174"/>
      <c r="U16" s="174"/>
      <c r="V16" s="174"/>
      <c r="W16" s="174"/>
      <c r="X16" s="174"/>
      <c r="Y16" s="174"/>
      <c r="Z16" s="466">
        <v>13</v>
      </c>
      <c r="AA16" s="466">
        <v>0</v>
      </c>
      <c r="AB16" s="21">
        <v>13</v>
      </c>
      <c r="AC16" s="21"/>
      <c r="AD16" s="21"/>
      <c r="AE16" s="21">
        <v>0</v>
      </c>
      <c r="AF16" s="21">
        <v>0</v>
      </c>
      <c r="AG16" s="21">
        <v>0</v>
      </c>
      <c r="AH16" s="21">
        <v>0</v>
      </c>
      <c r="AI16" s="174"/>
      <c r="AJ16" s="174" t="s">
        <v>10419</v>
      </c>
      <c r="AK16" s="174"/>
      <c r="AL16" s="2605">
        <v>0.25</v>
      </c>
      <c r="AM16" s="174">
        <v>0</v>
      </c>
    </row>
    <row r="17" spans="1:39" ht="47.25">
      <c r="A17" s="289">
        <v>1453</v>
      </c>
      <c r="B17" s="1180" t="s">
        <v>3857</v>
      </c>
      <c r="C17" s="173" t="s">
        <v>3858</v>
      </c>
      <c r="D17" s="178" t="s">
        <v>34</v>
      </c>
      <c r="E17" s="1310" t="s">
        <v>3859</v>
      </c>
      <c r="F17" s="319" t="s">
        <v>26</v>
      </c>
      <c r="G17" s="293">
        <v>103.1</v>
      </c>
      <c r="H17" s="174">
        <v>0</v>
      </c>
      <c r="I17" s="1312">
        <v>20.62</v>
      </c>
      <c r="J17" s="174">
        <v>0</v>
      </c>
      <c r="K17" s="174">
        <v>20.62</v>
      </c>
      <c r="L17" s="174">
        <v>82.47999999999999</v>
      </c>
      <c r="M17" s="174">
        <v>0</v>
      </c>
      <c r="N17" s="174">
        <v>67.706000000000003</v>
      </c>
      <c r="O17" s="174">
        <v>67.706000000000003</v>
      </c>
      <c r="P17" s="174"/>
      <c r="Q17" s="174"/>
      <c r="R17" s="174"/>
      <c r="S17" s="174"/>
      <c r="T17" s="174"/>
      <c r="U17" s="174"/>
      <c r="V17" s="174"/>
      <c r="W17" s="174"/>
      <c r="X17" s="174"/>
      <c r="Y17" s="174"/>
      <c r="Z17" s="466">
        <v>0</v>
      </c>
      <c r="AA17" s="466">
        <v>67.706000000000003</v>
      </c>
      <c r="AB17" s="21">
        <v>67.706000000000003</v>
      </c>
      <c r="AC17" s="21"/>
      <c r="AD17" s="21">
        <v>67.706000000000003</v>
      </c>
      <c r="AE17" s="21">
        <v>67.706000000000003</v>
      </c>
      <c r="AF17" s="21">
        <v>0</v>
      </c>
      <c r="AG17" s="21">
        <v>67.671823000000003</v>
      </c>
      <c r="AH17" s="21">
        <v>67.671823000000003</v>
      </c>
      <c r="AI17" s="174"/>
      <c r="AJ17" s="174"/>
      <c r="AK17" s="174" t="s">
        <v>9646</v>
      </c>
      <c r="AL17" s="2605">
        <v>0.25</v>
      </c>
      <c r="AM17" s="174">
        <v>0</v>
      </c>
    </row>
    <row r="18" spans="1:39" s="1316" customFormat="1">
      <c r="A18" s="1313"/>
      <c r="B18" s="1313"/>
      <c r="C18" s="1314" t="s">
        <v>3860</v>
      </c>
      <c r="D18" s="1315"/>
      <c r="E18" s="1315"/>
      <c r="F18" s="1315"/>
      <c r="G18" s="609">
        <v>256.40199999999999</v>
      </c>
      <c r="H18" s="609">
        <v>90.00800000000001</v>
      </c>
      <c r="I18" s="422">
        <v>21.62</v>
      </c>
      <c r="J18" s="609">
        <v>0</v>
      </c>
      <c r="K18" s="609">
        <v>111.62800000000001</v>
      </c>
      <c r="L18" s="609">
        <v>144.77399999999997</v>
      </c>
      <c r="M18" s="609">
        <v>49.817</v>
      </c>
      <c r="N18" s="609">
        <v>80.183000000000007</v>
      </c>
      <c r="O18" s="609">
        <v>130</v>
      </c>
      <c r="P18" s="609">
        <v>0</v>
      </c>
      <c r="Q18" s="609">
        <v>0</v>
      </c>
      <c r="R18" s="609">
        <v>0</v>
      </c>
      <c r="S18" s="609">
        <v>0</v>
      </c>
      <c r="T18" s="609">
        <v>0</v>
      </c>
      <c r="U18" s="609">
        <v>0</v>
      </c>
      <c r="V18" s="609">
        <v>0</v>
      </c>
      <c r="W18" s="609">
        <v>0</v>
      </c>
      <c r="X18" s="609">
        <v>0</v>
      </c>
      <c r="Y18" s="609">
        <v>0</v>
      </c>
      <c r="Z18" s="609">
        <v>49.817</v>
      </c>
      <c r="AA18" s="609">
        <v>80.183000000000007</v>
      </c>
      <c r="AB18" s="609">
        <v>130</v>
      </c>
      <c r="AC18" s="609">
        <v>2.077</v>
      </c>
      <c r="AD18" s="609">
        <v>77.183000000000007</v>
      </c>
      <c r="AE18" s="609">
        <v>79.260000000000005</v>
      </c>
      <c r="AF18" s="609">
        <v>0</v>
      </c>
      <c r="AG18" s="609">
        <v>77.148823000000007</v>
      </c>
      <c r="AH18" s="609">
        <v>77.148823000000007</v>
      </c>
      <c r="AI18" s="609">
        <v>0</v>
      </c>
      <c r="AJ18" s="2306"/>
      <c r="AK18" s="2306"/>
      <c r="AL18" s="2306"/>
      <c r="AM18" s="609">
        <v>0</v>
      </c>
    </row>
    <row r="19" spans="1:39" ht="16.5" thickBot="1">
      <c r="C19" s="1318" t="s">
        <v>3861</v>
      </c>
      <c r="D19" s="1319"/>
      <c r="E19" s="1319"/>
      <c r="F19" s="1319"/>
      <c r="G19" s="1320">
        <v>256.40199999999999</v>
      </c>
      <c r="H19" s="1320">
        <v>90.00800000000001</v>
      </c>
      <c r="I19" s="1321">
        <v>21.62</v>
      </c>
      <c r="J19" s="1320">
        <v>0</v>
      </c>
      <c r="K19" s="1320">
        <v>111.62800000000001</v>
      </c>
      <c r="L19" s="1320">
        <v>144.77399999999997</v>
      </c>
      <c r="M19" s="1320">
        <v>49.817</v>
      </c>
      <c r="N19" s="1320">
        <v>80.183000000000007</v>
      </c>
      <c r="O19" s="1320">
        <v>130</v>
      </c>
      <c r="P19" s="1320">
        <v>0</v>
      </c>
      <c r="Q19" s="1320">
        <v>0</v>
      </c>
      <c r="R19" s="1320">
        <v>0</v>
      </c>
      <c r="S19" s="1320">
        <v>0</v>
      </c>
      <c r="T19" s="1320">
        <v>0</v>
      </c>
      <c r="U19" s="1320">
        <v>0</v>
      </c>
      <c r="V19" s="1320">
        <v>0</v>
      </c>
      <c r="W19" s="1320">
        <v>0</v>
      </c>
      <c r="X19" s="1320">
        <v>0</v>
      </c>
      <c r="Y19" s="1320">
        <v>0</v>
      </c>
      <c r="Z19" s="1320">
        <v>49.817</v>
      </c>
      <c r="AA19" s="1320">
        <v>80.183000000000007</v>
      </c>
      <c r="AB19" s="1320">
        <v>130</v>
      </c>
      <c r="AC19" s="1320">
        <v>2.077</v>
      </c>
      <c r="AD19" s="1320">
        <v>77.183000000000007</v>
      </c>
      <c r="AE19" s="1320">
        <v>79.260000000000005</v>
      </c>
      <c r="AF19" s="1320">
        <v>0</v>
      </c>
      <c r="AG19" s="1320">
        <v>77.148823000000007</v>
      </c>
      <c r="AH19" s="1320">
        <v>77.148823000000007</v>
      </c>
      <c r="AI19" s="1320">
        <v>0</v>
      </c>
      <c r="AJ19" s="1320"/>
      <c r="AK19" s="1320"/>
      <c r="AL19" s="1320"/>
      <c r="AM19" s="1320">
        <v>0</v>
      </c>
    </row>
    <row r="20" spans="1:39" ht="16.5" thickTop="1">
      <c r="C20" s="1322"/>
      <c r="D20" s="1313"/>
      <c r="E20" s="1313"/>
      <c r="F20" s="1313"/>
      <c r="G20" s="613"/>
      <c r="H20" s="613"/>
      <c r="I20" s="406"/>
      <c r="J20" s="613"/>
      <c r="K20" s="613"/>
      <c r="L20" s="613"/>
      <c r="M20" s="613"/>
      <c r="N20" s="613"/>
      <c r="O20" s="613"/>
      <c r="P20" s="613"/>
      <c r="Q20" s="613"/>
      <c r="R20" s="613"/>
      <c r="S20" s="613"/>
      <c r="T20" s="613"/>
      <c r="U20" s="613"/>
      <c r="V20" s="613"/>
      <c r="W20" s="613"/>
      <c r="X20" s="613"/>
      <c r="Y20" s="613"/>
      <c r="Z20" s="613"/>
      <c r="AA20" s="613"/>
      <c r="AB20" s="613"/>
      <c r="AC20" s="613"/>
      <c r="AD20" s="613"/>
      <c r="AE20" s="613"/>
      <c r="AF20" s="613"/>
      <c r="AG20" s="613"/>
      <c r="AH20" s="613"/>
      <c r="AI20" s="613"/>
      <c r="AJ20" s="613"/>
      <c r="AK20" s="613"/>
      <c r="AL20" s="613"/>
      <c r="AM20" s="613"/>
    </row>
    <row r="21" spans="1:39">
      <c r="C21" s="1322"/>
      <c r="D21" s="1313"/>
      <c r="E21" s="1313"/>
      <c r="F21" s="1313"/>
      <c r="G21" s="613"/>
      <c r="H21" s="613"/>
      <c r="I21" s="406"/>
      <c r="J21" s="613"/>
      <c r="K21" s="613"/>
      <c r="L21" s="613"/>
      <c r="M21" s="613"/>
      <c r="N21" s="613"/>
      <c r="O21" s="613"/>
      <c r="P21" s="613"/>
      <c r="Q21" s="613"/>
      <c r="R21" s="613"/>
      <c r="S21" s="613"/>
      <c r="T21" s="613"/>
      <c r="U21" s="613"/>
      <c r="V21" s="613"/>
      <c r="W21" s="613"/>
      <c r="X21" s="613"/>
      <c r="Y21" s="613"/>
      <c r="Z21" s="613"/>
      <c r="AA21" s="613"/>
      <c r="AB21" s="613"/>
      <c r="AC21" s="613"/>
      <c r="AD21" s="613"/>
      <c r="AE21" s="613"/>
      <c r="AF21" s="613"/>
      <c r="AG21" s="613"/>
      <c r="AH21" s="613"/>
      <c r="AI21" s="613"/>
      <c r="AJ21" s="613"/>
      <c r="AK21" s="613"/>
      <c r="AL21" s="613"/>
      <c r="AM21" s="613"/>
    </row>
    <row r="22" spans="1:39">
      <c r="C22" s="1322"/>
      <c r="D22" s="1313"/>
      <c r="E22" s="1313"/>
      <c r="F22" s="1313"/>
      <c r="G22" s="613"/>
      <c r="H22" s="613"/>
      <c r="I22" s="406"/>
      <c r="J22" s="613"/>
      <c r="K22" s="613"/>
      <c r="L22" s="613"/>
      <c r="M22" s="613"/>
      <c r="N22" s="613"/>
      <c r="O22" s="613"/>
      <c r="P22" s="613"/>
      <c r="Q22" s="613"/>
      <c r="R22" s="613"/>
      <c r="S22" s="613"/>
      <c r="T22" s="613"/>
      <c r="U22" s="613"/>
      <c r="V22" s="613"/>
      <c r="W22" s="613"/>
      <c r="X22" s="613"/>
      <c r="Y22" s="613"/>
      <c r="Z22" s="613"/>
      <c r="AA22" s="613"/>
      <c r="AB22" s="613"/>
      <c r="AC22" s="613"/>
      <c r="AD22" s="613"/>
      <c r="AE22" s="613"/>
      <c r="AF22" s="613"/>
      <c r="AG22" s="613"/>
      <c r="AH22" s="613"/>
      <c r="AI22" s="613"/>
      <c r="AJ22" s="613"/>
      <c r="AK22" s="613"/>
      <c r="AL22" s="613"/>
      <c r="AM22" s="613"/>
    </row>
    <row r="23" spans="1:39" ht="31.5" customHeight="1">
      <c r="C23" s="1317"/>
      <c r="G23" s="306"/>
      <c r="H23" s="306"/>
      <c r="I23" s="1323"/>
      <c r="J23" s="306"/>
      <c r="K23" s="306"/>
      <c r="L23" s="3284"/>
      <c r="M23" s="3284"/>
      <c r="N23" s="174"/>
      <c r="O23" s="306"/>
      <c r="P23" s="306"/>
      <c r="Q23" s="306"/>
      <c r="R23" s="306"/>
      <c r="S23" s="306"/>
      <c r="T23" s="306"/>
      <c r="U23" s="306"/>
      <c r="V23" s="306"/>
      <c r="W23" s="306"/>
      <c r="X23" s="306"/>
      <c r="Y23" s="306"/>
      <c r="Z23" s="306"/>
      <c r="AA23" s="306"/>
      <c r="AB23" s="306"/>
      <c r="AC23" s="306"/>
      <c r="AD23" s="306"/>
      <c r="AE23" s="306"/>
      <c r="AF23" s="306"/>
      <c r="AG23" s="306"/>
      <c r="AH23" s="306"/>
      <c r="AI23" s="306"/>
      <c r="AJ23" s="306"/>
      <c r="AK23" s="306"/>
      <c r="AL23" s="306"/>
      <c r="AM23" s="306"/>
    </row>
    <row r="24" spans="1:39">
      <c r="C24" s="1317"/>
      <c r="G24" s="306"/>
      <c r="H24" s="306"/>
      <c r="I24" s="1323"/>
      <c r="J24" s="306"/>
      <c r="K24" s="306"/>
      <c r="L24" s="306"/>
      <c r="M24" s="306"/>
      <c r="N24" s="306"/>
      <c r="O24" s="306"/>
      <c r="P24" s="306"/>
      <c r="Q24" s="306"/>
      <c r="R24" s="306"/>
      <c r="S24" s="306"/>
      <c r="T24" s="306"/>
      <c r="U24" s="306"/>
      <c r="V24" s="306"/>
      <c r="W24" s="306"/>
      <c r="X24" s="306"/>
      <c r="Y24" s="306"/>
      <c r="Z24" s="306"/>
      <c r="AA24" s="306"/>
      <c r="AB24" s="306"/>
      <c r="AC24" s="306"/>
      <c r="AD24" s="306"/>
      <c r="AE24" s="306"/>
      <c r="AF24" s="306"/>
      <c r="AG24" s="306"/>
      <c r="AH24" s="306"/>
      <c r="AI24" s="306"/>
      <c r="AJ24" s="306"/>
      <c r="AK24" s="306"/>
      <c r="AL24" s="306"/>
      <c r="AM24" s="306"/>
    </row>
    <row r="25" spans="1:39">
      <c r="C25" s="1317"/>
      <c r="G25" s="306"/>
      <c r="H25" s="306"/>
      <c r="I25" s="1323"/>
      <c r="J25" s="306"/>
      <c r="K25" s="306"/>
      <c r="L25" s="306"/>
      <c r="M25" s="306"/>
      <c r="N25" s="306"/>
      <c r="O25" s="306"/>
      <c r="P25" s="306"/>
      <c r="Q25" s="306"/>
      <c r="R25" s="306"/>
      <c r="S25" s="306"/>
      <c r="T25" s="306"/>
      <c r="U25" s="306"/>
      <c r="V25" s="306"/>
      <c r="W25" s="306"/>
      <c r="X25" s="306"/>
      <c r="Y25" s="306"/>
      <c r="Z25" s="306"/>
      <c r="AA25" s="306"/>
      <c r="AB25" s="306"/>
      <c r="AC25" s="306"/>
      <c r="AD25" s="306"/>
      <c r="AE25" s="306"/>
      <c r="AF25" s="306"/>
      <c r="AG25" s="306"/>
      <c r="AH25" s="306"/>
      <c r="AI25" s="306"/>
      <c r="AJ25" s="306"/>
      <c r="AK25" s="306"/>
      <c r="AL25" s="306"/>
      <c r="AM25" s="306"/>
    </row>
    <row r="26" spans="1:39">
      <c r="C26" s="1317"/>
      <c r="G26" s="306"/>
      <c r="H26" s="306"/>
      <c r="I26" s="1323"/>
      <c r="J26" s="306"/>
      <c r="K26" s="306"/>
      <c r="L26" s="306"/>
      <c r="M26" s="306"/>
      <c r="N26" s="306"/>
      <c r="O26" s="306"/>
      <c r="P26" s="306"/>
      <c r="Q26" s="306"/>
      <c r="R26" s="306"/>
      <c r="S26" s="306"/>
      <c r="T26" s="306"/>
      <c r="U26" s="306"/>
      <c r="V26" s="306"/>
      <c r="W26" s="306"/>
      <c r="X26" s="306"/>
      <c r="Y26" s="306"/>
      <c r="Z26" s="306"/>
      <c r="AA26" s="306"/>
      <c r="AB26" s="306"/>
      <c r="AC26" s="306"/>
      <c r="AD26" s="306"/>
      <c r="AE26" s="306"/>
      <c r="AF26" s="306"/>
      <c r="AG26" s="306"/>
      <c r="AH26" s="306"/>
      <c r="AI26" s="306"/>
      <c r="AJ26" s="306"/>
      <c r="AK26" s="306"/>
      <c r="AL26" s="306"/>
      <c r="AM26" s="306"/>
    </row>
    <row r="27" spans="1:39">
      <c r="C27" s="1317"/>
      <c r="G27" s="306"/>
      <c r="H27" s="306"/>
      <c r="I27" s="1323"/>
      <c r="J27" s="306"/>
      <c r="K27" s="306"/>
      <c r="L27" s="306"/>
      <c r="M27" s="306"/>
      <c r="N27" s="306"/>
      <c r="O27" s="306"/>
      <c r="P27" s="306"/>
      <c r="Q27" s="306"/>
      <c r="R27" s="306"/>
      <c r="S27" s="306"/>
      <c r="T27" s="306"/>
      <c r="U27" s="306"/>
      <c r="V27" s="306"/>
      <c r="W27" s="306"/>
      <c r="X27" s="306"/>
      <c r="Y27" s="306"/>
      <c r="Z27" s="306"/>
      <c r="AA27" s="306"/>
      <c r="AB27" s="306"/>
      <c r="AC27" s="306"/>
      <c r="AD27" s="306"/>
      <c r="AE27" s="306"/>
      <c r="AF27" s="306"/>
      <c r="AG27" s="306"/>
      <c r="AH27" s="306"/>
      <c r="AI27" s="306"/>
      <c r="AJ27" s="306"/>
      <c r="AK27" s="306"/>
      <c r="AL27" s="306"/>
      <c r="AM27" s="306"/>
    </row>
    <row r="28" spans="1:39">
      <c r="C28" s="1317"/>
      <c r="G28" s="306"/>
      <c r="H28" s="306"/>
      <c r="I28" s="1323"/>
      <c r="J28" s="306"/>
      <c r="K28" s="306"/>
      <c r="L28" s="306"/>
      <c r="M28" s="306"/>
      <c r="N28" s="306"/>
      <c r="O28" s="306"/>
      <c r="P28" s="306"/>
      <c r="Q28" s="306"/>
      <c r="R28" s="306"/>
      <c r="S28" s="306"/>
      <c r="T28" s="306"/>
      <c r="U28" s="306"/>
      <c r="V28" s="306"/>
      <c r="W28" s="306"/>
      <c r="X28" s="306"/>
      <c r="Y28" s="306"/>
      <c r="Z28" s="306"/>
      <c r="AA28" s="306"/>
      <c r="AB28" s="306"/>
      <c r="AC28" s="306"/>
      <c r="AD28" s="306"/>
      <c r="AE28" s="306"/>
      <c r="AF28" s="306"/>
      <c r="AG28" s="306"/>
      <c r="AH28" s="306"/>
      <c r="AI28" s="306"/>
      <c r="AJ28" s="306"/>
      <c r="AK28" s="306"/>
      <c r="AL28" s="306"/>
      <c r="AM28" s="306"/>
    </row>
    <row r="29" spans="1:39">
      <c r="C29" s="1317"/>
      <c r="G29" s="306"/>
      <c r="H29" s="306"/>
      <c r="I29" s="1323"/>
      <c r="J29" s="306"/>
      <c r="K29" s="306"/>
      <c r="L29" s="306"/>
      <c r="M29" s="306"/>
      <c r="N29" s="306"/>
      <c r="O29" s="306"/>
      <c r="P29" s="306"/>
      <c r="Q29" s="306"/>
      <c r="R29" s="306"/>
      <c r="S29" s="306"/>
      <c r="T29" s="306"/>
      <c r="U29" s="306"/>
      <c r="V29" s="306"/>
      <c r="W29" s="306"/>
      <c r="X29" s="306"/>
      <c r="Y29" s="306"/>
      <c r="Z29" s="306"/>
      <c r="AA29" s="306"/>
      <c r="AB29" s="306"/>
      <c r="AC29" s="306"/>
      <c r="AD29" s="306"/>
      <c r="AE29" s="306"/>
      <c r="AF29" s="306"/>
      <c r="AG29" s="306"/>
      <c r="AH29" s="306"/>
      <c r="AI29" s="306"/>
      <c r="AJ29" s="306"/>
      <c r="AK29" s="306"/>
      <c r="AL29" s="306"/>
      <c r="AM29" s="306"/>
    </row>
    <row r="30" spans="1:39">
      <c r="C30" s="1317"/>
      <c r="G30" s="306"/>
      <c r="H30" s="306"/>
      <c r="I30" s="1323"/>
      <c r="J30" s="306"/>
      <c r="K30" s="306"/>
      <c r="L30" s="306"/>
      <c r="M30" s="306"/>
      <c r="N30" s="306"/>
      <c r="O30" s="306"/>
      <c r="P30" s="306"/>
      <c r="Q30" s="306"/>
      <c r="R30" s="306"/>
      <c r="S30" s="306"/>
      <c r="T30" s="306"/>
      <c r="U30" s="306"/>
      <c r="V30" s="306"/>
      <c r="W30" s="306"/>
      <c r="X30" s="306"/>
      <c r="Y30" s="306"/>
      <c r="Z30" s="306"/>
      <c r="AA30" s="306"/>
      <c r="AB30" s="306"/>
      <c r="AC30" s="306"/>
      <c r="AD30" s="306"/>
      <c r="AE30" s="306"/>
      <c r="AF30" s="306"/>
      <c r="AG30" s="306"/>
      <c r="AH30" s="306"/>
      <c r="AI30" s="306"/>
      <c r="AJ30" s="306"/>
      <c r="AK30" s="306"/>
      <c r="AL30" s="306"/>
      <c r="AM30" s="306"/>
    </row>
    <row r="31" spans="1:39">
      <c r="C31" s="1317"/>
      <c r="G31" s="306"/>
      <c r="H31" s="306"/>
      <c r="I31" s="1323"/>
      <c r="J31" s="306"/>
      <c r="K31" s="306"/>
      <c r="L31" s="306"/>
      <c r="M31" s="306"/>
      <c r="N31" s="306"/>
      <c r="O31" s="306"/>
      <c r="P31" s="306"/>
      <c r="Q31" s="306"/>
      <c r="R31" s="306"/>
      <c r="S31" s="306"/>
      <c r="T31" s="306"/>
      <c r="U31" s="306"/>
      <c r="V31" s="306"/>
      <c r="W31" s="306"/>
      <c r="X31" s="306"/>
      <c r="Y31" s="306"/>
      <c r="Z31" s="306"/>
      <c r="AA31" s="306"/>
      <c r="AB31" s="306"/>
      <c r="AC31" s="306"/>
      <c r="AD31" s="306"/>
      <c r="AE31" s="306"/>
      <c r="AF31" s="306"/>
      <c r="AG31" s="306"/>
      <c r="AH31" s="306"/>
      <c r="AI31" s="306"/>
      <c r="AJ31" s="306"/>
      <c r="AK31" s="306"/>
      <c r="AL31" s="306"/>
      <c r="AM31" s="306"/>
    </row>
    <row r="32" spans="1:39">
      <c r="C32" s="1317"/>
      <c r="G32" s="306"/>
      <c r="H32" s="306"/>
      <c r="I32" s="1323"/>
      <c r="J32" s="306"/>
      <c r="K32" s="306"/>
      <c r="L32" s="306"/>
      <c r="M32" s="306"/>
      <c r="N32" s="306"/>
      <c r="O32" s="306"/>
      <c r="P32" s="306"/>
      <c r="Q32" s="306"/>
      <c r="R32" s="306"/>
      <c r="S32" s="306"/>
      <c r="T32" s="306"/>
      <c r="U32" s="306"/>
      <c r="V32" s="306"/>
      <c r="W32" s="306"/>
      <c r="X32" s="306"/>
      <c r="Y32" s="306"/>
      <c r="Z32" s="306"/>
      <c r="AA32" s="306"/>
      <c r="AB32" s="306"/>
      <c r="AC32" s="306"/>
      <c r="AD32" s="306"/>
      <c r="AE32" s="306"/>
      <c r="AF32" s="306"/>
      <c r="AG32" s="306"/>
      <c r="AH32" s="306"/>
      <c r="AI32" s="306"/>
      <c r="AJ32" s="306"/>
      <c r="AK32" s="306"/>
      <c r="AL32" s="306"/>
      <c r="AM32" s="306"/>
    </row>
    <row r="33" spans="3:39">
      <c r="C33" s="1317"/>
      <c r="G33" s="306"/>
      <c r="H33" s="306"/>
      <c r="I33" s="1323"/>
      <c r="J33" s="306"/>
      <c r="K33" s="306"/>
      <c r="L33" s="306"/>
      <c r="M33" s="306"/>
      <c r="N33" s="306"/>
      <c r="O33" s="306"/>
      <c r="P33" s="306"/>
      <c r="Q33" s="306"/>
      <c r="R33" s="306"/>
      <c r="S33" s="306"/>
      <c r="T33" s="306"/>
      <c r="U33" s="306"/>
      <c r="V33" s="306"/>
      <c r="W33" s="306"/>
      <c r="X33" s="306"/>
      <c r="Y33" s="306"/>
      <c r="Z33" s="306"/>
      <c r="AA33" s="306"/>
      <c r="AB33" s="306"/>
      <c r="AC33" s="306"/>
      <c r="AD33" s="306"/>
      <c r="AE33" s="306"/>
      <c r="AF33" s="306"/>
      <c r="AG33" s="306"/>
      <c r="AH33" s="306"/>
      <c r="AI33" s="306"/>
      <c r="AJ33" s="306"/>
      <c r="AK33" s="306"/>
      <c r="AL33" s="306"/>
      <c r="AM33" s="306"/>
    </row>
    <row r="34" spans="3:39">
      <c r="C34" s="1317"/>
      <c r="G34" s="306"/>
      <c r="H34" s="306"/>
      <c r="I34" s="1323"/>
      <c r="J34" s="306"/>
      <c r="K34" s="306"/>
      <c r="L34" s="306"/>
      <c r="M34" s="306"/>
      <c r="N34" s="306"/>
      <c r="O34" s="306"/>
      <c r="P34" s="306"/>
      <c r="Q34" s="306"/>
      <c r="R34" s="306"/>
      <c r="S34" s="306"/>
      <c r="T34" s="306"/>
      <c r="U34" s="306"/>
      <c r="V34" s="306"/>
      <c r="W34" s="306"/>
      <c r="X34" s="306"/>
      <c r="Y34" s="306"/>
      <c r="Z34" s="306"/>
      <c r="AA34" s="306"/>
      <c r="AB34" s="306"/>
      <c r="AC34" s="306"/>
      <c r="AD34" s="306"/>
      <c r="AE34" s="306"/>
      <c r="AF34" s="306"/>
      <c r="AG34" s="306"/>
      <c r="AH34" s="306"/>
      <c r="AI34" s="306"/>
      <c r="AJ34" s="306"/>
      <c r="AK34" s="306"/>
      <c r="AL34" s="306"/>
      <c r="AM34" s="306"/>
    </row>
    <row r="35" spans="3:39">
      <c r="C35" s="1317"/>
      <c r="G35" s="306"/>
      <c r="H35" s="306"/>
      <c r="I35" s="1323"/>
      <c r="J35" s="306"/>
      <c r="K35" s="306"/>
      <c r="L35" s="306"/>
      <c r="M35" s="306"/>
      <c r="N35" s="306"/>
      <c r="O35" s="306"/>
      <c r="P35" s="306"/>
      <c r="Q35" s="306"/>
      <c r="R35" s="306"/>
      <c r="S35" s="306"/>
      <c r="T35" s="306"/>
      <c r="U35" s="306"/>
      <c r="V35" s="306"/>
      <c r="W35" s="306"/>
      <c r="X35" s="306"/>
      <c r="Y35" s="306"/>
      <c r="Z35" s="306"/>
      <c r="AA35" s="306"/>
      <c r="AB35" s="306"/>
      <c r="AC35" s="306"/>
      <c r="AD35" s="306"/>
      <c r="AE35" s="306"/>
      <c r="AF35" s="306"/>
      <c r="AG35" s="306"/>
      <c r="AH35" s="306"/>
      <c r="AI35" s="306"/>
      <c r="AJ35" s="306"/>
      <c r="AK35" s="306"/>
      <c r="AL35" s="306"/>
      <c r="AM35" s="306"/>
    </row>
    <row r="36" spans="3:39">
      <c r="C36" s="1317"/>
      <c r="G36" s="306"/>
      <c r="H36" s="306"/>
      <c r="I36" s="1323"/>
      <c r="J36" s="306"/>
      <c r="K36" s="306"/>
      <c r="L36" s="306"/>
      <c r="M36" s="306"/>
      <c r="N36" s="306"/>
      <c r="O36" s="306"/>
      <c r="P36" s="306"/>
      <c r="Q36" s="306"/>
      <c r="R36" s="306"/>
      <c r="S36" s="306"/>
      <c r="T36" s="306"/>
      <c r="U36" s="306"/>
      <c r="V36" s="306"/>
      <c r="W36" s="306"/>
      <c r="X36" s="306"/>
      <c r="Y36" s="306"/>
      <c r="Z36" s="306"/>
      <c r="AA36" s="306"/>
      <c r="AB36" s="306"/>
      <c r="AC36" s="306"/>
      <c r="AD36" s="306"/>
      <c r="AE36" s="306"/>
      <c r="AF36" s="306"/>
      <c r="AG36" s="306"/>
      <c r="AH36" s="306"/>
      <c r="AI36" s="306"/>
      <c r="AJ36" s="306"/>
      <c r="AK36" s="306"/>
      <c r="AL36" s="306"/>
      <c r="AM36" s="306"/>
    </row>
    <row r="37" spans="3:39">
      <c r="C37" s="1317"/>
      <c r="G37" s="306"/>
      <c r="H37" s="306"/>
      <c r="I37" s="1323"/>
      <c r="J37" s="306"/>
      <c r="K37" s="306"/>
      <c r="L37" s="306"/>
      <c r="M37" s="306"/>
      <c r="N37" s="306"/>
      <c r="O37" s="306"/>
      <c r="P37" s="306"/>
      <c r="Q37" s="306"/>
      <c r="R37" s="306"/>
      <c r="S37" s="306"/>
      <c r="T37" s="306"/>
      <c r="U37" s="306"/>
      <c r="V37" s="306"/>
      <c r="W37" s="306"/>
      <c r="X37" s="306"/>
      <c r="Y37" s="306"/>
      <c r="Z37" s="306"/>
      <c r="AA37" s="306"/>
      <c r="AB37" s="306"/>
      <c r="AC37" s="306"/>
      <c r="AD37" s="306"/>
      <c r="AE37" s="306"/>
      <c r="AF37" s="306"/>
      <c r="AG37" s="306"/>
      <c r="AH37" s="306"/>
      <c r="AI37" s="306"/>
      <c r="AJ37" s="306"/>
      <c r="AK37" s="306"/>
      <c r="AL37" s="306"/>
      <c r="AM37" s="306"/>
    </row>
    <row r="38" spans="3:39">
      <c r="C38" s="1317"/>
      <c r="G38" s="306"/>
      <c r="H38" s="306"/>
      <c r="I38" s="1323"/>
      <c r="J38" s="306"/>
      <c r="K38" s="306"/>
      <c r="L38" s="306"/>
      <c r="M38" s="306"/>
      <c r="N38" s="306"/>
      <c r="O38" s="306"/>
      <c r="P38" s="306"/>
      <c r="Q38" s="306"/>
      <c r="R38" s="306"/>
      <c r="S38" s="306"/>
      <c r="T38" s="306"/>
      <c r="U38" s="306"/>
      <c r="V38" s="306"/>
      <c r="W38" s="306"/>
      <c r="X38" s="306"/>
      <c r="Y38" s="306"/>
      <c r="Z38" s="306"/>
      <c r="AA38" s="306"/>
      <c r="AB38" s="306"/>
      <c r="AC38" s="306"/>
      <c r="AD38" s="306"/>
      <c r="AE38" s="306"/>
      <c r="AF38" s="306"/>
      <c r="AG38" s="306"/>
      <c r="AH38" s="306"/>
      <c r="AI38" s="306"/>
      <c r="AJ38" s="306"/>
      <c r="AK38" s="306"/>
      <c r="AL38" s="306"/>
      <c r="AM38" s="306"/>
    </row>
    <row r="39" spans="3:39">
      <c r="C39" s="1317"/>
      <c r="G39" s="306"/>
      <c r="H39" s="306"/>
      <c r="I39" s="1323"/>
      <c r="J39" s="306"/>
      <c r="K39" s="306"/>
      <c r="L39" s="306"/>
      <c r="M39" s="306"/>
      <c r="N39" s="306"/>
      <c r="O39" s="306"/>
      <c r="P39" s="306"/>
      <c r="Q39" s="306"/>
      <c r="R39" s="306"/>
      <c r="S39" s="306"/>
      <c r="T39" s="306"/>
      <c r="U39" s="306"/>
      <c r="V39" s="306"/>
      <c r="W39" s="306"/>
      <c r="X39" s="306"/>
      <c r="Y39" s="306"/>
      <c r="Z39" s="306"/>
      <c r="AA39" s="306"/>
      <c r="AB39" s="306"/>
      <c r="AC39" s="306"/>
      <c r="AD39" s="306"/>
      <c r="AE39" s="306"/>
      <c r="AF39" s="306"/>
      <c r="AG39" s="306"/>
      <c r="AH39" s="306"/>
      <c r="AI39" s="306"/>
      <c r="AJ39" s="306"/>
      <c r="AK39" s="306"/>
      <c r="AL39" s="306"/>
      <c r="AM39" s="306"/>
    </row>
    <row r="40" spans="3:39">
      <c r="C40" s="1317"/>
      <c r="G40" s="306"/>
      <c r="H40" s="306"/>
      <c r="I40" s="1323"/>
      <c r="J40" s="306"/>
      <c r="K40" s="306"/>
      <c r="L40" s="306"/>
      <c r="M40" s="306"/>
      <c r="N40" s="306"/>
      <c r="O40" s="306"/>
      <c r="P40" s="306"/>
      <c r="Q40" s="306"/>
      <c r="R40" s="306"/>
      <c r="S40" s="306"/>
      <c r="T40" s="306"/>
      <c r="U40" s="306"/>
      <c r="V40" s="306"/>
      <c r="W40" s="306"/>
      <c r="X40" s="306"/>
      <c r="Y40" s="306"/>
      <c r="Z40" s="306"/>
      <c r="AA40" s="306"/>
      <c r="AB40" s="306"/>
      <c r="AC40" s="306"/>
      <c r="AD40" s="306"/>
      <c r="AE40" s="306"/>
      <c r="AF40" s="306"/>
      <c r="AG40" s="306"/>
      <c r="AH40" s="306"/>
      <c r="AI40" s="306"/>
      <c r="AJ40" s="306"/>
      <c r="AK40" s="306"/>
      <c r="AL40" s="306"/>
      <c r="AM40" s="306"/>
    </row>
    <row r="41" spans="3:39">
      <c r="C41" s="1317"/>
      <c r="G41" s="306"/>
      <c r="H41" s="306"/>
      <c r="I41" s="1323"/>
      <c r="J41" s="306"/>
      <c r="K41" s="306"/>
      <c r="L41" s="306"/>
      <c r="M41" s="306"/>
      <c r="N41" s="306"/>
      <c r="O41" s="306"/>
      <c r="P41" s="306"/>
      <c r="Q41" s="306"/>
      <c r="R41" s="306"/>
      <c r="S41" s="306"/>
      <c r="T41" s="306"/>
      <c r="U41" s="306"/>
      <c r="V41" s="306"/>
      <c r="W41" s="306"/>
      <c r="X41" s="306"/>
      <c r="Y41" s="306"/>
      <c r="Z41" s="306"/>
      <c r="AA41" s="306"/>
      <c r="AB41" s="306"/>
      <c r="AC41" s="306"/>
      <c r="AD41" s="306"/>
      <c r="AE41" s="306"/>
      <c r="AF41" s="306"/>
      <c r="AG41" s="306"/>
      <c r="AH41" s="306"/>
      <c r="AI41" s="306"/>
      <c r="AJ41" s="306"/>
      <c r="AK41" s="306"/>
      <c r="AL41" s="306"/>
      <c r="AM41" s="306"/>
    </row>
    <row r="42" spans="3:39">
      <c r="C42" s="1317"/>
      <c r="G42" s="306"/>
      <c r="H42" s="306"/>
      <c r="I42" s="1323"/>
      <c r="J42" s="306"/>
      <c r="K42" s="306"/>
      <c r="L42" s="306"/>
      <c r="M42" s="306"/>
      <c r="N42" s="306"/>
      <c r="O42" s="306"/>
      <c r="P42" s="306"/>
      <c r="Q42" s="306"/>
      <c r="R42" s="306"/>
      <c r="S42" s="306"/>
      <c r="T42" s="306"/>
      <c r="U42" s="306"/>
      <c r="V42" s="306"/>
      <c r="W42" s="306"/>
      <c r="X42" s="306"/>
      <c r="Y42" s="306"/>
      <c r="Z42" s="306"/>
      <c r="AA42" s="306"/>
      <c r="AB42" s="306"/>
      <c r="AC42" s="306"/>
      <c r="AD42" s="306"/>
      <c r="AE42" s="306"/>
      <c r="AF42" s="306"/>
      <c r="AG42" s="306"/>
      <c r="AH42" s="306"/>
      <c r="AI42" s="306"/>
      <c r="AJ42" s="306"/>
      <c r="AK42" s="306"/>
      <c r="AL42" s="306"/>
      <c r="AM42" s="306"/>
    </row>
    <row r="43" spans="3:39">
      <c r="C43" s="1317"/>
      <c r="G43" s="306"/>
      <c r="H43" s="306"/>
      <c r="I43" s="1323"/>
      <c r="J43" s="306"/>
      <c r="K43" s="306"/>
      <c r="L43" s="306"/>
      <c r="M43" s="306"/>
      <c r="N43" s="306"/>
      <c r="O43" s="306"/>
      <c r="P43" s="306"/>
      <c r="Q43" s="306"/>
      <c r="R43" s="306"/>
      <c r="S43" s="306"/>
      <c r="T43" s="306"/>
      <c r="U43" s="306"/>
      <c r="V43" s="306"/>
      <c r="W43" s="306"/>
      <c r="X43" s="306"/>
      <c r="Y43" s="306"/>
      <c r="Z43" s="306"/>
      <c r="AA43" s="306"/>
      <c r="AB43" s="306"/>
      <c r="AC43" s="306"/>
      <c r="AD43" s="306"/>
      <c r="AE43" s="306"/>
      <c r="AF43" s="306"/>
      <c r="AG43" s="306"/>
      <c r="AH43" s="306"/>
      <c r="AI43" s="306"/>
      <c r="AJ43" s="306"/>
      <c r="AK43" s="306"/>
      <c r="AL43" s="306"/>
      <c r="AM43" s="306"/>
    </row>
    <row r="44" spans="3:39">
      <c r="C44" s="1317"/>
      <c r="G44" s="306"/>
      <c r="H44" s="306"/>
      <c r="I44" s="1323"/>
      <c r="J44" s="306"/>
      <c r="K44" s="306"/>
      <c r="L44" s="306"/>
      <c r="M44" s="306"/>
      <c r="N44" s="306"/>
      <c r="O44" s="306"/>
      <c r="P44" s="306"/>
      <c r="Q44" s="306"/>
      <c r="R44" s="306"/>
      <c r="S44" s="306"/>
      <c r="T44" s="306"/>
      <c r="U44" s="306"/>
      <c r="V44" s="306"/>
      <c r="W44" s="306"/>
      <c r="X44" s="306"/>
      <c r="Y44" s="306"/>
      <c r="Z44" s="306"/>
      <c r="AA44" s="306"/>
      <c r="AB44" s="306"/>
      <c r="AC44" s="306"/>
      <c r="AD44" s="306"/>
      <c r="AE44" s="306"/>
      <c r="AF44" s="306"/>
      <c r="AG44" s="306"/>
      <c r="AH44" s="306"/>
      <c r="AI44" s="306"/>
      <c r="AJ44" s="306"/>
      <c r="AK44" s="306"/>
      <c r="AL44" s="306"/>
      <c r="AM44" s="306"/>
    </row>
    <row r="45" spans="3:39">
      <c r="C45" s="1317"/>
      <c r="G45" s="306"/>
      <c r="H45" s="306"/>
      <c r="I45" s="1323"/>
      <c r="J45" s="306"/>
      <c r="K45" s="306"/>
      <c r="L45" s="306"/>
      <c r="M45" s="306"/>
      <c r="N45" s="306"/>
      <c r="O45" s="306"/>
      <c r="P45" s="306"/>
      <c r="Q45" s="306"/>
      <c r="R45" s="306"/>
      <c r="S45" s="306"/>
      <c r="T45" s="306"/>
      <c r="U45" s="306"/>
      <c r="V45" s="306"/>
      <c r="W45" s="306"/>
      <c r="X45" s="306"/>
      <c r="Y45" s="306"/>
      <c r="Z45" s="306"/>
      <c r="AA45" s="306"/>
      <c r="AB45" s="306"/>
      <c r="AC45" s="306"/>
      <c r="AD45" s="306"/>
      <c r="AE45" s="306"/>
      <c r="AF45" s="306"/>
      <c r="AG45" s="306"/>
      <c r="AH45" s="306"/>
      <c r="AI45" s="306"/>
      <c r="AJ45" s="306"/>
      <c r="AK45" s="306"/>
      <c r="AL45" s="306"/>
      <c r="AM45" s="306"/>
    </row>
    <row r="46" spans="3:39">
      <c r="C46" s="1317"/>
      <c r="G46" s="306"/>
      <c r="H46" s="306"/>
      <c r="I46" s="1323"/>
      <c r="J46" s="306"/>
      <c r="K46" s="306"/>
      <c r="L46" s="306"/>
      <c r="M46" s="306"/>
      <c r="N46" s="306"/>
      <c r="O46" s="306"/>
      <c r="P46" s="306"/>
      <c r="Q46" s="306"/>
      <c r="R46" s="306"/>
      <c r="S46" s="306"/>
      <c r="T46" s="306"/>
      <c r="U46" s="306"/>
      <c r="V46" s="306"/>
      <c r="W46" s="306"/>
      <c r="X46" s="306"/>
      <c r="Y46" s="306"/>
      <c r="Z46" s="306"/>
      <c r="AA46" s="306"/>
      <c r="AB46" s="306"/>
      <c r="AC46" s="306"/>
      <c r="AD46" s="306"/>
      <c r="AE46" s="306"/>
      <c r="AF46" s="306"/>
      <c r="AG46" s="306"/>
      <c r="AH46" s="306"/>
      <c r="AI46" s="306"/>
      <c r="AJ46" s="306"/>
      <c r="AK46" s="306"/>
      <c r="AL46" s="306"/>
      <c r="AM46" s="306"/>
    </row>
    <row r="47" spans="3:39">
      <c r="C47" s="1317"/>
      <c r="G47" s="306"/>
      <c r="H47" s="306"/>
      <c r="I47" s="1323"/>
      <c r="J47" s="306"/>
      <c r="K47" s="306"/>
      <c r="L47" s="306"/>
      <c r="M47" s="306"/>
      <c r="N47" s="306"/>
      <c r="O47" s="306"/>
      <c r="P47" s="306"/>
      <c r="Q47" s="306"/>
      <c r="R47" s="306"/>
      <c r="S47" s="306"/>
      <c r="T47" s="306"/>
      <c r="U47" s="306"/>
      <c r="V47" s="306"/>
      <c r="W47" s="306"/>
      <c r="X47" s="306"/>
      <c r="Y47" s="306"/>
      <c r="Z47" s="306"/>
      <c r="AA47" s="306"/>
      <c r="AB47" s="306"/>
      <c r="AC47" s="306"/>
      <c r="AD47" s="306"/>
      <c r="AE47" s="306"/>
      <c r="AF47" s="306"/>
      <c r="AG47" s="306"/>
      <c r="AH47" s="306"/>
      <c r="AI47" s="306"/>
      <c r="AJ47" s="306"/>
      <c r="AK47" s="306"/>
      <c r="AL47" s="306"/>
      <c r="AM47" s="306"/>
    </row>
    <row r="48" spans="3:39">
      <c r="C48" s="1317"/>
      <c r="G48" s="306"/>
      <c r="H48" s="306"/>
      <c r="I48" s="1323"/>
      <c r="J48" s="306"/>
      <c r="K48" s="306"/>
      <c r="L48" s="306"/>
      <c r="M48" s="306"/>
      <c r="N48" s="306"/>
      <c r="O48" s="306"/>
      <c r="P48" s="306"/>
      <c r="Q48" s="306"/>
      <c r="R48" s="306"/>
      <c r="S48" s="306"/>
      <c r="T48" s="306"/>
      <c r="U48" s="306"/>
      <c r="V48" s="306"/>
      <c r="W48" s="306"/>
      <c r="X48" s="306"/>
      <c r="Y48" s="306"/>
      <c r="Z48" s="306"/>
      <c r="AA48" s="306"/>
      <c r="AB48" s="306"/>
      <c r="AC48" s="306"/>
      <c r="AD48" s="306"/>
      <c r="AE48" s="306"/>
      <c r="AF48" s="306"/>
      <c r="AG48" s="306"/>
      <c r="AH48" s="306"/>
      <c r="AI48" s="306"/>
      <c r="AJ48" s="306"/>
      <c r="AK48" s="306"/>
      <c r="AL48" s="306"/>
      <c r="AM48" s="306"/>
    </row>
    <row r="49" spans="3:39">
      <c r="C49" s="1317"/>
      <c r="G49" s="306"/>
      <c r="H49" s="306"/>
      <c r="I49" s="1323"/>
      <c r="J49" s="306"/>
      <c r="K49" s="306"/>
      <c r="L49" s="306"/>
      <c r="M49" s="306"/>
      <c r="N49" s="306"/>
      <c r="O49" s="306"/>
      <c r="P49" s="306"/>
      <c r="Q49" s="306"/>
      <c r="R49" s="306"/>
      <c r="S49" s="306"/>
      <c r="T49" s="306"/>
      <c r="U49" s="306"/>
      <c r="V49" s="306"/>
      <c r="W49" s="306"/>
      <c r="X49" s="306"/>
      <c r="Y49" s="306"/>
      <c r="Z49" s="306"/>
      <c r="AA49" s="306"/>
      <c r="AB49" s="306"/>
      <c r="AC49" s="306"/>
      <c r="AD49" s="306"/>
      <c r="AE49" s="306"/>
      <c r="AF49" s="306"/>
      <c r="AG49" s="306"/>
      <c r="AH49" s="306"/>
      <c r="AI49" s="306"/>
      <c r="AJ49" s="306"/>
      <c r="AK49" s="306"/>
      <c r="AL49" s="306"/>
      <c r="AM49" s="306"/>
    </row>
    <row r="50" spans="3:39">
      <c r="C50" s="1317"/>
      <c r="G50" s="306"/>
      <c r="H50" s="306"/>
      <c r="I50" s="1323"/>
      <c r="J50" s="306"/>
      <c r="K50" s="306"/>
      <c r="L50" s="306"/>
      <c r="M50" s="306"/>
      <c r="N50" s="306"/>
      <c r="O50" s="306"/>
      <c r="P50" s="306"/>
      <c r="Q50" s="306"/>
      <c r="R50" s="306"/>
      <c r="S50" s="306"/>
      <c r="T50" s="306"/>
      <c r="U50" s="306"/>
      <c r="V50" s="306"/>
      <c r="W50" s="306"/>
      <c r="X50" s="306"/>
      <c r="Y50" s="306"/>
      <c r="Z50" s="306"/>
      <c r="AA50" s="306"/>
      <c r="AB50" s="306"/>
      <c r="AC50" s="306"/>
      <c r="AD50" s="306"/>
      <c r="AE50" s="306"/>
      <c r="AF50" s="306"/>
      <c r="AG50" s="306"/>
      <c r="AH50" s="306"/>
      <c r="AI50" s="306"/>
      <c r="AJ50" s="306"/>
      <c r="AK50" s="306"/>
      <c r="AL50" s="306"/>
      <c r="AM50" s="306"/>
    </row>
    <row r="51" spans="3:39">
      <c r="C51" s="1317"/>
      <c r="G51" s="306"/>
      <c r="H51" s="306"/>
      <c r="I51" s="1323"/>
      <c r="J51" s="306"/>
      <c r="K51" s="306"/>
      <c r="L51" s="306"/>
      <c r="M51" s="306"/>
      <c r="N51" s="306"/>
      <c r="O51" s="306"/>
      <c r="P51" s="306"/>
      <c r="Q51" s="306"/>
      <c r="R51" s="306"/>
      <c r="S51" s="306"/>
      <c r="T51" s="306"/>
      <c r="U51" s="306"/>
      <c r="V51" s="306"/>
      <c r="W51" s="306"/>
      <c r="X51" s="306"/>
      <c r="Y51" s="306"/>
      <c r="Z51" s="306"/>
      <c r="AA51" s="306"/>
      <c r="AB51" s="306"/>
      <c r="AC51" s="306"/>
      <c r="AD51" s="306"/>
      <c r="AE51" s="306"/>
      <c r="AF51" s="306"/>
      <c r="AG51" s="306"/>
      <c r="AH51" s="306"/>
      <c r="AI51" s="306"/>
      <c r="AJ51" s="306"/>
      <c r="AK51" s="306"/>
      <c r="AL51" s="306"/>
      <c r="AM51" s="306"/>
    </row>
    <row r="52" spans="3:39">
      <c r="C52" s="1317"/>
      <c r="G52" s="306"/>
      <c r="H52" s="306"/>
      <c r="I52" s="1323"/>
      <c r="J52" s="306"/>
      <c r="K52" s="306"/>
      <c r="L52" s="306"/>
      <c r="M52" s="306"/>
      <c r="N52" s="306"/>
      <c r="O52" s="306"/>
      <c r="P52" s="306"/>
      <c r="Q52" s="306"/>
      <c r="R52" s="306"/>
      <c r="S52" s="306"/>
      <c r="T52" s="306"/>
      <c r="U52" s="306"/>
      <c r="V52" s="306"/>
      <c r="W52" s="306"/>
      <c r="X52" s="306"/>
      <c r="Y52" s="306"/>
      <c r="Z52" s="306"/>
      <c r="AA52" s="306"/>
      <c r="AB52" s="306"/>
      <c r="AC52" s="306"/>
      <c r="AD52" s="306"/>
      <c r="AE52" s="306"/>
      <c r="AF52" s="306"/>
      <c r="AG52" s="306"/>
      <c r="AH52" s="306"/>
      <c r="AI52" s="306"/>
      <c r="AJ52" s="306"/>
      <c r="AK52" s="306"/>
      <c r="AL52" s="306"/>
      <c r="AM52" s="306"/>
    </row>
    <row r="53" spans="3:39">
      <c r="C53" s="1317"/>
      <c r="G53" s="306"/>
      <c r="H53" s="306"/>
      <c r="I53" s="1323"/>
      <c r="J53" s="306"/>
      <c r="K53" s="306"/>
      <c r="L53" s="306"/>
      <c r="M53" s="306"/>
      <c r="N53" s="306"/>
      <c r="O53" s="306"/>
      <c r="P53" s="306"/>
      <c r="Q53" s="306"/>
      <c r="R53" s="306"/>
      <c r="S53" s="306"/>
      <c r="T53" s="306"/>
      <c r="U53" s="306"/>
      <c r="V53" s="306"/>
      <c r="W53" s="306"/>
      <c r="X53" s="306"/>
      <c r="Y53" s="306"/>
      <c r="Z53" s="306"/>
      <c r="AA53" s="306"/>
      <c r="AB53" s="306"/>
      <c r="AC53" s="306"/>
      <c r="AD53" s="306"/>
      <c r="AE53" s="306"/>
      <c r="AF53" s="306"/>
      <c r="AG53" s="306"/>
      <c r="AH53" s="306"/>
      <c r="AI53" s="306"/>
      <c r="AJ53" s="306"/>
      <c r="AK53" s="306"/>
      <c r="AL53" s="306"/>
      <c r="AM53" s="306"/>
    </row>
    <row r="54" spans="3:39">
      <c r="C54" s="1317"/>
      <c r="G54" s="306"/>
      <c r="H54" s="306"/>
      <c r="I54" s="1323"/>
      <c r="J54" s="306"/>
      <c r="K54" s="306"/>
      <c r="L54" s="306"/>
      <c r="M54" s="306"/>
      <c r="N54" s="306"/>
      <c r="O54" s="306"/>
      <c r="P54" s="306"/>
      <c r="Q54" s="306"/>
      <c r="R54" s="306"/>
      <c r="S54" s="306"/>
      <c r="T54" s="306"/>
      <c r="U54" s="306"/>
      <c r="V54" s="306"/>
      <c r="W54" s="306"/>
      <c r="X54" s="306"/>
      <c r="Y54" s="306"/>
      <c r="Z54" s="306"/>
      <c r="AA54" s="306"/>
      <c r="AB54" s="306"/>
      <c r="AC54" s="306"/>
      <c r="AD54" s="306"/>
      <c r="AE54" s="306"/>
      <c r="AF54" s="306"/>
      <c r="AG54" s="306"/>
      <c r="AH54" s="306"/>
      <c r="AI54" s="306"/>
      <c r="AJ54" s="306"/>
      <c r="AK54" s="306"/>
      <c r="AL54" s="306"/>
      <c r="AM54" s="306"/>
    </row>
    <row r="55" spans="3:39">
      <c r="C55" s="1317"/>
      <c r="G55" s="306"/>
      <c r="H55" s="306"/>
      <c r="I55" s="1323"/>
      <c r="J55" s="306"/>
      <c r="K55" s="306"/>
      <c r="L55" s="306"/>
      <c r="M55" s="306"/>
      <c r="N55" s="306"/>
      <c r="O55" s="306"/>
      <c r="P55" s="306"/>
      <c r="Q55" s="306"/>
      <c r="R55" s="306"/>
      <c r="S55" s="306"/>
      <c r="T55" s="306"/>
      <c r="U55" s="306"/>
      <c r="V55" s="306"/>
      <c r="W55" s="306"/>
      <c r="X55" s="306"/>
      <c r="Y55" s="306"/>
      <c r="Z55" s="306"/>
      <c r="AA55" s="306"/>
      <c r="AB55" s="306"/>
      <c r="AC55" s="306"/>
      <c r="AD55" s="306"/>
      <c r="AE55" s="306"/>
      <c r="AF55" s="306"/>
      <c r="AG55" s="306"/>
      <c r="AH55" s="306"/>
      <c r="AI55" s="306"/>
      <c r="AJ55" s="306"/>
      <c r="AK55" s="306"/>
      <c r="AL55" s="306"/>
      <c r="AM55" s="306"/>
    </row>
    <row r="56" spans="3:39">
      <c r="C56" s="1317"/>
      <c r="G56" s="306"/>
      <c r="H56" s="306"/>
      <c r="I56" s="1323"/>
      <c r="J56" s="306"/>
      <c r="K56" s="306"/>
      <c r="L56" s="306"/>
      <c r="M56" s="306"/>
      <c r="N56" s="306"/>
      <c r="O56" s="306"/>
      <c r="P56" s="306"/>
      <c r="Q56" s="306"/>
      <c r="R56" s="306"/>
      <c r="S56" s="306"/>
      <c r="T56" s="306"/>
      <c r="U56" s="306"/>
      <c r="V56" s="306"/>
      <c r="W56" s="306"/>
      <c r="X56" s="306"/>
      <c r="Y56" s="306"/>
      <c r="Z56" s="306"/>
      <c r="AA56" s="306"/>
      <c r="AB56" s="306"/>
      <c r="AC56" s="306"/>
      <c r="AD56" s="306"/>
      <c r="AE56" s="306"/>
      <c r="AF56" s="306"/>
      <c r="AG56" s="306"/>
      <c r="AH56" s="306"/>
      <c r="AI56" s="306"/>
      <c r="AJ56" s="306"/>
      <c r="AK56" s="306"/>
      <c r="AL56" s="306"/>
      <c r="AM56" s="306"/>
    </row>
    <row r="57" spans="3:39">
      <c r="C57" s="1317"/>
      <c r="G57" s="306"/>
      <c r="H57" s="306"/>
      <c r="I57" s="1323"/>
      <c r="J57" s="306"/>
      <c r="K57" s="306"/>
      <c r="L57" s="306"/>
      <c r="M57" s="306"/>
      <c r="N57" s="306"/>
      <c r="O57" s="306"/>
      <c r="P57" s="306"/>
      <c r="Q57" s="306"/>
      <c r="R57" s="306"/>
      <c r="S57" s="306"/>
      <c r="T57" s="306"/>
      <c r="U57" s="306"/>
      <c r="V57" s="306"/>
      <c r="W57" s="306"/>
      <c r="X57" s="306"/>
      <c r="Y57" s="306"/>
      <c r="Z57" s="306"/>
      <c r="AA57" s="306"/>
      <c r="AB57" s="306"/>
      <c r="AC57" s="306"/>
      <c r="AD57" s="306"/>
      <c r="AE57" s="306"/>
      <c r="AF57" s="306"/>
      <c r="AG57" s="306"/>
      <c r="AH57" s="306"/>
      <c r="AI57" s="306"/>
      <c r="AJ57" s="306"/>
      <c r="AK57" s="306"/>
      <c r="AL57" s="306"/>
      <c r="AM57" s="306"/>
    </row>
    <row r="58" spans="3:39">
      <c r="C58" s="1317"/>
      <c r="G58" s="306"/>
      <c r="H58" s="306"/>
      <c r="I58" s="1323"/>
      <c r="J58" s="306"/>
      <c r="K58" s="306"/>
      <c r="L58" s="306"/>
      <c r="M58" s="306"/>
      <c r="N58" s="306"/>
      <c r="O58" s="306"/>
      <c r="P58" s="306"/>
      <c r="Q58" s="306"/>
      <c r="R58" s="306"/>
      <c r="S58" s="306"/>
      <c r="T58" s="306"/>
      <c r="U58" s="306"/>
      <c r="V58" s="306"/>
      <c r="W58" s="306"/>
      <c r="X58" s="306"/>
      <c r="Y58" s="306"/>
      <c r="Z58" s="306"/>
      <c r="AA58" s="306"/>
      <c r="AB58" s="306"/>
      <c r="AC58" s="306"/>
      <c r="AD58" s="306"/>
      <c r="AE58" s="306"/>
      <c r="AF58" s="306"/>
      <c r="AG58" s="306"/>
      <c r="AH58" s="306"/>
      <c r="AI58" s="306"/>
      <c r="AJ58" s="306"/>
      <c r="AK58" s="306"/>
      <c r="AL58" s="306"/>
      <c r="AM58" s="306"/>
    </row>
    <row r="59" spans="3:39">
      <c r="C59" s="1317"/>
      <c r="G59" s="306"/>
      <c r="H59" s="306"/>
      <c r="I59" s="1323"/>
      <c r="J59" s="306"/>
      <c r="K59" s="306"/>
      <c r="L59" s="306"/>
      <c r="M59" s="306"/>
      <c r="N59" s="306"/>
      <c r="O59" s="306"/>
      <c r="P59" s="306"/>
      <c r="Q59" s="306"/>
      <c r="R59" s="306"/>
      <c r="S59" s="306"/>
      <c r="T59" s="306"/>
      <c r="U59" s="306"/>
      <c r="V59" s="306"/>
      <c r="W59" s="306"/>
      <c r="X59" s="306"/>
      <c r="Y59" s="306"/>
      <c r="Z59" s="306"/>
      <c r="AA59" s="306"/>
      <c r="AB59" s="306"/>
      <c r="AC59" s="306"/>
      <c r="AD59" s="306"/>
      <c r="AE59" s="306"/>
      <c r="AF59" s="306"/>
      <c r="AG59" s="306"/>
      <c r="AH59" s="306"/>
      <c r="AI59" s="306"/>
      <c r="AJ59" s="306"/>
      <c r="AK59" s="306"/>
      <c r="AL59" s="306"/>
      <c r="AM59" s="306"/>
    </row>
    <row r="60" spans="3:39">
      <c r="C60" s="1317"/>
      <c r="G60" s="306"/>
      <c r="H60" s="306"/>
      <c r="I60" s="1323"/>
      <c r="J60" s="306"/>
      <c r="K60" s="306"/>
      <c r="L60" s="306"/>
      <c r="M60" s="306"/>
      <c r="N60" s="306"/>
      <c r="O60" s="306"/>
      <c r="P60" s="306"/>
      <c r="Q60" s="306"/>
      <c r="R60" s="306"/>
      <c r="S60" s="306"/>
      <c r="T60" s="306"/>
      <c r="U60" s="306"/>
      <c r="V60" s="306"/>
      <c r="W60" s="306"/>
      <c r="X60" s="306"/>
      <c r="Y60" s="306"/>
      <c r="Z60" s="306"/>
      <c r="AA60" s="306"/>
      <c r="AB60" s="306"/>
      <c r="AC60" s="306"/>
      <c r="AD60" s="306"/>
      <c r="AE60" s="306"/>
      <c r="AF60" s="306"/>
      <c r="AG60" s="306"/>
      <c r="AH60" s="306"/>
      <c r="AI60" s="306"/>
      <c r="AJ60" s="306"/>
      <c r="AK60" s="306"/>
      <c r="AL60" s="306"/>
      <c r="AM60" s="306"/>
    </row>
    <row r="61" spans="3:39">
      <c r="C61" s="1317"/>
      <c r="G61" s="306"/>
      <c r="H61" s="306"/>
      <c r="I61" s="1323"/>
      <c r="J61" s="306"/>
      <c r="K61" s="306"/>
      <c r="L61" s="306"/>
      <c r="M61" s="306"/>
      <c r="N61" s="306"/>
      <c r="O61" s="306"/>
      <c r="P61" s="306"/>
      <c r="Q61" s="306"/>
      <c r="R61" s="306"/>
      <c r="S61" s="306"/>
      <c r="T61" s="306"/>
      <c r="U61" s="306"/>
      <c r="V61" s="306"/>
      <c r="W61" s="306"/>
      <c r="X61" s="306"/>
      <c r="Y61" s="306"/>
      <c r="Z61" s="306"/>
      <c r="AA61" s="306"/>
      <c r="AB61" s="306"/>
      <c r="AC61" s="306"/>
      <c r="AD61" s="306"/>
      <c r="AE61" s="306"/>
      <c r="AF61" s="306"/>
      <c r="AG61" s="306"/>
      <c r="AH61" s="306"/>
      <c r="AI61" s="306"/>
      <c r="AJ61" s="306"/>
      <c r="AK61" s="306"/>
      <c r="AL61" s="306"/>
      <c r="AM61" s="306"/>
    </row>
    <row r="62" spans="3:39">
      <c r="C62" s="1317"/>
      <c r="G62" s="306"/>
      <c r="H62" s="306"/>
      <c r="I62" s="1323"/>
      <c r="J62" s="306"/>
      <c r="K62" s="306"/>
      <c r="L62" s="306"/>
      <c r="M62" s="306"/>
      <c r="N62" s="306"/>
      <c r="O62" s="306"/>
      <c r="P62" s="306"/>
      <c r="Q62" s="306"/>
      <c r="R62" s="306"/>
      <c r="S62" s="306"/>
      <c r="T62" s="306"/>
      <c r="U62" s="306"/>
      <c r="V62" s="306"/>
      <c r="W62" s="306"/>
      <c r="X62" s="306"/>
      <c r="Y62" s="306"/>
      <c r="Z62" s="306"/>
      <c r="AA62" s="306"/>
      <c r="AB62" s="306"/>
      <c r="AC62" s="306"/>
      <c r="AD62" s="306"/>
      <c r="AE62" s="306"/>
      <c r="AF62" s="306"/>
      <c r="AG62" s="306"/>
      <c r="AH62" s="306"/>
      <c r="AI62" s="306"/>
      <c r="AJ62" s="306"/>
      <c r="AK62" s="306"/>
      <c r="AL62" s="306"/>
      <c r="AM62" s="306"/>
    </row>
    <row r="63" spans="3:39">
      <c r="C63" s="1317"/>
      <c r="G63" s="306"/>
      <c r="H63" s="306"/>
      <c r="I63" s="1323"/>
      <c r="J63" s="306"/>
      <c r="K63" s="306"/>
      <c r="L63" s="306"/>
      <c r="M63" s="306"/>
      <c r="N63" s="306"/>
      <c r="O63" s="306"/>
      <c r="P63" s="306"/>
      <c r="Q63" s="306"/>
      <c r="R63" s="306"/>
      <c r="S63" s="306"/>
      <c r="T63" s="306"/>
      <c r="U63" s="306"/>
      <c r="V63" s="306"/>
      <c r="W63" s="306"/>
      <c r="X63" s="306"/>
      <c r="Y63" s="306"/>
      <c r="Z63" s="306"/>
      <c r="AA63" s="306"/>
      <c r="AB63" s="306"/>
      <c r="AC63" s="306"/>
      <c r="AD63" s="306"/>
      <c r="AE63" s="306"/>
      <c r="AF63" s="306"/>
      <c r="AG63" s="306"/>
      <c r="AH63" s="306"/>
      <c r="AI63" s="306"/>
      <c r="AJ63" s="306"/>
      <c r="AK63" s="306"/>
      <c r="AL63" s="306"/>
      <c r="AM63" s="306"/>
    </row>
    <row r="64" spans="3:39">
      <c r="C64" s="1317"/>
      <c r="G64" s="306"/>
      <c r="H64" s="306"/>
      <c r="I64" s="1323"/>
      <c r="J64" s="306"/>
      <c r="K64" s="306"/>
      <c r="L64" s="306"/>
      <c r="M64" s="306"/>
      <c r="N64" s="306"/>
      <c r="O64" s="306"/>
      <c r="P64" s="306"/>
      <c r="Q64" s="306"/>
      <c r="R64" s="306"/>
      <c r="S64" s="306"/>
      <c r="T64" s="306"/>
      <c r="U64" s="306"/>
      <c r="V64" s="306"/>
      <c r="W64" s="306"/>
      <c r="X64" s="306"/>
      <c r="Y64" s="306"/>
      <c r="Z64" s="306"/>
      <c r="AA64" s="306"/>
      <c r="AB64" s="306"/>
      <c r="AC64" s="306"/>
      <c r="AD64" s="306"/>
      <c r="AE64" s="306"/>
      <c r="AF64" s="306"/>
      <c r="AG64" s="306"/>
      <c r="AH64" s="306"/>
      <c r="AI64" s="306"/>
      <c r="AJ64" s="306"/>
      <c r="AK64" s="306"/>
      <c r="AL64" s="306"/>
      <c r="AM64" s="306"/>
    </row>
    <row r="65" spans="3:39">
      <c r="C65" s="1317"/>
      <c r="G65" s="306"/>
      <c r="H65" s="306"/>
      <c r="I65" s="1323"/>
      <c r="J65" s="306"/>
      <c r="K65" s="306"/>
      <c r="L65" s="306"/>
      <c r="M65" s="306"/>
      <c r="N65" s="306"/>
      <c r="O65" s="306"/>
      <c r="P65" s="306"/>
      <c r="Q65" s="306"/>
      <c r="R65" s="306"/>
      <c r="S65" s="306"/>
      <c r="T65" s="306"/>
      <c r="U65" s="306"/>
      <c r="V65" s="306"/>
      <c r="W65" s="306"/>
      <c r="X65" s="306"/>
      <c r="Y65" s="306"/>
      <c r="Z65" s="306"/>
      <c r="AA65" s="306"/>
      <c r="AB65" s="306"/>
      <c r="AC65" s="306"/>
      <c r="AD65" s="306"/>
      <c r="AE65" s="306"/>
      <c r="AF65" s="306"/>
      <c r="AG65" s="306"/>
      <c r="AH65" s="306"/>
      <c r="AI65" s="306"/>
      <c r="AJ65" s="306"/>
      <c r="AK65" s="306"/>
      <c r="AL65" s="306"/>
      <c r="AM65" s="306"/>
    </row>
    <row r="66" spans="3:39">
      <c r="C66" s="1317"/>
      <c r="G66" s="306"/>
      <c r="H66" s="306"/>
      <c r="I66" s="1323"/>
      <c r="J66" s="306"/>
      <c r="K66" s="306"/>
      <c r="L66" s="306"/>
      <c r="M66" s="306"/>
      <c r="N66" s="306"/>
      <c r="O66" s="306"/>
      <c r="P66" s="306"/>
      <c r="Q66" s="306"/>
      <c r="R66" s="306"/>
      <c r="S66" s="306"/>
      <c r="T66" s="306"/>
      <c r="U66" s="306"/>
      <c r="V66" s="306"/>
      <c r="W66" s="306"/>
      <c r="X66" s="306"/>
      <c r="Y66" s="306"/>
      <c r="Z66" s="306"/>
      <c r="AA66" s="306"/>
      <c r="AB66" s="306"/>
      <c r="AC66" s="306"/>
      <c r="AD66" s="306"/>
      <c r="AE66" s="306"/>
      <c r="AF66" s="306"/>
      <c r="AG66" s="306"/>
      <c r="AH66" s="306"/>
      <c r="AI66" s="306"/>
      <c r="AJ66" s="306"/>
      <c r="AK66" s="306"/>
      <c r="AL66" s="306"/>
      <c r="AM66" s="306"/>
    </row>
    <row r="67" spans="3:39">
      <c r="C67" s="1317"/>
      <c r="G67" s="306"/>
      <c r="H67" s="306"/>
      <c r="I67" s="1323"/>
      <c r="J67" s="306"/>
      <c r="K67" s="306"/>
      <c r="L67" s="306"/>
      <c r="M67" s="306"/>
      <c r="N67" s="306"/>
      <c r="O67" s="306"/>
      <c r="P67" s="306"/>
      <c r="Q67" s="306"/>
      <c r="R67" s="306"/>
      <c r="S67" s="306"/>
      <c r="T67" s="306"/>
      <c r="U67" s="306"/>
      <c r="V67" s="306"/>
      <c r="W67" s="306"/>
      <c r="X67" s="306"/>
      <c r="Y67" s="306"/>
      <c r="Z67" s="306"/>
      <c r="AA67" s="306"/>
      <c r="AB67" s="306"/>
      <c r="AC67" s="306"/>
      <c r="AD67" s="306"/>
      <c r="AE67" s="306"/>
      <c r="AF67" s="306"/>
      <c r="AG67" s="306"/>
      <c r="AH67" s="306"/>
      <c r="AI67" s="306"/>
      <c r="AJ67" s="306"/>
      <c r="AK67" s="306"/>
      <c r="AL67" s="306"/>
      <c r="AM67" s="306"/>
    </row>
    <row r="68" spans="3:39">
      <c r="C68" s="1317"/>
      <c r="G68" s="306"/>
      <c r="H68" s="306"/>
      <c r="I68" s="1323"/>
      <c r="J68" s="306"/>
      <c r="K68" s="306"/>
      <c r="L68" s="306"/>
      <c r="M68" s="306"/>
      <c r="N68" s="306"/>
      <c r="O68" s="306"/>
      <c r="P68" s="306"/>
      <c r="Q68" s="306"/>
      <c r="R68" s="306"/>
      <c r="S68" s="306"/>
      <c r="T68" s="306"/>
      <c r="U68" s="306"/>
      <c r="V68" s="306"/>
      <c r="W68" s="306"/>
      <c r="X68" s="306"/>
      <c r="Y68" s="306"/>
      <c r="Z68" s="306"/>
      <c r="AA68" s="306"/>
      <c r="AB68" s="306"/>
      <c r="AC68" s="306"/>
      <c r="AD68" s="306"/>
      <c r="AE68" s="306"/>
      <c r="AF68" s="306"/>
      <c r="AG68" s="306"/>
      <c r="AH68" s="306"/>
      <c r="AI68" s="306"/>
      <c r="AJ68" s="306"/>
      <c r="AK68" s="306"/>
      <c r="AL68" s="306"/>
      <c r="AM68" s="306"/>
    </row>
    <row r="69" spans="3:39">
      <c r="C69" s="1317"/>
      <c r="G69" s="306"/>
      <c r="H69" s="306"/>
      <c r="I69" s="1323"/>
      <c r="J69" s="306"/>
      <c r="K69" s="306"/>
      <c r="L69" s="306"/>
      <c r="M69" s="306"/>
      <c r="N69" s="306"/>
      <c r="O69" s="306"/>
      <c r="P69" s="306"/>
      <c r="Q69" s="306"/>
      <c r="R69" s="306"/>
      <c r="S69" s="306"/>
      <c r="T69" s="306"/>
      <c r="U69" s="306"/>
      <c r="V69" s="306"/>
      <c r="W69" s="306"/>
      <c r="X69" s="306"/>
      <c r="Y69" s="306"/>
      <c r="Z69" s="306"/>
      <c r="AA69" s="306"/>
      <c r="AB69" s="306"/>
      <c r="AC69" s="306"/>
      <c r="AD69" s="306"/>
      <c r="AE69" s="306"/>
      <c r="AF69" s="306"/>
      <c r="AG69" s="306"/>
      <c r="AH69" s="306"/>
      <c r="AI69" s="306"/>
      <c r="AJ69" s="306"/>
      <c r="AK69" s="306"/>
      <c r="AL69" s="306"/>
      <c r="AM69" s="306"/>
    </row>
    <row r="70" spans="3:39">
      <c r="C70" s="1317"/>
      <c r="G70" s="306"/>
      <c r="H70" s="306"/>
      <c r="I70" s="1323"/>
      <c r="J70" s="306"/>
      <c r="K70" s="306"/>
      <c r="L70" s="306"/>
      <c r="M70" s="306"/>
      <c r="N70" s="306"/>
      <c r="O70" s="306"/>
      <c r="P70" s="306"/>
      <c r="Q70" s="306"/>
      <c r="R70" s="306"/>
      <c r="S70" s="306"/>
      <c r="T70" s="306"/>
      <c r="U70" s="306"/>
      <c r="V70" s="306"/>
      <c r="W70" s="306"/>
      <c r="X70" s="306"/>
      <c r="Y70" s="306"/>
      <c r="Z70" s="306"/>
      <c r="AA70" s="306"/>
      <c r="AB70" s="306"/>
      <c r="AC70" s="306"/>
      <c r="AD70" s="306"/>
      <c r="AE70" s="306"/>
      <c r="AF70" s="306"/>
      <c r="AG70" s="306"/>
      <c r="AH70" s="306"/>
      <c r="AI70" s="306"/>
      <c r="AJ70" s="306"/>
      <c r="AK70" s="306"/>
      <c r="AL70" s="306"/>
      <c r="AM70" s="306"/>
    </row>
    <row r="71" spans="3:39">
      <c r="C71" s="1317"/>
      <c r="G71" s="306"/>
      <c r="H71" s="306"/>
      <c r="I71" s="1323"/>
      <c r="J71" s="306"/>
      <c r="K71" s="306"/>
      <c r="L71" s="306"/>
      <c r="M71" s="306"/>
      <c r="N71" s="306"/>
      <c r="O71" s="306"/>
      <c r="P71" s="306"/>
      <c r="Q71" s="306"/>
      <c r="R71" s="306"/>
      <c r="S71" s="306"/>
      <c r="T71" s="306"/>
      <c r="U71" s="306"/>
      <c r="V71" s="306"/>
      <c r="W71" s="306"/>
      <c r="X71" s="306"/>
      <c r="Y71" s="306"/>
      <c r="Z71" s="306"/>
      <c r="AA71" s="306"/>
      <c r="AB71" s="306"/>
      <c r="AC71" s="306"/>
      <c r="AD71" s="306"/>
      <c r="AE71" s="306"/>
      <c r="AF71" s="306"/>
      <c r="AG71" s="306"/>
      <c r="AH71" s="306"/>
      <c r="AI71" s="306"/>
      <c r="AJ71" s="306"/>
      <c r="AK71" s="306"/>
      <c r="AL71" s="306"/>
      <c r="AM71" s="306"/>
    </row>
    <row r="72" spans="3:39">
      <c r="C72" s="1317"/>
      <c r="G72" s="306"/>
      <c r="H72" s="306"/>
      <c r="I72" s="1323"/>
      <c r="J72" s="306"/>
      <c r="K72" s="306"/>
      <c r="L72" s="306"/>
      <c r="M72" s="306"/>
      <c r="N72" s="306"/>
      <c r="O72" s="306"/>
      <c r="P72" s="306"/>
      <c r="Q72" s="306"/>
      <c r="R72" s="306"/>
      <c r="S72" s="306"/>
      <c r="T72" s="306"/>
      <c r="U72" s="306"/>
      <c r="V72" s="306"/>
      <c r="W72" s="306"/>
      <c r="X72" s="306"/>
      <c r="Y72" s="306"/>
      <c r="Z72" s="306"/>
      <c r="AA72" s="306"/>
      <c r="AB72" s="306"/>
      <c r="AC72" s="306"/>
      <c r="AD72" s="306"/>
      <c r="AE72" s="306"/>
      <c r="AF72" s="306"/>
      <c r="AG72" s="306"/>
      <c r="AH72" s="306"/>
      <c r="AI72" s="306"/>
      <c r="AJ72" s="306"/>
      <c r="AK72" s="306"/>
      <c r="AL72" s="306"/>
      <c r="AM72" s="306"/>
    </row>
    <row r="73" spans="3:39">
      <c r="C73" s="1317"/>
      <c r="G73" s="306"/>
      <c r="H73" s="306"/>
      <c r="I73" s="1323"/>
      <c r="J73" s="306"/>
      <c r="K73" s="306"/>
      <c r="L73" s="306"/>
      <c r="M73" s="306"/>
      <c r="N73" s="306"/>
      <c r="O73" s="306"/>
      <c r="P73" s="306"/>
      <c r="Q73" s="306"/>
      <c r="R73" s="306"/>
      <c r="S73" s="306"/>
      <c r="T73" s="306"/>
      <c r="U73" s="306"/>
      <c r="V73" s="306"/>
      <c r="W73" s="306"/>
      <c r="X73" s="306"/>
      <c r="Y73" s="306"/>
      <c r="Z73" s="306"/>
      <c r="AA73" s="306"/>
      <c r="AB73" s="306"/>
      <c r="AC73" s="306"/>
      <c r="AD73" s="306"/>
      <c r="AE73" s="306"/>
      <c r="AF73" s="306"/>
      <c r="AG73" s="306"/>
      <c r="AH73" s="306"/>
      <c r="AI73" s="306"/>
      <c r="AJ73" s="306"/>
      <c r="AK73" s="306"/>
      <c r="AL73" s="306"/>
      <c r="AM73" s="306"/>
    </row>
    <row r="74" spans="3:39">
      <c r="C74" s="1317"/>
      <c r="G74" s="306"/>
      <c r="H74" s="306"/>
      <c r="I74" s="1323"/>
      <c r="J74" s="306"/>
      <c r="K74" s="306"/>
      <c r="L74" s="306"/>
      <c r="M74" s="306"/>
      <c r="N74" s="306"/>
      <c r="O74" s="306"/>
      <c r="P74" s="306"/>
      <c r="Q74" s="306"/>
      <c r="R74" s="306"/>
      <c r="S74" s="306"/>
      <c r="T74" s="306"/>
      <c r="U74" s="306"/>
      <c r="V74" s="306"/>
      <c r="W74" s="306"/>
      <c r="X74" s="306"/>
      <c r="Y74" s="306"/>
      <c r="Z74" s="306"/>
      <c r="AA74" s="306"/>
      <c r="AB74" s="306"/>
      <c r="AC74" s="306"/>
      <c r="AD74" s="306"/>
      <c r="AE74" s="306"/>
      <c r="AF74" s="306"/>
      <c r="AG74" s="306"/>
      <c r="AH74" s="306"/>
      <c r="AI74" s="306"/>
      <c r="AJ74" s="306"/>
      <c r="AK74" s="306"/>
      <c r="AL74" s="306"/>
      <c r="AM74" s="306"/>
    </row>
    <row r="75" spans="3:39">
      <c r="C75" s="1317"/>
      <c r="G75" s="306"/>
      <c r="H75" s="306"/>
      <c r="I75" s="1323"/>
      <c r="J75" s="306"/>
      <c r="K75" s="306"/>
      <c r="L75" s="306"/>
      <c r="M75" s="306"/>
      <c r="N75" s="306"/>
      <c r="O75" s="306"/>
      <c r="P75" s="306"/>
      <c r="Q75" s="306"/>
      <c r="R75" s="306"/>
      <c r="S75" s="306"/>
      <c r="T75" s="306"/>
      <c r="U75" s="306"/>
      <c r="V75" s="306"/>
      <c r="W75" s="306"/>
      <c r="X75" s="306"/>
      <c r="Y75" s="306"/>
      <c r="Z75" s="306"/>
      <c r="AA75" s="306"/>
      <c r="AB75" s="306"/>
      <c r="AC75" s="306"/>
      <c r="AD75" s="306"/>
      <c r="AE75" s="306"/>
      <c r="AF75" s="306"/>
      <c r="AG75" s="306"/>
      <c r="AH75" s="306"/>
      <c r="AI75" s="306"/>
      <c r="AJ75" s="306"/>
      <c r="AK75" s="306"/>
      <c r="AL75" s="306"/>
      <c r="AM75" s="306"/>
    </row>
    <row r="76" spans="3:39">
      <c r="C76" s="1317"/>
      <c r="G76" s="306"/>
      <c r="H76" s="306"/>
      <c r="I76" s="1323"/>
      <c r="J76" s="306"/>
      <c r="K76" s="306"/>
      <c r="L76" s="306"/>
      <c r="M76" s="306"/>
      <c r="N76" s="306"/>
      <c r="O76" s="306"/>
      <c r="P76" s="306"/>
      <c r="Q76" s="306"/>
      <c r="R76" s="306"/>
      <c r="S76" s="306"/>
      <c r="T76" s="306"/>
      <c r="U76" s="306"/>
      <c r="V76" s="306"/>
      <c r="W76" s="306"/>
      <c r="X76" s="306"/>
      <c r="Y76" s="306"/>
      <c r="Z76" s="306"/>
      <c r="AA76" s="306"/>
      <c r="AB76" s="306"/>
      <c r="AC76" s="306"/>
      <c r="AD76" s="306"/>
      <c r="AE76" s="306"/>
      <c r="AF76" s="306"/>
      <c r="AG76" s="306"/>
      <c r="AH76" s="306"/>
      <c r="AI76" s="306"/>
      <c r="AJ76" s="306"/>
      <c r="AK76" s="306"/>
      <c r="AL76" s="306"/>
      <c r="AM76" s="306"/>
    </row>
    <row r="77" spans="3:39">
      <c r="C77" s="1317"/>
      <c r="G77" s="306"/>
      <c r="H77" s="306"/>
      <c r="I77" s="1323"/>
      <c r="J77" s="306"/>
      <c r="K77" s="306"/>
      <c r="L77" s="306"/>
      <c r="M77" s="306"/>
      <c r="N77" s="306"/>
      <c r="O77" s="306"/>
      <c r="P77" s="306"/>
      <c r="Q77" s="306"/>
      <c r="R77" s="306"/>
      <c r="S77" s="306"/>
      <c r="T77" s="306"/>
      <c r="U77" s="306"/>
      <c r="V77" s="306"/>
      <c r="W77" s="306"/>
      <c r="X77" s="306"/>
      <c r="Y77" s="306"/>
      <c r="Z77" s="306"/>
      <c r="AA77" s="306"/>
      <c r="AB77" s="306"/>
      <c r="AC77" s="306"/>
      <c r="AD77" s="306"/>
      <c r="AE77" s="306"/>
      <c r="AF77" s="306"/>
      <c r="AG77" s="306"/>
      <c r="AH77" s="306"/>
      <c r="AI77" s="306"/>
      <c r="AJ77" s="306"/>
      <c r="AK77" s="306"/>
      <c r="AL77" s="306"/>
      <c r="AM77" s="306"/>
    </row>
    <row r="78" spans="3:39">
      <c r="C78" s="1317"/>
      <c r="G78" s="306"/>
      <c r="H78" s="306"/>
      <c r="I78" s="1323"/>
      <c r="J78" s="306"/>
      <c r="K78" s="306"/>
      <c r="L78" s="306"/>
      <c r="M78" s="306"/>
      <c r="N78" s="306"/>
      <c r="O78" s="306"/>
      <c r="P78" s="306"/>
      <c r="Q78" s="306"/>
      <c r="R78" s="306"/>
      <c r="S78" s="306"/>
      <c r="T78" s="306"/>
      <c r="U78" s="306"/>
      <c r="V78" s="306"/>
      <c r="W78" s="306"/>
      <c r="X78" s="306"/>
      <c r="Y78" s="306"/>
      <c r="Z78" s="306"/>
      <c r="AA78" s="306"/>
      <c r="AB78" s="306"/>
      <c r="AC78" s="306"/>
      <c r="AD78" s="306"/>
      <c r="AE78" s="306"/>
      <c r="AF78" s="306"/>
      <c r="AG78" s="306"/>
      <c r="AH78" s="306"/>
      <c r="AI78" s="306"/>
      <c r="AJ78" s="306"/>
      <c r="AK78" s="306"/>
      <c r="AL78" s="306"/>
      <c r="AM78" s="306"/>
    </row>
    <row r="79" spans="3:39">
      <c r="C79" s="1317"/>
      <c r="G79" s="306"/>
      <c r="H79" s="306"/>
      <c r="I79" s="1323"/>
      <c r="J79" s="306"/>
      <c r="K79" s="306"/>
      <c r="L79" s="306"/>
      <c r="M79" s="306"/>
      <c r="N79" s="306"/>
      <c r="O79" s="306"/>
      <c r="P79" s="306"/>
      <c r="Q79" s="306"/>
      <c r="R79" s="306"/>
      <c r="S79" s="306"/>
      <c r="T79" s="306"/>
      <c r="U79" s="306"/>
      <c r="V79" s="306"/>
      <c r="W79" s="306"/>
      <c r="X79" s="306"/>
      <c r="Y79" s="306"/>
      <c r="Z79" s="306"/>
      <c r="AA79" s="306"/>
      <c r="AB79" s="306"/>
      <c r="AC79" s="306"/>
      <c r="AD79" s="306"/>
      <c r="AE79" s="306"/>
      <c r="AF79" s="306"/>
      <c r="AG79" s="306"/>
      <c r="AH79" s="306"/>
      <c r="AI79" s="306"/>
      <c r="AJ79" s="306"/>
      <c r="AK79" s="306"/>
      <c r="AL79" s="306"/>
      <c r="AM79" s="306"/>
    </row>
    <row r="80" spans="3:39">
      <c r="C80" s="1317"/>
      <c r="G80" s="306"/>
      <c r="H80" s="306"/>
      <c r="I80" s="1323"/>
      <c r="J80" s="306"/>
      <c r="K80" s="306"/>
      <c r="L80" s="306"/>
      <c r="M80" s="306"/>
      <c r="N80" s="306"/>
      <c r="O80" s="306"/>
      <c r="P80" s="306"/>
      <c r="Q80" s="306"/>
      <c r="R80" s="306"/>
      <c r="S80" s="306"/>
      <c r="T80" s="306"/>
      <c r="U80" s="306"/>
      <c r="V80" s="306"/>
      <c r="W80" s="306"/>
      <c r="X80" s="306"/>
      <c r="Y80" s="306"/>
      <c r="Z80" s="306"/>
      <c r="AA80" s="306"/>
      <c r="AB80" s="306"/>
      <c r="AC80" s="306"/>
      <c r="AD80" s="306"/>
      <c r="AE80" s="306"/>
      <c r="AF80" s="306"/>
      <c r="AG80" s="306"/>
      <c r="AH80" s="306"/>
      <c r="AI80" s="306"/>
      <c r="AJ80" s="306"/>
      <c r="AK80" s="306"/>
      <c r="AL80" s="306"/>
      <c r="AM80" s="306"/>
    </row>
    <row r="81" spans="3:39">
      <c r="C81" s="1317"/>
      <c r="G81" s="306"/>
      <c r="H81" s="306"/>
      <c r="I81" s="1323"/>
      <c r="J81" s="306"/>
      <c r="K81" s="306"/>
      <c r="L81" s="306"/>
      <c r="M81" s="306"/>
      <c r="N81" s="306"/>
      <c r="O81" s="306"/>
      <c r="P81" s="306"/>
      <c r="Q81" s="306"/>
      <c r="R81" s="306"/>
      <c r="S81" s="306"/>
      <c r="T81" s="306"/>
      <c r="U81" s="306"/>
      <c r="V81" s="306"/>
      <c r="W81" s="306"/>
      <c r="X81" s="306"/>
      <c r="Y81" s="306"/>
      <c r="Z81" s="306"/>
      <c r="AA81" s="306"/>
      <c r="AB81" s="306"/>
      <c r="AC81" s="306"/>
      <c r="AD81" s="306"/>
      <c r="AE81" s="306"/>
      <c r="AF81" s="306"/>
      <c r="AG81" s="306"/>
      <c r="AH81" s="306"/>
      <c r="AI81" s="306"/>
      <c r="AJ81" s="306"/>
      <c r="AK81" s="306"/>
      <c r="AL81" s="306"/>
      <c r="AM81" s="306"/>
    </row>
    <row r="82" spans="3:39">
      <c r="C82" s="1317"/>
      <c r="G82" s="306"/>
      <c r="H82" s="306"/>
      <c r="I82" s="1323"/>
      <c r="J82" s="306"/>
      <c r="K82" s="306"/>
      <c r="L82" s="306"/>
      <c r="M82" s="306"/>
      <c r="N82" s="306"/>
      <c r="O82" s="306"/>
      <c r="P82" s="306"/>
      <c r="Q82" s="306"/>
      <c r="R82" s="306"/>
      <c r="S82" s="306"/>
      <c r="T82" s="306"/>
      <c r="U82" s="306"/>
      <c r="V82" s="306"/>
      <c r="W82" s="306"/>
      <c r="X82" s="306"/>
      <c r="Y82" s="306"/>
      <c r="Z82" s="306"/>
      <c r="AA82" s="306"/>
      <c r="AB82" s="306"/>
      <c r="AC82" s="306"/>
      <c r="AD82" s="306"/>
      <c r="AE82" s="306"/>
      <c r="AF82" s="306"/>
      <c r="AG82" s="306"/>
      <c r="AH82" s="306"/>
      <c r="AI82" s="306"/>
      <c r="AJ82" s="306"/>
      <c r="AK82" s="306"/>
      <c r="AL82" s="306"/>
      <c r="AM82" s="306"/>
    </row>
    <row r="83" spans="3:39">
      <c r="C83" s="1317"/>
      <c r="G83" s="306"/>
      <c r="H83" s="306"/>
      <c r="I83" s="1323"/>
      <c r="J83" s="306"/>
      <c r="K83" s="306"/>
      <c r="L83" s="306"/>
      <c r="M83" s="306"/>
      <c r="N83" s="306"/>
      <c r="O83" s="306"/>
      <c r="P83" s="306"/>
      <c r="Q83" s="306"/>
      <c r="R83" s="306"/>
      <c r="S83" s="306"/>
      <c r="T83" s="306"/>
      <c r="U83" s="306"/>
      <c r="V83" s="306"/>
      <c r="W83" s="306"/>
      <c r="X83" s="306"/>
      <c r="Y83" s="306"/>
      <c r="Z83" s="306"/>
      <c r="AA83" s="306"/>
      <c r="AB83" s="306"/>
      <c r="AC83" s="306"/>
      <c r="AD83" s="306"/>
      <c r="AE83" s="306"/>
      <c r="AF83" s="306"/>
      <c r="AG83" s="306"/>
      <c r="AH83" s="306"/>
      <c r="AI83" s="306"/>
      <c r="AJ83" s="306"/>
      <c r="AK83" s="306"/>
      <c r="AL83" s="306"/>
      <c r="AM83" s="306"/>
    </row>
    <row r="84" spans="3:39">
      <c r="C84" s="1317"/>
      <c r="G84" s="306"/>
      <c r="H84" s="306"/>
      <c r="I84" s="1323"/>
      <c r="J84" s="306"/>
      <c r="K84" s="306"/>
      <c r="L84" s="306"/>
      <c r="M84" s="306"/>
      <c r="N84" s="306"/>
      <c r="O84" s="306"/>
      <c r="P84" s="306"/>
      <c r="Q84" s="306"/>
      <c r="R84" s="306"/>
      <c r="S84" s="306"/>
      <c r="T84" s="306"/>
      <c r="U84" s="306"/>
      <c r="V84" s="306"/>
      <c r="W84" s="306"/>
      <c r="X84" s="306"/>
      <c r="Y84" s="306"/>
      <c r="Z84" s="306"/>
      <c r="AA84" s="306"/>
      <c r="AB84" s="306"/>
      <c r="AC84" s="306"/>
      <c r="AD84" s="306"/>
      <c r="AE84" s="306"/>
      <c r="AF84" s="306"/>
      <c r="AG84" s="306"/>
      <c r="AH84" s="306"/>
      <c r="AI84" s="306"/>
      <c r="AJ84" s="306"/>
      <c r="AK84" s="306"/>
      <c r="AL84" s="306"/>
      <c r="AM84" s="306"/>
    </row>
    <row r="85" spans="3:39">
      <c r="C85" s="1317"/>
      <c r="G85" s="306"/>
      <c r="H85" s="306"/>
      <c r="I85" s="1323"/>
      <c r="J85" s="306"/>
      <c r="K85" s="306"/>
      <c r="L85" s="306"/>
      <c r="M85" s="306"/>
      <c r="N85" s="306"/>
      <c r="O85" s="306"/>
      <c r="P85" s="306"/>
      <c r="Q85" s="306"/>
      <c r="R85" s="306"/>
      <c r="S85" s="306"/>
      <c r="T85" s="306"/>
      <c r="U85" s="306"/>
      <c r="V85" s="306"/>
      <c r="W85" s="306"/>
      <c r="X85" s="306"/>
      <c r="Y85" s="306"/>
      <c r="Z85" s="306"/>
      <c r="AA85" s="306"/>
      <c r="AB85" s="306"/>
      <c r="AC85" s="306"/>
      <c r="AD85" s="306"/>
      <c r="AE85" s="306"/>
      <c r="AF85" s="306"/>
      <c r="AG85" s="306"/>
      <c r="AH85" s="306"/>
      <c r="AI85" s="306"/>
      <c r="AJ85" s="306"/>
      <c r="AK85" s="306"/>
      <c r="AL85" s="306"/>
      <c r="AM85" s="306"/>
    </row>
    <row r="86" spans="3:39">
      <c r="C86" s="1317"/>
      <c r="G86" s="306"/>
      <c r="H86" s="306"/>
      <c r="I86" s="1323"/>
      <c r="J86" s="306"/>
      <c r="K86" s="306"/>
      <c r="L86" s="306"/>
      <c r="M86" s="306"/>
      <c r="N86" s="306"/>
      <c r="O86" s="306"/>
      <c r="P86" s="306"/>
      <c r="Q86" s="306"/>
      <c r="R86" s="306"/>
      <c r="S86" s="306"/>
      <c r="T86" s="306"/>
      <c r="U86" s="306"/>
      <c r="V86" s="306"/>
      <c r="W86" s="306"/>
      <c r="X86" s="306"/>
      <c r="Y86" s="306"/>
      <c r="Z86" s="306"/>
      <c r="AA86" s="306"/>
      <c r="AB86" s="306"/>
      <c r="AC86" s="306"/>
      <c r="AD86" s="306"/>
      <c r="AE86" s="306"/>
      <c r="AF86" s="306"/>
      <c r="AG86" s="306"/>
      <c r="AH86" s="306"/>
      <c r="AI86" s="306"/>
      <c r="AJ86" s="306"/>
      <c r="AK86" s="306"/>
      <c r="AL86" s="306"/>
      <c r="AM86" s="306"/>
    </row>
    <row r="87" spans="3:39">
      <c r="C87" s="1317"/>
      <c r="G87" s="306"/>
      <c r="H87" s="306"/>
      <c r="I87" s="1323"/>
      <c r="J87" s="306"/>
      <c r="K87" s="306"/>
      <c r="L87" s="306"/>
      <c r="M87" s="306"/>
      <c r="N87" s="306"/>
      <c r="O87" s="306"/>
      <c r="P87" s="306"/>
      <c r="Q87" s="306"/>
      <c r="R87" s="306"/>
      <c r="S87" s="306"/>
      <c r="T87" s="306"/>
      <c r="U87" s="306"/>
      <c r="V87" s="306"/>
      <c r="W87" s="306"/>
      <c r="X87" s="306"/>
      <c r="Y87" s="306"/>
      <c r="Z87" s="306"/>
      <c r="AA87" s="306"/>
      <c r="AB87" s="306"/>
      <c r="AC87" s="306"/>
      <c r="AD87" s="306"/>
      <c r="AE87" s="306"/>
      <c r="AF87" s="306"/>
      <c r="AG87" s="306"/>
      <c r="AH87" s="306"/>
      <c r="AI87" s="306"/>
      <c r="AJ87" s="306"/>
      <c r="AK87" s="306"/>
      <c r="AL87" s="306"/>
      <c r="AM87" s="306"/>
    </row>
    <row r="88" spans="3:39">
      <c r="C88" s="1317"/>
      <c r="G88" s="306"/>
      <c r="H88" s="306"/>
      <c r="I88" s="1323"/>
      <c r="J88" s="306"/>
      <c r="K88" s="306"/>
      <c r="L88" s="306"/>
      <c r="M88" s="306"/>
      <c r="N88" s="306"/>
      <c r="O88" s="306"/>
      <c r="P88" s="306"/>
      <c r="Q88" s="306"/>
      <c r="R88" s="306"/>
      <c r="S88" s="306"/>
      <c r="T88" s="306"/>
      <c r="U88" s="306"/>
      <c r="V88" s="306"/>
      <c r="W88" s="306"/>
      <c r="X88" s="306"/>
      <c r="Y88" s="306"/>
      <c r="Z88" s="306"/>
      <c r="AA88" s="306"/>
      <c r="AB88" s="306"/>
      <c r="AC88" s="306"/>
      <c r="AD88" s="306"/>
      <c r="AE88" s="306"/>
      <c r="AF88" s="306"/>
      <c r="AG88" s="306"/>
      <c r="AH88" s="306"/>
      <c r="AI88" s="306"/>
      <c r="AJ88" s="306"/>
      <c r="AK88" s="306"/>
      <c r="AL88" s="306"/>
      <c r="AM88" s="306"/>
    </row>
    <row r="89" spans="3:39">
      <c r="C89" s="1317"/>
      <c r="G89" s="306"/>
      <c r="H89" s="306"/>
      <c r="I89" s="1323"/>
      <c r="J89" s="306"/>
      <c r="K89" s="306"/>
      <c r="L89" s="306"/>
      <c r="M89" s="306"/>
      <c r="N89" s="306"/>
      <c r="O89" s="306"/>
      <c r="P89" s="306"/>
      <c r="Q89" s="306"/>
      <c r="R89" s="306"/>
      <c r="S89" s="306"/>
      <c r="T89" s="306"/>
      <c r="U89" s="306"/>
      <c r="V89" s="306"/>
      <c r="W89" s="306"/>
      <c r="X89" s="306"/>
      <c r="Y89" s="306"/>
      <c r="Z89" s="306"/>
      <c r="AA89" s="306"/>
      <c r="AB89" s="306"/>
      <c r="AC89" s="306"/>
      <c r="AD89" s="306"/>
      <c r="AE89" s="306"/>
      <c r="AF89" s="306"/>
      <c r="AG89" s="306"/>
      <c r="AH89" s="306"/>
      <c r="AI89" s="306"/>
      <c r="AJ89" s="306"/>
      <c r="AK89" s="306"/>
      <c r="AL89" s="306"/>
      <c r="AM89" s="306"/>
    </row>
    <row r="90" spans="3:39">
      <c r="C90" s="1317"/>
      <c r="G90" s="306"/>
      <c r="H90" s="306"/>
      <c r="I90" s="1323"/>
      <c r="J90" s="306"/>
      <c r="K90" s="306"/>
      <c r="L90" s="306"/>
      <c r="M90" s="306"/>
      <c r="N90" s="306"/>
      <c r="O90" s="306"/>
      <c r="P90" s="306"/>
      <c r="Q90" s="306"/>
      <c r="R90" s="306"/>
      <c r="S90" s="306"/>
      <c r="T90" s="306"/>
      <c r="U90" s="306"/>
      <c r="V90" s="306"/>
      <c r="W90" s="306"/>
      <c r="X90" s="306"/>
      <c r="Y90" s="306"/>
      <c r="Z90" s="306"/>
      <c r="AA90" s="306"/>
      <c r="AB90" s="306"/>
      <c r="AC90" s="306"/>
      <c r="AD90" s="306"/>
      <c r="AE90" s="306"/>
      <c r="AF90" s="306"/>
      <c r="AG90" s="306"/>
      <c r="AH90" s="306"/>
      <c r="AI90" s="306"/>
      <c r="AJ90" s="306"/>
      <c r="AK90" s="306"/>
      <c r="AL90" s="306"/>
      <c r="AM90" s="306"/>
    </row>
    <row r="91" spans="3:39">
      <c r="C91" s="1317"/>
      <c r="G91" s="306"/>
      <c r="H91" s="306"/>
      <c r="I91" s="1323"/>
      <c r="J91" s="306"/>
      <c r="K91" s="306"/>
      <c r="L91" s="306"/>
      <c r="M91" s="306"/>
      <c r="N91" s="306"/>
      <c r="O91" s="306"/>
      <c r="P91" s="306"/>
      <c r="Q91" s="306"/>
      <c r="R91" s="306"/>
      <c r="S91" s="306"/>
      <c r="T91" s="306"/>
      <c r="U91" s="306"/>
      <c r="V91" s="306"/>
      <c r="W91" s="306"/>
      <c r="X91" s="306"/>
      <c r="Y91" s="306"/>
      <c r="Z91" s="306"/>
      <c r="AA91" s="306"/>
      <c r="AB91" s="306"/>
      <c r="AC91" s="306"/>
      <c r="AD91" s="306"/>
      <c r="AE91" s="306"/>
      <c r="AF91" s="306"/>
      <c r="AG91" s="306"/>
      <c r="AH91" s="306"/>
      <c r="AI91" s="306"/>
      <c r="AJ91" s="306"/>
      <c r="AK91" s="306"/>
      <c r="AL91" s="306"/>
      <c r="AM91" s="306"/>
    </row>
    <row r="92" spans="3:39">
      <c r="C92" s="1317"/>
      <c r="G92" s="306"/>
      <c r="H92" s="306"/>
      <c r="I92" s="1323"/>
      <c r="J92" s="306"/>
      <c r="K92" s="306"/>
      <c r="L92" s="306"/>
      <c r="M92" s="306"/>
      <c r="N92" s="306"/>
      <c r="O92" s="306"/>
      <c r="P92" s="306"/>
      <c r="Q92" s="306"/>
      <c r="R92" s="306"/>
      <c r="S92" s="306"/>
      <c r="T92" s="306"/>
      <c r="U92" s="306"/>
      <c r="V92" s="306"/>
      <c r="W92" s="306"/>
      <c r="X92" s="306"/>
      <c r="Y92" s="306"/>
      <c r="Z92" s="306"/>
      <c r="AA92" s="306"/>
      <c r="AB92" s="306"/>
      <c r="AC92" s="306"/>
      <c r="AD92" s="306"/>
      <c r="AE92" s="306"/>
      <c r="AF92" s="306"/>
      <c r="AG92" s="306"/>
      <c r="AH92" s="306"/>
      <c r="AI92" s="306"/>
      <c r="AJ92" s="306"/>
      <c r="AK92" s="306"/>
      <c r="AL92" s="306"/>
      <c r="AM92" s="306"/>
    </row>
    <row r="93" spans="3:39">
      <c r="C93" s="1317"/>
      <c r="G93" s="306"/>
      <c r="H93" s="306"/>
      <c r="I93" s="1323"/>
      <c r="J93" s="306"/>
      <c r="K93" s="306"/>
      <c r="L93" s="306"/>
      <c r="M93" s="306"/>
      <c r="N93" s="306"/>
      <c r="O93" s="306"/>
      <c r="P93" s="306"/>
      <c r="Q93" s="306"/>
      <c r="R93" s="306"/>
      <c r="S93" s="306"/>
      <c r="T93" s="306"/>
      <c r="U93" s="306"/>
      <c r="V93" s="306"/>
      <c r="W93" s="306"/>
      <c r="X93" s="306"/>
      <c r="Y93" s="306"/>
      <c r="Z93" s="306"/>
      <c r="AA93" s="306"/>
      <c r="AB93" s="306"/>
      <c r="AC93" s="306"/>
      <c r="AD93" s="306"/>
      <c r="AE93" s="306"/>
      <c r="AF93" s="306"/>
      <c r="AG93" s="306"/>
      <c r="AH93" s="306"/>
      <c r="AI93" s="306"/>
      <c r="AJ93" s="306"/>
      <c r="AK93" s="306"/>
      <c r="AL93" s="306"/>
      <c r="AM93" s="306"/>
    </row>
    <row r="94" spans="3:39">
      <c r="C94" s="1317"/>
      <c r="G94" s="306"/>
      <c r="H94" s="306"/>
      <c r="I94" s="1323"/>
      <c r="J94" s="306"/>
      <c r="K94" s="306"/>
      <c r="L94" s="306"/>
      <c r="M94" s="306"/>
      <c r="N94" s="306"/>
      <c r="O94" s="306"/>
      <c r="P94" s="306"/>
      <c r="Q94" s="306"/>
      <c r="R94" s="306"/>
      <c r="S94" s="306"/>
      <c r="T94" s="306"/>
      <c r="U94" s="306"/>
      <c r="V94" s="306"/>
      <c r="W94" s="306"/>
      <c r="X94" s="306"/>
      <c r="Y94" s="306"/>
      <c r="Z94" s="306"/>
      <c r="AA94" s="306"/>
      <c r="AB94" s="306"/>
      <c r="AC94" s="306"/>
      <c r="AD94" s="306"/>
      <c r="AE94" s="306"/>
      <c r="AF94" s="306"/>
      <c r="AG94" s="306"/>
      <c r="AH94" s="306"/>
      <c r="AI94" s="306"/>
      <c r="AJ94" s="306"/>
      <c r="AK94" s="306"/>
      <c r="AL94" s="306"/>
      <c r="AM94" s="306"/>
    </row>
    <row r="95" spans="3:39">
      <c r="C95" s="1317"/>
      <c r="G95" s="306"/>
      <c r="H95" s="306"/>
      <c r="I95" s="1323"/>
      <c r="J95" s="306"/>
      <c r="K95" s="306"/>
      <c r="L95" s="306"/>
      <c r="M95" s="306"/>
      <c r="N95" s="306"/>
      <c r="O95" s="306"/>
      <c r="P95" s="306"/>
      <c r="Q95" s="306"/>
      <c r="R95" s="306"/>
      <c r="S95" s="306"/>
      <c r="T95" s="306"/>
      <c r="U95" s="306"/>
      <c r="V95" s="306"/>
      <c r="W95" s="306"/>
      <c r="X95" s="306"/>
      <c r="Y95" s="306"/>
      <c r="Z95" s="306"/>
      <c r="AA95" s="306"/>
      <c r="AB95" s="306"/>
      <c r="AC95" s="306"/>
      <c r="AD95" s="306"/>
      <c r="AE95" s="306"/>
      <c r="AF95" s="306"/>
      <c r="AG95" s="306"/>
      <c r="AH95" s="306"/>
      <c r="AI95" s="306"/>
      <c r="AJ95" s="306"/>
      <c r="AK95" s="306"/>
      <c r="AL95" s="306"/>
      <c r="AM95" s="306"/>
    </row>
    <row r="96" spans="3:39">
      <c r="C96" s="1317"/>
      <c r="G96" s="306"/>
      <c r="H96" s="306"/>
      <c r="I96" s="1323"/>
      <c r="J96" s="306"/>
      <c r="K96" s="306"/>
      <c r="L96" s="306"/>
      <c r="M96" s="306"/>
      <c r="N96" s="306"/>
      <c r="O96" s="306"/>
      <c r="P96" s="306"/>
      <c r="Q96" s="306"/>
      <c r="R96" s="306"/>
      <c r="S96" s="306"/>
      <c r="T96" s="306"/>
      <c r="U96" s="306"/>
      <c r="V96" s="306"/>
      <c r="W96" s="306"/>
      <c r="X96" s="306"/>
      <c r="Y96" s="306"/>
      <c r="Z96" s="306"/>
      <c r="AA96" s="306"/>
      <c r="AB96" s="306"/>
      <c r="AC96" s="306"/>
      <c r="AD96" s="306"/>
      <c r="AE96" s="306"/>
      <c r="AF96" s="306"/>
      <c r="AG96" s="306"/>
      <c r="AH96" s="306"/>
      <c r="AI96" s="306"/>
      <c r="AJ96" s="306"/>
      <c r="AK96" s="306"/>
      <c r="AL96" s="306"/>
      <c r="AM96" s="306"/>
    </row>
    <row r="97" spans="3:39">
      <c r="C97" s="1317"/>
      <c r="G97" s="306"/>
      <c r="H97" s="306"/>
      <c r="I97" s="1323"/>
      <c r="J97" s="306"/>
      <c r="K97" s="306"/>
      <c r="L97" s="306"/>
      <c r="M97" s="306"/>
      <c r="N97" s="306"/>
      <c r="O97" s="306"/>
      <c r="P97" s="306"/>
      <c r="Q97" s="306"/>
      <c r="R97" s="306"/>
      <c r="S97" s="306"/>
      <c r="T97" s="306"/>
      <c r="U97" s="306"/>
      <c r="V97" s="306"/>
      <c r="W97" s="306"/>
      <c r="X97" s="306"/>
      <c r="Y97" s="306"/>
      <c r="Z97" s="306"/>
      <c r="AA97" s="306"/>
      <c r="AB97" s="306"/>
      <c r="AC97" s="306"/>
      <c r="AD97" s="306"/>
      <c r="AE97" s="306"/>
      <c r="AF97" s="306"/>
      <c r="AG97" s="306"/>
      <c r="AH97" s="306"/>
      <c r="AI97" s="306"/>
      <c r="AJ97" s="306"/>
      <c r="AK97" s="306"/>
      <c r="AL97" s="306"/>
      <c r="AM97" s="306"/>
    </row>
    <row r="98" spans="3:39">
      <c r="C98" s="1317"/>
      <c r="G98" s="306"/>
      <c r="H98" s="306"/>
      <c r="I98" s="1323"/>
      <c r="J98" s="306"/>
      <c r="K98" s="306"/>
      <c r="L98" s="306"/>
      <c r="M98" s="306"/>
      <c r="N98" s="306"/>
      <c r="O98" s="306"/>
      <c r="P98" s="306"/>
      <c r="Q98" s="306"/>
      <c r="R98" s="306"/>
      <c r="S98" s="306"/>
      <c r="T98" s="306"/>
      <c r="U98" s="306"/>
      <c r="V98" s="306"/>
      <c r="W98" s="306"/>
      <c r="X98" s="306"/>
      <c r="Y98" s="306"/>
      <c r="Z98" s="306"/>
      <c r="AA98" s="306"/>
      <c r="AB98" s="306"/>
      <c r="AC98" s="306"/>
      <c r="AD98" s="306"/>
      <c r="AE98" s="306"/>
      <c r="AF98" s="306"/>
      <c r="AG98" s="306"/>
      <c r="AH98" s="306"/>
      <c r="AI98" s="306"/>
      <c r="AJ98" s="306"/>
      <c r="AK98" s="306"/>
      <c r="AL98" s="306"/>
      <c r="AM98" s="306"/>
    </row>
    <row r="99" spans="3:39">
      <c r="C99" s="1317"/>
      <c r="G99" s="306"/>
      <c r="H99" s="306"/>
      <c r="I99" s="1323"/>
      <c r="J99" s="306"/>
      <c r="K99" s="306"/>
      <c r="L99" s="306"/>
      <c r="M99" s="306"/>
      <c r="N99" s="306"/>
      <c r="O99" s="306"/>
      <c r="P99" s="306"/>
      <c r="Q99" s="306"/>
      <c r="R99" s="306"/>
      <c r="S99" s="306"/>
      <c r="T99" s="306"/>
      <c r="U99" s="306"/>
      <c r="V99" s="306"/>
      <c r="W99" s="306"/>
      <c r="X99" s="306"/>
      <c r="Y99" s="306"/>
      <c r="Z99" s="306"/>
      <c r="AA99" s="306"/>
      <c r="AB99" s="306"/>
      <c r="AC99" s="306"/>
      <c r="AD99" s="306"/>
      <c r="AE99" s="306"/>
      <c r="AF99" s="306"/>
      <c r="AG99" s="306"/>
      <c r="AH99" s="306"/>
      <c r="AI99" s="306"/>
      <c r="AJ99" s="306"/>
      <c r="AK99" s="306"/>
      <c r="AL99" s="306"/>
      <c r="AM99" s="306"/>
    </row>
    <row r="100" spans="3:39">
      <c r="C100" s="1317"/>
      <c r="G100" s="306"/>
      <c r="H100" s="306"/>
      <c r="I100" s="1323"/>
      <c r="J100" s="306"/>
      <c r="K100" s="306"/>
      <c r="L100" s="306"/>
      <c r="M100" s="306"/>
      <c r="N100" s="306"/>
      <c r="O100" s="306"/>
      <c r="P100" s="306"/>
      <c r="Q100" s="306"/>
      <c r="R100" s="306"/>
      <c r="S100" s="306"/>
      <c r="T100" s="306"/>
      <c r="U100" s="306"/>
      <c r="V100" s="306"/>
      <c r="W100" s="306"/>
      <c r="X100" s="306"/>
      <c r="Y100" s="306"/>
      <c r="Z100" s="306"/>
      <c r="AA100" s="306"/>
      <c r="AB100" s="306"/>
      <c r="AC100" s="306"/>
      <c r="AD100" s="306"/>
      <c r="AE100" s="306"/>
      <c r="AF100" s="306"/>
      <c r="AG100" s="306"/>
      <c r="AH100" s="306"/>
      <c r="AI100" s="306"/>
      <c r="AJ100" s="306"/>
      <c r="AK100" s="306"/>
      <c r="AL100" s="306"/>
      <c r="AM100" s="306"/>
    </row>
    <row r="101" spans="3:39">
      <c r="C101" s="1317"/>
      <c r="G101" s="306"/>
      <c r="H101" s="306"/>
      <c r="I101" s="1323"/>
      <c r="J101" s="306"/>
      <c r="K101" s="306"/>
      <c r="L101" s="306"/>
      <c r="M101" s="306"/>
      <c r="N101" s="306"/>
      <c r="O101" s="306"/>
      <c r="P101" s="306"/>
      <c r="Q101" s="306"/>
      <c r="R101" s="306"/>
      <c r="S101" s="306"/>
      <c r="T101" s="306"/>
      <c r="U101" s="306"/>
      <c r="V101" s="306"/>
      <c r="W101" s="306"/>
      <c r="X101" s="306"/>
      <c r="Y101" s="306"/>
      <c r="Z101" s="306"/>
      <c r="AA101" s="306"/>
      <c r="AB101" s="306"/>
      <c r="AC101" s="306"/>
      <c r="AD101" s="306"/>
      <c r="AE101" s="306"/>
      <c r="AF101" s="306"/>
      <c r="AG101" s="306"/>
      <c r="AH101" s="306"/>
      <c r="AI101" s="306"/>
      <c r="AJ101" s="306"/>
      <c r="AK101" s="306"/>
      <c r="AL101" s="306"/>
      <c r="AM101" s="306"/>
    </row>
    <row r="102" spans="3:39">
      <c r="C102" s="1317"/>
      <c r="G102" s="306"/>
      <c r="H102" s="306"/>
      <c r="I102" s="1323"/>
      <c r="J102" s="306"/>
      <c r="K102" s="306"/>
      <c r="L102" s="306"/>
      <c r="M102" s="306"/>
      <c r="N102" s="306"/>
      <c r="O102" s="306"/>
      <c r="P102" s="306"/>
      <c r="Q102" s="306"/>
      <c r="R102" s="306"/>
      <c r="S102" s="306"/>
      <c r="T102" s="306"/>
      <c r="U102" s="306"/>
      <c r="V102" s="306"/>
      <c r="W102" s="306"/>
      <c r="X102" s="306"/>
      <c r="Y102" s="306"/>
      <c r="Z102" s="306"/>
      <c r="AA102" s="306"/>
      <c r="AB102" s="306"/>
      <c r="AC102" s="306"/>
      <c r="AD102" s="306"/>
      <c r="AE102" s="306"/>
      <c r="AF102" s="306"/>
      <c r="AG102" s="306"/>
      <c r="AH102" s="306"/>
      <c r="AI102" s="306"/>
      <c r="AJ102" s="306"/>
      <c r="AK102" s="306"/>
      <c r="AL102" s="306"/>
      <c r="AM102" s="306"/>
    </row>
    <row r="103" spans="3:39">
      <c r="C103" s="1317"/>
      <c r="G103" s="306"/>
      <c r="H103" s="306"/>
      <c r="I103" s="1323"/>
      <c r="J103" s="306"/>
      <c r="K103" s="306"/>
      <c r="L103" s="306"/>
      <c r="M103" s="306"/>
      <c r="N103" s="306"/>
      <c r="O103" s="306"/>
      <c r="P103" s="306"/>
      <c r="Q103" s="306"/>
      <c r="R103" s="306"/>
      <c r="S103" s="306"/>
      <c r="T103" s="306"/>
      <c r="U103" s="306"/>
      <c r="V103" s="306"/>
      <c r="W103" s="306"/>
      <c r="X103" s="306"/>
      <c r="Y103" s="306"/>
      <c r="Z103" s="306"/>
      <c r="AA103" s="306"/>
      <c r="AB103" s="306"/>
      <c r="AC103" s="306"/>
      <c r="AD103" s="306"/>
      <c r="AE103" s="306"/>
      <c r="AF103" s="306"/>
      <c r="AG103" s="306"/>
      <c r="AH103" s="306"/>
      <c r="AI103" s="306"/>
      <c r="AJ103" s="306"/>
      <c r="AK103" s="306"/>
      <c r="AL103" s="306"/>
      <c r="AM103" s="306"/>
    </row>
    <row r="104" spans="3:39">
      <c r="C104" s="1317"/>
      <c r="G104" s="306"/>
      <c r="H104" s="306"/>
      <c r="I104" s="1323"/>
      <c r="J104" s="306"/>
      <c r="K104" s="306"/>
      <c r="L104" s="306"/>
      <c r="M104" s="306"/>
      <c r="N104" s="306"/>
      <c r="O104" s="306"/>
      <c r="P104" s="306"/>
      <c r="Q104" s="306"/>
      <c r="R104" s="306"/>
      <c r="S104" s="306"/>
      <c r="T104" s="306"/>
      <c r="U104" s="306"/>
      <c r="V104" s="306"/>
      <c r="W104" s="306"/>
      <c r="X104" s="306"/>
      <c r="Y104" s="306"/>
      <c r="Z104" s="306"/>
      <c r="AA104" s="306"/>
      <c r="AB104" s="306"/>
      <c r="AC104" s="306"/>
      <c r="AD104" s="306"/>
      <c r="AE104" s="306"/>
      <c r="AF104" s="306"/>
      <c r="AG104" s="306"/>
      <c r="AH104" s="306"/>
      <c r="AI104" s="306"/>
      <c r="AJ104" s="306"/>
      <c r="AK104" s="306"/>
      <c r="AL104" s="306"/>
      <c r="AM104" s="306"/>
    </row>
    <row r="105" spans="3:39">
      <c r="C105" s="1317"/>
      <c r="G105" s="306"/>
      <c r="H105" s="306"/>
      <c r="I105" s="1323"/>
      <c r="J105" s="306"/>
      <c r="K105" s="306"/>
      <c r="L105" s="306"/>
      <c r="M105" s="306"/>
      <c r="N105" s="306"/>
      <c r="O105" s="306"/>
      <c r="P105" s="306"/>
      <c r="Q105" s="306"/>
      <c r="R105" s="306"/>
      <c r="S105" s="306"/>
      <c r="T105" s="306"/>
      <c r="U105" s="306"/>
      <c r="V105" s="306"/>
      <c r="W105" s="306"/>
      <c r="X105" s="306"/>
      <c r="Y105" s="306"/>
      <c r="Z105" s="306"/>
      <c r="AA105" s="306"/>
      <c r="AB105" s="306"/>
      <c r="AC105" s="306"/>
      <c r="AD105" s="306"/>
      <c r="AE105" s="306"/>
      <c r="AF105" s="306"/>
      <c r="AG105" s="306"/>
      <c r="AH105" s="306"/>
      <c r="AI105" s="306"/>
      <c r="AJ105" s="306"/>
      <c r="AK105" s="306"/>
      <c r="AL105" s="306"/>
      <c r="AM105" s="306"/>
    </row>
    <row r="106" spans="3:39">
      <c r="C106" s="1317"/>
      <c r="G106" s="306"/>
      <c r="H106" s="306"/>
      <c r="I106" s="1323"/>
      <c r="J106" s="306"/>
      <c r="K106" s="306"/>
      <c r="L106" s="306"/>
      <c r="M106" s="306"/>
      <c r="N106" s="306"/>
      <c r="O106" s="306"/>
      <c r="P106" s="306"/>
      <c r="Q106" s="306"/>
      <c r="R106" s="306"/>
      <c r="S106" s="306"/>
      <c r="T106" s="306"/>
      <c r="U106" s="306"/>
      <c r="V106" s="306"/>
      <c r="W106" s="306"/>
      <c r="X106" s="306"/>
      <c r="Y106" s="306"/>
      <c r="Z106" s="306"/>
      <c r="AA106" s="306"/>
      <c r="AB106" s="306"/>
      <c r="AC106" s="306"/>
      <c r="AD106" s="306"/>
      <c r="AE106" s="306"/>
      <c r="AF106" s="306"/>
      <c r="AG106" s="306"/>
      <c r="AH106" s="306"/>
      <c r="AI106" s="306"/>
      <c r="AJ106" s="306"/>
      <c r="AK106" s="306"/>
      <c r="AL106" s="306"/>
      <c r="AM106" s="306"/>
    </row>
    <row r="107" spans="3:39">
      <c r="C107" s="1317"/>
      <c r="G107" s="306"/>
      <c r="H107" s="306"/>
      <c r="I107" s="1323"/>
      <c r="J107" s="306"/>
      <c r="K107" s="306"/>
      <c r="L107" s="306"/>
      <c r="M107" s="306"/>
      <c r="N107" s="306"/>
      <c r="O107" s="306"/>
      <c r="P107" s="306"/>
      <c r="Q107" s="306"/>
      <c r="R107" s="306"/>
      <c r="S107" s="306"/>
      <c r="T107" s="306"/>
      <c r="U107" s="306"/>
      <c r="V107" s="306"/>
      <c r="W107" s="306"/>
      <c r="X107" s="306"/>
      <c r="Y107" s="306"/>
      <c r="Z107" s="306"/>
      <c r="AA107" s="306"/>
      <c r="AB107" s="306"/>
      <c r="AC107" s="306"/>
      <c r="AD107" s="306"/>
      <c r="AE107" s="306"/>
      <c r="AF107" s="306"/>
      <c r="AG107" s="306"/>
      <c r="AH107" s="306"/>
      <c r="AI107" s="306"/>
      <c r="AJ107" s="306"/>
      <c r="AK107" s="306"/>
      <c r="AL107" s="306"/>
      <c r="AM107" s="306"/>
    </row>
    <row r="108" spans="3:39">
      <c r="C108" s="1317"/>
      <c r="G108" s="306"/>
      <c r="H108" s="306"/>
      <c r="I108" s="1323"/>
      <c r="J108" s="306"/>
      <c r="K108" s="306"/>
      <c r="L108" s="306"/>
      <c r="M108" s="306"/>
      <c r="N108" s="306"/>
      <c r="O108" s="306"/>
      <c r="P108" s="306"/>
      <c r="Q108" s="306"/>
      <c r="R108" s="306"/>
      <c r="S108" s="306"/>
      <c r="T108" s="306"/>
      <c r="U108" s="306"/>
      <c r="V108" s="306"/>
      <c r="W108" s="306"/>
      <c r="X108" s="306"/>
      <c r="Y108" s="306"/>
      <c r="Z108" s="306"/>
      <c r="AA108" s="306"/>
      <c r="AB108" s="306"/>
      <c r="AC108" s="306"/>
      <c r="AD108" s="306"/>
      <c r="AE108" s="306"/>
      <c r="AF108" s="306"/>
      <c r="AG108" s="306"/>
      <c r="AH108" s="306"/>
      <c r="AI108" s="306"/>
      <c r="AJ108" s="306"/>
      <c r="AK108" s="306"/>
      <c r="AL108" s="306"/>
      <c r="AM108" s="306"/>
    </row>
    <row r="109" spans="3:39">
      <c r="C109" s="1317"/>
      <c r="G109" s="306"/>
      <c r="H109" s="306"/>
      <c r="I109" s="1323"/>
      <c r="J109" s="306"/>
      <c r="K109" s="306"/>
      <c r="L109" s="306"/>
      <c r="M109" s="306"/>
      <c r="N109" s="306"/>
      <c r="O109" s="306"/>
      <c r="P109" s="306"/>
      <c r="Q109" s="306"/>
      <c r="R109" s="306"/>
      <c r="S109" s="306"/>
      <c r="T109" s="306"/>
      <c r="U109" s="306"/>
      <c r="V109" s="306"/>
      <c r="W109" s="306"/>
      <c r="X109" s="306"/>
      <c r="Y109" s="306"/>
      <c r="Z109" s="306"/>
      <c r="AA109" s="306"/>
      <c r="AB109" s="306"/>
      <c r="AC109" s="306"/>
      <c r="AD109" s="306"/>
      <c r="AE109" s="306"/>
      <c r="AF109" s="306"/>
      <c r="AG109" s="306"/>
      <c r="AH109" s="306"/>
      <c r="AI109" s="306"/>
      <c r="AJ109" s="306"/>
      <c r="AK109" s="306"/>
      <c r="AL109" s="306"/>
      <c r="AM109" s="306"/>
    </row>
    <row r="110" spans="3:39">
      <c r="C110" s="1317"/>
      <c r="G110" s="306"/>
      <c r="H110" s="306"/>
      <c r="I110" s="1323"/>
      <c r="J110" s="306"/>
      <c r="K110" s="306"/>
      <c r="L110" s="306"/>
      <c r="M110" s="306"/>
      <c r="N110" s="306"/>
      <c r="O110" s="306"/>
      <c r="P110" s="306"/>
      <c r="Q110" s="306"/>
      <c r="R110" s="306"/>
      <c r="S110" s="306"/>
      <c r="T110" s="306"/>
      <c r="U110" s="306"/>
      <c r="V110" s="306"/>
      <c r="W110" s="306"/>
      <c r="X110" s="306"/>
      <c r="Y110" s="306"/>
      <c r="Z110" s="306"/>
      <c r="AA110" s="306"/>
      <c r="AB110" s="306"/>
      <c r="AC110" s="306"/>
      <c r="AD110" s="306"/>
      <c r="AE110" s="306"/>
      <c r="AF110" s="306"/>
      <c r="AG110" s="306"/>
      <c r="AH110" s="306"/>
      <c r="AI110" s="306"/>
      <c r="AJ110" s="306"/>
      <c r="AK110" s="306"/>
      <c r="AL110" s="306"/>
      <c r="AM110" s="306"/>
    </row>
    <row r="111" spans="3:39">
      <c r="C111" s="1317"/>
      <c r="G111" s="306"/>
      <c r="H111" s="306"/>
      <c r="I111" s="1323"/>
      <c r="J111" s="306"/>
      <c r="K111" s="306"/>
      <c r="L111" s="306"/>
      <c r="M111" s="306"/>
      <c r="N111" s="306"/>
      <c r="O111" s="306"/>
      <c r="P111" s="306"/>
      <c r="Q111" s="306"/>
      <c r="R111" s="306"/>
      <c r="S111" s="306"/>
      <c r="T111" s="306"/>
      <c r="U111" s="306"/>
      <c r="V111" s="306"/>
      <c r="W111" s="306"/>
      <c r="X111" s="306"/>
      <c r="Y111" s="306"/>
      <c r="Z111" s="306"/>
      <c r="AA111" s="306"/>
      <c r="AB111" s="306"/>
      <c r="AC111" s="306"/>
      <c r="AD111" s="306"/>
      <c r="AE111" s="306"/>
      <c r="AF111" s="306"/>
      <c r="AG111" s="306"/>
      <c r="AH111" s="306"/>
      <c r="AI111" s="306"/>
      <c r="AJ111" s="306"/>
      <c r="AK111" s="306"/>
      <c r="AL111" s="306"/>
      <c r="AM111" s="306"/>
    </row>
    <row r="112" spans="3:39">
      <c r="C112" s="1317"/>
      <c r="G112" s="306"/>
      <c r="H112" s="306"/>
      <c r="I112" s="1323"/>
      <c r="J112" s="306"/>
      <c r="K112" s="306"/>
      <c r="L112" s="306"/>
      <c r="M112" s="306"/>
      <c r="N112" s="306"/>
      <c r="O112" s="306"/>
      <c r="P112" s="306"/>
      <c r="Q112" s="306"/>
      <c r="R112" s="306"/>
      <c r="S112" s="306"/>
      <c r="T112" s="306"/>
      <c r="U112" s="306"/>
      <c r="V112" s="306"/>
      <c r="W112" s="306"/>
      <c r="X112" s="306"/>
      <c r="Y112" s="306"/>
      <c r="Z112" s="306"/>
      <c r="AA112" s="306"/>
      <c r="AB112" s="306"/>
      <c r="AC112" s="306"/>
      <c r="AD112" s="306"/>
      <c r="AE112" s="306"/>
      <c r="AF112" s="306"/>
      <c r="AG112" s="306"/>
      <c r="AH112" s="306"/>
      <c r="AI112" s="306"/>
      <c r="AJ112" s="306"/>
      <c r="AK112" s="306"/>
      <c r="AL112" s="306"/>
      <c r="AM112" s="306"/>
    </row>
    <row r="113" spans="3:39">
      <c r="C113" s="1317"/>
      <c r="G113" s="306"/>
      <c r="H113" s="306"/>
      <c r="I113" s="1323"/>
      <c r="J113" s="306"/>
      <c r="K113" s="306"/>
      <c r="L113" s="306"/>
      <c r="M113" s="306"/>
      <c r="N113" s="306"/>
      <c r="O113" s="306"/>
      <c r="P113" s="306"/>
      <c r="Q113" s="306"/>
      <c r="R113" s="306"/>
      <c r="S113" s="306"/>
      <c r="T113" s="306"/>
      <c r="U113" s="306"/>
      <c r="V113" s="306"/>
      <c r="W113" s="306"/>
      <c r="X113" s="306"/>
      <c r="Y113" s="306"/>
      <c r="Z113" s="306"/>
      <c r="AA113" s="306"/>
      <c r="AB113" s="306"/>
      <c r="AC113" s="306"/>
      <c r="AD113" s="306"/>
      <c r="AE113" s="306"/>
      <c r="AF113" s="306"/>
      <c r="AG113" s="306"/>
      <c r="AH113" s="306"/>
      <c r="AI113" s="306"/>
      <c r="AJ113" s="306"/>
      <c r="AK113" s="306"/>
      <c r="AL113" s="306"/>
      <c r="AM113" s="306"/>
    </row>
    <row r="114" spans="3:39">
      <c r="C114" s="1317"/>
      <c r="G114" s="306"/>
      <c r="H114" s="306"/>
      <c r="I114" s="1323"/>
      <c r="J114" s="306"/>
      <c r="K114" s="306"/>
      <c r="L114" s="306"/>
      <c r="M114" s="306"/>
      <c r="N114" s="306"/>
      <c r="O114" s="306"/>
      <c r="P114" s="306"/>
      <c r="Q114" s="306"/>
      <c r="R114" s="306"/>
      <c r="S114" s="306"/>
      <c r="T114" s="306"/>
      <c r="U114" s="306"/>
      <c r="V114" s="306"/>
      <c r="W114" s="306"/>
      <c r="X114" s="306"/>
      <c r="Y114" s="306"/>
      <c r="Z114" s="306"/>
      <c r="AA114" s="306"/>
      <c r="AB114" s="306"/>
      <c r="AC114" s="306"/>
      <c r="AD114" s="306"/>
      <c r="AE114" s="306"/>
      <c r="AF114" s="306"/>
      <c r="AG114" s="306"/>
      <c r="AH114" s="306"/>
      <c r="AI114" s="306"/>
      <c r="AJ114" s="306"/>
      <c r="AK114" s="306"/>
      <c r="AL114" s="306"/>
      <c r="AM114" s="306"/>
    </row>
    <row r="115" spans="3:39">
      <c r="C115" s="1317"/>
      <c r="G115" s="306"/>
      <c r="H115" s="306"/>
      <c r="I115" s="1323"/>
      <c r="J115" s="306"/>
      <c r="K115" s="306"/>
      <c r="L115" s="306"/>
      <c r="M115" s="306"/>
      <c r="N115" s="306"/>
      <c r="O115" s="306"/>
      <c r="P115" s="306"/>
      <c r="Q115" s="306"/>
      <c r="R115" s="306"/>
      <c r="S115" s="306"/>
      <c r="T115" s="306"/>
      <c r="U115" s="306"/>
      <c r="V115" s="306"/>
      <c r="W115" s="306"/>
      <c r="X115" s="306"/>
      <c r="Y115" s="306"/>
      <c r="Z115" s="306"/>
      <c r="AA115" s="306"/>
      <c r="AB115" s="306"/>
      <c r="AC115" s="306"/>
      <c r="AD115" s="306"/>
      <c r="AE115" s="306"/>
      <c r="AF115" s="306"/>
      <c r="AG115" s="306"/>
      <c r="AH115" s="306"/>
      <c r="AI115" s="306"/>
      <c r="AJ115" s="306"/>
      <c r="AK115" s="306"/>
      <c r="AL115" s="306"/>
      <c r="AM115" s="306"/>
    </row>
    <row r="116" spans="3:39">
      <c r="C116" s="1317"/>
      <c r="G116" s="306"/>
      <c r="H116" s="306"/>
      <c r="I116" s="1323"/>
      <c r="J116" s="306"/>
      <c r="K116" s="306"/>
      <c r="L116" s="306"/>
      <c r="M116" s="306"/>
      <c r="N116" s="306"/>
      <c r="O116" s="306"/>
      <c r="P116" s="306"/>
      <c r="Q116" s="306"/>
      <c r="R116" s="306"/>
      <c r="S116" s="306"/>
      <c r="T116" s="306"/>
      <c r="U116" s="306"/>
      <c r="V116" s="306"/>
      <c r="W116" s="306"/>
      <c r="X116" s="306"/>
      <c r="Y116" s="306"/>
      <c r="Z116" s="306"/>
      <c r="AA116" s="306"/>
      <c r="AB116" s="306"/>
      <c r="AC116" s="306"/>
      <c r="AD116" s="306"/>
      <c r="AE116" s="306"/>
      <c r="AF116" s="306"/>
      <c r="AG116" s="306"/>
      <c r="AH116" s="306"/>
      <c r="AI116" s="306"/>
      <c r="AJ116" s="306"/>
      <c r="AK116" s="306"/>
      <c r="AL116" s="306"/>
      <c r="AM116" s="306"/>
    </row>
    <row r="117" spans="3:39">
      <c r="C117" s="1317"/>
      <c r="G117" s="306"/>
      <c r="H117" s="306"/>
      <c r="I117" s="1323"/>
      <c r="J117" s="306"/>
      <c r="K117" s="306"/>
      <c r="L117" s="306"/>
      <c r="M117" s="306"/>
      <c r="N117" s="306"/>
      <c r="O117" s="306"/>
      <c r="P117" s="306"/>
      <c r="Q117" s="306"/>
      <c r="R117" s="306"/>
      <c r="S117" s="306"/>
      <c r="T117" s="306"/>
      <c r="U117" s="306"/>
      <c r="V117" s="306"/>
      <c r="W117" s="306"/>
      <c r="X117" s="306"/>
      <c r="Y117" s="306"/>
      <c r="Z117" s="306"/>
      <c r="AA117" s="306"/>
      <c r="AB117" s="306"/>
      <c r="AC117" s="306"/>
      <c r="AD117" s="306"/>
      <c r="AE117" s="306"/>
      <c r="AF117" s="306"/>
      <c r="AG117" s="306"/>
      <c r="AH117" s="306"/>
      <c r="AI117" s="306"/>
      <c r="AJ117" s="306"/>
      <c r="AK117" s="306"/>
      <c r="AL117" s="306"/>
      <c r="AM117" s="306"/>
    </row>
    <row r="118" spans="3:39">
      <c r="C118" s="1317"/>
      <c r="G118" s="306"/>
      <c r="H118" s="306"/>
      <c r="I118" s="1323"/>
      <c r="J118" s="306"/>
      <c r="K118" s="306"/>
      <c r="L118" s="306"/>
      <c r="M118" s="306"/>
      <c r="N118" s="306"/>
      <c r="O118" s="306"/>
      <c r="P118" s="306"/>
      <c r="Q118" s="306"/>
      <c r="R118" s="306"/>
      <c r="S118" s="306"/>
      <c r="T118" s="306"/>
      <c r="U118" s="306"/>
      <c r="V118" s="306"/>
      <c r="W118" s="306"/>
      <c r="X118" s="306"/>
      <c r="Y118" s="306"/>
      <c r="Z118" s="306"/>
      <c r="AA118" s="306"/>
      <c r="AB118" s="306"/>
      <c r="AC118" s="306"/>
      <c r="AD118" s="306"/>
      <c r="AE118" s="306"/>
      <c r="AF118" s="306"/>
      <c r="AG118" s="306"/>
      <c r="AH118" s="306"/>
      <c r="AI118" s="306"/>
      <c r="AJ118" s="306"/>
      <c r="AK118" s="306"/>
      <c r="AL118" s="306"/>
      <c r="AM118" s="306"/>
    </row>
    <row r="119" spans="3:39">
      <c r="C119" s="1317"/>
      <c r="G119" s="306"/>
      <c r="H119" s="306"/>
      <c r="I119" s="1323"/>
      <c r="J119" s="306"/>
      <c r="K119" s="306"/>
      <c r="L119" s="306"/>
      <c r="M119" s="306"/>
      <c r="N119" s="306"/>
      <c r="O119" s="306"/>
      <c r="P119" s="306"/>
      <c r="Q119" s="306"/>
      <c r="R119" s="306"/>
      <c r="S119" s="306"/>
      <c r="T119" s="306"/>
      <c r="U119" s="306"/>
      <c r="V119" s="306"/>
      <c r="W119" s="306"/>
      <c r="X119" s="306"/>
      <c r="Y119" s="306"/>
      <c r="Z119" s="306"/>
      <c r="AA119" s="306"/>
      <c r="AB119" s="306"/>
      <c r="AC119" s="306"/>
      <c r="AD119" s="306"/>
      <c r="AE119" s="306"/>
      <c r="AF119" s="306"/>
      <c r="AG119" s="306"/>
      <c r="AH119" s="306"/>
      <c r="AI119" s="306"/>
      <c r="AJ119" s="306"/>
      <c r="AK119" s="306"/>
      <c r="AL119" s="306"/>
      <c r="AM119" s="306"/>
    </row>
    <row r="120" spans="3:39">
      <c r="C120" s="1317"/>
      <c r="G120" s="306"/>
      <c r="H120" s="306"/>
      <c r="I120" s="1323"/>
      <c r="J120" s="306"/>
      <c r="K120" s="306"/>
      <c r="L120" s="306"/>
      <c r="M120" s="306"/>
      <c r="N120" s="306"/>
      <c r="O120" s="306"/>
      <c r="P120" s="306"/>
      <c r="Q120" s="306"/>
      <c r="R120" s="306"/>
      <c r="S120" s="306"/>
      <c r="T120" s="306"/>
      <c r="U120" s="306"/>
      <c r="V120" s="306"/>
      <c r="W120" s="306"/>
      <c r="X120" s="306"/>
      <c r="Y120" s="306"/>
      <c r="Z120" s="306"/>
      <c r="AA120" s="306"/>
      <c r="AB120" s="306"/>
      <c r="AC120" s="306"/>
      <c r="AD120" s="306"/>
      <c r="AE120" s="306"/>
      <c r="AF120" s="306"/>
      <c r="AG120" s="306"/>
      <c r="AH120" s="306"/>
      <c r="AI120" s="306"/>
      <c r="AJ120" s="306"/>
      <c r="AK120" s="306"/>
      <c r="AL120" s="306"/>
      <c r="AM120" s="306"/>
    </row>
    <row r="121" spans="3:39">
      <c r="C121" s="1317"/>
      <c r="G121" s="306"/>
      <c r="H121" s="306"/>
      <c r="I121" s="1323"/>
      <c r="J121" s="306"/>
      <c r="K121" s="306"/>
      <c r="L121" s="306"/>
      <c r="M121" s="306"/>
      <c r="N121" s="306"/>
      <c r="O121" s="306"/>
      <c r="P121" s="306"/>
      <c r="Q121" s="306"/>
      <c r="R121" s="306"/>
      <c r="S121" s="306"/>
      <c r="T121" s="306"/>
      <c r="U121" s="306"/>
      <c r="V121" s="306"/>
      <c r="W121" s="306"/>
      <c r="X121" s="306"/>
      <c r="Y121" s="306"/>
      <c r="Z121" s="306"/>
      <c r="AA121" s="306"/>
      <c r="AB121" s="306"/>
      <c r="AC121" s="306"/>
      <c r="AD121" s="306"/>
      <c r="AE121" s="306"/>
      <c r="AF121" s="306"/>
      <c r="AG121" s="306"/>
      <c r="AH121" s="306"/>
      <c r="AI121" s="306"/>
      <c r="AJ121" s="306"/>
      <c r="AK121" s="306"/>
      <c r="AL121" s="306"/>
      <c r="AM121" s="306"/>
    </row>
    <row r="122" spans="3:39">
      <c r="C122" s="1317"/>
      <c r="G122" s="306"/>
      <c r="H122" s="306"/>
      <c r="I122" s="1323"/>
      <c r="J122" s="306"/>
      <c r="K122" s="306"/>
      <c r="L122" s="306"/>
      <c r="M122" s="306"/>
      <c r="N122" s="306"/>
      <c r="O122" s="306"/>
      <c r="P122" s="306"/>
      <c r="Q122" s="306"/>
      <c r="R122" s="306"/>
      <c r="S122" s="306"/>
      <c r="T122" s="306"/>
      <c r="U122" s="306"/>
      <c r="V122" s="306"/>
      <c r="W122" s="306"/>
      <c r="X122" s="306"/>
      <c r="Y122" s="306"/>
      <c r="Z122" s="306"/>
      <c r="AA122" s="306"/>
      <c r="AB122" s="306"/>
      <c r="AC122" s="306"/>
      <c r="AD122" s="306"/>
      <c r="AE122" s="306"/>
      <c r="AF122" s="306"/>
      <c r="AG122" s="306"/>
      <c r="AH122" s="306"/>
      <c r="AI122" s="306"/>
      <c r="AJ122" s="306"/>
      <c r="AK122" s="306"/>
      <c r="AL122" s="306"/>
      <c r="AM122" s="306"/>
    </row>
    <row r="123" spans="3:39">
      <c r="C123" s="1317"/>
      <c r="G123" s="306"/>
      <c r="H123" s="306"/>
      <c r="I123" s="1323"/>
      <c r="J123" s="306"/>
      <c r="K123" s="306"/>
      <c r="L123" s="306"/>
      <c r="M123" s="306"/>
      <c r="N123" s="306"/>
      <c r="O123" s="306"/>
      <c r="P123" s="306"/>
      <c r="Q123" s="306"/>
      <c r="R123" s="306"/>
      <c r="S123" s="306"/>
      <c r="T123" s="306"/>
      <c r="U123" s="306"/>
      <c r="V123" s="306"/>
      <c r="W123" s="306"/>
      <c r="X123" s="306"/>
      <c r="Y123" s="306"/>
      <c r="Z123" s="306"/>
      <c r="AA123" s="306"/>
      <c r="AB123" s="306"/>
      <c r="AC123" s="306"/>
      <c r="AD123" s="306"/>
      <c r="AE123" s="306"/>
      <c r="AF123" s="306"/>
      <c r="AG123" s="306"/>
      <c r="AH123" s="306"/>
      <c r="AI123" s="306"/>
      <c r="AJ123" s="306"/>
      <c r="AK123" s="306"/>
      <c r="AL123" s="306"/>
      <c r="AM123" s="306"/>
    </row>
    <row r="124" spans="3:39">
      <c r="C124" s="1317"/>
      <c r="G124" s="306"/>
      <c r="H124" s="306"/>
      <c r="I124" s="1323"/>
      <c r="J124" s="306"/>
      <c r="K124" s="306"/>
      <c r="L124" s="306"/>
      <c r="M124" s="306"/>
      <c r="N124" s="306"/>
      <c r="O124" s="306"/>
      <c r="P124" s="306"/>
      <c r="Q124" s="306"/>
      <c r="R124" s="306"/>
      <c r="S124" s="306"/>
      <c r="T124" s="306"/>
      <c r="U124" s="306"/>
      <c r="V124" s="306"/>
      <c r="W124" s="306"/>
      <c r="X124" s="306"/>
      <c r="Y124" s="306"/>
      <c r="Z124" s="306"/>
      <c r="AA124" s="306"/>
      <c r="AB124" s="306"/>
      <c r="AC124" s="306"/>
      <c r="AD124" s="306"/>
      <c r="AE124" s="306"/>
      <c r="AF124" s="306"/>
      <c r="AG124" s="306"/>
      <c r="AH124" s="306"/>
      <c r="AI124" s="306"/>
      <c r="AJ124" s="306"/>
      <c r="AK124" s="306"/>
      <c r="AL124" s="306"/>
      <c r="AM124" s="306"/>
    </row>
    <row r="125" spans="3:39">
      <c r="C125" s="1317"/>
      <c r="G125" s="306"/>
      <c r="H125" s="306"/>
      <c r="I125" s="1323"/>
      <c r="J125" s="306"/>
      <c r="K125" s="306"/>
      <c r="L125" s="306"/>
      <c r="M125" s="306"/>
      <c r="N125" s="306"/>
      <c r="O125" s="306"/>
      <c r="P125" s="306"/>
      <c r="Q125" s="306"/>
      <c r="R125" s="306"/>
      <c r="S125" s="306"/>
      <c r="T125" s="306"/>
      <c r="U125" s="306"/>
      <c r="V125" s="306"/>
      <c r="W125" s="306"/>
      <c r="X125" s="306"/>
      <c r="Y125" s="306"/>
      <c r="Z125" s="306"/>
      <c r="AA125" s="306"/>
      <c r="AB125" s="306"/>
      <c r="AC125" s="306"/>
      <c r="AD125" s="306"/>
      <c r="AE125" s="306"/>
      <c r="AF125" s="306"/>
      <c r="AG125" s="306"/>
      <c r="AH125" s="306"/>
      <c r="AI125" s="306"/>
      <c r="AJ125" s="306"/>
      <c r="AK125" s="306"/>
      <c r="AL125" s="306"/>
      <c r="AM125" s="306"/>
    </row>
    <row r="126" spans="3:39">
      <c r="C126" s="1317"/>
      <c r="G126" s="306"/>
      <c r="H126" s="306"/>
      <c r="I126" s="1323"/>
      <c r="J126" s="306"/>
      <c r="K126" s="306"/>
      <c r="L126" s="306"/>
      <c r="M126" s="306"/>
      <c r="N126" s="306"/>
      <c r="O126" s="306"/>
      <c r="P126" s="306"/>
      <c r="Q126" s="306"/>
      <c r="R126" s="306"/>
      <c r="S126" s="306"/>
      <c r="T126" s="306"/>
      <c r="U126" s="306"/>
      <c r="V126" s="306"/>
      <c r="W126" s="306"/>
      <c r="X126" s="306"/>
      <c r="Y126" s="306"/>
      <c r="Z126" s="306"/>
      <c r="AA126" s="306"/>
      <c r="AB126" s="306"/>
      <c r="AC126" s="306"/>
      <c r="AD126" s="306"/>
      <c r="AE126" s="306"/>
      <c r="AF126" s="306"/>
      <c r="AG126" s="306"/>
      <c r="AH126" s="306"/>
      <c r="AI126" s="306"/>
      <c r="AJ126" s="306"/>
      <c r="AK126" s="306"/>
      <c r="AL126" s="306"/>
      <c r="AM126" s="306"/>
    </row>
    <row r="127" spans="3:39">
      <c r="C127" s="1317"/>
      <c r="G127" s="306"/>
      <c r="H127" s="306"/>
      <c r="I127" s="1323"/>
      <c r="J127" s="306"/>
      <c r="K127" s="306"/>
      <c r="L127" s="306"/>
      <c r="M127" s="306"/>
      <c r="N127" s="306"/>
      <c r="O127" s="306"/>
      <c r="P127" s="306"/>
      <c r="Q127" s="306"/>
      <c r="R127" s="306"/>
      <c r="S127" s="306"/>
      <c r="T127" s="306"/>
      <c r="U127" s="306"/>
      <c r="V127" s="306"/>
      <c r="W127" s="306"/>
      <c r="X127" s="306"/>
      <c r="Y127" s="306"/>
      <c r="Z127" s="306"/>
      <c r="AA127" s="306"/>
      <c r="AB127" s="306"/>
      <c r="AC127" s="306"/>
      <c r="AD127" s="306"/>
      <c r="AE127" s="306"/>
      <c r="AF127" s="306"/>
      <c r="AG127" s="306"/>
      <c r="AH127" s="306"/>
      <c r="AI127" s="306"/>
      <c r="AJ127" s="306"/>
      <c r="AK127" s="306"/>
      <c r="AL127" s="306"/>
      <c r="AM127" s="306"/>
    </row>
    <row r="128" spans="3:39">
      <c r="C128" s="1317"/>
      <c r="G128" s="306"/>
      <c r="H128" s="306"/>
      <c r="I128" s="1323"/>
      <c r="J128" s="306"/>
      <c r="K128" s="306"/>
      <c r="L128" s="306"/>
      <c r="M128" s="306"/>
      <c r="N128" s="306"/>
      <c r="O128" s="306"/>
      <c r="P128" s="306"/>
      <c r="Q128" s="306"/>
      <c r="R128" s="306"/>
      <c r="S128" s="306"/>
      <c r="T128" s="306"/>
      <c r="U128" s="306"/>
      <c r="V128" s="306"/>
      <c r="W128" s="306"/>
      <c r="X128" s="306"/>
      <c r="Y128" s="306"/>
      <c r="Z128" s="306"/>
      <c r="AA128" s="306"/>
      <c r="AB128" s="306"/>
      <c r="AC128" s="306"/>
      <c r="AD128" s="306"/>
      <c r="AE128" s="306"/>
      <c r="AF128" s="306"/>
      <c r="AG128" s="306"/>
      <c r="AH128" s="306"/>
      <c r="AI128" s="306"/>
      <c r="AJ128" s="306"/>
      <c r="AK128" s="306"/>
      <c r="AL128" s="306"/>
      <c r="AM128" s="306"/>
    </row>
    <row r="129" spans="3:39">
      <c r="C129" s="1317"/>
      <c r="G129" s="306"/>
      <c r="H129" s="306"/>
      <c r="I129" s="1323"/>
      <c r="J129" s="306"/>
      <c r="K129" s="306"/>
      <c r="L129" s="306"/>
      <c r="M129" s="306"/>
      <c r="N129" s="306"/>
      <c r="O129" s="306"/>
      <c r="P129" s="306"/>
      <c r="Q129" s="306"/>
      <c r="R129" s="306"/>
      <c r="S129" s="306"/>
      <c r="T129" s="306"/>
      <c r="U129" s="306"/>
      <c r="V129" s="306"/>
      <c r="W129" s="306"/>
      <c r="X129" s="306"/>
      <c r="Y129" s="306"/>
      <c r="Z129" s="306"/>
      <c r="AA129" s="306"/>
      <c r="AB129" s="306"/>
      <c r="AC129" s="306"/>
      <c r="AD129" s="306"/>
      <c r="AE129" s="306"/>
      <c r="AF129" s="306"/>
      <c r="AG129" s="306"/>
      <c r="AH129" s="306"/>
      <c r="AI129" s="306"/>
      <c r="AJ129" s="306"/>
      <c r="AK129" s="306"/>
      <c r="AL129" s="306"/>
      <c r="AM129" s="306"/>
    </row>
    <row r="130" spans="3:39">
      <c r="C130" s="1317"/>
      <c r="G130" s="306"/>
      <c r="H130" s="306"/>
      <c r="I130" s="1323"/>
      <c r="J130" s="306"/>
      <c r="K130" s="306"/>
      <c r="L130" s="306"/>
      <c r="M130" s="306"/>
      <c r="N130" s="306"/>
      <c r="O130" s="306"/>
      <c r="P130" s="306"/>
      <c r="Q130" s="306"/>
      <c r="R130" s="306"/>
      <c r="S130" s="306"/>
      <c r="T130" s="306"/>
      <c r="U130" s="306"/>
      <c r="V130" s="306"/>
      <c r="W130" s="306"/>
      <c r="X130" s="306"/>
      <c r="Y130" s="306"/>
      <c r="Z130" s="306"/>
      <c r="AA130" s="306"/>
      <c r="AB130" s="306"/>
      <c r="AC130" s="306"/>
      <c r="AD130" s="306"/>
      <c r="AE130" s="306"/>
      <c r="AF130" s="306"/>
      <c r="AG130" s="306"/>
      <c r="AH130" s="306"/>
      <c r="AI130" s="306"/>
      <c r="AJ130" s="306"/>
      <c r="AK130" s="306"/>
      <c r="AL130" s="306"/>
      <c r="AM130" s="306"/>
    </row>
    <row r="131" spans="3:39">
      <c r="C131" s="1317"/>
      <c r="G131" s="306"/>
      <c r="H131" s="306"/>
      <c r="I131" s="1323"/>
      <c r="J131" s="306"/>
      <c r="K131" s="306"/>
      <c r="L131" s="306"/>
      <c r="M131" s="306"/>
      <c r="N131" s="306"/>
      <c r="O131" s="306"/>
      <c r="P131" s="306"/>
      <c r="Q131" s="306"/>
      <c r="R131" s="306"/>
      <c r="S131" s="306"/>
      <c r="T131" s="306"/>
      <c r="U131" s="306"/>
      <c r="V131" s="306"/>
      <c r="W131" s="306"/>
      <c r="X131" s="306"/>
      <c r="Y131" s="306"/>
      <c r="Z131" s="306"/>
      <c r="AA131" s="306"/>
      <c r="AB131" s="306"/>
      <c r="AC131" s="306"/>
      <c r="AD131" s="306"/>
      <c r="AE131" s="306"/>
      <c r="AF131" s="306"/>
      <c r="AG131" s="306"/>
      <c r="AH131" s="306"/>
      <c r="AI131" s="306"/>
      <c r="AJ131" s="306"/>
      <c r="AK131" s="306"/>
      <c r="AL131" s="306"/>
      <c r="AM131" s="306"/>
    </row>
    <row r="132" spans="3:39">
      <c r="C132" s="1317"/>
      <c r="G132" s="306"/>
      <c r="H132" s="306"/>
      <c r="I132" s="1323"/>
      <c r="J132" s="306"/>
      <c r="K132" s="306"/>
      <c r="L132" s="306"/>
      <c r="M132" s="306"/>
      <c r="N132" s="306"/>
      <c r="O132" s="306"/>
      <c r="P132" s="306"/>
      <c r="Q132" s="306"/>
      <c r="R132" s="306"/>
      <c r="S132" s="306"/>
      <c r="T132" s="306"/>
      <c r="U132" s="306"/>
      <c r="V132" s="306"/>
      <c r="W132" s="306"/>
      <c r="X132" s="306"/>
      <c r="Y132" s="306"/>
      <c r="Z132" s="306"/>
      <c r="AA132" s="306"/>
      <c r="AB132" s="306"/>
      <c r="AC132" s="306"/>
      <c r="AD132" s="306"/>
      <c r="AE132" s="306"/>
      <c r="AF132" s="306"/>
      <c r="AG132" s="306"/>
      <c r="AH132" s="306"/>
      <c r="AI132" s="306"/>
      <c r="AJ132" s="306"/>
      <c r="AK132" s="306"/>
      <c r="AL132" s="306"/>
      <c r="AM132" s="306"/>
    </row>
    <row r="133" spans="3:39">
      <c r="C133" s="1317"/>
      <c r="G133" s="306"/>
      <c r="H133" s="306"/>
      <c r="I133" s="1323"/>
      <c r="J133" s="306"/>
      <c r="K133" s="306"/>
      <c r="L133" s="306"/>
      <c r="M133" s="306"/>
      <c r="N133" s="306"/>
      <c r="O133" s="306"/>
      <c r="P133" s="306"/>
      <c r="Q133" s="306"/>
      <c r="R133" s="306"/>
      <c r="S133" s="306"/>
      <c r="T133" s="306"/>
      <c r="U133" s="306"/>
      <c r="V133" s="306"/>
      <c r="W133" s="306"/>
      <c r="X133" s="306"/>
      <c r="Y133" s="306"/>
      <c r="Z133" s="306"/>
      <c r="AA133" s="306"/>
      <c r="AB133" s="306"/>
      <c r="AC133" s="306"/>
      <c r="AD133" s="306"/>
      <c r="AE133" s="306"/>
      <c r="AF133" s="306"/>
      <c r="AG133" s="306"/>
      <c r="AH133" s="306"/>
      <c r="AI133" s="306"/>
      <c r="AJ133" s="306"/>
      <c r="AK133" s="306"/>
      <c r="AL133" s="306"/>
      <c r="AM133" s="306"/>
    </row>
    <row r="134" spans="3:39">
      <c r="C134" s="1317"/>
      <c r="G134" s="306"/>
      <c r="H134" s="306"/>
      <c r="I134" s="1323"/>
      <c r="J134" s="306"/>
      <c r="K134" s="306"/>
      <c r="L134" s="306"/>
      <c r="M134" s="306"/>
      <c r="N134" s="306"/>
      <c r="O134" s="306"/>
      <c r="P134" s="306"/>
      <c r="Q134" s="306"/>
      <c r="R134" s="306"/>
      <c r="S134" s="306"/>
      <c r="T134" s="306"/>
      <c r="U134" s="306"/>
      <c r="V134" s="306"/>
      <c r="W134" s="306"/>
      <c r="X134" s="306"/>
      <c r="Y134" s="306"/>
      <c r="Z134" s="306"/>
      <c r="AA134" s="306"/>
      <c r="AB134" s="306"/>
      <c r="AC134" s="306"/>
      <c r="AD134" s="306"/>
      <c r="AE134" s="306"/>
      <c r="AF134" s="306"/>
      <c r="AG134" s="306"/>
      <c r="AH134" s="306"/>
      <c r="AI134" s="306"/>
      <c r="AJ134" s="306"/>
      <c r="AK134" s="306"/>
      <c r="AL134" s="306"/>
      <c r="AM134" s="306"/>
    </row>
    <row r="135" spans="3:39">
      <c r="C135" s="1317"/>
      <c r="G135" s="306"/>
      <c r="H135" s="306"/>
      <c r="I135" s="1323"/>
      <c r="J135" s="306"/>
      <c r="K135" s="306"/>
      <c r="L135" s="306"/>
      <c r="M135" s="306"/>
      <c r="N135" s="306"/>
      <c r="O135" s="306"/>
      <c r="P135" s="306"/>
      <c r="Q135" s="306"/>
      <c r="R135" s="306"/>
      <c r="S135" s="306"/>
      <c r="T135" s="306"/>
      <c r="U135" s="306"/>
      <c r="V135" s="306"/>
      <c r="W135" s="306"/>
      <c r="X135" s="306"/>
      <c r="Y135" s="306"/>
      <c r="Z135" s="306"/>
      <c r="AA135" s="306"/>
      <c r="AB135" s="306"/>
      <c r="AC135" s="306"/>
      <c r="AD135" s="306"/>
      <c r="AE135" s="306"/>
      <c r="AF135" s="306"/>
      <c r="AG135" s="306"/>
      <c r="AH135" s="306"/>
      <c r="AI135" s="306"/>
      <c r="AJ135" s="306"/>
      <c r="AK135" s="306"/>
      <c r="AL135" s="306"/>
      <c r="AM135" s="306"/>
    </row>
    <row r="136" spans="3:39">
      <c r="C136" s="1317"/>
      <c r="G136" s="306"/>
      <c r="H136" s="306"/>
      <c r="I136" s="1323"/>
      <c r="J136" s="306"/>
      <c r="K136" s="306"/>
      <c r="L136" s="306"/>
      <c r="M136" s="306"/>
      <c r="N136" s="306"/>
      <c r="O136" s="306"/>
      <c r="P136" s="306"/>
      <c r="Q136" s="306"/>
      <c r="R136" s="306"/>
      <c r="S136" s="306"/>
      <c r="T136" s="306"/>
      <c r="U136" s="306"/>
      <c r="V136" s="306"/>
      <c r="W136" s="306"/>
      <c r="X136" s="306"/>
      <c r="Y136" s="306"/>
      <c r="Z136" s="306"/>
      <c r="AA136" s="306"/>
      <c r="AB136" s="306"/>
      <c r="AC136" s="306"/>
      <c r="AD136" s="306"/>
      <c r="AE136" s="306"/>
      <c r="AF136" s="306"/>
      <c r="AG136" s="306"/>
      <c r="AH136" s="306"/>
      <c r="AI136" s="306"/>
      <c r="AJ136" s="306"/>
      <c r="AK136" s="306"/>
      <c r="AL136" s="306"/>
      <c r="AM136" s="306"/>
    </row>
    <row r="137" spans="3:39">
      <c r="C137" s="1317"/>
      <c r="G137" s="306"/>
      <c r="H137" s="306"/>
      <c r="I137" s="1323"/>
      <c r="J137" s="306"/>
      <c r="K137" s="306"/>
      <c r="L137" s="306"/>
      <c r="M137" s="306"/>
      <c r="N137" s="306"/>
      <c r="O137" s="306"/>
      <c r="P137" s="306"/>
      <c r="Q137" s="306"/>
      <c r="R137" s="306"/>
      <c r="S137" s="306"/>
      <c r="T137" s="306"/>
      <c r="U137" s="306"/>
      <c r="V137" s="306"/>
      <c r="W137" s="306"/>
      <c r="X137" s="306"/>
      <c r="Y137" s="306"/>
      <c r="Z137" s="306"/>
      <c r="AA137" s="306"/>
      <c r="AB137" s="306"/>
      <c r="AC137" s="306"/>
      <c r="AD137" s="306"/>
      <c r="AE137" s="306"/>
      <c r="AF137" s="306"/>
      <c r="AG137" s="306"/>
      <c r="AH137" s="306"/>
      <c r="AI137" s="306"/>
      <c r="AJ137" s="306"/>
      <c r="AK137" s="306"/>
      <c r="AL137" s="306"/>
      <c r="AM137" s="306"/>
    </row>
    <row r="138" spans="3:39">
      <c r="C138" s="1317"/>
      <c r="G138" s="306"/>
      <c r="H138" s="306"/>
      <c r="I138" s="1323"/>
      <c r="J138" s="306"/>
      <c r="K138" s="306"/>
      <c r="L138" s="306"/>
      <c r="M138" s="306"/>
      <c r="N138" s="306"/>
      <c r="O138" s="306"/>
      <c r="P138" s="306"/>
      <c r="Q138" s="306"/>
      <c r="R138" s="306"/>
      <c r="S138" s="306"/>
      <c r="T138" s="306"/>
      <c r="U138" s="306"/>
      <c r="V138" s="306"/>
      <c r="W138" s="306"/>
      <c r="X138" s="306"/>
      <c r="Y138" s="306"/>
      <c r="Z138" s="306"/>
      <c r="AA138" s="306"/>
      <c r="AB138" s="306"/>
      <c r="AC138" s="306"/>
      <c r="AD138" s="306"/>
      <c r="AE138" s="306"/>
      <c r="AF138" s="306"/>
      <c r="AG138" s="306"/>
      <c r="AH138" s="306"/>
      <c r="AI138" s="306"/>
      <c r="AJ138" s="306"/>
      <c r="AK138" s="306"/>
      <c r="AL138" s="306"/>
      <c r="AM138" s="306"/>
    </row>
    <row r="139" spans="3:39">
      <c r="C139" s="1317"/>
      <c r="G139" s="306"/>
      <c r="H139" s="306"/>
      <c r="I139" s="1323"/>
      <c r="J139" s="306"/>
      <c r="K139" s="306"/>
      <c r="L139" s="306"/>
      <c r="M139" s="306"/>
      <c r="N139" s="306"/>
      <c r="O139" s="306"/>
      <c r="P139" s="306"/>
      <c r="Q139" s="306"/>
      <c r="R139" s="306"/>
      <c r="S139" s="306"/>
      <c r="T139" s="306"/>
      <c r="U139" s="306"/>
      <c r="V139" s="306"/>
      <c r="W139" s="306"/>
      <c r="X139" s="306"/>
      <c r="Y139" s="306"/>
      <c r="Z139" s="306"/>
      <c r="AA139" s="306"/>
      <c r="AB139" s="306"/>
      <c r="AC139" s="306"/>
      <c r="AD139" s="306"/>
      <c r="AE139" s="306"/>
      <c r="AF139" s="306"/>
      <c r="AG139" s="306"/>
      <c r="AH139" s="306"/>
      <c r="AI139" s="306"/>
      <c r="AJ139" s="306"/>
      <c r="AK139" s="306"/>
      <c r="AL139" s="306"/>
      <c r="AM139" s="306"/>
    </row>
    <row r="140" spans="3:39">
      <c r="C140" s="1317"/>
      <c r="G140" s="306"/>
      <c r="H140" s="306"/>
      <c r="I140" s="1323"/>
      <c r="J140" s="306"/>
      <c r="K140" s="306"/>
      <c r="L140" s="306"/>
      <c r="M140" s="306"/>
      <c r="N140" s="306"/>
      <c r="O140" s="306"/>
      <c r="P140" s="306"/>
      <c r="Q140" s="306"/>
      <c r="R140" s="306"/>
      <c r="S140" s="306"/>
      <c r="T140" s="306"/>
      <c r="U140" s="306"/>
      <c r="V140" s="306"/>
      <c r="W140" s="306"/>
      <c r="X140" s="306"/>
      <c r="Y140" s="306"/>
      <c r="Z140" s="306"/>
      <c r="AA140" s="306"/>
      <c r="AB140" s="306"/>
      <c r="AC140" s="306"/>
      <c r="AD140" s="306"/>
      <c r="AE140" s="306"/>
      <c r="AF140" s="306"/>
      <c r="AG140" s="306"/>
      <c r="AH140" s="306"/>
      <c r="AI140" s="306"/>
      <c r="AJ140" s="306"/>
      <c r="AK140" s="306"/>
      <c r="AL140" s="306"/>
      <c r="AM140" s="306"/>
    </row>
    <row r="141" spans="3:39">
      <c r="C141" s="1317"/>
      <c r="G141" s="306"/>
      <c r="H141" s="306"/>
      <c r="I141" s="1323"/>
      <c r="J141" s="306"/>
      <c r="K141" s="306"/>
      <c r="L141" s="306"/>
      <c r="M141" s="306"/>
      <c r="N141" s="306"/>
      <c r="O141" s="306"/>
      <c r="P141" s="306"/>
      <c r="Q141" s="306"/>
      <c r="R141" s="306"/>
      <c r="S141" s="306"/>
      <c r="T141" s="306"/>
      <c r="U141" s="306"/>
      <c r="V141" s="306"/>
      <c r="W141" s="306"/>
      <c r="X141" s="306"/>
      <c r="Y141" s="306"/>
      <c r="Z141" s="306"/>
      <c r="AA141" s="306"/>
      <c r="AB141" s="306"/>
      <c r="AC141" s="306"/>
      <c r="AD141" s="306"/>
      <c r="AE141" s="306"/>
      <c r="AF141" s="306"/>
      <c r="AG141" s="306"/>
      <c r="AH141" s="306"/>
      <c r="AI141" s="306"/>
      <c r="AJ141" s="306"/>
      <c r="AK141" s="306"/>
      <c r="AL141" s="306"/>
      <c r="AM141" s="306"/>
    </row>
    <row r="142" spans="3:39">
      <c r="C142" s="1317"/>
      <c r="G142" s="306"/>
      <c r="H142" s="306"/>
      <c r="I142" s="1323"/>
      <c r="J142" s="306"/>
      <c r="K142" s="306"/>
      <c r="L142" s="306"/>
      <c r="M142" s="306"/>
      <c r="N142" s="306"/>
      <c r="O142" s="306"/>
      <c r="P142" s="306"/>
      <c r="Q142" s="306"/>
      <c r="R142" s="306"/>
      <c r="S142" s="306"/>
      <c r="T142" s="306"/>
      <c r="U142" s="306"/>
      <c r="V142" s="306"/>
      <c r="W142" s="306"/>
      <c r="X142" s="306"/>
      <c r="Y142" s="306"/>
      <c r="Z142" s="306"/>
      <c r="AA142" s="306"/>
      <c r="AB142" s="306"/>
      <c r="AC142" s="306"/>
      <c r="AD142" s="306"/>
      <c r="AE142" s="306"/>
      <c r="AF142" s="306"/>
      <c r="AG142" s="306"/>
      <c r="AH142" s="306"/>
      <c r="AI142" s="306"/>
      <c r="AJ142" s="306"/>
      <c r="AK142" s="306"/>
      <c r="AL142" s="306"/>
      <c r="AM142" s="306"/>
    </row>
    <row r="143" spans="3:39">
      <c r="C143" s="1317"/>
      <c r="G143" s="306"/>
      <c r="H143" s="306"/>
      <c r="I143" s="1323"/>
      <c r="J143" s="306"/>
      <c r="K143" s="306"/>
      <c r="L143" s="306"/>
      <c r="M143" s="306"/>
      <c r="N143" s="306"/>
      <c r="O143" s="306"/>
      <c r="P143" s="306"/>
      <c r="Q143" s="306"/>
      <c r="R143" s="306"/>
      <c r="S143" s="306"/>
      <c r="T143" s="306"/>
      <c r="U143" s="306"/>
      <c r="V143" s="306"/>
      <c r="W143" s="306"/>
      <c r="X143" s="306"/>
      <c r="Y143" s="306"/>
      <c r="Z143" s="306"/>
      <c r="AA143" s="306"/>
      <c r="AB143" s="306"/>
      <c r="AC143" s="306"/>
      <c r="AD143" s="306"/>
      <c r="AE143" s="306"/>
      <c r="AF143" s="306"/>
      <c r="AG143" s="306"/>
      <c r="AH143" s="306"/>
      <c r="AI143" s="306"/>
      <c r="AJ143" s="306"/>
      <c r="AK143" s="306"/>
      <c r="AL143" s="306"/>
      <c r="AM143" s="306"/>
    </row>
    <row r="144" spans="3:39">
      <c r="C144" s="1317"/>
      <c r="G144" s="306"/>
      <c r="H144" s="306"/>
      <c r="I144" s="1323"/>
      <c r="J144" s="306"/>
      <c r="K144" s="306"/>
      <c r="L144" s="306"/>
      <c r="M144" s="306"/>
      <c r="N144" s="306"/>
      <c r="O144" s="306"/>
      <c r="P144" s="306"/>
      <c r="Q144" s="306"/>
      <c r="R144" s="306"/>
      <c r="S144" s="306"/>
      <c r="T144" s="306"/>
      <c r="U144" s="306"/>
      <c r="V144" s="306"/>
      <c r="W144" s="306"/>
      <c r="X144" s="306"/>
      <c r="Y144" s="306"/>
      <c r="Z144" s="306"/>
      <c r="AA144" s="306"/>
      <c r="AB144" s="306"/>
      <c r="AC144" s="306"/>
      <c r="AD144" s="306"/>
      <c r="AE144" s="306"/>
      <c r="AF144" s="306"/>
      <c r="AG144" s="306"/>
      <c r="AH144" s="306"/>
      <c r="AI144" s="306"/>
      <c r="AJ144" s="306"/>
      <c r="AK144" s="306"/>
      <c r="AL144" s="306"/>
      <c r="AM144" s="306"/>
    </row>
    <row r="145" spans="3:39">
      <c r="C145" s="1317"/>
      <c r="G145" s="306"/>
      <c r="H145" s="306"/>
      <c r="I145" s="1323"/>
      <c r="J145" s="306"/>
      <c r="K145" s="306"/>
      <c r="L145" s="306"/>
      <c r="M145" s="306"/>
      <c r="N145" s="306"/>
      <c r="O145" s="306"/>
      <c r="P145" s="306"/>
      <c r="Q145" s="306"/>
      <c r="R145" s="306"/>
      <c r="S145" s="306"/>
      <c r="T145" s="306"/>
      <c r="U145" s="306"/>
      <c r="V145" s="306"/>
      <c r="W145" s="306"/>
      <c r="X145" s="306"/>
      <c r="Y145" s="306"/>
      <c r="Z145" s="306"/>
      <c r="AA145" s="306"/>
      <c r="AB145" s="306"/>
      <c r="AC145" s="306"/>
      <c r="AD145" s="306"/>
      <c r="AE145" s="306"/>
      <c r="AF145" s="306"/>
      <c r="AG145" s="306"/>
      <c r="AH145" s="306"/>
      <c r="AI145" s="306"/>
      <c r="AJ145" s="306"/>
      <c r="AK145" s="306"/>
      <c r="AL145" s="306"/>
      <c r="AM145" s="306"/>
    </row>
    <row r="146" spans="3:39">
      <c r="C146" s="1317"/>
      <c r="G146" s="306"/>
      <c r="H146" s="306"/>
      <c r="I146" s="1323"/>
      <c r="J146" s="306"/>
      <c r="K146" s="306"/>
      <c r="L146" s="306"/>
      <c r="M146" s="306"/>
      <c r="N146" s="306"/>
      <c r="O146" s="306"/>
      <c r="P146" s="306"/>
      <c r="Q146" s="306"/>
      <c r="R146" s="306"/>
      <c r="S146" s="306"/>
      <c r="T146" s="306"/>
      <c r="U146" s="306"/>
      <c r="V146" s="306"/>
      <c r="W146" s="306"/>
      <c r="X146" s="306"/>
      <c r="Y146" s="306"/>
      <c r="Z146" s="306"/>
      <c r="AA146" s="306"/>
      <c r="AB146" s="306"/>
      <c r="AC146" s="306"/>
      <c r="AD146" s="306"/>
      <c r="AE146" s="306"/>
      <c r="AF146" s="306"/>
      <c r="AG146" s="306"/>
      <c r="AH146" s="306"/>
      <c r="AI146" s="306"/>
      <c r="AJ146" s="306"/>
      <c r="AK146" s="306"/>
      <c r="AL146" s="306"/>
      <c r="AM146" s="306"/>
    </row>
    <row r="147" spans="3:39">
      <c r="C147" s="1317"/>
      <c r="G147" s="306"/>
      <c r="H147" s="306"/>
      <c r="I147" s="1323"/>
      <c r="J147" s="306"/>
      <c r="K147" s="306"/>
      <c r="L147" s="306"/>
      <c r="M147" s="306"/>
      <c r="N147" s="306"/>
      <c r="O147" s="306"/>
      <c r="P147" s="306"/>
      <c r="Q147" s="306"/>
      <c r="R147" s="306"/>
      <c r="S147" s="306"/>
      <c r="T147" s="306"/>
      <c r="U147" s="306"/>
      <c r="V147" s="306"/>
      <c r="W147" s="306"/>
      <c r="X147" s="306"/>
      <c r="Y147" s="306"/>
      <c r="Z147" s="306"/>
      <c r="AA147" s="306"/>
      <c r="AB147" s="306"/>
      <c r="AC147" s="306"/>
      <c r="AD147" s="306"/>
      <c r="AE147" s="306"/>
      <c r="AF147" s="306"/>
      <c r="AG147" s="306"/>
      <c r="AH147" s="306"/>
      <c r="AI147" s="306"/>
      <c r="AJ147" s="306"/>
      <c r="AK147" s="306"/>
      <c r="AL147" s="306"/>
      <c r="AM147" s="306"/>
    </row>
    <row r="148" spans="3:39">
      <c r="C148" s="1317"/>
      <c r="G148" s="306"/>
      <c r="H148" s="306"/>
      <c r="I148" s="1323"/>
      <c r="J148" s="306"/>
      <c r="K148" s="306"/>
      <c r="L148" s="306"/>
      <c r="M148" s="306"/>
      <c r="N148" s="306"/>
      <c r="O148" s="306"/>
      <c r="P148" s="306"/>
      <c r="Q148" s="306"/>
      <c r="R148" s="306"/>
      <c r="S148" s="306"/>
      <c r="T148" s="306"/>
      <c r="U148" s="306"/>
      <c r="V148" s="306"/>
      <c r="W148" s="306"/>
      <c r="X148" s="306"/>
      <c r="Y148" s="306"/>
      <c r="Z148" s="306"/>
      <c r="AA148" s="306"/>
      <c r="AB148" s="306"/>
      <c r="AC148" s="306"/>
      <c r="AD148" s="306"/>
      <c r="AE148" s="306"/>
      <c r="AF148" s="306"/>
      <c r="AG148" s="306"/>
      <c r="AH148" s="306"/>
      <c r="AI148" s="306"/>
      <c r="AJ148" s="306"/>
      <c r="AK148" s="306"/>
      <c r="AL148" s="306"/>
      <c r="AM148" s="306"/>
    </row>
    <row r="149" spans="3:39">
      <c r="C149" s="1317"/>
      <c r="G149" s="306"/>
      <c r="H149" s="306"/>
      <c r="I149" s="1323"/>
      <c r="J149" s="306"/>
      <c r="K149" s="306"/>
      <c r="L149" s="306"/>
      <c r="M149" s="306"/>
      <c r="N149" s="306"/>
      <c r="O149" s="306"/>
      <c r="P149" s="306"/>
      <c r="Q149" s="306"/>
      <c r="R149" s="306"/>
      <c r="S149" s="306"/>
      <c r="T149" s="306"/>
      <c r="U149" s="306"/>
      <c r="V149" s="306"/>
      <c r="W149" s="306"/>
      <c r="X149" s="306"/>
      <c r="Y149" s="306"/>
      <c r="Z149" s="306"/>
      <c r="AA149" s="306"/>
      <c r="AB149" s="306"/>
      <c r="AC149" s="306"/>
      <c r="AD149" s="306"/>
      <c r="AE149" s="306"/>
      <c r="AF149" s="306"/>
      <c r="AG149" s="306"/>
      <c r="AH149" s="306"/>
      <c r="AI149" s="306"/>
      <c r="AJ149" s="306"/>
      <c r="AK149" s="306"/>
      <c r="AL149" s="306"/>
      <c r="AM149" s="306"/>
    </row>
    <row r="150" spans="3:39">
      <c r="C150" s="1317"/>
      <c r="G150" s="306"/>
      <c r="H150" s="306"/>
      <c r="I150" s="1323"/>
      <c r="J150" s="306"/>
      <c r="K150" s="306"/>
      <c r="L150" s="306"/>
      <c r="M150" s="306"/>
      <c r="N150" s="306"/>
      <c r="O150" s="306"/>
      <c r="P150" s="306"/>
      <c r="Q150" s="306"/>
      <c r="R150" s="306"/>
      <c r="S150" s="306"/>
      <c r="T150" s="306"/>
      <c r="U150" s="306"/>
      <c r="V150" s="306"/>
      <c r="W150" s="306"/>
      <c r="X150" s="306"/>
      <c r="Y150" s="306"/>
      <c r="Z150" s="306"/>
      <c r="AA150" s="306"/>
      <c r="AB150" s="306"/>
      <c r="AC150" s="306"/>
      <c r="AD150" s="306"/>
      <c r="AE150" s="306"/>
      <c r="AF150" s="306"/>
      <c r="AG150" s="306"/>
      <c r="AH150" s="306"/>
      <c r="AI150" s="306"/>
      <c r="AJ150" s="306"/>
      <c r="AK150" s="306"/>
      <c r="AL150" s="306"/>
      <c r="AM150" s="306"/>
    </row>
    <row r="151" spans="3:39">
      <c r="C151" s="1317"/>
      <c r="G151" s="306"/>
      <c r="H151" s="306"/>
      <c r="I151" s="1323"/>
      <c r="J151" s="306"/>
      <c r="K151" s="306"/>
      <c r="L151" s="306"/>
      <c r="M151" s="306"/>
      <c r="N151" s="306"/>
      <c r="O151" s="306"/>
      <c r="P151" s="306"/>
      <c r="Q151" s="306"/>
      <c r="R151" s="306"/>
      <c r="S151" s="306"/>
      <c r="T151" s="306"/>
      <c r="U151" s="306"/>
      <c r="V151" s="306"/>
      <c r="W151" s="306"/>
      <c r="X151" s="306"/>
      <c r="Y151" s="306"/>
      <c r="Z151" s="306"/>
      <c r="AA151" s="306"/>
      <c r="AB151" s="306"/>
      <c r="AC151" s="306"/>
      <c r="AD151" s="306"/>
      <c r="AE151" s="306"/>
      <c r="AF151" s="306"/>
      <c r="AG151" s="306"/>
      <c r="AH151" s="306"/>
      <c r="AI151" s="306"/>
      <c r="AJ151" s="306"/>
      <c r="AK151" s="306"/>
      <c r="AL151" s="306"/>
      <c r="AM151" s="306"/>
    </row>
    <row r="152" spans="3:39">
      <c r="C152" s="1317"/>
      <c r="G152" s="306"/>
      <c r="H152" s="306"/>
      <c r="I152" s="1323"/>
      <c r="J152" s="306"/>
      <c r="K152" s="306"/>
      <c r="L152" s="306"/>
      <c r="M152" s="306"/>
      <c r="N152" s="306"/>
      <c r="O152" s="306"/>
      <c r="P152" s="306"/>
      <c r="Q152" s="306"/>
      <c r="R152" s="306"/>
      <c r="S152" s="306"/>
      <c r="T152" s="306"/>
      <c r="U152" s="306"/>
      <c r="V152" s="306"/>
      <c r="W152" s="306"/>
      <c r="X152" s="306"/>
      <c r="Y152" s="306"/>
      <c r="Z152" s="306"/>
      <c r="AA152" s="306"/>
      <c r="AB152" s="306"/>
      <c r="AC152" s="306"/>
      <c r="AD152" s="306"/>
      <c r="AE152" s="306"/>
      <c r="AF152" s="306"/>
      <c r="AG152" s="306"/>
      <c r="AH152" s="306"/>
      <c r="AI152" s="306"/>
      <c r="AJ152" s="306"/>
      <c r="AK152" s="306"/>
      <c r="AL152" s="306"/>
      <c r="AM152" s="306"/>
    </row>
    <row r="153" spans="3:39">
      <c r="C153" s="1317"/>
      <c r="G153" s="306"/>
      <c r="H153" s="306"/>
      <c r="I153" s="1323"/>
      <c r="J153" s="306"/>
      <c r="K153" s="306"/>
      <c r="L153" s="306"/>
      <c r="M153" s="306"/>
      <c r="N153" s="306"/>
      <c r="O153" s="306"/>
      <c r="P153" s="306"/>
      <c r="Q153" s="306"/>
      <c r="R153" s="306"/>
      <c r="S153" s="306"/>
      <c r="T153" s="306"/>
      <c r="U153" s="306"/>
      <c r="V153" s="306"/>
      <c r="W153" s="306"/>
      <c r="X153" s="306"/>
      <c r="Y153" s="306"/>
      <c r="Z153" s="306"/>
      <c r="AA153" s="306"/>
      <c r="AB153" s="306"/>
      <c r="AC153" s="306"/>
      <c r="AD153" s="306"/>
      <c r="AE153" s="306"/>
      <c r="AF153" s="306"/>
      <c r="AG153" s="306"/>
      <c r="AH153" s="306"/>
      <c r="AI153" s="306"/>
      <c r="AJ153" s="306"/>
      <c r="AK153" s="306"/>
      <c r="AL153" s="306"/>
      <c r="AM153" s="306"/>
    </row>
    <row r="154" spans="3:39">
      <c r="C154" s="1317"/>
      <c r="G154" s="306"/>
      <c r="H154" s="306"/>
      <c r="I154" s="1323"/>
      <c r="J154" s="306"/>
      <c r="K154" s="306"/>
      <c r="L154" s="306"/>
      <c r="M154" s="306"/>
      <c r="N154" s="306"/>
      <c r="O154" s="306"/>
      <c r="P154" s="306"/>
      <c r="Q154" s="306"/>
      <c r="R154" s="306"/>
      <c r="S154" s="306"/>
      <c r="T154" s="306"/>
      <c r="U154" s="306"/>
      <c r="V154" s="306"/>
      <c r="W154" s="306"/>
      <c r="X154" s="306"/>
      <c r="Y154" s="306"/>
      <c r="Z154" s="306"/>
      <c r="AA154" s="306"/>
      <c r="AB154" s="306"/>
      <c r="AC154" s="306"/>
      <c r="AD154" s="306"/>
      <c r="AE154" s="306"/>
      <c r="AF154" s="306"/>
      <c r="AG154" s="306"/>
      <c r="AH154" s="306"/>
      <c r="AI154" s="306"/>
      <c r="AJ154" s="306"/>
      <c r="AK154" s="306"/>
      <c r="AL154" s="306"/>
      <c r="AM154" s="306"/>
    </row>
    <row r="155" spans="3:39">
      <c r="C155" s="1317"/>
      <c r="G155" s="306"/>
      <c r="H155" s="306"/>
      <c r="I155" s="1323"/>
      <c r="J155" s="306"/>
      <c r="K155" s="306"/>
      <c r="L155" s="306"/>
      <c r="M155" s="306"/>
      <c r="N155" s="306"/>
      <c r="O155" s="306"/>
      <c r="P155" s="306"/>
      <c r="Q155" s="306"/>
      <c r="R155" s="306"/>
      <c r="S155" s="306"/>
      <c r="T155" s="306"/>
      <c r="U155" s="306"/>
      <c r="V155" s="306"/>
      <c r="W155" s="306"/>
      <c r="X155" s="306"/>
      <c r="Y155" s="306"/>
      <c r="Z155" s="306"/>
      <c r="AA155" s="306"/>
      <c r="AB155" s="306"/>
      <c r="AC155" s="306"/>
      <c r="AD155" s="306"/>
      <c r="AE155" s="306"/>
      <c r="AF155" s="306"/>
      <c r="AG155" s="306"/>
      <c r="AH155" s="306"/>
      <c r="AI155" s="306"/>
      <c r="AJ155" s="306"/>
      <c r="AK155" s="306"/>
      <c r="AL155" s="306"/>
      <c r="AM155" s="306"/>
    </row>
    <row r="156" spans="3:39">
      <c r="C156" s="1317"/>
      <c r="G156" s="306"/>
      <c r="H156" s="306"/>
      <c r="I156" s="1323"/>
      <c r="J156" s="306"/>
      <c r="K156" s="306"/>
      <c r="L156" s="306"/>
      <c r="M156" s="306"/>
      <c r="N156" s="306"/>
      <c r="O156" s="306"/>
      <c r="P156" s="306"/>
      <c r="Q156" s="306"/>
      <c r="R156" s="306"/>
      <c r="S156" s="306"/>
      <c r="T156" s="306"/>
      <c r="U156" s="306"/>
      <c r="V156" s="306"/>
      <c r="W156" s="306"/>
      <c r="X156" s="306"/>
      <c r="Y156" s="306"/>
      <c r="Z156" s="306"/>
      <c r="AA156" s="306"/>
      <c r="AB156" s="306"/>
      <c r="AC156" s="306"/>
      <c r="AD156" s="306"/>
      <c r="AE156" s="306"/>
      <c r="AF156" s="306"/>
      <c r="AG156" s="306"/>
      <c r="AH156" s="306"/>
      <c r="AI156" s="306"/>
      <c r="AJ156" s="306"/>
      <c r="AK156" s="306"/>
      <c r="AL156" s="306"/>
      <c r="AM156" s="306"/>
    </row>
    <row r="157" spans="3:39">
      <c r="C157" s="1317"/>
      <c r="G157" s="306"/>
      <c r="H157" s="306"/>
      <c r="I157" s="1323"/>
      <c r="J157" s="306"/>
      <c r="K157" s="306"/>
      <c r="L157" s="306"/>
      <c r="M157" s="306"/>
      <c r="N157" s="306"/>
      <c r="O157" s="306"/>
      <c r="P157" s="306"/>
      <c r="Q157" s="306"/>
      <c r="R157" s="306"/>
      <c r="S157" s="306"/>
      <c r="T157" s="306"/>
      <c r="U157" s="306"/>
      <c r="V157" s="306"/>
      <c r="W157" s="306"/>
      <c r="X157" s="306"/>
      <c r="Y157" s="306"/>
      <c r="Z157" s="306"/>
      <c r="AA157" s="306"/>
      <c r="AB157" s="306"/>
      <c r="AC157" s="306"/>
      <c r="AD157" s="306"/>
      <c r="AE157" s="306"/>
      <c r="AF157" s="306"/>
      <c r="AG157" s="306"/>
      <c r="AH157" s="306"/>
      <c r="AI157" s="306"/>
      <c r="AJ157" s="306"/>
      <c r="AK157" s="306"/>
      <c r="AL157" s="306"/>
      <c r="AM157" s="306"/>
    </row>
    <row r="158" spans="3:39">
      <c r="C158" s="1317"/>
      <c r="G158" s="306"/>
      <c r="H158" s="306"/>
      <c r="I158" s="1323"/>
      <c r="J158" s="306"/>
      <c r="K158" s="306"/>
      <c r="L158" s="306"/>
      <c r="M158" s="306"/>
      <c r="N158" s="306"/>
      <c r="O158" s="306"/>
      <c r="P158" s="306"/>
      <c r="Q158" s="306"/>
      <c r="R158" s="306"/>
      <c r="S158" s="306"/>
      <c r="T158" s="306"/>
      <c r="U158" s="306"/>
      <c r="V158" s="306"/>
      <c r="W158" s="306"/>
      <c r="X158" s="306"/>
      <c r="Y158" s="306"/>
      <c r="Z158" s="306"/>
      <c r="AA158" s="306"/>
      <c r="AB158" s="306"/>
      <c r="AC158" s="306"/>
      <c r="AD158" s="306"/>
      <c r="AE158" s="306"/>
      <c r="AF158" s="306"/>
      <c r="AG158" s="306"/>
      <c r="AH158" s="306"/>
      <c r="AI158" s="306"/>
      <c r="AJ158" s="306"/>
      <c r="AK158" s="306"/>
      <c r="AL158" s="306"/>
      <c r="AM158" s="306"/>
    </row>
    <row r="159" spans="3:39">
      <c r="C159" s="1317"/>
      <c r="G159" s="306"/>
      <c r="H159" s="306"/>
      <c r="I159" s="1323"/>
      <c r="J159" s="306"/>
      <c r="K159" s="306"/>
      <c r="L159" s="306"/>
      <c r="M159" s="306"/>
      <c r="N159" s="306"/>
      <c r="O159" s="306"/>
      <c r="P159" s="306"/>
      <c r="Q159" s="306"/>
      <c r="R159" s="306"/>
      <c r="S159" s="306"/>
      <c r="T159" s="306"/>
      <c r="U159" s="306"/>
      <c r="V159" s="306"/>
      <c r="W159" s="306"/>
      <c r="X159" s="306"/>
      <c r="Y159" s="306"/>
      <c r="Z159" s="306"/>
      <c r="AA159" s="306"/>
      <c r="AB159" s="306"/>
      <c r="AC159" s="306"/>
      <c r="AD159" s="306"/>
      <c r="AE159" s="306"/>
      <c r="AF159" s="306"/>
      <c r="AG159" s="306"/>
      <c r="AH159" s="306"/>
      <c r="AI159" s="306"/>
      <c r="AJ159" s="306"/>
      <c r="AK159" s="306"/>
      <c r="AL159" s="306"/>
      <c r="AM159" s="306"/>
    </row>
    <row r="160" spans="3:39">
      <c r="C160" s="1317"/>
      <c r="G160" s="306"/>
      <c r="H160" s="306"/>
      <c r="I160" s="1323"/>
      <c r="J160" s="306"/>
      <c r="K160" s="306"/>
      <c r="L160" s="306"/>
      <c r="M160" s="306"/>
      <c r="N160" s="306"/>
      <c r="O160" s="306"/>
      <c r="P160" s="306"/>
      <c r="Q160" s="306"/>
      <c r="R160" s="306"/>
      <c r="S160" s="306"/>
      <c r="T160" s="306"/>
      <c r="U160" s="306"/>
      <c r="V160" s="306"/>
      <c r="W160" s="306"/>
      <c r="X160" s="306"/>
      <c r="Y160" s="306"/>
      <c r="Z160" s="306"/>
      <c r="AA160" s="306"/>
      <c r="AB160" s="306"/>
      <c r="AC160" s="306"/>
      <c r="AD160" s="306"/>
      <c r="AE160" s="306"/>
      <c r="AF160" s="306"/>
      <c r="AG160" s="306"/>
      <c r="AH160" s="306"/>
      <c r="AI160" s="306"/>
      <c r="AJ160" s="306"/>
      <c r="AK160" s="306"/>
      <c r="AL160" s="306"/>
      <c r="AM160" s="306"/>
    </row>
    <row r="161" spans="3:39">
      <c r="C161" s="1317"/>
      <c r="G161" s="306"/>
      <c r="H161" s="306"/>
      <c r="I161" s="1323"/>
      <c r="J161" s="306"/>
      <c r="K161" s="306"/>
      <c r="L161" s="306"/>
      <c r="M161" s="306"/>
      <c r="N161" s="306"/>
      <c r="O161" s="306"/>
      <c r="P161" s="306"/>
      <c r="Q161" s="306"/>
      <c r="R161" s="306"/>
      <c r="S161" s="306"/>
      <c r="T161" s="306"/>
      <c r="U161" s="306"/>
      <c r="V161" s="306"/>
      <c r="W161" s="306"/>
      <c r="X161" s="306"/>
      <c r="Y161" s="306"/>
      <c r="Z161" s="306"/>
      <c r="AA161" s="306"/>
      <c r="AB161" s="306"/>
      <c r="AC161" s="306"/>
      <c r="AD161" s="306"/>
      <c r="AE161" s="306"/>
      <c r="AF161" s="306"/>
      <c r="AG161" s="306"/>
      <c r="AH161" s="306"/>
      <c r="AI161" s="306"/>
      <c r="AJ161" s="306"/>
      <c r="AK161" s="306"/>
      <c r="AL161" s="306"/>
      <c r="AM161" s="306"/>
    </row>
    <row r="162" spans="3:39">
      <c r="C162" s="1317"/>
      <c r="G162" s="306"/>
      <c r="H162" s="306"/>
      <c r="I162" s="1323"/>
      <c r="J162" s="306"/>
      <c r="K162" s="306"/>
      <c r="L162" s="306"/>
      <c r="M162" s="306"/>
      <c r="N162" s="306"/>
      <c r="O162" s="306"/>
      <c r="P162" s="306"/>
      <c r="Q162" s="306"/>
      <c r="R162" s="306"/>
      <c r="S162" s="306"/>
      <c r="T162" s="306"/>
      <c r="U162" s="306"/>
      <c r="V162" s="306"/>
      <c r="W162" s="306"/>
      <c r="X162" s="306"/>
      <c r="Y162" s="306"/>
      <c r="Z162" s="306"/>
      <c r="AA162" s="306"/>
      <c r="AB162" s="306"/>
      <c r="AC162" s="306"/>
      <c r="AD162" s="306"/>
      <c r="AE162" s="306"/>
      <c r="AF162" s="306"/>
      <c r="AG162" s="306"/>
      <c r="AH162" s="306"/>
      <c r="AI162" s="306"/>
      <c r="AJ162" s="306"/>
      <c r="AK162" s="306"/>
      <c r="AL162" s="306"/>
      <c r="AM162" s="306"/>
    </row>
    <row r="163" spans="3:39">
      <c r="C163" s="1317"/>
      <c r="G163" s="306"/>
      <c r="H163" s="306"/>
      <c r="I163" s="1323"/>
      <c r="J163" s="306"/>
      <c r="K163" s="306"/>
      <c r="L163" s="306"/>
      <c r="M163" s="306"/>
      <c r="N163" s="306"/>
      <c r="O163" s="306"/>
      <c r="P163" s="306"/>
      <c r="Q163" s="306"/>
      <c r="R163" s="306"/>
      <c r="S163" s="306"/>
      <c r="T163" s="306"/>
      <c r="U163" s="306"/>
      <c r="V163" s="306"/>
      <c r="W163" s="306"/>
      <c r="X163" s="306"/>
      <c r="Y163" s="306"/>
      <c r="Z163" s="306"/>
      <c r="AA163" s="306"/>
      <c r="AB163" s="306"/>
      <c r="AC163" s="306"/>
      <c r="AD163" s="306"/>
      <c r="AE163" s="306"/>
      <c r="AF163" s="306"/>
      <c r="AG163" s="306"/>
      <c r="AH163" s="306"/>
      <c r="AI163" s="306"/>
      <c r="AJ163" s="306"/>
      <c r="AK163" s="306"/>
      <c r="AL163" s="306"/>
      <c r="AM163" s="306"/>
    </row>
    <row r="164" spans="3:39">
      <c r="C164" s="1317"/>
      <c r="G164" s="306"/>
      <c r="H164" s="306"/>
      <c r="I164" s="1323"/>
      <c r="J164" s="306"/>
      <c r="K164" s="306"/>
      <c r="L164" s="306"/>
      <c r="M164" s="306"/>
      <c r="N164" s="306"/>
      <c r="O164" s="306"/>
      <c r="P164" s="306"/>
      <c r="Q164" s="306"/>
      <c r="R164" s="306"/>
      <c r="S164" s="306"/>
      <c r="T164" s="306"/>
      <c r="U164" s="306"/>
      <c r="V164" s="306"/>
      <c r="W164" s="306"/>
      <c r="X164" s="306"/>
      <c r="Y164" s="306"/>
      <c r="Z164" s="306"/>
      <c r="AA164" s="306"/>
      <c r="AB164" s="306"/>
      <c r="AC164" s="306"/>
      <c r="AD164" s="306"/>
      <c r="AE164" s="306"/>
      <c r="AF164" s="306"/>
      <c r="AG164" s="306"/>
      <c r="AH164" s="306"/>
      <c r="AI164" s="306"/>
      <c r="AJ164" s="306"/>
      <c r="AK164" s="306"/>
      <c r="AL164" s="306"/>
      <c r="AM164" s="306"/>
    </row>
    <row r="165" spans="3:39">
      <c r="C165" s="1317"/>
      <c r="G165" s="306"/>
      <c r="H165" s="306"/>
      <c r="I165" s="1323"/>
      <c r="J165" s="306"/>
      <c r="K165" s="306"/>
      <c r="L165" s="306"/>
      <c r="M165" s="306"/>
      <c r="N165" s="306"/>
      <c r="O165" s="306"/>
      <c r="P165" s="306"/>
      <c r="Q165" s="306"/>
      <c r="R165" s="306"/>
      <c r="S165" s="306"/>
      <c r="T165" s="306"/>
      <c r="U165" s="306"/>
      <c r="V165" s="306"/>
      <c r="W165" s="306"/>
      <c r="X165" s="306"/>
      <c r="Y165" s="306"/>
      <c r="Z165" s="306"/>
      <c r="AA165" s="306"/>
      <c r="AB165" s="306"/>
      <c r="AC165" s="306"/>
      <c r="AD165" s="306"/>
      <c r="AE165" s="306"/>
      <c r="AF165" s="306"/>
      <c r="AG165" s="306"/>
      <c r="AH165" s="306"/>
      <c r="AI165" s="306"/>
      <c r="AJ165" s="306"/>
      <c r="AK165" s="306"/>
      <c r="AL165" s="306"/>
      <c r="AM165" s="306"/>
    </row>
    <row r="166" spans="3:39">
      <c r="C166" s="1317"/>
      <c r="G166" s="306"/>
      <c r="H166" s="306"/>
      <c r="I166" s="1323"/>
      <c r="J166" s="306"/>
      <c r="K166" s="306"/>
      <c r="L166" s="306"/>
      <c r="M166" s="306"/>
      <c r="N166" s="306"/>
      <c r="O166" s="306"/>
      <c r="P166" s="306"/>
      <c r="Q166" s="306"/>
      <c r="R166" s="306"/>
      <c r="S166" s="306"/>
      <c r="T166" s="306"/>
      <c r="U166" s="306"/>
      <c r="V166" s="306"/>
      <c r="W166" s="306"/>
      <c r="X166" s="306"/>
      <c r="Y166" s="306"/>
      <c r="Z166" s="306"/>
      <c r="AA166" s="306"/>
      <c r="AB166" s="306"/>
      <c r="AC166" s="306"/>
      <c r="AD166" s="306"/>
      <c r="AE166" s="306"/>
      <c r="AF166" s="306"/>
      <c r="AG166" s="306"/>
      <c r="AH166" s="306"/>
      <c r="AI166" s="306"/>
      <c r="AJ166" s="306"/>
      <c r="AK166" s="306"/>
      <c r="AL166" s="306"/>
      <c r="AM166" s="306"/>
    </row>
    <row r="167" spans="3:39">
      <c r="C167" s="1317"/>
      <c r="G167" s="306"/>
      <c r="H167" s="306"/>
      <c r="I167" s="1323"/>
      <c r="J167" s="306"/>
      <c r="K167" s="306"/>
      <c r="L167" s="306"/>
      <c r="M167" s="306"/>
      <c r="N167" s="306"/>
      <c r="O167" s="306"/>
      <c r="P167" s="306"/>
      <c r="Q167" s="306"/>
      <c r="R167" s="306"/>
      <c r="S167" s="306"/>
      <c r="T167" s="306"/>
      <c r="U167" s="306"/>
      <c r="V167" s="306"/>
      <c r="W167" s="306"/>
      <c r="X167" s="306"/>
      <c r="Y167" s="306"/>
      <c r="Z167" s="306"/>
      <c r="AA167" s="306"/>
      <c r="AB167" s="306"/>
      <c r="AC167" s="306"/>
      <c r="AD167" s="306"/>
      <c r="AE167" s="306"/>
      <c r="AF167" s="306"/>
      <c r="AG167" s="306"/>
      <c r="AH167" s="306"/>
      <c r="AI167" s="306"/>
      <c r="AJ167" s="306"/>
      <c r="AK167" s="306"/>
      <c r="AL167" s="306"/>
      <c r="AM167" s="306"/>
    </row>
    <row r="168" spans="3:39">
      <c r="C168" s="1317"/>
      <c r="G168" s="306"/>
      <c r="H168" s="306"/>
      <c r="I168" s="1323"/>
      <c r="J168" s="306"/>
      <c r="K168" s="306"/>
      <c r="L168" s="306"/>
      <c r="M168" s="306"/>
      <c r="N168" s="306"/>
      <c r="O168" s="306"/>
      <c r="P168" s="306"/>
      <c r="Q168" s="306"/>
      <c r="R168" s="306"/>
      <c r="S168" s="306"/>
      <c r="T168" s="306"/>
      <c r="U168" s="306"/>
      <c r="V168" s="306"/>
      <c r="W168" s="306"/>
      <c r="X168" s="306"/>
      <c r="Y168" s="306"/>
      <c r="Z168" s="306"/>
      <c r="AA168" s="306"/>
      <c r="AB168" s="306"/>
      <c r="AC168" s="306"/>
      <c r="AD168" s="306"/>
      <c r="AE168" s="306"/>
      <c r="AF168" s="306"/>
      <c r="AG168" s="306"/>
      <c r="AH168" s="306"/>
      <c r="AI168" s="306"/>
      <c r="AJ168" s="306"/>
      <c r="AK168" s="306"/>
      <c r="AL168" s="306"/>
      <c r="AM168" s="306"/>
    </row>
    <row r="169" spans="3:39">
      <c r="C169" s="1317"/>
      <c r="G169" s="306"/>
      <c r="H169" s="306"/>
      <c r="I169" s="1323"/>
      <c r="J169" s="306"/>
      <c r="K169" s="306"/>
      <c r="L169" s="306"/>
      <c r="M169" s="306"/>
      <c r="N169" s="306"/>
      <c r="O169" s="306"/>
      <c r="P169" s="306"/>
      <c r="Q169" s="306"/>
      <c r="R169" s="306"/>
      <c r="S169" s="306"/>
      <c r="T169" s="306"/>
      <c r="U169" s="306"/>
      <c r="V169" s="306"/>
      <c r="W169" s="306"/>
      <c r="X169" s="306"/>
      <c r="Y169" s="306"/>
      <c r="Z169" s="306"/>
      <c r="AA169" s="306"/>
      <c r="AB169" s="306"/>
      <c r="AC169" s="306"/>
      <c r="AD169" s="306"/>
      <c r="AE169" s="306"/>
      <c r="AF169" s="306"/>
      <c r="AG169" s="306"/>
      <c r="AH169" s="306"/>
      <c r="AI169" s="306"/>
      <c r="AJ169" s="306"/>
      <c r="AK169" s="306"/>
      <c r="AL169" s="306"/>
      <c r="AM169" s="306"/>
    </row>
    <row r="170" spans="3:39">
      <c r="C170" s="1317"/>
      <c r="G170" s="306"/>
      <c r="H170" s="306"/>
      <c r="I170" s="1323"/>
      <c r="J170" s="306"/>
      <c r="K170" s="306"/>
      <c r="L170" s="306"/>
      <c r="M170" s="306"/>
      <c r="N170" s="306"/>
      <c r="O170" s="306"/>
      <c r="P170" s="306"/>
      <c r="Q170" s="306"/>
      <c r="R170" s="306"/>
      <c r="S170" s="306"/>
      <c r="T170" s="306"/>
      <c r="U170" s="306"/>
      <c r="V170" s="306"/>
      <c r="W170" s="306"/>
      <c r="X170" s="306"/>
      <c r="Y170" s="306"/>
      <c r="Z170" s="306"/>
      <c r="AA170" s="306"/>
      <c r="AB170" s="306"/>
      <c r="AC170" s="306"/>
      <c r="AD170" s="306"/>
      <c r="AE170" s="306"/>
      <c r="AF170" s="306"/>
      <c r="AG170" s="306"/>
      <c r="AH170" s="306"/>
      <c r="AI170" s="306"/>
      <c r="AJ170" s="306"/>
      <c r="AK170" s="306"/>
      <c r="AL170" s="306"/>
      <c r="AM170" s="306"/>
    </row>
    <row r="171" spans="3:39">
      <c r="C171" s="1317"/>
      <c r="G171" s="306"/>
      <c r="H171" s="306"/>
      <c r="I171" s="1323"/>
      <c r="J171" s="306"/>
      <c r="K171" s="306"/>
      <c r="L171" s="306"/>
      <c r="M171" s="306"/>
      <c r="N171" s="306"/>
      <c r="O171" s="306"/>
      <c r="P171" s="306"/>
      <c r="Q171" s="306"/>
      <c r="R171" s="306"/>
      <c r="S171" s="306"/>
      <c r="T171" s="306"/>
      <c r="U171" s="306"/>
      <c r="V171" s="306"/>
      <c r="W171" s="306"/>
      <c r="X171" s="306"/>
      <c r="Y171" s="306"/>
      <c r="Z171" s="306"/>
      <c r="AA171" s="306"/>
      <c r="AB171" s="306"/>
      <c r="AC171" s="306"/>
      <c r="AD171" s="306"/>
      <c r="AE171" s="306"/>
      <c r="AF171" s="306"/>
      <c r="AG171" s="306"/>
      <c r="AH171" s="306"/>
      <c r="AI171" s="306"/>
      <c r="AJ171" s="306"/>
      <c r="AK171" s="306"/>
      <c r="AL171" s="306"/>
      <c r="AM171" s="306"/>
    </row>
    <row r="172" spans="3:39">
      <c r="C172" s="1317"/>
      <c r="G172" s="306"/>
      <c r="H172" s="306"/>
      <c r="I172" s="1323"/>
      <c r="J172" s="306"/>
      <c r="K172" s="306"/>
      <c r="L172" s="306"/>
      <c r="M172" s="306"/>
      <c r="N172" s="306"/>
      <c r="O172" s="306"/>
      <c r="P172" s="306"/>
      <c r="Q172" s="306"/>
      <c r="R172" s="306"/>
      <c r="S172" s="306"/>
      <c r="T172" s="306"/>
      <c r="U172" s="306"/>
      <c r="V172" s="306"/>
      <c r="W172" s="306"/>
      <c r="X172" s="306"/>
      <c r="Y172" s="306"/>
      <c r="Z172" s="306"/>
      <c r="AA172" s="306"/>
      <c r="AB172" s="306"/>
      <c r="AC172" s="306"/>
      <c r="AD172" s="306"/>
      <c r="AE172" s="306"/>
      <c r="AF172" s="306"/>
      <c r="AG172" s="306"/>
      <c r="AH172" s="306"/>
      <c r="AI172" s="306"/>
      <c r="AJ172" s="306"/>
      <c r="AK172" s="306"/>
      <c r="AL172" s="306"/>
      <c r="AM172" s="306"/>
    </row>
    <row r="173" spans="3:39">
      <c r="C173" s="1317"/>
      <c r="G173" s="306"/>
      <c r="H173" s="306"/>
      <c r="I173" s="1323"/>
      <c r="J173" s="306"/>
      <c r="K173" s="306"/>
      <c r="L173" s="306"/>
      <c r="M173" s="306"/>
      <c r="N173" s="306"/>
      <c r="O173" s="306"/>
      <c r="P173" s="306"/>
      <c r="Q173" s="306"/>
      <c r="R173" s="306"/>
      <c r="S173" s="306"/>
      <c r="T173" s="306"/>
      <c r="U173" s="306"/>
      <c r="V173" s="306"/>
      <c r="W173" s="306"/>
      <c r="X173" s="306"/>
      <c r="Y173" s="306"/>
      <c r="Z173" s="306"/>
      <c r="AA173" s="306"/>
      <c r="AB173" s="306"/>
      <c r="AC173" s="306"/>
      <c r="AD173" s="306"/>
      <c r="AE173" s="306"/>
      <c r="AF173" s="306"/>
      <c r="AG173" s="306"/>
      <c r="AH173" s="306"/>
      <c r="AI173" s="306"/>
      <c r="AJ173" s="306"/>
      <c r="AK173" s="306"/>
      <c r="AL173" s="306"/>
      <c r="AM173" s="306"/>
    </row>
    <row r="174" spans="3:39">
      <c r="C174" s="1317"/>
      <c r="G174" s="306"/>
      <c r="H174" s="306"/>
      <c r="I174" s="1323"/>
      <c r="J174" s="306"/>
      <c r="K174" s="306"/>
      <c r="L174" s="306"/>
      <c r="M174" s="306"/>
      <c r="N174" s="306"/>
      <c r="O174" s="306"/>
      <c r="P174" s="306"/>
      <c r="Q174" s="306"/>
      <c r="R174" s="306"/>
      <c r="S174" s="306"/>
      <c r="T174" s="306"/>
      <c r="U174" s="306"/>
      <c r="V174" s="306"/>
      <c r="W174" s="306"/>
      <c r="X174" s="306"/>
      <c r="Y174" s="306"/>
      <c r="Z174" s="306"/>
      <c r="AA174" s="306"/>
      <c r="AB174" s="306"/>
      <c r="AC174" s="306"/>
      <c r="AD174" s="306"/>
      <c r="AE174" s="306"/>
      <c r="AF174" s="306"/>
      <c r="AG174" s="306"/>
      <c r="AH174" s="306"/>
      <c r="AI174" s="306"/>
      <c r="AJ174" s="306"/>
      <c r="AK174" s="306"/>
      <c r="AL174" s="306"/>
      <c r="AM174" s="306"/>
    </row>
    <row r="175" spans="3:39">
      <c r="C175" s="1317"/>
      <c r="G175" s="306"/>
      <c r="H175" s="306"/>
      <c r="I175" s="1323"/>
      <c r="J175" s="306"/>
      <c r="K175" s="306"/>
      <c r="L175" s="306"/>
      <c r="M175" s="306"/>
      <c r="N175" s="306"/>
      <c r="O175" s="306"/>
      <c r="P175" s="306"/>
      <c r="Q175" s="306"/>
      <c r="R175" s="306"/>
      <c r="S175" s="306"/>
      <c r="T175" s="306"/>
      <c r="U175" s="306"/>
      <c r="V175" s="306"/>
      <c r="W175" s="306"/>
      <c r="X175" s="306"/>
      <c r="Y175" s="306"/>
      <c r="Z175" s="306"/>
      <c r="AA175" s="306"/>
      <c r="AB175" s="306"/>
      <c r="AC175" s="306"/>
      <c r="AD175" s="306"/>
      <c r="AE175" s="306"/>
      <c r="AF175" s="306"/>
      <c r="AG175" s="306"/>
      <c r="AH175" s="306"/>
      <c r="AI175" s="306"/>
      <c r="AJ175" s="306"/>
      <c r="AK175" s="306"/>
      <c r="AL175" s="306"/>
      <c r="AM175" s="306"/>
    </row>
    <row r="176" spans="3:39">
      <c r="C176" s="1317"/>
      <c r="G176" s="306"/>
      <c r="H176" s="306"/>
      <c r="I176" s="1323"/>
      <c r="J176" s="306"/>
      <c r="K176" s="306"/>
      <c r="L176" s="306"/>
      <c r="M176" s="306"/>
      <c r="N176" s="306"/>
      <c r="O176" s="306"/>
      <c r="P176" s="306"/>
      <c r="Q176" s="306"/>
      <c r="R176" s="306"/>
      <c r="S176" s="306"/>
      <c r="T176" s="306"/>
      <c r="U176" s="306"/>
      <c r="V176" s="306"/>
      <c r="W176" s="306"/>
      <c r="X176" s="306"/>
      <c r="Y176" s="306"/>
      <c r="Z176" s="306"/>
      <c r="AA176" s="306"/>
      <c r="AB176" s="306"/>
      <c r="AC176" s="306"/>
      <c r="AD176" s="306"/>
      <c r="AE176" s="306"/>
      <c r="AF176" s="306"/>
      <c r="AG176" s="306"/>
      <c r="AH176" s="306"/>
      <c r="AI176" s="306"/>
      <c r="AJ176" s="306"/>
      <c r="AK176" s="306"/>
      <c r="AL176" s="306"/>
      <c r="AM176" s="306"/>
    </row>
    <row r="177" spans="3:39">
      <c r="C177" s="1317"/>
      <c r="G177" s="306"/>
      <c r="H177" s="306"/>
      <c r="I177" s="1323"/>
      <c r="J177" s="306"/>
      <c r="K177" s="306"/>
      <c r="L177" s="306"/>
      <c r="M177" s="306"/>
      <c r="N177" s="306"/>
      <c r="O177" s="306"/>
      <c r="P177" s="306"/>
      <c r="Q177" s="306"/>
      <c r="R177" s="306"/>
      <c r="S177" s="306"/>
      <c r="T177" s="306"/>
      <c r="U177" s="306"/>
      <c r="V177" s="306"/>
      <c r="W177" s="306"/>
      <c r="X177" s="306"/>
      <c r="Y177" s="306"/>
      <c r="Z177" s="306"/>
      <c r="AA177" s="306"/>
      <c r="AB177" s="306"/>
      <c r="AC177" s="306"/>
      <c r="AD177" s="306"/>
      <c r="AE177" s="306"/>
      <c r="AF177" s="306"/>
      <c r="AG177" s="306"/>
      <c r="AH177" s="306"/>
      <c r="AI177" s="306"/>
      <c r="AJ177" s="306"/>
      <c r="AK177" s="306"/>
      <c r="AL177" s="306"/>
      <c r="AM177" s="306"/>
    </row>
    <row r="178" spans="3:39">
      <c r="C178" s="1317"/>
      <c r="G178" s="306"/>
      <c r="H178" s="306"/>
      <c r="I178" s="1323"/>
      <c r="J178" s="306"/>
      <c r="K178" s="306"/>
      <c r="L178" s="306"/>
      <c r="M178" s="306"/>
      <c r="N178" s="306"/>
      <c r="O178" s="306"/>
      <c r="P178" s="306"/>
      <c r="Q178" s="306"/>
      <c r="R178" s="306"/>
      <c r="S178" s="306"/>
      <c r="T178" s="306"/>
      <c r="U178" s="306"/>
      <c r="V178" s="306"/>
      <c r="W178" s="306"/>
      <c r="X178" s="306"/>
      <c r="Y178" s="306"/>
      <c r="Z178" s="306"/>
      <c r="AA178" s="306"/>
      <c r="AB178" s="306"/>
      <c r="AC178" s="306"/>
      <c r="AD178" s="306"/>
      <c r="AE178" s="306"/>
      <c r="AF178" s="306"/>
      <c r="AG178" s="306"/>
      <c r="AH178" s="306"/>
      <c r="AI178" s="306"/>
      <c r="AJ178" s="306"/>
      <c r="AK178" s="306"/>
      <c r="AL178" s="306"/>
      <c r="AM178" s="306"/>
    </row>
    <row r="179" spans="3:39">
      <c r="C179" s="1317"/>
      <c r="G179" s="306"/>
      <c r="H179" s="306"/>
      <c r="I179" s="1323"/>
      <c r="J179" s="306"/>
      <c r="K179" s="306"/>
      <c r="L179" s="306"/>
      <c r="M179" s="306"/>
      <c r="N179" s="306"/>
      <c r="O179" s="306"/>
      <c r="P179" s="306"/>
      <c r="Q179" s="306"/>
      <c r="R179" s="306"/>
      <c r="S179" s="306"/>
      <c r="T179" s="306"/>
      <c r="U179" s="306"/>
      <c r="V179" s="306"/>
      <c r="W179" s="306"/>
      <c r="X179" s="306"/>
      <c r="Y179" s="306"/>
      <c r="Z179" s="306"/>
      <c r="AA179" s="306"/>
      <c r="AB179" s="306"/>
      <c r="AC179" s="306"/>
      <c r="AD179" s="306"/>
      <c r="AE179" s="306"/>
      <c r="AF179" s="306"/>
      <c r="AG179" s="306"/>
      <c r="AH179" s="306"/>
      <c r="AI179" s="306"/>
      <c r="AJ179" s="306"/>
      <c r="AK179" s="306"/>
      <c r="AL179" s="306"/>
      <c r="AM179" s="306"/>
    </row>
    <row r="180" spans="3:39">
      <c r="C180" s="1317"/>
      <c r="G180" s="306"/>
      <c r="H180" s="306"/>
      <c r="I180" s="1323"/>
      <c r="J180" s="306"/>
      <c r="K180" s="306"/>
      <c r="L180" s="306"/>
      <c r="M180" s="306"/>
      <c r="N180" s="306"/>
      <c r="O180" s="306"/>
      <c r="P180" s="306"/>
      <c r="Q180" s="306"/>
      <c r="R180" s="306"/>
      <c r="S180" s="306"/>
      <c r="T180" s="306"/>
      <c r="U180" s="306"/>
      <c r="V180" s="306"/>
      <c r="W180" s="306"/>
      <c r="X180" s="306"/>
      <c r="Y180" s="306"/>
      <c r="Z180" s="306"/>
      <c r="AA180" s="306"/>
      <c r="AB180" s="306"/>
      <c r="AC180" s="306"/>
      <c r="AD180" s="306"/>
      <c r="AE180" s="306"/>
      <c r="AF180" s="306"/>
      <c r="AG180" s="306"/>
      <c r="AH180" s="306"/>
      <c r="AI180" s="306"/>
      <c r="AJ180" s="306"/>
      <c r="AK180" s="306"/>
      <c r="AL180" s="306"/>
      <c r="AM180" s="306"/>
    </row>
    <row r="181" spans="3:39">
      <c r="C181" s="1317"/>
      <c r="G181" s="306"/>
      <c r="H181" s="306"/>
      <c r="I181" s="1323"/>
      <c r="J181" s="306"/>
      <c r="K181" s="306"/>
      <c r="L181" s="306"/>
      <c r="M181" s="306"/>
      <c r="N181" s="306"/>
      <c r="O181" s="306"/>
      <c r="P181" s="306"/>
      <c r="Q181" s="306"/>
      <c r="R181" s="306"/>
      <c r="S181" s="306"/>
      <c r="T181" s="306"/>
      <c r="U181" s="306"/>
      <c r="V181" s="306"/>
      <c r="W181" s="306"/>
      <c r="X181" s="306"/>
      <c r="Y181" s="306"/>
      <c r="Z181" s="306"/>
      <c r="AA181" s="306"/>
      <c r="AB181" s="306"/>
      <c r="AC181" s="306"/>
      <c r="AD181" s="306"/>
      <c r="AE181" s="306"/>
      <c r="AF181" s="306"/>
      <c r="AG181" s="306"/>
      <c r="AH181" s="306"/>
      <c r="AI181" s="306"/>
      <c r="AJ181" s="306"/>
      <c r="AK181" s="306"/>
      <c r="AL181" s="306"/>
      <c r="AM181" s="306"/>
    </row>
    <row r="182" spans="3:39">
      <c r="C182" s="1317"/>
      <c r="G182" s="306"/>
      <c r="H182" s="306"/>
      <c r="I182" s="1323"/>
      <c r="J182" s="306"/>
      <c r="K182" s="306"/>
      <c r="L182" s="306"/>
      <c r="M182" s="306"/>
      <c r="N182" s="306"/>
      <c r="O182" s="306"/>
      <c r="P182" s="306"/>
      <c r="Q182" s="306"/>
      <c r="R182" s="306"/>
      <c r="S182" s="306"/>
      <c r="T182" s="306"/>
      <c r="U182" s="306"/>
      <c r="V182" s="306"/>
      <c r="W182" s="306"/>
      <c r="X182" s="306"/>
      <c r="Y182" s="306"/>
      <c r="Z182" s="306"/>
      <c r="AA182" s="306"/>
      <c r="AB182" s="306"/>
      <c r="AC182" s="306"/>
      <c r="AD182" s="306"/>
      <c r="AE182" s="306"/>
      <c r="AF182" s="306"/>
      <c r="AG182" s="306"/>
      <c r="AH182" s="306"/>
      <c r="AI182" s="306"/>
      <c r="AJ182" s="306"/>
      <c r="AK182" s="306"/>
      <c r="AL182" s="306"/>
      <c r="AM182" s="306"/>
    </row>
    <row r="183" spans="3:39">
      <c r="C183" s="1317"/>
      <c r="G183" s="306"/>
      <c r="H183" s="306"/>
      <c r="I183" s="1323"/>
      <c r="J183" s="306"/>
      <c r="K183" s="306"/>
      <c r="L183" s="306"/>
      <c r="M183" s="306"/>
      <c r="N183" s="306"/>
      <c r="O183" s="306"/>
      <c r="P183" s="306"/>
      <c r="Q183" s="306"/>
      <c r="R183" s="306"/>
      <c r="S183" s="306"/>
      <c r="T183" s="306"/>
      <c r="U183" s="306"/>
      <c r="V183" s="306"/>
      <c r="W183" s="306"/>
      <c r="X183" s="306"/>
      <c r="Y183" s="306"/>
      <c r="Z183" s="306"/>
      <c r="AA183" s="306"/>
      <c r="AB183" s="306"/>
      <c r="AC183" s="306"/>
      <c r="AD183" s="306"/>
      <c r="AE183" s="306"/>
      <c r="AF183" s="306"/>
      <c r="AG183" s="306"/>
      <c r="AH183" s="306"/>
      <c r="AI183" s="306"/>
      <c r="AJ183" s="306"/>
      <c r="AK183" s="306"/>
      <c r="AL183" s="306"/>
      <c r="AM183" s="306"/>
    </row>
    <row r="184" spans="3:39">
      <c r="C184" s="1317"/>
      <c r="G184" s="306"/>
      <c r="H184" s="306"/>
      <c r="I184" s="1323"/>
      <c r="J184" s="306"/>
      <c r="K184" s="306"/>
      <c r="L184" s="306"/>
      <c r="M184" s="306"/>
      <c r="N184" s="306"/>
      <c r="O184" s="306"/>
      <c r="P184" s="306"/>
      <c r="Q184" s="306"/>
      <c r="R184" s="306"/>
      <c r="S184" s="306"/>
      <c r="T184" s="306"/>
      <c r="U184" s="306"/>
      <c r="V184" s="306"/>
      <c r="W184" s="306"/>
      <c r="X184" s="306"/>
      <c r="Y184" s="306"/>
      <c r="Z184" s="306"/>
      <c r="AA184" s="306"/>
      <c r="AB184" s="306"/>
      <c r="AC184" s="306"/>
      <c r="AD184" s="306"/>
      <c r="AE184" s="306"/>
      <c r="AF184" s="306"/>
      <c r="AG184" s="306"/>
      <c r="AH184" s="306"/>
      <c r="AI184" s="306"/>
      <c r="AJ184" s="306"/>
      <c r="AK184" s="306"/>
      <c r="AL184" s="306"/>
      <c r="AM184" s="306"/>
    </row>
    <row r="185" spans="3:39">
      <c r="C185" s="1317"/>
      <c r="G185" s="306"/>
      <c r="H185" s="306"/>
      <c r="I185" s="1323"/>
      <c r="J185" s="306"/>
      <c r="K185" s="306"/>
      <c r="L185" s="306"/>
      <c r="M185" s="306"/>
      <c r="N185" s="306"/>
      <c r="O185" s="306"/>
      <c r="P185" s="306"/>
      <c r="Q185" s="306"/>
      <c r="R185" s="306"/>
      <c r="S185" s="306"/>
      <c r="T185" s="306"/>
      <c r="U185" s="306"/>
      <c r="V185" s="306"/>
      <c r="W185" s="306"/>
      <c r="X185" s="306"/>
      <c r="Y185" s="306"/>
      <c r="Z185" s="306"/>
      <c r="AA185" s="306"/>
      <c r="AB185" s="306"/>
      <c r="AC185" s="306"/>
      <c r="AD185" s="306"/>
      <c r="AE185" s="306"/>
      <c r="AF185" s="306"/>
      <c r="AG185" s="306"/>
      <c r="AH185" s="306"/>
      <c r="AI185" s="306"/>
      <c r="AJ185" s="306"/>
      <c r="AK185" s="306"/>
      <c r="AL185" s="306"/>
      <c r="AM185" s="306"/>
    </row>
    <row r="186" spans="3:39">
      <c r="C186" s="1317"/>
      <c r="G186" s="306"/>
      <c r="H186" s="306"/>
      <c r="I186" s="1323"/>
      <c r="J186" s="306"/>
      <c r="K186" s="306"/>
      <c r="L186" s="306"/>
      <c r="M186" s="306"/>
      <c r="N186" s="306"/>
      <c r="O186" s="306"/>
      <c r="P186" s="306"/>
      <c r="Q186" s="306"/>
      <c r="R186" s="306"/>
      <c r="S186" s="306"/>
      <c r="T186" s="306"/>
      <c r="U186" s="306"/>
      <c r="V186" s="306"/>
      <c r="W186" s="306"/>
      <c r="X186" s="306"/>
      <c r="Y186" s="306"/>
      <c r="Z186" s="306"/>
      <c r="AA186" s="306"/>
      <c r="AB186" s="306"/>
      <c r="AC186" s="306"/>
      <c r="AD186" s="306"/>
      <c r="AE186" s="306"/>
      <c r="AF186" s="306"/>
      <c r="AG186" s="306"/>
      <c r="AH186" s="306"/>
      <c r="AI186" s="306"/>
      <c r="AJ186" s="306"/>
      <c r="AK186" s="306"/>
      <c r="AL186" s="306"/>
      <c r="AM186" s="306"/>
    </row>
    <row r="187" spans="3:39">
      <c r="C187" s="1317"/>
      <c r="G187" s="306"/>
      <c r="H187" s="306"/>
      <c r="I187" s="1323"/>
      <c r="J187" s="306"/>
      <c r="K187" s="306"/>
      <c r="L187" s="306"/>
      <c r="M187" s="306"/>
      <c r="N187" s="306"/>
      <c r="O187" s="306"/>
      <c r="P187" s="306"/>
      <c r="Q187" s="306"/>
      <c r="R187" s="306"/>
      <c r="S187" s="306"/>
      <c r="T187" s="306"/>
      <c r="U187" s="306"/>
      <c r="V187" s="306"/>
      <c r="W187" s="306"/>
      <c r="X187" s="306"/>
      <c r="Y187" s="306"/>
      <c r="Z187" s="306"/>
      <c r="AA187" s="306"/>
      <c r="AB187" s="306"/>
      <c r="AC187" s="306"/>
      <c r="AD187" s="306"/>
      <c r="AE187" s="306"/>
      <c r="AF187" s="306"/>
      <c r="AG187" s="306"/>
      <c r="AH187" s="306"/>
      <c r="AI187" s="306"/>
      <c r="AJ187" s="306"/>
      <c r="AK187" s="306"/>
      <c r="AL187" s="306"/>
      <c r="AM187" s="306"/>
    </row>
    <row r="188" spans="3:39">
      <c r="C188" s="1317"/>
      <c r="G188" s="306"/>
      <c r="H188" s="306"/>
      <c r="I188" s="1323"/>
      <c r="J188" s="306"/>
      <c r="K188" s="306"/>
      <c r="L188" s="306"/>
      <c r="M188" s="306"/>
      <c r="N188" s="306"/>
      <c r="O188" s="306"/>
      <c r="P188" s="306"/>
      <c r="Q188" s="306"/>
      <c r="R188" s="306"/>
      <c r="S188" s="306"/>
      <c r="T188" s="306"/>
      <c r="U188" s="306"/>
      <c r="V188" s="306"/>
      <c r="W188" s="306"/>
      <c r="X188" s="306"/>
      <c r="Y188" s="306"/>
      <c r="Z188" s="306"/>
      <c r="AA188" s="306"/>
      <c r="AB188" s="306"/>
      <c r="AC188" s="306"/>
      <c r="AD188" s="306"/>
      <c r="AE188" s="306"/>
      <c r="AF188" s="306"/>
      <c r="AG188" s="306"/>
      <c r="AH188" s="306"/>
      <c r="AI188" s="306"/>
      <c r="AJ188" s="306"/>
      <c r="AK188" s="306"/>
      <c r="AL188" s="306"/>
      <c r="AM188" s="306"/>
    </row>
    <row r="189" spans="3:39">
      <c r="C189" s="1317"/>
      <c r="G189" s="306"/>
      <c r="H189" s="306"/>
      <c r="I189" s="1323"/>
      <c r="J189" s="306"/>
      <c r="K189" s="306"/>
      <c r="L189" s="306"/>
      <c r="M189" s="306"/>
      <c r="N189" s="306"/>
      <c r="O189" s="306"/>
      <c r="P189" s="306"/>
      <c r="Q189" s="306"/>
      <c r="R189" s="306"/>
      <c r="S189" s="306"/>
      <c r="T189" s="306"/>
      <c r="U189" s="306"/>
      <c r="V189" s="306"/>
      <c r="W189" s="306"/>
      <c r="X189" s="306"/>
      <c r="Y189" s="306"/>
      <c r="Z189" s="306"/>
      <c r="AA189" s="306"/>
      <c r="AB189" s="306"/>
      <c r="AC189" s="306"/>
      <c r="AD189" s="306"/>
      <c r="AE189" s="306"/>
      <c r="AF189" s="306"/>
      <c r="AG189" s="306"/>
      <c r="AH189" s="306"/>
      <c r="AI189" s="306"/>
      <c r="AJ189" s="306"/>
      <c r="AK189" s="306"/>
      <c r="AL189" s="306"/>
      <c r="AM189" s="306"/>
    </row>
    <row r="190" spans="3:39">
      <c r="C190" s="1317"/>
      <c r="G190" s="306"/>
      <c r="H190" s="306"/>
      <c r="I190" s="1323"/>
      <c r="J190" s="306"/>
      <c r="K190" s="306"/>
      <c r="L190" s="306"/>
      <c r="M190" s="306"/>
      <c r="N190" s="306"/>
      <c r="O190" s="306"/>
      <c r="P190" s="306"/>
      <c r="Q190" s="306"/>
      <c r="R190" s="306"/>
      <c r="S190" s="306"/>
      <c r="T190" s="306"/>
      <c r="U190" s="306"/>
      <c r="V190" s="306"/>
      <c r="W190" s="306"/>
      <c r="X190" s="306"/>
      <c r="Y190" s="306"/>
      <c r="Z190" s="306"/>
      <c r="AA190" s="306"/>
      <c r="AB190" s="306"/>
      <c r="AC190" s="306"/>
      <c r="AD190" s="306"/>
      <c r="AE190" s="306"/>
      <c r="AF190" s="306"/>
      <c r="AG190" s="306"/>
      <c r="AH190" s="306"/>
      <c r="AI190" s="306"/>
      <c r="AJ190" s="306"/>
      <c r="AK190" s="306"/>
      <c r="AL190" s="306"/>
      <c r="AM190" s="306"/>
    </row>
    <row r="191" spans="3:39">
      <c r="C191" s="1317"/>
      <c r="G191" s="306"/>
      <c r="H191" s="306"/>
      <c r="I191" s="1323"/>
      <c r="J191" s="306"/>
      <c r="K191" s="306"/>
      <c r="L191" s="306"/>
      <c r="M191" s="306"/>
      <c r="N191" s="306"/>
      <c r="O191" s="306"/>
      <c r="P191" s="306"/>
      <c r="Q191" s="306"/>
      <c r="R191" s="306"/>
      <c r="S191" s="306"/>
      <c r="T191" s="306"/>
      <c r="U191" s="306"/>
      <c r="V191" s="306"/>
      <c r="W191" s="306"/>
      <c r="X191" s="306"/>
      <c r="Y191" s="306"/>
      <c r="Z191" s="306"/>
      <c r="AA191" s="306"/>
      <c r="AB191" s="306"/>
      <c r="AC191" s="306"/>
      <c r="AD191" s="306"/>
      <c r="AE191" s="306"/>
      <c r="AF191" s="306"/>
      <c r="AG191" s="306"/>
      <c r="AH191" s="306"/>
      <c r="AI191" s="306"/>
      <c r="AJ191" s="306"/>
      <c r="AK191" s="306"/>
      <c r="AL191" s="306"/>
      <c r="AM191" s="306"/>
    </row>
    <row r="192" spans="3:39">
      <c r="C192" s="1317"/>
      <c r="G192" s="306"/>
      <c r="H192" s="306"/>
      <c r="I192" s="1323"/>
      <c r="J192" s="306"/>
      <c r="K192" s="306"/>
      <c r="L192" s="306"/>
      <c r="M192" s="306"/>
      <c r="N192" s="306"/>
      <c r="O192" s="306"/>
      <c r="P192" s="306"/>
      <c r="Q192" s="306"/>
      <c r="R192" s="306"/>
      <c r="S192" s="306"/>
      <c r="T192" s="306"/>
      <c r="U192" s="306"/>
      <c r="V192" s="306"/>
      <c r="W192" s="306"/>
      <c r="X192" s="306"/>
      <c r="Y192" s="306"/>
      <c r="Z192" s="306"/>
      <c r="AA192" s="306"/>
      <c r="AB192" s="306"/>
      <c r="AC192" s="306"/>
      <c r="AD192" s="306"/>
      <c r="AE192" s="306"/>
      <c r="AF192" s="306"/>
      <c r="AG192" s="306"/>
      <c r="AH192" s="306"/>
      <c r="AI192" s="306"/>
      <c r="AJ192" s="306"/>
      <c r="AK192" s="306"/>
      <c r="AL192" s="306"/>
      <c r="AM192" s="306"/>
    </row>
    <row r="193" spans="3:39">
      <c r="C193" s="1317"/>
      <c r="G193" s="306"/>
      <c r="H193" s="306"/>
      <c r="I193" s="1323"/>
      <c r="J193" s="306"/>
      <c r="K193" s="306"/>
      <c r="L193" s="306"/>
      <c r="M193" s="306"/>
      <c r="N193" s="306"/>
      <c r="O193" s="306"/>
      <c r="P193" s="306"/>
      <c r="Q193" s="306"/>
      <c r="R193" s="306"/>
      <c r="S193" s="306"/>
      <c r="T193" s="306"/>
      <c r="U193" s="306"/>
      <c r="V193" s="306"/>
      <c r="W193" s="306"/>
      <c r="X193" s="306"/>
      <c r="Y193" s="306"/>
      <c r="Z193" s="306"/>
      <c r="AA193" s="306"/>
      <c r="AB193" s="306"/>
      <c r="AC193" s="306"/>
      <c r="AD193" s="306"/>
      <c r="AE193" s="306"/>
      <c r="AF193" s="306"/>
      <c r="AG193" s="306"/>
      <c r="AH193" s="306"/>
      <c r="AI193" s="306"/>
      <c r="AJ193" s="306"/>
      <c r="AK193" s="306"/>
      <c r="AL193" s="306"/>
      <c r="AM193" s="306"/>
    </row>
    <row r="194" spans="3:39">
      <c r="C194" s="1317"/>
      <c r="G194" s="306"/>
      <c r="H194" s="306"/>
      <c r="I194" s="1323"/>
      <c r="J194" s="306"/>
      <c r="K194" s="306"/>
      <c r="L194" s="306"/>
      <c r="M194" s="306"/>
      <c r="N194" s="306"/>
      <c r="O194" s="306"/>
      <c r="P194" s="306"/>
      <c r="Q194" s="306"/>
      <c r="R194" s="306"/>
      <c r="S194" s="306"/>
      <c r="T194" s="306"/>
      <c r="U194" s="306"/>
      <c r="V194" s="306"/>
      <c r="W194" s="306"/>
      <c r="X194" s="306"/>
      <c r="Y194" s="306"/>
      <c r="Z194" s="306"/>
      <c r="AA194" s="306"/>
      <c r="AB194" s="306"/>
      <c r="AC194" s="306"/>
      <c r="AD194" s="306"/>
      <c r="AE194" s="306"/>
      <c r="AF194" s="306"/>
      <c r="AG194" s="306"/>
      <c r="AH194" s="306"/>
      <c r="AI194" s="306"/>
      <c r="AJ194" s="306"/>
      <c r="AK194" s="306"/>
      <c r="AL194" s="306"/>
      <c r="AM194" s="306"/>
    </row>
    <row r="195" spans="3:39">
      <c r="C195" s="1317"/>
      <c r="G195" s="306"/>
      <c r="H195" s="306"/>
      <c r="I195" s="1323"/>
      <c r="J195" s="306"/>
      <c r="K195" s="306"/>
      <c r="L195" s="306"/>
      <c r="M195" s="306"/>
      <c r="N195" s="306"/>
      <c r="O195" s="306"/>
      <c r="P195" s="306"/>
      <c r="Q195" s="306"/>
      <c r="R195" s="306"/>
      <c r="S195" s="306"/>
      <c r="T195" s="306"/>
      <c r="U195" s="306"/>
      <c r="V195" s="306"/>
      <c r="W195" s="306"/>
      <c r="X195" s="306"/>
      <c r="Y195" s="306"/>
      <c r="Z195" s="306"/>
      <c r="AA195" s="306"/>
      <c r="AB195" s="306"/>
      <c r="AC195" s="306"/>
      <c r="AD195" s="306"/>
      <c r="AE195" s="306"/>
      <c r="AF195" s="306"/>
      <c r="AG195" s="306"/>
      <c r="AH195" s="306"/>
      <c r="AI195" s="306"/>
      <c r="AJ195" s="306"/>
      <c r="AK195" s="306"/>
      <c r="AL195" s="306"/>
      <c r="AM195" s="306"/>
    </row>
    <row r="196" spans="3:39">
      <c r="C196" s="1317"/>
      <c r="G196" s="306"/>
      <c r="H196" s="306"/>
      <c r="I196" s="1323"/>
      <c r="J196" s="306"/>
      <c r="K196" s="306"/>
      <c r="L196" s="306"/>
      <c r="M196" s="306"/>
      <c r="N196" s="306"/>
      <c r="O196" s="306"/>
      <c r="P196" s="306"/>
      <c r="Q196" s="306"/>
      <c r="R196" s="306"/>
      <c r="S196" s="306"/>
      <c r="T196" s="306"/>
      <c r="U196" s="306"/>
      <c r="V196" s="306"/>
      <c r="W196" s="306"/>
      <c r="X196" s="306"/>
      <c r="Y196" s="306"/>
      <c r="Z196" s="306"/>
      <c r="AA196" s="306"/>
      <c r="AB196" s="306"/>
      <c r="AC196" s="306"/>
      <c r="AD196" s="306"/>
      <c r="AE196" s="306"/>
      <c r="AF196" s="306"/>
      <c r="AG196" s="306"/>
      <c r="AH196" s="306"/>
      <c r="AI196" s="306"/>
      <c r="AJ196" s="306"/>
      <c r="AK196" s="306"/>
      <c r="AL196" s="306"/>
      <c r="AM196" s="306"/>
    </row>
    <row r="197" spans="3:39">
      <c r="C197" s="1317"/>
      <c r="G197" s="306"/>
      <c r="H197" s="306"/>
      <c r="I197" s="1323"/>
      <c r="J197" s="306"/>
      <c r="K197" s="306"/>
      <c r="L197" s="306"/>
      <c r="M197" s="306"/>
      <c r="N197" s="306"/>
      <c r="O197" s="306"/>
      <c r="P197" s="306"/>
      <c r="Q197" s="306"/>
      <c r="R197" s="306"/>
      <c r="S197" s="306"/>
      <c r="T197" s="306"/>
      <c r="U197" s="306"/>
      <c r="V197" s="306"/>
      <c r="W197" s="306"/>
      <c r="X197" s="306"/>
      <c r="Y197" s="306"/>
      <c r="Z197" s="306"/>
      <c r="AA197" s="306"/>
      <c r="AB197" s="306"/>
      <c r="AC197" s="306"/>
      <c r="AD197" s="306"/>
      <c r="AE197" s="306"/>
      <c r="AF197" s="306"/>
      <c r="AG197" s="306"/>
      <c r="AH197" s="306"/>
      <c r="AI197" s="306"/>
      <c r="AJ197" s="306"/>
      <c r="AK197" s="306"/>
      <c r="AL197" s="306"/>
      <c r="AM197" s="306"/>
    </row>
    <row r="198" spans="3:39">
      <c r="C198" s="1317"/>
      <c r="G198" s="306"/>
      <c r="H198" s="306"/>
      <c r="I198" s="1323"/>
      <c r="J198" s="306"/>
      <c r="K198" s="306"/>
      <c r="L198" s="306"/>
      <c r="M198" s="306"/>
      <c r="N198" s="306"/>
      <c r="O198" s="306"/>
      <c r="P198" s="306"/>
      <c r="Q198" s="306"/>
      <c r="R198" s="306"/>
      <c r="S198" s="306"/>
      <c r="T198" s="306"/>
      <c r="U198" s="306"/>
      <c r="V198" s="306"/>
      <c r="W198" s="306"/>
      <c r="X198" s="306"/>
      <c r="Y198" s="306"/>
      <c r="Z198" s="306"/>
      <c r="AA198" s="306"/>
      <c r="AB198" s="306"/>
      <c r="AC198" s="306"/>
      <c r="AD198" s="306"/>
      <c r="AE198" s="306"/>
      <c r="AF198" s="306"/>
      <c r="AG198" s="306"/>
      <c r="AH198" s="306"/>
      <c r="AI198" s="306"/>
      <c r="AJ198" s="306"/>
      <c r="AK198" s="306"/>
      <c r="AL198" s="306"/>
      <c r="AM198" s="306"/>
    </row>
    <row r="199" spans="3:39">
      <c r="C199" s="1317"/>
      <c r="G199" s="306"/>
      <c r="H199" s="306"/>
      <c r="I199" s="1323"/>
      <c r="J199" s="306"/>
      <c r="K199" s="306"/>
      <c r="L199" s="306"/>
      <c r="M199" s="306"/>
      <c r="N199" s="306"/>
      <c r="O199" s="306"/>
      <c r="P199" s="306"/>
      <c r="Q199" s="306"/>
      <c r="R199" s="306"/>
      <c r="S199" s="306"/>
      <c r="T199" s="306"/>
      <c r="U199" s="306"/>
      <c r="V199" s="306"/>
      <c r="W199" s="306"/>
      <c r="X199" s="306"/>
      <c r="Y199" s="306"/>
      <c r="Z199" s="306"/>
      <c r="AA199" s="306"/>
      <c r="AB199" s="306"/>
      <c r="AC199" s="306"/>
      <c r="AD199" s="306"/>
      <c r="AE199" s="306"/>
      <c r="AF199" s="306"/>
      <c r="AG199" s="306"/>
      <c r="AH199" s="306"/>
      <c r="AI199" s="306"/>
      <c r="AJ199" s="306"/>
      <c r="AK199" s="306"/>
      <c r="AL199" s="306"/>
      <c r="AM199" s="306"/>
    </row>
    <row r="200" spans="3:39">
      <c r="C200" s="1317"/>
      <c r="G200" s="306"/>
      <c r="H200" s="306"/>
      <c r="I200" s="1323"/>
      <c r="J200" s="306"/>
      <c r="K200" s="306"/>
      <c r="L200" s="306"/>
      <c r="M200" s="306"/>
      <c r="N200" s="306"/>
      <c r="O200" s="306"/>
      <c r="P200" s="306"/>
      <c r="Q200" s="306"/>
      <c r="R200" s="306"/>
      <c r="S200" s="306"/>
      <c r="T200" s="306"/>
      <c r="U200" s="306"/>
      <c r="V200" s="306"/>
      <c r="W200" s="306"/>
      <c r="X200" s="306"/>
      <c r="Y200" s="306"/>
      <c r="Z200" s="306"/>
      <c r="AA200" s="306"/>
      <c r="AB200" s="306"/>
      <c r="AC200" s="306"/>
      <c r="AD200" s="306"/>
      <c r="AE200" s="306"/>
      <c r="AF200" s="306"/>
      <c r="AG200" s="306"/>
      <c r="AH200" s="306"/>
      <c r="AI200" s="306"/>
      <c r="AJ200" s="306"/>
      <c r="AK200" s="306"/>
      <c r="AL200" s="306"/>
      <c r="AM200" s="306"/>
    </row>
    <row r="201" spans="3:39">
      <c r="C201" s="1317"/>
      <c r="G201" s="306"/>
      <c r="H201" s="306"/>
      <c r="I201" s="1323"/>
      <c r="J201" s="306"/>
      <c r="K201" s="306"/>
      <c r="L201" s="306"/>
      <c r="M201" s="306"/>
      <c r="N201" s="306"/>
      <c r="O201" s="306"/>
      <c r="P201" s="306"/>
      <c r="Q201" s="306"/>
      <c r="R201" s="306"/>
      <c r="S201" s="306"/>
      <c r="T201" s="306"/>
      <c r="U201" s="306"/>
      <c r="V201" s="306"/>
      <c r="W201" s="306"/>
      <c r="X201" s="306"/>
      <c r="Y201" s="306"/>
      <c r="Z201" s="306"/>
      <c r="AA201" s="306"/>
      <c r="AB201" s="306"/>
      <c r="AC201" s="306"/>
      <c r="AD201" s="306"/>
      <c r="AE201" s="306"/>
      <c r="AF201" s="306"/>
      <c r="AG201" s="306"/>
      <c r="AH201" s="306"/>
      <c r="AI201" s="306"/>
      <c r="AJ201" s="306"/>
      <c r="AK201" s="306"/>
      <c r="AL201" s="306"/>
      <c r="AM201" s="306"/>
    </row>
    <row r="202" spans="3:39">
      <c r="C202" s="1317"/>
      <c r="G202" s="306"/>
      <c r="H202" s="306"/>
      <c r="I202" s="1323"/>
      <c r="J202" s="306"/>
      <c r="K202" s="306"/>
      <c r="L202" s="306"/>
      <c r="M202" s="306"/>
      <c r="N202" s="306"/>
      <c r="O202" s="306"/>
      <c r="P202" s="306"/>
      <c r="Q202" s="306"/>
      <c r="R202" s="306"/>
      <c r="S202" s="306"/>
      <c r="T202" s="306"/>
      <c r="U202" s="306"/>
      <c r="V202" s="306"/>
      <c r="W202" s="306"/>
      <c r="X202" s="306"/>
      <c r="Y202" s="306"/>
      <c r="Z202" s="306"/>
      <c r="AA202" s="306"/>
      <c r="AB202" s="306"/>
      <c r="AC202" s="306"/>
      <c r="AD202" s="306"/>
      <c r="AE202" s="306"/>
      <c r="AF202" s="306"/>
      <c r="AG202" s="306"/>
      <c r="AH202" s="306"/>
      <c r="AI202" s="306"/>
      <c r="AJ202" s="306"/>
      <c r="AK202" s="306"/>
      <c r="AL202" s="306"/>
      <c r="AM202" s="306"/>
    </row>
    <row r="203" spans="3:39">
      <c r="C203" s="1317"/>
      <c r="G203" s="306"/>
      <c r="H203" s="306"/>
      <c r="I203" s="1323"/>
      <c r="J203" s="306"/>
      <c r="K203" s="306"/>
      <c r="L203" s="306"/>
      <c r="M203" s="306"/>
      <c r="N203" s="306"/>
      <c r="O203" s="306"/>
      <c r="P203" s="306"/>
      <c r="Q203" s="306"/>
      <c r="R203" s="306"/>
      <c r="S203" s="306"/>
      <c r="T203" s="306"/>
      <c r="U203" s="306"/>
      <c r="V203" s="306"/>
      <c r="W203" s="306"/>
      <c r="X203" s="306"/>
      <c r="Y203" s="306"/>
      <c r="Z203" s="306"/>
      <c r="AA203" s="306"/>
      <c r="AB203" s="306"/>
      <c r="AC203" s="306"/>
      <c r="AD203" s="306"/>
      <c r="AE203" s="306"/>
      <c r="AF203" s="306"/>
      <c r="AG203" s="306"/>
      <c r="AH203" s="306"/>
      <c r="AI203" s="306"/>
      <c r="AJ203" s="306"/>
      <c r="AK203" s="306"/>
      <c r="AL203" s="306"/>
      <c r="AM203" s="306"/>
    </row>
    <row r="204" spans="3:39">
      <c r="C204" s="1317"/>
      <c r="G204" s="306"/>
      <c r="H204" s="306"/>
      <c r="I204" s="1323"/>
      <c r="J204" s="306"/>
      <c r="K204" s="306"/>
      <c r="L204" s="306"/>
      <c r="M204" s="306"/>
      <c r="N204" s="306"/>
      <c r="O204" s="306"/>
      <c r="P204" s="306"/>
      <c r="Q204" s="306"/>
      <c r="R204" s="306"/>
      <c r="S204" s="306"/>
      <c r="T204" s="306"/>
      <c r="U204" s="306"/>
      <c r="V204" s="306"/>
      <c r="W204" s="306"/>
      <c r="X204" s="306"/>
      <c r="Y204" s="306"/>
      <c r="Z204" s="306"/>
      <c r="AA204" s="306"/>
      <c r="AB204" s="306"/>
      <c r="AC204" s="306"/>
      <c r="AD204" s="306"/>
      <c r="AE204" s="306"/>
      <c r="AF204" s="306"/>
      <c r="AG204" s="306"/>
      <c r="AH204" s="306"/>
      <c r="AI204" s="306"/>
      <c r="AJ204" s="306"/>
      <c r="AK204" s="306"/>
      <c r="AL204" s="306"/>
      <c r="AM204" s="306"/>
    </row>
    <row r="205" spans="3:39">
      <c r="C205" s="1317"/>
      <c r="G205" s="306"/>
      <c r="H205" s="306"/>
      <c r="I205" s="1323"/>
      <c r="J205" s="306"/>
      <c r="K205" s="306"/>
      <c r="L205" s="306"/>
      <c r="M205" s="306"/>
      <c r="N205" s="306"/>
      <c r="O205" s="306"/>
      <c r="P205" s="306"/>
      <c r="Q205" s="306"/>
      <c r="R205" s="306"/>
      <c r="S205" s="306"/>
      <c r="T205" s="306"/>
      <c r="U205" s="306"/>
      <c r="V205" s="306"/>
      <c r="W205" s="306"/>
      <c r="X205" s="306"/>
      <c r="Y205" s="306"/>
      <c r="Z205" s="306"/>
      <c r="AA205" s="306"/>
      <c r="AB205" s="306"/>
      <c r="AC205" s="306"/>
      <c r="AD205" s="306"/>
      <c r="AE205" s="306"/>
      <c r="AF205" s="306"/>
      <c r="AG205" s="306"/>
      <c r="AH205" s="306"/>
      <c r="AI205" s="306"/>
      <c r="AJ205" s="306"/>
      <c r="AK205" s="306"/>
      <c r="AL205" s="306"/>
      <c r="AM205" s="306"/>
    </row>
    <row r="206" spans="3:39">
      <c r="C206" s="1317"/>
      <c r="G206" s="306"/>
      <c r="H206" s="306"/>
      <c r="I206" s="1323"/>
      <c r="J206" s="306"/>
      <c r="K206" s="306"/>
      <c r="L206" s="306"/>
      <c r="M206" s="306"/>
      <c r="N206" s="306"/>
      <c r="O206" s="306"/>
      <c r="P206" s="306"/>
      <c r="Q206" s="306"/>
      <c r="R206" s="306"/>
      <c r="S206" s="306"/>
      <c r="T206" s="306"/>
      <c r="U206" s="306"/>
      <c r="V206" s="306"/>
      <c r="W206" s="306"/>
      <c r="X206" s="306"/>
      <c r="Y206" s="306"/>
      <c r="Z206" s="306"/>
      <c r="AA206" s="306"/>
      <c r="AB206" s="306"/>
      <c r="AC206" s="306"/>
      <c r="AD206" s="306"/>
      <c r="AE206" s="306"/>
      <c r="AF206" s="306"/>
      <c r="AG206" s="306"/>
      <c r="AH206" s="306"/>
      <c r="AI206" s="306"/>
      <c r="AJ206" s="306"/>
      <c r="AK206" s="306"/>
      <c r="AL206" s="306"/>
      <c r="AM206" s="306"/>
    </row>
    <row r="207" spans="3:39">
      <c r="C207" s="1317"/>
      <c r="G207" s="306"/>
      <c r="H207" s="306"/>
      <c r="I207" s="1323"/>
      <c r="J207" s="306"/>
      <c r="K207" s="306"/>
      <c r="L207" s="306"/>
      <c r="M207" s="306"/>
      <c r="N207" s="306"/>
      <c r="O207" s="306"/>
      <c r="P207" s="306"/>
      <c r="Q207" s="306"/>
      <c r="R207" s="306"/>
      <c r="S207" s="306"/>
      <c r="T207" s="306"/>
      <c r="U207" s="306"/>
      <c r="V207" s="306"/>
      <c r="W207" s="306"/>
      <c r="X207" s="306"/>
      <c r="Y207" s="306"/>
      <c r="Z207" s="306"/>
      <c r="AA207" s="306"/>
      <c r="AB207" s="306"/>
      <c r="AC207" s="306"/>
      <c r="AD207" s="306"/>
      <c r="AE207" s="306"/>
      <c r="AF207" s="306"/>
      <c r="AG207" s="306"/>
      <c r="AH207" s="306"/>
      <c r="AI207" s="306"/>
      <c r="AJ207" s="306"/>
      <c r="AK207" s="306"/>
      <c r="AL207" s="306"/>
      <c r="AM207" s="306"/>
    </row>
    <row r="208" spans="3:39">
      <c r="C208" s="1317"/>
      <c r="G208" s="306"/>
      <c r="H208" s="306"/>
      <c r="I208" s="1323"/>
      <c r="J208" s="306"/>
      <c r="K208" s="306"/>
      <c r="L208" s="306"/>
      <c r="M208" s="306"/>
      <c r="N208" s="306"/>
      <c r="O208" s="306"/>
      <c r="P208" s="306"/>
      <c r="Q208" s="306"/>
      <c r="R208" s="306"/>
      <c r="S208" s="306"/>
      <c r="T208" s="306"/>
      <c r="U208" s="306"/>
      <c r="V208" s="306"/>
      <c r="W208" s="306"/>
      <c r="X208" s="306"/>
      <c r="Y208" s="306"/>
      <c r="Z208" s="306"/>
      <c r="AA208" s="306"/>
      <c r="AB208" s="306"/>
      <c r="AC208" s="306"/>
      <c r="AD208" s="306"/>
      <c r="AE208" s="306"/>
      <c r="AF208" s="306"/>
      <c r="AG208" s="306"/>
      <c r="AH208" s="306"/>
      <c r="AI208" s="306"/>
      <c r="AJ208" s="306"/>
      <c r="AK208" s="306"/>
      <c r="AL208" s="306"/>
      <c r="AM208" s="306"/>
    </row>
    <row r="209" spans="3:39">
      <c r="C209" s="1317"/>
      <c r="G209" s="306"/>
      <c r="H209" s="306"/>
      <c r="I209" s="1323"/>
      <c r="J209" s="306"/>
      <c r="K209" s="306"/>
      <c r="L209" s="306"/>
      <c r="M209" s="306"/>
      <c r="N209" s="306"/>
      <c r="O209" s="306"/>
      <c r="P209" s="306"/>
      <c r="Q209" s="306"/>
      <c r="R209" s="306"/>
      <c r="S209" s="306"/>
      <c r="T209" s="306"/>
      <c r="U209" s="306"/>
      <c r="V209" s="306"/>
      <c r="W209" s="306"/>
      <c r="X209" s="306"/>
      <c r="Y209" s="306"/>
      <c r="Z209" s="306"/>
      <c r="AA209" s="306"/>
      <c r="AB209" s="306"/>
      <c r="AC209" s="306"/>
      <c r="AD209" s="306"/>
      <c r="AE209" s="306"/>
      <c r="AF209" s="306"/>
      <c r="AG209" s="306"/>
      <c r="AH209" s="306"/>
      <c r="AI209" s="306"/>
      <c r="AJ209" s="306"/>
      <c r="AK209" s="306"/>
      <c r="AL209" s="306"/>
      <c r="AM209" s="306"/>
    </row>
    <row r="210" spans="3:39">
      <c r="C210" s="1317"/>
      <c r="G210" s="306"/>
      <c r="H210" s="306"/>
      <c r="I210" s="1323"/>
      <c r="J210" s="306"/>
      <c r="K210" s="306"/>
      <c r="L210" s="306"/>
      <c r="M210" s="306"/>
      <c r="N210" s="306"/>
      <c r="O210" s="306"/>
      <c r="P210" s="306"/>
      <c r="Q210" s="306"/>
      <c r="R210" s="306"/>
      <c r="S210" s="306"/>
      <c r="T210" s="306"/>
      <c r="U210" s="306"/>
      <c r="V210" s="306"/>
      <c r="W210" s="306"/>
      <c r="X210" s="306"/>
      <c r="Y210" s="306"/>
      <c r="Z210" s="306"/>
      <c r="AA210" s="306"/>
      <c r="AB210" s="306"/>
      <c r="AC210" s="306"/>
      <c r="AD210" s="306"/>
      <c r="AE210" s="306"/>
      <c r="AF210" s="306"/>
      <c r="AG210" s="306"/>
      <c r="AH210" s="306"/>
      <c r="AI210" s="306"/>
      <c r="AJ210" s="306"/>
      <c r="AK210" s="306"/>
      <c r="AL210" s="306"/>
      <c r="AM210" s="306"/>
    </row>
    <row r="211" spans="3:39">
      <c r="C211" s="1317"/>
      <c r="G211" s="306"/>
      <c r="H211" s="306"/>
      <c r="I211" s="1323"/>
      <c r="J211" s="306"/>
      <c r="K211" s="306"/>
      <c r="L211" s="306"/>
      <c r="M211" s="306"/>
      <c r="N211" s="306"/>
      <c r="O211" s="306"/>
      <c r="P211" s="306"/>
      <c r="Q211" s="306"/>
      <c r="R211" s="306"/>
      <c r="S211" s="306"/>
      <c r="T211" s="306"/>
      <c r="U211" s="306"/>
      <c r="V211" s="306"/>
      <c r="W211" s="306"/>
      <c r="X211" s="306"/>
      <c r="Y211" s="306"/>
      <c r="Z211" s="306"/>
      <c r="AA211" s="306"/>
      <c r="AB211" s="306"/>
      <c r="AC211" s="306"/>
      <c r="AD211" s="306"/>
      <c r="AE211" s="306"/>
      <c r="AF211" s="306"/>
      <c r="AG211" s="306"/>
      <c r="AH211" s="306"/>
      <c r="AI211" s="306"/>
      <c r="AJ211" s="306"/>
      <c r="AK211" s="306"/>
      <c r="AL211" s="306"/>
      <c r="AM211" s="306"/>
    </row>
    <row r="212" spans="3:39">
      <c r="C212" s="1317"/>
      <c r="G212" s="306"/>
      <c r="H212" s="306"/>
      <c r="I212" s="1323"/>
      <c r="J212" s="306"/>
      <c r="K212" s="306"/>
      <c r="L212" s="306"/>
      <c r="M212" s="306"/>
      <c r="N212" s="306"/>
      <c r="O212" s="306"/>
      <c r="P212" s="306"/>
      <c r="Q212" s="306"/>
      <c r="R212" s="306"/>
      <c r="S212" s="306"/>
      <c r="T212" s="306"/>
      <c r="U212" s="306"/>
      <c r="V212" s="306"/>
      <c r="W212" s="306"/>
      <c r="X212" s="306"/>
      <c r="Y212" s="306"/>
      <c r="Z212" s="306"/>
      <c r="AA212" s="306"/>
      <c r="AB212" s="306"/>
      <c r="AC212" s="306"/>
      <c r="AD212" s="306"/>
      <c r="AE212" s="306"/>
      <c r="AF212" s="306"/>
      <c r="AG212" s="306"/>
      <c r="AH212" s="306"/>
      <c r="AI212" s="306"/>
      <c r="AJ212" s="306"/>
      <c r="AK212" s="306"/>
      <c r="AL212" s="306"/>
      <c r="AM212" s="306"/>
    </row>
    <row r="213" spans="3:39">
      <c r="C213" s="1317"/>
      <c r="G213" s="306"/>
      <c r="H213" s="306"/>
      <c r="I213" s="1323"/>
      <c r="J213" s="306"/>
      <c r="K213" s="306"/>
      <c r="L213" s="306"/>
      <c r="M213" s="306"/>
      <c r="N213" s="306"/>
      <c r="O213" s="306"/>
      <c r="P213" s="306"/>
      <c r="Q213" s="306"/>
      <c r="R213" s="306"/>
      <c r="S213" s="306"/>
      <c r="T213" s="306"/>
      <c r="U213" s="306"/>
      <c r="V213" s="306"/>
      <c r="W213" s="306"/>
      <c r="X213" s="306"/>
      <c r="Y213" s="306"/>
      <c r="Z213" s="306"/>
      <c r="AA213" s="306"/>
      <c r="AB213" s="306"/>
      <c r="AC213" s="306"/>
      <c r="AD213" s="306"/>
      <c r="AE213" s="306"/>
      <c r="AF213" s="306"/>
      <c r="AG213" s="306"/>
      <c r="AH213" s="306"/>
      <c r="AI213" s="306"/>
      <c r="AJ213" s="306"/>
      <c r="AK213" s="306"/>
      <c r="AL213" s="306"/>
      <c r="AM213" s="306"/>
    </row>
    <row r="214" spans="3:39">
      <c r="C214" s="1317"/>
      <c r="G214" s="306"/>
      <c r="H214" s="306"/>
      <c r="I214" s="1323"/>
      <c r="J214" s="306"/>
      <c r="K214" s="306"/>
      <c r="L214" s="306"/>
      <c r="M214" s="306"/>
      <c r="N214" s="306"/>
      <c r="O214" s="306"/>
      <c r="P214" s="306"/>
      <c r="Q214" s="306"/>
      <c r="R214" s="306"/>
      <c r="S214" s="306"/>
      <c r="T214" s="306"/>
      <c r="U214" s="306"/>
      <c r="V214" s="306"/>
      <c r="W214" s="306"/>
      <c r="X214" s="306"/>
      <c r="Y214" s="306"/>
      <c r="Z214" s="306"/>
      <c r="AA214" s="306"/>
      <c r="AB214" s="306"/>
      <c r="AC214" s="306"/>
      <c r="AD214" s="306"/>
      <c r="AE214" s="306"/>
      <c r="AF214" s="306"/>
      <c r="AG214" s="306"/>
      <c r="AH214" s="306"/>
      <c r="AI214" s="306"/>
      <c r="AJ214" s="306"/>
      <c r="AK214" s="306"/>
      <c r="AL214" s="306"/>
      <c r="AM214" s="306"/>
    </row>
    <row r="215" spans="3:39">
      <c r="C215" s="1317"/>
      <c r="G215" s="306"/>
      <c r="H215" s="306"/>
      <c r="I215" s="1323"/>
      <c r="J215" s="306"/>
      <c r="K215" s="306"/>
      <c r="L215" s="306"/>
      <c r="M215" s="306"/>
      <c r="N215" s="306"/>
      <c r="O215" s="306"/>
      <c r="P215" s="306"/>
      <c r="Q215" s="306"/>
      <c r="R215" s="306"/>
      <c r="S215" s="306"/>
      <c r="T215" s="306"/>
      <c r="U215" s="306"/>
      <c r="V215" s="306"/>
      <c r="W215" s="306"/>
      <c r="X215" s="306"/>
      <c r="Y215" s="306"/>
      <c r="Z215" s="306"/>
      <c r="AA215" s="306"/>
      <c r="AB215" s="306"/>
      <c r="AC215" s="306"/>
      <c r="AD215" s="306"/>
      <c r="AE215" s="306"/>
      <c r="AF215" s="306"/>
      <c r="AG215" s="306"/>
      <c r="AH215" s="306"/>
      <c r="AI215" s="306"/>
      <c r="AJ215" s="306"/>
      <c r="AK215" s="306"/>
      <c r="AL215" s="306"/>
      <c r="AM215" s="306"/>
    </row>
    <row r="216" spans="3:39">
      <c r="C216" s="1317"/>
      <c r="G216" s="306"/>
      <c r="H216" s="306"/>
      <c r="I216" s="1323"/>
      <c r="J216" s="306"/>
      <c r="K216" s="306"/>
      <c r="L216" s="306"/>
      <c r="M216" s="306"/>
      <c r="N216" s="306"/>
      <c r="O216" s="306"/>
      <c r="P216" s="306"/>
      <c r="Q216" s="306"/>
      <c r="R216" s="306"/>
      <c r="S216" s="306"/>
      <c r="T216" s="306"/>
      <c r="U216" s="306"/>
      <c r="V216" s="306"/>
      <c r="W216" s="306"/>
      <c r="X216" s="306"/>
      <c r="Y216" s="306"/>
      <c r="Z216" s="306"/>
      <c r="AA216" s="306"/>
      <c r="AB216" s="306"/>
      <c r="AC216" s="306"/>
      <c r="AD216" s="306"/>
      <c r="AE216" s="306"/>
      <c r="AF216" s="306"/>
      <c r="AG216" s="306"/>
      <c r="AH216" s="306"/>
      <c r="AI216" s="306"/>
      <c r="AJ216" s="306"/>
      <c r="AK216" s="306"/>
      <c r="AL216" s="306"/>
      <c r="AM216" s="306"/>
    </row>
    <row r="217" spans="3:39">
      <c r="C217" s="1317"/>
      <c r="G217" s="306"/>
      <c r="H217" s="306"/>
      <c r="I217" s="1323"/>
      <c r="J217" s="306"/>
      <c r="K217" s="306"/>
      <c r="L217" s="306"/>
      <c r="M217" s="306"/>
      <c r="N217" s="306"/>
      <c r="O217" s="306"/>
      <c r="P217" s="306"/>
      <c r="Q217" s="306"/>
      <c r="R217" s="306"/>
      <c r="S217" s="306"/>
      <c r="T217" s="306"/>
      <c r="U217" s="306"/>
      <c r="V217" s="306"/>
      <c r="W217" s="306"/>
      <c r="X217" s="306"/>
      <c r="Y217" s="306"/>
      <c r="Z217" s="306"/>
      <c r="AA217" s="306"/>
      <c r="AB217" s="306"/>
      <c r="AC217" s="306"/>
      <c r="AD217" s="306"/>
      <c r="AE217" s="306"/>
      <c r="AF217" s="306"/>
      <c r="AG217" s="306"/>
      <c r="AH217" s="306"/>
      <c r="AI217" s="306"/>
      <c r="AJ217" s="306"/>
      <c r="AK217" s="306"/>
      <c r="AL217" s="306"/>
      <c r="AM217" s="306"/>
    </row>
    <row r="218" spans="3:39">
      <c r="C218" s="1317"/>
      <c r="G218" s="306"/>
      <c r="H218" s="306"/>
      <c r="I218" s="1323"/>
      <c r="J218" s="306"/>
      <c r="K218" s="306"/>
      <c r="L218" s="306"/>
      <c r="M218" s="306"/>
      <c r="N218" s="306"/>
      <c r="O218" s="306"/>
      <c r="P218" s="306"/>
      <c r="Q218" s="306"/>
      <c r="R218" s="306"/>
      <c r="S218" s="306"/>
      <c r="T218" s="306"/>
      <c r="U218" s="306"/>
      <c r="V218" s="306"/>
      <c r="W218" s="306"/>
      <c r="X218" s="306"/>
      <c r="Y218" s="306"/>
      <c r="Z218" s="306"/>
      <c r="AA218" s="306"/>
      <c r="AB218" s="306"/>
      <c r="AC218" s="306"/>
      <c r="AD218" s="306"/>
      <c r="AE218" s="306"/>
      <c r="AF218" s="306"/>
      <c r="AG218" s="306"/>
      <c r="AH218" s="306"/>
      <c r="AI218" s="306"/>
      <c r="AJ218" s="306"/>
      <c r="AK218" s="306"/>
      <c r="AL218" s="306"/>
      <c r="AM218" s="306"/>
    </row>
    <row r="219" spans="3:39">
      <c r="C219" s="1317"/>
      <c r="G219" s="306"/>
      <c r="H219" s="306"/>
      <c r="I219" s="1323"/>
      <c r="J219" s="306"/>
      <c r="K219" s="306"/>
      <c r="L219" s="306"/>
      <c r="M219" s="306"/>
      <c r="N219" s="306"/>
      <c r="O219" s="306"/>
      <c r="P219" s="306"/>
      <c r="Q219" s="306"/>
      <c r="R219" s="306"/>
      <c r="S219" s="306"/>
      <c r="T219" s="306"/>
      <c r="U219" s="306"/>
      <c r="V219" s="306"/>
      <c r="W219" s="306"/>
      <c r="X219" s="306"/>
      <c r="Y219" s="306"/>
      <c r="Z219" s="306"/>
      <c r="AA219" s="306"/>
      <c r="AB219" s="306"/>
      <c r="AC219" s="306"/>
      <c r="AD219" s="306"/>
      <c r="AE219" s="306"/>
      <c r="AF219" s="306"/>
      <c r="AG219" s="306"/>
      <c r="AH219" s="306"/>
      <c r="AI219" s="306"/>
      <c r="AJ219" s="306"/>
      <c r="AK219" s="306"/>
      <c r="AL219" s="306"/>
      <c r="AM219" s="306"/>
    </row>
    <row r="220" spans="3:39">
      <c r="C220" s="1317"/>
      <c r="G220" s="306"/>
      <c r="H220" s="306"/>
      <c r="I220" s="1323"/>
      <c r="J220" s="306"/>
      <c r="K220" s="306"/>
      <c r="L220" s="306"/>
      <c r="M220" s="306"/>
      <c r="N220" s="306"/>
      <c r="O220" s="306"/>
      <c r="P220" s="306"/>
      <c r="Q220" s="306"/>
      <c r="R220" s="306"/>
      <c r="S220" s="306"/>
      <c r="T220" s="306"/>
      <c r="U220" s="306"/>
      <c r="V220" s="306"/>
      <c r="W220" s="306"/>
      <c r="X220" s="306"/>
      <c r="Y220" s="306"/>
      <c r="Z220" s="306"/>
      <c r="AA220" s="306"/>
      <c r="AB220" s="306"/>
      <c r="AC220" s="306"/>
      <c r="AD220" s="306"/>
      <c r="AE220" s="306"/>
      <c r="AF220" s="306"/>
      <c r="AG220" s="306"/>
      <c r="AH220" s="306"/>
      <c r="AI220" s="306"/>
      <c r="AJ220" s="306"/>
      <c r="AK220" s="306"/>
      <c r="AL220" s="306"/>
      <c r="AM220" s="306"/>
    </row>
    <row r="221" spans="3:39">
      <c r="C221" s="1317"/>
      <c r="G221" s="306"/>
      <c r="H221" s="306"/>
      <c r="I221" s="1323"/>
      <c r="J221" s="306"/>
      <c r="K221" s="306"/>
      <c r="L221" s="306"/>
      <c r="M221" s="306"/>
      <c r="N221" s="306"/>
      <c r="O221" s="306"/>
      <c r="P221" s="306"/>
      <c r="Q221" s="306"/>
      <c r="R221" s="306"/>
      <c r="S221" s="306"/>
      <c r="T221" s="306"/>
      <c r="U221" s="306"/>
      <c r="V221" s="306"/>
      <c r="W221" s="306"/>
      <c r="X221" s="306"/>
      <c r="Y221" s="306"/>
      <c r="Z221" s="306"/>
      <c r="AA221" s="306"/>
      <c r="AB221" s="306"/>
      <c r="AC221" s="306"/>
      <c r="AD221" s="306"/>
      <c r="AE221" s="306"/>
      <c r="AF221" s="306"/>
      <c r="AG221" s="306"/>
      <c r="AH221" s="306"/>
      <c r="AI221" s="306"/>
      <c r="AJ221" s="306"/>
      <c r="AK221" s="306"/>
      <c r="AL221" s="306"/>
      <c r="AM221" s="306"/>
    </row>
    <row r="222" spans="3:39">
      <c r="C222" s="1317"/>
      <c r="G222" s="306"/>
      <c r="H222" s="306"/>
      <c r="I222" s="1323"/>
      <c r="J222" s="306"/>
      <c r="K222" s="306"/>
      <c r="L222" s="306"/>
      <c r="M222" s="306"/>
      <c r="N222" s="306"/>
      <c r="O222" s="306"/>
      <c r="P222" s="306"/>
      <c r="Q222" s="306"/>
      <c r="R222" s="306"/>
      <c r="S222" s="306"/>
      <c r="T222" s="306"/>
      <c r="U222" s="306"/>
      <c r="V222" s="306"/>
      <c r="W222" s="306"/>
      <c r="X222" s="306"/>
      <c r="Y222" s="306"/>
      <c r="Z222" s="306"/>
      <c r="AA222" s="306"/>
      <c r="AB222" s="306"/>
      <c r="AC222" s="306"/>
      <c r="AD222" s="306"/>
      <c r="AE222" s="306"/>
      <c r="AF222" s="306"/>
      <c r="AG222" s="306"/>
      <c r="AH222" s="306"/>
      <c r="AI222" s="306"/>
      <c r="AJ222" s="306"/>
      <c r="AK222" s="306"/>
      <c r="AL222" s="306"/>
      <c r="AM222" s="306"/>
    </row>
    <row r="223" spans="3:39">
      <c r="C223" s="1317"/>
      <c r="G223" s="306"/>
      <c r="H223" s="306"/>
      <c r="I223" s="1323"/>
      <c r="J223" s="306"/>
      <c r="K223" s="306"/>
      <c r="L223" s="306"/>
      <c r="M223" s="306"/>
      <c r="N223" s="306"/>
      <c r="O223" s="306"/>
      <c r="P223" s="306"/>
      <c r="Q223" s="306"/>
      <c r="R223" s="306"/>
      <c r="S223" s="306"/>
      <c r="T223" s="306"/>
      <c r="U223" s="306"/>
      <c r="V223" s="306"/>
      <c r="W223" s="306"/>
      <c r="X223" s="306"/>
      <c r="Y223" s="306"/>
      <c r="Z223" s="306"/>
      <c r="AA223" s="306"/>
      <c r="AB223" s="306"/>
      <c r="AC223" s="306"/>
      <c r="AD223" s="306"/>
      <c r="AE223" s="306"/>
      <c r="AF223" s="306"/>
      <c r="AG223" s="306"/>
      <c r="AH223" s="306"/>
      <c r="AI223" s="306"/>
      <c r="AJ223" s="306"/>
      <c r="AK223" s="306"/>
      <c r="AL223" s="306"/>
      <c r="AM223" s="306"/>
    </row>
    <row r="224" spans="3:39">
      <c r="C224" s="1317"/>
      <c r="G224" s="306"/>
      <c r="H224" s="306"/>
      <c r="I224" s="1323"/>
      <c r="J224" s="306"/>
      <c r="K224" s="306"/>
      <c r="L224" s="306"/>
      <c r="M224" s="306"/>
      <c r="N224" s="306"/>
      <c r="O224" s="306"/>
      <c r="P224" s="306"/>
      <c r="Q224" s="306"/>
      <c r="R224" s="306"/>
      <c r="S224" s="306"/>
      <c r="T224" s="306"/>
      <c r="U224" s="306"/>
      <c r="V224" s="306"/>
      <c r="W224" s="306"/>
      <c r="X224" s="306"/>
      <c r="Y224" s="306"/>
      <c r="Z224" s="306"/>
      <c r="AA224" s="306"/>
      <c r="AB224" s="306"/>
      <c r="AC224" s="306"/>
      <c r="AD224" s="306"/>
      <c r="AE224" s="306"/>
      <c r="AF224" s="306"/>
      <c r="AG224" s="306"/>
      <c r="AH224" s="306"/>
      <c r="AI224" s="306"/>
      <c r="AJ224" s="306"/>
      <c r="AK224" s="306"/>
      <c r="AL224" s="306"/>
      <c r="AM224" s="306"/>
    </row>
    <row r="225" spans="3:39">
      <c r="C225" s="1317"/>
      <c r="G225" s="306"/>
      <c r="H225" s="306"/>
      <c r="I225" s="1323"/>
      <c r="J225" s="306"/>
      <c r="K225" s="306"/>
      <c r="L225" s="306"/>
      <c r="M225" s="306"/>
      <c r="N225" s="306"/>
      <c r="O225" s="306"/>
      <c r="P225" s="306"/>
      <c r="Q225" s="306"/>
      <c r="R225" s="306"/>
      <c r="S225" s="306"/>
      <c r="T225" s="306"/>
      <c r="U225" s="306"/>
      <c r="V225" s="306"/>
      <c r="W225" s="306"/>
      <c r="X225" s="306"/>
      <c r="Y225" s="306"/>
      <c r="Z225" s="306"/>
      <c r="AA225" s="306"/>
      <c r="AB225" s="306"/>
      <c r="AC225" s="306"/>
      <c r="AD225" s="306"/>
      <c r="AE225" s="306"/>
      <c r="AF225" s="306"/>
      <c r="AG225" s="306"/>
      <c r="AH225" s="306"/>
      <c r="AI225" s="306"/>
      <c r="AJ225" s="306"/>
      <c r="AK225" s="306"/>
      <c r="AL225" s="306"/>
      <c r="AM225" s="306"/>
    </row>
    <row r="226" spans="3:39">
      <c r="C226" s="1317"/>
      <c r="G226" s="306"/>
      <c r="H226" s="306"/>
      <c r="I226" s="1323"/>
      <c r="J226" s="306"/>
      <c r="K226" s="306"/>
      <c r="L226" s="306"/>
      <c r="M226" s="306"/>
      <c r="N226" s="306"/>
      <c r="O226" s="306"/>
      <c r="P226" s="306"/>
      <c r="Q226" s="306"/>
      <c r="R226" s="306"/>
      <c r="S226" s="306"/>
      <c r="T226" s="306"/>
      <c r="U226" s="306"/>
      <c r="V226" s="306"/>
      <c r="W226" s="306"/>
      <c r="X226" s="306"/>
      <c r="Y226" s="306"/>
      <c r="Z226" s="306"/>
      <c r="AA226" s="306"/>
      <c r="AB226" s="306"/>
      <c r="AC226" s="306"/>
      <c r="AD226" s="306"/>
      <c r="AE226" s="306"/>
      <c r="AF226" s="306"/>
      <c r="AG226" s="306"/>
      <c r="AH226" s="306"/>
      <c r="AI226" s="306"/>
      <c r="AJ226" s="306"/>
      <c r="AK226" s="306"/>
      <c r="AL226" s="306"/>
      <c r="AM226" s="306"/>
    </row>
    <row r="227" spans="3:39">
      <c r="C227" s="1317"/>
      <c r="G227" s="306"/>
      <c r="H227" s="306"/>
      <c r="I227" s="1323"/>
      <c r="J227" s="306"/>
      <c r="K227" s="306"/>
      <c r="L227" s="306"/>
      <c r="M227" s="306"/>
      <c r="N227" s="306"/>
      <c r="O227" s="306"/>
      <c r="P227" s="306"/>
      <c r="Q227" s="306"/>
      <c r="R227" s="306"/>
      <c r="S227" s="306"/>
      <c r="T227" s="306"/>
      <c r="U227" s="306"/>
      <c r="V227" s="306"/>
      <c r="W227" s="306"/>
      <c r="X227" s="306"/>
      <c r="Y227" s="306"/>
      <c r="Z227" s="306"/>
      <c r="AA227" s="306"/>
      <c r="AB227" s="306"/>
      <c r="AC227" s="306"/>
      <c r="AD227" s="306"/>
      <c r="AE227" s="306"/>
      <c r="AF227" s="306"/>
      <c r="AG227" s="306"/>
      <c r="AH227" s="306"/>
      <c r="AI227" s="306"/>
      <c r="AJ227" s="306"/>
      <c r="AK227" s="306"/>
      <c r="AL227" s="306"/>
      <c r="AM227" s="306"/>
    </row>
    <row r="228" spans="3:39">
      <c r="C228" s="1317"/>
      <c r="G228" s="306"/>
      <c r="H228" s="306"/>
      <c r="I228" s="1323"/>
      <c r="J228" s="306"/>
      <c r="K228" s="306"/>
      <c r="L228" s="306"/>
      <c r="M228" s="306"/>
      <c r="N228" s="306"/>
      <c r="O228" s="306"/>
      <c r="P228" s="306"/>
      <c r="Q228" s="306"/>
      <c r="R228" s="306"/>
      <c r="S228" s="306"/>
      <c r="T228" s="306"/>
      <c r="U228" s="306"/>
      <c r="V228" s="306"/>
      <c r="W228" s="306"/>
      <c r="X228" s="306"/>
      <c r="Y228" s="306"/>
      <c r="Z228" s="306"/>
      <c r="AA228" s="306"/>
      <c r="AB228" s="306"/>
      <c r="AC228" s="306"/>
      <c r="AD228" s="306"/>
      <c r="AE228" s="306"/>
      <c r="AF228" s="306"/>
      <c r="AG228" s="306"/>
      <c r="AH228" s="306"/>
      <c r="AI228" s="306"/>
      <c r="AJ228" s="306"/>
      <c r="AK228" s="306"/>
      <c r="AL228" s="306"/>
      <c r="AM228" s="306"/>
    </row>
    <row r="229" spans="3:39">
      <c r="C229" s="1317"/>
      <c r="G229" s="306"/>
      <c r="H229" s="306"/>
      <c r="I229" s="1323"/>
      <c r="J229" s="306"/>
      <c r="K229" s="306"/>
      <c r="L229" s="306"/>
      <c r="M229" s="306"/>
      <c r="N229" s="306"/>
      <c r="O229" s="306"/>
      <c r="P229" s="306"/>
      <c r="Q229" s="306"/>
      <c r="R229" s="306"/>
      <c r="S229" s="306"/>
      <c r="T229" s="306"/>
      <c r="U229" s="306"/>
      <c r="V229" s="306"/>
      <c r="W229" s="306"/>
      <c r="X229" s="306"/>
      <c r="Y229" s="306"/>
      <c r="Z229" s="306"/>
      <c r="AA229" s="306"/>
      <c r="AB229" s="306"/>
      <c r="AC229" s="306"/>
      <c r="AD229" s="306"/>
      <c r="AE229" s="306"/>
      <c r="AF229" s="306"/>
      <c r="AG229" s="306"/>
      <c r="AH229" s="306"/>
      <c r="AI229" s="306"/>
      <c r="AJ229" s="306"/>
      <c r="AK229" s="306"/>
      <c r="AL229" s="306"/>
      <c r="AM229" s="306"/>
    </row>
    <row r="230" spans="3:39">
      <c r="C230" s="1317"/>
      <c r="G230" s="306"/>
      <c r="H230" s="306"/>
      <c r="I230" s="1323"/>
      <c r="J230" s="306"/>
      <c r="K230" s="306"/>
      <c r="L230" s="306"/>
      <c r="M230" s="306"/>
      <c r="N230" s="306"/>
      <c r="O230" s="306"/>
      <c r="P230" s="306"/>
      <c r="Q230" s="306"/>
      <c r="R230" s="306"/>
      <c r="S230" s="306"/>
      <c r="T230" s="306"/>
      <c r="U230" s="306"/>
      <c r="V230" s="306"/>
      <c r="W230" s="306"/>
      <c r="X230" s="306"/>
      <c r="Y230" s="306"/>
      <c r="Z230" s="306"/>
      <c r="AA230" s="306"/>
      <c r="AB230" s="306"/>
      <c r="AC230" s="306"/>
      <c r="AD230" s="306"/>
      <c r="AE230" s="306"/>
      <c r="AF230" s="306"/>
      <c r="AG230" s="306"/>
      <c r="AH230" s="306"/>
      <c r="AI230" s="306"/>
      <c r="AJ230" s="306"/>
      <c r="AK230" s="306"/>
      <c r="AL230" s="306"/>
      <c r="AM230" s="306"/>
    </row>
    <row r="231" spans="3:39">
      <c r="C231" s="1317"/>
      <c r="G231" s="306"/>
      <c r="H231" s="306"/>
      <c r="I231" s="1323"/>
      <c r="J231" s="306"/>
      <c r="K231" s="306"/>
      <c r="L231" s="306"/>
      <c r="M231" s="306"/>
      <c r="N231" s="306"/>
      <c r="O231" s="306"/>
      <c r="P231" s="306"/>
      <c r="Q231" s="306"/>
      <c r="R231" s="306"/>
      <c r="S231" s="306"/>
      <c r="T231" s="306"/>
      <c r="U231" s="306"/>
      <c r="V231" s="306"/>
      <c r="W231" s="306"/>
      <c r="X231" s="306"/>
      <c r="Y231" s="306"/>
      <c r="Z231" s="306"/>
      <c r="AA231" s="306"/>
      <c r="AB231" s="306"/>
      <c r="AC231" s="306"/>
      <c r="AD231" s="306"/>
      <c r="AE231" s="306"/>
      <c r="AF231" s="306"/>
      <c r="AG231" s="306"/>
      <c r="AH231" s="306"/>
      <c r="AI231" s="306"/>
      <c r="AJ231" s="306"/>
      <c r="AK231" s="306"/>
      <c r="AL231" s="306"/>
      <c r="AM231" s="306"/>
    </row>
    <row r="232" spans="3:39">
      <c r="C232" s="1317"/>
      <c r="G232" s="306"/>
      <c r="H232" s="306"/>
      <c r="I232" s="1323"/>
      <c r="J232" s="306"/>
      <c r="K232" s="306"/>
      <c r="L232" s="306"/>
      <c r="M232" s="306"/>
      <c r="N232" s="306"/>
      <c r="O232" s="306"/>
      <c r="P232" s="306"/>
      <c r="Q232" s="306"/>
      <c r="R232" s="306"/>
      <c r="S232" s="306"/>
      <c r="T232" s="306"/>
      <c r="U232" s="306"/>
      <c r="V232" s="306"/>
      <c r="W232" s="306"/>
      <c r="X232" s="306"/>
      <c r="Y232" s="306"/>
      <c r="Z232" s="306"/>
      <c r="AA232" s="306"/>
      <c r="AB232" s="306"/>
      <c r="AC232" s="306"/>
      <c r="AD232" s="306"/>
      <c r="AE232" s="306"/>
      <c r="AF232" s="306"/>
      <c r="AG232" s="306"/>
      <c r="AH232" s="306"/>
      <c r="AI232" s="306"/>
      <c r="AJ232" s="306"/>
      <c r="AK232" s="306"/>
      <c r="AL232" s="306"/>
      <c r="AM232" s="306"/>
    </row>
    <row r="233" spans="3:39">
      <c r="C233" s="1317"/>
      <c r="G233" s="306"/>
      <c r="H233" s="306"/>
      <c r="I233" s="1323"/>
      <c r="J233" s="306"/>
      <c r="K233" s="306"/>
      <c r="L233" s="306"/>
      <c r="M233" s="306"/>
      <c r="N233" s="306"/>
      <c r="O233" s="306"/>
      <c r="P233" s="306"/>
      <c r="Q233" s="306"/>
      <c r="R233" s="306"/>
      <c r="S233" s="306"/>
      <c r="T233" s="306"/>
      <c r="U233" s="306"/>
      <c r="V233" s="306"/>
      <c r="W233" s="306"/>
      <c r="X233" s="306"/>
      <c r="Y233" s="306"/>
      <c r="Z233" s="306"/>
      <c r="AA233" s="306"/>
      <c r="AB233" s="306"/>
      <c r="AC233" s="306"/>
      <c r="AD233" s="306"/>
      <c r="AE233" s="306"/>
      <c r="AF233" s="306"/>
      <c r="AG233" s="306"/>
      <c r="AH233" s="306"/>
      <c r="AI233" s="306"/>
      <c r="AJ233" s="306"/>
      <c r="AK233" s="306"/>
      <c r="AL233" s="306"/>
      <c r="AM233" s="306"/>
    </row>
    <row r="234" spans="3:39">
      <c r="C234" s="1317"/>
      <c r="G234" s="306"/>
      <c r="H234" s="306"/>
      <c r="I234" s="1323"/>
      <c r="J234" s="306"/>
      <c r="K234" s="306"/>
      <c r="L234" s="306"/>
      <c r="M234" s="306"/>
      <c r="N234" s="306"/>
      <c r="O234" s="306"/>
      <c r="P234" s="306"/>
      <c r="Q234" s="306"/>
      <c r="R234" s="306"/>
      <c r="S234" s="306"/>
      <c r="T234" s="306"/>
      <c r="U234" s="306"/>
      <c r="V234" s="306"/>
      <c r="W234" s="306"/>
      <c r="X234" s="306"/>
      <c r="Y234" s="306"/>
      <c r="Z234" s="306"/>
      <c r="AA234" s="306"/>
      <c r="AB234" s="306"/>
      <c r="AC234" s="306"/>
      <c r="AD234" s="306"/>
      <c r="AE234" s="306"/>
      <c r="AF234" s="306"/>
      <c r="AG234" s="306"/>
      <c r="AH234" s="306"/>
      <c r="AI234" s="306"/>
      <c r="AJ234" s="306"/>
      <c r="AK234" s="306"/>
      <c r="AL234" s="306"/>
      <c r="AM234" s="306"/>
    </row>
    <row r="235" spans="3:39">
      <c r="C235" s="1317"/>
      <c r="G235" s="306"/>
      <c r="H235" s="306"/>
      <c r="I235" s="1323"/>
      <c r="J235" s="306"/>
      <c r="K235" s="306"/>
      <c r="L235" s="306"/>
      <c r="M235" s="306"/>
      <c r="N235" s="306"/>
      <c r="O235" s="306"/>
      <c r="P235" s="306"/>
      <c r="Q235" s="306"/>
      <c r="R235" s="306"/>
      <c r="S235" s="306"/>
      <c r="T235" s="306"/>
      <c r="U235" s="306"/>
      <c r="V235" s="306"/>
      <c r="W235" s="306"/>
      <c r="X235" s="306"/>
      <c r="Y235" s="306"/>
      <c r="Z235" s="306"/>
      <c r="AA235" s="306"/>
      <c r="AB235" s="306"/>
      <c r="AC235" s="306"/>
      <c r="AD235" s="306"/>
      <c r="AE235" s="306"/>
      <c r="AF235" s="306"/>
      <c r="AG235" s="306"/>
      <c r="AH235" s="306"/>
      <c r="AI235" s="306"/>
      <c r="AJ235" s="306"/>
      <c r="AK235" s="306"/>
      <c r="AL235" s="306"/>
      <c r="AM235" s="306"/>
    </row>
    <row r="236" spans="3:39">
      <c r="C236" s="1317"/>
      <c r="G236" s="306"/>
      <c r="H236" s="306"/>
      <c r="I236" s="1323"/>
      <c r="J236" s="306"/>
      <c r="K236" s="306"/>
      <c r="L236" s="306"/>
      <c r="M236" s="306"/>
      <c r="N236" s="306"/>
      <c r="O236" s="306"/>
      <c r="P236" s="306"/>
      <c r="Q236" s="306"/>
      <c r="R236" s="306"/>
      <c r="S236" s="306"/>
      <c r="T236" s="306"/>
      <c r="U236" s="306"/>
      <c r="V236" s="306"/>
      <c r="W236" s="306"/>
      <c r="X236" s="306"/>
      <c r="Y236" s="306"/>
      <c r="Z236" s="306"/>
      <c r="AA236" s="306"/>
      <c r="AB236" s="306"/>
      <c r="AC236" s="306"/>
      <c r="AD236" s="306"/>
      <c r="AE236" s="306"/>
      <c r="AF236" s="306"/>
      <c r="AG236" s="306"/>
      <c r="AH236" s="306"/>
      <c r="AI236" s="306"/>
      <c r="AJ236" s="306"/>
      <c r="AK236" s="306"/>
      <c r="AL236" s="306"/>
      <c r="AM236" s="306"/>
    </row>
    <row r="237" spans="3:39">
      <c r="C237" s="1317"/>
      <c r="G237" s="306"/>
      <c r="H237" s="306"/>
      <c r="I237" s="1323"/>
      <c r="J237" s="306"/>
      <c r="K237" s="306"/>
      <c r="L237" s="306"/>
      <c r="M237" s="306"/>
      <c r="N237" s="306"/>
      <c r="O237" s="306"/>
      <c r="P237" s="306"/>
      <c r="Q237" s="306"/>
      <c r="R237" s="306"/>
      <c r="S237" s="306"/>
      <c r="T237" s="306"/>
      <c r="U237" s="306"/>
      <c r="V237" s="306"/>
      <c r="W237" s="306"/>
      <c r="X237" s="306"/>
      <c r="Y237" s="306"/>
      <c r="Z237" s="306"/>
      <c r="AA237" s="306"/>
      <c r="AB237" s="306"/>
      <c r="AC237" s="306"/>
      <c r="AD237" s="306"/>
      <c r="AE237" s="306"/>
      <c r="AF237" s="306"/>
      <c r="AG237" s="306"/>
      <c r="AH237" s="306"/>
      <c r="AI237" s="306"/>
      <c r="AJ237" s="306"/>
      <c r="AK237" s="306"/>
      <c r="AL237" s="306"/>
      <c r="AM237" s="306"/>
    </row>
    <row r="238" spans="3:39">
      <c r="C238" s="1317"/>
      <c r="G238" s="306"/>
      <c r="H238" s="306"/>
      <c r="I238" s="1323"/>
      <c r="J238" s="306"/>
      <c r="K238" s="306"/>
      <c r="L238" s="306"/>
      <c r="M238" s="306"/>
      <c r="N238" s="306"/>
      <c r="O238" s="306"/>
      <c r="P238" s="306"/>
      <c r="Q238" s="306"/>
      <c r="R238" s="306"/>
      <c r="S238" s="306"/>
      <c r="T238" s="306"/>
      <c r="U238" s="306"/>
      <c r="V238" s="306"/>
      <c r="W238" s="306"/>
      <c r="X238" s="306"/>
      <c r="Y238" s="306"/>
      <c r="Z238" s="306"/>
      <c r="AA238" s="306"/>
      <c r="AB238" s="306"/>
      <c r="AC238" s="306"/>
      <c r="AD238" s="306"/>
      <c r="AE238" s="306"/>
      <c r="AF238" s="306"/>
      <c r="AG238" s="306"/>
      <c r="AH238" s="306"/>
      <c r="AI238" s="306"/>
      <c r="AJ238" s="306"/>
      <c r="AK238" s="306"/>
      <c r="AL238" s="306"/>
      <c r="AM238" s="306"/>
    </row>
    <row r="239" spans="3:39">
      <c r="C239" s="1317"/>
      <c r="G239" s="306"/>
      <c r="H239" s="306"/>
      <c r="I239" s="1323"/>
      <c r="J239" s="306"/>
      <c r="K239" s="306"/>
      <c r="L239" s="306"/>
      <c r="M239" s="306"/>
      <c r="N239" s="306"/>
      <c r="O239" s="306"/>
      <c r="P239" s="306"/>
      <c r="Q239" s="306"/>
      <c r="R239" s="306"/>
      <c r="S239" s="306"/>
      <c r="T239" s="306"/>
      <c r="U239" s="306"/>
      <c r="V239" s="306"/>
      <c r="W239" s="306"/>
      <c r="X239" s="306"/>
      <c r="Y239" s="306"/>
      <c r="Z239" s="306"/>
      <c r="AA239" s="306"/>
      <c r="AB239" s="306"/>
      <c r="AC239" s="306"/>
      <c r="AD239" s="306"/>
      <c r="AE239" s="306"/>
      <c r="AF239" s="306"/>
      <c r="AG239" s="306"/>
      <c r="AH239" s="306"/>
      <c r="AI239" s="306"/>
      <c r="AJ239" s="306"/>
      <c r="AK239" s="306"/>
      <c r="AL239" s="306"/>
      <c r="AM239" s="306"/>
    </row>
    <row r="240" spans="3:39">
      <c r="C240" s="1317"/>
      <c r="G240" s="306"/>
      <c r="H240" s="306"/>
      <c r="I240" s="1323"/>
      <c r="J240" s="306"/>
      <c r="K240" s="306"/>
      <c r="L240" s="306"/>
      <c r="M240" s="306"/>
      <c r="N240" s="306"/>
      <c r="O240" s="306"/>
      <c r="P240" s="306"/>
      <c r="Q240" s="306"/>
      <c r="R240" s="306"/>
      <c r="S240" s="306"/>
      <c r="T240" s="306"/>
      <c r="U240" s="306"/>
      <c r="V240" s="306"/>
      <c r="W240" s="306"/>
      <c r="X240" s="306"/>
      <c r="Y240" s="306"/>
      <c r="Z240" s="306"/>
      <c r="AA240" s="306"/>
      <c r="AB240" s="306"/>
      <c r="AC240" s="306"/>
      <c r="AD240" s="306"/>
      <c r="AE240" s="306"/>
      <c r="AF240" s="306"/>
      <c r="AG240" s="306"/>
      <c r="AH240" s="306"/>
      <c r="AI240" s="306"/>
      <c r="AJ240" s="306"/>
      <c r="AK240" s="306"/>
      <c r="AL240" s="306"/>
      <c r="AM240" s="306"/>
    </row>
    <row r="241" spans="3:39">
      <c r="C241" s="1317"/>
      <c r="G241" s="306"/>
      <c r="H241" s="306"/>
      <c r="I241" s="1323"/>
      <c r="J241" s="306"/>
      <c r="K241" s="306"/>
      <c r="L241" s="306"/>
      <c r="M241" s="306"/>
      <c r="N241" s="306"/>
      <c r="O241" s="306"/>
      <c r="P241" s="306"/>
      <c r="Q241" s="306"/>
      <c r="R241" s="306"/>
      <c r="S241" s="306"/>
      <c r="T241" s="306"/>
      <c r="U241" s="306"/>
      <c r="V241" s="306"/>
      <c r="W241" s="306"/>
      <c r="X241" s="306"/>
      <c r="Y241" s="306"/>
      <c r="Z241" s="306"/>
      <c r="AA241" s="306"/>
      <c r="AB241" s="306"/>
      <c r="AC241" s="306"/>
      <c r="AD241" s="306"/>
      <c r="AE241" s="306"/>
      <c r="AF241" s="306"/>
      <c r="AG241" s="306"/>
      <c r="AH241" s="306"/>
      <c r="AI241" s="306"/>
      <c r="AJ241" s="306"/>
      <c r="AK241" s="306"/>
      <c r="AL241" s="306"/>
      <c r="AM241" s="306"/>
    </row>
    <row r="242" spans="3:39">
      <c r="C242" s="1317"/>
      <c r="G242" s="306"/>
      <c r="H242" s="306"/>
      <c r="I242" s="1323"/>
      <c r="J242" s="306"/>
      <c r="K242" s="306"/>
      <c r="L242" s="306"/>
      <c r="M242" s="306"/>
      <c r="N242" s="306"/>
      <c r="O242" s="306"/>
      <c r="P242" s="306"/>
      <c r="Q242" s="306"/>
      <c r="R242" s="306"/>
      <c r="S242" s="306"/>
      <c r="T242" s="306"/>
      <c r="U242" s="306"/>
      <c r="V242" s="306"/>
      <c r="W242" s="306"/>
      <c r="X242" s="306"/>
      <c r="Y242" s="306"/>
      <c r="Z242" s="306"/>
      <c r="AA242" s="306"/>
      <c r="AB242" s="306"/>
      <c r="AC242" s="306"/>
      <c r="AD242" s="306"/>
      <c r="AE242" s="306"/>
      <c r="AF242" s="306"/>
      <c r="AG242" s="306"/>
      <c r="AH242" s="306"/>
      <c r="AI242" s="306"/>
      <c r="AJ242" s="306"/>
      <c r="AK242" s="306"/>
      <c r="AL242" s="306"/>
      <c r="AM242" s="306"/>
    </row>
    <row r="243" spans="3:39">
      <c r="C243" s="1317"/>
      <c r="G243" s="306"/>
      <c r="H243" s="306"/>
      <c r="I243" s="1323"/>
      <c r="J243" s="306"/>
      <c r="K243" s="306"/>
      <c r="L243" s="306"/>
      <c r="M243" s="306"/>
      <c r="N243" s="306"/>
      <c r="O243" s="306"/>
      <c r="P243" s="306"/>
      <c r="Q243" s="306"/>
      <c r="R243" s="306"/>
      <c r="S243" s="306"/>
      <c r="T243" s="306"/>
      <c r="U243" s="306"/>
      <c r="V243" s="306"/>
      <c r="W243" s="306"/>
      <c r="X243" s="306"/>
      <c r="Y243" s="306"/>
      <c r="Z243" s="306"/>
      <c r="AA243" s="306"/>
      <c r="AB243" s="306"/>
      <c r="AC243" s="306"/>
      <c r="AD243" s="306"/>
      <c r="AE243" s="306"/>
      <c r="AF243" s="306"/>
      <c r="AG243" s="306"/>
      <c r="AH243" s="306"/>
      <c r="AI243" s="306"/>
      <c r="AJ243" s="306"/>
      <c r="AK243" s="306"/>
      <c r="AL243" s="306"/>
      <c r="AM243" s="306"/>
    </row>
    <row r="244" spans="3:39">
      <c r="C244" s="1317"/>
      <c r="G244" s="306"/>
      <c r="H244" s="306"/>
      <c r="I244" s="1323"/>
      <c r="J244" s="306"/>
      <c r="K244" s="306"/>
      <c r="L244" s="306"/>
      <c r="M244" s="306"/>
      <c r="N244" s="306"/>
      <c r="O244" s="306"/>
      <c r="P244" s="306"/>
      <c r="Q244" s="306"/>
      <c r="R244" s="306"/>
      <c r="S244" s="306"/>
      <c r="T244" s="306"/>
      <c r="U244" s="306"/>
      <c r="V244" s="306"/>
      <c r="W244" s="306"/>
      <c r="X244" s="306"/>
      <c r="Y244" s="306"/>
      <c r="Z244" s="306"/>
      <c r="AA244" s="306"/>
      <c r="AB244" s="306"/>
      <c r="AC244" s="306"/>
      <c r="AD244" s="306"/>
      <c r="AE244" s="306"/>
      <c r="AF244" s="306"/>
      <c r="AG244" s="306"/>
      <c r="AH244" s="306"/>
      <c r="AI244" s="306"/>
      <c r="AJ244" s="306"/>
      <c r="AK244" s="306"/>
      <c r="AL244" s="306"/>
      <c r="AM244" s="306"/>
    </row>
    <row r="245" spans="3:39">
      <c r="C245" s="1317"/>
      <c r="G245" s="306"/>
      <c r="H245" s="306"/>
      <c r="I245" s="1323"/>
      <c r="J245" s="306"/>
      <c r="K245" s="306"/>
      <c r="L245" s="306"/>
      <c r="M245" s="306"/>
      <c r="N245" s="306"/>
      <c r="O245" s="306"/>
      <c r="P245" s="306"/>
      <c r="Q245" s="306"/>
      <c r="R245" s="306"/>
      <c r="S245" s="306"/>
      <c r="T245" s="306"/>
      <c r="U245" s="306"/>
      <c r="V245" s="306"/>
      <c r="W245" s="306"/>
      <c r="X245" s="306"/>
      <c r="Y245" s="306"/>
      <c r="Z245" s="306"/>
      <c r="AA245" s="306"/>
      <c r="AB245" s="306"/>
      <c r="AC245" s="306"/>
      <c r="AD245" s="306"/>
      <c r="AE245" s="306"/>
      <c r="AF245" s="306"/>
      <c r="AG245" s="306"/>
      <c r="AH245" s="306"/>
      <c r="AI245" s="306"/>
      <c r="AJ245" s="306"/>
      <c r="AK245" s="306"/>
      <c r="AL245" s="306"/>
      <c r="AM245" s="306"/>
    </row>
    <row r="246" spans="3:39">
      <c r="C246" s="1317"/>
      <c r="G246" s="306"/>
      <c r="H246" s="306"/>
      <c r="I246" s="1323"/>
      <c r="J246" s="306"/>
      <c r="K246" s="306"/>
      <c r="L246" s="306"/>
      <c r="M246" s="306"/>
      <c r="N246" s="306"/>
      <c r="O246" s="306"/>
      <c r="P246" s="306"/>
      <c r="Q246" s="306"/>
      <c r="R246" s="306"/>
      <c r="S246" s="306"/>
      <c r="T246" s="306"/>
      <c r="U246" s="306"/>
      <c r="V246" s="306"/>
      <c r="W246" s="306"/>
      <c r="X246" s="306"/>
      <c r="Y246" s="306"/>
      <c r="Z246" s="306"/>
      <c r="AA246" s="306"/>
      <c r="AB246" s="306"/>
      <c r="AC246" s="306"/>
      <c r="AD246" s="306"/>
      <c r="AE246" s="306"/>
      <c r="AF246" s="306"/>
      <c r="AG246" s="306"/>
      <c r="AH246" s="306"/>
      <c r="AI246" s="306"/>
      <c r="AJ246" s="306"/>
      <c r="AK246" s="306"/>
      <c r="AL246" s="306"/>
      <c r="AM246" s="306"/>
    </row>
    <row r="247" spans="3:39">
      <c r="C247" s="1317"/>
      <c r="G247" s="306"/>
      <c r="H247" s="306"/>
      <c r="I247" s="1323"/>
      <c r="J247" s="306"/>
      <c r="K247" s="306"/>
      <c r="L247" s="306"/>
      <c r="M247" s="306"/>
      <c r="N247" s="306"/>
      <c r="O247" s="306"/>
      <c r="P247" s="306"/>
      <c r="Q247" s="306"/>
      <c r="R247" s="306"/>
      <c r="S247" s="306"/>
      <c r="T247" s="306"/>
      <c r="U247" s="306"/>
      <c r="V247" s="306"/>
      <c r="W247" s="306"/>
      <c r="X247" s="306"/>
      <c r="Y247" s="306"/>
      <c r="Z247" s="306"/>
      <c r="AA247" s="306"/>
      <c r="AB247" s="306"/>
      <c r="AC247" s="306"/>
      <c r="AD247" s="306"/>
      <c r="AE247" s="306"/>
      <c r="AF247" s="306"/>
      <c r="AG247" s="306"/>
      <c r="AH247" s="306"/>
      <c r="AI247" s="306"/>
      <c r="AJ247" s="306"/>
      <c r="AK247" s="306"/>
      <c r="AL247" s="306"/>
      <c r="AM247" s="306"/>
    </row>
    <row r="248" spans="3:39">
      <c r="C248" s="1317"/>
      <c r="G248" s="306"/>
      <c r="H248" s="306"/>
      <c r="I248" s="1323"/>
      <c r="J248" s="306"/>
      <c r="K248" s="306"/>
      <c r="L248" s="306"/>
      <c r="M248" s="306"/>
      <c r="N248" s="306"/>
      <c r="O248" s="306"/>
      <c r="P248" s="306"/>
      <c r="Q248" s="306"/>
      <c r="R248" s="306"/>
      <c r="S248" s="306"/>
      <c r="T248" s="306"/>
      <c r="U248" s="306"/>
      <c r="V248" s="306"/>
      <c r="W248" s="306"/>
      <c r="X248" s="306"/>
      <c r="Y248" s="306"/>
      <c r="Z248" s="306"/>
      <c r="AA248" s="306"/>
      <c r="AB248" s="306"/>
      <c r="AC248" s="306"/>
      <c r="AD248" s="306"/>
      <c r="AE248" s="306"/>
      <c r="AF248" s="306"/>
      <c r="AG248" s="306"/>
      <c r="AH248" s="306"/>
      <c r="AI248" s="306"/>
      <c r="AJ248" s="306"/>
      <c r="AK248" s="306"/>
      <c r="AL248" s="306"/>
      <c r="AM248" s="306"/>
    </row>
    <row r="249" spans="3:39">
      <c r="C249" s="1317"/>
      <c r="G249" s="306"/>
      <c r="H249" s="306"/>
      <c r="I249" s="1323"/>
      <c r="J249" s="306"/>
      <c r="K249" s="306"/>
      <c r="L249" s="306"/>
      <c r="M249" s="306"/>
      <c r="N249" s="306"/>
      <c r="O249" s="306"/>
      <c r="P249" s="306"/>
      <c r="Q249" s="306"/>
      <c r="R249" s="306"/>
      <c r="S249" s="306"/>
      <c r="T249" s="306"/>
      <c r="U249" s="306"/>
      <c r="V249" s="306"/>
      <c r="W249" s="306"/>
      <c r="X249" s="306"/>
      <c r="Y249" s="306"/>
      <c r="Z249" s="306"/>
      <c r="AA249" s="306"/>
      <c r="AB249" s="306"/>
      <c r="AC249" s="306"/>
      <c r="AD249" s="306"/>
      <c r="AE249" s="306"/>
      <c r="AF249" s="306"/>
      <c r="AG249" s="306"/>
      <c r="AH249" s="306"/>
      <c r="AI249" s="306"/>
      <c r="AJ249" s="306"/>
      <c r="AK249" s="306"/>
      <c r="AL249" s="306"/>
      <c r="AM249" s="306"/>
    </row>
    <row r="250" spans="3:39">
      <c r="C250" s="1317"/>
      <c r="G250" s="306"/>
      <c r="H250" s="306"/>
      <c r="I250" s="1323"/>
      <c r="J250" s="306"/>
      <c r="K250" s="306"/>
      <c r="L250" s="306"/>
      <c r="M250" s="306"/>
      <c r="N250" s="306"/>
      <c r="O250" s="306"/>
      <c r="P250" s="306"/>
      <c r="Q250" s="306"/>
      <c r="R250" s="306"/>
      <c r="S250" s="306"/>
      <c r="T250" s="306"/>
      <c r="U250" s="306"/>
      <c r="V250" s="306"/>
      <c r="W250" s="306"/>
      <c r="X250" s="306"/>
      <c r="Y250" s="306"/>
      <c r="Z250" s="306"/>
      <c r="AA250" s="306"/>
      <c r="AB250" s="306"/>
      <c r="AC250" s="306"/>
      <c r="AD250" s="306"/>
      <c r="AE250" s="306"/>
      <c r="AF250" s="306"/>
      <c r="AG250" s="306"/>
      <c r="AH250" s="306"/>
      <c r="AI250" s="306"/>
      <c r="AJ250" s="306"/>
      <c r="AK250" s="306"/>
      <c r="AL250" s="306"/>
      <c r="AM250" s="306"/>
    </row>
    <row r="251" spans="3:39">
      <c r="C251" s="1317"/>
      <c r="G251" s="306"/>
      <c r="H251" s="306"/>
      <c r="I251" s="1323"/>
      <c r="J251" s="306"/>
      <c r="K251" s="306"/>
      <c r="L251" s="306"/>
      <c r="M251" s="306"/>
      <c r="N251" s="306"/>
      <c r="O251" s="306"/>
      <c r="P251" s="306"/>
      <c r="Q251" s="306"/>
      <c r="R251" s="306"/>
      <c r="S251" s="306"/>
      <c r="T251" s="306"/>
      <c r="U251" s="306"/>
      <c r="V251" s="306"/>
      <c r="W251" s="306"/>
      <c r="X251" s="306"/>
      <c r="Y251" s="306"/>
      <c r="Z251" s="306"/>
      <c r="AA251" s="306"/>
      <c r="AB251" s="306"/>
      <c r="AC251" s="306"/>
      <c r="AD251" s="306"/>
      <c r="AE251" s="306"/>
      <c r="AF251" s="306"/>
      <c r="AG251" s="306"/>
      <c r="AH251" s="306"/>
      <c r="AI251" s="306"/>
      <c r="AJ251" s="306"/>
      <c r="AK251" s="306"/>
      <c r="AL251" s="306"/>
      <c r="AM251" s="306"/>
    </row>
    <row r="252" spans="3:39">
      <c r="C252" s="1317"/>
      <c r="G252" s="306"/>
      <c r="H252" s="306"/>
      <c r="I252" s="1323"/>
      <c r="J252" s="306"/>
      <c r="K252" s="306"/>
      <c r="L252" s="306"/>
      <c r="M252" s="306"/>
      <c r="N252" s="306"/>
      <c r="O252" s="306"/>
      <c r="P252" s="306"/>
      <c r="Q252" s="306"/>
      <c r="R252" s="306"/>
      <c r="S252" s="306"/>
      <c r="T252" s="306"/>
      <c r="U252" s="306"/>
      <c r="V252" s="306"/>
      <c r="W252" s="306"/>
      <c r="X252" s="306"/>
      <c r="Y252" s="306"/>
      <c r="Z252" s="306"/>
      <c r="AA252" s="306"/>
      <c r="AB252" s="306"/>
      <c r="AC252" s="306"/>
      <c r="AD252" s="306"/>
      <c r="AE252" s="306"/>
      <c r="AF252" s="306"/>
      <c r="AG252" s="306"/>
      <c r="AH252" s="306"/>
      <c r="AI252" s="306"/>
      <c r="AJ252" s="306"/>
      <c r="AK252" s="306"/>
      <c r="AL252" s="306"/>
      <c r="AM252" s="306"/>
    </row>
    <row r="253" spans="3:39">
      <c r="C253" s="1317"/>
      <c r="G253" s="306"/>
      <c r="H253" s="306"/>
      <c r="I253" s="1323"/>
      <c r="J253" s="306"/>
      <c r="K253" s="306"/>
      <c r="L253" s="306"/>
      <c r="M253" s="306"/>
      <c r="N253" s="306"/>
      <c r="O253" s="306"/>
      <c r="P253" s="306"/>
      <c r="Q253" s="306"/>
      <c r="R253" s="306"/>
      <c r="S253" s="306"/>
      <c r="T253" s="306"/>
      <c r="U253" s="306"/>
      <c r="V253" s="306"/>
      <c r="W253" s="306"/>
      <c r="X253" s="306"/>
      <c r="Y253" s="306"/>
      <c r="Z253" s="306"/>
      <c r="AA253" s="306"/>
      <c r="AB253" s="306"/>
      <c r="AC253" s="306"/>
      <c r="AD253" s="306"/>
      <c r="AE253" s="306"/>
      <c r="AF253" s="306"/>
      <c r="AG253" s="306"/>
      <c r="AH253" s="306"/>
      <c r="AI253" s="306"/>
      <c r="AJ253" s="306"/>
      <c r="AK253" s="306"/>
      <c r="AL253" s="306"/>
      <c r="AM253" s="306"/>
    </row>
    <row r="254" spans="3:39">
      <c r="C254" s="1317"/>
      <c r="G254" s="306"/>
      <c r="H254" s="306"/>
      <c r="I254" s="1323"/>
      <c r="J254" s="306"/>
      <c r="K254" s="306"/>
      <c r="L254" s="306"/>
      <c r="M254" s="306"/>
      <c r="N254" s="306"/>
      <c r="O254" s="306"/>
      <c r="P254" s="306"/>
      <c r="Q254" s="306"/>
      <c r="R254" s="306"/>
      <c r="S254" s="306"/>
      <c r="T254" s="306"/>
      <c r="U254" s="306"/>
      <c r="V254" s="306"/>
      <c r="W254" s="306"/>
      <c r="X254" s="306"/>
      <c r="Y254" s="306"/>
      <c r="Z254" s="306"/>
      <c r="AA254" s="306"/>
      <c r="AB254" s="306"/>
      <c r="AC254" s="306"/>
      <c r="AD254" s="306"/>
      <c r="AE254" s="306"/>
      <c r="AF254" s="306"/>
      <c r="AG254" s="306"/>
      <c r="AH254" s="306"/>
      <c r="AI254" s="306"/>
      <c r="AJ254" s="306"/>
      <c r="AK254" s="306"/>
      <c r="AL254" s="306"/>
      <c r="AM254" s="306"/>
    </row>
    <row r="255" spans="3:39">
      <c r="C255" s="1317"/>
      <c r="G255" s="306"/>
      <c r="H255" s="306"/>
      <c r="I255" s="1323"/>
      <c r="J255" s="306"/>
      <c r="K255" s="306"/>
      <c r="L255" s="306"/>
      <c r="M255" s="306"/>
      <c r="N255" s="306"/>
      <c r="O255" s="306"/>
      <c r="P255" s="306"/>
      <c r="Q255" s="306"/>
      <c r="R255" s="306"/>
      <c r="S255" s="306"/>
      <c r="T255" s="306"/>
      <c r="U255" s="306"/>
      <c r="V255" s="306"/>
      <c r="W255" s="306"/>
      <c r="X255" s="306"/>
      <c r="Y255" s="306"/>
      <c r="Z255" s="306"/>
      <c r="AA255" s="306"/>
      <c r="AB255" s="306"/>
      <c r="AC255" s="306"/>
      <c r="AD255" s="306"/>
      <c r="AE255" s="306"/>
      <c r="AF255" s="306"/>
      <c r="AG255" s="306"/>
      <c r="AH255" s="306"/>
      <c r="AI255" s="306"/>
      <c r="AJ255" s="306"/>
      <c r="AK255" s="306"/>
      <c r="AL255" s="306"/>
      <c r="AM255" s="306"/>
    </row>
    <row r="256" spans="3:39">
      <c r="C256" s="1317"/>
      <c r="G256" s="306"/>
      <c r="H256" s="306"/>
      <c r="I256" s="1323"/>
      <c r="J256" s="306"/>
      <c r="K256" s="306"/>
      <c r="L256" s="306"/>
      <c r="M256" s="306"/>
      <c r="N256" s="306"/>
      <c r="O256" s="306"/>
      <c r="P256" s="306"/>
      <c r="Q256" s="306"/>
      <c r="R256" s="306"/>
      <c r="S256" s="306"/>
      <c r="T256" s="306"/>
      <c r="U256" s="306"/>
      <c r="V256" s="306"/>
      <c r="W256" s="306"/>
      <c r="X256" s="306"/>
      <c r="Y256" s="306"/>
      <c r="Z256" s="306"/>
      <c r="AA256" s="306"/>
      <c r="AB256" s="306"/>
      <c r="AC256" s="306"/>
      <c r="AD256" s="306"/>
      <c r="AE256" s="306"/>
      <c r="AF256" s="306"/>
      <c r="AG256" s="306"/>
      <c r="AH256" s="306"/>
      <c r="AI256" s="306"/>
      <c r="AJ256" s="306"/>
      <c r="AK256" s="306"/>
      <c r="AL256" s="306"/>
      <c r="AM256" s="306"/>
    </row>
    <row r="257" spans="3:39">
      <c r="C257" s="1317"/>
      <c r="G257" s="306"/>
      <c r="H257" s="306"/>
      <c r="I257" s="1323"/>
      <c r="J257" s="306"/>
      <c r="K257" s="306"/>
      <c r="L257" s="306"/>
      <c r="M257" s="306"/>
      <c r="N257" s="306"/>
      <c r="O257" s="306"/>
      <c r="P257" s="306"/>
      <c r="Q257" s="306"/>
      <c r="R257" s="306"/>
      <c r="S257" s="306"/>
      <c r="T257" s="306"/>
      <c r="U257" s="306"/>
      <c r="V257" s="306"/>
      <c r="W257" s="306"/>
      <c r="X257" s="306"/>
      <c r="Y257" s="306"/>
      <c r="Z257" s="306"/>
      <c r="AA257" s="306"/>
      <c r="AB257" s="306"/>
      <c r="AC257" s="306"/>
      <c r="AD257" s="306"/>
      <c r="AE257" s="306"/>
      <c r="AF257" s="306"/>
      <c r="AG257" s="306"/>
      <c r="AH257" s="306"/>
      <c r="AI257" s="306"/>
      <c r="AJ257" s="306"/>
      <c r="AK257" s="306"/>
      <c r="AL257" s="306"/>
      <c r="AM257" s="306"/>
    </row>
    <row r="258" spans="3:39">
      <c r="C258" s="1317"/>
      <c r="G258" s="306"/>
      <c r="H258" s="306"/>
      <c r="I258" s="1323"/>
      <c r="J258" s="306"/>
      <c r="K258" s="306"/>
      <c r="L258" s="306"/>
      <c r="M258" s="306"/>
      <c r="N258" s="306"/>
      <c r="O258" s="306"/>
      <c r="P258" s="306"/>
      <c r="Q258" s="306"/>
      <c r="R258" s="306"/>
      <c r="S258" s="306"/>
      <c r="T258" s="306"/>
      <c r="U258" s="306"/>
      <c r="V258" s="306"/>
      <c r="W258" s="306"/>
      <c r="X258" s="306"/>
      <c r="Y258" s="306"/>
      <c r="Z258" s="306"/>
      <c r="AA258" s="306"/>
      <c r="AB258" s="306"/>
      <c r="AC258" s="306"/>
      <c r="AD258" s="306"/>
      <c r="AE258" s="306"/>
      <c r="AF258" s="306"/>
      <c r="AG258" s="306"/>
      <c r="AH258" s="306"/>
      <c r="AI258" s="306"/>
      <c r="AJ258" s="306"/>
      <c r="AK258" s="306"/>
      <c r="AL258" s="306"/>
      <c r="AM258" s="306"/>
    </row>
    <row r="259" spans="3:39">
      <c r="C259" s="1317"/>
      <c r="G259" s="306"/>
      <c r="H259" s="306"/>
      <c r="I259" s="1323"/>
      <c r="J259" s="306"/>
      <c r="K259" s="306"/>
      <c r="L259" s="306"/>
      <c r="M259" s="306"/>
      <c r="N259" s="306"/>
      <c r="O259" s="306"/>
      <c r="P259" s="306"/>
      <c r="Q259" s="306"/>
      <c r="R259" s="306"/>
      <c r="S259" s="306"/>
      <c r="T259" s="306"/>
      <c r="U259" s="306"/>
      <c r="V259" s="306"/>
      <c r="W259" s="306"/>
      <c r="X259" s="306"/>
      <c r="Y259" s="306"/>
      <c r="Z259" s="306"/>
      <c r="AA259" s="306"/>
      <c r="AB259" s="306"/>
      <c r="AC259" s="306"/>
      <c r="AD259" s="306"/>
      <c r="AE259" s="306"/>
      <c r="AF259" s="306"/>
      <c r="AG259" s="306"/>
      <c r="AH259" s="306"/>
      <c r="AI259" s="306"/>
      <c r="AJ259" s="306"/>
      <c r="AK259" s="306"/>
      <c r="AL259" s="306"/>
      <c r="AM259" s="306"/>
    </row>
    <row r="260" spans="3:39">
      <c r="C260" s="1317"/>
      <c r="G260" s="306"/>
      <c r="H260" s="306"/>
      <c r="I260" s="1323"/>
      <c r="J260" s="306"/>
      <c r="K260" s="306"/>
      <c r="L260" s="306"/>
      <c r="M260" s="306"/>
      <c r="N260" s="306"/>
      <c r="O260" s="306"/>
      <c r="P260" s="306"/>
      <c r="Q260" s="306"/>
      <c r="R260" s="306"/>
      <c r="S260" s="306"/>
      <c r="T260" s="306"/>
      <c r="U260" s="306"/>
      <c r="V260" s="306"/>
      <c r="W260" s="306"/>
      <c r="X260" s="306"/>
      <c r="Y260" s="306"/>
      <c r="Z260" s="306"/>
      <c r="AA260" s="306"/>
      <c r="AB260" s="306"/>
      <c r="AC260" s="306"/>
      <c r="AD260" s="306"/>
      <c r="AE260" s="306"/>
      <c r="AF260" s="306"/>
      <c r="AG260" s="306"/>
      <c r="AH260" s="306"/>
      <c r="AI260" s="306"/>
      <c r="AJ260" s="306"/>
      <c r="AK260" s="306"/>
      <c r="AL260" s="306"/>
      <c r="AM260" s="306"/>
    </row>
    <row r="261" spans="3:39">
      <c r="C261" s="1317"/>
      <c r="G261" s="306"/>
      <c r="H261" s="306"/>
      <c r="I261" s="1323"/>
      <c r="J261" s="306"/>
      <c r="K261" s="306"/>
      <c r="L261" s="306"/>
      <c r="M261" s="306"/>
      <c r="N261" s="306"/>
      <c r="O261" s="306"/>
      <c r="P261" s="306"/>
      <c r="Q261" s="306"/>
      <c r="R261" s="306"/>
      <c r="S261" s="306"/>
      <c r="T261" s="306"/>
      <c r="U261" s="306"/>
      <c r="V261" s="306"/>
      <c r="W261" s="306"/>
      <c r="X261" s="306"/>
      <c r="Y261" s="306"/>
      <c r="Z261" s="306"/>
      <c r="AA261" s="306"/>
      <c r="AB261" s="306"/>
      <c r="AC261" s="306"/>
      <c r="AD261" s="306"/>
      <c r="AE261" s="306"/>
      <c r="AF261" s="306"/>
      <c r="AG261" s="306"/>
      <c r="AH261" s="306"/>
      <c r="AI261" s="306"/>
      <c r="AJ261" s="306"/>
      <c r="AK261" s="306"/>
      <c r="AL261" s="306"/>
      <c r="AM261" s="306"/>
    </row>
    <row r="262" spans="3:39">
      <c r="C262" s="1317"/>
      <c r="G262" s="306"/>
      <c r="H262" s="306"/>
      <c r="I262" s="1323"/>
      <c r="J262" s="306"/>
      <c r="K262" s="306"/>
      <c r="L262" s="306"/>
      <c r="M262" s="306"/>
      <c r="N262" s="306"/>
      <c r="O262" s="306"/>
      <c r="P262" s="306"/>
      <c r="Q262" s="306"/>
      <c r="R262" s="306"/>
      <c r="S262" s="306"/>
      <c r="T262" s="306"/>
      <c r="U262" s="306"/>
      <c r="V262" s="306"/>
      <c r="W262" s="306"/>
      <c r="X262" s="306"/>
      <c r="Y262" s="306"/>
      <c r="Z262" s="306"/>
      <c r="AA262" s="306"/>
      <c r="AB262" s="306"/>
      <c r="AC262" s="306"/>
      <c r="AD262" s="306"/>
      <c r="AE262" s="306"/>
      <c r="AF262" s="306"/>
      <c r="AG262" s="306"/>
      <c r="AH262" s="306"/>
      <c r="AI262" s="306"/>
      <c r="AJ262" s="306"/>
      <c r="AK262" s="306"/>
      <c r="AL262" s="306"/>
      <c r="AM262" s="306"/>
    </row>
    <row r="263" spans="3:39">
      <c r="C263" s="1317"/>
      <c r="G263" s="306"/>
      <c r="H263" s="306"/>
      <c r="I263" s="1323"/>
      <c r="J263" s="306"/>
      <c r="K263" s="306"/>
      <c r="L263" s="306"/>
      <c r="M263" s="306"/>
      <c r="N263" s="306"/>
      <c r="O263" s="306"/>
      <c r="P263" s="306"/>
      <c r="Q263" s="306"/>
      <c r="R263" s="306"/>
      <c r="S263" s="306"/>
      <c r="T263" s="306"/>
      <c r="U263" s="306"/>
      <c r="V263" s="306"/>
      <c r="W263" s="306"/>
      <c r="X263" s="306"/>
      <c r="Y263" s="306"/>
      <c r="Z263" s="306"/>
      <c r="AA263" s="306"/>
      <c r="AB263" s="306"/>
      <c r="AC263" s="306"/>
      <c r="AD263" s="306"/>
      <c r="AE263" s="306"/>
      <c r="AF263" s="306"/>
      <c r="AG263" s="306"/>
      <c r="AH263" s="306"/>
      <c r="AI263" s="306"/>
      <c r="AJ263" s="306"/>
      <c r="AK263" s="306"/>
      <c r="AL263" s="306"/>
      <c r="AM263" s="306"/>
    </row>
    <row r="264" spans="3:39">
      <c r="C264" s="1317"/>
      <c r="G264" s="306"/>
      <c r="H264" s="306"/>
      <c r="I264" s="1323"/>
      <c r="J264" s="306"/>
      <c r="K264" s="306"/>
      <c r="L264" s="306"/>
      <c r="M264" s="306"/>
      <c r="N264" s="306"/>
      <c r="O264" s="306"/>
      <c r="P264" s="306"/>
      <c r="Q264" s="306"/>
      <c r="R264" s="306"/>
      <c r="S264" s="306"/>
      <c r="T264" s="306"/>
      <c r="U264" s="306"/>
      <c r="V264" s="306"/>
      <c r="W264" s="306"/>
      <c r="X264" s="306"/>
      <c r="Y264" s="306"/>
      <c r="Z264" s="306"/>
      <c r="AA264" s="306"/>
      <c r="AB264" s="306"/>
      <c r="AC264" s="306"/>
      <c r="AD264" s="306"/>
      <c r="AE264" s="306"/>
      <c r="AF264" s="306"/>
      <c r="AG264" s="306"/>
      <c r="AH264" s="306"/>
      <c r="AI264" s="306"/>
      <c r="AJ264" s="306"/>
      <c r="AK264" s="306"/>
      <c r="AL264" s="306"/>
      <c r="AM264" s="306"/>
    </row>
    <row r="265" spans="3:39">
      <c r="C265" s="1317"/>
      <c r="G265" s="306"/>
      <c r="H265" s="306"/>
      <c r="I265" s="1323"/>
      <c r="J265" s="306"/>
      <c r="K265" s="306"/>
      <c r="L265" s="306"/>
      <c r="M265" s="306"/>
      <c r="N265" s="306"/>
      <c r="O265" s="306"/>
      <c r="P265" s="306"/>
      <c r="Q265" s="306"/>
      <c r="R265" s="306"/>
      <c r="S265" s="306"/>
      <c r="T265" s="306"/>
      <c r="U265" s="306"/>
      <c r="V265" s="306"/>
      <c r="W265" s="306"/>
      <c r="X265" s="306"/>
      <c r="Y265" s="306"/>
      <c r="Z265" s="306"/>
      <c r="AA265" s="306"/>
      <c r="AB265" s="306"/>
      <c r="AC265" s="306"/>
      <c r="AD265" s="306"/>
      <c r="AE265" s="306"/>
      <c r="AF265" s="306"/>
      <c r="AG265" s="306"/>
      <c r="AH265" s="306"/>
      <c r="AI265" s="306"/>
      <c r="AJ265" s="306"/>
      <c r="AK265" s="306"/>
      <c r="AL265" s="306"/>
      <c r="AM265" s="306"/>
    </row>
  </sheetData>
  <mergeCells count="28">
    <mergeCell ref="A1:AM1"/>
    <mergeCell ref="A2:AM2"/>
    <mergeCell ref="A4:A6"/>
    <mergeCell ref="B4:B6"/>
    <mergeCell ref="C4:C6"/>
    <mergeCell ref="D4:D6"/>
    <mergeCell ref="E4:E6"/>
    <mergeCell ref="F4:F6"/>
    <mergeCell ref="G4:G6"/>
    <mergeCell ref="AM4:AM6"/>
    <mergeCell ref="AK3:AL3"/>
    <mergeCell ref="P4:S4"/>
    <mergeCell ref="T4:U5"/>
    <mergeCell ref="V4:W5"/>
    <mergeCell ref="AJ4:AJ6"/>
    <mergeCell ref="AK4:AK6"/>
    <mergeCell ref="L23:M23"/>
    <mergeCell ref="H4:H6"/>
    <mergeCell ref="I4:J5"/>
    <mergeCell ref="K4:K6"/>
    <mergeCell ref="L4:L6"/>
    <mergeCell ref="M4:O5"/>
    <mergeCell ref="AL4:AL6"/>
    <mergeCell ref="X4:Y5"/>
    <mergeCell ref="Z4:AB5"/>
    <mergeCell ref="AC4:AE5"/>
    <mergeCell ref="AF4:AH5"/>
    <mergeCell ref="AI4:AI6"/>
  </mergeCells>
  <printOptions horizontalCentered="1"/>
  <pageMargins left="0.39370078740157483" right="0.19685039370078741" top="0.51181102362204722" bottom="0.51181102362204722" header="0.51181102362204722" footer="0.51181102362204722"/>
  <pageSetup paperSize="9" scale="55" firstPageNumber="10" fitToHeight="0" orientation="landscape" useFirstPageNumber="1" r:id="rId1"/>
  <headerFooter alignWithMargins="0">
    <oddHeader>&amp;R{&amp;P}</oddHeader>
  </headerFooter>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2">
    <tabColor theme="6" tint="0.39997558519241921"/>
  </sheetPr>
  <dimension ref="A1:AM72"/>
  <sheetViews>
    <sheetView zoomScale="80" zoomScaleNormal="80" zoomScaleSheetLayoutView="80" workbookViewId="0">
      <pane xSplit="3" ySplit="7" topLeftCell="M44" activePane="bottomRight" state="frozen"/>
      <selection activeCell="B13" sqref="B13"/>
      <selection pane="topRight" activeCell="B13" sqref="B13"/>
      <selection pane="bottomLeft" activeCell="B13" sqref="B13"/>
      <selection pane="bottomRight" activeCell="B13" sqref="B13"/>
    </sheetView>
  </sheetViews>
  <sheetFormatPr defaultColWidth="8" defaultRowHeight="15.75"/>
  <cols>
    <col min="1" max="1" width="6.875" style="991" customWidth="1"/>
    <col min="2" max="2" width="7.75" style="991" hidden="1" customWidth="1"/>
    <col min="3" max="3" width="30.25" style="1004" customWidth="1"/>
    <col min="4" max="4" width="11.5" style="1351" customWidth="1"/>
    <col min="5" max="5" width="9.25" style="1351" customWidth="1"/>
    <col min="6" max="6" width="8.25" style="991" customWidth="1"/>
    <col min="7" max="7" width="10" style="991" customWidth="1"/>
    <col min="8" max="8" width="9.125" style="991" hidden="1" customWidth="1"/>
    <col min="9" max="9" width="8.375" style="991" hidden="1" customWidth="1"/>
    <col min="10" max="10" width="6.25" style="991" hidden="1" customWidth="1"/>
    <col min="11" max="11" width="9.625" style="991" hidden="1" customWidth="1"/>
    <col min="12" max="12" width="8.875" style="991" customWidth="1"/>
    <col min="13" max="13" width="9.125" style="991" customWidth="1"/>
    <col min="14" max="14" width="7.875" style="991" customWidth="1"/>
    <col min="15" max="15" width="9" style="991" customWidth="1"/>
    <col min="16" max="25" width="9" style="991" hidden="1" customWidth="1"/>
    <col min="26" max="34" width="9" style="991" customWidth="1"/>
    <col min="35" max="35" width="9" style="991" hidden="1" customWidth="1"/>
    <col min="36" max="38" width="9" style="991" customWidth="1"/>
    <col min="39" max="39" width="5.875" style="991" customWidth="1"/>
    <col min="40" max="16384" width="8" style="991"/>
  </cols>
  <sheetData>
    <row r="1" spans="1:39" ht="27">
      <c r="A1" s="3234" t="s">
        <v>8</v>
      </c>
      <c r="B1" s="3234"/>
      <c r="C1" s="3234"/>
      <c r="D1" s="3234"/>
      <c r="E1" s="3234"/>
      <c r="F1" s="3234"/>
      <c r="G1" s="3234"/>
      <c r="H1" s="3234"/>
      <c r="I1" s="3234"/>
      <c r="J1" s="3234"/>
      <c r="K1" s="3234"/>
      <c r="L1" s="3234"/>
      <c r="M1" s="3234"/>
      <c r="N1" s="3234"/>
      <c r="O1" s="3234"/>
      <c r="P1" s="3234"/>
      <c r="Q1" s="3234"/>
      <c r="R1" s="3234"/>
      <c r="S1" s="3234"/>
      <c r="T1" s="3234"/>
      <c r="U1" s="3234"/>
      <c r="V1" s="3234"/>
      <c r="W1" s="3234"/>
      <c r="X1" s="3234"/>
      <c r="Y1" s="3234"/>
      <c r="Z1" s="3234"/>
      <c r="AA1" s="3234"/>
      <c r="AB1" s="3234"/>
      <c r="AC1" s="3234"/>
      <c r="AD1" s="3234"/>
      <c r="AE1" s="3234"/>
      <c r="AF1" s="3234"/>
      <c r="AG1" s="3234"/>
      <c r="AH1" s="3234"/>
      <c r="AI1" s="3234"/>
      <c r="AJ1" s="3234"/>
      <c r="AK1" s="3234"/>
      <c r="AL1" s="3234"/>
      <c r="AM1" s="3234"/>
    </row>
    <row r="2" spans="1:39" ht="25.5">
      <c r="A2" s="3235" t="s">
        <v>3862</v>
      </c>
      <c r="B2" s="3235"/>
      <c r="C2" s="3235"/>
      <c r="D2" s="3235"/>
      <c r="E2" s="3235"/>
      <c r="F2" s="3235"/>
      <c r="G2" s="3235"/>
      <c r="H2" s="3235"/>
      <c r="I2" s="3235"/>
      <c r="J2" s="3235"/>
      <c r="K2" s="3235"/>
      <c r="L2" s="3235"/>
      <c r="M2" s="3235"/>
      <c r="N2" s="3235"/>
      <c r="O2" s="3235"/>
      <c r="P2" s="3235"/>
      <c r="Q2" s="3235"/>
      <c r="R2" s="3235"/>
      <c r="S2" s="3235"/>
      <c r="T2" s="3235"/>
      <c r="U2" s="3235"/>
      <c r="V2" s="3235"/>
      <c r="W2" s="3235"/>
      <c r="X2" s="3235"/>
      <c r="Y2" s="3235"/>
      <c r="Z2" s="3235"/>
      <c r="AA2" s="3235"/>
      <c r="AB2" s="3235"/>
      <c r="AC2" s="3235"/>
      <c r="AD2" s="3235"/>
      <c r="AE2" s="3235"/>
      <c r="AF2" s="3235"/>
      <c r="AG2" s="3235"/>
      <c r="AH2" s="3235"/>
      <c r="AI2" s="3235"/>
      <c r="AJ2" s="3235"/>
      <c r="AK2" s="3235"/>
      <c r="AL2" s="3235"/>
      <c r="AM2" s="3235"/>
    </row>
    <row r="3" spans="1:39" ht="15.75" customHeight="1">
      <c r="A3" s="153"/>
      <c r="B3" s="153"/>
      <c r="C3" s="993"/>
      <c r="D3" s="1324"/>
      <c r="E3" s="157"/>
      <c r="F3" s="153"/>
      <c r="G3" s="153"/>
      <c r="H3" s="153"/>
      <c r="I3" s="153"/>
      <c r="J3" s="153"/>
      <c r="K3" s="153"/>
      <c r="L3" s="153"/>
      <c r="M3" s="260"/>
      <c r="N3" s="153"/>
      <c r="O3" s="153"/>
      <c r="P3" s="4"/>
      <c r="Q3" s="4"/>
      <c r="R3" s="4"/>
      <c r="S3" s="4"/>
      <c r="T3" s="4"/>
      <c r="U3" s="4"/>
      <c r="V3" s="4"/>
      <c r="W3" s="4"/>
      <c r="X3" s="4"/>
      <c r="Y3" s="4"/>
      <c r="Z3" s="4"/>
      <c r="AA3" s="4"/>
      <c r="AB3" s="4"/>
      <c r="AC3" s="4"/>
      <c r="AD3" s="4"/>
      <c r="AE3" s="4"/>
      <c r="AF3" s="4"/>
      <c r="AG3" s="4"/>
      <c r="AH3" s="4"/>
      <c r="AI3" s="4"/>
      <c r="AJ3" s="4"/>
      <c r="AK3" s="3024" t="s">
        <v>9121</v>
      </c>
      <c r="AL3" s="3024"/>
      <c r="AM3" s="153"/>
    </row>
    <row r="4" spans="1:39" s="153" customFormat="1" ht="23.25" customHeight="1">
      <c r="A4" s="3070" t="s">
        <v>195</v>
      </c>
      <c r="B4" s="3070" t="s">
        <v>11</v>
      </c>
      <c r="C4" s="3070" t="s">
        <v>12</v>
      </c>
      <c r="D4" s="3070" t="s">
        <v>13</v>
      </c>
      <c r="E4" s="3075" t="s">
        <v>2229</v>
      </c>
      <c r="F4" s="3070" t="s">
        <v>463</v>
      </c>
      <c r="G4" s="3070" t="s">
        <v>15</v>
      </c>
      <c r="H4" s="3070" t="s">
        <v>2257</v>
      </c>
      <c r="I4" s="3078" t="s">
        <v>3863</v>
      </c>
      <c r="J4" s="3079"/>
      <c r="K4" s="3078" t="s">
        <v>119</v>
      </c>
      <c r="L4" s="3070" t="s">
        <v>3864</v>
      </c>
      <c r="M4" s="3065" t="s">
        <v>116</v>
      </c>
      <c r="N4" s="3065"/>
      <c r="O4" s="3066"/>
      <c r="P4" s="3028" t="s">
        <v>9118</v>
      </c>
      <c r="Q4" s="3029"/>
      <c r="R4" s="3029"/>
      <c r="S4" s="3030"/>
      <c r="T4" s="3031" t="s">
        <v>9107</v>
      </c>
      <c r="U4" s="3032"/>
      <c r="V4" s="3031" t="s">
        <v>9108</v>
      </c>
      <c r="W4" s="3032"/>
      <c r="X4" s="3031" t="s">
        <v>9109</v>
      </c>
      <c r="Y4" s="3032"/>
      <c r="Z4" s="3035" t="s">
        <v>9119</v>
      </c>
      <c r="AA4" s="3036"/>
      <c r="AB4" s="3037"/>
      <c r="AC4" s="3035" t="s">
        <v>9120</v>
      </c>
      <c r="AD4" s="3036"/>
      <c r="AE4" s="3037"/>
      <c r="AF4" s="3041" t="s">
        <v>9110</v>
      </c>
      <c r="AG4" s="3042"/>
      <c r="AH4" s="3043"/>
      <c r="AI4" s="3025" t="s">
        <v>9111</v>
      </c>
      <c r="AJ4" s="3025" t="s">
        <v>9112</v>
      </c>
      <c r="AK4" s="3025" t="s">
        <v>9113</v>
      </c>
      <c r="AL4" s="3025" t="s">
        <v>9114</v>
      </c>
      <c r="AM4" s="3070" t="s">
        <v>16</v>
      </c>
    </row>
    <row r="5" spans="1:39" s="217" customFormat="1" ht="24" customHeight="1">
      <c r="A5" s="3071"/>
      <c r="B5" s="3071"/>
      <c r="C5" s="3071"/>
      <c r="D5" s="3071"/>
      <c r="E5" s="3076"/>
      <c r="F5" s="3071"/>
      <c r="G5" s="3071"/>
      <c r="H5" s="3071"/>
      <c r="I5" s="3080"/>
      <c r="J5" s="3081"/>
      <c r="K5" s="3082"/>
      <c r="L5" s="3071"/>
      <c r="M5" s="3068"/>
      <c r="N5" s="3068"/>
      <c r="O5" s="3069"/>
      <c r="P5" s="2289" t="s">
        <v>2</v>
      </c>
      <c r="Q5" s="2289" t="s">
        <v>2</v>
      </c>
      <c r="R5" s="2290" t="s">
        <v>3</v>
      </c>
      <c r="S5" s="2290" t="s">
        <v>3</v>
      </c>
      <c r="T5" s="3033"/>
      <c r="U5" s="3034"/>
      <c r="V5" s="3033"/>
      <c r="W5" s="3034"/>
      <c r="X5" s="3033"/>
      <c r="Y5" s="3034"/>
      <c r="Z5" s="3038"/>
      <c r="AA5" s="3039"/>
      <c r="AB5" s="3040"/>
      <c r="AC5" s="3038"/>
      <c r="AD5" s="3039"/>
      <c r="AE5" s="3040"/>
      <c r="AF5" s="3044"/>
      <c r="AG5" s="3045"/>
      <c r="AH5" s="3046"/>
      <c r="AI5" s="3026"/>
      <c r="AJ5" s="3026"/>
      <c r="AK5" s="3026"/>
      <c r="AL5" s="3026"/>
      <c r="AM5" s="3071"/>
    </row>
    <row r="6" spans="1:39" s="217" customFormat="1" ht="21" customHeight="1">
      <c r="A6" s="3072"/>
      <c r="B6" s="3072"/>
      <c r="C6" s="3072"/>
      <c r="D6" s="3072"/>
      <c r="E6" s="3077"/>
      <c r="F6" s="3072"/>
      <c r="G6" s="3072"/>
      <c r="H6" s="3072"/>
      <c r="I6" s="1325" t="s">
        <v>1</v>
      </c>
      <c r="J6" s="1326" t="s">
        <v>17</v>
      </c>
      <c r="K6" s="3080"/>
      <c r="L6" s="3072"/>
      <c r="M6" s="122" t="s">
        <v>2</v>
      </c>
      <c r="N6" s="123" t="s">
        <v>3</v>
      </c>
      <c r="O6" s="123" t="s">
        <v>1</v>
      </c>
      <c r="P6" s="2289" t="s">
        <v>9115</v>
      </c>
      <c r="Q6" s="2290" t="s">
        <v>9116</v>
      </c>
      <c r="R6" s="2289" t="s">
        <v>9115</v>
      </c>
      <c r="S6" s="2290" t="s">
        <v>9116</v>
      </c>
      <c r="T6" s="2289" t="s">
        <v>2</v>
      </c>
      <c r="U6" s="2290" t="s">
        <v>3</v>
      </c>
      <c r="V6" s="2289" t="s">
        <v>2</v>
      </c>
      <c r="W6" s="2290" t="s">
        <v>3</v>
      </c>
      <c r="X6" s="2289" t="s">
        <v>2</v>
      </c>
      <c r="Y6" s="2290" t="s">
        <v>3</v>
      </c>
      <c r="Z6" s="2289" t="s">
        <v>2</v>
      </c>
      <c r="AA6" s="2290" t="s">
        <v>3</v>
      </c>
      <c r="AB6" s="2290" t="s">
        <v>1</v>
      </c>
      <c r="AC6" s="2289" t="s">
        <v>2</v>
      </c>
      <c r="AD6" s="2290" t="s">
        <v>3</v>
      </c>
      <c r="AE6" s="2290" t="s">
        <v>1</v>
      </c>
      <c r="AF6" s="2291" t="s">
        <v>9117</v>
      </c>
      <c r="AG6" s="2291" t="s">
        <v>3</v>
      </c>
      <c r="AH6" s="2291" t="s">
        <v>1</v>
      </c>
      <c r="AI6" s="3027"/>
      <c r="AJ6" s="3027"/>
      <c r="AK6" s="3027"/>
      <c r="AL6" s="3027"/>
      <c r="AM6" s="3072"/>
    </row>
    <row r="7" spans="1:39" s="157" customFormat="1">
      <c r="A7" s="124">
        <v>1</v>
      </c>
      <c r="B7" s="126">
        <v>2</v>
      </c>
      <c r="C7" s="124">
        <v>3</v>
      </c>
      <c r="D7" s="124">
        <v>4</v>
      </c>
      <c r="E7" s="124">
        <v>5</v>
      </c>
      <c r="F7" s="124">
        <v>6</v>
      </c>
      <c r="G7" s="124">
        <v>7</v>
      </c>
      <c r="H7" s="124">
        <v>8</v>
      </c>
      <c r="I7" s="124">
        <v>9</v>
      </c>
      <c r="J7" s="124">
        <v>10</v>
      </c>
      <c r="K7" s="124">
        <v>11</v>
      </c>
      <c r="L7" s="124">
        <v>12</v>
      </c>
      <c r="M7" s="124">
        <v>13</v>
      </c>
      <c r="N7" s="124">
        <v>14</v>
      </c>
      <c r="O7" s="124">
        <v>15</v>
      </c>
      <c r="P7" s="2292">
        <v>16</v>
      </c>
      <c r="Q7" s="2292">
        <v>17</v>
      </c>
      <c r="R7" s="2292">
        <v>18</v>
      </c>
      <c r="S7" s="2292">
        <v>19</v>
      </c>
      <c r="T7" s="2292">
        <v>20</v>
      </c>
      <c r="U7" s="2292">
        <v>21</v>
      </c>
      <c r="V7" s="2292">
        <v>22</v>
      </c>
      <c r="W7" s="2292">
        <v>23</v>
      </c>
      <c r="X7" s="2292">
        <v>24</v>
      </c>
      <c r="Y7" s="2292">
        <v>25</v>
      </c>
      <c r="Z7" s="2292">
        <v>10</v>
      </c>
      <c r="AA7" s="2292">
        <v>11</v>
      </c>
      <c r="AB7" s="2292">
        <v>12</v>
      </c>
      <c r="AC7" s="2292">
        <v>9</v>
      </c>
      <c r="AD7" s="2292">
        <v>10</v>
      </c>
      <c r="AE7" s="2292">
        <v>11</v>
      </c>
      <c r="AF7" s="2292">
        <v>12</v>
      </c>
      <c r="AG7" s="2292">
        <v>13</v>
      </c>
      <c r="AH7" s="2292">
        <v>14</v>
      </c>
      <c r="AI7" s="2292">
        <v>15</v>
      </c>
      <c r="AJ7" s="2292">
        <v>15</v>
      </c>
      <c r="AK7" s="2292">
        <v>16</v>
      </c>
      <c r="AL7" s="2292">
        <v>17</v>
      </c>
      <c r="AM7" s="124">
        <v>16</v>
      </c>
    </row>
    <row r="8" spans="1:39" s="157" customFormat="1" ht="14.25" customHeight="1">
      <c r="C8" s="993"/>
    </row>
    <row r="9" spans="1:39" s="157" customFormat="1">
      <c r="A9" s="157" t="s">
        <v>9244</v>
      </c>
      <c r="C9" s="1327" t="s">
        <v>3865</v>
      </c>
    </row>
    <row r="10" spans="1:39" s="157" customFormat="1">
      <c r="A10" s="114"/>
      <c r="B10" s="114"/>
      <c r="C10" s="994" t="s">
        <v>3106</v>
      </c>
      <c r="D10" s="114"/>
      <c r="E10" s="114"/>
      <c r="F10" s="114"/>
      <c r="G10" s="128"/>
      <c r="H10" s="128"/>
      <c r="I10" s="128"/>
      <c r="J10" s="128"/>
      <c r="K10" s="128"/>
      <c r="L10" s="128"/>
      <c r="M10" s="128"/>
      <c r="N10" s="128"/>
      <c r="O10" s="128"/>
      <c r="P10" s="128"/>
      <c r="Q10" s="128"/>
      <c r="R10" s="128"/>
      <c r="S10" s="128"/>
      <c r="T10" s="128"/>
      <c r="U10" s="128"/>
      <c r="V10" s="128"/>
      <c r="W10" s="128"/>
      <c r="X10" s="128"/>
      <c r="Y10" s="128"/>
      <c r="Z10" s="128"/>
      <c r="AA10" s="128"/>
      <c r="AB10" s="128"/>
      <c r="AC10" s="128"/>
      <c r="AD10" s="128"/>
      <c r="AE10" s="128"/>
      <c r="AF10" s="128"/>
      <c r="AG10" s="128"/>
      <c r="AH10" s="128"/>
      <c r="AI10" s="128"/>
      <c r="AJ10" s="128"/>
      <c r="AK10" s="128"/>
      <c r="AL10" s="128"/>
      <c r="AM10" s="128"/>
    </row>
    <row r="11" spans="1:39" s="157" customFormat="1">
      <c r="A11" s="114"/>
      <c r="B11" s="114"/>
      <c r="C11" s="208"/>
      <c r="D11" s="114"/>
      <c r="E11" s="114"/>
      <c r="F11" s="114"/>
      <c r="G11" s="128"/>
      <c r="H11" s="128"/>
      <c r="I11" s="128"/>
      <c r="J11" s="128"/>
      <c r="K11" s="128"/>
      <c r="L11" s="128"/>
      <c r="M11" s="128"/>
      <c r="N11" s="128"/>
      <c r="O11" s="128"/>
      <c r="P11" s="128"/>
      <c r="Q11" s="128"/>
      <c r="R11" s="128"/>
      <c r="S11" s="128"/>
      <c r="T11" s="128"/>
      <c r="U11" s="128"/>
      <c r="V11" s="128"/>
      <c r="W11" s="128"/>
      <c r="X11" s="128"/>
      <c r="Y11" s="128"/>
      <c r="Z11" s="128"/>
      <c r="AA11" s="128"/>
      <c r="AB11" s="128"/>
      <c r="AC11" s="128"/>
      <c r="AD11" s="128"/>
      <c r="AE11" s="128"/>
      <c r="AF11" s="128"/>
      <c r="AG11" s="128"/>
      <c r="AH11" s="128"/>
      <c r="AI11" s="128"/>
      <c r="AJ11" s="128"/>
      <c r="AK11" s="128"/>
      <c r="AL11" s="128"/>
      <c r="AM11" s="128"/>
    </row>
    <row r="12" spans="1:39" s="157" customFormat="1" ht="47.25">
      <c r="A12" s="1328">
        <v>1454</v>
      </c>
      <c r="B12" s="1328" t="s">
        <v>3866</v>
      </c>
      <c r="C12" s="129" t="s">
        <v>3867</v>
      </c>
      <c r="D12" s="249" t="s">
        <v>107</v>
      </c>
      <c r="E12" s="249" t="s">
        <v>3868</v>
      </c>
      <c r="F12" s="1329" t="s">
        <v>26</v>
      </c>
      <c r="G12" s="129">
        <v>150.12</v>
      </c>
      <c r="H12" s="129">
        <v>150.11600000000001</v>
      </c>
      <c r="I12" s="129">
        <v>0</v>
      </c>
      <c r="J12" s="129">
        <v>0</v>
      </c>
      <c r="K12" s="129">
        <v>150.11600000000001</v>
      </c>
      <c r="L12" s="128">
        <v>3.9999999999906777E-3</v>
      </c>
      <c r="M12" s="1330">
        <v>1E-3</v>
      </c>
      <c r="N12" s="129">
        <v>0</v>
      </c>
      <c r="O12" s="1330">
        <v>1E-3</v>
      </c>
      <c r="P12" s="1330"/>
      <c r="Q12" s="1330"/>
      <c r="R12" s="1330"/>
      <c r="S12" s="1330"/>
      <c r="T12" s="1330"/>
      <c r="U12" s="1330"/>
      <c r="V12" s="1330"/>
      <c r="W12" s="1330"/>
      <c r="X12" s="1330"/>
      <c r="Y12" s="1330"/>
      <c r="Z12" s="466">
        <v>1E-3</v>
      </c>
      <c r="AA12" s="466">
        <v>0</v>
      </c>
      <c r="AB12" s="21">
        <v>1E-3</v>
      </c>
      <c r="AC12" s="21"/>
      <c r="AD12" s="21"/>
      <c r="AE12" s="21">
        <v>0</v>
      </c>
      <c r="AF12" s="21">
        <v>0</v>
      </c>
      <c r="AG12" s="21">
        <v>0</v>
      </c>
      <c r="AH12" s="21">
        <v>0</v>
      </c>
      <c r="AI12" s="1330"/>
      <c r="AJ12" s="1340" t="s">
        <v>9324</v>
      </c>
      <c r="AK12" s="1330"/>
      <c r="AL12" s="2609">
        <v>0.25</v>
      </c>
      <c r="AM12" s="128">
        <v>0</v>
      </c>
    </row>
    <row r="13" spans="1:39" s="157" customFormat="1" ht="47.25">
      <c r="A13" s="518">
        <v>1455</v>
      </c>
      <c r="B13" s="114" t="s">
        <v>3869</v>
      </c>
      <c r="C13" s="129" t="s">
        <v>3870</v>
      </c>
      <c r="D13" s="249" t="s">
        <v>107</v>
      </c>
      <c r="E13" s="249" t="s">
        <v>3871</v>
      </c>
      <c r="F13" s="1329" t="s">
        <v>115</v>
      </c>
      <c r="G13" s="129">
        <v>184.06</v>
      </c>
      <c r="H13" s="601">
        <v>156.91300000000001</v>
      </c>
      <c r="I13" s="129">
        <v>0</v>
      </c>
      <c r="J13" s="1331">
        <v>0</v>
      </c>
      <c r="K13" s="129">
        <v>156.91300000000001</v>
      </c>
      <c r="L13" s="128">
        <v>27.146999999999991</v>
      </c>
      <c r="M13" s="1330">
        <v>2E-3</v>
      </c>
      <c r="N13" s="129">
        <v>0</v>
      </c>
      <c r="O13" s="1330">
        <v>2E-3</v>
      </c>
      <c r="P13" s="1330"/>
      <c r="Q13" s="1330"/>
      <c r="R13" s="1330"/>
      <c r="S13" s="1330"/>
      <c r="T13" s="1330"/>
      <c r="U13" s="1330"/>
      <c r="V13" s="1330"/>
      <c r="W13" s="1330"/>
      <c r="X13" s="1330"/>
      <c r="Y13" s="1330"/>
      <c r="Z13" s="466">
        <v>2E-3</v>
      </c>
      <c r="AA13" s="466">
        <v>0</v>
      </c>
      <c r="AB13" s="21">
        <v>2E-3</v>
      </c>
      <c r="AC13" s="21"/>
      <c r="AD13" s="21"/>
      <c r="AE13" s="21">
        <v>0</v>
      </c>
      <c r="AF13" s="21">
        <v>0</v>
      </c>
      <c r="AG13" s="21">
        <v>0</v>
      </c>
      <c r="AH13" s="21">
        <v>0</v>
      </c>
      <c r="AI13" s="1330"/>
      <c r="AJ13" s="1340" t="s">
        <v>9324</v>
      </c>
      <c r="AK13" s="1330"/>
      <c r="AL13" s="2609">
        <v>0.25</v>
      </c>
      <c r="AM13" s="128">
        <v>0</v>
      </c>
    </row>
    <row r="14" spans="1:39" s="157" customFormat="1" ht="47.25">
      <c r="A14" s="518">
        <v>1456</v>
      </c>
      <c r="B14" s="114" t="s">
        <v>3872</v>
      </c>
      <c r="C14" s="129" t="s">
        <v>3873</v>
      </c>
      <c r="D14" s="249" t="s">
        <v>294</v>
      </c>
      <c r="E14" s="249" t="s">
        <v>3874</v>
      </c>
      <c r="F14" s="1329" t="s">
        <v>26</v>
      </c>
      <c r="G14" s="129">
        <v>28.384</v>
      </c>
      <c r="H14" s="129">
        <v>28.382000000000001</v>
      </c>
      <c r="I14" s="129">
        <v>0</v>
      </c>
      <c r="J14" s="129">
        <v>0</v>
      </c>
      <c r="K14" s="129">
        <v>28.382000000000001</v>
      </c>
      <c r="L14" s="128">
        <v>1.9999999999988916E-3</v>
      </c>
      <c r="M14" s="1330">
        <v>1E-3</v>
      </c>
      <c r="N14" s="129">
        <v>0</v>
      </c>
      <c r="O14" s="1330">
        <v>1E-3</v>
      </c>
      <c r="P14" s="1330"/>
      <c r="Q14" s="1330"/>
      <c r="R14" s="1330"/>
      <c r="S14" s="1330"/>
      <c r="T14" s="1330"/>
      <c r="U14" s="1330"/>
      <c r="V14" s="1330"/>
      <c r="W14" s="1330"/>
      <c r="X14" s="1330"/>
      <c r="Y14" s="1330"/>
      <c r="Z14" s="466">
        <v>1E-3</v>
      </c>
      <c r="AA14" s="466">
        <v>0</v>
      </c>
      <c r="AB14" s="21">
        <v>1E-3</v>
      </c>
      <c r="AC14" s="21"/>
      <c r="AD14" s="21"/>
      <c r="AE14" s="21">
        <v>0</v>
      </c>
      <c r="AF14" s="21">
        <v>0</v>
      </c>
      <c r="AG14" s="21">
        <v>0</v>
      </c>
      <c r="AH14" s="21">
        <v>0</v>
      </c>
      <c r="AI14" s="1330"/>
      <c r="AJ14" s="1340" t="s">
        <v>9324</v>
      </c>
      <c r="AK14" s="1330"/>
      <c r="AL14" s="2609">
        <v>0.25</v>
      </c>
      <c r="AM14" s="128">
        <v>0</v>
      </c>
    </row>
    <row r="15" spans="1:39" s="157" customFormat="1" ht="94.5">
      <c r="A15" s="518">
        <v>1457</v>
      </c>
      <c r="B15" s="114" t="s">
        <v>3875</v>
      </c>
      <c r="C15" s="129" t="s">
        <v>3876</v>
      </c>
      <c r="D15" s="249" t="s">
        <v>294</v>
      </c>
      <c r="E15" s="249" t="s">
        <v>3877</v>
      </c>
      <c r="F15" s="1329" t="s">
        <v>26</v>
      </c>
      <c r="G15" s="129">
        <v>55.966000000000001</v>
      </c>
      <c r="H15" s="129">
        <v>29.992000000000001</v>
      </c>
      <c r="I15" s="129">
        <v>25.972999999999999</v>
      </c>
      <c r="J15" s="129">
        <v>0</v>
      </c>
      <c r="K15" s="129">
        <v>55.965000000000003</v>
      </c>
      <c r="L15" s="128">
        <v>9.9999999999766942E-4</v>
      </c>
      <c r="M15" s="1330">
        <v>1E-3</v>
      </c>
      <c r="N15" s="129">
        <v>0</v>
      </c>
      <c r="O15" s="1330">
        <v>1E-3</v>
      </c>
      <c r="P15" s="1330"/>
      <c r="Q15" s="1330"/>
      <c r="R15" s="1330"/>
      <c r="S15" s="1330"/>
      <c r="T15" s="1330"/>
      <c r="U15" s="1330"/>
      <c r="V15" s="1330"/>
      <c r="W15" s="1330"/>
      <c r="X15" s="1330"/>
      <c r="Y15" s="1330"/>
      <c r="Z15" s="466">
        <v>1E-3</v>
      </c>
      <c r="AA15" s="466">
        <v>0</v>
      </c>
      <c r="AB15" s="21">
        <v>1E-3</v>
      </c>
      <c r="AC15" s="21"/>
      <c r="AD15" s="21"/>
      <c r="AE15" s="21">
        <v>0</v>
      </c>
      <c r="AF15" s="21">
        <v>0</v>
      </c>
      <c r="AG15" s="21">
        <v>0</v>
      </c>
      <c r="AH15" s="21">
        <v>0</v>
      </c>
      <c r="AI15" s="1330"/>
      <c r="AJ15" s="1340" t="s">
        <v>12996</v>
      </c>
      <c r="AK15" s="1330"/>
      <c r="AL15" s="2609">
        <v>0.25</v>
      </c>
      <c r="AM15" s="128">
        <v>0</v>
      </c>
    </row>
    <row r="16" spans="1:39" s="157" customFormat="1" ht="47.25">
      <c r="A16" s="518">
        <v>1458</v>
      </c>
      <c r="B16" s="114" t="s">
        <v>3878</v>
      </c>
      <c r="C16" s="129" t="s">
        <v>3879</v>
      </c>
      <c r="D16" s="249" t="s">
        <v>29</v>
      </c>
      <c r="E16" s="249" t="s">
        <v>3880</v>
      </c>
      <c r="F16" s="1329" t="s">
        <v>26</v>
      </c>
      <c r="G16" s="129">
        <v>359.161</v>
      </c>
      <c r="H16" s="129">
        <v>146.73699999999999</v>
      </c>
      <c r="I16" s="129">
        <v>0</v>
      </c>
      <c r="J16" s="129">
        <v>0</v>
      </c>
      <c r="K16" s="129">
        <v>146.73699999999999</v>
      </c>
      <c r="L16" s="128">
        <v>212.42400000000001</v>
      </c>
      <c r="M16" s="1330">
        <v>1E-3</v>
      </c>
      <c r="N16" s="129">
        <v>0</v>
      </c>
      <c r="O16" s="1330">
        <v>1E-3</v>
      </c>
      <c r="P16" s="1330"/>
      <c r="Q16" s="1330"/>
      <c r="R16" s="1330"/>
      <c r="S16" s="1330"/>
      <c r="T16" s="1330"/>
      <c r="U16" s="1330"/>
      <c r="V16" s="1330"/>
      <c r="W16" s="1330"/>
      <c r="X16" s="1330"/>
      <c r="Y16" s="1330"/>
      <c r="Z16" s="466">
        <v>1E-3</v>
      </c>
      <c r="AA16" s="466">
        <v>0</v>
      </c>
      <c r="AB16" s="21">
        <v>1E-3</v>
      </c>
      <c r="AC16" s="21"/>
      <c r="AD16" s="21"/>
      <c r="AE16" s="21">
        <v>0</v>
      </c>
      <c r="AF16" s="21">
        <v>0</v>
      </c>
      <c r="AG16" s="21">
        <v>0</v>
      </c>
      <c r="AH16" s="21">
        <v>0</v>
      </c>
      <c r="AI16" s="1330"/>
      <c r="AJ16" s="1340" t="s">
        <v>9324</v>
      </c>
      <c r="AK16" s="1330"/>
      <c r="AL16" s="2609">
        <v>0.25</v>
      </c>
      <c r="AM16" s="128">
        <v>0</v>
      </c>
    </row>
    <row r="17" spans="1:39" s="157" customFormat="1" ht="126">
      <c r="A17" s="518">
        <v>1459</v>
      </c>
      <c r="B17" s="114" t="s">
        <v>3881</v>
      </c>
      <c r="C17" s="129" t="s">
        <v>3882</v>
      </c>
      <c r="D17" s="249" t="s">
        <v>359</v>
      </c>
      <c r="E17" s="233" t="s">
        <v>3883</v>
      </c>
      <c r="F17" s="1329" t="s">
        <v>115</v>
      </c>
      <c r="G17" s="129">
        <v>1305.4159999999999</v>
      </c>
      <c r="H17" s="129">
        <v>322.928</v>
      </c>
      <c r="I17" s="129">
        <v>396.49700000000001</v>
      </c>
      <c r="J17" s="129">
        <v>0</v>
      </c>
      <c r="K17" s="129">
        <v>719.42499999999995</v>
      </c>
      <c r="L17" s="128">
        <v>585.99099999999999</v>
      </c>
      <c r="M17" s="129">
        <v>150</v>
      </c>
      <c r="N17" s="129">
        <v>0</v>
      </c>
      <c r="O17" s="1330">
        <v>150</v>
      </c>
      <c r="P17" s="1330"/>
      <c r="Q17" s="1330"/>
      <c r="R17" s="1330"/>
      <c r="S17" s="1330"/>
      <c r="T17" s="1330"/>
      <c r="U17" s="1330"/>
      <c r="V17" s="1330"/>
      <c r="W17" s="1330"/>
      <c r="X17" s="1330"/>
      <c r="Y17" s="1330"/>
      <c r="Z17" s="466">
        <v>150</v>
      </c>
      <c r="AA17" s="466">
        <v>0</v>
      </c>
      <c r="AB17" s="21">
        <v>150</v>
      </c>
      <c r="AC17" s="21">
        <v>150</v>
      </c>
      <c r="AD17" s="21"/>
      <c r="AE17" s="21">
        <v>150</v>
      </c>
      <c r="AF17" s="21">
        <v>149.999675</v>
      </c>
      <c r="AG17" s="21">
        <v>0</v>
      </c>
      <c r="AH17" s="21">
        <v>149.999675</v>
      </c>
      <c r="AI17" s="1330"/>
      <c r="AJ17" s="1330"/>
      <c r="AK17" s="1340" t="s">
        <v>9780</v>
      </c>
      <c r="AL17" s="2609">
        <v>0.25</v>
      </c>
      <c r="AM17" s="128">
        <v>0</v>
      </c>
    </row>
    <row r="18" spans="1:39" s="157" customFormat="1" ht="47.25">
      <c r="A18" s="518">
        <v>1460</v>
      </c>
      <c r="B18" s="522" t="s">
        <v>3884</v>
      </c>
      <c r="C18" s="129" t="s">
        <v>3885</v>
      </c>
      <c r="D18" s="205" t="s">
        <v>274</v>
      </c>
      <c r="E18" s="114" t="s">
        <v>3886</v>
      </c>
      <c r="F18" s="1329" t="s">
        <v>26</v>
      </c>
      <c r="G18" s="1332">
        <v>91.105000000000004</v>
      </c>
      <c r="H18" s="140">
        <v>22.67</v>
      </c>
      <c r="I18" s="547">
        <v>34.216999999999999</v>
      </c>
      <c r="J18" s="1332">
        <v>0</v>
      </c>
      <c r="K18" s="129">
        <v>56.887</v>
      </c>
      <c r="L18" s="129">
        <v>34.218000000000004</v>
      </c>
      <c r="M18" s="1332">
        <v>34.218000000000004</v>
      </c>
      <c r="N18" s="1332">
        <v>0</v>
      </c>
      <c r="O18" s="1332">
        <v>34.218000000000004</v>
      </c>
      <c r="P18" s="1332"/>
      <c r="Q18" s="1332"/>
      <c r="R18" s="1332"/>
      <c r="S18" s="1332"/>
      <c r="T18" s="1332"/>
      <c r="U18" s="1332"/>
      <c r="V18" s="1332"/>
      <c r="W18" s="1332"/>
      <c r="X18" s="1332"/>
      <c r="Y18" s="1332"/>
      <c r="Z18" s="466">
        <v>34.218000000000004</v>
      </c>
      <c r="AA18" s="466">
        <v>0</v>
      </c>
      <c r="AB18" s="21">
        <v>34.218000000000004</v>
      </c>
      <c r="AC18" s="21">
        <v>34.218000000000004</v>
      </c>
      <c r="AD18" s="21"/>
      <c r="AE18" s="21">
        <v>34.218000000000004</v>
      </c>
      <c r="AF18" s="21">
        <v>34.218000000000004</v>
      </c>
      <c r="AG18" s="21">
        <v>0</v>
      </c>
      <c r="AH18" s="21">
        <v>34.218000000000004</v>
      </c>
      <c r="AI18" s="1332"/>
      <c r="AJ18" s="1332"/>
      <c r="AK18" s="129" t="s">
        <v>9259</v>
      </c>
      <c r="AL18" s="2604">
        <v>1</v>
      </c>
      <c r="AM18" s="129">
        <v>0</v>
      </c>
    </row>
    <row r="19" spans="1:39" s="157" customFormat="1">
      <c r="A19" s="518" t="s">
        <v>300</v>
      </c>
    </row>
    <row r="20" spans="1:39" s="157" customFormat="1" ht="16.5" thickBot="1">
      <c r="A20" s="518" t="s">
        <v>300</v>
      </c>
      <c r="B20" s="206"/>
      <c r="C20" s="1333" t="s">
        <v>3887</v>
      </c>
      <c r="D20" s="1334"/>
      <c r="E20" s="1334"/>
      <c r="F20" s="1334"/>
      <c r="G20" s="1335">
        <v>2174.212</v>
      </c>
      <c r="H20" s="1335">
        <v>857.73799999999994</v>
      </c>
      <c r="I20" s="1335">
        <v>456.68700000000001</v>
      </c>
      <c r="J20" s="1335">
        <v>0</v>
      </c>
      <c r="K20" s="1335">
        <v>1314.425</v>
      </c>
      <c r="L20" s="1335">
        <v>859.78699999999992</v>
      </c>
      <c r="M20" s="1335">
        <v>184.22399999999999</v>
      </c>
      <c r="N20" s="1335">
        <v>0</v>
      </c>
      <c r="O20" s="1335">
        <v>184.22399999999999</v>
      </c>
      <c r="P20" s="1335">
        <v>0</v>
      </c>
      <c r="Q20" s="1335">
        <v>0</v>
      </c>
      <c r="R20" s="1335">
        <v>0</v>
      </c>
      <c r="S20" s="1335">
        <v>0</v>
      </c>
      <c r="T20" s="1335">
        <v>0</v>
      </c>
      <c r="U20" s="1335">
        <v>0</v>
      </c>
      <c r="V20" s="1335">
        <v>0</v>
      </c>
      <c r="W20" s="1335">
        <v>0</v>
      </c>
      <c r="X20" s="1335">
        <v>0</v>
      </c>
      <c r="Y20" s="1335">
        <v>0</v>
      </c>
      <c r="Z20" s="1335">
        <v>184.22399999999999</v>
      </c>
      <c r="AA20" s="1335">
        <v>0</v>
      </c>
      <c r="AB20" s="1335">
        <v>184.22399999999999</v>
      </c>
      <c r="AC20" s="1335">
        <v>184.21800000000002</v>
      </c>
      <c r="AD20" s="1335">
        <v>0</v>
      </c>
      <c r="AE20" s="1335">
        <v>184.21800000000002</v>
      </c>
      <c r="AF20" s="1335">
        <v>184.21767499999999</v>
      </c>
      <c r="AG20" s="1335">
        <v>0</v>
      </c>
      <c r="AH20" s="1335">
        <v>184.21767499999999</v>
      </c>
      <c r="AI20" s="1335">
        <v>0</v>
      </c>
      <c r="AJ20" s="1335"/>
      <c r="AK20" s="1335"/>
      <c r="AL20" s="1335"/>
      <c r="AM20" s="1335">
        <v>0</v>
      </c>
    </row>
    <row r="21" spans="1:39" s="157" customFormat="1">
      <c r="A21" s="518" t="s">
        <v>300</v>
      </c>
      <c r="B21" s="206"/>
      <c r="C21" s="1336"/>
      <c r="D21" s="206"/>
      <c r="E21" s="206"/>
      <c r="F21" s="206"/>
      <c r="G21" s="171"/>
      <c r="H21" s="171"/>
      <c r="I21" s="171"/>
      <c r="J21" s="171"/>
      <c r="K21" s="171"/>
      <c r="L21" s="171"/>
      <c r="M21" s="171"/>
      <c r="N21" s="171"/>
      <c r="O21" s="171"/>
      <c r="P21" s="171"/>
      <c r="Q21" s="171"/>
      <c r="R21" s="171"/>
      <c r="S21" s="171"/>
      <c r="T21" s="171"/>
      <c r="U21" s="171"/>
      <c r="V21" s="171"/>
      <c r="W21" s="171"/>
      <c r="X21" s="171"/>
      <c r="Y21" s="171"/>
      <c r="Z21" s="171"/>
      <c r="AA21" s="171"/>
      <c r="AB21" s="171"/>
      <c r="AC21" s="171"/>
      <c r="AD21" s="171"/>
      <c r="AE21" s="171"/>
      <c r="AF21" s="171"/>
      <c r="AG21" s="171"/>
      <c r="AH21" s="171"/>
      <c r="AI21" s="171"/>
      <c r="AJ21" s="171"/>
      <c r="AK21" s="171"/>
      <c r="AL21" s="171"/>
      <c r="AM21" s="171"/>
    </row>
    <row r="22" spans="1:39" s="203" customFormat="1">
      <c r="A22" s="518" t="s">
        <v>300</v>
      </c>
      <c r="B22" s="157"/>
      <c r="C22" s="1327" t="s">
        <v>3865</v>
      </c>
      <c r="D22" s="157"/>
      <c r="E22" s="157"/>
      <c r="F22" s="157"/>
      <c r="G22" s="157"/>
      <c r="H22" s="157"/>
      <c r="I22" s="157"/>
      <c r="J22" s="157"/>
      <c r="K22" s="157"/>
      <c r="L22" s="157"/>
      <c r="M22" s="157"/>
      <c r="N22" s="157"/>
      <c r="O22" s="157"/>
      <c r="P22" s="157"/>
      <c r="Q22" s="157"/>
      <c r="R22" s="157"/>
      <c r="S22" s="157"/>
      <c r="T22" s="157"/>
      <c r="U22" s="157"/>
      <c r="V22" s="157"/>
      <c r="W22" s="157"/>
      <c r="X22" s="157"/>
      <c r="Y22" s="157"/>
      <c r="Z22" s="157"/>
      <c r="AA22" s="157"/>
      <c r="AB22" s="157"/>
      <c r="AC22" s="157"/>
      <c r="AD22" s="157"/>
      <c r="AE22" s="157"/>
      <c r="AF22" s="157"/>
      <c r="AG22" s="157"/>
      <c r="AH22" s="157"/>
      <c r="AI22" s="157"/>
      <c r="AJ22" s="157"/>
      <c r="AK22" s="157"/>
      <c r="AL22" s="157"/>
      <c r="AM22" s="157"/>
    </row>
    <row r="23" spans="1:39" s="203" customFormat="1">
      <c r="A23" s="518" t="s">
        <v>300</v>
      </c>
      <c r="B23" s="114"/>
      <c r="C23" s="994" t="s">
        <v>3888</v>
      </c>
      <c r="D23" s="114"/>
      <c r="E23" s="114"/>
      <c r="F23" s="114"/>
      <c r="G23" s="128"/>
      <c r="H23" s="128"/>
      <c r="I23" s="128"/>
      <c r="J23" s="128"/>
      <c r="K23" s="128"/>
      <c r="L23" s="128"/>
      <c r="M23" s="128"/>
      <c r="N23" s="128"/>
      <c r="O23" s="128"/>
      <c r="P23" s="128"/>
      <c r="Q23" s="128"/>
      <c r="R23" s="128"/>
      <c r="S23" s="128"/>
      <c r="T23" s="128"/>
      <c r="U23" s="128"/>
      <c r="V23" s="128"/>
      <c r="W23" s="128"/>
      <c r="X23" s="128"/>
      <c r="Y23" s="128"/>
      <c r="Z23" s="128"/>
      <c r="AA23" s="128"/>
      <c r="AB23" s="128"/>
      <c r="AC23" s="128"/>
      <c r="AD23" s="128"/>
      <c r="AE23" s="128"/>
      <c r="AF23" s="128"/>
      <c r="AG23" s="128"/>
      <c r="AH23" s="128"/>
      <c r="AI23" s="128"/>
      <c r="AJ23" s="128"/>
      <c r="AK23" s="128"/>
      <c r="AL23" s="128"/>
      <c r="AM23" s="128"/>
    </row>
    <row r="24" spans="1:39" s="157" customFormat="1">
      <c r="A24" s="518" t="s">
        <v>300</v>
      </c>
      <c r="B24" s="114"/>
      <c r="C24" s="130"/>
      <c r="D24" s="114"/>
      <c r="E24" s="114"/>
      <c r="F24" s="114"/>
      <c r="G24" s="129"/>
      <c r="H24" s="129"/>
      <c r="I24" s="129"/>
      <c r="J24" s="129"/>
      <c r="K24" s="129"/>
      <c r="L24" s="129"/>
      <c r="M24" s="129"/>
      <c r="N24" s="129"/>
      <c r="O24" s="129"/>
      <c r="P24" s="129"/>
      <c r="Q24" s="129"/>
      <c r="R24" s="129"/>
      <c r="S24" s="129"/>
      <c r="T24" s="129"/>
      <c r="U24" s="129"/>
      <c r="V24" s="129"/>
      <c r="W24" s="129"/>
      <c r="X24" s="129"/>
      <c r="Y24" s="129"/>
      <c r="Z24" s="129"/>
      <c r="AA24" s="129"/>
      <c r="AB24" s="129"/>
      <c r="AC24" s="129"/>
      <c r="AD24" s="129"/>
      <c r="AE24" s="129"/>
      <c r="AF24" s="129"/>
      <c r="AG24" s="129"/>
      <c r="AH24" s="129"/>
      <c r="AI24" s="129"/>
      <c r="AJ24" s="129"/>
      <c r="AK24" s="129"/>
      <c r="AL24" s="129"/>
      <c r="AM24" s="129"/>
    </row>
    <row r="25" spans="1:39" s="157" customFormat="1" ht="63">
      <c r="A25" s="518">
        <v>1461</v>
      </c>
      <c r="B25" s="114" t="s">
        <v>3889</v>
      </c>
      <c r="C25" s="129" t="s">
        <v>3890</v>
      </c>
      <c r="D25" s="249" t="s">
        <v>55</v>
      </c>
      <c r="E25" s="249" t="s">
        <v>145</v>
      </c>
      <c r="F25" s="1329" t="s">
        <v>26</v>
      </c>
      <c r="G25" s="129">
        <v>197</v>
      </c>
      <c r="H25" s="129">
        <v>0</v>
      </c>
      <c r="I25" s="129">
        <v>0</v>
      </c>
      <c r="J25" s="129">
        <v>0</v>
      </c>
      <c r="K25" s="129">
        <v>0</v>
      </c>
      <c r="L25" s="129">
        <v>197</v>
      </c>
      <c r="M25" s="129">
        <v>98.5</v>
      </c>
      <c r="N25" s="129">
        <v>0</v>
      </c>
      <c r="O25" s="129">
        <v>98.5</v>
      </c>
      <c r="P25" s="129"/>
      <c r="Q25" s="129"/>
      <c r="R25" s="129"/>
      <c r="S25" s="129"/>
      <c r="T25" s="129"/>
      <c r="U25" s="129"/>
      <c r="V25" s="129"/>
      <c r="W25" s="129"/>
      <c r="X25" s="129"/>
      <c r="Y25" s="129"/>
      <c r="Z25" s="466">
        <v>98.5</v>
      </c>
      <c r="AA25" s="466">
        <v>0</v>
      </c>
      <c r="AB25" s="21">
        <v>98.5</v>
      </c>
      <c r="AC25" s="21"/>
      <c r="AD25" s="21"/>
      <c r="AE25" s="21">
        <v>0</v>
      </c>
      <c r="AF25" s="21">
        <v>0</v>
      </c>
      <c r="AG25" s="21">
        <v>0</v>
      </c>
      <c r="AH25" s="21">
        <v>0</v>
      </c>
      <c r="AI25" s="129"/>
      <c r="AJ25" s="129" t="s">
        <v>9325</v>
      </c>
      <c r="AK25" s="129"/>
      <c r="AL25" s="2601">
        <v>0.25</v>
      </c>
      <c r="AM25" s="129">
        <v>0</v>
      </c>
    </row>
    <row r="26" spans="1:39" s="157" customFormat="1" ht="16.5" thickBot="1">
      <c r="A26" s="518" t="s">
        <v>300</v>
      </c>
      <c r="B26" s="206"/>
      <c r="C26" s="1337" t="s">
        <v>3891</v>
      </c>
      <c r="D26" s="1334"/>
      <c r="E26" s="1334"/>
      <c r="F26" s="1334"/>
      <c r="G26" s="1335">
        <v>197</v>
      </c>
      <c r="H26" s="1335">
        <v>0</v>
      </c>
      <c r="I26" s="1335">
        <v>0</v>
      </c>
      <c r="J26" s="1335">
        <v>0</v>
      </c>
      <c r="K26" s="1335">
        <v>0</v>
      </c>
      <c r="L26" s="1335">
        <v>197</v>
      </c>
      <c r="M26" s="1335">
        <v>98.5</v>
      </c>
      <c r="N26" s="1335">
        <v>0</v>
      </c>
      <c r="O26" s="1335">
        <v>98.5</v>
      </c>
      <c r="P26" s="1335">
        <v>0</v>
      </c>
      <c r="Q26" s="1335">
        <v>0</v>
      </c>
      <c r="R26" s="1335">
        <v>0</v>
      </c>
      <c r="S26" s="1335">
        <v>0</v>
      </c>
      <c r="T26" s="1335">
        <v>0</v>
      </c>
      <c r="U26" s="1335">
        <v>0</v>
      </c>
      <c r="V26" s="1335">
        <v>0</v>
      </c>
      <c r="W26" s="1335">
        <v>0</v>
      </c>
      <c r="X26" s="1335">
        <v>0</v>
      </c>
      <c r="Y26" s="1335">
        <v>0</v>
      </c>
      <c r="Z26" s="1335">
        <v>98.5</v>
      </c>
      <c r="AA26" s="1335">
        <v>0</v>
      </c>
      <c r="AB26" s="1335">
        <v>98.5</v>
      </c>
      <c r="AC26" s="1335">
        <v>0</v>
      </c>
      <c r="AD26" s="1335">
        <v>0</v>
      </c>
      <c r="AE26" s="1335">
        <v>0</v>
      </c>
      <c r="AF26" s="1335">
        <v>0</v>
      </c>
      <c r="AG26" s="1335">
        <v>0</v>
      </c>
      <c r="AH26" s="1335">
        <v>0</v>
      </c>
      <c r="AI26" s="1335">
        <v>0</v>
      </c>
      <c r="AJ26" s="1335"/>
      <c r="AK26" s="1335"/>
      <c r="AL26" s="1335"/>
      <c r="AM26" s="1335">
        <v>0</v>
      </c>
    </row>
    <row r="27" spans="1:39" s="157" customFormat="1" ht="16.5" thickBot="1">
      <c r="A27" s="518" t="s">
        <v>300</v>
      </c>
      <c r="B27" s="206"/>
      <c r="C27" s="1337" t="s">
        <v>3892</v>
      </c>
      <c r="D27" s="1334"/>
      <c r="E27" s="1334"/>
      <c r="F27" s="1334"/>
      <c r="G27" s="1335">
        <v>2371.212</v>
      </c>
      <c r="H27" s="1335">
        <v>857.73799999999994</v>
      </c>
      <c r="I27" s="1335">
        <v>456.68700000000001</v>
      </c>
      <c r="J27" s="1335">
        <v>0</v>
      </c>
      <c r="K27" s="1335">
        <v>1314.425</v>
      </c>
      <c r="L27" s="1335">
        <v>1056.7869999999998</v>
      </c>
      <c r="M27" s="1335">
        <v>282.72399999999999</v>
      </c>
      <c r="N27" s="1335">
        <v>0</v>
      </c>
      <c r="O27" s="1335">
        <v>282.72399999999999</v>
      </c>
      <c r="P27" s="1335">
        <v>0</v>
      </c>
      <c r="Q27" s="1335">
        <v>0</v>
      </c>
      <c r="R27" s="1335">
        <v>0</v>
      </c>
      <c r="S27" s="1335">
        <v>0</v>
      </c>
      <c r="T27" s="1335">
        <v>0</v>
      </c>
      <c r="U27" s="1335">
        <v>0</v>
      </c>
      <c r="V27" s="1335">
        <v>0</v>
      </c>
      <c r="W27" s="1335">
        <v>0</v>
      </c>
      <c r="X27" s="1335">
        <v>0</v>
      </c>
      <c r="Y27" s="1335">
        <v>0</v>
      </c>
      <c r="Z27" s="1335">
        <v>282.72399999999999</v>
      </c>
      <c r="AA27" s="1335">
        <v>0</v>
      </c>
      <c r="AB27" s="1335">
        <v>282.72399999999999</v>
      </c>
      <c r="AC27" s="1335">
        <v>184.21800000000002</v>
      </c>
      <c r="AD27" s="1335">
        <v>0</v>
      </c>
      <c r="AE27" s="1335">
        <v>184.21800000000002</v>
      </c>
      <c r="AF27" s="1335">
        <v>184.21767499999999</v>
      </c>
      <c r="AG27" s="1335">
        <v>0</v>
      </c>
      <c r="AH27" s="1335">
        <v>184.21767499999999</v>
      </c>
      <c r="AI27" s="1335">
        <v>0</v>
      </c>
      <c r="AJ27" s="1335"/>
      <c r="AK27" s="1335"/>
      <c r="AL27" s="1335"/>
      <c r="AM27" s="1335">
        <v>0</v>
      </c>
    </row>
    <row r="28" spans="1:39" s="157" customFormat="1">
      <c r="A28" s="518" t="s">
        <v>300</v>
      </c>
      <c r="B28" s="206"/>
      <c r="C28" s="169"/>
      <c r="D28" s="206"/>
      <c r="E28" s="206"/>
      <c r="F28" s="206"/>
      <c r="G28" s="171"/>
      <c r="H28" s="171"/>
      <c r="I28" s="171"/>
      <c r="J28" s="171"/>
      <c r="K28" s="171"/>
      <c r="L28" s="171"/>
      <c r="M28" s="171"/>
      <c r="N28" s="171"/>
      <c r="O28" s="171"/>
      <c r="P28" s="171"/>
      <c r="Q28" s="171"/>
      <c r="R28" s="171"/>
      <c r="S28" s="171"/>
      <c r="T28" s="171"/>
      <c r="U28" s="171"/>
      <c r="V28" s="171"/>
      <c r="W28" s="171"/>
      <c r="X28" s="171"/>
      <c r="Y28" s="171"/>
      <c r="Z28" s="171"/>
      <c r="AA28" s="171"/>
      <c r="AB28" s="171"/>
      <c r="AC28" s="171"/>
      <c r="AD28" s="171"/>
      <c r="AE28" s="171"/>
      <c r="AF28" s="171"/>
      <c r="AG28" s="171"/>
      <c r="AH28" s="171"/>
      <c r="AI28" s="171"/>
      <c r="AJ28" s="171"/>
      <c r="AK28" s="171"/>
      <c r="AL28" s="171"/>
      <c r="AM28" s="171"/>
    </row>
    <row r="29" spans="1:39" s="157" customFormat="1">
      <c r="A29" s="518" t="s">
        <v>300</v>
      </c>
      <c r="B29" s="114"/>
      <c r="C29" s="208" t="s">
        <v>2259</v>
      </c>
      <c r="D29" s="114"/>
      <c r="E29" s="114"/>
      <c r="F29" s="114"/>
      <c r="G29" s="129"/>
      <c r="H29" s="129"/>
      <c r="I29" s="129"/>
      <c r="J29" s="129"/>
      <c r="K29" s="129"/>
      <c r="L29" s="129"/>
      <c r="M29" s="129"/>
      <c r="N29" s="129"/>
      <c r="O29" s="129"/>
      <c r="P29" s="129"/>
      <c r="Q29" s="129"/>
      <c r="R29" s="129"/>
      <c r="S29" s="129"/>
      <c r="T29" s="129"/>
      <c r="U29" s="129"/>
      <c r="V29" s="129"/>
      <c r="W29" s="129"/>
      <c r="X29" s="129"/>
      <c r="Y29" s="129"/>
      <c r="Z29" s="129"/>
      <c r="AA29" s="129"/>
      <c r="AB29" s="129"/>
      <c r="AC29" s="129"/>
      <c r="AD29" s="129"/>
      <c r="AE29" s="129"/>
      <c r="AF29" s="129"/>
      <c r="AG29" s="129"/>
      <c r="AH29" s="129"/>
      <c r="AI29" s="129"/>
      <c r="AJ29" s="129"/>
      <c r="AK29" s="129"/>
      <c r="AL29" s="129"/>
      <c r="AM29" s="129"/>
    </row>
    <row r="30" spans="1:39" s="157" customFormat="1">
      <c r="A30" s="518" t="s">
        <v>300</v>
      </c>
      <c r="B30" s="114"/>
      <c r="C30" s="208" t="s">
        <v>18</v>
      </c>
      <c r="D30" s="114"/>
      <c r="E30" s="114"/>
      <c r="F30" s="114"/>
      <c r="G30" s="129"/>
      <c r="H30" s="129"/>
      <c r="I30" s="129"/>
      <c r="J30" s="129"/>
      <c r="K30" s="129"/>
      <c r="L30" s="129"/>
      <c r="M30" s="129"/>
      <c r="N30" s="129"/>
      <c r="O30" s="129"/>
      <c r="P30" s="129"/>
      <c r="Q30" s="129"/>
      <c r="R30" s="129"/>
      <c r="S30" s="129"/>
      <c r="T30" s="129"/>
      <c r="U30" s="129"/>
      <c r="V30" s="129"/>
      <c r="W30" s="129"/>
      <c r="X30" s="129"/>
      <c r="Y30" s="129"/>
      <c r="Z30" s="129"/>
      <c r="AA30" s="129"/>
      <c r="AB30" s="129"/>
      <c r="AC30" s="129"/>
      <c r="AD30" s="129"/>
      <c r="AE30" s="129"/>
      <c r="AF30" s="129"/>
      <c r="AG30" s="129"/>
      <c r="AH30" s="129"/>
      <c r="AI30" s="129"/>
      <c r="AJ30" s="129"/>
      <c r="AK30" s="129"/>
      <c r="AL30" s="129"/>
      <c r="AM30" s="129"/>
    </row>
    <row r="31" spans="1:39" s="157" customFormat="1">
      <c r="A31" s="518" t="s">
        <v>300</v>
      </c>
      <c r="B31" s="114"/>
      <c r="C31" s="130"/>
      <c r="D31" s="114"/>
      <c r="E31" s="114"/>
      <c r="F31" s="249"/>
      <c r="G31" s="129"/>
      <c r="H31" s="129"/>
      <c r="I31" s="129"/>
      <c r="J31" s="129"/>
      <c r="K31" s="129"/>
      <c r="L31" s="129"/>
      <c r="M31" s="129"/>
      <c r="N31" s="129"/>
      <c r="O31" s="129"/>
      <c r="P31" s="129"/>
      <c r="Q31" s="129"/>
      <c r="R31" s="129"/>
      <c r="S31" s="129"/>
      <c r="T31" s="129"/>
      <c r="U31" s="129"/>
      <c r="V31" s="129"/>
      <c r="W31" s="129"/>
      <c r="X31" s="129"/>
      <c r="Y31" s="129"/>
      <c r="Z31" s="129"/>
      <c r="AA31" s="129"/>
      <c r="AB31" s="129"/>
      <c r="AC31" s="129"/>
      <c r="AD31" s="129"/>
      <c r="AE31" s="129"/>
      <c r="AF31" s="129"/>
      <c r="AG31" s="129"/>
      <c r="AH31" s="129"/>
      <c r="AI31" s="129"/>
      <c r="AJ31" s="129"/>
      <c r="AK31" s="129"/>
      <c r="AL31" s="129"/>
      <c r="AM31" s="129"/>
    </row>
    <row r="32" spans="1:39" s="157" customFormat="1" ht="47.25">
      <c r="A32" s="518">
        <v>1462</v>
      </c>
      <c r="B32" s="138" t="s">
        <v>3893</v>
      </c>
      <c r="C32" s="1338" t="s">
        <v>3894</v>
      </c>
      <c r="D32" s="1339" t="s">
        <v>294</v>
      </c>
      <c r="E32" s="1339" t="s">
        <v>3895</v>
      </c>
      <c r="F32" s="1329" t="s">
        <v>26</v>
      </c>
      <c r="G32" s="1339">
        <v>257.70800000000003</v>
      </c>
      <c r="H32" s="1340">
        <v>257.62599999999998</v>
      </c>
      <c r="I32" s="1340">
        <v>0</v>
      </c>
      <c r="J32" s="1340">
        <v>0</v>
      </c>
      <c r="K32" s="129">
        <v>257.62599999999998</v>
      </c>
      <c r="L32" s="128">
        <v>8.2000000000050477E-2</v>
      </c>
      <c r="M32" s="1330">
        <v>1E-3</v>
      </c>
      <c r="N32" s="1330">
        <v>0</v>
      </c>
      <c r="O32" s="1330">
        <v>1E-3</v>
      </c>
      <c r="P32" s="1330"/>
      <c r="Q32" s="1330"/>
      <c r="R32" s="1330"/>
      <c r="S32" s="1330"/>
      <c r="T32" s="1330"/>
      <c r="U32" s="1330"/>
      <c r="V32" s="1330"/>
      <c r="W32" s="1330"/>
      <c r="X32" s="1330"/>
      <c r="Y32" s="1330"/>
      <c r="Z32" s="466">
        <v>1E-3</v>
      </c>
      <c r="AA32" s="466">
        <v>0</v>
      </c>
      <c r="AB32" s="21">
        <v>1E-3</v>
      </c>
      <c r="AC32" s="21"/>
      <c r="AD32" s="21"/>
      <c r="AE32" s="21">
        <v>0</v>
      </c>
      <c r="AF32" s="21">
        <v>0</v>
      </c>
      <c r="AG32" s="21">
        <v>0</v>
      </c>
      <c r="AH32" s="21">
        <v>0</v>
      </c>
      <c r="AI32" s="1330"/>
      <c r="AJ32" s="1340" t="s">
        <v>9324</v>
      </c>
      <c r="AK32" s="1330"/>
      <c r="AL32" s="2609">
        <v>0.25</v>
      </c>
      <c r="AM32" s="128"/>
    </row>
    <row r="33" spans="1:39" s="157" customFormat="1" ht="47.25">
      <c r="A33" s="518">
        <v>1463</v>
      </c>
      <c r="B33" s="114" t="s">
        <v>3896</v>
      </c>
      <c r="C33" s="1340" t="s">
        <v>3897</v>
      </c>
      <c r="D33" s="1341" t="s">
        <v>37</v>
      </c>
      <c r="E33" s="1341" t="s">
        <v>3898</v>
      </c>
      <c r="F33" s="1329" t="s">
        <v>26</v>
      </c>
      <c r="G33" s="1341">
        <v>134.55500000000001</v>
      </c>
      <c r="H33" s="1340">
        <v>134.40899999999999</v>
      </c>
      <c r="I33" s="1340">
        <v>0</v>
      </c>
      <c r="J33" s="1340">
        <v>0</v>
      </c>
      <c r="K33" s="129">
        <v>134.40899999999999</v>
      </c>
      <c r="L33" s="128">
        <v>0.14600000000001501</v>
      </c>
      <c r="M33" s="1330">
        <v>1E-3</v>
      </c>
      <c r="N33" s="1330">
        <v>0</v>
      </c>
      <c r="O33" s="1330">
        <v>1E-3</v>
      </c>
      <c r="P33" s="1330"/>
      <c r="Q33" s="1330"/>
      <c r="R33" s="1330"/>
      <c r="S33" s="1330"/>
      <c r="T33" s="1330"/>
      <c r="U33" s="1330"/>
      <c r="V33" s="1330"/>
      <c r="W33" s="1330"/>
      <c r="X33" s="1330"/>
      <c r="Y33" s="1330"/>
      <c r="Z33" s="466">
        <v>1E-3</v>
      </c>
      <c r="AA33" s="466">
        <v>0</v>
      </c>
      <c r="AB33" s="21">
        <v>1E-3</v>
      </c>
      <c r="AC33" s="21"/>
      <c r="AD33" s="21"/>
      <c r="AE33" s="21">
        <v>0</v>
      </c>
      <c r="AF33" s="21">
        <v>0</v>
      </c>
      <c r="AG33" s="21">
        <v>0</v>
      </c>
      <c r="AH33" s="21">
        <v>0</v>
      </c>
      <c r="AI33" s="1330"/>
      <c r="AJ33" s="1340" t="s">
        <v>9324</v>
      </c>
      <c r="AK33" s="1330"/>
      <c r="AL33" s="2609">
        <v>0.25</v>
      </c>
      <c r="AM33" s="128"/>
    </row>
    <row r="34" spans="1:39" s="157" customFormat="1" ht="47.25">
      <c r="A34" s="518">
        <v>1464</v>
      </c>
      <c r="B34" s="114" t="s">
        <v>3899</v>
      </c>
      <c r="C34" s="1340" t="s">
        <v>3900</v>
      </c>
      <c r="D34" s="1341" t="s">
        <v>29</v>
      </c>
      <c r="E34" s="1341" t="s">
        <v>3901</v>
      </c>
      <c r="F34" s="1329" t="s">
        <v>26</v>
      </c>
      <c r="G34" s="1341">
        <v>152.11699999999999</v>
      </c>
      <c r="H34" s="1340">
        <v>91.968999999999994</v>
      </c>
      <c r="I34" s="1340">
        <v>15.038</v>
      </c>
      <c r="J34" s="1340">
        <v>0</v>
      </c>
      <c r="K34" s="129">
        <v>107.00699999999999</v>
      </c>
      <c r="L34" s="128">
        <v>45.11</v>
      </c>
      <c r="M34" s="1330">
        <v>45.11</v>
      </c>
      <c r="N34" s="129">
        <v>0</v>
      </c>
      <c r="O34" s="1330">
        <v>45.11</v>
      </c>
      <c r="P34" s="1330"/>
      <c r="Q34" s="1330"/>
      <c r="R34" s="1330"/>
      <c r="S34" s="1330"/>
      <c r="T34" s="1330"/>
      <c r="U34" s="1330"/>
      <c r="V34" s="1330"/>
      <c r="W34" s="1330"/>
      <c r="X34" s="1330"/>
      <c r="Y34" s="1330"/>
      <c r="Z34" s="466">
        <v>45.11</v>
      </c>
      <c r="AA34" s="466">
        <v>0</v>
      </c>
      <c r="AB34" s="21">
        <v>45.11</v>
      </c>
      <c r="AC34" s="21">
        <v>45.11</v>
      </c>
      <c r="AD34" s="21"/>
      <c r="AE34" s="21">
        <v>45.11</v>
      </c>
      <c r="AF34" s="21">
        <v>40.271461000000002</v>
      </c>
      <c r="AG34" s="21">
        <v>0</v>
      </c>
      <c r="AH34" s="21">
        <v>40.271461000000002</v>
      </c>
      <c r="AI34" s="1330"/>
      <c r="AJ34" s="1330"/>
      <c r="AK34" s="129" t="s">
        <v>9259</v>
      </c>
      <c r="AL34" s="2609">
        <v>1</v>
      </c>
      <c r="AM34" s="128">
        <v>0</v>
      </c>
    </row>
    <row r="35" spans="1:39" s="157" customFormat="1" ht="78.75">
      <c r="A35" s="518">
        <v>1465</v>
      </c>
      <c r="B35" s="114" t="s">
        <v>3902</v>
      </c>
      <c r="C35" s="1340" t="s">
        <v>3903</v>
      </c>
      <c r="D35" s="1342" t="s">
        <v>107</v>
      </c>
      <c r="E35" s="233" t="s">
        <v>3904</v>
      </c>
      <c r="F35" s="1329" t="s">
        <v>26</v>
      </c>
      <c r="G35" s="1343">
        <v>45.555999999999997</v>
      </c>
      <c r="H35" s="1343">
        <v>45.399000000000001</v>
      </c>
      <c r="I35" s="1340">
        <v>0</v>
      </c>
      <c r="J35" s="1340">
        <v>0</v>
      </c>
      <c r="K35" s="129">
        <v>45.399000000000001</v>
      </c>
      <c r="L35" s="128">
        <v>0.15699999999999648</v>
      </c>
      <c r="M35" s="1330">
        <v>1E-3</v>
      </c>
      <c r="N35" s="129">
        <v>0</v>
      </c>
      <c r="O35" s="1330">
        <v>1E-3</v>
      </c>
      <c r="P35" s="1330"/>
      <c r="Q35" s="1330"/>
      <c r="R35" s="1330"/>
      <c r="S35" s="1330"/>
      <c r="T35" s="1330"/>
      <c r="U35" s="1330"/>
      <c r="V35" s="1330"/>
      <c r="W35" s="1330"/>
      <c r="X35" s="1330"/>
      <c r="Y35" s="1330"/>
      <c r="Z35" s="466">
        <v>1E-3</v>
      </c>
      <c r="AA35" s="466">
        <v>0</v>
      </c>
      <c r="AB35" s="21">
        <v>1E-3</v>
      </c>
      <c r="AC35" s="21"/>
      <c r="AD35" s="21"/>
      <c r="AE35" s="21">
        <v>0</v>
      </c>
      <c r="AF35" s="21">
        <v>0</v>
      </c>
      <c r="AG35" s="21">
        <v>0</v>
      </c>
      <c r="AH35" s="21">
        <v>0</v>
      </c>
      <c r="AI35" s="1330"/>
      <c r="AJ35" s="1340" t="s">
        <v>9324</v>
      </c>
      <c r="AK35" s="1330"/>
      <c r="AL35" s="2609">
        <v>0.25</v>
      </c>
      <c r="AM35" s="128">
        <v>0</v>
      </c>
    </row>
    <row r="36" spans="1:39" ht="47.25">
      <c r="A36" s="518">
        <v>1466</v>
      </c>
      <c r="B36" s="114" t="s">
        <v>3905</v>
      </c>
      <c r="C36" s="1340" t="s">
        <v>3906</v>
      </c>
      <c r="D36" s="1341" t="s">
        <v>342</v>
      </c>
      <c r="E36" s="1341" t="s">
        <v>3907</v>
      </c>
      <c r="F36" s="1329" t="s">
        <v>26</v>
      </c>
      <c r="G36" s="1341">
        <v>181.102</v>
      </c>
      <c r="H36" s="1340">
        <v>99.828999999999994</v>
      </c>
      <c r="I36" s="1340">
        <v>40.636000000000003</v>
      </c>
      <c r="J36" s="1340">
        <v>0</v>
      </c>
      <c r="K36" s="129">
        <v>140.465</v>
      </c>
      <c r="L36" s="128">
        <v>40.637</v>
      </c>
      <c r="M36" s="1330">
        <v>40.637</v>
      </c>
      <c r="N36" s="129">
        <v>0</v>
      </c>
      <c r="O36" s="1330">
        <v>40.637</v>
      </c>
      <c r="P36" s="1330"/>
      <c r="Q36" s="1330"/>
      <c r="R36" s="1330"/>
      <c r="S36" s="1330"/>
      <c r="T36" s="1330"/>
      <c r="U36" s="1330"/>
      <c r="V36" s="1330"/>
      <c r="W36" s="1330"/>
      <c r="X36" s="1330"/>
      <c r="Y36" s="1330"/>
      <c r="Z36" s="466">
        <v>40.637</v>
      </c>
      <c r="AA36" s="466">
        <v>0</v>
      </c>
      <c r="AB36" s="21">
        <v>40.637</v>
      </c>
      <c r="AC36" s="21">
        <v>40.637</v>
      </c>
      <c r="AD36" s="21"/>
      <c r="AE36" s="21">
        <v>40.637</v>
      </c>
      <c r="AF36" s="21">
        <v>40.637</v>
      </c>
      <c r="AG36" s="21">
        <v>0</v>
      </c>
      <c r="AH36" s="21">
        <v>40.637</v>
      </c>
      <c r="AI36" s="1330"/>
      <c r="AJ36" s="1330"/>
      <c r="AK36" s="129" t="s">
        <v>9259</v>
      </c>
      <c r="AL36" s="2609">
        <v>1</v>
      </c>
      <c r="AM36" s="128">
        <v>0</v>
      </c>
    </row>
    <row r="37" spans="1:39" ht="63">
      <c r="A37" s="518">
        <v>1467</v>
      </c>
      <c r="B37" s="114" t="s">
        <v>3908</v>
      </c>
      <c r="C37" s="1340" t="s">
        <v>3909</v>
      </c>
      <c r="D37" s="1341" t="s">
        <v>177</v>
      </c>
      <c r="E37" s="1341" t="s">
        <v>3907</v>
      </c>
      <c r="F37" s="1329" t="s">
        <v>26</v>
      </c>
      <c r="G37" s="1341">
        <v>163.64400000000001</v>
      </c>
      <c r="H37" s="1340">
        <v>100.258</v>
      </c>
      <c r="I37" s="1340">
        <v>15.846</v>
      </c>
      <c r="J37" s="1340">
        <v>0</v>
      </c>
      <c r="K37" s="129">
        <v>116.104</v>
      </c>
      <c r="L37" s="128">
        <v>47.540000000000006</v>
      </c>
      <c r="M37" s="1330">
        <v>47.54</v>
      </c>
      <c r="N37" s="129">
        <v>0</v>
      </c>
      <c r="O37" s="1330">
        <v>47.54</v>
      </c>
      <c r="P37" s="1330"/>
      <c r="Q37" s="1330"/>
      <c r="R37" s="1330"/>
      <c r="S37" s="1330"/>
      <c r="T37" s="1330"/>
      <c r="U37" s="1330"/>
      <c r="V37" s="1330"/>
      <c r="W37" s="1330"/>
      <c r="X37" s="1330"/>
      <c r="Y37" s="1330"/>
      <c r="Z37" s="466">
        <v>47.54</v>
      </c>
      <c r="AA37" s="466">
        <v>0</v>
      </c>
      <c r="AB37" s="21">
        <v>47.54</v>
      </c>
      <c r="AC37" s="21">
        <v>47.54</v>
      </c>
      <c r="AD37" s="21"/>
      <c r="AE37" s="21">
        <v>47.54</v>
      </c>
      <c r="AF37" s="21">
        <v>47.539776000000003</v>
      </c>
      <c r="AG37" s="21">
        <v>0</v>
      </c>
      <c r="AH37" s="21">
        <v>47.539776000000003</v>
      </c>
      <c r="AI37" s="1330"/>
      <c r="AJ37" s="1340"/>
      <c r="AK37" s="1340" t="s">
        <v>10678</v>
      </c>
      <c r="AL37" s="2609">
        <v>1</v>
      </c>
      <c r="AM37" s="128">
        <v>0</v>
      </c>
    </row>
    <row r="38" spans="1:39" ht="63">
      <c r="A38" s="518">
        <v>1468</v>
      </c>
      <c r="B38" s="114" t="s">
        <v>3910</v>
      </c>
      <c r="C38" s="1340" t="s">
        <v>3911</v>
      </c>
      <c r="D38" s="1341" t="s">
        <v>2265</v>
      </c>
      <c r="E38" s="1341" t="s">
        <v>3912</v>
      </c>
      <c r="F38" s="1329" t="s">
        <v>26</v>
      </c>
      <c r="G38" s="1341">
        <v>93.668000000000006</v>
      </c>
      <c r="H38" s="1340">
        <v>40.409999999999997</v>
      </c>
      <c r="I38" s="1340">
        <v>26.582000000000001</v>
      </c>
      <c r="J38" s="1340">
        <v>0</v>
      </c>
      <c r="K38" s="129">
        <v>66.99199999999999</v>
      </c>
      <c r="L38" s="128">
        <v>26.676000000000016</v>
      </c>
      <c r="M38" s="1330">
        <v>26.675999999999998</v>
      </c>
      <c r="N38" s="129">
        <v>0</v>
      </c>
      <c r="O38" s="1330">
        <v>26.675999999999998</v>
      </c>
      <c r="P38" s="1330"/>
      <c r="Q38" s="1330"/>
      <c r="R38" s="1330"/>
      <c r="S38" s="1330"/>
      <c r="T38" s="1330"/>
      <c r="U38" s="1330"/>
      <c r="V38" s="1330"/>
      <c r="W38" s="1330"/>
      <c r="X38" s="1330"/>
      <c r="Y38" s="1330"/>
      <c r="Z38" s="466">
        <v>26.675999999999998</v>
      </c>
      <c r="AA38" s="466">
        <v>0</v>
      </c>
      <c r="AB38" s="21">
        <v>26.675999999999998</v>
      </c>
      <c r="AC38" s="21">
        <v>26.675999999999998</v>
      </c>
      <c r="AD38" s="21"/>
      <c r="AE38" s="21">
        <v>26.675999999999998</v>
      </c>
      <c r="AF38" s="21">
        <v>19.276624000000002</v>
      </c>
      <c r="AG38" s="21">
        <v>0</v>
      </c>
      <c r="AH38" s="21">
        <v>19.276624000000002</v>
      </c>
      <c r="AI38" s="1330"/>
      <c r="AJ38" s="1330"/>
      <c r="AK38" s="129" t="s">
        <v>9259</v>
      </c>
      <c r="AL38" s="2609">
        <v>1</v>
      </c>
      <c r="AM38" s="128">
        <v>0</v>
      </c>
    </row>
    <row r="39" spans="1:39" ht="126">
      <c r="A39" s="518">
        <v>1469</v>
      </c>
      <c r="B39" s="114" t="s">
        <v>3913</v>
      </c>
      <c r="C39" s="1340" t="s">
        <v>3914</v>
      </c>
      <c r="D39" s="1341" t="s">
        <v>297</v>
      </c>
      <c r="E39" s="1341" t="s">
        <v>3915</v>
      </c>
      <c r="F39" s="1329" t="s">
        <v>26</v>
      </c>
      <c r="G39" s="1341">
        <v>48.396999999999998</v>
      </c>
      <c r="H39" s="1340">
        <v>46.48</v>
      </c>
      <c r="I39" s="1340">
        <v>0</v>
      </c>
      <c r="J39" s="1340">
        <v>0</v>
      </c>
      <c r="K39" s="129">
        <v>46.48</v>
      </c>
      <c r="L39" s="128">
        <v>1.9170000000000016</v>
      </c>
      <c r="M39" s="1330">
        <v>1E-3</v>
      </c>
      <c r="N39" s="129">
        <v>0</v>
      </c>
      <c r="O39" s="1330">
        <v>1E-3</v>
      </c>
      <c r="P39" s="1330"/>
      <c r="Q39" s="1330"/>
      <c r="R39" s="1330"/>
      <c r="S39" s="1330"/>
      <c r="T39" s="1330"/>
      <c r="U39" s="1330"/>
      <c r="V39" s="1330"/>
      <c r="W39" s="1330"/>
      <c r="X39" s="1330"/>
      <c r="Y39" s="1330"/>
      <c r="Z39" s="466">
        <v>1E-3</v>
      </c>
      <c r="AA39" s="466">
        <v>0</v>
      </c>
      <c r="AB39" s="21">
        <v>1E-3</v>
      </c>
      <c r="AC39" s="21"/>
      <c r="AD39" s="21"/>
      <c r="AE39" s="21">
        <v>0</v>
      </c>
      <c r="AF39" s="21">
        <v>0</v>
      </c>
      <c r="AG39" s="21">
        <v>0</v>
      </c>
      <c r="AH39" s="21">
        <v>0</v>
      </c>
      <c r="AI39" s="1330"/>
      <c r="AJ39" s="1340" t="s">
        <v>9677</v>
      </c>
      <c r="AK39" s="1330"/>
      <c r="AL39" s="2609">
        <v>0.25</v>
      </c>
      <c r="AM39" s="128">
        <v>0</v>
      </c>
    </row>
    <row r="40" spans="1:39" ht="110.25">
      <c r="A40" s="518">
        <v>1470</v>
      </c>
      <c r="B40" s="114" t="s">
        <v>3916</v>
      </c>
      <c r="C40" s="1340" t="s">
        <v>3917</v>
      </c>
      <c r="D40" s="1341" t="s">
        <v>39</v>
      </c>
      <c r="E40" s="1341" t="s">
        <v>3918</v>
      </c>
      <c r="F40" s="1329" t="s">
        <v>26</v>
      </c>
      <c r="G40" s="1341">
        <v>129.613</v>
      </c>
      <c r="H40" s="1340">
        <v>123.43600000000001</v>
      </c>
      <c r="I40" s="1340">
        <v>0</v>
      </c>
      <c r="J40" s="1340">
        <v>0</v>
      </c>
      <c r="K40" s="129">
        <v>123.43600000000001</v>
      </c>
      <c r="L40" s="128">
        <v>6.1769999999999925</v>
      </c>
      <c r="M40" s="1330">
        <v>1E-3</v>
      </c>
      <c r="N40" s="129">
        <v>0</v>
      </c>
      <c r="O40" s="1330">
        <v>1E-3</v>
      </c>
      <c r="P40" s="1330"/>
      <c r="Q40" s="1330"/>
      <c r="R40" s="1330"/>
      <c r="S40" s="1330"/>
      <c r="T40" s="1330"/>
      <c r="U40" s="1330"/>
      <c r="V40" s="1330"/>
      <c r="W40" s="1330"/>
      <c r="X40" s="1330"/>
      <c r="Y40" s="1330"/>
      <c r="Z40" s="466">
        <v>1E-3</v>
      </c>
      <c r="AA40" s="466">
        <v>0</v>
      </c>
      <c r="AB40" s="21">
        <v>1E-3</v>
      </c>
      <c r="AC40" s="21"/>
      <c r="AD40" s="21"/>
      <c r="AE40" s="21">
        <v>0</v>
      </c>
      <c r="AF40" s="21">
        <v>0</v>
      </c>
      <c r="AG40" s="21">
        <v>0</v>
      </c>
      <c r="AH40" s="21">
        <v>0</v>
      </c>
      <c r="AI40" s="1330"/>
      <c r="AJ40" s="1340" t="s">
        <v>11867</v>
      </c>
      <c r="AK40" s="1330"/>
      <c r="AL40" s="2609">
        <v>0.25</v>
      </c>
      <c r="AM40" s="128">
        <v>0</v>
      </c>
    </row>
    <row r="41" spans="1:39" ht="126">
      <c r="A41" s="518">
        <v>1471</v>
      </c>
      <c r="B41" s="114" t="s">
        <v>3919</v>
      </c>
      <c r="C41" s="1340" t="s">
        <v>3920</v>
      </c>
      <c r="D41" s="1341" t="s">
        <v>55</v>
      </c>
      <c r="E41" s="1341" t="s">
        <v>3921</v>
      </c>
      <c r="F41" s="1329" t="s">
        <v>26</v>
      </c>
      <c r="G41" s="1341">
        <v>5218.4279999999999</v>
      </c>
      <c r="H41" s="1340">
        <v>1873.3630000000001</v>
      </c>
      <c r="I41" s="1340">
        <v>1139.0239999999999</v>
      </c>
      <c r="J41" s="1340">
        <v>0</v>
      </c>
      <c r="K41" s="129">
        <v>3012.3869999999997</v>
      </c>
      <c r="L41" s="128">
        <v>2206.0410000000002</v>
      </c>
      <c r="M41" s="1330">
        <v>500.5</v>
      </c>
      <c r="N41" s="129">
        <v>0</v>
      </c>
      <c r="O41" s="1330">
        <v>500.5</v>
      </c>
      <c r="P41" s="1330"/>
      <c r="Q41" s="1330"/>
      <c r="R41" s="1330"/>
      <c r="S41" s="1330"/>
      <c r="T41" s="1330"/>
      <c r="U41" s="1330"/>
      <c r="V41" s="1330"/>
      <c r="W41" s="1330"/>
      <c r="X41" s="1330"/>
      <c r="Y41" s="1330"/>
      <c r="Z41" s="466">
        <v>500.5</v>
      </c>
      <c r="AA41" s="466">
        <v>0</v>
      </c>
      <c r="AB41" s="21">
        <v>500.5</v>
      </c>
      <c r="AC41" s="21">
        <v>500.5</v>
      </c>
      <c r="AD41" s="21"/>
      <c r="AE41" s="21">
        <v>500.5</v>
      </c>
      <c r="AF41" s="21">
        <v>500.26404700000001</v>
      </c>
      <c r="AG41" s="21">
        <v>0</v>
      </c>
      <c r="AH41" s="21">
        <v>500.26404700000001</v>
      </c>
      <c r="AI41" s="1330"/>
      <c r="AJ41" s="1330"/>
      <c r="AK41" s="1340" t="s">
        <v>10294</v>
      </c>
      <c r="AL41" s="2609">
        <v>0.25</v>
      </c>
      <c r="AM41" s="128">
        <v>0</v>
      </c>
    </row>
    <row r="42" spans="1:39" ht="47.25">
      <c r="A42" s="518">
        <v>1472</v>
      </c>
      <c r="B42" s="114" t="s">
        <v>3922</v>
      </c>
      <c r="C42" s="1340" t="s">
        <v>3923</v>
      </c>
      <c r="D42" s="1341" t="s">
        <v>287</v>
      </c>
      <c r="E42" s="1341" t="s">
        <v>3924</v>
      </c>
      <c r="F42" s="1329" t="s">
        <v>26</v>
      </c>
      <c r="G42" s="1341">
        <v>150.011</v>
      </c>
      <c r="H42" s="1340">
        <v>95.391999999999996</v>
      </c>
      <c r="I42" s="1340">
        <v>0</v>
      </c>
      <c r="J42" s="1340">
        <v>0</v>
      </c>
      <c r="K42" s="129">
        <v>95.391999999999996</v>
      </c>
      <c r="L42" s="128">
        <v>54.619</v>
      </c>
      <c r="M42" s="1330">
        <v>34.619</v>
      </c>
      <c r="N42" s="129">
        <v>0</v>
      </c>
      <c r="O42" s="1330">
        <v>34.619</v>
      </c>
      <c r="P42" s="1330"/>
      <c r="Q42" s="1330"/>
      <c r="R42" s="1330"/>
      <c r="S42" s="1330"/>
      <c r="T42" s="1330"/>
      <c r="U42" s="1330"/>
      <c r="V42" s="1330"/>
      <c r="W42" s="1330"/>
      <c r="X42" s="1330"/>
      <c r="Y42" s="1330"/>
      <c r="Z42" s="466">
        <v>34.619</v>
      </c>
      <c r="AA42" s="466">
        <v>0</v>
      </c>
      <c r="AB42" s="21">
        <v>34.619</v>
      </c>
      <c r="AC42" s="21"/>
      <c r="AD42" s="21"/>
      <c r="AE42" s="21">
        <v>0</v>
      </c>
      <c r="AF42" s="21">
        <v>0</v>
      </c>
      <c r="AG42" s="21">
        <v>0</v>
      </c>
      <c r="AH42" s="21">
        <v>0</v>
      </c>
      <c r="AI42" s="1330"/>
      <c r="AJ42" s="1340" t="s">
        <v>9324</v>
      </c>
      <c r="AK42" s="1330"/>
      <c r="AL42" s="2609">
        <v>0.25</v>
      </c>
      <c r="AM42" s="128">
        <v>0</v>
      </c>
    </row>
    <row r="43" spans="1:39" ht="126">
      <c r="A43" s="518">
        <v>1473</v>
      </c>
      <c r="B43" s="114" t="s">
        <v>3925</v>
      </c>
      <c r="C43" s="1340" t="s">
        <v>3926</v>
      </c>
      <c r="D43" s="1341" t="s">
        <v>294</v>
      </c>
      <c r="E43" s="1341" t="s">
        <v>3935</v>
      </c>
      <c r="F43" s="1329" t="s">
        <v>26</v>
      </c>
      <c r="G43" s="1341">
        <v>80.677999999999997</v>
      </c>
      <c r="H43" s="1340">
        <v>77.403999999999996</v>
      </c>
      <c r="I43" s="1340">
        <v>3.274</v>
      </c>
      <c r="J43" s="1340">
        <v>0</v>
      </c>
      <c r="K43" s="129">
        <v>80.677999999999997</v>
      </c>
      <c r="L43" s="128">
        <v>0</v>
      </c>
      <c r="M43" s="1330">
        <v>0.104</v>
      </c>
      <c r="N43" s="129">
        <v>0</v>
      </c>
      <c r="O43" s="1330">
        <v>0.104</v>
      </c>
      <c r="P43" s="1330"/>
      <c r="Q43" s="1330"/>
      <c r="R43" s="1330"/>
      <c r="S43" s="1330"/>
      <c r="T43" s="1330"/>
      <c r="U43" s="1330"/>
      <c r="V43" s="1330"/>
      <c r="W43" s="1330"/>
      <c r="X43" s="1330"/>
      <c r="Y43" s="1330"/>
      <c r="Z43" s="466">
        <v>0.104</v>
      </c>
      <c r="AA43" s="466">
        <v>0</v>
      </c>
      <c r="AB43" s="21">
        <v>0.104</v>
      </c>
      <c r="AC43" s="21">
        <v>2.6000000000000002E-2</v>
      </c>
      <c r="AD43" s="21"/>
      <c r="AE43" s="21">
        <v>2.6000000000000002E-2</v>
      </c>
      <c r="AF43" s="21">
        <v>0</v>
      </c>
      <c r="AG43" s="21">
        <v>0</v>
      </c>
      <c r="AH43" s="21">
        <v>0</v>
      </c>
      <c r="AI43" s="1330"/>
      <c r="AJ43" s="1340" t="s">
        <v>9526</v>
      </c>
      <c r="AK43" s="1340" t="s">
        <v>9259</v>
      </c>
      <c r="AL43" s="2609">
        <v>0.25</v>
      </c>
      <c r="AM43" s="128">
        <v>0</v>
      </c>
    </row>
    <row r="44" spans="1:39" ht="94.5">
      <c r="A44" s="518">
        <v>1474</v>
      </c>
      <c r="B44" s="114" t="s">
        <v>3927</v>
      </c>
      <c r="C44" s="1340" t="s">
        <v>3928</v>
      </c>
      <c r="D44" s="1341" t="s">
        <v>294</v>
      </c>
      <c r="E44" s="1341" t="s">
        <v>3929</v>
      </c>
      <c r="F44" s="1329" t="s">
        <v>26</v>
      </c>
      <c r="G44" s="1341">
        <v>417.8</v>
      </c>
      <c r="H44" s="1340">
        <v>141.06200000000001</v>
      </c>
      <c r="I44" s="1340">
        <v>0</v>
      </c>
      <c r="J44" s="1340">
        <v>0</v>
      </c>
      <c r="K44" s="129">
        <v>141.06200000000001</v>
      </c>
      <c r="L44" s="128">
        <v>276.738</v>
      </c>
      <c r="M44" s="1344">
        <v>150</v>
      </c>
      <c r="N44" s="128">
        <v>0</v>
      </c>
      <c r="O44" s="1330">
        <v>150</v>
      </c>
      <c r="P44" s="1330"/>
      <c r="Q44" s="1330"/>
      <c r="R44" s="1330"/>
      <c r="S44" s="1330"/>
      <c r="T44" s="1330"/>
      <c r="U44" s="1330"/>
      <c r="V44" s="1330"/>
      <c r="W44" s="1330"/>
      <c r="X44" s="1330"/>
      <c r="Y44" s="1330"/>
      <c r="Z44" s="466">
        <v>150</v>
      </c>
      <c r="AA44" s="466">
        <v>0</v>
      </c>
      <c r="AB44" s="21">
        <v>150</v>
      </c>
      <c r="AC44" s="21">
        <v>75</v>
      </c>
      <c r="AD44" s="21"/>
      <c r="AE44" s="21">
        <v>75</v>
      </c>
      <c r="AF44" s="21">
        <v>37.469285999999997</v>
      </c>
      <c r="AG44" s="21">
        <v>0</v>
      </c>
      <c r="AH44" s="21">
        <v>37.469285999999997</v>
      </c>
      <c r="AI44" s="1330"/>
      <c r="AJ44" s="1340" t="s">
        <v>12997</v>
      </c>
      <c r="AK44" s="1340" t="s">
        <v>9741</v>
      </c>
      <c r="AL44" s="2609">
        <v>0.25</v>
      </c>
      <c r="AM44" s="128">
        <v>0</v>
      </c>
    </row>
    <row r="45" spans="1:39" ht="47.25">
      <c r="A45" s="518">
        <v>1475</v>
      </c>
      <c r="B45" s="114" t="s">
        <v>3930</v>
      </c>
      <c r="C45" s="1340" t="s">
        <v>3931</v>
      </c>
      <c r="D45" s="1341" t="s">
        <v>294</v>
      </c>
      <c r="E45" s="1341" t="s">
        <v>3932</v>
      </c>
      <c r="F45" s="1329" t="s">
        <v>26</v>
      </c>
      <c r="G45" s="1341">
        <v>48.832999999999998</v>
      </c>
      <c r="H45" s="1340">
        <v>48.816000000000003</v>
      </c>
      <c r="I45" s="1340">
        <v>0</v>
      </c>
      <c r="J45" s="1340">
        <v>0</v>
      </c>
      <c r="K45" s="129">
        <v>48.816000000000003</v>
      </c>
      <c r="L45" s="128">
        <v>1.6999999999995907E-2</v>
      </c>
      <c r="M45" s="1345">
        <v>1E-3</v>
      </c>
      <c r="N45" s="128">
        <v>0</v>
      </c>
      <c r="O45" s="1330">
        <v>1E-3</v>
      </c>
      <c r="P45" s="1330"/>
      <c r="Q45" s="1330"/>
      <c r="R45" s="1330"/>
      <c r="S45" s="1330"/>
      <c r="T45" s="1330"/>
      <c r="U45" s="1330"/>
      <c r="V45" s="1330"/>
      <c r="W45" s="1330"/>
      <c r="X45" s="1330"/>
      <c r="Y45" s="1330"/>
      <c r="Z45" s="466">
        <v>1E-3</v>
      </c>
      <c r="AA45" s="466">
        <v>0</v>
      </c>
      <c r="AB45" s="21">
        <v>1E-3</v>
      </c>
      <c r="AC45" s="21"/>
      <c r="AD45" s="21"/>
      <c r="AE45" s="21">
        <v>0</v>
      </c>
      <c r="AF45" s="21">
        <v>0</v>
      </c>
      <c r="AG45" s="21">
        <v>0</v>
      </c>
      <c r="AH45" s="21">
        <v>0</v>
      </c>
      <c r="AI45" s="1330"/>
      <c r="AJ45" s="1340" t="s">
        <v>9324</v>
      </c>
      <c r="AK45" s="1330"/>
      <c r="AL45" s="2609">
        <v>0.25</v>
      </c>
      <c r="AM45" s="128">
        <v>0</v>
      </c>
    </row>
    <row r="46" spans="1:39" ht="47.25">
      <c r="A46" s="518">
        <v>1476</v>
      </c>
      <c r="B46" s="114" t="s">
        <v>3933</v>
      </c>
      <c r="C46" s="1340" t="s">
        <v>3934</v>
      </c>
      <c r="D46" s="1341" t="s">
        <v>37</v>
      </c>
      <c r="E46" s="1341" t="s">
        <v>3935</v>
      </c>
      <c r="F46" s="1329" t="s">
        <v>26</v>
      </c>
      <c r="G46" s="1341">
        <v>48.832999999999998</v>
      </c>
      <c r="H46" s="1340">
        <v>48.811</v>
      </c>
      <c r="I46" s="1340">
        <v>0</v>
      </c>
      <c r="J46" s="1340">
        <v>0</v>
      </c>
      <c r="K46" s="129">
        <v>48.811</v>
      </c>
      <c r="L46" s="128">
        <v>2.1999999999998465E-2</v>
      </c>
      <c r="M46" s="1345">
        <v>1E-3</v>
      </c>
      <c r="N46" s="128">
        <v>0</v>
      </c>
      <c r="O46" s="1330">
        <v>1E-3</v>
      </c>
      <c r="P46" s="1330"/>
      <c r="Q46" s="1330"/>
      <c r="R46" s="1330"/>
      <c r="S46" s="1330"/>
      <c r="T46" s="1330"/>
      <c r="U46" s="1330"/>
      <c r="V46" s="1330"/>
      <c r="W46" s="1330"/>
      <c r="X46" s="1330"/>
      <c r="Y46" s="1330"/>
      <c r="Z46" s="466">
        <v>1E-3</v>
      </c>
      <c r="AA46" s="466">
        <v>0</v>
      </c>
      <c r="AB46" s="21">
        <v>1E-3</v>
      </c>
      <c r="AC46" s="21"/>
      <c r="AD46" s="21"/>
      <c r="AE46" s="21">
        <v>0</v>
      </c>
      <c r="AF46" s="21">
        <v>0</v>
      </c>
      <c r="AG46" s="21">
        <v>0</v>
      </c>
      <c r="AH46" s="21">
        <v>0</v>
      </c>
      <c r="AI46" s="1330"/>
      <c r="AJ46" s="1340" t="s">
        <v>9324</v>
      </c>
      <c r="AK46" s="1330"/>
      <c r="AL46" s="2609">
        <v>0.25</v>
      </c>
      <c r="AM46" s="128">
        <v>0</v>
      </c>
    </row>
    <row r="47" spans="1:39" ht="126">
      <c r="A47" s="518">
        <v>1477</v>
      </c>
      <c r="B47" s="114" t="s">
        <v>3936</v>
      </c>
      <c r="C47" s="1340" t="s">
        <v>3937</v>
      </c>
      <c r="D47" s="1341" t="s">
        <v>55</v>
      </c>
      <c r="E47" s="1341" t="s">
        <v>3938</v>
      </c>
      <c r="F47" s="1329" t="s">
        <v>115</v>
      </c>
      <c r="G47" s="1341">
        <v>735.11900000000003</v>
      </c>
      <c r="H47" s="1340">
        <v>244.50700000000001</v>
      </c>
      <c r="I47" s="1340">
        <v>128.12200000000001</v>
      </c>
      <c r="J47" s="1340">
        <v>0</v>
      </c>
      <c r="K47" s="129">
        <v>372.62900000000002</v>
      </c>
      <c r="L47" s="128">
        <v>362.49</v>
      </c>
      <c r="M47" s="1345">
        <v>100</v>
      </c>
      <c r="N47" s="128">
        <v>0</v>
      </c>
      <c r="O47" s="1330">
        <v>100</v>
      </c>
      <c r="P47" s="1330"/>
      <c r="Q47" s="1330"/>
      <c r="R47" s="1330"/>
      <c r="S47" s="1330"/>
      <c r="T47" s="1330"/>
      <c r="U47" s="1330"/>
      <c r="V47" s="1330"/>
      <c r="W47" s="1330"/>
      <c r="X47" s="1330"/>
      <c r="Y47" s="1330"/>
      <c r="Z47" s="466">
        <v>100</v>
      </c>
      <c r="AA47" s="466">
        <v>0</v>
      </c>
      <c r="AB47" s="21">
        <v>100</v>
      </c>
      <c r="AC47" s="21">
        <v>100</v>
      </c>
      <c r="AD47" s="21"/>
      <c r="AE47" s="21">
        <v>100</v>
      </c>
      <c r="AF47" s="21">
        <v>99.998898999999994</v>
      </c>
      <c r="AG47" s="21">
        <v>0</v>
      </c>
      <c r="AH47" s="21">
        <v>99.998898999999994</v>
      </c>
      <c r="AI47" s="1330"/>
      <c r="AJ47" s="2772"/>
      <c r="AK47" s="1340" t="s">
        <v>11869</v>
      </c>
      <c r="AL47" s="2609">
        <v>0.25</v>
      </c>
      <c r="AM47" s="128">
        <v>0</v>
      </c>
    </row>
    <row r="48" spans="1:39" ht="94.5">
      <c r="A48" s="518">
        <v>1478</v>
      </c>
      <c r="B48" s="114" t="s">
        <v>3939</v>
      </c>
      <c r="C48" s="1340" t="s">
        <v>3940</v>
      </c>
      <c r="D48" s="1341" t="s">
        <v>213</v>
      </c>
      <c r="E48" s="1341" t="s">
        <v>3941</v>
      </c>
      <c r="F48" s="1329" t="s">
        <v>26</v>
      </c>
      <c r="G48" s="1341">
        <v>117.85</v>
      </c>
      <c r="H48" s="1340">
        <v>72.948999999999998</v>
      </c>
      <c r="I48" s="1340">
        <v>0</v>
      </c>
      <c r="J48" s="1340">
        <v>0</v>
      </c>
      <c r="K48" s="129">
        <v>72.948999999999998</v>
      </c>
      <c r="L48" s="128">
        <v>44.900999999999996</v>
      </c>
      <c r="M48" s="1345">
        <v>1E-3</v>
      </c>
      <c r="N48" s="128">
        <v>0</v>
      </c>
      <c r="O48" s="1330">
        <v>1E-3</v>
      </c>
      <c r="P48" s="1330"/>
      <c r="Q48" s="1330"/>
      <c r="R48" s="1330"/>
      <c r="S48" s="1330"/>
      <c r="T48" s="1330"/>
      <c r="U48" s="1330"/>
      <c r="V48" s="1330"/>
      <c r="W48" s="1330"/>
      <c r="X48" s="1330"/>
      <c r="Y48" s="1330"/>
      <c r="Z48" s="466">
        <v>1E-3</v>
      </c>
      <c r="AA48" s="466">
        <v>0</v>
      </c>
      <c r="AB48" s="21">
        <v>1E-3</v>
      </c>
      <c r="AC48" s="21"/>
      <c r="AD48" s="21"/>
      <c r="AE48" s="21">
        <v>0</v>
      </c>
      <c r="AF48" s="21">
        <v>0</v>
      </c>
      <c r="AG48" s="21">
        <v>0</v>
      </c>
      <c r="AH48" s="21">
        <v>0</v>
      </c>
      <c r="AI48" s="1330"/>
      <c r="AJ48" s="1340" t="s">
        <v>9324</v>
      </c>
      <c r="AK48" s="1330"/>
      <c r="AL48" s="2609">
        <v>0.25</v>
      </c>
      <c r="AM48" s="128">
        <v>0</v>
      </c>
    </row>
    <row r="49" spans="1:39" ht="126">
      <c r="A49" s="518">
        <v>1479</v>
      </c>
      <c r="B49" s="114" t="s">
        <v>3942</v>
      </c>
      <c r="C49" s="1340" t="s">
        <v>3943</v>
      </c>
      <c r="D49" s="1341" t="s">
        <v>3944</v>
      </c>
      <c r="E49" s="1341" t="s">
        <v>3945</v>
      </c>
      <c r="F49" s="1329" t="s">
        <v>115</v>
      </c>
      <c r="G49" s="1341">
        <v>1222.999</v>
      </c>
      <c r="H49" s="1340">
        <v>378.23500000000001</v>
      </c>
      <c r="I49" s="1340">
        <v>198.952</v>
      </c>
      <c r="J49" s="1340">
        <v>0</v>
      </c>
      <c r="K49" s="129">
        <v>577.18700000000001</v>
      </c>
      <c r="L49" s="128">
        <v>645.81200000000001</v>
      </c>
      <c r="M49" s="1345">
        <v>150</v>
      </c>
      <c r="N49" s="128">
        <v>0</v>
      </c>
      <c r="O49" s="1330">
        <v>150</v>
      </c>
      <c r="P49" s="1330"/>
      <c r="Q49" s="1330"/>
      <c r="R49" s="1330"/>
      <c r="S49" s="1330"/>
      <c r="T49" s="1330"/>
      <c r="U49" s="1330"/>
      <c r="V49" s="1330"/>
      <c r="W49" s="1330"/>
      <c r="X49" s="1330"/>
      <c r="Y49" s="1330"/>
      <c r="Z49" s="466">
        <v>150</v>
      </c>
      <c r="AA49" s="466">
        <v>0</v>
      </c>
      <c r="AB49" s="21">
        <v>150</v>
      </c>
      <c r="AC49" s="21">
        <v>150</v>
      </c>
      <c r="AD49" s="21"/>
      <c r="AE49" s="21">
        <v>150</v>
      </c>
      <c r="AF49" s="21">
        <v>149.999695</v>
      </c>
      <c r="AG49" s="21">
        <v>0</v>
      </c>
      <c r="AH49" s="21">
        <v>149.999695</v>
      </c>
      <c r="AI49" s="1330"/>
      <c r="AJ49" s="1330"/>
      <c r="AK49" s="1340" t="s">
        <v>10294</v>
      </c>
      <c r="AL49" s="2609">
        <v>0.25</v>
      </c>
      <c r="AM49" s="128">
        <v>0</v>
      </c>
    </row>
    <row r="50" spans="1:39" ht="47.25">
      <c r="A50" s="518">
        <v>1480</v>
      </c>
      <c r="B50" s="114" t="s">
        <v>3946</v>
      </c>
      <c r="C50" s="1340" t="s">
        <v>3947</v>
      </c>
      <c r="D50" s="1341" t="s">
        <v>29</v>
      </c>
      <c r="E50" s="1341" t="s">
        <v>3948</v>
      </c>
      <c r="F50" s="1329" t="s">
        <v>115</v>
      </c>
      <c r="G50" s="1341">
        <v>256.82499999999999</v>
      </c>
      <c r="H50" s="1340">
        <v>254.66900000000001</v>
      </c>
      <c r="I50" s="1340">
        <v>0</v>
      </c>
      <c r="J50" s="1340">
        <v>0</v>
      </c>
      <c r="K50" s="129">
        <v>254.66900000000001</v>
      </c>
      <c r="L50" s="128">
        <v>2.1559999999999775</v>
      </c>
      <c r="M50" s="1345">
        <v>1.9019999999999999</v>
      </c>
      <c r="N50" s="128">
        <v>0</v>
      </c>
      <c r="O50" s="1330">
        <v>1.9019999999999999</v>
      </c>
      <c r="P50" s="1330"/>
      <c r="Q50" s="1330"/>
      <c r="R50" s="1330"/>
      <c r="S50" s="1330"/>
      <c r="T50" s="1330"/>
      <c r="U50" s="1330"/>
      <c r="V50" s="1330"/>
      <c r="W50" s="1330"/>
      <c r="X50" s="1330"/>
      <c r="Y50" s="1330"/>
      <c r="Z50" s="466">
        <v>1.9019999999999999</v>
      </c>
      <c r="AA50" s="466">
        <v>0</v>
      </c>
      <c r="AB50" s="21">
        <v>1.9019999999999999</v>
      </c>
      <c r="AC50" s="21"/>
      <c r="AD50" s="21"/>
      <c r="AE50" s="21">
        <v>0</v>
      </c>
      <c r="AF50" s="21">
        <v>0</v>
      </c>
      <c r="AG50" s="21">
        <v>0</v>
      </c>
      <c r="AH50" s="21">
        <v>0</v>
      </c>
      <c r="AI50" s="1330"/>
      <c r="AJ50" s="1340" t="s">
        <v>9324</v>
      </c>
      <c r="AK50" s="1330"/>
      <c r="AL50" s="2609">
        <v>0.25</v>
      </c>
      <c r="AM50" s="128">
        <v>0</v>
      </c>
    </row>
    <row r="51" spans="1:39" s="157" customFormat="1" ht="63">
      <c r="A51" s="518">
        <v>1481</v>
      </c>
      <c r="B51" s="522" t="s">
        <v>3949</v>
      </c>
      <c r="C51" s="1346" t="s">
        <v>3950</v>
      </c>
      <c r="D51" s="249" t="s">
        <v>266</v>
      </c>
      <c r="E51" s="249" t="s">
        <v>3951</v>
      </c>
      <c r="F51" s="1329" t="s">
        <v>26</v>
      </c>
      <c r="G51" s="249">
        <v>66.06</v>
      </c>
      <c r="H51" s="129">
        <v>39.103999999999999</v>
      </c>
      <c r="I51" s="129">
        <v>26.956</v>
      </c>
      <c r="J51" s="129">
        <v>0</v>
      </c>
      <c r="K51" s="129">
        <v>66.06</v>
      </c>
      <c r="L51" s="128">
        <v>0</v>
      </c>
      <c r="M51" s="1345">
        <v>1E-3</v>
      </c>
      <c r="N51" s="128">
        <v>0</v>
      </c>
      <c r="O51" s="1345">
        <v>1E-3</v>
      </c>
      <c r="P51" s="1345"/>
      <c r="Q51" s="1345"/>
      <c r="R51" s="1345"/>
      <c r="S51" s="1345"/>
      <c r="T51" s="1345"/>
      <c r="U51" s="1345"/>
      <c r="V51" s="1345"/>
      <c r="W51" s="1345"/>
      <c r="X51" s="1345"/>
      <c r="Y51" s="1345"/>
      <c r="Z51" s="466">
        <v>1E-3</v>
      </c>
      <c r="AA51" s="466">
        <v>0</v>
      </c>
      <c r="AB51" s="21">
        <v>1E-3</v>
      </c>
      <c r="AC51" s="21"/>
      <c r="AD51" s="21"/>
      <c r="AE51" s="21">
        <v>0</v>
      </c>
      <c r="AF51" s="21">
        <v>0</v>
      </c>
      <c r="AG51" s="21">
        <v>0</v>
      </c>
      <c r="AH51" s="21">
        <v>0</v>
      </c>
      <c r="AI51" s="1345"/>
      <c r="AJ51" s="1340" t="s">
        <v>9324</v>
      </c>
      <c r="AK51" s="1345"/>
      <c r="AL51" s="2609">
        <v>0.25</v>
      </c>
      <c r="AM51" s="128">
        <v>0</v>
      </c>
    </row>
    <row r="52" spans="1:39" s="157" customFormat="1" ht="63">
      <c r="A52" s="518">
        <v>1482</v>
      </c>
      <c r="B52" s="114" t="s">
        <v>3952</v>
      </c>
      <c r="C52" s="129" t="s">
        <v>3953</v>
      </c>
      <c r="D52" s="249" t="s">
        <v>29</v>
      </c>
      <c r="E52" s="249" t="s">
        <v>3954</v>
      </c>
      <c r="F52" s="1329" t="s">
        <v>26</v>
      </c>
      <c r="G52" s="129">
        <v>180.173</v>
      </c>
      <c r="H52" s="129">
        <v>0</v>
      </c>
      <c r="I52" s="129">
        <v>0</v>
      </c>
      <c r="J52" s="129">
        <v>0</v>
      </c>
      <c r="K52" s="129">
        <v>0</v>
      </c>
      <c r="L52" s="128">
        <v>180.173</v>
      </c>
      <c r="M52" s="1330">
        <v>0</v>
      </c>
      <c r="N52" s="1330">
        <v>90.087000000000003</v>
      </c>
      <c r="O52" s="1330">
        <v>90.087000000000003</v>
      </c>
      <c r="P52" s="1330"/>
      <c r="Q52" s="1330"/>
      <c r="R52" s="1330"/>
      <c r="S52" s="1330"/>
      <c r="T52" s="1330"/>
      <c r="U52" s="1330"/>
      <c r="V52" s="1330"/>
      <c r="W52" s="1330"/>
      <c r="X52" s="1330"/>
      <c r="Y52" s="1330"/>
      <c r="Z52" s="466">
        <v>0</v>
      </c>
      <c r="AA52" s="466">
        <v>90.087000000000003</v>
      </c>
      <c r="AB52" s="21">
        <v>90.087000000000003</v>
      </c>
      <c r="AC52" s="21"/>
      <c r="AD52" s="21">
        <v>90.086999999999989</v>
      </c>
      <c r="AE52" s="21">
        <v>90.086999999999989</v>
      </c>
      <c r="AF52" s="21">
        <v>0</v>
      </c>
      <c r="AG52" s="21">
        <v>0</v>
      </c>
      <c r="AH52" s="21">
        <v>0</v>
      </c>
      <c r="AI52" s="1330"/>
      <c r="AJ52" s="1340"/>
      <c r="AK52" s="1340" t="s">
        <v>9682</v>
      </c>
      <c r="AL52" s="2609">
        <v>0.25</v>
      </c>
      <c r="AM52" s="128">
        <v>0</v>
      </c>
    </row>
    <row r="53" spans="1:39" s="157" customFormat="1" ht="94.5">
      <c r="A53" s="518">
        <v>1483</v>
      </c>
      <c r="B53" s="522" t="s">
        <v>3955</v>
      </c>
      <c r="C53" s="129" t="s">
        <v>3956</v>
      </c>
      <c r="D53" s="249" t="s">
        <v>107</v>
      </c>
      <c r="E53" s="249" t="s">
        <v>3957</v>
      </c>
      <c r="F53" s="1329" t="s">
        <v>26</v>
      </c>
      <c r="G53" s="249">
        <v>154.916</v>
      </c>
      <c r="H53" s="129">
        <v>0</v>
      </c>
      <c r="I53" s="129">
        <v>30.983000000000001</v>
      </c>
      <c r="J53" s="129">
        <v>0</v>
      </c>
      <c r="K53" s="129">
        <v>30.983000000000001</v>
      </c>
      <c r="L53" s="128">
        <v>123.93299999999999</v>
      </c>
      <c r="M53" s="1345">
        <v>110.78</v>
      </c>
      <c r="N53" s="128">
        <v>0</v>
      </c>
      <c r="O53" s="1345">
        <v>110.78</v>
      </c>
      <c r="P53" s="1345"/>
      <c r="Q53" s="1345"/>
      <c r="R53" s="1345"/>
      <c r="S53" s="1345"/>
      <c r="T53" s="1345"/>
      <c r="U53" s="1345"/>
      <c r="V53" s="1345"/>
      <c r="W53" s="1345"/>
      <c r="X53" s="1345"/>
      <c r="Y53" s="1345"/>
      <c r="Z53" s="466">
        <v>110.78</v>
      </c>
      <c r="AA53" s="466">
        <v>0</v>
      </c>
      <c r="AB53" s="21">
        <v>110.78</v>
      </c>
      <c r="AC53" s="21">
        <v>110.78</v>
      </c>
      <c r="AD53" s="21"/>
      <c r="AE53" s="21">
        <v>110.78</v>
      </c>
      <c r="AF53" s="21">
        <v>110.779185</v>
      </c>
      <c r="AG53" s="21">
        <v>0</v>
      </c>
      <c r="AH53" s="21">
        <v>110.779185</v>
      </c>
      <c r="AI53" s="1345"/>
      <c r="AJ53" s="1345"/>
      <c r="AK53" s="1340" t="s">
        <v>9686</v>
      </c>
      <c r="AL53" s="2609">
        <v>0.25</v>
      </c>
      <c r="AM53" s="128">
        <v>0</v>
      </c>
    </row>
    <row r="54" spans="1:39" s="157" customFormat="1" ht="126">
      <c r="A54" s="518">
        <v>1484</v>
      </c>
      <c r="B54" s="522" t="s">
        <v>3958</v>
      </c>
      <c r="C54" s="129" t="s">
        <v>3959</v>
      </c>
      <c r="D54" s="249" t="s">
        <v>23</v>
      </c>
      <c r="E54" s="249" t="s">
        <v>3960</v>
      </c>
      <c r="F54" s="1329" t="s">
        <v>26</v>
      </c>
      <c r="G54" s="249">
        <v>117.664</v>
      </c>
      <c r="H54" s="129">
        <v>29.417999999999999</v>
      </c>
      <c r="I54" s="129">
        <v>74.745999999999995</v>
      </c>
      <c r="J54" s="129">
        <v>0</v>
      </c>
      <c r="K54" s="129">
        <v>104.16399999999999</v>
      </c>
      <c r="L54" s="128">
        <v>13.500000000000014</v>
      </c>
      <c r="M54" s="1345">
        <v>0</v>
      </c>
      <c r="N54" s="128">
        <v>13.5</v>
      </c>
      <c r="O54" s="1345">
        <v>13.5</v>
      </c>
      <c r="P54" s="1345"/>
      <c r="Q54" s="1345"/>
      <c r="R54" s="1345"/>
      <c r="S54" s="1345"/>
      <c r="T54" s="1345"/>
      <c r="U54" s="1345"/>
      <c r="V54" s="1345"/>
      <c r="W54" s="1345"/>
      <c r="X54" s="1345"/>
      <c r="Y54" s="1345"/>
      <c r="Z54" s="466">
        <v>0</v>
      </c>
      <c r="AA54" s="466">
        <v>13.5</v>
      </c>
      <c r="AB54" s="21">
        <v>13.5</v>
      </c>
      <c r="AC54" s="21"/>
      <c r="AD54" s="21"/>
      <c r="AE54" s="21">
        <v>0</v>
      </c>
      <c r="AF54" s="21">
        <v>0</v>
      </c>
      <c r="AG54" s="21">
        <v>0</v>
      </c>
      <c r="AH54" s="21">
        <v>0</v>
      </c>
      <c r="AI54" s="1345"/>
      <c r="AJ54" s="1340" t="s">
        <v>12673</v>
      </c>
      <c r="AK54" s="1345"/>
      <c r="AL54" s="2609">
        <v>1</v>
      </c>
      <c r="AM54" s="128">
        <v>0</v>
      </c>
    </row>
    <row r="55" spans="1:39" s="157" customFormat="1" ht="94.5">
      <c r="A55" s="518">
        <v>1485</v>
      </c>
      <c r="B55" s="522" t="s">
        <v>3961</v>
      </c>
      <c r="C55" s="129" t="s">
        <v>3962</v>
      </c>
      <c r="D55" s="249" t="s">
        <v>435</v>
      </c>
      <c r="E55" s="249" t="s">
        <v>3960</v>
      </c>
      <c r="F55" s="1329" t="s">
        <v>26</v>
      </c>
      <c r="G55" s="129">
        <v>134.32400000000001</v>
      </c>
      <c r="H55" s="129">
        <v>0</v>
      </c>
      <c r="I55" s="129">
        <v>26.9</v>
      </c>
      <c r="J55" s="129">
        <v>0</v>
      </c>
      <c r="K55" s="129">
        <v>26.9</v>
      </c>
      <c r="L55" s="128">
        <v>107.42400000000001</v>
      </c>
      <c r="M55" s="1330">
        <v>40</v>
      </c>
      <c r="N55" s="129">
        <v>0</v>
      </c>
      <c r="O55" s="1330">
        <v>40</v>
      </c>
      <c r="P55" s="1330"/>
      <c r="Q55" s="1330"/>
      <c r="R55" s="1330"/>
      <c r="S55" s="1330"/>
      <c r="T55" s="1330"/>
      <c r="U55" s="1330"/>
      <c r="V55" s="1330"/>
      <c r="W55" s="1330"/>
      <c r="X55" s="1330"/>
      <c r="Y55" s="1330"/>
      <c r="Z55" s="466">
        <v>40</v>
      </c>
      <c r="AA55" s="466">
        <v>0</v>
      </c>
      <c r="AB55" s="21">
        <v>40</v>
      </c>
      <c r="AC55" s="21">
        <v>40</v>
      </c>
      <c r="AD55" s="21"/>
      <c r="AE55" s="21">
        <v>40</v>
      </c>
      <c r="AF55" s="21">
        <v>39.232897000000001</v>
      </c>
      <c r="AG55" s="21">
        <v>0</v>
      </c>
      <c r="AH55" s="21">
        <v>39.232897000000001</v>
      </c>
      <c r="AI55" s="1330"/>
      <c r="AJ55" s="1330"/>
      <c r="AK55" s="1340" t="s">
        <v>10280</v>
      </c>
      <c r="AL55" s="2609">
        <v>0.25</v>
      </c>
      <c r="AM55" s="128">
        <v>0</v>
      </c>
    </row>
    <row r="56" spans="1:39" s="157" customFormat="1" ht="47.25">
      <c r="A56" s="518">
        <v>1486</v>
      </c>
      <c r="B56" s="522" t="s">
        <v>3963</v>
      </c>
      <c r="C56" s="129" t="s">
        <v>3964</v>
      </c>
      <c r="D56" s="249" t="s">
        <v>2265</v>
      </c>
      <c r="E56" s="249" t="s">
        <v>3951</v>
      </c>
      <c r="F56" s="1329" t="s">
        <v>26</v>
      </c>
      <c r="G56" s="129">
        <v>139.41200000000001</v>
      </c>
      <c r="H56" s="129">
        <v>0</v>
      </c>
      <c r="I56" s="129">
        <v>0</v>
      </c>
      <c r="J56" s="129">
        <v>0</v>
      </c>
      <c r="K56" s="129">
        <v>0</v>
      </c>
      <c r="L56" s="128">
        <v>139.41200000000001</v>
      </c>
      <c r="M56" s="1330">
        <v>30</v>
      </c>
      <c r="N56" s="129">
        <v>0</v>
      </c>
      <c r="O56" s="1330">
        <v>30</v>
      </c>
      <c r="P56" s="1330"/>
      <c r="Q56" s="1330"/>
      <c r="R56" s="1330"/>
      <c r="S56" s="1330"/>
      <c r="T56" s="1330"/>
      <c r="U56" s="1330"/>
      <c r="V56" s="1330"/>
      <c r="W56" s="1330"/>
      <c r="X56" s="1330"/>
      <c r="Y56" s="1330"/>
      <c r="Z56" s="466">
        <v>30</v>
      </c>
      <c r="AA56" s="466">
        <v>0</v>
      </c>
      <c r="AB56" s="21">
        <v>30</v>
      </c>
      <c r="AC56" s="21">
        <v>7.5</v>
      </c>
      <c r="AD56" s="21"/>
      <c r="AE56" s="21">
        <v>7.5</v>
      </c>
      <c r="AF56" s="21">
        <v>0</v>
      </c>
      <c r="AG56" s="21">
        <v>0</v>
      </c>
      <c r="AH56" s="21">
        <v>0</v>
      </c>
      <c r="AI56" s="1330"/>
      <c r="AJ56" s="1330"/>
      <c r="AK56" s="1340" t="s">
        <v>9259</v>
      </c>
      <c r="AL56" s="2609">
        <v>0.25</v>
      </c>
      <c r="AM56" s="128">
        <v>0</v>
      </c>
    </row>
    <row r="57" spans="1:39" s="157" customFormat="1" ht="126">
      <c r="A57" s="518">
        <v>1487</v>
      </c>
      <c r="B57" s="522" t="s">
        <v>3965</v>
      </c>
      <c r="C57" s="129" t="s">
        <v>3966</v>
      </c>
      <c r="D57" s="249" t="s">
        <v>124</v>
      </c>
      <c r="E57" s="249" t="s">
        <v>9527</v>
      </c>
      <c r="F57" s="1329" t="s">
        <v>26</v>
      </c>
      <c r="G57" s="129">
        <v>108.21</v>
      </c>
      <c r="H57" s="129">
        <v>0</v>
      </c>
      <c r="I57" s="129">
        <v>0</v>
      </c>
      <c r="J57" s="129">
        <v>0</v>
      </c>
      <c r="K57" s="129">
        <v>0</v>
      </c>
      <c r="L57" s="128">
        <v>108.21</v>
      </c>
      <c r="M57" s="1330">
        <v>30</v>
      </c>
      <c r="N57" s="129">
        <v>0</v>
      </c>
      <c r="O57" s="1330">
        <v>30</v>
      </c>
      <c r="P57" s="1330"/>
      <c r="Q57" s="1330"/>
      <c r="R57" s="1330"/>
      <c r="S57" s="1330"/>
      <c r="T57" s="1330"/>
      <c r="U57" s="1330"/>
      <c r="V57" s="1330"/>
      <c r="W57" s="1330"/>
      <c r="X57" s="1330"/>
      <c r="Y57" s="1330"/>
      <c r="Z57" s="466">
        <v>30</v>
      </c>
      <c r="AA57" s="466">
        <v>0</v>
      </c>
      <c r="AB57" s="21">
        <v>30</v>
      </c>
      <c r="AC57" s="21">
        <v>7.5</v>
      </c>
      <c r="AD57" s="21"/>
      <c r="AE57" s="21">
        <v>7.5</v>
      </c>
      <c r="AF57" s="21">
        <v>0</v>
      </c>
      <c r="AG57" s="21">
        <v>0</v>
      </c>
      <c r="AH57" s="21">
        <v>0</v>
      </c>
      <c r="AI57" s="1330"/>
      <c r="AJ57" s="1340" t="s">
        <v>9528</v>
      </c>
      <c r="AK57" s="1340" t="s">
        <v>9259</v>
      </c>
      <c r="AL57" s="2609">
        <v>0.25</v>
      </c>
      <c r="AM57" s="128">
        <v>0</v>
      </c>
    </row>
    <row r="58" spans="1:39" s="157" customFormat="1" ht="126">
      <c r="A58" s="518">
        <v>1488</v>
      </c>
      <c r="B58" s="114" t="s">
        <v>3967</v>
      </c>
      <c r="C58" s="129" t="s">
        <v>3968</v>
      </c>
      <c r="D58" s="249" t="s">
        <v>55</v>
      </c>
      <c r="E58" s="249" t="s">
        <v>3969</v>
      </c>
      <c r="F58" s="1329" t="s">
        <v>26</v>
      </c>
      <c r="G58" s="129">
        <v>339.51799999999997</v>
      </c>
      <c r="H58" s="129">
        <v>0</v>
      </c>
      <c r="I58" s="129">
        <v>68.046999999999997</v>
      </c>
      <c r="J58" s="129">
        <v>0</v>
      </c>
      <c r="K58" s="129">
        <v>68.046999999999997</v>
      </c>
      <c r="L58" s="128">
        <v>271.471</v>
      </c>
      <c r="M58" s="1330">
        <v>62.811999999999998</v>
      </c>
      <c r="N58" s="129">
        <v>0</v>
      </c>
      <c r="O58" s="1330">
        <v>62.811999999999998</v>
      </c>
      <c r="P58" s="1330"/>
      <c r="Q58" s="1330"/>
      <c r="R58" s="1330"/>
      <c r="S58" s="1330"/>
      <c r="T58" s="1330"/>
      <c r="U58" s="1330"/>
      <c r="V58" s="1330"/>
      <c r="W58" s="1330"/>
      <c r="X58" s="1330"/>
      <c r="Y58" s="1330"/>
      <c r="Z58" s="466">
        <v>62.811999999999998</v>
      </c>
      <c r="AA58" s="466">
        <v>0</v>
      </c>
      <c r="AB58" s="21">
        <v>62.811999999999998</v>
      </c>
      <c r="AC58" s="21">
        <v>62.811999999999998</v>
      </c>
      <c r="AD58" s="21"/>
      <c r="AE58" s="21">
        <v>62.811999999999998</v>
      </c>
      <c r="AF58" s="21">
        <v>62.811931999999999</v>
      </c>
      <c r="AG58" s="21">
        <v>0</v>
      </c>
      <c r="AH58" s="21">
        <v>62.811931999999999</v>
      </c>
      <c r="AI58" s="1330"/>
      <c r="AJ58" s="1330"/>
      <c r="AK58" s="1340" t="s">
        <v>11870</v>
      </c>
      <c r="AL58" s="2609">
        <v>0.25</v>
      </c>
      <c r="AM58" s="128">
        <v>0</v>
      </c>
    </row>
    <row r="59" spans="1:39" s="157" customFormat="1">
      <c r="A59" s="1347" t="s">
        <v>300</v>
      </c>
      <c r="B59" s="522"/>
      <c r="C59" s="1002"/>
      <c r="D59" s="249"/>
      <c r="E59" s="249"/>
      <c r="F59" s="249"/>
      <c r="G59" s="129"/>
      <c r="H59" s="129"/>
      <c r="I59" s="129"/>
      <c r="J59" s="129"/>
      <c r="K59" s="129"/>
      <c r="L59" s="128"/>
      <c r="M59" s="1330"/>
      <c r="N59" s="129"/>
      <c r="O59" s="1330"/>
      <c r="P59" s="1330"/>
      <c r="Q59" s="1330"/>
      <c r="R59" s="1330"/>
      <c r="S59" s="1330"/>
      <c r="T59" s="1330"/>
      <c r="U59" s="1330"/>
      <c r="V59" s="1330"/>
      <c r="W59" s="1330"/>
      <c r="X59" s="1330"/>
      <c r="Y59" s="1330"/>
      <c r="Z59" s="1330"/>
      <c r="AA59" s="1330"/>
      <c r="AB59" s="1330"/>
      <c r="AC59" s="1330"/>
      <c r="AD59" s="1330"/>
      <c r="AE59" s="1330"/>
      <c r="AF59" s="1330"/>
      <c r="AG59" s="1330"/>
      <c r="AH59" s="1330"/>
      <c r="AI59" s="1330"/>
      <c r="AJ59" s="1330"/>
      <c r="AK59" s="1330"/>
      <c r="AL59" s="1330"/>
      <c r="AM59" s="128"/>
    </row>
    <row r="60" spans="1:39" s="157" customFormat="1">
      <c r="A60" s="1347" t="s">
        <v>300</v>
      </c>
      <c r="B60" s="114"/>
      <c r="C60" s="164" t="s">
        <v>3970</v>
      </c>
      <c r="D60" s="421"/>
      <c r="E60" s="421"/>
      <c r="F60" s="616"/>
      <c r="G60" s="168">
        <v>10744.013000000001</v>
      </c>
      <c r="H60" s="168">
        <v>4243.5460000000003</v>
      </c>
      <c r="I60" s="168">
        <v>1795.106</v>
      </c>
      <c r="J60" s="168">
        <v>0</v>
      </c>
      <c r="K60" s="168">
        <v>6038.6519999999982</v>
      </c>
      <c r="L60" s="168">
        <v>4705.360999999999</v>
      </c>
      <c r="M60" s="168">
        <v>1370.6889999999999</v>
      </c>
      <c r="N60" s="168">
        <v>103.587</v>
      </c>
      <c r="O60" s="168">
        <v>1474.2759999999998</v>
      </c>
      <c r="P60" s="168">
        <v>0</v>
      </c>
      <c r="Q60" s="168">
        <v>0</v>
      </c>
      <c r="R60" s="168">
        <v>0</v>
      </c>
      <c r="S60" s="168">
        <v>0</v>
      </c>
      <c r="T60" s="168">
        <v>0</v>
      </c>
      <c r="U60" s="168">
        <v>0</v>
      </c>
      <c r="V60" s="168">
        <v>0</v>
      </c>
      <c r="W60" s="168">
        <v>0</v>
      </c>
      <c r="X60" s="168">
        <v>0</v>
      </c>
      <c r="Y60" s="168">
        <v>0</v>
      </c>
      <c r="Z60" s="168">
        <v>1370.6889999999999</v>
      </c>
      <c r="AA60" s="168">
        <v>103.587</v>
      </c>
      <c r="AB60" s="168">
        <v>1474.2759999999998</v>
      </c>
      <c r="AC60" s="168">
        <v>1214.0809999999999</v>
      </c>
      <c r="AD60" s="168">
        <v>90.086999999999989</v>
      </c>
      <c r="AE60" s="168">
        <v>1304.1679999999999</v>
      </c>
      <c r="AF60" s="168">
        <v>1148.2808020000002</v>
      </c>
      <c r="AG60" s="168">
        <v>0</v>
      </c>
      <c r="AH60" s="168">
        <v>1148.2808020000002</v>
      </c>
      <c r="AI60" s="168">
        <v>0</v>
      </c>
      <c r="AJ60" s="2293"/>
      <c r="AK60" s="2293"/>
      <c r="AL60" s="2293"/>
      <c r="AM60" s="168">
        <v>0</v>
      </c>
    </row>
    <row r="61" spans="1:39">
      <c r="A61" s="114"/>
      <c r="B61" s="114"/>
      <c r="C61" s="1000" t="s">
        <v>3971</v>
      </c>
      <c r="D61" s="421"/>
      <c r="E61" s="421"/>
      <c r="F61" s="616"/>
      <c r="G61" s="168">
        <v>12918.225</v>
      </c>
      <c r="H61" s="168">
        <v>5101.2840000000006</v>
      </c>
      <c r="I61" s="168">
        <v>2251.7930000000001</v>
      </c>
      <c r="J61" s="168">
        <v>0</v>
      </c>
      <c r="K61" s="168">
        <v>7353.0769999999984</v>
      </c>
      <c r="L61" s="168">
        <v>5565.1479999999992</v>
      </c>
      <c r="M61" s="168">
        <v>1554.9129999999998</v>
      </c>
      <c r="N61" s="168">
        <v>103.587</v>
      </c>
      <c r="O61" s="168">
        <v>1658.4999999999998</v>
      </c>
      <c r="P61" s="168">
        <v>0</v>
      </c>
      <c r="Q61" s="168">
        <v>0</v>
      </c>
      <c r="R61" s="168">
        <v>0</v>
      </c>
      <c r="S61" s="168">
        <v>0</v>
      </c>
      <c r="T61" s="168">
        <v>0</v>
      </c>
      <c r="U61" s="168">
        <v>0</v>
      </c>
      <c r="V61" s="168">
        <v>0</v>
      </c>
      <c r="W61" s="168">
        <v>0</v>
      </c>
      <c r="X61" s="168">
        <v>0</v>
      </c>
      <c r="Y61" s="168">
        <v>0</v>
      </c>
      <c r="Z61" s="168">
        <v>1554.9129999999998</v>
      </c>
      <c r="AA61" s="168">
        <v>103.587</v>
      </c>
      <c r="AB61" s="168">
        <v>1658.4999999999998</v>
      </c>
      <c r="AC61" s="168">
        <v>1398.299</v>
      </c>
      <c r="AD61" s="168">
        <v>90.086999999999989</v>
      </c>
      <c r="AE61" s="168">
        <v>1488.386</v>
      </c>
      <c r="AF61" s="168">
        <v>1332.4984770000001</v>
      </c>
      <c r="AG61" s="168">
        <v>0</v>
      </c>
      <c r="AH61" s="168">
        <v>1332.4984770000001</v>
      </c>
      <c r="AI61" s="168">
        <v>0</v>
      </c>
      <c r="AJ61" s="2293"/>
      <c r="AK61" s="2293"/>
      <c r="AL61" s="2293"/>
      <c r="AM61" s="168">
        <v>0</v>
      </c>
    </row>
    <row r="62" spans="1:39">
      <c r="A62" s="114"/>
      <c r="B62" s="114"/>
      <c r="C62" s="164" t="s">
        <v>3972</v>
      </c>
      <c r="D62" s="421"/>
      <c r="E62" s="421"/>
      <c r="F62" s="616"/>
      <c r="G62" s="168">
        <v>197</v>
      </c>
      <c r="H62" s="168">
        <v>0</v>
      </c>
      <c r="I62" s="168">
        <v>0</v>
      </c>
      <c r="J62" s="168">
        <v>0</v>
      </c>
      <c r="K62" s="168">
        <v>0</v>
      </c>
      <c r="L62" s="168">
        <v>197</v>
      </c>
      <c r="M62" s="168">
        <v>98.5</v>
      </c>
      <c r="N62" s="168">
        <v>0</v>
      </c>
      <c r="O62" s="168">
        <v>98.5</v>
      </c>
      <c r="P62" s="168">
        <v>0</v>
      </c>
      <c r="Q62" s="168">
        <v>0</v>
      </c>
      <c r="R62" s="168">
        <v>0</v>
      </c>
      <c r="S62" s="168">
        <v>0</v>
      </c>
      <c r="T62" s="168">
        <v>0</v>
      </c>
      <c r="U62" s="168">
        <v>0</v>
      </c>
      <c r="V62" s="168">
        <v>0</v>
      </c>
      <c r="W62" s="168">
        <v>0</v>
      </c>
      <c r="X62" s="168">
        <v>0</v>
      </c>
      <c r="Y62" s="168">
        <v>0</v>
      </c>
      <c r="Z62" s="168">
        <v>98.5</v>
      </c>
      <c r="AA62" s="168">
        <v>0</v>
      </c>
      <c r="AB62" s="168">
        <v>98.5</v>
      </c>
      <c r="AC62" s="168">
        <v>0</v>
      </c>
      <c r="AD62" s="168">
        <v>0</v>
      </c>
      <c r="AE62" s="168">
        <v>0</v>
      </c>
      <c r="AF62" s="168">
        <v>0</v>
      </c>
      <c r="AG62" s="168">
        <v>0</v>
      </c>
      <c r="AH62" s="168">
        <v>0</v>
      </c>
      <c r="AI62" s="168">
        <v>0</v>
      </c>
      <c r="AJ62" s="2293"/>
      <c r="AK62" s="2293"/>
      <c r="AL62" s="2293"/>
      <c r="AM62" s="168">
        <v>0</v>
      </c>
    </row>
    <row r="63" spans="1:39" s="1349" customFormat="1" ht="16.5" thickBot="1">
      <c r="A63" s="206"/>
      <c r="B63" s="206"/>
      <c r="C63" s="1348" t="s">
        <v>3973</v>
      </c>
      <c r="D63" s="151"/>
      <c r="E63" s="151"/>
      <c r="F63" s="1006"/>
      <c r="G63" s="152">
        <v>13115.225</v>
      </c>
      <c r="H63" s="152">
        <v>5101.2840000000006</v>
      </c>
      <c r="I63" s="152">
        <v>2251.7930000000001</v>
      </c>
      <c r="J63" s="152">
        <v>0</v>
      </c>
      <c r="K63" s="152">
        <v>7353.0769999999984</v>
      </c>
      <c r="L63" s="152">
        <v>5762.1479999999992</v>
      </c>
      <c r="M63" s="152">
        <v>1653.4129999999998</v>
      </c>
      <c r="N63" s="152">
        <v>103.587</v>
      </c>
      <c r="O63" s="152">
        <v>1756.9999999999998</v>
      </c>
      <c r="P63" s="152">
        <v>0</v>
      </c>
      <c r="Q63" s="152">
        <v>0</v>
      </c>
      <c r="R63" s="152">
        <v>0</v>
      </c>
      <c r="S63" s="152">
        <v>0</v>
      </c>
      <c r="T63" s="152">
        <v>0</v>
      </c>
      <c r="U63" s="152">
        <v>0</v>
      </c>
      <c r="V63" s="152">
        <v>0</v>
      </c>
      <c r="W63" s="152">
        <v>0</v>
      </c>
      <c r="X63" s="152">
        <v>0</v>
      </c>
      <c r="Y63" s="152">
        <v>0</v>
      </c>
      <c r="Z63" s="152">
        <v>1653.4129999999998</v>
      </c>
      <c r="AA63" s="152">
        <v>103.587</v>
      </c>
      <c r="AB63" s="152">
        <v>1756.9999999999998</v>
      </c>
      <c r="AC63" s="152">
        <v>1398.299</v>
      </c>
      <c r="AD63" s="152">
        <v>90.086999999999989</v>
      </c>
      <c r="AE63" s="152">
        <v>1488.386</v>
      </c>
      <c r="AF63" s="152">
        <v>1332.4984770000001</v>
      </c>
      <c r="AG63" s="152">
        <v>0</v>
      </c>
      <c r="AH63" s="152">
        <v>1332.4984770000001</v>
      </c>
      <c r="AI63" s="152">
        <v>0</v>
      </c>
      <c r="AJ63" s="193"/>
      <c r="AK63" s="193"/>
      <c r="AL63" s="193"/>
      <c r="AM63" s="152">
        <v>0</v>
      </c>
    </row>
    <row r="64" spans="1:39" ht="16.5" thickTop="1">
      <c r="A64" s="201"/>
      <c r="B64" s="201"/>
      <c r="C64" s="1001"/>
      <c r="D64" s="1350"/>
      <c r="E64" s="1350"/>
      <c r="F64" s="201"/>
      <c r="G64" s="201"/>
      <c r="H64" s="201"/>
      <c r="I64" s="201"/>
      <c r="J64" s="201"/>
      <c r="K64" s="201"/>
      <c r="L64" s="201"/>
      <c r="M64" s="201"/>
      <c r="N64" s="201"/>
      <c r="O64" s="201"/>
      <c r="P64" s="201"/>
      <c r="Q64" s="201"/>
      <c r="R64" s="201"/>
      <c r="S64" s="201"/>
      <c r="T64" s="201"/>
      <c r="U64" s="201"/>
      <c r="V64" s="201"/>
      <c r="W64" s="201"/>
      <c r="X64" s="201"/>
      <c r="Y64" s="201"/>
      <c r="Z64" s="201"/>
      <c r="AA64" s="201"/>
      <c r="AB64" s="201"/>
      <c r="AC64" s="201"/>
      <c r="AD64" s="201"/>
      <c r="AE64" s="201"/>
      <c r="AF64" s="201"/>
      <c r="AG64" s="201"/>
      <c r="AH64" s="201"/>
      <c r="AI64" s="201"/>
      <c r="AJ64" s="201"/>
      <c r="AK64" s="201"/>
      <c r="AL64" s="201"/>
      <c r="AM64" s="201"/>
    </row>
    <row r="65" spans="1:39">
      <c r="A65" s="201"/>
      <c r="B65" s="201"/>
      <c r="C65" s="1001"/>
      <c r="D65" s="1350"/>
      <c r="E65" s="1350"/>
      <c r="F65" s="201"/>
      <c r="G65" s="201"/>
      <c r="H65" s="201"/>
      <c r="I65" s="201"/>
      <c r="J65" s="201"/>
      <c r="K65" s="201"/>
      <c r="L65" s="201"/>
      <c r="M65" s="201"/>
      <c r="N65" s="201"/>
      <c r="O65" s="201"/>
      <c r="P65" s="201"/>
      <c r="Q65" s="201"/>
      <c r="R65" s="201"/>
      <c r="S65" s="201"/>
      <c r="T65" s="201"/>
      <c r="U65" s="201"/>
      <c r="V65" s="201"/>
      <c r="W65" s="201"/>
      <c r="X65" s="201"/>
      <c r="Y65" s="201"/>
      <c r="Z65" s="201"/>
      <c r="AA65" s="201"/>
      <c r="AB65" s="201"/>
      <c r="AC65" s="201"/>
      <c r="AD65" s="201"/>
      <c r="AE65" s="201"/>
      <c r="AF65" s="201"/>
      <c r="AG65" s="201"/>
      <c r="AH65" s="201"/>
      <c r="AI65" s="201"/>
      <c r="AJ65" s="201"/>
      <c r="AK65" s="201"/>
      <c r="AL65" s="201"/>
      <c r="AM65" s="201"/>
    </row>
    <row r="66" spans="1:39">
      <c r="A66" s="201"/>
      <c r="B66" s="201"/>
      <c r="C66" s="1001"/>
      <c r="D66" s="1350"/>
      <c r="E66" s="1350"/>
      <c r="F66" s="201"/>
      <c r="G66" s="201"/>
      <c r="H66" s="201"/>
      <c r="I66" s="201"/>
      <c r="J66" s="201"/>
      <c r="K66" s="201"/>
      <c r="L66" s="201"/>
      <c r="M66" s="201"/>
      <c r="N66" s="201"/>
      <c r="O66" s="201"/>
      <c r="P66" s="201"/>
      <c r="Q66" s="201"/>
      <c r="R66" s="201"/>
      <c r="S66" s="201"/>
      <c r="T66" s="201"/>
      <c r="U66" s="201"/>
      <c r="V66" s="201"/>
      <c r="W66" s="201"/>
      <c r="X66" s="201"/>
      <c r="Y66" s="201"/>
      <c r="Z66" s="201"/>
      <c r="AA66" s="201"/>
      <c r="AB66" s="201"/>
      <c r="AC66" s="201"/>
      <c r="AD66" s="201"/>
      <c r="AE66" s="201"/>
      <c r="AF66" s="201"/>
      <c r="AG66" s="201"/>
      <c r="AH66" s="201"/>
      <c r="AI66" s="201"/>
      <c r="AJ66" s="201"/>
      <c r="AK66" s="201"/>
      <c r="AL66" s="201"/>
      <c r="AM66" s="201"/>
    </row>
    <row r="67" spans="1:39">
      <c r="A67" s="201"/>
      <c r="B67" s="201"/>
      <c r="C67" s="1001"/>
      <c r="D67" s="1350"/>
      <c r="E67" s="1350"/>
      <c r="F67" s="201"/>
      <c r="G67" s="201"/>
      <c r="H67" s="201"/>
      <c r="I67" s="201"/>
      <c r="J67" s="201"/>
      <c r="K67" s="201"/>
      <c r="L67" s="201"/>
      <c r="M67" s="201"/>
      <c r="N67" s="201"/>
      <c r="O67" s="201"/>
      <c r="P67" s="201"/>
      <c r="Q67" s="201"/>
      <c r="R67" s="201"/>
      <c r="S67" s="201"/>
      <c r="T67" s="201"/>
      <c r="U67" s="201"/>
      <c r="V67" s="201"/>
      <c r="W67" s="201"/>
      <c r="X67" s="201"/>
      <c r="Y67" s="201"/>
      <c r="Z67" s="201"/>
      <c r="AA67" s="201"/>
      <c r="AB67" s="201"/>
      <c r="AC67" s="201"/>
      <c r="AD67" s="201"/>
      <c r="AE67" s="201"/>
      <c r="AF67" s="201"/>
      <c r="AG67" s="201"/>
      <c r="AH67" s="201"/>
      <c r="AI67" s="201"/>
      <c r="AJ67" s="201"/>
      <c r="AK67" s="201"/>
      <c r="AL67" s="201"/>
      <c r="AM67" s="201"/>
    </row>
    <row r="68" spans="1:39">
      <c r="A68" s="201"/>
      <c r="B68" s="201"/>
      <c r="C68" s="1001"/>
      <c r="D68" s="1350"/>
      <c r="E68" s="1350"/>
      <c r="F68" s="201"/>
      <c r="G68" s="201"/>
      <c r="H68" s="201"/>
      <c r="I68" s="201"/>
      <c r="J68" s="201"/>
      <c r="K68" s="201"/>
      <c r="L68" s="201"/>
      <c r="M68" s="201"/>
      <c r="N68" s="201"/>
      <c r="O68" s="201"/>
      <c r="P68" s="201"/>
      <c r="Q68" s="201"/>
      <c r="R68" s="201"/>
      <c r="S68" s="201"/>
      <c r="T68" s="201"/>
      <c r="U68" s="201"/>
      <c r="V68" s="201"/>
      <c r="W68" s="201"/>
      <c r="X68" s="201"/>
      <c r="Y68" s="201"/>
      <c r="Z68" s="201"/>
      <c r="AA68" s="201"/>
      <c r="AB68" s="201"/>
      <c r="AC68" s="201"/>
      <c r="AD68" s="201"/>
      <c r="AE68" s="201"/>
      <c r="AF68" s="201"/>
      <c r="AG68" s="201"/>
      <c r="AH68" s="201"/>
      <c r="AI68" s="201"/>
      <c r="AJ68" s="201"/>
      <c r="AK68" s="201"/>
      <c r="AL68" s="201"/>
      <c r="AM68" s="201"/>
    </row>
    <row r="69" spans="1:39">
      <c r="A69" s="201"/>
      <c r="B69" s="201"/>
      <c r="C69" s="1001"/>
      <c r="D69" s="1350"/>
      <c r="E69" s="1350"/>
      <c r="F69" s="201"/>
      <c r="G69" s="201"/>
      <c r="H69" s="201"/>
      <c r="I69" s="201"/>
      <c r="J69" s="201"/>
      <c r="K69" s="201"/>
      <c r="L69" s="201"/>
      <c r="M69" s="201"/>
      <c r="N69" s="201"/>
      <c r="O69" s="201"/>
      <c r="P69" s="201"/>
      <c r="Q69" s="201"/>
      <c r="R69" s="201"/>
      <c r="S69" s="201"/>
      <c r="T69" s="201"/>
      <c r="U69" s="201"/>
      <c r="V69" s="201"/>
      <c r="W69" s="201"/>
      <c r="X69" s="201"/>
      <c r="Y69" s="201"/>
      <c r="Z69" s="201"/>
      <c r="AA69" s="201"/>
      <c r="AB69" s="201"/>
      <c r="AC69" s="201"/>
      <c r="AD69" s="201"/>
      <c r="AE69" s="201"/>
      <c r="AF69" s="201"/>
      <c r="AG69" s="201"/>
      <c r="AH69" s="201"/>
      <c r="AI69" s="201"/>
      <c r="AJ69" s="201"/>
      <c r="AK69" s="201"/>
      <c r="AL69" s="201"/>
      <c r="AM69" s="201"/>
    </row>
    <row r="70" spans="1:39">
      <c r="A70" s="201"/>
      <c r="B70" s="201"/>
      <c r="C70" s="1001"/>
      <c r="D70" s="1350"/>
      <c r="E70" s="1350"/>
      <c r="F70" s="201"/>
      <c r="G70" s="201"/>
      <c r="H70" s="201"/>
      <c r="I70" s="201"/>
      <c r="J70" s="201"/>
      <c r="K70" s="201"/>
      <c r="L70" s="201"/>
      <c r="M70" s="201"/>
      <c r="N70" s="201"/>
      <c r="O70" s="201"/>
      <c r="P70" s="201"/>
      <c r="Q70" s="201"/>
      <c r="R70" s="201"/>
      <c r="S70" s="201"/>
      <c r="T70" s="201"/>
      <c r="U70" s="201"/>
      <c r="V70" s="201"/>
      <c r="W70" s="201"/>
      <c r="X70" s="201"/>
      <c r="Y70" s="201"/>
      <c r="Z70" s="201"/>
      <c r="AA70" s="201"/>
      <c r="AB70" s="201"/>
      <c r="AC70" s="201"/>
      <c r="AD70" s="201"/>
      <c r="AE70" s="201"/>
      <c r="AF70" s="201"/>
      <c r="AG70" s="201"/>
      <c r="AH70" s="201"/>
      <c r="AI70" s="201"/>
      <c r="AJ70" s="201"/>
      <c r="AK70" s="201"/>
      <c r="AL70" s="201"/>
      <c r="AM70" s="201"/>
    </row>
    <row r="71" spans="1:39">
      <c r="A71" s="201"/>
      <c r="B71" s="201"/>
      <c r="C71" s="1001"/>
      <c r="D71" s="1350"/>
      <c r="E71" s="1350"/>
      <c r="F71" s="201"/>
      <c r="G71" s="201"/>
      <c r="H71" s="201"/>
      <c r="I71" s="201"/>
      <c r="J71" s="201"/>
      <c r="K71" s="201"/>
      <c r="L71" s="201"/>
      <c r="M71" s="201"/>
      <c r="N71" s="201"/>
      <c r="O71" s="201"/>
      <c r="P71" s="201"/>
      <c r="Q71" s="201"/>
      <c r="R71" s="201"/>
      <c r="S71" s="201"/>
      <c r="T71" s="201"/>
      <c r="U71" s="201"/>
      <c r="V71" s="201"/>
      <c r="W71" s="201"/>
      <c r="X71" s="201"/>
      <c r="Y71" s="201"/>
      <c r="Z71" s="201"/>
      <c r="AA71" s="201"/>
      <c r="AB71" s="201"/>
      <c r="AC71" s="201"/>
      <c r="AD71" s="201"/>
      <c r="AE71" s="201"/>
      <c r="AF71" s="201"/>
      <c r="AG71" s="201"/>
      <c r="AH71" s="201"/>
      <c r="AI71" s="201"/>
      <c r="AJ71" s="201"/>
      <c r="AK71" s="201"/>
      <c r="AL71" s="201"/>
      <c r="AM71" s="201"/>
    </row>
    <row r="72" spans="1:39">
      <c r="A72" s="201"/>
      <c r="B72" s="201"/>
      <c r="C72" s="1001"/>
      <c r="D72" s="1350"/>
      <c r="E72" s="1350"/>
      <c r="F72" s="201"/>
      <c r="G72" s="201"/>
      <c r="H72" s="201"/>
      <c r="I72" s="201"/>
      <c r="J72" s="201"/>
      <c r="K72" s="201"/>
      <c r="L72" s="201"/>
      <c r="M72" s="201"/>
      <c r="N72" s="201"/>
      <c r="O72" s="201"/>
      <c r="P72" s="201"/>
      <c r="Q72" s="201"/>
      <c r="R72" s="201"/>
      <c r="S72" s="201"/>
      <c r="T72" s="201"/>
      <c r="U72" s="201"/>
      <c r="V72" s="201"/>
      <c r="W72" s="201"/>
      <c r="X72" s="201"/>
      <c r="Y72" s="201"/>
      <c r="Z72" s="201"/>
      <c r="AA72" s="201"/>
      <c r="AB72" s="201"/>
      <c r="AC72" s="201"/>
      <c r="AD72" s="201"/>
      <c r="AE72" s="201"/>
      <c r="AF72" s="201"/>
      <c r="AG72" s="201"/>
      <c r="AH72" s="201"/>
      <c r="AI72" s="201"/>
      <c r="AJ72" s="201"/>
      <c r="AK72" s="201"/>
      <c r="AL72" s="201"/>
      <c r="AM72" s="201"/>
    </row>
  </sheetData>
  <autoFilter ref="A9:A63"/>
  <mergeCells count="27">
    <mergeCell ref="A1:AM1"/>
    <mergeCell ref="A2:AM2"/>
    <mergeCell ref="A4:A6"/>
    <mergeCell ref="B4:B6"/>
    <mergeCell ref="C4:C6"/>
    <mergeCell ref="D4:D6"/>
    <mergeCell ref="E4:E6"/>
    <mergeCell ref="F4:F6"/>
    <mergeCell ref="G4:G6"/>
    <mergeCell ref="H4:H6"/>
    <mergeCell ref="I4:J5"/>
    <mergeCell ref="K4:K6"/>
    <mergeCell ref="L4:L6"/>
    <mergeCell ref="M4:O5"/>
    <mergeCell ref="AM4:AM6"/>
    <mergeCell ref="AK3:AL3"/>
    <mergeCell ref="P4:S4"/>
    <mergeCell ref="T4:U5"/>
    <mergeCell ref="V4:W5"/>
    <mergeCell ref="X4:Y5"/>
    <mergeCell ref="Z4:AB5"/>
    <mergeCell ref="AL4:AL6"/>
    <mergeCell ref="AC4:AE5"/>
    <mergeCell ref="AF4:AH5"/>
    <mergeCell ref="AI4:AI6"/>
    <mergeCell ref="AJ4:AJ6"/>
    <mergeCell ref="AK4:AK6"/>
  </mergeCells>
  <printOptions horizontalCentered="1"/>
  <pageMargins left="0.39370078740157483" right="0.19685039370078741" top="0.51181102362204722" bottom="0.51181102362204722" header="0.51181102362204722" footer="0.51181102362204722"/>
  <pageSetup paperSize="9" scale="55" firstPageNumber="10" fitToHeight="0" orientation="landscape" useFirstPageNumber="1" r:id="rId1"/>
  <headerFooter alignWithMargins="0">
    <oddHeader>&amp;R{&amp;P}</oddHeader>
  </headerFooter>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3">
    <tabColor theme="7" tint="0.59999389629810485"/>
  </sheetPr>
  <dimension ref="A1:AN245"/>
  <sheetViews>
    <sheetView zoomScale="85" zoomScaleNormal="85" workbookViewId="0">
      <pane xSplit="3" ySplit="7" topLeftCell="D27" activePane="bottomRight" state="frozen"/>
      <selection activeCell="B13" sqref="B13"/>
      <selection pane="topRight" activeCell="B13" sqref="B13"/>
      <selection pane="bottomLeft" activeCell="B13" sqref="B13"/>
      <selection pane="bottomRight" activeCell="B13" sqref="B13"/>
    </sheetView>
  </sheetViews>
  <sheetFormatPr defaultColWidth="8" defaultRowHeight="15.75"/>
  <cols>
    <col min="1" max="1" width="5.5" style="1430" customWidth="1"/>
    <col min="2" max="2" width="9.125" style="1430" bestFit="1" customWidth="1"/>
    <col min="3" max="3" width="33.875" style="1431" customWidth="1"/>
    <col min="4" max="4" width="11.125" style="1430" customWidth="1"/>
    <col min="5" max="5" width="9.125" style="1430" customWidth="1"/>
    <col min="6" max="6" width="8.25" style="1430" bestFit="1" customWidth="1"/>
    <col min="7" max="7" width="10" style="1384" customWidth="1"/>
    <col min="8" max="9" width="8.875" style="1384" hidden="1" customWidth="1"/>
    <col min="10" max="10" width="9.125" style="1384" hidden="1" customWidth="1"/>
    <col min="11" max="11" width="9.25" style="1384" bestFit="1" customWidth="1"/>
    <col min="12" max="12" width="10" style="1384" customWidth="1"/>
    <col min="13" max="13" width="8.75" style="1384" customWidth="1"/>
    <col min="14" max="15" width="8.375" style="1384" bestFit="1" customWidth="1"/>
    <col min="16" max="28" width="8.375" style="1384" hidden="1" customWidth="1"/>
    <col min="29" max="34" width="8.375" style="1384" customWidth="1"/>
    <col min="35" max="35" width="8.375" style="1384" hidden="1" customWidth="1"/>
    <col min="36" max="38" width="8.375" style="1384" customWidth="1"/>
    <col min="39" max="39" width="9.125" style="1430" customWidth="1"/>
    <col min="40" max="40" width="8.125" style="1352" customWidth="1"/>
    <col min="41" max="16384" width="8" style="1352"/>
  </cols>
  <sheetData>
    <row r="1" spans="1:39" ht="27">
      <c r="A1" s="3297" t="s">
        <v>2121</v>
      </c>
      <c r="B1" s="3297"/>
      <c r="C1" s="3297"/>
      <c r="D1" s="3297"/>
      <c r="E1" s="3297"/>
      <c r="F1" s="3297"/>
      <c r="G1" s="3297"/>
      <c r="H1" s="3297"/>
      <c r="I1" s="3297"/>
      <c r="J1" s="3297"/>
      <c r="K1" s="3297"/>
      <c r="L1" s="3297"/>
      <c r="M1" s="3297"/>
      <c r="N1" s="3297"/>
      <c r="O1" s="3297"/>
      <c r="P1" s="3297"/>
      <c r="Q1" s="3297"/>
      <c r="R1" s="3297"/>
      <c r="S1" s="3297"/>
      <c r="T1" s="3297"/>
      <c r="U1" s="3297"/>
      <c r="V1" s="3297"/>
      <c r="W1" s="3297"/>
      <c r="X1" s="3297"/>
      <c r="Y1" s="3297"/>
      <c r="Z1" s="3297"/>
      <c r="AA1" s="3297"/>
      <c r="AB1" s="3297"/>
      <c r="AC1" s="3297"/>
      <c r="AD1" s="3297"/>
      <c r="AE1" s="3297"/>
      <c r="AF1" s="3297"/>
      <c r="AG1" s="3297"/>
      <c r="AH1" s="3297"/>
      <c r="AI1" s="3297"/>
      <c r="AJ1" s="3297"/>
      <c r="AK1" s="3297"/>
      <c r="AL1" s="3297"/>
      <c r="AM1" s="3297"/>
    </row>
    <row r="2" spans="1:39" ht="25.5">
      <c r="A2" s="3298" t="s">
        <v>3974</v>
      </c>
      <c r="B2" s="3298"/>
      <c r="C2" s="3298"/>
      <c r="D2" s="3298"/>
      <c r="E2" s="3298"/>
      <c r="F2" s="3298"/>
      <c r="G2" s="3298"/>
      <c r="H2" s="3298"/>
      <c r="I2" s="3298"/>
      <c r="J2" s="3298"/>
      <c r="K2" s="3298"/>
      <c r="L2" s="3298"/>
      <c r="M2" s="3298"/>
      <c r="N2" s="3298"/>
      <c r="O2" s="3298"/>
      <c r="P2" s="3298"/>
      <c r="Q2" s="3298"/>
      <c r="R2" s="3298"/>
      <c r="S2" s="3298"/>
      <c r="T2" s="3298"/>
      <c r="U2" s="3298"/>
      <c r="V2" s="3298"/>
      <c r="W2" s="3298"/>
      <c r="X2" s="3298"/>
      <c r="Y2" s="3298"/>
      <c r="Z2" s="3298"/>
      <c r="AA2" s="3298"/>
      <c r="AB2" s="3298"/>
      <c r="AC2" s="3298"/>
      <c r="AD2" s="3298"/>
      <c r="AE2" s="3298"/>
      <c r="AF2" s="3298"/>
      <c r="AG2" s="3298"/>
      <c r="AH2" s="3298"/>
      <c r="AI2" s="3298"/>
      <c r="AJ2" s="3298"/>
      <c r="AK2" s="3298"/>
      <c r="AL2" s="3298"/>
      <c r="AM2" s="3298"/>
    </row>
    <row r="3" spans="1:39" ht="15" customHeight="1">
      <c r="A3" s="4"/>
      <c r="B3" s="1353"/>
      <c r="C3" s="1354"/>
      <c r="D3" s="5"/>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3024" t="s">
        <v>9121</v>
      </c>
      <c r="AL3" s="3024"/>
      <c r="AM3" s="4"/>
    </row>
    <row r="4" spans="1:39" ht="15.6" customHeight="1">
      <c r="A4" s="3288" t="s">
        <v>10</v>
      </c>
      <c r="B4" s="3288" t="s">
        <v>11</v>
      </c>
      <c r="C4" s="3288" t="s">
        <v>12</v>
      </c>
      <c r="D4" s="3288" t="s">
        <v>13</v>
      </c>
      <c r="E4" s="3299" t="s">
        <v>84</v>
      </c>
      <c r="F4" s="3288" t="s">
        <v>14</v>
      </c>
      <c r="G4" s="3288" t="s">
        <v>15</v>
      </c>
      <c r="H4" s="3288" t="s">
        <v>117</v>
      </c>
      <c r="I4" s="3302" t="s">
        <v>118</v>
      </c>
      <c r="J4" s="3303"/>
      <c r="K4" s="3288" t="s">
        <v>119</v>
      </c>
      <c r="L4" s="3288" t="s">
        <v>120</v>
      </c>
      <c r="M4" s="3291" t="s">
        <v>116</v>
      </c>
      <c r="N4" s="3292"/>
      <c r="O4" s="3293"/>
      <c r="P4" s="3028" t="s">
        <v>9118</v>
      </c>
      <c r="Q4" s="3029"/>
      <c r="R4" s="3029"/>
      <c r="S4" s="3030"/>
      <c r="T4" s="3031" t="s">
        <v>9107</v>
      </c>
      <c r="U4" s="3032"/>
      <c r="V4" s="3031" t="s">
        <v>9108</v>
      </c>
      <c r="W4" s="3032"/>
      <c r="X4" s="3031" t="s">
        <v>9109</v>
      </c>
      <c r="Y4" s="3032"/>
      <c r="Z4" s="3035" t="s">
        <v>9119</v>
      </c>
      <c r="AA4" s="3036"/>
      <c r="AB4" s="3037"/>
      <c r="AC4" s="3035" t="s">
        <v>9120</v>
      </c>
      <c r="AD4" s="3036"/>
      <c r="AE4" s="3037"/>
      <c r="AF4" s="3041" t="s">
        <v>9110</v>
      </c>
      <c r="AG4" s="3042"/>
      <c r="AH4" s="3043"/>
      <c r="AI4" s="3025" t="s">
        <v>9111</v>
      </c>
      <c r="AJ4" s="3025" t="s">
        <v>9112</v>
      </c>
      <c r="AK4" s="3025" t="s">
        <v>9113</v>
      </c>
      <c r="AL4" s="3025" t="s">
        <v>9114</v>
      </c>
      <c r="AM4" s="3288" t="s">
        <v>16</v>
      </c>
    </row>
    <row r="5" spans="1:39" ht="30.75" customHeight="1">
      <c r="A5" s="3289"/>
      <c r="B5" s="3289"/>
      <c r="C5" s="3289"/>
      <c r="D5" s="3289"/>
      <c r="E5" s="3300"/>
      <c r="F5" s="3289"/>
      <c r="G5" s="3289"/>
      <c r="H5" s="3289"/>
      <c r="I5" s="3304"/>
      <c r="J5" s="3305"/>
      <c r="K5" s="3289"/>
      <c r="L5" s="3289"/>
      <c r="M5" s="3294"/>
      <c r="N5" s="3295"/>
      <c r="O5" s="3296"/>
      <c r="P5" s="2289" t="s">
        <v>2</v>
      </c>
      <c r="Q5" s="2289" t="s">
        <v>2</v>
      </c>
      <c r="R5" s="2290" t="s">
        <v>3</v>
      </c>
      <c r="S5" s="2290" t="s">
        <v>3</v>
      </c>
      <c r="T5" s="3033"/>
      <c r="U5" s="3034"/>
      <c r="V5" s="3033"/>
      <c r="W5" s="3034"/>
      <c r="X5" s="3033"/>
      <c r="Y5" s="3034"/>
      <c r="Z5" s="3038"/>
      <c r="AA5" s="3039"/>
      <c r="AB5" s="3040"/>
      <c r="AC5" s="3038"/>
      <c r="AD5" s="3039"/>
      <c r="AE5" s="3040"/>
      <c r="AF5" s="3044"/>
      <c r="AG5" s="3045"/>
      <c r="AH5" s="3046"/>
      <c r="AI5" s="3026"/>
      <c r="AJ5" s="3026"/>
      <c r="AK5" s="3026"/>
      <c r="AL5" s="3026"/>
      <c r="AM5" s="3289"/>
    </row>
    <row r="6" spans="1:39" ht="20.25" customHeight="1">
      <c r="A6" s="3290"/>
      <c r="B6" s="3290"/>
      <c r="C6" s="3290"/>
      <c r="D6" s="3290"/>
      <c r="E6" s="3301"/>
      <c r="F6" s="3290"/>
      <c r="G6" s="3290"/>
      <c r="H6" s="3290"/>
      <c r="I6" s="1356" t="s">
        <v>1</v>
      </c>
      <c r="J6" s="1357" t="s">
        <v>17</v>
      </c>
      <c r="K6" s="3290"/>
      <c r="L6" s="3290"/>
      <c r="M6" s="1358" t="s">
        <v>2</v>
      </c>
      <c r="N6" s="1359" t="s">
        <v>3</v>
      </c>
      <c r="O6" s="1359" t="s">
        <v>1</v>
      </c>
      <c r="P6" s="2289" t="s">
        <v>9115</v>
      </c>
      <c r="Q6" s="2290" t="s">
        <v>9116</v>
      </c>
      <c r="R6" s="2289" t="s">
        <v>9115</v>
      </c>
      <c r="S6" s="2290" t="s">
        <v>9116</v>
      </c>
      <c r="T6" s="2289" t="s">
        <v>2</v>
      </c>
      <c r="U6" s="2290" t="s">
        <v>3</v>
      </c>
      <c r="V6" s="2289" t="s">
        <v>2</v>
      </c>
      <c r="W6" s="2290" t="s">
        <v>3</v>
      </c>
      <c r="X6" s="2289" t="s">
        <v>2</v>
      </c>
      <c r="Y6" s="2290" t="s">
        <v>3</v>
      </c>
      <c r="Z6" s="2289" t="s">
        <v>2</v>
      </c>
      <c r="AA6" s="2290" t="s">
        <v>3</v>
      </c>
      <c r="AB6" s="2290" t="s">
        <v>1</v>
      </c>
      <c r="AC6" s="2289" t="s">
        <v>2</v>
      </c>
      <c r="AD6" s="2290" t="s">
        <v>3</v>
      </c>
      <c r="AE6" s="2290" t="s">
        <v>1</v>
      </c>
      <c r="AF6" s="2291" t="s">
        <v>9117</v>
      </c>
      <c r="AG6" s="2291" t="s">
        <v>3</v>
      </c>
      <c r="AH6" s="2291" t="s">
        <v>1</v>
      </c>
      <c r="AI6" s="3027"/>
      <c r="AJ6" s="3027"/>
      <c r="AK6" s="3027"/>
      <c r="AL6" s="3027"/>
      <c r="AM6" s="3290"/>
    </row>
    <row r="7" spans="1:39" ht="15.75" customHeight="1">
      <c r="A7" s="1359">
        <v>1</v>
      </c>
      <c r="B7" s="1360">
        <v>2</v>
      </c>
      <c r="C7" s="1361">
        <v>3</v>
      </c>
      <c r="D7" s="1359">
        <v>4</v>
      </c>
      <c r="E7" s="1361">
        <v>5</v>
      </c>
      <c r="F7" s="1359">
        <v>6</v>
      </c>
      <c r="G7" s="1361">
        <v>7</v>
      </c>
      <c r="H7" s="1359">
        <v>8</v>
      </c>
      <c r="I7" s="1361">
        <v>9</v>
      </c>
      <c r="J7" s="1359">
        <v>10</v>
      </c>
      <c r="K7" s="1361">
        <v>11</v>
      </c>
      <c r="L7" s="1359">
        <v>12</v>
      </c>
      <c r="M7" s="1361">
        <v>13</v>
      </c>
      <c r="N7" s="1359">
        <v>14</v>
      </c>
      <c r="O7" s="1361">
        <v>15</v>
      </c>
      <c r="P7" s="2292">
        <v>16</v>
      </c>
      <c r="Q7" s="2292">
        <v>17</v>
      </c>
      <c r="R7" s="2292">
        <v>18</v>
      </c>
      <c r="S7" s="2292">
        <v>19</v>
      </c>
      <c r="T7" s="2292">
        <v>20</v>
      </c>
      <c r="U7" s="2292">
        <v>21</v>
      </c>
      <c r="V7" s="2292">
        <v>22</v>
      </c>
      <c r="W7" s="2292">
        <v>23</v>
      </c>
      <c r="X7" s="2292">
        <v>24</v>
      </c>
      <c r="Y7" s="2292">
        <v>25</v>
      </c>
      <c r="Z7" s="2292">
        <v>10</v>
      </c>
      <c r="AA7" s="2292">
        <v>11</v>
      </c>
      <c r="AB7" s="2292">
        <v>12</v>
      </c>
      <c r="AC7" s="2292">
        <v>9</v>
      </c>
      <c r="AD7" s="2292">
        <v>10</v>
      </c>
      <c r="AE7" s="2292">
        <v>11</v>
      </c>
      <c r="AF7" s="2292">
        <v>12</v>
      </c>
      <c r="AG7" s="2292">
        <v>13</v>
      </c>
      <c r="AH7" s="2292">
        <v>14</v>
      </c>
      <c r="AI7" s="2292">
        <v>15</v>
      </c>
      <c r="AJ7" s="2292">
        <v>15</v>
      </c>
      <c r="AK7" s="2292">
        <v>16</v>
      </c>
      <c r="AL7" s="2292">
        <v>17</v>
      </c>
      <c r="AM7" s="1359">
        <v>16</v>
      </c>
    </row>
    <row r="8" spans="1:39" ht="15.75" customHeight="1">
      <c r="A8" s="1362"/>
      <c r="B8" s="1363"/>
      <c r="C8" s="1363"/>
      <c r="D8" s="1363"/>
      <c r="E8" s="1362"/>
      <c r="F8" s="1362"/>
      <c r="G8" s="1362"/>
      <c r="H8" s="1362"/>
      <c r="I8" s="1362"/>
      <c r="J8" s="1362"/>
      <c r="K8" s="1362"/>
      <c r="L8" s="1362"/>
      <c r="M8" s="1362"/>
      <c r="N8" s="1362"/>
      <c r="O8" s="1362"/>
      <c r="P8" s="1362"/>
      <c r="Q8" s="1362"/>
      <c r="R8" s="1362"/>
      <c r="S8" s="1362"/>
      <c r="T8" s="1362"/>
      <c r="U8" s="1362"/>
      <c r="V8" s="1362"/>
      <c r="W8" s="1362"/>
      <c r="X8" s="1362"/>
      <c r="Y8" s="1362"/>
      <c r="Z8" s="1362"/>
      <c r="AA8" s="1362"/>
      <c r="AB8" s="1362"/>
      <c r="AC8" s="1362"/>
      <c r="AD8" s="1362"/>
      <c r="AE8" s="1362"/>
      <c r="AF8" s="1362"/>
      <c r="AG8" s="1362"/>
      <c r="AH8" s="1362"/>
      <c r="AI8" s="1362"/>
      <c r="AJ8" s="1362"/>
      <c r="AK8" s="1362"/>
      <c r="AL8" s="1362"/>
      <c r="AM8" s="1362"/>
    </row>
    <row r="9" spans="1:39" ht="15.75" customHeight="1">
      <c r="A9" s="1362" t="s">
        <v>9244</v>
      </c>
      <c r="B9" s="1363"/>
      <c r="C9" s="1364" t="s">
        <v>3975</v>
      </c>
      <c r="D9" s="1363"/>
      <c r="E9" s="1362"/>
      <c r="F9" s="1362"/>
      <c r="G9" s="1362"/>
      <c r="H9" s="1362"/>
      <c r="I9" s="1362"/>
      <c r="J9" s="1362"/>
      <c r="K9" s="1362"/>
      <c r="L9" s="1362"/>
      <c r="M9" s="1362"/>
      <c r="N9" s="1362"/>
      <c r="O9" s="1362"/>
      <c r="P9" s="1362"/>
      <c r="Q9" s="1362"/>
      <c r="R9" s="1362"/>
      <c r="S9" s="1362"/>
      <c r="T9" s="1362"/>
      <c r="U9" s="1362"/>
      <c r="V9" s="1362"/>
      <c r="W9" s="1362"/>
      <c r="X9" s="1362"/>
      <c r="Y9" s="1362"/>
      <c r="Z9" s="1362"/>
      <c r="AA9" s="1362"/>
      <c r="AB9" s="1362"/>
      <c r="AC9" s="1362"/>
      <c r="AD9" s="1362"/>
      <c r="AE9" s="1362"/>
      <c r="AF9" s="1362"/>
      <c r="AG9" s="1362"/>
      <c r="AH9" s="1362"/>
      <c r="AI9" s="1362"/>
      <c r="AJ9" s="1362"/>
      <c r="AK9" s="1362"/>
      <c r="AL9" s="1362"/>
      <c r="AM9" s="1362"/>
    </row>
    <row r="10" spans="1:39" ht="30" customHeight="1">
      <c r="A10" s="1362"/>
      <c r="B10" s="1363"/>
      <c r="C10" s="1364" t="s">
        <v>1620</v>
      </c>
      <c r="D10" s="1363"/>
      <c r="E10" s="1362"/>
      <c r="F10" s="1362"/>
      <c r="G10" s="1362"/>
      <c r="H10" s="1362"/>
      <c r="I10" s="1362"/>
      <c r="J10" s="1362"/>
      <c r="K10" s="1362"/>
      <c r="L10" s="1362"/>
      <c r="M10" s="1362"/>
      <c r="N10" s="1362"/>
      <c r="O10" s="1362"/>
      <c r="P10" s="1362"/>
      <c r="Q10" s="1362"/>
      <c r="R10" s="1362"/>
      <c r="S10" s="1362"/>
      <c r="T10" s="1362"/>
      <c r="U10" s="1362"/>
      <c r="V10" s="1362"/>
      <c r="W10" s="1362"/>
      <c r="X10" s="1362"/>
      <c r="Y10" s="1362"/>
      <c r="Z10" s="1362"/>
      <c r="AA10" s="1362"/>
      <c r="AB10" s="1362"/>
      <c r="AC10" s="1362"/>
      <c r="AD10" s="1362"/>
      <c r="AE10" s="1362"/>
      <c r="AF10" s="1362"/>
      <c r="AG10" s="1362"/>
      <c r="AH10" s="1362"/>
      <c r="AI10" s="1362"/>
      <c r="AJ10" s="1362"/>
      <c r="AK10" s="1362"/>
      <c r="AL10" s="1362"/>
      <c r="AM10" s="1362"/>
    </row>
    <row r="11" spans="1:39" ht="47.25">
      <c r="A11" s="1365">
        <v>1489</v>
      </c>
      <c r="B11" s="1366" t="s">
        <v>3976</v>
      </c>
      <c r="C11" s="1367" t="s">
        <v>3977</v>
      </c>
      <c r="D11" s="1363" t="s">
        <v>435</v>
      </c>
      <c r="E11" s="1366" t="s">
        <v>3978</v>
      </c>
      <c r="F11" s="1368" t="s">
        <v>26</v>
      </c>
      <c r="G11" s="1369">
        <v>609.35699999999997</v>
      </c>
      <c r="H11" s="1370">
        <v>34.097000000000001</v>
      </c>
      <c r="I11" s="1370">
        <v>0</v>
      </c>
      <c r="J11" s="1371">
        <v>0</v>
      </c>
      <c r="K11" s="1371">
        <v>34.097000000000001</v>
      </c>
      <c r="L11" s="1370">
        <v>575.26</v>
      </c>
      <c r="M11" s="1370">
        <v>0.1</v>
      </c>
      <c r="N11" s="1370">
        <v>0</v>
      </c>
      <c r="O11" s="1370">
        <v>0.1</v>
      </c>
      <c r="P11" s="1370"/>
      <c r="Q11" s="1370"/>
      <c r="R11" s="1370"/>
      <c r="S11" s="1370"/>
      <c r="T11" s="1370"/>
      <c r="U11" s="1370"/>
      <c r="V11" s="1370"/>
      <c r="W11" s="1370"/>
      <c r="X11" s="1370"/>
      <c r="Y11" s="1370"/>
      <c r="Z11" s="466">
        <v>0.1</v>
      </c>
      <c r="AA11" s="466">
        <v>0</v>
      </c>
      <c r="AB11" s="21">
        <v>0.1</v>
      </c>
      <c r="AC11" s="21"/>
      <c r="AD11" s="21"/>
      <c r="AE11" s="21">
        <v>0</v>
      </c>
      <c r="AF11" s="21">
        <v>0</v>
      </c>
      <c r="AG11" s="21">
        <v>0</v>
      </c>
      <c r="AH11" s="21">
        <v>0</v>
      </c>
      <c r="AI11" s="1370"/>
      <c r="AJ11" s="1370" t="s">
        <v>10419</v>
      </c>
      <c r="AK11" s="1370"/>
      <c r="AL11" s="2604">
        <v>0.25</v>
      </c>
      <c r="AM11" s="1372">
        <v>0</v>
      </c>
    </row>
    <row r="12" spans="1:39" ht="78.75">
      <c r="A12" s="1045">
        <v>1490</v>
      </c>
      <c r="B12" s="1366" t="s">
        <v>3979</v>
      </c>
      <c r="C12" s="1367" t="s">
        <v>3980</v>
      </c>
      <c r="D12" s="1363" t="s">
        <v>339</v>
      </c>
      <c r="E12" s="1373" t="s">
        <v>3981</v>
      </c>
      <c r="F12" s="1368" t="s">
        <v>26</v>
      </c>
      <c r="G12" s="1370">
        <v>2800.83</v>
      </c>
      <c r="H12" s="1370">
        <v>621.63400000000001</v>
      </c>
      <c r="I12" s="1370">
        <v>0</v>
      </c>
      <c r="J12" s="1370">
        <v>0</v>
      </c>
      <c r="K12" s="1371">
        <v>621.63400000000001</v>
      </c>
      <c r="L12" s="1370">
        <v>2179.1959999999999</v>
      </c>
      <c r="M12" s="1370">
        <v>0.1</v>
      </c>
      <c r="N12" s="1370">
        <v>0</v>
      </c>
      <c r="O12" s="1370">
        <v>0.1</v>
      </c>
      <c r="P12" s="1370"/>
      <c r="Q12" s="1370"/>
      <c r="R12" s="1370"/>
      <c r="S12" s="1370"/>
      <c r="T12" s="1370"/>
      <c r="U12" s="1370"/>
      <c r="V12" s="1370"/>
      <c r="W12" s="1370"/>
      <c r="X12" s="1370"/>
      <c r="Y12" s="1370"/>
      <c r="Z12" s="466">
        <v>0.1</v>
      </c>
      <c r="AA12" s="466">
        <v>0</v>
      </c>
      <c r="AB12" s="21">
        <v>0.1</v>
      </c>
      <c r="AC12" s="21"/>
      <c r="AD12" s="21"/>
      <c r="AE12" s="21">
        <v>0</v>
      </c>
      <c r="AF12" s="21">
        <v>0</v>
      </c>
      <c r="AG12" s="21">
        <v>0</v>
      </c>
      <c r="AH12" s="21">
        <v>0</v>
      </c>
      <c r="AI12" s="1370"/>
      <c r="AJ12" s="1370" t="s">
        <v>10419</v>
      </c>
      <c r="AK12" s="1370"/>
      <c r="AL12" s="2604">
        <v>0.25</v>
      </c>
      <c r="AM12" s="1372">
        <v>0</v>
      </c>
    </row>
    <row r="13" spans="1:39" ht="63">
      <c r="A13" s="1045">
        <v>1491</v>
      </c>
      <c r="B13" s="1366" t="s">
        <v>3982</v>
      </c>
      <c r="C13" s="1367" t="s">
        <v>3983</v>
      </c>
      <c r="D13" s="1366" t="s">
        <v>3984</v>
      </c>
      <c r="E13" s="1373" t="s">
        <v>3985</v>
      </c>
      <c r="F13" s="1368" t="s">
        <v>26</v>
      </c>
      <c r="G13" s="1371">
        <v>1441.45</v>
      </c>
      <c r="H13" s="1371">
        <v>1344.1690000000001</v>
      </c>
      <c r="I13" s="1371">
        <v>0</v>
      </c>
      <c r="J13" s="1371">
        <v>0</v>
      </c>
      <c r="K13" s="1371">
        <v>1344.1690000000001</v>
      </c>
      <c r="L13" s="1370">
        <v>97.280999999999949</v>
      </c>
      <c r="M13" s="1371">
        <v>0.1</v>
      </c>
      <c r="N13" s="1371">
        <v>0</v>
      </c>
      <c r="O13" s="1370">
        <v>0.1</v>
      </c>
      <c r="P13" s="1370"/>
      <c r="Q13" s="1370"/>
      <c r="R13" s="1370"/>
      <c r="S13" s="1370"/>
      <c r="T13" s="1370"/>
      <c r="U13" s="1370"/>
      <c r="V13" s="1370"/>
      <c r="W13" s="1370"/>
      <c r="X13" s="1370"/>
      <c r="Y13" s="1370"/>
      <c r="Z13" s="466">
        <v>0.1</v>
      </c>
      <c r="AA13" s="466">
        <v>0</v>
      </c>
      <c r="AB13" s="21">
        <v>0.1</v>
      </c>
      <c r="AC13" s="21"/>
      <c r="AD13" s="21"/>
      <c r="AE13" s="21">
        <v>0</v>
      </c>
      <c r="AF13" s="21">
        <v>0</v>
      </c>
      <c r="AG13" s="21">
        <v>0</v>
      </c>
      <c r="AH13" s="21">
        <v>0</v>
      </c>
      <c r="AI13" s="1370"/>
      <c r="AJ13" s="1370" t="s">
        <v>10419</v>
      </c>
      <c r="AK13" s="1370"/>
      <c r="AL13" s="2604">
        <v>0.25</v>
      </c>
      <c r="AM13" s="1372">
        <v>0</v>
      </c>
    </row>
    <row r="14" spans="1:39" ht="110.25">
      <c r="A14" s="1045">
        <v>1492</v>
      </c>
      <c r="B14" s="1366" t="s">
        <v>3986</v>
      </c>
      <c r="C14" s="1367" t="s">
        <v>3987</v>
      </c>
      <c r="D14" s="1363" t="s">
        <v>29</v>
      </c>
      <c r="E14" s="1373" t="s">
        <v>3988</v>
      </c>
      <c r="F14" s="1368" t="s">
        <v>26</v>
      </c>
      <c r="G14" s="1370">
        <v>247.376</v>
      </c>
      <c r="H14" s="1370">
        <v>241.11699999999999</v>
      </c>
      <c r="I14" s="1370">
        <v>0</v>
      </c>
      <c r="J14" s="1370">
        <v>0</v>
      </c>
      <c r="K14" s="1371">
        <v>241.11699999999999</v>
      </c>
      <c r="L14" s="1370">
        <v>6.2590000000000146</v>
      </c>
      <c r="M14" s="1370">
        <v>0</v>
      </c>
      <c r="N14" s="1370">
        <v>0.1</v>
      </c>
      <c r="O14" s="1370">
        <v>0.1</v>
      </c>
      <c r="P14" s="1370"/>
      <c r="Q14" s="1370"/>
      <c r="R14" s="1370"/>
      <c r="S14" s="1370"/>
      <c r="T14" s="1370"/>
      <c r="U14" s="1370"/>
      <c r="V14" s="1370"/>
      <c r="W14" s="1370"/>
      <c r="X14" s="1370"/>
      <c r="Y14" s="1370"/>
      <c r="Z14" s="466">
        <v>0</v>
      </c>
      <c r="AA14" s="466">
        <v>0.1</v>
      </c>
      <c r="AB14" s="21">
        <v>0.1</v>
      </c>
      <c r="AC14" s="21"/>
      <c r="AD14" s="21"/>
      <c r="AE14" s="21">
        <v>0</v>
      </c>
      <c r="AF14" s="21">
        <v>0</v>
      </c>
      <c r="AG14" s="21">
        <v>0</v>
      </c>
      <c r="AH14" s="21">
        <v>0</v>
      </c>
      <c r="AI14" s="1370"/>
      <c r="AJ14" s="1370" t="s">
        <v>10419</v>
      </c>
      <c r="AK14" s="1370"/>
      <c r="AL14" s="2604">
        <v>0.25</v>
      </c>
      <c r="AM14" s="1372">
        <v>0</v>
      </c>
    </row>
    <row r="15" spans="1:39" ht="78.75">
      <c r="A15" s="1045">
        <v>1493</v>
      </c>
      <c r="B15" s="1366" t="s">
        <v>3989</v>
      </c>
      <c r="C15" s="1367" t="s">
        <v>3990</v>
      </c>
      <c r="D15" s="1366" t="s">
        <v>29</v>
      </c>
      <c r="E15" s="1373" t="s">
        <v>3991</v>
      </c>
      <c r="F15" s="1368" t="s">
        <v>26</v>
      </c>
      <c r="G15" s="1370">
        <v>59.5</v>
      </c>
      <c r="H15" s="1370">
        <v>15.054</v>
      </c>
      <c r="I15" s="1370">
        <v>0</v>
      </c>
      <c r="J15" s="1371">
        <v>0</v>
      </c>
      <c r="K15" s="1371">
        <v>15.054</v>
      </c>
      <c r="L15" s="1370">
        <v>44.445999999999998</v>
      </c>
      <c r="M15" s="1370">
        <v>0</v>
      </c>
      <c r="N15" s="1370">
        <v>0.1</v>
      </c>
      <c r="O15" s="1370">
        <v>0.1</v>
      </c>
      <c r="P15" s="1370"/>
      <c r="Q15" s="1370"/>
      <c r="R15" s="1370"/>
      <c r="S15" s="1370"/>
      <c r="T15" s="1370"/>
      <c r="U15" s="1370"/>
      <c r="V15" s="1370"/>
      <c r="W15" s="1370"/>
      <c r="X15" s="1370"/>
      <c r="Y15" s="1370"/>
      <c r="Z15" s="466">
        <v>0</v>
      </c>
      <c r="AA15" s="466">
        <v>0.1</v>
      </c>
      <c r="AB15" s="21">
        <v>0.1</v>
      </c>
      <c r="AC15" s="21"/>
      <c r="AD15" s="21"/>
      <c r="AE15" s="21">
        <v>0</v>
      </c>
      <c r="AF15" s="21">
        <v>0</v>
      </c>
      <c r="AG15" s="21">
        <v>0</v>
      </c>
      <c r="AH15" s="21">
        <v>0</v>
      </c>
      <c r="AI15" s="1370"/>
      <c r="AJ15" s="1370" t="s">
        <v>10419</v>
      </c>
      <c r="AK15" s="1370"/>
      <c r="AL15" s="2604">
        <v>0.25</v>
      </c>
      <c r="AM15" s="1372">
        <v>0</v>
      </c>
    </row>
    <row r="16" spans="1:39" ht="94.5">
      <c r="A16" s="1045">
        <v>1494</v>
      </c>
      <c r="B16" s="1366" t="s">
        <v>3992</v>
      </c>
      <c r="C16" s="1367" t="s">
        <v>3993</v>
      </c>
      <c r="D16" s="1366" t="s">
        <v>29</v>
      </c>
      <c r="E16" s="1373" t="s">
        <v>3994</v>
      </c>
      <c r="F16" s="1368" t="s">
        <v>26</v>
      </c>
      <c r="G16" s="1370">
        <v>73.673000000000002</v>
      </c>
      <c r="H16" s="1370">
        <v>52.027000000000001</v>
      </c>
      <c r="I16" s="1370">
        <v>0</v>
      </c>
      <c r="J16" s="1371">
        <v>0</v>
      </c>
      <c r="K16" s="1371">
        <v>52.027000000000001</v>
      </c>
      <c r="L16" s="1370">
        <v>21.646000000000001</v>
      </c>
      <c r="M16" s="1370">
        <v>0</v>
      </c>
      <c r="N16" s="1370">
        <v>0.1</v>
      </c>
      <c r="O16" s="1370">
        <v>0.1</v>
      </c>
      <c r="P16" s="1370"/>
      <c r="Q16" s="1370"/>
      <c r="R16" s="1370"/>
      <c r="S16" s="1370"/>
      <c r="T16" s="1370"/>
      <c r="U16" s="1370"/>
      <c r="V16" s="1370"/>
      <c r="W16" s="1370"/>
      <c r="X16" s="1370"/>
      <c r="Y16" s="1370"/>
      <c r="Z16" s="466">
        <v>0</v>
      </c>
      <c r="AA16" s="466">
        <v>0.1</v>
      </c>
      <c r="AB16" s="21">
        <v>0.1</v>
      </c>
      <c r="AC16" s="21"/>
      <c r="AD16" s="21"/>
      <c r="AE16" s="21">
        <v>0</v>
      </c>
      <c r="AF16" s="21">
        <v>0</v>
      </c>
      <c r="AG16" s="21">
        <v>0</v>
      </c>
      <c r="AH16" s="21">
        <v>0</v>
      </c>
      <c r="AI16" s="1370"/>
      <c r="AJ16" s="1370" t="s">
        <v>10419</v>
      </c>
      <c r="AK16" s="1370"/>
      <c r="AL16" s="2604">
        <v>0.25</v>
      </c>
      <c r="AM16" s="1372">
        <v>0</v>
      </c>
    </row>
    <row r="17" spans="1:40" ht="126">
      <c r="A17" s="1045">
        <v>1495</v>
      </c>
      <c r="B17" s="1366" t="s">
        <v>3995</v>
      </c>
      <c r="C17" s="1374" t="s">
        <v>3996</v>
      </c>
      <c r="D17" s="1366" t="s">
        <v>3997</v>
      </c>
      <c r="E17" s="1373" t="s">
        <v>3998</v>
      </c>
      <c r="F17" s="1368" t="s">
        <v>26</v>
      </c>
      <c r="G17" s="1370">
        <v>631.798</v>
      </c>
      <c r="H17" s="1370">
        <v>311.89</v>
      </c>
      <c r="I17" s="1370">
        <v>237.56299999999999</v>
      </c>
      <c r="J17" s="1371">
        <v>0</v>
      </c>
      <c r="K17" s="1371">
        <v>549.45299999999997</v>
      </c>
      <c r="L17" s="1370">
        <v>82.345000000000027</v>
      </c>
      <c r="M17" s="1370">
        <v>46.765000000000001</v>
      </c>
      <c r="N17" s="1370">
        <v>35.58</v>
      </c>
      <c r="O17" s="1370">
        <v>82.344999999999999</v>
      </c>
      <c r="P17" s="1370"/>
      <c r="Q17" s="1370"/>
      <c r="R17" s="1370"/>
      <c r="S17" s="1370"/>
      <c r="T17" s="1370"/>
      <c r="U17" s="1370"/>
      <c r="V17" s="1370"/>
      <c r="W17" s="1370"/>
      <c r="X17" s="1370"/>
      <c r="Y17" s="1370"/>
      <c r="Z17" s="466">
        <v>46.765000000000001</v>
      </c>
      <c r="AA17" s="466">
        <v>35.58</v>
      </c>
      <c r="AB17" s="21">
        <v>82.344999999999999</v>
      </c>
      <c r="AC17" s="21">
        <v>46.765000000000001</v>
      </c>
      <c r="AD17" s="21">
        <v>35.58</v>
      </c>
      <c r="AE17" s="21">
        <v>82.344999999999999</v>
      </c>
      <c r="AF17" s="21">
        <v>46.764999000000003</v>
      </c>
      <c r="AG17" s="21">
        <v>34.898671</v>
      </c>
      <c r="AH17" s="21">
        <v>81.663669999999996</v>
      </c>
      <c r="AI17" s="1370"/>
      <c r="AJ17" s="1370"/>
      <c r="AK17" s="1371" t="s">
        <v>11798</v>
      </c>
      <c r="AL17" s="2604">
        <v>0.5</v>
      </c>
      <c r="AM17" s="1372">
        <v>0</v>
      </c>
    </row>
    <row r="18" spans="1:40" ht="78.75">
      <c r="A18" s="1045">
        <v>1496</v>
      </c>
      <c r="B18" s="1366" t="s">
        <v>3999</v>
      </c>
      <c r="C18" s="1367" t="s">
        <v>4000</v>
      </c>
      <c r="D18" s="1366" t="s">
        <v>29</v>
      </c>
      <c r="E18" s="1373" t="s">
        <v>4001</v>
      </c>
      <c r="F18" s="1368" t="s">
        <v>26</v>
      </c>
      <c r="G18" s="1370">
        <v>407.87799999999999</v>
      </c>
      <c r="H18" s="1370">
        <v>45.165999999999997</v>
      </c>
      <c r="I18" s="1370">
        <v>0</v>
      </c>
      <c r="J18" s="1371">
        <v>0</v>
      </c>
      <c r="K18" s="1371">
        <v>45.165999999999997</v>
      </c>
      <c r="L18" s="1370">
        <v>362.71199999999999</v>
      </c>
      <c r="M18" s="1370">
        <v>0</v>
      </c>
      <c r="N18" s="1370">
        <v>0.1</v>
      </c>
      <c r="O18" s="1370">
        <v>0.1</v>
      </c>
      <c r="P18" s="1370"/>
      <c r="Q18" s="1370"/>
      <c r="R18" s="1370"/>
      <c r="S18" s="1370"/>
      <c r="T18" s="1370"/>
      <c r="U18" s="1370"/>
      <c r="V18" s="1370"/>
      <c r="W18" s="1370"/>
      <c r="X18" s="1370"/>
      <c r="Y18" s="1370"/>
      <c r="Z18" s="466">
        <v>0</v>
      </c>
      <c r="AA18" s="466">
        <v>0.1</v>
      </c>
      <c r="AB18" s="21">
        <v>0.1</v>
      </c>
      <c r="AC18" s="21"/>
      <c r="AD18" s="21"/>
      <c r="AE18" s="21">
        <v>0</v>
      </c>
      <c r="AF18" s="21">
        <v>0</v>
      </c>
      <c r="AG18" s="21">
        <v>0</v>
      </c>
      <c r="AH18" s="21">
        <v>0</v>
      </c>
      <c r="AI18" s="1370"/>
      <c r="AJ18" s="1371" t="s">
        <v>10417</v>
      </c>
      <c r="AK18" s="1370"/>
      <c r="AL18" s="2604">
        <v>0.25</v>
      </c>
      <c r="AM18" s="1372">
        <v>0</v>
      </c>
    </row>
    <row r="19" spans="1:40" ht="78.75">
      <c r="A19" s="1045">
        <v>1497</v>
      </c>
      <c r="B19" s="1366" t="s">
        <v>4002</v>
      </c>
      <c r="C19" s="1367" t="s">
        <v>4003</v>
      </c>
      <c r="D19" s="1366" t="s">
        <v>29</v>
      </c>
      <c r="E19" s="1373" t="s">
        <v>4001</v>
      </c>
      <c r="F19" s="1368" t="s">
        <v>26</v>
      </c>
      <c r="G19" s="1370">
        <v>222.11</v>
      </c>
      <c r="H19" s="1370">
        <v>13.574999999999999</v>
      </c>
      <c r="I19" s="1370">
        <v>15</v>
      </c>
      <c r="J19" s="1371">
        <v>0</v>
      </c>
      <c r="K19" s="1371">
        <v>28.574999999999999</v>
      </c>
      <c r="L19" s="1370">
        <v>193.53500000000003</v>
      </c>
      <c r="M19" s="1370">
        <v>0</v>
      </c>
      <c r="N19" s="1370">
        <v>0.1</v>
      </c>
      <c r="O19" s="1370">
        <v>0.1</v>
      </c>
      <c r="P19" s="1370"/>
      <c r="Q19" s="1370"/>
      <c r="R19" s="1370"/>
      <c r="S19" s="1370"/>
      <c r="T19" s="1370"/>
      <c r="U19" s="1370"/>
      <c r="V19" s="1370"/>
      <c r="W19" s="1370"/>
      <c r="X19" s="1370"/>
      <c r="Y19" s="1370"/>
      <c r="Z19" s="466">
        <v>0</v>
      </c>
      <c r="AA19" s="466">
        <v>0.1</v>
      </c>
      <c r="AB19" s="21">
        <v>0.1</v>
      </c>
      <c r="AC19" s="21"/>
      <c r="AD19" s="21"/>
      <c r="AE19" s="21">
        <v>0</v>
      </c>
      <c r="AF19" s="21">
        <v>0</v>
      </c>
      <c r="AG19" s="21">
        <v>0</v>
      </c>
      <c r="AH19" s="21">
        <v>0</v>
      </c>
      <c r="AI19" s="1370"/>
      <c r="AJ19" s="1371" t="s">
        <v>10417</v>
      </c>
      <c r="AK19" s="1370"/>
      <c r="AL19" s="2604">
        <v>0.25</v>
      </c>
      <c r="AM19" s="1372">
        <v>0</v>
      </c>
    </row>
    <row r="20" spans="1:40" ht="47.25">
      <c r="A20" s="1045">
        <v>1498</v>
      </c>
      <c r="B20" s="1366" t="s">
        <v>4004</v>
      </c>
      <c r="C20" s="1367" t="s">
        <v>4005</v>
      </c>
      <c r="D20" s="1366" t="s">
        <v>4006</v>
      </c>
      <c r="E20" s="1373" t="s">
        <v>4007</v>
      </c>
      <c r="F20" s="1368" t="s">
        <v>26</v>
      </c>
      <c r="G20" s="1370">
        <v>99.983999999999995</v>
      </c>
      <c r="H20" s="1370">
        <v>42.423000000000002</v>
      </c>
      <c r="I20" s="1370">
        <v>28.742000000000001</v>
      </c>
      <c r="J20" s="1371">
        <v>0</v>
      </c>
      <c r="K20" s="1371">
        <v>71.165000000000006</v>
      </c>
      <c r="L20" s="1370">
        <v>28.818999999999988</v>
      </c>
      <c r="M20" s="1370">
        <v>16.242000000000001</v>
      </c>
      <c r="N20" s="1370">
        <v>12.577</v>
      </c>
      <c r="O20" s="1370">
        <v>28.819000000000003</v>
      </c>
      <c r="P20" s="1370"/>
      <c r="Q20" s="1370"/>
      <c r="R20" s="1370"/>
      <c r="S20" s="1370"/>
      <c r="T20" s="1370"/>
      <c r="U20" s="1370"/>
      <c r="V20" s="1370"/>
      <c r="W20" s="1370"/>
      <c r="X20" s="1370"/>
      <c r="Y20" s="1370"/>
      <c r="Z20" s="466">
        <v>16.242000000000001</v>
      </c>
      <c r="AA20" s="466">
        <v>12.577</v>
      </c>
      <c r="AB20" s="21">
        <v>28.819000000000003</v>
      </c>
      <c r="AC20" s="21">
        <v>16.242000000000001</v>
      </c>
      <c r="AD20" s="21"/>
      <c r="AE20" s="21">
        <v>16.242000000000001</v>
      </c>
      <c r="AF20" s="21">
        <v>16.240455000000001</v>
      </c>
      <c r="AG20" s="21">
        <v>0</v>
      </c>
      <c r="AH20" s="21">
        <v>16.240455000000001</v>
      </c>
      <c r="AI20" s="1370"/>
      <c r="AJ20" s="1370"/>
      <c r="AK20" s="1371" t="s">
        <v>9259</v>
      </c>
      <c r="AL20" s="2604">
        <v>1</v>
      </c>
      <c r="AM20" s="1372">
        <v>0</v>
      </c>
    </row>
    <row r="21" spans="1:40" ht="94.5">
      <c r="A21" s="1045">
        <v>1499</v>
      </c>
      <c r="B21" s="1366" t="s">
        <v>4008</v>
      </c>
      <c r="C21" s="1367" t="s">
        <v>4009</v>
      </c>
      <c r="D21" s="1366" t="s">
        <v>107</v>
      </c>
      <c r="E21" s="1373" t="s">
        <v>4010</v>
      </c>
      <c r="F21" s="1368" t="s">
        <v>26</v>
      </c>
      <c r="G21" s="1370">
        <v>80</v>
      </c>
      <c r="H21" s="1370">
        <v>24.922999999999998</v>
      </c>
      <c r="I21" s="1370">
        <v>6.875</v>
      </c>
      <c r="J21" s="1371">
        <v>0</v>
      </c>
      <c r="K21" s="1371">
        <v>31.797999999999998</v>
      </c>
      <c r="L21" s="1370">
        <v>48.201999999999998</v>
      </c>
      <c r="M21" s="1370">
        <v>28.202000000000002</v>
      </c>
      <c r="N21" s="1370">
        <v>20</v>
      </c>
      <c r="O21" s="1370">
        <v>48.201999999999998</v>
      </c>
      <c r="P21" s="1370"/>
      <c r="Q21" s="1370"/>
      <c r="R21" s="1370"/>
      <c r="S21" s="1370"/>
      <c r="T21" s="1370"/>
      <c r="U21" s="1370"/>
      <c r="V21" s="1370"/>
      <c r="W21" s="1370"/>
      <c r="X21" s="1370"/>
      <c r="Y21" s="1370"/>
      <c r="Z21" s="466">
        <v>28.202000000000002</v>
      </c>
      <c r="AA21" s="466">
        <v>20</v>
      </c>
      <c r="AB21" s="21">
        <v>48.201999999999998</v>
      </c>
      <c r="AC21" s="21">
        <v>28.202000000000002</v>
      </c>
      <c r="AD21" s="21"/>
      <c r="AE21" s="21">
        <v>28.202000000000002</v>
      </c>
      <c r="AF21" s="21">
        <v>0</v>
      </c>
      <c r="AG21" s="21">
        <v>0</v>
      </c>
      <c r="AH21" s="21">
        <v>0</v>
      </c>
      <c r="AI21" s="1370"/>
      <c r="AJ21" s="1371" t="s">
        <v>10764</v>
      </c>
      <c r="AK21" s="1371" t="s">
        <v>9259</v>
      </c>
      <c r="AL21" s="2604">
        <v>1</v>
      </c>
      <c r="AM21" s="1372">
        <v>0</v>
      </c>
    </row>
    <row r="22" spans="1:40" ht="78.75">
      <c r="A22" s="1045">
        <v>1500</v>
      </c>
      <c r="B22" s="1366" t="s">
        <v>4011</v>
      </c>
      <c r="C22" s="1375" t="s">
        <v>4012</v>
      </c>
      <c r="D22" s="1376" t="s">
        <v>4013</v>
      </c>
      <c r="E22" s="1373" t="s">
        <v>4014</v>
      </c>
      <c r="F22" s="1368" t="s">
        <v>26</v>
      </c>
      <c r="G22" s="1370">
        <v>144.03</v>
      </c>
      <c r="H22" s="1370">
        <v>47.694000000000003</v>
      </c>
      <c r="I22" s="1370">
        <v>48.158999999999999</v>
      </c>
      <c r="J22" s="1371">
        <v>0</v>
      </c>
      <c r="K22" s="1371">
        <v>95.853000000000009</v>
      </c>
      <c r="L22" s="1370">
        <v>48.176999999999992</v>
      </c>
      <c r="M22" s="1370">
        <v>2.3199999999999998</v>
      </c>
      <c r="N22" s="1370">
        <v>45.856999999999999</v>
      </c>
      <c r="O22" s="1370">
        <v>48.177</v>
      </c>
      <c r="P22" s="1370"/>
      <c r="Q22" s="1370"/>
      <c r="R22" s="1370"/>
      <c r="S22" s="1370"/>
      <c r="T22" s="1370"/>
      <c r="U22" s="1370"/>
      <c r="V22" s="1370"/>
      <c r="W22" s="1370"/>
      <c r="X22" s="1370"/>
      <c r="Y22" s="1370"/>
      <c r="Z22" s="466">
        <v>2.3199999999999998</v>
      </c>
      <c r="AA22" s="466">
        <v>45.856999999999999</v>
      </c>
      <c r="AB22" s="21">
        <v>48.177</v>
      </c>
      <c r="AC22" s="21">
        <v>2.3199999999999998</v>
      </c>
      <c r="AD22" s="21">
        <v>45.856999999999999</v>
      </c>
      <c r="AE22" s="21">
        <v>48.177</v>
      </c>
      <c r="AF22" s="21">
        <v>0</v>
      </c>
      <c r="AG22" s="21">
        <v>43.478557000000002</v>
      </c>
      <c r="AH22" s="21">
        <v>43.478557000000002</v>
      </c>
      <c r="AI22" s="1370"/>
      <c r="AJ22" s="1370"/>
      <c r="AK22" s="1371" t="s">
        <v>9445</v>
      </c>
      <c r="AL22" s="2604">
        <v>1</v>
      </c>
      <c r="AM22" s="1372">
        <v>0</v>
      </c>
    </row>
    <row r="23" spans="1:40" ht="47.25">
      <c r="A23" s="1045">
        <v>1501</v>
      </c>
      <c r="B23" s="39" t="s">
        <v>4015</v>
      </c>
      <c r="C23" s="1374" t="s">
        <v>4016</v>
      </c>
      <c r="D23" s="1366" t="s">
        <v>4017</v>
      </c>
      <c r="E23" s="1373" t="s">
        <v>4018</v>
      </c>
      <c r="F23" s="1368" t="s">
        <v>26</v>
      </c>
      <c r="G23" s="1370">
        <v>99.5</v>
      </c>
      <c r="H23" s="1370">
        <v>34.741999999999997</v>
      </c>
      <c r="I23" s="1370">
        <v>32.067999999999998</v>
      </c>
      <c r="J23" s="1371">
        <v>0</v>
      </c>
      <c r="K23" s="1371">
        <v>66.81</v>
      </c>
      <c r="L23" s="1370">
        <v>32.69</v>
      </c>
      <c r="M23" s="1370">
        <v>0</v>
      </c>
      <c r="N23" s="1370">
        <v>32.69</v>
      </c>
      <c r="O23" s="1370">
        <v>32.69</v>
      </c>
      <c r="P23" s="1370"/>
      <c r="Q23" s="1370"/>
      <c r="R23" s="1370"/>
      <c r="S23" s="1370"/>
      <c r="T23" s="1370"/>
      <c r="U23" s="1370"/>
      <c r="V23" s="1370"/>
      <c r="W23" s="1370"/>
      <c r="X23" s="1370"/>
      <c r="Y23" s="1370"/>
      <c r="Z23" s="466">
        <v>0</v>
      </c>
      <c r="AA23" s="466">
        <v>32.69</v>
      </c>
      <c r="AB23" s="21">
        <v>32.69</v>
      </c>
      <c r="AC23" s="21"/>
      <c r="AD23" s="21">
        <v>31.684999999999999</v>
      </c>
      <c r="AE23" s="21">
        <v>31.684999999999999</v>
      </c>
      <c r="AF23" s="21">
        <v>0</v>
      </c>
      <c r="AG23" s="21">
        <v>31.678000000000001</v>
      </c>
      <c r="AH23" s="21">
        <v>31.678000000000001</v>
      </c>
      <c r="AI23" s="1370"/>
      <c r="AJ23" s="1370"/>
      <c r="AK23" s="1371" t="s">
        <v>9430</v>
      </c>
      <c r="AL23" s="2604">
        <v>1</v>
      </c>
      <c r="AM23" s="1372">
        <v>0</v>
      </c>
    </row>
    <row r="24" spans="1:40" ht="47.25">
      <c r="A24" s="1045">
        <v>1502</v>
      </c>
      <c r="B24" s="39" t="s">
        <v>4019</v>
      </c>
      <c r="C24" s="1374" t="s">
        <v>4020</v>
      </c>
      <c r="D24" s="1366" t="s">
        <v>4021</v>
      </c>
      <c r="E24" s="1373" t="s">
        <v>4018</v>
      </c>
      <c r="F24" s="1368" t="s">
        <v>26</v>
      </c>
      <c r="G24" s="1370">
        <v>90</v>
      </c>
      <c r="H24" s="1370">
        <v>34.972999999999999</v>
      </c>
      <c r="I24" s="1370">
        <v>27.5</v>
      </c>
      <c r="J24" s="1371">
        <v>0</v>
      </c>
      <c r="K24" s="1371">
        <v>62.472999999999999</v>
      </c>
      <c r="L24" s="1370">
        <v>27.527000000000001</v>
      </c>
      <c r="M24" s="1370">
        <v>0</v>
      </c>
      <c r="N24" s="1370">
        <v>27.527000000000001</v>
      </c>
      <c r="O24" s="1370">
        <v>27.527000000000001</v>
      </c>
      <c r="P24" s="1370"/>
      <c r="Q24" s="1370"/>
      <c r="R24" s="1370"/>
      <c r="S24" s="1370"/>
      <c r="T24" s="1370"/>
      <c r="U24" s="1370"/>
      <c r="V24" s="1370"/>
      <c r="W24" s="1370"/>
      <c r="X24" s="1370"/>
      <c r="Y24" s="1370"/>
      <c r="Z24" s="466">
        <v>0</v>
      </c>
      <c r="AA24" s="466">
        <v>27.527000000000001</v>
      </c>
      <c r="AB24" s="21">
        <v>27.527000000000001</v>
      </c>
      <c r="AC24" s="21"/>
      <c r="AD24" s="21">
        <v>26.626999999999999</v>
      </c>
      <c r="AE24" s="21">
        <v>26.626999999999999</v>
      </c>
      <c r="AF24" s="21">
        <v>0</v>
      </c>
      <c r="AG24" s="21">
        <v>26.599005999999999</v>
      </c>
      <c r="AH24" s="21">
        <v>26.599005999999999</v>
      </c>
      <c r="AI24" s="1370"/>
      <c r="AJ24" s="1370"/>
      <c r="AK24" s="1371" t="s">
        <v>9383</v>
      </c>
      <c r="AL24" s="2604">
        <v>1</v>
      </c>
      <c r="AM24" s="1372">
        <v>0</v>
      </c>
    </row>
    <row r="25" spans="1:40" ht="126">
      <c r="A25" s="1045">
        <v>1503</v>
      </c>
      <c r="B25" s="39" t="s">
        <v>4022</v>
      </c>
      <c r="C25" s="1374" t="s">
        <v>4023</v>
      </c>
      <c r="D25" s="1366" t="s">
        <v>29</v>
      </c>
      <c r="E25" s="1373" t="s">
        <v>4018</v>
      </c>
      <c r="F25" s="1368" t="s">
        <v>26</v>
      </c>
      <c r="G25" s="1370">
        <v>80</v>
      </c>
      <c r="H25" s="1370">
        <v>34.686999999999998</v>
      </c>
      <c r="I25" s="1370">
        <v>44.5</v>
      </c>
      <c r="J25" s="1371">
        <v>0</v>
      </c>
      <c r="K25" s="1371">
        <v>79.186999999999998</v>
      </c>
      <c r="L25" s="1370">
        <v>0.81300000000000239</v>
      </c>
      <c r="M25" s="1370">
        <v>0</v>
      </c>
      <c r="N25" s="1370">
        <v>0.81299999999999994</v>
      </c>
      <c r="O25" s="1370">
        <v>0.81299999999999994</v>
      </c>
      <c r="P25" s="1370"/>
      <c r="Q25" s="1370"/>
      <c r="R25" s="1370"/>
      <c r="S25" s="1370"/>
      <c r="T25" s="1370"/>
      <c r="U25" s="1370"/>
      <c r="V25" s="1370"/>
      <c r="W25" s="1370"/>
      <c r="X25" s="1370"/>
      <c r="Y25" s="1370"/>
      <c r="Z25" s="466">
        <v>0</v>
      </c>
      <c r="AA25" s="466">
        <v>0.81299999999999994</v>
      </c>
      <c r="AB25" s="21">
        <v>0.81299999999999994</v>
      </c>
      <c r="AC25" s="21"/>
      <c r="AD25" s="21"/>
      <c r="AE25" s="21">
        <v>0</v>
      </c>
      <c r="AF25" s="21">
        <v>0</v>
      </c>
      <c r="AG25" s="21">
        <v>0</v>
      </c>
      <c r="AH25" s="21">
        <v>0</v>
      </c>
      <c r="AI25" s="1370"/>
      <c r="AJ25" s="1371" t="s">
        <v>10763</v>
      </c>
      <c r="AK25" s="1370"/>
      <c r="AL25" s="2604">
        <v>1</v>
      </c>
      <c r="AM25" s="1372">
        <v>0</v>
      </c>
    </row>
    <row r="26" spans="1:40" ht="173.25">
      <c r="A26" s="1045">
        <v>1504</v>
      </c>
      <c r="B26" s="39" t="s">
        <v>4024</v>
      </c>
      <c r="C26" s="1374" t="s">
        <v>4025</v>
      </c>
      <c r="D26" s="1366" t="s">
        <v>332</v>
      </c>
      <c r="E26" s="1373" t="s">
        <v>4026</v>
      </c>
      <c r="F26" s="1368" t="s">
        <v>115</v>
      </c>
      <c r="G26" s="1370">
        <v>2667.2040000000002</v>
      </c>
      <c r="H26" s="1370">
        <v>712.89099999999996</v>
      </c>
      <c r="I26" s="1370">
        <v>532.29999999999995</v>
      </c>
      <c r="J26" s="1371">
        <v>0</v>
      </c>
      <c r="K26" s="1371">
        <v>1245.1909999999998</v>
      </c>
      <c r="L26" s="1370">
        <v>1422.0130000000004</v>
      </c>
      <c r="M26" s="1370">
        <v>130</v>
      </c>
      <c r="N26" s="1370">
        <v>170</v>
      </c>
      <c r="O26" s="1370">
        <v>300</v>
      </c>
      <c r="P26" s="1370"/>
      <c r="Q26" s="1370"/>
      <c r="R26" s="1370"/>
      <c r="S26" s="1370"/>
      <c r="T26" s="1370"/>
      <c r="U26" s="1370"/>
      <c r="V26" s="1370"/>
      <c r="W26" s="1370"/>
      <c r="X26" s="1370"/>
      <c r="Y26" s="1370"/>
      <c r="Z26" s="466">
        <v>130</v>
      </c>
      <c r="AA26" s="466">
        <v>170</v>
      </c>
      <c r="AB26" s="21">
        <v>300</v>
      </c>
      <c r="AC26" s="21">
        <v>65</v>
      </c>
      <c r="AD26" s="21">
        <v>127.5</v>
      </c>
      <c r="AE26" s="21">
        <v>192.5</v>
      </c>
      <c r="AF26" s="21">
        <v>32.5</v>
      </c>
      <c r="AG26" s="21">
        <v>125.740421</v>
      </c>
      <c r="AH26" s="21">
        <v>158.240421</v>
      </c>
      <c r="AI26" s="1370"/>
      <c r="AJ26" s="1370"/>
      <c r="AK26" s="1371" t="s">
        <v>11874</v>
      </c>
      <c r="AL26" s="2604">
        <v>0.25</v>
      </c>
      <c r="AM26" s="1372">
        <v>0</v>
      </c>
    </row>
    <row r="27" spans="1:40" ht="94.5">
      <c r="A27" s="1045">
        <v>1505</v>
      </c>
      <c r="B27" s="1366" t="s">
        <v>4027</v>
      </c>
      <c r="C27" s="1374" t="s">
        <v>4028</v>
      </c>
      <c r="D27" s="1366" t="s">
        <v>29</v>
      </c>
      <c r="E27" s="1373" t="s">
        <v>4029</v>
      </c>
      <c r="F27" s="1368" t="s">
        <v>26</v>
      </c>
      <c r="G27" s="1370">
        <v>100</v>
      </c>
      <c r="H27" s="1370">
        <v>5.9320000000000004</v>
      </c>
      <c r="I27" s="1370">
        <v>22.5</v>
      </c>
      <c r="J27" s="1371">
        <v>0</v>
      </c>
      <c r="K27" s="1371">
        <v>28.432000000000002</v>
      </c>
      <c r="L27" s="1370">
        <v>71.567999999999998</v>
      </c>
      <c r="M27" s="1370">
        <v>56.567999999999998</v>
      </c>
      <c r="N27" s="1370">
        <v>15</v>
      </c>
      <c r="O27" s="1370">
        <v>71.567999999999998</v>
      </c>
      <c r="P27" s="1370"/>
      <c r="Q27" s="1370"/>
      <c r="R27" s="1370"/>
      <c r="S27" s="1370"/>
      <c r="T27" s="1370"/>
      <c r="U27" s="1370"/>
      <c r="V27" s="1370"/>
      <c r="W27" s="1370"/>
      <c r="X27" s="1370"/>
      <c r="Y27" s="1370"/>
      <c r="Z27" s="466">
        <v>56.567999999999998</v>
      </c>
      <c r="AA27" s="466">
        <v>15</v>
      </c>
      <c r="AB27" s="21">
        <v>71.567999999999998</v>
      </c>
      <c r="AC27" s="21">
        <v>28.283999999999999</v>
      </c>
      <c r="AD27" s="21"/>
      <c r="AE27" s="21">
        <v>28.283999999999999</v>
      </c>
      <c r="AF27" s="21">
        <v>15.744846000000001</v>
      </c>
      <c r="AG27" s="21">
        <v>0</v>
      </c>
      <c r="AH27" s="21">
        <v>15.744846000000001</v>
      </c>
      <c r="AI27" s="1370"/>
      <c r="AJ27" s="1371" t="s">
        <v>12716</v>
      </c>
      <c r="AK27" s="1371" t="s">
        <v>9259</v>
      </c>
      <c r="AL27" s="2604">
        <v>0.5</v>
      </c>
      <c r="AM27" s="1372">
        <v>0</v>
      </c>
    </row>
    <row r="28" spans="1:40" ht="63">
      <c r="A28" s="1045">
        <v>1506</v>
      </c>
      <c r="B28" s="39" t="s">
        <v>4030</v>
      </c>
      <c r="C28" s="1374" t="s">
        <v>4031</v>
      </c>
      <c r="D28" s="1366" t="s">
        <v>147</v>
      </c>
      <c r="E28" s="1373" t="s">
        <v>4029</v>
      </c>
      <c r="F28" s="1368" t="s">
        <v>26</v>
      </c>
      <c r="G28" s="1370">
        <v>120</v>
      </c>
      <c r="H28" s="1370">
        <v>9.9870000000000001</v>
      </c>
      <c r="I28" s="1370">
        <v>50.421999999999997</v>
      </c>
      <c r="J28" s="1371">
        <v>0</v>
      </c>
      <c r="K28" s="1371">
        <v>60.408999999999999</v>
      </c>
      <c r="L28" s="1370">
        <v>59.591000000000001</v>
      </c>
      <c r="M28" s="1370">
        <v>0</v>
      </c>
      <c r="N28" s="1370">
        <v>59.591000000000001</v>
      </c>
      <c r="O28" s="1370">
        <v>59.591000000000001</v>
      </c>
      <c r="P28" s="1370"/>
      <c r="Q28" s="1370"/>
      <c r="R28" s="1370"/>
      <c r="S28" s="1370"/>
      <c r="T28" s="1370"/>
      <c r="U28" s="1370"/>
      <c r="V28" s="1370"/>
      <c r="W28" s="1370"/>
      <c r="X28" s="1370"/>
      <c r="Y28" s="1370"/>
      <c r="Z28" s="466">
        <v>0</v>
      </c>
      <c r="AA28" s="466">
        <v>59.591000000000001</v>
      </c>
      <c r="AB28" s="21">
        <v>59.591000000000001</v>
      </c>
      <c r="AC28" s="21"/>
      <c r="AD28" s="21">
        <v>59.591000000000001</v>
      </c>
      <c r="AE28" s="21">
        <v>59.591000000000001</v>
      </c>
      <c r="AF28" s="21">
        <v>0</v>
      </c>
      <c r="AG28" s="21">
        <v>59.589022</v>
      </c>
      <c r="AH28" s="21">
        <v>59.589022</v>
      </c>
      <c r="AI28" s="1370"/>
      <c r="AJ28" s="1370"/>
      <c r="AK28" s="1371" t="s">
        <v>9453</v>
      </c>
      <c r="AL28" s="2604">
        <v>0.5</v>
      </c>
      <c r="AM28" s="1372">
        <v>0</v>
      </c>
    </row>
    <row r="29" spans="1:40" ht="126">
      <c r="A29" s="1045">
        <v>1507</v>
      </c>
      <c r="B29" s="39" t="s">
        <v>4032</v>
      </c>
      <c r="C29" s="1374" t="s">
        <v>4033</v>
      </c>
      <c r="D29" s="1366" t="s">
        <v>274</v>
      </c>
      <c r="E29" s="1373" t="s">
        <v>4034</v>
      </c>
      <c r="F29" s="1368" t="s">
        <v>26</v>
      </c>
      <c r="G29" s="1370">
        <v>165</v>
      </c>
      <c r="H29" s="1370">
        <v>9.375</v>
      </c>
      <c r="I29" s="1370">
        <v>70.125</v>
      </c>
      <c r="J29" s="1371">
        <v>0</v>
      </c>
      <c r="K29" s="1371">
        <v>79.5</v>
      </c>
      <c r="L29" s="1370">
        <v>85.5</v>
      </c>
      <c r="M29" s="1370">
        <v>20.5</v>
      </c>
      <c r="N29" s="1370">
        <v>65</v>
      </c>
      <c r="O29" s="1370">
        <v>85.5</v>
      </c>
      <c r="P29" s="1370"/>
      <c r="Q29" s="1370"/>
      <c r="R29" s="1370"/>
      <c r="S29" s="1370"/>
      <c r="T29" s="1370"/>
      <c r="U29" s="1370"/>
      <c r="V29" s="1370"/>
      <c r="W29" s="1370"/>
      <c r="X29" s="1370"/>
      <c r="Y29" s="1370"/>
      <c r="Z29" s="466">
        <v>20.5</v>
      </c>
      <c r="AA29" s="466">
        <v>65</v>
      </c>
      <c r="AB29" s="21">
        <v>85.5</v>
      </c>
      <c r="AC29" s="21">
        <v>20.5</v>
      </c>
      <c r="AD29" s="21">
        <v>65</v>
      </c>
      <c r="AE29" s="21">
        <v>85.5</v>
      </c>
      <c r="AF29" s="21">
        <v>20.5</v>
      </c>
      <c r="AG29" s="21">
        <v>66.458133000000004</v>
      </c>
      <c r="AH29" s="21">
        <v>86.958133000000004</v>
      </c>
      <c r="AI29" s="1370"/>
      <c r="AJ29" s="1370"/>
      <c r="AK29" s="1371" t="s">
        <v>9544</v>
      </c>
      <c r="AL29" s="2604">
        <v>0.5</v>
      </c>
      <c r="AM29" s="1372">
        <v>0</v>
      </c>
      <c r="AN29" s="1377"/>
    </row>
    <row r="30" spans="1:40" ht="94.5">
      <c r="A30" s="1045">
        <v>1508</v>
      </c>
      <c r="B30" s="39" t="s">
        <v>4035</v>
      </c>
      <c r="C30" s="1367" t="s">
        <v>4036</v>
      </c>
      <c r="D30" s="1366" t="s">
        <v>29</v>
      </c>
      <c r="E30" s="1373" t="s">
        <v>4037</v>
      </c>
      <c r="F30" s="1368" t="s">
        <v>4038</v>
      </c>
      <c r="G30" s="1370">
        <v>560</v>
      </c>
      <c r="H30" s="1370">
        <v>0</v>
      </c>
      <c r="I30" s="1370">
        <v>0</v>
      </c>
      <c r="J30" s="1371">
        <v>1400</v>
      </c>
      <c r="K30" s="1371">
        <v>0</v>
      </c>
      <c r="L30" s="1370">
        <v>560</v>
      </c>
      <c r="M30" s="1370">
        <v>0</v>
      </c>
      <c r="N30" s="1370">
        <v>126</v>
      </c>
      <c r="O30" s="1370">
        <v>126</v>
      </c>
      <c r="P30" s="1370"/>
      <c r="Q30" s="1370"/>
      <c r="R30" s="1370"/>
      <c r="S30" s="1370"/>
      <c r="T30" s="1370"/>
      <c r="U30" s="1370"/>
      <c r="V30" s="1370"/>
      <c r="W30" s="1370"/>
      <c r="X30" s="1370"/>
      <c r="Y30" s="1370"/>
      <c r="Z30" s="466">
        <v>0</v>
      </c>
      <c r="AA30" s="466">
        <v>126</v>
      </c>
      <c r="AB30" s="21">
        <v>126</v>
      </c>
      <c r="AC30" s="21"/>
      <c r="AD30" s="21">
        <v>36</v>
      </c>
      <c r="AE30" s="21">
        <v>36</v>
      </c>
      <c r="AF30" s="21">
        <v>0</v>
      </c>
      <c r="AG30" s="21">
        <v>27.99494</v>
      </c>
      <c r="AH30" s="21">
        <v>27.99494</v>
      </c>
      <c r="AI30" s="1370"/>
      <c r="AJ30" s="1370"/>
      <c r="AK30" s="1371" t="s">
        <v>9342</v>
      </c>
      <c r="AL30" s="2604">
        <v>0.25</v>
      </c>
      <c r="AM30" s="1371">
        <v>8700</v>
      </c>
    </row>
    <row r="31" spans="1:40" ht="126">
      <c r="A31" s="1045">
        <v>1509</v>
      </c>
      <c r="B31" s="39" t="s">
        <v>4039</v>
      </c>
      <c r="C31" s="1367" t="s">
        <v>4040</v>
      </c>
      <c r="D31" s="1366" t="s">
        <v>55</v>
      </c>
      <c r="E31" s="1373" t="s">
        <v>9529</v>
      </c>
      <c r="F31" s="1378" t="s">
        <v>115</v>
      </c>
      <c r="G31" s="1370">
        <v>736.86800000000005</v>
      </c>
      <c r="H31" s="1370">
        <v>0</v>
      </c>
      <c r="I31" s="1370">
        <v>0</v>
      </c>
      <c r="J31" s="1370">
        <v>0</v>
      </c>
      <c r="K31" s="1371">
        <v>0</v>
      </c>
      <c r="L31" s="1370">
        <v>736.86800000000005</v>
      </c>
      <c r="M31" s="1370">
        <v>98.206000000000003</v>
      </c>
      <c r="N31" s="1370">
        <v>272.00599999999997</v>
      </c>
      <c r="O31" s="1370">
        <v>370.21199999999999</v>
      </c>
      <c r="P31" s="1370"/>
      <c r="Q31" s="1370"/>
      <c r="R31" s="1370"/>
      <c r="S31" s="1370"/>
      <c r="T31" s="1370"/>
      <c r="U31" s="1370"/>
      <c r="V31" s="1370"/>
      <c r="W31" s="1370"/>
      <c r="X31" s="1370"/>
      <c r="Y31" s="1370"/>
      <c r="Z31" s="466">
        <v>98.206000000000003</v>
      </c>
      <c r="AA31" s="466">
        <v>272.00599999999997</v>
      </c>
      <c r="AB31" s="21">
        <v>370.21199999999999</v>
      </c>
      <c r="AC31" s="21">
        <v>49.101500000000001</v>
      </c>
      <c r="AD31" s="21">
        <v>272.00599999999997</v>
      </c>
      <c r="AE31" s="21">
        <v>321.10749999999996</v>
      </c>
      <c r="AF31" s="21">
        <v>49.101999999999997</v>
      </c>
      <c r="AG31" s="21">
        <v>268.20549999999997</v>
      </c>
      <c r="AH31" s="21">
        <v>317.30749999999995</v>
      </c>
      <c r="AI31" s="1370"/>
      <c r="AJ31" s="1371"/>
      <c r="AK31" s="1371" t="s">
        <v>12705</v>
      </c>
      <c r="AL31" s="2604">
        <v>0.25</v>
      </c>
      <c r="AM31" s="1372">
        <v>0</v>
      </c>
    </row>
    <row r="32" spans="1:40">
      <c r="A32" s="1045" t="s">
        <v>300</v>
      </c>
      <c r="B32" s="1355"/>
      <c r="C32" s="1379" t="s">
        <v>4041</v>
      </c>
      <c r="D32" s="1380"/>
      <c r="E32" s="1381"/>
      <c r="F32" s="1381"/>
      <c r="G32" s="1382">
        <v>11436.557999999999</v>
      </c>
      <c r="H32" s="1382">
        <v>3636.3559999999998</v>
      </c>
      <c r="I32" s="1382">
        <v>1115.7539999999999</v>
      </c>
      <c r="J32" s="1382">
        <v>1400</v>
      </c>
      <c r="K32" s="1382">
        <v>4752.1099999999997</v>
      </c>
      <c r="L32" s="1382">
        <v>6684.4480000000012</v>
      </c>
      <c r="M32" s="1382">
        <v>399.10300000000001</v>
      </c>
      <c r="N32" s="1382">
        <v>883.14099999999996</v>
      </c>
      <c r="O32" s="1382">
        <v>1282.2440000000001</v>
      </c>
      <c r="P32" s="1382">
        <v>0</v>
      </c>
      <c r="Q32" s="1382">
        <v>0</v>
      </c>
      <c r="R32" s="1382">
        <v>0</v>
      </c>
      <c r="S32" s="1382">
        <v>0</v>
      </c>
      <c r="T32" s="1382">
        <v>0</v>
      </c>
      <c r="U32" s="1382">
        <v>0</v>
      </c>
      <c r="V32" s="1382">
        <v>0</v>
      </c>
      <c r="W32" s="1382">
        <v>0</v>
      </c>
      <c r="X32" s="1382">
        <v>0</v>
      </c>
      <c r="Y32" s="1382">
        <v>0</v>
      </c>
      <c r="Z32" s="1382">
        <v>399.10300000000001</v>
      </c>
      <c r="AA32" s="1382">
        <v>883.14099999999996</v>
      </c>
      <c r="AB32" s="1382">
        <v>1282.2440000000001</v>
      </c>
      <c r="AC32" s="1382">
        <v>256.41449999999998</v>
      </c>
      <c r="AD32" s="1382">
        <v>699.846</v>
      </c>
      <c r="AE32" s="1382">
        <v>956.26049999999998</v>
      </c>
      <c r="AF32" s="1382">
        <v>180.85229999999999</v>
      </c>
      <c r="AG32" s="1382">
        <v>684.64224999999999</v>
      </c>
      <c r="AH32" s="1382">
        <v>865.49454999999989</v>
      </c>
      <c r="AI32" s="1382">
        <v>0</v>
      </c>
      <c r="AJ32" s="2331"/>
      <c r="AK32" s="2331"/>
      <c r="AL32" s="2331"/>
      <c r="AM32" s="1382">
        <v>8700</v>
      </c>
      <c r="AN32" s="1377"/>
    </row>
    <row r="33" spans="1:39">
      <c r="A33" s="1045" t="s">
        <v>300</v>
      </c>
      <c r="B33" s="1355"/>
      <c r="C33" s="1364" t="s">
        <v>3975</v>
      </c>
      <c r="D33" s="1383"/>
      <c r="E33" s="1355"/>
      <c r="F33" s="1355"/>
      <c r="G33" s="1370"/>
      <c r="H33" s="1370"/>
      <c r="I33" s="1370"/>
      <c r="J33" s="1370"/>
      <c r="K33" s="1370"/>
      <c r="L33" s="1370"/>
      <c r="M33" s="1370"/>
      <c r="N33" s="1370"/>
      <c r="AM33" s="1370"/>
    </row>
    <row r="34" spans="1:39">
      <c r="A34" s="1045" t="s">
        <v>300</v>
      </c>
      <c r="B34" s="1355"/>
      <c r="C34" s="1386" t="s">
        <v>4042</v>
      </c>
      <c r="D34" s="1387"/>
      <c r="E34" s="1355"/>
      <c r="F34" s="1355"/>
      <c r="G34" s="1370"/>
      <c r="H34" s="1370"/>
      <c r="I34" s="1370"/>
      <c r="J34" s="1370"/>
      <c r="K34" s="1370"/>
      <c r="L34" s="1370"/>
      <c r="M34" s="1370"/>
      <c r="N34" s="1370"/>
      <c r="O34" s="1370"/>
      <c r="P34" s="1370"/>
      <c r="Q34" s="1370"/>
      <c r="R34" s="1370"/>
      <c r="S34" s="1370"/>
      <c r="T34" s="1370"/>
      <c r="U34" s="1370"/>
      <c r="V34" s="1370"/>
      <c r="W34" s="1370"/>
      <c r="X34" s="1370"/>
      <c r="Y34" s="1370"/>
      <c r="Z34" s="1370"/>
      <c r="AA34" s="1370"/>
      <c r="AB34" s="1370"/>
      <c r="AC34" s="1370"/>
      <c r="AD34" s="1370"/>
      <c r="AE34" s="1370"/>
      <c r="AF34" s="1370"/>
      <c r="AG34" s="1370"/>
      <c r="AH34" s="1370"/>
      <c r="AI34" s="1370"/>
      <c r="AJ34" s="1370"/>
      <c r="AK34" s="1370"/>
      <c r="AL34" s="1370"/>
      <c r="AM34" s="1370"/>
    </row>
    <row r="35" spans="1:39" s="1388" customFormat="1" ht="94.5">
      <c r="A35" s="1045">
        <v>1510</v>
      </c>
      <c r="B35" s="39" t="s">
        <v>4043</v>
      </c>
      <c r="C35" s="1367" t="s">
        <v>4044</v>
      </c>
      <c r="D35" s="1366" t="s">
        <v>29</v>
      </c>
      <c r="E35" s="1373" t="s">
        <v>145</v>
      </c>
      <c r="F35" s="1378" t="s">
        <v>115</v>
      </c>
      <c r="G35" s="1370">
        <v>80</v>
      </c>
      <c r="H35" s="1370">
        <v>0</v>
      </c>
      <c r="I35" s="1370">
        <v>0</v>
      </c>
      <c r="J35" s="1371">
        <v>0</v>
      </c>
      <c r="K35" s="1371">
        <v>0</v>
      </c>
      <c r="L35" s="1370">
        <v>80</v>
      </c>
      <c r="M35" s="1370">
        <v>40</v>
      </c>
      <c r="N35" s="1370">
        <v>0</v>
      </c>
      <c r="O35" s="1370">
        <v>40</v>
      </c>
      <c r="P35" s="1370"/>
      <c r="Q35" s="1370"/>
      <c r="R35" s="1370"/>
      <c r="S35" s="1370"/>
      <c r="T35" s="1370"/>
      <c r="U35" s="1370"/>
      <c r="V35" s="1370"/>
      <c r="W35" s="1370"/>
      <c r="X35" s="1370"/>
      <c r="Y35" s="1370"/>
      <c r="Z35" s="466">
        <v>40</v>
      </c>
      <c r="AA35" s="466">
        <v>0</v>
      </c>
      <c r="AB35" s="21">
        <v>40</v>
      </c>
      <c r="AC35" s="21"/>
      <c r="AD35" s="21"/>
      <c r="AE35" s="21">
        <v>0</v>
      </c>
      <c r="AF35" s="21">
        <v>0</v>
      </c>
      <c r="AG35" s="21">
        <v>0</v>
      </c>
      <c r="AH35" s="21">
        <v>0</v>
      </c>
      <c r="AI35" s="1370"/>
      <c r="AJ35" s="1373" t="s">
        <v>145</v>
      </c>
      <c r="AK35" s="1370"/>
      <c r="AL35" s="2604">
        <v>0.25</v>
      </c>
      <c r="AM35" s="1372">
        <v>0</v>
      </c>
    </row>
    <row r="36" spans="1:39" s="1388" customFormat="1" ht="47.25">
      <c r="A36" s="1045">
        <v>1511</v>
      </c>
      <c r="B36" s="739" t="s">
        <v>4045</v>
      </c>
      <c r="C36" s="1367" t="s">
        <v>4046</v>
      </c>
      <c r="D36" s="1389" t="s">
        <v>332</v>
      </c>
      <c r="E36" s="1373" t="s">
        <v>145</v>
      </c>
      <c r="F36" s="1390" t="s">
        <v>115</v>
      </c>
      <c r="G36" s="1370">
        <v>18</v>
      </c>
      <c r="H36" s="1370">
        <v>0</v>
      </c>
      <c r="I36" s="1370">
        <v>0</v>
      </c>
      <c r="J36" s="1370">
        <v>0</v>
      </c>
      <c r="K36" s="1370">
        <v>0</v>
      </c>
      <c r="L36" s="1370">
        <v>18</v>
      </c>
      <c r="M36" s="1370">
        <v>10</v>
      </c>
      <c r="N36" s="1370">
        <v>0</v>
      </c>
      <c r="O36" s="1370">
        <v>10</v>
      </c>
      <c r="P36" s="1370"/>
      <c r="Q36" s="1370"/>
      <c r="R36" s="1370"/>
      <c r="S36" s="1370"/>
      <c r="T36" s="1370"/>
      <c r="U36" s="1370"/>
      <c r="V36" s="1370"/>
      <c r="W36" s="1370"/>
      <c r="X36" s="1370"/>
      <c r="Y36" s="1370"/>
      <c r="Z36" s="466">
        <v>10</v>
      </c>
      <c r="AA36" s="466">
        <v>0</v>
      </c>
      <c r="AB36" s="21">
        <v>10</v>
      </c>
      <c r="AC36" s="21"/>
      <c r="AD36" s="21"/>
      <c r="AE36" s="21">
        <v>0</v>
      </c>
      <c r="AF36" s="21">
        <v>0</v>
      </c>
      <c r="AG36" s="21">
        <v>0</v>
      </c>
      <c r="AH36" s="21">
        <v>0</v>
      </c>
      <c r="AI36" s="1370"/>
      <c r="AJ36" s="1373" t="s">
        <v>145</v>
      </c>
      <c r="AK36" s="1370"/>
      <c r="AL36" s="2604">
        <v>0.25</v>
      </c>
      <c r="AM36" s="1391">
        <v>0</v>
      </c>
    </row>
    <row r="37" spans="1:39" s="1388" customFormat="1" ht="126">
      <c r="A37" s="1045">
        <v>1512</v>
      </c>
      <c r="B37" s="39" t="s">
        <v>4047</v>
      </c>
      <c r="C37" s="1367" t="s">
        <v>4048</v>
      </c>
      <c r="D37" s="1366" t="s">
        <v>29</v>
      </c>
      <c r="E37" s="1373" t="s">
        <v>145</v>
      </c>
      <c r="F37" s="1390" t="s">
        <v>115</v>
      </c>
      <c r="G37" s="1370">
        <v>80</v>
      </c>
      <c r="H37" s="1370">
        <v>0</v>
      </c>
      <c r="I37" s="1370">
        <v>0</v>
      </c>
      <c r="J37" s="1370">
        <v>0</v>
      </c>
      <c r="K37" s="1370">
        <v>0</v>
      </c>
      <c r="L37" s="1370">
        <v>80</v>
      </c>
      <c r="M37" s="1370">
        <v>0</v>
      </c>
      <c r="N37" s="1370">
        <v>40</v>
      </c>
      <c r="O37" s="1370">
        <v>40</v>
      </c>
      <c r="P37" s="1370"/>
      <c r="Q37" s="1370"/>
      <c r="R37" s="1370"/>
      <c r="S37" s="1370"/>
      <c r="T37" s="1370"/>
      <c r="U37" s="1370"/>
      <c r="V37" s="1370"/>
      <c r="W37" s="1370"/>
      <c r="X37" s="1370"/>
      <c r="Y37" s="1370"/>
      <c r="Z37" s="466">
        <v>0</v>
      </c>
      <c r="AA37" s="466">
        <v>40</v>
      </c>
      <c r="AB37" s="21">
        <v>40</v>
      </c>
      <c r="AC37" s="21"/>
      <c r="AD37" s="21">
        <v>40</v>
      </c>
      <c r="AE37" s="21">
        <v>40</v>
      </c>
      <c r="AF37" s="21">
        <v>0</v>
      </c>
      <c r="AG37" s="21">
        <v>39.289487000000001</v>
      </c>
      <c r="AH37" s="21">
        <v>39.289487000000001</v>
      </c>
      <c r="AI37" s="1370"/>
      <c r="AJ37" s="1370"/>
      <c r="AK37" s="1371" t="s">
        <v>11007</v>
      </c>
      <c r="AL37" s="2604">
        <v>0.25</v>
      </c>
      <c r="AM37" s="1372">
        <v>0</v>
      </c>
    </row>
    <row r="38" spans="1:39" s="1388" customFormat="1" ht="47.25">
      <c r="A38" s="1045">
        <v>1513</v>
      </c>
      <c r="B38" s="39" t="s">
        <v>4049</v>
      </c>
      <c r="C38" s="1367" t="s">
        <v>4050</v>
      </c>
      <c r="D38" s="1366" t="s">
        <v>29</v>
      </c>
      <c r="E38" s="1373" t="s">
        <v>145</v>
      </c>
      <c r="F38" s="1390" t="s">
        <v>115</v>
      </c>
      <c r="G38" s="1370">
        <v>40</v>
      </c>
      <c r="H38" s="1370">
        <v>0</v>
      </c>
      <c r="I38" s="1370">
        <v>0</v>
      </c>
      <c r="J38" s="1370">
        <v>0</v>
      </c>
      <c r="K38" s="1370">
        <v>0</v>
      </c>
      <c r="L38" s="1370">
        <v>40</v>
      </c>
      <c r="M38" s="1370">
        <v>20</v>
      </c>
      <c r="N38" s="1370">
        <v>0</v>
      </c>
      <c r="O38" s="1370">
        <v>20</v>
      </c>
      <c r="P38" s="1370"/>
      <c r="Q38" s="1370"/>
      <c r="R38" s="1370"/>
      <c r="S38" s="1370"/>
      <c r="T38" s="1370"/>
      <c r="U38" s="1370"/>
      <c r="V38" s="1370"/>
      <c r="W38" s="1370"/>
      <c r="X38" s="1370"/>
      <c r="Y38" s="1370"/>
      <c r="Z38" s="466">
        <v>20</v>
      </c>
      <c r="AA38" s="466">
        <v>0</v>
      </c>
      <c r="AB38" s="21">
        <v>20</v>
      </c>
      <c r="AC38" s="21"/>
      <c r="AD38" s="21"/>
      <c r="AE38" s="21">
        <v>0</v>
      </c>
      <c r="AF38" s="21">
        <v>0</v>
      </c>
      <c r="AG38" s="21">
        <v>0</v>
      </c>
      <c r="AH38" s="21">
        <v>0</v>
      </c>
      <c r="AI38" s="1370"/>
      <c r="AJ38" s="1373" t="s">
        <v>145</v>
      </c>
      <c r="AK38" s="1370"/>
      <c r="AL38" s="2604">
        <v>0.25</v>
      </c>
      <c r="AM38" s="1372">
        <v>0</v>
      </c>
    </row>
    <row r="39" spans="1:39" s="1388" customFormat="1" ht="94.5">
      <c r="A39" s="1045">
        <v>1514</v>
      </c>
      <c r="B39" s="39" t="s">
        <v>4051</v>
      </c>
      <c r="C39" s="1367" t="s">
        <v>4052</v>
      </c>
      <c r="D39" s="1366" t="s">
        <v>29</v>
      </c>
      <c r="E39" s="1373" t="s">
        <v>7081</v>
      </c>
      <c r="F39" s="1390" t="s">
        <v>115</v>
      </c>
      <c r="G39" s="1370">
        <v>150</v>
      </c>
      <c r="H39" s="1370">
        <v>0</v>
      </c>
      <c r="I39" s="1370">
        <v>0</v>
      </c>
      <c r="J39" s="1370">
        <v>0</v>
      </c>
      <c r="K39" s="1370">
        <v>0</v>
      </c>
      <c r="L39" s="1370">
        <v>150</v>
      </c>
      <c r="M39" s="1370">
        <v>0</v>
      </c>
      <c r="N39" s="1370">
        <v>75</v>
      </c>
      <c r="O39" s="1370">
        <v>75</v>
      </c>
      <c r="P39" s="1370"/>
      <c r="Q39" s="1370"/>
      <c r="R39" s="1370"/>
      <c r="S39" s="1370"/>
      <c r="T39" s="1370"/>
      <c r="U39" s="1370"/>
      <c r="V39" s="1370"/>
      <c r="W39" s="1370"/>
      <c r="X39" s="1370"/>
      <c r="Y39" s="1370"/>
      <c r="Z39" s="466">
        <v>0</v>
      </c>
      <c r="AA39" s="466">
        <v>75</v>
      </c>
      <c r="AB39" s="21">
        <v>75</v>
      </c>
      <c r="AC39" s="21"/>
      <c r="AD39" s="21">
        <v>75</v>
      </c>
      <c r="AE39" s="21">
        <v>75</v>
      </c>
      <c r="AF39" s="21">
        <v>0</v>
      </c>
      <c r="AG39" s="21">
        <v>73.897514000000001</v>
      </c>
      <c r="AH39" s="21">
        <v>73.897514000000001</v>
      </c>
      <c r="AI39" s="1370"/>
      <c r="AJ39" s="1373"/>
      <c r="AK39" s="1371" t="s">
        <v>12704</v>
      </c>
      <c r="AL39" s="2604">
        <v>0.25</v>
      </c>
      <c r="AM39" s="1372">
        <v>0</v>
      </c>
    </row>
    <row r="40" spans="1:39" s="1388" customFormat="1" ht="94.5">
      <c r="A40" s="1045">
        <v>1515</v>
      </c>
      <c r="B40" s="39" t="s">
        <v>4053</v>
      </c>
      <c r="C40" s="1367" t="s">
        <v>4054</v>
      </c>
      <c r="D40" s="1366" t="s">
        <v>29</v>
      </c>
      <c r="E40" s="1373" t="s">
        <v>7081</v>
      </c>
      <c r="F40" s="1390" t="s">
        <v>115</v>
      </c>
      <c r="G40" s="1370">
        <v>80</v>
      </c>
      <c r="H40" s="1370">
        <v>0</v>
      </c>
      <c r="I40" s="1370">
        <v>0</v>
      </c>
      <c r="J40" s="1370">
        <v>0</v>
      </c>
      <c r="K40" s="1370">
        <v>0</v>
      </c>
      <c r="L40" s="1370">
        <v>80</v>
      </c>
      <c r="M40" s="1370">
        <v>0</v>
      </c>
      <c r="N40" s="1370">
        <v>40</v>
      </c>
      <c r="O40" s="1370">
        <v>40</v>
      </c>
      <c r="P40" s="1370"/>
      <c r="Q40" s="1370"/>
      <c r="R40" s="1370"/>
      <c r="S40" s="1370"/>
      <c r="T40" s="1370"/>
      <c r="U40" s="1370"/>
      <c r="V40" s="1370"/>
      <c r="W40" s="1370"/>
      <c r="X40" s="1370"/>
      <c r="Y40" s="1370"/>
      <c r="Z40" s="466">
        <v>0</v>
      </c>
      <c r="AA40" s="466">
        <v>40</v>
      </c>
      <c r="AB40" s="21">
        <v>40</v>
      </c>
      <c r="AC40" s="21"/>
      <c r="AD40" s="21">
        <v>39.25</v>
      </c>
      <c r="AE40" s="21">
        <v>39.25</v>
      </c>
      <c r="AF40" s="21">
        <v>0</v>
      </c>
      <c r="AG40" s="21">
        <v>37.437159999999999</v>
      </c>
      <c r="AH40" s="21">
        <v>37.437159999999999</v>
      </c>
      <c r="AI40" s="1370"/>
      <c r="AJ40" s="1370"/>
      <c r="AK40" s="1371" t="s">
        <v>12708</v>
      </c>
      <c r="AL40" s="2604">
        <v>0.25</v>
      </c>
      <c r="AM40" s="1372">
        <v>0</v>
      </c>
    </row>
    <row r="41" spans="1:39" s="1388" customFormat="1" ht="63">
      <c r="A41" s="1045">
        <v>1516</v>
      </c>
      <c r="B41" s="39" t="s">
        <v>4055</v>
      </c>
      <c r="C41" s="1367" t="s">
        <v>4056</v>
      </c>
      <c r="D41" s="1366" t="s">
        <v>277</v>
      </c>
      <c r="E41" s="1373" t="s">
        <v>145</v>
      </c>
      <c r="F41" s="1390" t="s">
        <v>115</v>
      </c>
      <c r="G41" s="1370">
        <v>80</v>
      </c>
      <c r="H41" s="1370">
        <v>0</v>
      </c>
      <c r="I41" s="1370">
        <v>0</v>
      </c>
      <c r="J41" s="1370">
        <v>0</v>
      </c>
      <c r="K41" s="1370">
        <v>0</v>
      </c>
      <c r="L41" s="1370">
        <v>80</v>
      </c>
      <c r="M41" s="1370">
        <v>0</v>
      </c>
      <c r="N41" s="1370">
        <v>40</v>
      </c>
      <c r="O41" s="1370">
        <v>40</v>
      </c>
      <c r="P41" s="1370"/>
      <c r="Q41" s="1370"/>
      <c r="R41" s="1370"/>
      <c r="S41" s="1370"/>
      <c r="T41" s="1370"/>
      <c r="U41" s="1370"/>
      <c r="V41" s="1370"/>
      <c r="W41" s="1370"/>
      <c r="X41" s="1370"/>
      <c r="Y41" s="1370"/>
      <c r="Z41" s="466">
        <v>0</v>
      </c>
      <c r="AA41" s="466">
        <v>40</v>
      </c>
      <c r="AB41" s="21">
        <v>40</v>
      </c>
      <c r="AC41" s="21"/>
      <c r="AD41" s="21">
        <v>23.009</v>
      </c>
      <c r="AE41" s="21">
        <v>23.009</v>
      </c>
      <c r="AF41" s="21">
        <v>0</v>
      </c>
      <c r="AG41" s="21">
        <v>20.786000000000001</v>
      </c>
      <c r="AH41" s="21">
        <v>20.786000000000001</v>
      </c>
      <c r="AI41" s="1370"/>
      <c r="AJ41" s="1373"/>
      <c r="AK41" s="1371" t="s">
        <v>12678</v>
      </c>
      <c r="AL41" s="2604">
        <v>0.25</v>
      </c>
      <c r="AM41" s="1372">
        <v>0</v>
      </c>
    </row>
    <row r="42" spans="1:39" s="1388" customFormat="1" ht="47.25">
      <c r="A42" s="1045">
        <v>1517</v>
      </c>
      <c r="B42" s="39" t="s">
        <v>4057</v>
      </c>
      <c r="C42" s="1367" t="s">
        <v>4058</v>
      </c>
      <c r="D42" s="1366" t="s">
        <v>167</v>
      </c>
      <c r="E42" s="1373" t="s">
        <v>145</v>
      </c>
      <c r="F42" s="1390" t="s">
        <v>115</v>
      </c>
      <c r="G42" s="1370">
        <v>80</v>
      </c>
      <c r="H42" s="1370">
        <v>0</v>
      </c>
      <c r="I42" s="1370">
        <v>0</v>
      </c>
      <c r="J42" s="1370">
        <v>0</v>
      </c>
      <c r="K42" s="1370">
        <v>0</v>
      </c>
      <c r="L42" s="1370">
        <v>80</v>
      </c>
      <c r="M42" s="1370">
        <v>35</v>
      </c>
      <c r="N42" s="1370">
        <v>5</v>
      </c>
      <c r="O42" s="1370">
        <v>40</v>
      </c>
      <c r="P42" s="1370"/>
      <c r="Q42" s="1370"/>
      <c r="R42" s="1370"/>
      <c r="S42" s="1370"/>
      <c r="T42" s="1370"/>
      <c r="U42" s="1370"/>
      <c r="V42" s="1370"/>
      <c r="W42" s="1370"/>
      <c r="X42" s="1370"/>
      <c r="Y42" s="1370"/>
      <c r="Z42" s="466">
        <v>35</v>
      </c>
      <c r="AA42" s="466">
        <v>5</v>
      </c>
      <c r="AB42" s="21">
        <v>40</v>
      </c>
      <c r="AC42" s="21"/>
      <c r="AD42" s="21"/>
      <c r="AE42" s="21">
        <v>0</v>
      </c>
      <c r="AF42" s="21">
        <v>0</v>
      </c>
      <c r="AG42" s="21">
        <v>0</v>
      </c>
      <c r="AH42" s="21">
        <v>0</v>
      </c>
      <c r="AI42" s="1370"/>
      <c r="AJ42" s="1373" t="s">
        <v>145</v>
      </c>
      <c r="AK42" s="1370"/>
      <c r="AL42" s="2604">
        <v>0.25</v>
      </c>
      <c r="AM42" s="1372">
        <v>0</v>
      </c>
    </row>
    <row r="43" spans="1:39" s="1388" customFormat="1">
      <c r="A43" s="1045" t="s">
        <v>300</v>
      </c>
      <c r="B43" s="39"/>
      <c r="C43" s="1392" t="s">
        <v>4059</v>
      </c>
      <c r="D43" s="1393"/>
      <c r="E43" s="1381"/>
      <c r="F43" s="1381"/>
      <c r="G43" s="1382">
        <v>608</v>
      </c>
      <c r="H43" s="1382">
        <v>0</v>
      </c>
      <c r="I43" s="1382">
        <v>0</v>
      </c>
      <c r="J43" s="1382">
        <v>0</v>
      </c>
      <c r="K43" s="1382">
        <v>0</v>
      </c>
      <c r="L43" s="1382">
        <v>608</v>
      </c>
      <c r="M43" s="1382">
        <v>105</v>
      </c>
      <c r="N43" s="1382">
        <v>200</v>
      </c>
      <c r="O43" s="1382">
        <v>305</v>
      </c>
      <c r="P43" s="1382">
        <v>0</v>
      </c>
      <c r="Q43" s="1382">
        <v>0</v>
      </c>
      <c r="R43" s="1382">
        <v>0</v>
      </c>
      <c r="S43" s="1382">
        <v>0</v>
      </c>
      <c r="T43" s="1382">
        <v>0</v>
      </c>
      <c r="U43" s="1382">
        <v>0</v>
      </c>
      <c r="V43" s="1382">
        <v>0</v>
      </c>
      <c r="W43" s="1382">
        <v>0</v>
      </c>
      <c r="X43" s="1382">
        <v>0</v>
      </c>
      <c r="Y43" s="1382">
        <v>0</v>
      </c>
      <c r="Z43" s="1382">
        <v>105</v>
      </c>
      <c r="AA43" s="1382">
        <v>200</v>
      </c>
      <c r="AB43" s="1382">
        <v>305</v>
      </c>
      <c r="AC43" s="1382">
        <v>0</v>
      </c>
      <c r="AD43" s="1382">
        <v>177.25900000000001</v>
      </c>
      <c r="AE43" s="1382">
        <v>177.25900000000001</v>
      </c>
      <c r="AF43" s="1382">
        <v>0</v>
      </c>
      <c r="AG43" s="1382">
        <v>171.41016100000002</v>
      </c>
      <c r="AH43" s="1382">
        <v>171.41016100000002</v>
      </c>
      <c r="AI43" s="1382">
        <v>0</v>
      </c>
      <c r="AJ43" s="2331"/>
      <c r="AK43" s="2331"/>
      <c r="AL43" s="2331"/>
      <c r="AM43" s="1382">
        <v>0</v>
      </c>
    </row>
    <row r="44" spans="1:39" s="1388" customFormat="1">
      <c r="A44" s="1045" t="s">
        <v>300</v>
      </c>
      <c r="B44" s="39"/>
      <c r="C44" s="1394" t="s">
        <v>4060</v>
      </c>
      <c r="D44" s="1395"/>
      <c r="E44" s="1396"/>
      <c r="F44" s="1397"/>
      <c r="G44" s="1382">
        <v>12044.557999999999</v>
      </c>
      <c r="H44" s="1382">
        <v>3636.3559999999998</v>
      </c>
      <c r="I44" s="1382">
        <v>1115.7539999999999</v>
      </c>
      <c r="J44" s="1382">
        <v>1400</v>
      </c>
      <c r="K44" s="1382">
        <v>4752.1099999999997</v>
      </c>
      <c r="L44" s="1382">
        <v>7292.4480000000012</v>
      </c>
      <c r="M44" s="1382">
        <v>504.10300000000001</v>
      </c>
      <c r="N44" s="1382">
        <v>1083.1410000000001</v>
      </c>
      <c r="O44" s="1382">
        <v>1587.2440000000001</v>
      </c>
      <c r="P44" s="1382">
        <v>0</v>
      </c>
      <c r="Q44" s="1382">
        <v>0</v>
      </c>
      <c r="R44" s="1382">
        <v>0</v>
      </c>
      <c r="S44" s="1382">
        <v>0</v>
      </c>
      <c r="T44" s="1382">
        <v>0</v>
      </c>
      <c r="U44" s="1382">
        <v>0</v>
      </c>
      <c r="V44" s="1382">
        <v>0</v>
      </c>
      <c r="W44" s="1382">
        <v>0</v>
      </c>
      <c r="X44" s="1382">
        <v>0</v>
      </c>
      <c r="Y44" s="1382">
        <v>0</v>
      </c>
      <c r="Z44" s="1382">
        <v>504.10300000000001</v>
      </c>
      <c r="AA44" s="1382">
        <v>1083.1410000000001</v>
      </c>
      <c r="AB44" s="1382">
        <v>1587.2440000000001</v>
      </c>
      <c r="AC44" s="1382">
        <v>256.41449999999998</v>
      </c>
      <c r="AD44" s="1382">
        <v>877.10500000000002</v>
      </c>
      <c r="AE44" s="1382">
        <v>1133.5194999999999</v>
      </c>
      <c r="AF44" s="1382">
        <v>180.85229999999999</v>
      </c>
      <c r="AG44" s="1382">
        <v>856.05241100000001</v>
      </c>
      <c r="AH44" s="1382">
        <v>1036.9047109999999</v>
      </c>
      <c r="AI44" s="1382">
        <v>0</v>
      </c>
      <c r="AJ44" s="2331"/>
      <c r="AK44" s="2331"/>
      <c r="AL44" s="2331"/>
      <c r="AM44" s="1382">
        <v>8700</v>
      </c>
    </row>
    <row r="45" spans="1:39">
      <c r="A45" s="1045" t="s">
        <v>300</v>
      </c>
      <c r="B45" s="1398"/>
      <c r="C45" s="1399"/>
      <c r="D45" s="1400"/>
      <c r="E45" s="1355"/>
      <c r="F45" s="1355"/>
      <c r="G45" s="1370"/>
      <c r="H45" s="1370"/>
      <c r="I45" s="1370"/>
      <c r="J45" s="1370"/>
      <c r="K45" s="1370"/>
      <c r="L45" s="1370"/>
      <c r="M45" s="1370"/>
      <c r="N45" s="1370"/>
      <c r="O45" s="1370"/>
      <c r="P45" s="1370"/>
      <c r="Q45" s="1370"/>
      <c r="R45" s="1370"/>
      <c r="S45" s="1370"/>
      <c r="T45" s="1370"/>
      <c r="U45" s="1370"/>
      <c r="V45" s="1370"/>
      <c r="W45" s="1370"/>
      <c r="X45" s="1370"/>
      <c r="Y45" s="1370"/>
      <c r="Z45" s="1370"/>
      <c r="AA45" s="1370"/>
      <c r="AB45" s="1370"/>
      <c r="AC45" s="1370"/>
      <c r="AD45" s="1370"/>
      <c r="AE45" s="1370"/>
      <c r="AF45" s="1370"/>
      <c r="AG45" s="1370"/>
      <c r="AH45" s="1370"/>
      <c r="AI45" s="1370"/>
      <c r="AJ45" s="1370"/>
      <c r="AK45" s="1370"/>
      <c r="AL45" s="1370"/>
      <c r="AM45" s="1370"/>
    </row>
    <row r="46" spans="1:39">
      <c r="A46" s="1045" t="s">
        <v>300</v>
      </c>
      <c r="B46" s="1383"/>
      <c r="C46" s="1386" t="s">
        <v>4061</v>
      </c>
      <c r="D46" s="1383"/>
      <c r="E46" s="1355"/>
      <c r="F46" s="1355"/>
      <c r="G46" s="1369"/>
      <c r="H46" s="1369"/>
      <c r="I46" s="1369"/>
      <c r="J46" s="1369"/>
      <c r="K46" s="1369"/>
      <c r="L46" s="1369"/>
      <c r="M46" s="1369"/>
      <c r="N46" s="1369"/>
      <c r="O46" s="1369"/>
      <c r="P46" s="1369"/>
      <c r="Q46" s="1369"/>
      <c r="R46" s="1369"/>
      <c r="S46" s="1369"/>
      <c r="T46" s="1369"/>
      <c r="U46" s="1369"/>
      <c r="V46" s="1369"/>
      <c r="W46" s="1369"/>
      <c r="X46" s="1369"/>
      <c r="Y46" s="1369"/>
      <c r="Z46" s="1369"/>
      <c r="AA46" s="1369"/>
      <c r="AB46" s="1369"/>
      <c r="AC46" s="1369"/>
      <c r="AD46" s="1369"/>
      <c r="AE46" s="1369"/>
      <c r="AF46" s="1369"/>
      <c r="AG46" s="1369"/>
      <c r="AH46" s="1369"/>
      <c r="AI46" s="1369"/>
      <c r="AJ46" s="1369"/>
      <c r="AK46" s="1369"/>
      <c r="AL46" s="1369"/>
      <c r="AM46" s="1369"/>
    </row>
    <row r="47" spans="1:39" ht="94.5">
      <c r="A47" s="1045">
        <v>1518</v>
      </c>
      <c r="B47" s="1366" t="s">
        <v>4062</v>
      </c>
      <c r="C47" s="1367" t="s">
        <v>4063</v>
      </c>
      <c r="D47" s="1373" t="s">
        <v>55</v>
      </c>
      <c r="E47" s="1373" t="s">
        <v>4064</v>
      </c>
      <c r="F47" s="1368" t="s">
        <v>115</v>
      </c>
      <c r="G47" s="1371">
        <v>1616.384</v>
      </c>
      <c r="H47" s="1371">
        <v>1026.8219999999999</v>
      </c>
      <c r="I47" s="1371">
        <v>50.235999999999997</v>
      </c>
      <c r="J47" s="1371">
        <v>0</v>
      </c>
      <c r="K47" s="1371">
        <v>1077.058</v>
      </c>
      <c r="L47" s="1370">
        <v>539.32600000000002</v>
      </c>
      <c r="M47" s="1370">
        <v>349.32600000000002</v>
      </c>
      <c r="N47" s="1371">
        <v>40</v>
      </c>
      <c r="O47" s="1370">
        <v>389.32600000000002</v>
      </c>
      <c r="P47" s="1370"/>
      <c r="Q47" s="1370"/>
      <c r="R47" s="1370"/>
      <c r="S47" s="1370"/>
      <c r="T47" s="1370"/>
      <c r="U47" s="1370"/>
      <c r="V47" s="1370"/>
      <c r="W47" s="1370"/>
      <c r="X47" s="1370"/>
      <c r="Y47" s="1370"/>
      <c r="Z47" s="466">
        <v>349.32600000000002</v>
      </c>
      <c r="AA47" s="466">
        <v>40</v>
      </c>
      <c r="AB47" s="21">
        <v>389.32600000000002</v>
      </c>
      <c r="AC47" s="21">
        <v>349.32799999999997</v>
      </c>
      <c r="AD47" s="21"/>
      <c r="AE47" s="21">
        <v>349.32799999999997</v>
      </c>
      <c r="AF47" s="21">
        <v>349.32487300000003</v>
      </c>
      <c r="AG47" s="21">
        <v>0</v>
      </c>
      <c r="AH47" s="21">
        <v>349.32487300000003</v>
      </c>
      <c r="AI47" s="1370"/>
      <c r="AJ47" s="1371" t="s">
        <v>9340</v>
      </c>
      <c r="AK47" s="1371" t="s">
        <v>9761</v>
      </c>
      <c r="AL47" s="2604">
        <v>0.25</v>
      </c>
      <c r="AM47" s="1401">
        <v>0</v>
      </c>
    </row>
    <row r="48" spans="1:39" ht="78.75">
      <c r="A48" s="1045">
        <v>1519</v>
      </c>
      <c r="B48" s="1366" t="s">
        <v>4065</v>
      </c>
      <c r="C48" s="1367" t="s">
        <v>4066</v>
      </c>
      <c r="D48" s="1366" t="s">
        <v>29</v>
      </c>
      <c r="E48" s="1373" t="s">
        <v>4067</v>
      </c>
      <c r="F48" s="1368" t="s">
        <v>26</v>
      </c>
      <c r="G48" s="1370">
        <v>784.01300000000003</v>
      </c>
      <c r="H48" s="1370">
        <v>711.15899999999999</v>
      </c>
      <c r="I48" s="1370">
        <v>0</v>
      </c>
      <c r="J48" s="1370">
        <v>0</v>
      </c>
      <c r="K48" s="1371">
        <v>711.15899999999999</v>
      </c>
      <c r="L48" s="1370">
        <v>72.854000000000042</v>
      </c>
      <c r="M48" s="1370">
        <v>0.1</v>
      </c>
      <c r="N48" s="1370">
        <v>0</v>
      </c>
      <c r="O48" s="1370">
        <v>0.1</v>
      </c>
      <c r="P48" s="1370"/>
      <c r="Q48" s="1370"/>
      <c r="R48" s="1370"/>
      <c r="S48" s="1370"/>
      <c r="T48" s="1370"/>
      <c r="U48" s="1370"/>
      <c r="V48" s="1370"/>
      <c r="W48" s="1370"/>
      <c r="X48" s="1370"/>
      <c r="Y48" s="1370"/>
      <c r="Z48" s="466">
        <v>0.1</v>
      </c>
      <c r="AA48" s="466">
        <v>0</v>
      </c>
      <c r="AB48" s="21">
        <v>0.1</v>
      </c>
      <c r="AC48" s="21"/>
      <c r="AD48" s="21"/>
      <c r="AE48" s="21">
        <v>0</v>
      </c>
      <c r="AF48" s="21">
        <v>0</v>
      </c>
      <c r="AG48" s="21">
        <v>0</v>
      </c>
      <c r="AH48" s="21">
        <v>0</v>
      </c>
      <c r="AI48" s="1370"/>
      <c r="AJ48" s="1370" t="s">
        <v>10419</v>
      </c>
      <c r="AK48" s="1370"/>
      <c r="AL48" s="2604">
        <v>0.25</v>
      </c>
      <c r="AM48" s="1372">
        <v>0</v>
      </c>
    </row>
    <row r="49" spans="1:39" ht="47.25">
      <c r="A49" s="1045">
        <v>1520</v>
      </c>
      <c r="B49" s="1366" t="s">
        <v>4068</v>
      </c>
      <c r="C49" s="1367" t="s">
        <v>4069</v>
      </c>
      <c r="D49" s="1366" t="s">
        <v>2532</v>
      </c>
      <c r="E49" s="1373" t="s">
        <v>4070</v>
      </c>
      <c r="F49" s="1368" t="s">
        <v>26</v>
      </c>
      <c r="G49" s="1370">
        <v>261.79199999999997</v>
      </c>
      <c r="H49" s="1370">
        <v>211.93299999999999</v>
      </c>
      <c r="I49" s="1370">
        <v>0</v>
      </c>
      <c r="J49" s="1370">
        <v>0</v>
      </c>
      <c r="K49" s="1371">
        <v>211.93299999999999</v>
      </c>
      <c r="L49" s="1370">
        <v>49.85899999999998</v>
      </c>
      <c r="M49" s="1370">
        <v>0</v>
      </c>
      <c r="N49" s="1370">
        <v>0.1</v>
      </c>
      <c r="O49" s="1370">
        <v>0.1</v>
      </c>
      <c r="P49" s="1370"/>
      <c r="Q49" s="1370"/>
      <c r="R49" s="1370"/>
      <c r="S49" s="1370"/>
      <c r="T49" s="1370"/>
      <c r="U49" s="1370"/>
      <c r="V49" s="1370"/>
      <c r="W49" s="1370"/>
      <c r="X49" s="1370"/>
      <c r="Y49" s="1370"/>
      <c r="Z49" s="466">
        <v>0</v>
      </c>
      <c r="AA49" s="466">
        <v>0.1</v>
      </c>
      <c r="AB49" s="21">
        <v>0.1</v>
      </c>
      <c r="AC49" s="21"/>
      <c r="AD49" s="21"/>
      <c r="AE49" s="21">
        <v>0</v>
      </c>
      <c r="AF49" s="21">
        <v>0</v>
      </c>
      <c r="AG49" s="21">
        <v>0</v>
      </c>
      <c r="AH49" s="21">
        <v>0</v>
      </c>
      <c r="AI49" s="1370"/>
      <c r="AJ49" s="1370" t="s">
        <v>10419</v>
      </c>
      <c r="AK49" s="1370"/>
      <c r="AL49" s="2604">
        <v>0.25</v>
      </c>
      <c r="AM49" s="1372">
        <v>0</v>
      </c>
    </row>
    <row r="50" spans="1:39" ht="63">
      <c r="A50" s="1045">
        <v>1521</v>
      </c>
      <c r="B50" s="1366" t="s">
        <v>4071</v>
      </c>
      <c r="C50" s="1367" t="s">
        <v>4072</v>
      </c>
      <c r="D50" s="1366" t="s">
        <v>4073</v>
      </c>
      <c r="E50" s="1373" t="s">
        <v>4074</v>
      </c>
      <c r="F50" s="1368" t="s">
        <v>26</v>
      </c>
      <c r="G50" s="1370">
        <v>481.82499999999999</v>
      </c>
      <c r="H50" s="1370">
        <v>466.68</v>
      </c>
      <c r="I50" s="1370">
        <v>0</v>
      </c>
      <c r="J50" s="1370">
        <v>0</v>
      </c>
      <c r="K50" s="1371">
        <v>466.68</v>
      </c>
      <c r="L50" s="1370">
        <v>15.144999999999982</v>
      </c>
      <c r="M50" s="1370">
        <v>0</v>
      </c>
      <c r="N50" s="1370">
        <v>0.1</v>
      </c>
      <c r="O50" s="1370">
        <v>0.1</v>
      </c>
      <c r="P50" s="1370"/>
      <c r="Q50" s="1370"/>
      <c r="R50" s="1370"/>
      <c r="S50" s="1370"/>
      <c r="T50" s="1370"/>
      <c r="U50" s="1370"/>
      <c r="V50" s="1370"/>
      <c r="W50" s="1370"/>
      <c r="X50" s="1370"/>
      <c r="Y50" s="1370"/>
      <c r="Z50" s="466">
        <v>0</v>
      </c>
      <c r="AA50" s="466">
        <v>0.1</v>
      </c>
      <c r="AB50" s="21">
        <v>0.1</v>
      </c>
      <c r="AC50" s="21"/>
      <c r="AD50" s="21"/>
      <c r="AE50" s="21">
        <v>0</v>
      </c>
      <c r="AF50" s="21">
        <v>0</v>
      </c>
      <c r="AG50" s="21">
        <v>0</v>
      </c>
      <c r="AH50" s="21">
        <v>0</v>
      </c>
      <c r="AI50" s="1370"/>
      <c r="AJ50" s="1370" t="s">
        <v>10419</v>
      </c>
      <c r="AK50" s="1370"/>
      <c r="AL50" s="2604">
        <v>0.25</v>
      </c>
      <c r="AM50" s="1372">
        <v>0</v>
      </c>
    </row>
    <row r="51" spans="1:39" ht="78.75">
      <c r="A51" s="1045">
        <v>1522</v>
      </c>
      <c r="B51" s="1366" t="s">
        <v>4075</v>
      </c>
      <c r="C51" s="1367" t="s">
        <v>4076</v>
      </c>
      <c r="D51" s="1373" t="s">
        <v>29</v>
      </c>
      <c r="E51" s="1373" t="s">
        <v>4077</v>
      </c>
      <c r="F51" s="1368" t="s">
        <v>26</v>
      </c>
      <c r="G51" s="1370">
        <v>84.073999999999998</v>
      </c>
      <c r="H51" s="1370">
        <v>46.369</v>
      </c>
      <c r="I51" s="1370">
        <v>0</v>
      </c>
      <c r="J51" s="1370">
        <v>0</v>
      </c>
      <c r="K51" s="1371">
        <v>46.369</v>
      </c>
      <c r="L51" s="1370">
        <v>37.704999999999998</v>
      </c>
      <c r="M51" s="1370">
        <v>0.1</v>
      </c>
      <c r="N51" s="1370">
        <v>0</v>
      </c>
      <c r="O51" s="1370">
        <v>0.1</v>
      </c>
      <c r="P51" s="1370"/>
      <c r="Q51" s="1370"/>
      <c r="R51" s="1370"/>
      <c r="S51" s="1370"/>
      <c r="T51" s="1370"/>
      <c r="U51" s="1370"/>
      <c r="V51" s="1370"/>
      <c r="W51" s="1370"/>
      <c r="X51" s="1370"/>
      <c r="Y51" s="1370"/>
      <c r="Z51" s="466">
        <v>0.1</v>
      </c>
      <c r="AA51" s="466">
        <v>0</v>
      </c>
      <c r="AB51" s="21">
        <v>0.1</v>
      </c>
      <c r="AC51" s="21"/>
      <c r="AD51" s="21"/>
      <c r="AE51" s="21">
        <v>0</v>
      </c>
      <c r="AF51" s="21">
        <v>0</v>
      </c>
      <c r="AG51" s="21">
        <v>0</v>
      </c>
      <c r="AH51" s="21">
        <v>0</v>
      </c>
      <c r="AI51" s="1370"/>
      <c r="AJ51" s="1370" t="s">
        <v>10419</v>
      </c>
      <c r="AK51" s="1370"/>
      <c r="AL51" s="2604">
        <v>0.25</v>
      </c>
      <c r="AM51" s="1401">
        <v>0</v>
      </c>
    </row>
    <row r="52" spans="1:39" ht="63">
      <c r="A52" s="1045">
        <v>1523</v>
      </c>
      <c r="B52" s="1366" t="s">
        <v>4078</v>
      </c>
      <c r="C52" s="1367" t="s">
        <v>4079</v>
      </c>
      <c r="D52" s="1366" t="s">
        <v>4080</v>
      </c>
      <c r="E52" s="1373" t="s">
        <v>1931</v>
      </c>
      <c r="F52" s="1368" t="s">
        <v>26</v>
      </c>
      <c r="G52" s="1370">
        <v>100</v>
      </c>
      <c r="H52" s="1370">
        <v>8.75</v>
      </c>
      <c r="I52" s="1370">
        <v>11.406000000000001</v>
      </c>
      <c r="J52" s="1370">
        <v>0</v>
      </c>
      <c r="K52" s="1371">
        <v>20.155999999999999</v>
      </c>
      <c r="L52" s="1370">
        <v>79.843999999999994</v>
      </c>
      <c r="M52" s="1370">
        <v>59.844000000000001</v>
      </c>
      <c r="N52" s="1370">
        <v>20</v>
      </c>
      <c r="O52" s="1370">
        <v>79.843999999999994</v>
      </c>
      <c r="P52" s="1370"/>
      <c r="Q52" s="1370"/>
      <c r="R52" s="1370"/>
      <c r="S52" s="1370"/>
      <c r="T52" s="1370"/>
      <c r="U52" s="1370"/>
      <c r="V52" s="1370"/>
      <c r="W52" s="1370"/>
      <c r="X52" s="1370"/>
      <c r="Y52" s="1370"/>
      <c r="Z52" s="466">
        <v>59.844000000000001</v>
      </c>
      <c r="AA52" s="466">
        <v>20</v>
      </c>
      <c r="AB52" s="21">
        <v>79.843999999999994</v>
      </c>
      <c r="AC52" s="21">
        <v>59.844000000000001</v>
      </c>
      <c r="AD52" s="21"/>
      <c r="AE52" s="21">
        <v>59.844000000000001</v>
      </c>
      <c r="AF52" s="21">
        <v>29.922000000000001</v>
      </c>
      <c r="AG52" s="21">
        <v>0</v>
      </c>
      <c r="AH52" s="21">
        <v>29.922000000000001</v>
      </c>
      <c r="AI52" s="1370"/>
      <c r="AJ52" s="1370"/>
      <c r="AK52" s="1371" t="s">
        <v>9735</v>
      </c>
      <c r="AL52" s="2604">
        <v>0.5</v>
      </c>
      <c r="AM52" s="1401">
        <v>0</v>
      </c>
    </row>
    <row r="53" spans="1:39" ht="63">
      <c r="A53" s="1045">
        <v>1524</v>
      </c>
      <c r="B53" s="1366" t="s">
        <v>4081</v>
      </c>
      <c r="C53" s="1367" t="s">
        <v>4082</v>
      </c>
      <c r="D53" s="1366" t="s">
        <v>266</v>
      </c>
      <c r="E53" s="1373" t="s">
        <v>4007</v>
      </c>
      <c r="F53" s="1368" t="s">
        <v>26</v>
      </c>
      <c r="G53" s="1370">
        <v>80</v>
      </c>
      <c r="H53" s="1370">
        <v>18.736999999999998</v>
      </c>
      <c r="I53" s="1370">
        <v>23.358000000000001</v>
      </c>
      <c r="J53" s="1370">
        <v>0</v>
      </c>
      <c r="K53" s="1371">
        <v>42.094999999999999</v>
      </c>
      <c r="L53" s="1370">
        <v>37.905000000000001</v>
      </c>
      <c r="M53" s="1370">
        <v>0</v>
      </c>
      <c r="N53" s="1370">
        <v>37.905000000000001</v>
      </c>
      <c r="O53" s="1370">
        <v>37.905000000000001</v>
      </c>
      <c r="P53" s="1370"/>
      <c r="Q53" s="1370"/>
      <c r="R53" s="1370"/>
      <c r="S53" s="1370"/>
      <c r="T53" s="1370"/>
      <c r="U53" s="1370"/>
      <c r="V53" s="1370"/>
      <c r="W53" s="1370"/>
      <c r="X53" s="1370"/>
      <c r="Y53" s="1370"/>
      <c r="Z53" s="466">
        <v>0</v>
      </c>
      <c r="AA53" s="466">
        <v>37.905000000000001</v>
      </c>
      <c r="AB53" s="21">
        <v>37.905000000000001</v>
      </c>
      <c r="AC53" s="21"/>
      <c r="AD53" s="21">
        <v>37.496000000000002</v>
      </c>
      <c r="AE53" s="21">
        <v>37.496000000000002</v>
      </c>
      <c r="AF53" s="21">
        <v>0</v>
      </c>
      <c r="AG53" s="21">
        <v>33.789862999999997</v>
      </c>
      <c r="AH53" s="21">
        <v>33.789862999999997</v>
      </c>
      <c r="AI53" s="1370"/>
      <c r="AJ53" s="1371"/>
      <c r="AK53" s="1371" t="s">
        <v>12381</v>
      </c>
      <c r="AL53" s="2604">
        <v>1</v>
      </c>
      <c r="AM53" s="1401">
        <v>0</v>
      </c>
    </row>
    <row r="54" spans="1:39" ht="78.75">
      <c r="A54" s="1045">
        <v>1525</v>
      </c>
      <c r="B54" s="1367" t="s">
        <v>4083</v>
      </c>
      <c r="C54" s="1367" t="s">
        <v>4084</v>
      </c>
      <c r="D54" s="1366" t="s">
        <v>55</v>
      </c>
      <c r="E54" s="1373" t="s">
        <v>4010</v>
      </c>
      <c r="F54" s="1368" t="s">
        <v>115</v>
      </c>
      <c r="G54" s="1370">
        <v>74.771000000000001</v>
      </c>
      <c r="H54" s="1370">
        <v>0</v>
      </c>
      <c r="I54" s="1370">
        <v>9.3469999999999995</v>
      </c>
      <c r="J54" s="1370">
        <v>0</v>
      </c>
      <c r="K54" s="1371">
        <v>9.3469999999999995</v>
      </c>
      <c r="L54" s="1370">
        <v>65.424000000000007</v>
      </c>
      <c r="M54" s="1370">
        <v>0</v>
      </c>
      <c r="N54" s="1370">
        <v>50</v>
      </c>
      <c r="O54" s="1370">
        <v>50</v>
      </c>
      <c r="P54" s="1370"/>
      <c r="Q54" s="1370"/>
      <c r="R54" s="1370"/>
      <c r="S54" s="1370"/>
      <c r="T54" s="1370"/>
      <c r="U54" s="1370"/>
      <c r="V54" s="1370"/>
      <c r="W54" s="1370"/>
      <c r="X54" s="1370"/>
      <c r="Y54" s="1370"/>
      <c r="Z54" s="466">
        <v>0</v>
      </c>
      <c r="AA54" s="466">
        <v>50</v>
      </c>
      <c r="AB54" s="21">
        <v>50</v>
      </c>
      <c r="AC54" s="21"/>
      <c r="AD54" s="21"/>
      <c r="AE54" s="21">
        <v>0</v>
      </c>
      <c r="AF54" s="21">
        <v>0</v>
      </c>
      <c r="AG54" s="21">
        <v>0</v>
      </c>
      <c r="AH54" s="21">
        <v>0</v>
      </c>
      <c r="AI54" s="1370"/>
      <c r="AJ54" s="1371" t="s">
        <v>9320</v>
      </c>
      <c r="AK54" s="1370"/>
      <c r="AL54" s="2604">
        <v>0.25</v>
      </c>
      <c r="AM54" s="1401">
        <v>0</v>
      </c>
    </row>
    <row r="55" spans="1:39" s="1402" customFormat="1" ht="63">
      <c r="A55" s="1045">
        <v>1526</v>
      </c>
      <c r="B55" s="1366" t="s">
        <v>4085</v>
      </c>
      <c r="C55" s="1367" t="s">
        <v>4086</v>
      </c>
      <c r="D55" s="1366" t="s">
        <v>4087</v>
      </c>
      <c r="E55" s="1373" t="s">
        <v>74</v>
      </c>
      <c r="F55" s="1368" t="s">
        <v>26</v>
      </c>
      <c r="G55" s="1370">
        <v>153.38999999999999</v>
      </c>
      <c r="H55" s="1370">
        <v>88.436999999999998</v>
      </c>
      <c r="I55" s="1370">
        <v>31.021999999999998</v>
      </c>
      <c r="J55" s="1370">
        <v>0</v>
      </c>
      <c r="K55" s="1371">
        <v>119.459</v>
      </c>
      <c r="L55" s="1370">
        <v>33.930999999999983</v>
      </c>
      <c r="M55" s="1370">
        <v>0</v>
      </c>
      <c r="N55" s="1370">
        <v>33.930999999999997</v>
      </c>
      <c r="O55" s="1370">
        <v>33.930999999999997</v>
      </c>
      <c r="P55" s="1370"/>
      <c r="Q55" s="1370"/>
      <c r="R55" s="1370"/>
      <c r="S55" s="1370"/>
      <c r="T55" s="1370"/>
      <c r="U55" s="1370"/>
      <c r="V55" s="1370"/>
      <c r="W55" s="1370"/>
      <c r="X55" s="1370"/>
      <c r="Y55" s="1370"/>
      <c r="Z55" s="466">
        <v>0</v>
      </c>
      <c r="AA55" s="466">
        <v>33.930999999999997</v>
      </c>
      <c r="AB55" s="21">
        <v>33.930999999999997</v>
      </c>
      <c r="AC55" s="21"/>
      <c r="AD55" s="21">
        <v>33.930999999999997</v>
      </c>
      <c r="AE55" s="21">
        <v>33.930999999999997</v>
      </c>
      <c r="AF55" s="21">
        <v>0</v>
      </c>
      <c r="AG55" s="21">
        <v>32.827635999999998</v>
      </c>
      <c r="AH55" s="21">
        <v>32.827635999999998</v>
      </c>
      <c r="AI55" s="1370"/>
      <c r="AJ55" s="1370"/>
      <c r="AK55" s="1371" t="s">
        <v>9379</v>
      </c>
      <c r="AL55" s="2604">
        <v>1</v>
      </c>
      <c r="AM55" s="1401">
        <v>0</v>
      </c>
    </row>
    <row r="56" spans="1:39" ht="63">
      <c r="A56" s="1045">
        <v>1527</v>
      </c>
      <c r="B56" s="39" t="s">
        <v>4088</v>
      </c>
      <c r="C56" s="1374" t="s">
        <v>4089</v>
      </c>
      <c r="D56" s="1366" t="s">
        <v>4090</v>
      </c>
      <c r="E56" s="1373" t="s">
        <v>4091</v>
      </c>
      <c r="F56" s="1368" t="s">
        <v>115</v>
      </c>
      <c r="G56" s="1370">
        <v>250</v>
      </c>
      <c r="H56" s="1370">
        <v>0</v>
      </c>
      <c r="I56" s="1370">
        <v>11.417999999999999</v>
      </c>
      <c r="J56" s="1370">
        <v>0</v>
      </c>
      <c r="K56" s="1371">
        <v>11.417999999999999</v>
      </c>
      <c r="L56" s="1370">
        <v>238.58199999999999</v>
      </c>
      <c r="M56" s="1370">
        <v>0</v>
      </c>
      <c r="N56" s="1370">
        <v>100</v>
      </c>
      <c r="O56" s="1370">
        <v>100</v>
      </c>
      <c r="P56" s="1370"/>
      <c r="Q56" s="1370"/>
      <c r="R56" s="1370"/>
      <c r="S56" s="1370"/>
      <c r="T56" s="1370"/>
      <c r="U56" s="1370"/>
      <c r="V56" s="1370"/>
      <c r="W56" s="1370"/>
      <c r="X56" s="1370"/>
      <c r="Y56" s="1370"/>
      <c r="Z56" s="466">
        <v>0</v>
      </c>
      <c r="AA56" s="466">
        <v>100</v>
      </c>
      <c r="AB56" s="21">
        <v>100</v>
      </c>
      <c r="AC56" s="21"/>
      <c r="AD56" s="21"/>
      <c r="AE56" s="21">
        <v>0</v>
      </c>
      <c r="AF56" s="21">
        <v>0</v>
      </c>
      <c r="AG56" s="21">
        <v>0</v>
      </c>
      <c r="AH56" s="21">
        <v>0</v>
      </c>
      <c r="AI56" s="1370"/>
      <c r="AJ56" s="1371" t="s">
        <v>9320</v>
      </c>
      <c r="AK56" s="1370"/>
      <c r="AL56" s="2604">
        <v>0.25</v>
      </c>
      <c r="AM56" s="1401">
        <v>0</v>
      </c>
    </row>
    <row r="57" spans="1:39" ht="63">
      <c r="A57" s="1045">
        <v>1528</v>
      </c>
      <c r="B57" s="39" t="s">
        <v>4092</v>
      </c>
      <c r="C57" s="1374" t="s">
        <v>4093</v>
      </c>
      <c r="D57" s="1366" t="s">
        <v>4090</v>
      </c>
      <c r="E57" s="1373" t="s">
        <v>4094</v>
      </c>
      <c r="F57" s="1368" t="s">
        <v>26</v>
      </c>
      <c r="G57" s="1370">
        <v>0</v>
      </c>
      <c r="H57" s="1370">
        <v>0</v>
      </c>
      <c r="I57" s="1370">
        <v>0</v>
      </c>
      <c r="J57" s="1370">
        <v>0</v>
      </c>
      <c r="K57" s="1371">
        <v>0</v>
      </c>
      <c r="L57" s="1370">
        <v>0</v>
      </c>
      <c r="M57" s="1370">
        <v>0</v>
      </c>
      <c r="N57" s="1370">
        <v>0</v>
      </c>
      <c r="O57" s="1370">
        <v>0</v>
      </c>
      <c r="P57" s="1370"/>
      <c r="Q57" s="1370"/>
      <c r="R57" s="1370"/>
      <c r="S57" s="1370"/>
      <c r="T57" s="1370"/>
      <c r="U57" s="1370"/>
      <c r="V57" s="1370"/>
      <c r="W57" s="1370"/>
      <c r="X57" s="1370"/>
      <c r="Y57" s="1370"/>
      <c r="Z57" s="466">
        <v>0</v>
      </c>
      <c r="AA57" s="466">
        <v>0</v>
      </c>
      <c r="AB57" s="21">
        <v>0</v>
      </c>
      <c r="AC57" s="21"/>
      <c r="AD57" s="21"/>
      <c r="AE57" s="21">
        <v>0</v>
      </c>
      <c r="AF57" s="21">
        <v>0</v>
      </c>
      <c r="AG57" s="21">
        <v>0</v>
      </c>
      <c r="AH57" s="21">
        <v>0</v>
      </c>
      <c r="AI57" s="1370"/>
      <c r="AJ57" s="1371" t="s">
        <v>10421</v>
      </c>
      <c r="AK57" s="1370"/>
      <c r="AL57" s="2604">
        <v>0.25</v>
      </c>
      <c r="AM57" s="1370">
        <v>0</v>
      </c>
    </row>
    <row r="58" spans="1:39" ht="63">
      <c r="A58" s="1045">
        <v>1529</v>
      </c>
      <c r="B58" s="39" t="s">
        <v>4095</v>
      </c>
      <c r="C58" s="1374" t="s">
        <v>4096</v>
      </c>
      <c r="D58" s="1366" t="s">
        <v>4097</v>
      </c>
      <c r="E58" s="1373" t="s">
        <v>4098</v>
      </c>
      <c r="F58" s="1368" t="s">
        <v>26</v>
      </c>
      <c r="G58" s="1370">
        <v>107.729</v>
      </c>
      <c r="H58" s="1370">
        <v>5.3789999999999996</v>
      </c>
      <c r="I58" s="1370">
        <v>40</v>
      </c>
      <c r="J58" s="1370">
        <v>0</v>
      </c>
      <c r="K58" s="1371">
        <v>45.378999999999998</v>
      </c>
      <c r="L58" s="1370">
        <v>62.35</v>
      </c>
      <c r="M58" s="1370">
        <v>0</v>
      </c>
      <c r="N58" s="1370">
        <v>62.35</v>
      </c>
      <c r="O58" s="1370">
        <v>62.35</v>
      </c>
      <c r="P58" s="1370"/>
      <c r="Q58" s="1370"/>
      <c r="R58" s="1370"/>
      <c r="S58" s="1370"/>
      <c r="T58" s="1370"/>
      <c r="U58" s="1370"/>
      <c r="V58" s="1370"/>
      <c r="W58" s="1370"/>
      <c r="X58" s="1370"/>
      <c r="Y58" s="1370"/>
      <c r="Z58" s="466">
        <v>0</v>
      </c>
      <c r="AA58" s="466">
        <v>62.35</v>
      </c>
      <c r="AB58" s="21">
        <v>62.35</v>
      </c>
      <c r="AC58" s="21"/>
      <c r="AD58" s="21">
        <v>62.35</v>
      </c>
      <c r="AE58" s="21">
        <v>62.35</v>
      </c>
      <c r="AF58" s="21">
        <v>0</v>
      </c>
      <c r="AG58" s="21">
        <v>61.334508999999997</v>
      </c>
      <c r="AH58" s="21">
        <v>61.334508999999997</v>
      </c>
      <c r="AI58" s="1370"/>
      <c r="AJ58" s="1370"/>
      <c r="AK58" s="1371" t="s">
        <v>9738</v>
      </c>
      <c r="AL58" s="2604">
        <v>0.5</v>
      </c>
      <c r="AM58" s="1401">
        <v>0</v>
      </c>
    </row>
    <row r="59" spans="1:39" ht="47.25">
      <c r="A59" s="1045">
        <v>1530</v>
      </c>
      <c r="B59" s="39" t="s">
        <v>4099</v>
      </c>
      <c r="C59" s="1374" t="s">
        <v>4100</v>
      </c>
      <c r="D59" s="1363" t="s">
        <v>339</v>
      </c>
      <c r="E59" s="1373" t="s">
        <v>4101</v>
      </c>
      <c r="F59" s="1368" t="s">
        <v>115</v>
      </c>
      <c r="G59" s="1370">
        <v>100</v>
      </c>
      <c r="H59" s="1370">
        <v>5.6710000000000003</v>
      </c>
      <c r="I59" s="1370">
        <v>23.643999999999998</v>
      </c>
      <c r="J59" s="1370">
        <v>0</v>
      </c>
      <c r="K59" s="1371">
        <v>29.314999999999998</v>
      </c>
      <c r="L59" s="1370">
        <v>70.685000000000002</v>
      </c>
      <c r="M59" s="1370">
        <v>0</v>
      </c>
      <c r="N59" s="1370">
        <v>40</v>
      </c>
      <c r="O59" s="1370">
        <v>40</v>
      </c>
      <c r="P59" s="1370"/>
      <c r="Q59" s="1370"/>
      <c r="R59" s="1370"/>
      <c r="S59" s="1370"/>
      <c r="T59" s="1370"/>
      <c r="U59" s="1370"/>
      <c r="V59" s="1370"/>
      <c r="W59" s="1370"/>
      <c r="X59" s="1370"/>
      <c r="Y59" s="1370"/>
      <c r="Z59" s="466">
        <v>0</v>
      </c>
      <c r="AA59" s="466">
        <v>40</v>
      </c>
      <c r="AB59" s="21">
        <v>40</v>
      </c>
      <c r="AC59" s="21"/>
      <c r="AD59" s="21">
        <v>16.317500000000003</v>
      </c>
      <c r="AE59" s="21">
        <v>16.317500000000003</v>
      </c>
      <c r="AF59" s="21">
        <v>0</v>
      </c>
      <c r="AG59" s="21">
        <v>14.282171</v>
      </c>
      <c r="AH59" s="21">
        <v>14.282171</v>
      </c>
      <c r="AI59" s="1370"/>
      <c r="AJ59" s="1371"/>
      <c r="AK59" s="1371" t="s">
        <v>12384</v>
      </c>
      <c r="AL59" s="2604">
        <v>0.25</v>
      </c>
      <c r="AM59" s="1401">
        <v>0</v>
      </c>
    </row>
    <row r="60" spans="1:39" ht="47.25">
      <c r="A60" s="1045">
        <v>1531</v>
      </c>
      <c r="B60" s="39" t="s">
        <v>4102</v>
      </c>
      <c r="C60" s="1374" t="s">
        <v>4103</v>
      </c>
      <c r="D60" s="1366" t="s">
        <v>4104</v>
      </c>
      <c r="E60" s="1373" t="s">
        <v>4098</v>
      </c>
      <c r="F60" s="1368" t="s">
        <v>115</v>
      </c>
      <c r="G60" s="1370">
        <v>100</v>
      </c>
      <c r="H60" s="1370">
        <v>0</v>
      </c>
      <c r="I60" s="1370">
        <v>11.718999999999999</v>
      </c>
      <c r="J60" s="1370">
        <v>0</v>
      </c>
      <c r="K60" s="1371">
        <v>11.718999999999999</v>
      </c>
      <c r="L60" s="1370">
        <v>88.281000000000006</v>
      </c>
      <c r="M60" s="1370">
        <v>0</v>
      </c>
      <c r="N60" s="1370">
        <v>40</v>
      </c>
      <c r="O60" s="1370">
        <v>40</v>
      </c>
      <c r="P60" s="1370"/>
      <c r="Q60" s="1370"/>
      <c r="R60" s="1370"/>
      <c r="S60" s="1370"/>
      <c r="T60" s="1370"/>
      <c r="U60" s="1370"/>
      <c r="V60" s="1370"/>
      <c r="W60" s="1370"/>
      <c r="X60" s="1370"/>
      <c r="Y60" s="1370"/>
      <c r="Z60" s="466">
        <v>0</v>
      </c>
      <c r="AA60" s="466">
        <v>40</v>
      </c>
      <c r="AB60" s="21">
        <v>40</v>
      </c>
      <c r="AC60" s="21"/>
      <c r="AD60" s="21">
        <v>10</v>
      </c>
      <c r="AE60" s="21">
        <v>10</v>
      </c>
      <c r="AF60" s="21">
        <v>0</v>
      </c>
      <c r="AG60" s="21">
        <v>6.216E-2</v>
      </c>
      <c r="AH60" s="21">
        <v>6.216E-2</v>
      </c>
      <c r="AI60" s="1370"/>
      <c r="AJ60" s="1371"/>
      <c r="AK60" s="1371" t="s">
        <v>11952</v>
      </c>
      <c r="AL60" s="2604">
        <v>0.25</v>
      </c>
      <c r="AM60" s="1401">
        <v>0</v>
      </c>
    </row>
    <row r="61" spans="1:39">
      <c r="A61" s="1045" t="s">
        <v>300</v>
      </c>
      <c r="B61" s="39"/>
      <c r="C61" s="1392" t="s">
        <v>4105</v>
      </c>
      <c r="D61" s="1403"/>
      <c r="E61" s="1404"/>
      <c r="F61" s="1404"/>
      <c r="G61" s="1405">
        <v>4193.9779999999992</v>
      </c>
      <c r="H61" s="1405">
        <v>2589.9369999999994</v>
      </c>
      <c r="I61" s="1405">
        <v>212.15</v>
      </c>
      <c r="J61" s="1405">
        <v>0</v>
      </c>
      <c r="K61" s="1405">
        <v>2802.087</v>
      </c>
      <c r="L61" s="1405">
        <v>1391.8909999999996</v>
      </c>
      <c r="M61" s="1405">
        <v>409.37000000000006</v>
      </c>
      <c r="N61" s="1405">
        <v>424.38600000000002</v>
      </c>
      <c r="O61" s="1405">
        <v>833.7560000000002</v>
      </c>
      <c r="P61" s="1405">
        <v>0</v>
      </c>
      <c r="Q61" s="1405">
        <v>0</v>
      </c>
      <c r="R61" s="1405">
        <v>0</v>
      </c>
      <c r="S61" s="1405">
        <v>0</v>
      </c>
      <c r="T61" s="1405">
        <v>0</v>
      </c>
      <c r="U61" s="1405">
        <v>0</v>
      </c>
      <c r="V61" s="1405">
        <v>0</v>
      </c>
      <c r="W61" s="1405">
        <v>0</v>
      </c>
      <c r="X61" s="1405">
        <v>0</v>
      </c>
      <c r="Y61" s="1405">
        <v>0</v>
      </c>
      <c r="Z61" s="1405">
        <v>409.37000000000006</v>
      </c>
      <c r="AA61" s="1405">
        <v>424.38600000000002</v>
      </c>
      <c r="AB61" s="1405">
        <v>833.7560000000002</v>
      </c>
      <c r="AC61" s="1405">
        <v>409.17199999999997</v>
      </c>
      <c r="AD61" s="1405">
        <v>160.09449999999998</v>
      </c>
      <c r="AE61" s="1405">
        <v>569.26649999999995</v>
      </c>
      <c r="AF61" s="1405">
        <v>379.24687300000005</v>
      </c>
      <c r="AG61" s="1405">
        <v>142.29633899999999</v>
      </c>
      <c r="AH61" s="1405">
        <v>521.54321199999993</v>
      </c>
      <c r="AI61" s="1405">
        <v>0</v>
      </c>
      <c r="AJ61" s="2332"/>
      <c r="AK61" s="2332"/>
      <c r="AL61" s="2332"/>
      <c r="AM61" s="1405">
        <v>0</v>
      </c>
    </row>
    <row r="62" spans="1:39">
      <c r="A62" s="1045" t="s">
        <v>300</v>
      </c>
      <c r="B62" s="39"/>
      <c r="C62" s="1364" t="s">
        <v>4106</v>
      </c>
      <c r="D62" s="1362"/>
      <c r="E62" s="1406"/>
      <c r="F62" s="1406"/>
      <c r="G62" s="1407"/>
      <c r="H62" s="1407"/>
      <c r="I62" s="1407"/>
      <c r="J62" s="1407"/>
      <c r="K62" s="1407"/>
      <c r="L62" s="1407"/>
      <c r="M62" s="1407"/>
      <c r="N62" s="1407"/>
      <c r="O62" s="1407"/>
      <c r="P62" s="1407"/>
      <c r="Q62" s="1407"/>
      <c r="R62" s="1407"/>
      <c r="S62" s="1407"/>
      <c r="T62" s="1407"/>
      <c r="U62" s="1407"/>
      <c r="V62" s="1407"/>
      <c r="W62" s="1407"/>
      <c r="X62" s="1407"/>
      <c r="Y62" s="1407"/>
      <c r="Z62" s="1407"/>
      <c r="AA62" s="1407"/>
      <c r="AB62" s="1407"/>
      <c r="AC62" s="1407"/>
      <c r="AD62" s="1407"/>
      <c r="AE62" s="1407"/>
      <c r="AF62" s="1407"/>
      <c r="AG62" s="1407"/>
      <c r="AH62" s="1407"/>
      <c r="AI62" s="1407"/>
      <c r="AJ62" s="1407"/>
      <c r="AK62" s="1407"/>
      <c r="AL62" s="1407"/>
      <c r="AM62" s="1407"/>
    </row>
    <row r="63" spans="1:39">
      <c r="A63" s="1045" t="s">
        <v>300</v>
      </c>
      <c r="B63" s="39"/>
      <c r="C63" s="1386" t="s">
        <v>4042</v>
      </c>
      <c r="D63" s="1362"/>
      <c r="E63" s="1406"/>
      <c r="F63" s="1406"/>
      <c r="G63" s="1407"/>
      <c r="H63" s="1407"/>
      <c r="I63" s="1407"/>
      <c r="J63" s="1407"/>
      <c r="K63" s="1407"/>
      <c r="L63" s="1407"/>
      <c r="M63" s="1407"/>
      <c r="N63" s="1407"/>
      <c r="O63" s="1407"/>
      <c r="P63" s="1407"/>
      <c r="Q63" s="1407"/>
      <c r="R63" s="1407"/>
      <c r="S63" s="1407"/>
      <c r="T63" s="1407"/>
      <c r="U63" s="1407"/>
      <c r="V63" s="1407"/>
      <c r="W63" s="1407"/>
      <c r="X63" s="1407"/>
      <c r="Y63" s="1407"/>
      <c r="Z63" s="1407"/>
      <c r="AA63" s="1407"/>
      <c r="AB63" s="1407"/>
      <c r="AC63" s="1407"/>
      <c r="AD63" s="1407"/>
      <c r="AE63" s="1407"/>
      <c r="AF63" s="1407"/>
      <c r="AG63" s="1407"/>
      <c r="AH63" s="1407"/>
      <c r="AI63" s="1407"/>
      <c r="AJ63" s="1407"/>
      <c r="AK63" s="1407"/>
      <c r="AL63" s="1407"/>
      <c r="AM63" s="1407"/>
    </row>
    <row r="64" spans="1:39" ht="47.25">
      <c r="A64" s="1045">
        <v>1532</v>
      </c>
      <c r="B64" s="39" t="s">
        <v>4107</v>
      </c>
      <c r="C64" s="1367" t="s">
        <v>4108</v>
      </c>
      <c r="D64" s="1366" t="s">
        <v>287</v>
      </c>
      <c r="E64" s="1373" t="s">
        <v>7081</v>
      </c>
      <c r="F64" s="1390" t="s">
        <v>115</v>
      </c>
      <c r="G64" s="1370">
        <v>80</v>
      </c>
      <c r="H64" s="1370">
        <v>0</v>
      </c>
      <c r="I64" s="1370">
        <v>0</v>
      </c>
      <c r="J64" s="1370">
        <v>0</v>
      </c>
      <c r="K64" s="1370">
        <v>0</v>
      </c>
      <c r="L64" s="1370">
        <v>80</v>
      </c>
      <c r="M64" s="1370">
        <v>40</v>
      </c>
      <c r="N64" s="1370">
        <v>0</v>
      </c>
      <c r="O64" s="1370">
        <v>40</v>
      </c>
      <c r="P64" s="1370"/>
      <c r="Q64" s="1370"/>
      <c r="R64" s="1370"/>
      <c r="S64" s="1370"/>
      <c r="T64" s="1370"/>
      <c r="U64" s="1370"/>
      <c r="V64" s="1370"/>
      <c r="W64" s="1370"/>
      <c r="X64" s="1370"/>
      <c r="Y64" s="1370"/>
      <c r="Z64" s="466">
        <v>40</v>
      </c>
      <c r="AA64" s="466">
        <v>0</v>
      </c>
      <c r="AB64" s="21">
        <v>40</v>
      </c>
      <c r="AC64" s="21">
        <v>10</v>
      </c>
      <c r="AD64" s="21"/>
      <c r="AE64" s="21">
        <v>10</v>
      </c>
      <c r="AF64" s="21">
        <v>9.9911469999999998</v>
      </c>
      <c r="AG64" s="21">
        <v>0</v>
      </c>
      <c r="AH64" s="21">
        <v>9.9911469999999998</v>
      </c>
      <c r="AI64" s="1370"/>
      <c r="AJ64" s="1370"/>
      <c r="AK64" s="1371" t="s">
        <v>10373</v>
      </c>
      <c r="AL64" s="2604">
        <v>0.25</v>
      </c>
      <c r="AM64" s="1401">
        <v>0</v>
      </c>
    </row>
    <row r="65" spans="1:39" ht="94.5">
      <c r="A65" s="1045">
        <v>1533</v>
      </c>
      <c r="B65" s="39" t="s">
        <v>4109</v>
      </c>
      <c r="C65" s="1367" t="s">
        <v>4110</v>
      </c>
      <c r="D65" s="1366" t="s">
        <v>4111</v>
      </c>
      <c r="E65" s="1373" t="s">
        <v>7081</v>
      </c>
      <c r="F65" s="1390" t="s">
        <v>115</v>
      </c>
      <c r="G65" s="1370">
        <v>80</v>
      </c>
      <c r="H65" s="1370">
        <v>0</v>
      </c>
      <c r="I65" s="1370">
        <v>0</v>
      </c>
      <c r="J65" s="1370">
        <v>0</v>
      </c>
      <c r="K65" s="1370">
        <v>0</v>
      </c>
      <c r="L65" s="1370">
        <v>80</v>
      </c>
      <c r="M65" s="1370">
        <v>0</v>
      </c>
      <c r="N65" s="1370">
        <v>40</v>
      </c>
      <c r="O65" s="1370">
        <v>40</v>
      </c>
      <c r="P65" s="1370"/>
      <c r="Q65" s="1370"/>
      <c r="R65" s="1370"/>
      <c r="S65" s="1370"/>
      <c r="T65" s="1370"/>
      <c r="U65" s="1370"/>
      <c r="V65" s="1370"/>
      <c r="W65" s="1370"/>
      <c r="X65" s="1370"/>
      <c r="Y65" s="1370"/>
      <c r="Z65" s="466">
        <v>0</v>
      </c>
      <c r="AA65" s="466">
        <v>40</v>
      </c>
      <c r="AB65" s="21">
        <v>40</v>
      </c>
      <c r="AC65" s="21"/>
      <c r="AD65" s="21">
        <v>40</v>
      </c>
      <c r="AE65" s="21">
        <v>40</v>
      </c>
      <c r="AF65" s="21">
        <v>0</v>
      </c>
      <c r="AG65" s="21">
        <v>39.259107999999998</v>
      </c>
      <c r="AH65" s="21">
        <v>39.259107999999998</v>
      </c>
      <c r="AI65" s="1370"/>
      <c r="AJ65" s="1370"/>
      <c r="AK65" s="1371" t="s">
        <v>12501</v>
      </c>
      <c r="AL65" s="2604">
        <v>0.25</v>
      </c>
      <c r="AM65" s="1401">
        <v>0</v>
      </c>
    </row>
    <row r="66" spans="1:39" ht="94.5">
      <c r="A66" s="1045">
        <v>1534</v>
      </c>
      <c r="B66" s="39" t="s">
        <v>4112</v>
      </c>
      <c r="C66" s="1367" t="s">
        <v>4113</v>
      </c>
      <c r="D66" s="1366" t="s">
        <v>287</v>
      </c>
      <c r="E66" s="1373" t="s">
        <v>7081</v>
      </c>
      <c r="F66" s="1390" t="s">
        <v>115</v>
      </c>
      <c r="G66" s="1370">
        <v>100</v>
      </c>
      <c r="H66" s="1370">
        <v>0</v>
      </c>
      <c r="I66" s="1370">
        <v>0</v>
      </c>
      <c r="J66" s="1370">
        <v>0</v>
      </c>
      <c r="K66" s="1370">
        <v>0</v>
      </c>
      <c r="L66" s="1370">
        <v>100</v>
      </c>
      <c r="M66" s="1370">
        <v>0</v>
      </c>
      <c r="N66" s="1370">
        <v>50</v>
      </c>
      <c r="O66" s="1370">
        <v>50</v>
      </c>
      <c r="P66" s="1370"/>
      <c r="Q66" s="1370"/>
      <c r="R66" s="1370"/>
      <c r="S66" s="1370"/>
      <c r="T66" s="1370"/>
      <c r="U66" s="1370"/>
      <c r="V66" s="1370"/>
      <c r="W66" s="1370"/>
      <c r="X66" s="1370"/>
      <c r="Y66" s="1370"/>
      <c r="Z66" s="466">
        <v>0</v>
      </c>
      <c r="AA66" s="466">
        <v>50</v>
      </c>
      <c r="AB66" s="21">
        <v>50</v>
      </c>
      <c r="AC66" s="21"/>
      <c r="AD66" s="21">
        <v>50</v>
      </c>
      <c r="AE66" s="21">
        <v>50</v>
      </c>
      <c r="AF66" s="21">
        <v>0</v>
      </c>
      <c r="AG66" s="21">
        <v>48.802179000000002</v>
      </c>
      <c r="AH66" s="21">
        <v>48.802179000000002</v>
      </c>
      <c r="AI66" s="1370"/>
      <c r="AJ66" s="1370"/>
      <c r="AK66" s="1371" t="s">
        <v>12501</v>
      </c>
      <c r="AL66" s="2604">
        <v>0.25</v>
      </c>
      <c r="AM66" s="1401">
        <v>0</v>
      </c>
    </row>
    <row r="67" spans="1:39" ht="94.5">
      <c r="A67" s="1045">
        <v>1535</v>
      </c>
      <c r="B67" s="39" t="s">
        <v>4114</v>
      </c>
      <c r="C67" s="1367" t="s">
        <v>4115</v>
      </c>
      <c r="D67" s="1366" t="s">
        <v>4116</v>
      </c>
      <c r="E67" s="1373" t="s">
        <v>7081</v>
      </c>
      <c r="F67" s="1390" t="s">
        <v>115</v>
      </c>
      <c r="G67" s="1370">
        <v>80</v>
      </c>
      <c r="H67" s="1370">
        <v>0</v>
      </c>
      <c r="I67" s="1370">
        <v>0</v>
      </c>
      <c r="J67" s="1370">
        <v>0</v>
      </c>
      <c r="K67" s="1370">
        <v>0</v>
      </c>
      <c r="L67" s="1370">
        <v>80</v>
      </c>
      <c r="M67" s="1370">
        <v>0</v>
      </c>
      <c r="N67" s="1370">
        <v>40</v>
      </c>
      <c r="O67" s="1370">
        <v>40</v>
      </c>
      <c r="P67" s="1370"/>
      <c r="Q67" s="1370"/>
      <c r="R67" s="1370"/>
      <c r="S67" s="1370"/>
      <c r="T67" s="1370"/>
      <c r="U67" s="1370"/>
      <c r="V67" s="1370"/>
      <c r="W67" s="1370"/>
      <c r="X67" s="1370"/>
      <c r="Y67" s="1370"/>
      <c r="Z67" s="466">
        <v>0</v>
      </c>
      <c r="AA67" s="466">
        <v>40</v>
      </c>
      <c r="AB67" s="21">
        <v>40</v>
      </c>
      <c r="AC67" s="21"/>
      <c r="AD67" s="21">
        <v>39.549999999999997</v>
      </c>
      <c r="AE67" s="21">
        <v>39.549999999999997</v>
      </c>
      <c r="AF67" s="21">
        <v>0</v>
      </c>
      <c r="AG67" s="21">
        <v>38.966833000000001</v>
      </c>
      <c r="AH67" s="21">
        <v>38.966833000000001</v>
      </c>
      <c r="AI67" s="1370"/>
      <c r="AJ67" s="1370"/>
      <c r="AK67" s="1371" t="s">
        <v>12679</v>
      </c>
      <c r="AL67" s="2604">
        <v>0.25</v>
      </c>
      <c r="AM67" s="1401">
        <v>0</v>
      </c>
    </row>
    <row r="68" spans="1:39" ht="63">
      <c r="A68" s="1045">
        <v>1536</v>
      </c>
      <c r="B68" s="39" t="s">
        <v>4117</v>
      </c>
      <c r="C68" s="1367" t="s">
        <v>4118</v>
      </c>
      <c r="D68" s="1366" t="s">
        <v>55</v>
      </c>
      <c r="E68" s="1373" t="s">
        <v>145</v>
      </c>
      <c r="F68" s="1390" t="s">
        <v>115</v>
      </c>
      <c r="G68" s="1370">
        <v>20</v>
      </c>
      <c r="H68" s="1370">
        <v>0</v>
      </c>
      <c r="I68" s="1370">
        <v>0</v>
      </c>
      <c r="J68" s="1370">
        <v>0</v>
      </c>
      <c r="K68" s="1370">
        <v>0</v>
      </c>
      <c r="L68" s="1370">
        <v>20</v>
      </c>
      <c r="M68" s="1370">
        <v>0</v>
      </c>
      <c r="N68" s="1370">
        <v>10</v>
      </c>
      <c r="O68" s="1370">
        <v>10</v>
      </c>
      <c r="P68" s="1370"/>
      <c r="Q68" s="1370"/>
      <c r="R68" s="1370"/>
      <c r="S68" s="1370"/>
      <c r="T68" s="1370"/>
      <c r="U68" s="1370"/>
      <c r="V68" s="1370"/>
      <c r="W68" s="1370"/>
      <c r="X68" s="1370"/>
      <c r="Y68" s="1370"/>
      <c r="Z68" s="466">
        <v>0</v>
      </c>
      <c r="AA68" s="466">
        <v>10</v>
      </c>
      <c r="AB68" s="21">
        <v>10</v>
      </c>
      <c r="AC68" s="21"/>
      <c r="AD68" s="21"/>
      <c r="AE68" s="21">
        <v>0</v>
      </c>
      <c r="AF68" s="21">
        <v>0</v>
      </c>
      <c r="AG68" s="21">
        <v>0</v>
      </c>
      <c r="AH68" s="21">
        <v>0</v>
      </c>
      <c r="AI68" s="1370"/>
      <c r="AJ68" s="1373" t="s">
        <v>145</v>
      </c>
      <c r="AK68" s="1370"/>
      <c r="AL68" s="2604">
        <v>0.25</v>
      </c>
      <c r="AM68" s="1401">
        <v>0</v>
      </c>
    </row>
    <row r="69" spans="1:39" ht="94.5">
      <c r="A69" s="1045">
        <v>1537</v>
      </c>
      <c r="B69" s="39" t="s">
        <v>4119</v>
      </c>
      <c r="C69" s="1367" t="s">
        <v>4120</v>
      </c>
      <c r="D69" s="1366" t="s">
        <v>4121</v>
      </c>
      <c r="E69" s="1373" t="s">
        <v>7081</v>
      </c>
      <c r="F69" s="1390" t="s">
        <v>115</v>
      </c>
      <c r="G69" s="1370">
        <v>80</v>
      </c>
      <c r="H69" s="1370">
        <v>0</v>
      </c>
      <c r="I69" s="1370">
        <v>0</v>
      </c>
      <c r="J69" s="1370">
        <v>0</v>
      </c>
      <c r="K69" s="1370">
        <v>0</v>
      </c>
      <c r="L69" s="1370">
        <v>80</v>
      </c>
      <c r="M69" s="1370">
        <v>0</v>
      </c>
      <c r="N69" s="1370">
        <v>40</v>
      </c>
      <c r="O69" s="1370">
        <v>40</v>
      </c>
      <c r="P69" s="1370"/>
      <c r="Q69" s="1370"/>
      <c r="R69" s="1370"/>
      <c r="S69" s="1370"/>
      <c r="T69" s="1370"/>
      <c r="U69" s="1370"/>
      <c r="V69" s="1370"/>
      <c r="W69" s="1370"/>
      <c r="X69" s="1370"/>
      <c r="Y69" s="1370"/>
      <c r="Z69" s="466">
        <v>0</v>
      </c>
      <c r="AA69" s="466">
        <v>40</v>
      </c>
      <c r="AB69" s="21">
        <v>40</v>
      </c>
      <c r="AC69" s="21"/>
      <c r="AD69" s="21">
        <v>40</v>
      </c>
      <c r="AE69" s="21">
        <v>40</v>
      </c>
      <c r="AF69" s="21">
        <v>0</v>
      </c>
      <c r="AG69" s="21">
        <v>37.910890999999999</v>
      </c>
      <c r="AH69" s="21">
        <v>37.910890999999999</v>
      </c>
      <c r="AI69" s="1370"/>
      <c r="AJ69" s="1370"/>
      <c r="AK69" s="1371" t="s">
        <v>12501</v>
      </c>
      <c r="AL69" s="2604">
        <v>0.25</v>
      </c>
      <c r="AM69" s="1401">
        <v>0</v>
      </c>
    </row>
    <row r="70" spans="1:39">
      <c r="A70" s="1347"/>
      <c r="B70" s="39"/>
      <c r="C70" s="1392" t="s">
        <v>4122</v>
      </c>
      <c r="D70" s="1395"/>
      <c r="E70" s="1396"/>
      <c r="F70" s="1397"/>
      <c r="G70" s="1382">
        <v>440</v>
      </c>
      <c r="H70" s="1382">
        <v>0</v>
      </c>
      <c r="I70" s="1382">
        <v>0</v>
      </c>
      <c r="J70" s="1382">
        <v>0</v>
      </c>
      <c r="K70" s="1382">
        <v>0</v>
      </c>
      <c r="L70" s="1382">
        <v>440</v>
      </c>
      <c r="M70" s="1382">
        <v>40</v>
      </c>
      <c r="N70" s="1382">
        <v>180</v>
      </c>
      <c r="O70" s="1382">
        <v>220</v>
      </c>
      <c r="P70" s="1382">
        <v>0</v>
      </c>
      <c r="Q70" s="1382">
        <v>0</v>
      </c>
      <c r="R70" s="1382">
        <v>0</v>
      </c>
      <c r="S70" s="1382">
        <v>0</v>
      </c>
      <c r="T70" s="1382">
        <v>0</v>
      </c>
      <c r="U70" s="1382">
        <v>0</v>
      </c>
      <c r="V70" s="1382">
        <v>0</v>
      </c>
      <c r="W70" s="1382">
        <v>0</v>
      </c>
      <c r="X70" s="1382">
        <v>0</v>
      </c>
      <c r="Y70" s="1382">
        <v>0</v>
      </c>
      <c r="Z70" s="1382">
        <v>40</v>
      </c>
      <c r="AA70" s="1382">
        <v>180</v>
      </c>
      <c r="AB70" s="1382">
        <v>220</v>
      </c>
      <c r="AC70" s="1382">
        <v>10</v>
      </c>
      <c r="AD70" s="1382">
        <v>169.55</v>
      </c>
      <c r="AE70" s="1382">
        <v>179.55</v>
      </c>
      <c r="AF70" s="1382">
        <v>9.9911469999999998</v>
      </c>
      <c r="AG70" s="1382">
        <v>164.93901099999999</v>
      </c>
      <c r="AH70" s="1382">
        <v>174.93015800000001</v>
      </c>
      <c r="AI70" s="1382">
        <v>0</v>
      </c>
      <c r="AJ70" s="2331"/>
      <c r="AK70" s="2331"/>
      <c r="AL70" s="2331"/>
      <c r="AM70" s="1382">
        <v>0</v>
      </c>
    </row>
    <row r="71" spans="1:39">
      <c r="A71" s="1347"/>
      <c r="B71" s="39"/>
      <c r="C71" s="1408" t="s">
        <v>4123</v>
      </c>
      <c r="D71" s="1409"/>
      <c r="E71" s="1410"/>
      <c r="F71" s="1410"/>
      <c r="G71" s="1411">
        <v>4633.9779999999992</v>
      </c>
      <c r="H71" s="1411">
        <v>2589.9369999999994</v>
      </c>
      <c r="I71" s="1411">
        <v>212.15</v>
      </c>
      <c r="J71" s="1411">
        <v>0</v>
      </c>
      <c r="K71" s="1411">
        <v>2802.087</v>
      </c>
      <c r="L71" s="1411">
        <v>1831.8909999999996</v>
      </c>
      <c r="M71" s="1411">
        <v>449.37000000000006</v>
      </c>
      <c r="N71" s="1411">
        <v>604.38599999999997</v>
      </c>
      <c r="O71" s="1411">
        <v>1053.7560000000003</v>
      </c>
      <c r="P71" s="1411">
        <v>0</v>
      </c>
      <c r="Q71" s="1411">
        <v>0</v>
      </c>
      <c r="R71" s="1411">
        <v>0</v>
      </c>
      <c r="S71" s="1411">
        <v>0</v>
      </c>
      <c r="T71" s="1411">
        <v>0</v>
      </c>
      <c r="U71" s="1411">
        <v>0</v>
      </c>
      <c r="V71" s="1411">
        <v>0</v>
      </c>
      <c r="W71" s="1411">
        <v>0</v>
      </c>
      <c r="X71" s="1411">
        <v>0</v>
      </c>
      <c r="Y71" s="1411">
        <v>0</v>
      </c>
      <c r="Z71" s="1411">
        <v>449.37000000000006</v>
      </c>
      <c r="AA71" s="1411">
        <v>604.38599999999997</v>
      </c>
      <c r="AB71" s="1411">
        <v>1053.7560000000003</v>
      </c>
      <c r="AC71" s="1411">
        <v>419.17199999999997</v>
      </c>
      <c r="AD71" s="1411">
        <v>329.64449999999999</v>
      </c>
      <c r="AE71" s="1411">
        <v>748.81649999999991</v>
      </c>
      <c r="AF71" s="1411">
        <v>389.23802000000006</v>
      </c>
      <c r="AG71" s="1411">
        <v>307.23534999999998</v>
      </c>
      <c r="AH71" s="1411">
        <v>696.47336999999993</v>
      </c>
      <c r="AI71" s="1411">
        <v>0</v>
      </c>
      <c r="AJ71" s="1411"/>
      <c r="AK71" s="1411"/>
      <c r="AL71" s="1411"/>
      <c r="AM71" s="1411">
        <v>0</v>
      </c>
    </row>
    <row r="72" spans="1:39" ht="31.5">
      <c r="A72" s="1347"/>
      <c r="B72" s="39"/>
      <c r="C72" s="1394" t="s">
        <v>4124</v>
      </c>
      <c r="D72" s="1412"/>
      <c r="E72" s="1413"/>
      <c r="F72" s="1413"/>
      <c r="G72" s="1411">
        <v>15630.535999999998</v>
      </c>
      <c r="H72" s="1411">
        <v>6226.2929999999997</v>
      </c>
      <c r="I72" s="1411">
        <v>1327.904</v>
      </c>
      <c r="J72" s="1411">
        <v>1400</v>
      </c>
      <c r="K72" s="1411">
        <v>7554.1970000000001</v>
      </c>
      <c r="L72" s="1411">
        <v>8076.3390000000009</v>
      </c>
      <c r="M72" s="1411">
        <v>808.47300000000007</v>
      </c>
      <c r="N72" s="1411">
        <v>1307.527</v>
      </c>
      <c r="O72" s="1411">
        <v>2116.0000000000005</v>
      </c>
      <c r="P72" s="1411">
        <v>0</v>
      </c>
      <c r="Q72" s="1411">
        <v>0</v>
      </c>
      <c r="R72" s="1411">
        <v>0</v>
      </c>
      <c r="S72" s="1411">
        <v>0</v>
      </c>
      <c r="T72" s="1411">
        <v>0</v>
      </c>
      <c r="U72" s="1411">
        <v>0</v>
      </c>
      <c r="V72" s="1411">
        <v>0</v>
      </c>
      <c r="W72" s="1411">
        <v>0</v>
      </c>
      <c r="X72" s="1411">
        <v>0</v>
      </c>
      <c r="Y72" s="1411">
        <v>0</v>
      </c>
      <c r="Z72" s="1411">
        <v>808.47300000000007</v>
      </c>
      <c r="AA72" s="1411">
        <v>1307.527</v>
      </c>
      <c r="AB72" s="1411">
        <v>2116.0000000000005</v>
      </c>
      <c r="AC72" s="1411">
        <v>665.58649999999989</v>
      </c>
      <c r="AD72" s="1411">
        <v>859.94049999999993</v>
      </c>
      <c r="AE72" s="1411">
        <v>1525.527</v>
      </c>
      <c r="AF72" s="1411">
        <v>560.09917300000006</v>
      </c>
      <c r="AG72" s="1411">
        <v>826.93858899999998</v>
      </c>
      <c r="AH72" s="1411">
        <v>1387.0377619999999</v>
      </c>
      <c r="AI72" s="1411">
        <v>0</v>
      </c>
      <c r="AJ72" s="1411"/>
      <c r="AK72" s="1411"/>
      <c r="AL72" s="1411"/>
      <c r="AM72" s="1411">
        <v>8700</v>
      </c>
    </row>
    <row r="73" spans="1:39" s="1418" customFormat="1">
      <c r="A73" s="1414"/>
      <c r="B73" s="1362"/>
      <c r="C73" s="1415" t="s">
        <v>4125</v>
      </c>
      <c r="D73" s="1416"/>
      <c r="E73" s="1417"/>
      <c r="F73" s="1417"/>
      <c r="G73" s="1411">
        <v>1048</v>
      </c>
      <c r="H73" s="1411">
        <v>0</v>
      </c>
      <c r="I73" s="1411">
        <v>0</v>
      </c>
      <c r="J73" s="1411">
        <v>0</v>
      </c>
      <c r="K73" s="1411">
        <v>0</v>
      </c>
      <c r="L73" s="1411">
        <v>1048</v>
      </c>
      <c r="M73" s="1411">
        <v>145</v>
      </c>
      <c r="N73" s="1411">
        <v>380</v>
      </c>
      <c r="O73" s="1411">
        <v>525</v>
      </c>
      <c r="P73" s="1411">
        <v>0</v>
      </c>
      <c r="Q73" s="1411">
        <v>0</v>
      </c>
      <c r="R73" s="1411">
        <v>0</v>
      </c>
      <c r="S73" s="1411">
        <v>0</v>
      </c>
      <c r="T73" s="1411">
        <v>0</v>
      </c>
      <c r="U73" s="1411">
        <v>0</v>
      </c>
      <c r="V73" s="1411">
        <v>0</v>
      </c>
      <c r="W73" s="1411">
        <v>0</v>
      </c>
      <c r="X73" s="1411">
        <v>0</v>
      </c>
      <c r="Y73" s="1411">
        <v>0</v>
      </c>
      <c r="Z73" s="1411">
        <v>145</v>
      </c>
      <c r="AA73" s="1411">
        <v>380</v>
      </c>
      <c r="AB73" s="1411">
        <v>525</v>
      </c>
      <c r="AC73" s="1411">
        <v>10</v>
      </c>
      <c r="AD73" s="1411">
        <v>346.80900000000003</v>
      </c>
      <c r="AE73" s="1411">
        <v>356.80900000000003</v>
      </c>
      <c r="AF73" s="1411">
        <v>9.9911469999999998</v>
      </c>
      <c r="AG73" s="1411">
        <v>336.34917200000001</v>
      </c>
      <c r="AH73" s="1411">
        <v>346.34031900000002</v>
      </c>
      <c r="AI73" s="1411">
        <v>0</v>
      </c>
      <c r="AJ73" s="1411"/>
      <c r="AK73" s="1411"/>
      <c r="AL73" s="1411"/>
      <c r="AM73" s="1411">
        <v>0</v>
      </c>
    </row>
    <row r="74" spans="1:39" s="1418" customFormat="1" ht="16.5" thickBot="1">
      <c r="A74" s="1362"/>
      <c r="B74" s="1362"/>
      <c r="C74" s="1419" t="s">
        <v>4126</v>
      </c>
      <c r="D74" s="1420"/>
      <c r="E74" s="1421"/>
      <c r="F74" s="1421"/>
      <c r="G74" s="1422">
        <v>16678.536</v>
      </c>
      <c r="H74" s="1422">
        <v>6226.2929999999997</v>
      </c>
      <c r="I74" s="1422">
        <v>1327.904</v>
      </c>
      <c r="J74" s="1422">
        <v>1400</v>
      </c>
      <c r="K74" s="1422">
        <v>7554.1970000000001</v>
      </c>
      <c r="L74" s="1422">
        <v>9124.3389999999999</v>
      </c>
      <c r="M74" s="1422">
        <v>953.47300000000007</v>
      </c>
      <c r="N74" s="1422">
        <v>1687.527</v>
      </c>
      <c r="O74" s="1422">
        <v>2641.0000000000005</v>
      </c>
      <c r="P74" s="1422">
        <v>0</v>
      </c>
      <c r="Q74" s="1422">
        <v>0</v>
      </c>
      <c r="R74" s="1422">
        <v>0</v>
      </c>
      <c r="S74" s="1422">
        <v>0</v>
      </c>
      <c r="T74" s="1422">
        <v>0</v>
      </c>
      <c r="U74" s="1422">
        <v>0</v>
      </c>
      <c r="V74" s="1422">
        <v>0</v>
      </c>
      <c r="W74" s="1422">
        <v>0</v>
      </c>
      <c r="X74" s="1422">
        <v>0</v>
      </c>
      <c r="Y74" s="1422">
        <v>0</v>
      </c>
      <c r="Z74" s="1422">
        <v>953.47300000000007</v>
      </c>
      <c r="AA74" s="1422">
        <v>1687.527</v>
      </c>
      <c r="AB74" s="1422">
        <v>2641.0000000000005</v>
      </c>
      <c r="AC74" s="1422">
        <v>675.58649999999989</v>
      </c>
      <c r="AD74" s="1422">
        <v>1206.7494999999999</v>
      </c>
      <c r="AE74" s="1422">
        <v>1882.336</v>
      </c>
      <c r="AF74" s="1422">
        <v>570.09032000000002</v>
      </c>
      <c r="AG74" s="1422">
        <v>1163.287761</v>
      </c>
      <c r="AH74" s="1422">
        <v>1733.3780809999998</v>
      </c>
      <c r="AI74" s="1422">
        <v>0</v>
      </c>
      <c r="AJ74" s="2333"/>
      <c r="AK74" s="2333"/>
      <c r="AL74" s="2333"/>
      <c r="AM74" s="1422">
        <v>8700</v>
      </c>
    </row>
    <row r="75" spans="1:39" ht="16.5" thickTop="1">
      <c r="A75" s="1362"/>
      <c r="B75" s="1363"/>
      <c r="C75" s="1423"/>
      <c r="D75" s="1363"/>
      <c r="E75" s="1424"/>
      <c r="F75" s="1424"/>
      <c r="G75" s="1370"/>
      <c r="H75" s="1370"/>
      <c r="I75" s="1370"/>
      <c r="J75" s="1370"/>
      <c r="K75" s="1370"/>
      <c r="L75" s="1370"/>
      <c r="M75" s="1370"/>
      <c r="N75" s="1370"/>
      <c r="O75" s="1370"/>
      <c r="P75" s="1370"/>
      <c r="Q75" s="1370"/>
      <c r="R75" s="1370"/>
      <c r="S75" s="1370"/>
      <c r="T75" s="1370"/>
      <c r="U75" s="1370"/>
      <c r="V75" s="1370"/>
      <c r="W75" s="1370"/>
      <c r="X75" s="1370"/>
      <c r="Y75" s="1370"/>
      <c r="Z75" s="1370"/>
      <c r="AA75" s="1370"/>
      <c r="AB75" s="1370"/>
      <c r="AC75" s="1370"/>
      <c r="AD75" s="1370"/>
      <c r="AE75" s="1370"/>
      <c r="AF75" s="1370"/>
      <c r="AG75" s="1370"/>
      <c r="AH75" s="1370"/>
      <c r="AI75" s="1370"/>
      <c r="AJ75" s="1370"/>
      <c r="AK75" s="1370"/>
      <c r="AL75" s="1370"/>
      <c r="AM75" s="1372"/>
    </row>
    <row r="76" spans="1:39">
      <c r="A76" s="1363"/>
      <c r="B76" s="1363"/>
      <c r="C76" s="1423"/>
      <c r="D76" s="1363"/>
      <c r="E76" s="1424"/>
      <c r="F76" s="1424"/>
      <c r="G76" s="1370"/>
      <c r="H76" s="1370"/>
      <c r="I76" s="1370"/>
      <c r="J76" s="1370"/>
      <c r="K76" s="1370"/>
      <c r="L76" s="1370"/>
      <c r="M76" s="1370"/>
      <c r="N76" s="1385"/>
      <c r="O76" s="1370"/>
      <c r="P76" s="1370"/>
      <c r="Q76" s="1370"/>
      <c r="R76" s="1370"/>
      <c r="S76" s="1370"/>
      <c r="T76" s="1370"/>
      <c r="U76" s="1370"/>
      <c r="V76" s="1370"/>
      <c r="W76" s="1370"/>
      <c r="X76" s="1370"/>
      <c r="Y76" s="1370"/>
      <c r="Z76" s="1370"/>
      <c r="AA76" s="1370"/>
      <c r="AB76" s="1370"/>
      <c r="AC76" s="1370"/>
      <c r="AD76" s="1370"/>
      <c r="AE76" s="1370"/>
      <c r="AF76" s="1370"/>
      <c r="AG76" s="1370"/>
      <c r="AH76" s="1370"/>
      <c r="AI76" s="1370"/>
      <c r="AJ76" s="1370"/>
      <c r="AK76" s="1370"/>
      <c r="AL76" s="1370"/>
      <c r="AM76" s="1372"/>
    </row>
    <row r="77" spans="1:39">
      <c r="A77" s="1363"/>
      <c r="B77" s="1363"/>
      <c r="C77" s="1423"/>
      <c r="D77" s="1363"/>
      <c r="E77" s="1424"/>
      <c r="F77" s="1424"/>
      <c r="G77" s="1370"/>
      <c r="H77" s="1370"/>
      <c r="I77" s="1370"/>
      <c r="J77" s="1370"/>
      <c r="K77" s="1370"/>
      <c r="L77" s="1370"/>
      <c r="M77" s="1370"/>
      <c r="N77" s="1370"/>
      <c r="O77" s="1370"/>
      <c r="P77" s="1370"/>
      <c r="Q77" s="1370"/>
      <c r="R77" s="1370"/>
      <c r="S77" s="1370"/>
      <c r="T77" s="1370"/>
      <c r="U77" s="1370"/>
      <c r="V77" s="1370"/>
      <c r="W77" s="1370"/>
      <c r="X77" s="1370"/>
      <c r="Y77" s="1370"/>
      <c r="Z77" s="1370"/>
      <c r="AA77" s="1370"/>
      <c r="AB77" s="1370"/>
      <c r="AC77" s="1370"/>
      <c r="AD77" s="1370"/>
      <c r="AE77" s="1370"/>
      <c r="AF77" s="1370"/>
      <c r="AG77" s="1370"/>
      <c r="AH77" s="1370"/>
      <c r="AI77" s="1370"/>
      <c r="AJ77" s="1370"/>
      <c r="AK77" s="1370"/>
      <c r="AL77" s="1370"/>
      <c r="AM77" s="1372"/>
    </row>
    <row r="78" spans="1:39">
      <c r="A78" s="1363"/>
      <c r="B78" s="1363"/>
      <c r="C78" s="1423"/>
      <c r="D78" s="1363"/>
      <c r="E78" s="1424"/>
      <c r="F78" s="1424"/>
      <c r="G78" s="1370"/>
      <c r="H78" s="1370"/>
      <c r="I78" s="1370"/>
      <c r="J78" s="1370"/>
      <c r="K78" s="1370"/>
      <c r="L78" s="1370"/>
      <c r="M78" s="1370"/>
      <c r="N78" s="1370"/>
      <c r="O78" s="1370"/>
      <c r="P78" s="1370"/>
      <c r="Q78" s="1370"/>
      <c r="R78" s="1370"/>
      <c r="S78" s="1370"/>
      <c r="T78" s="1370"/>
      <c r="U78" s="1370"/>
      <c r="V78" s="1370"/>
      <c r="W78" s="1370"/>
      <c r="X78" s="1370"/>
      <c r="Y78" s="1370"/>
      <c r="Z78" s="1370"/>
      <c r="AA78" s="1370"/>
      <c r="AB78" s="1370"/>
      <c r="AC78" s="1370"/>
      <c r="AD78" s="1370"/>
      <c r="AE78" s="1370"/>
      <c r="AF78" s="1370"/>
      <c r="AG78" s="1370"/>
      <c r="AH78" s="1370"/>
      <c r="AI78" s="1370"/>
      <c r="AJ78" s="1370"/>
      <c r="AK78" s="1370"/>
      <c r="AL78" s="1370"/>
      <c r="AM78" s="1372"/>
    </row>
    <row r="79" spans="1:39">
      <c r="A79" s="1363"/>
      <c r="B79" s="1363"/>
      <c r="C79" s="1423"/>
      <c r="D79" s="1363"/>
      <c r="E79" s="1424"/>
      <c r="F79" s="1424"/>
      <c r="G79" s="1370"/>
      <c r="H79" s="1370"/>
      <c r="I79" s="1370"/>
      <c r="J79" s="1370"/>
      <c r="K79" s="1370"/>
      <c r="L79" s="1370"/>
      <c r="M79" s="1370"/>
      <c r="N79" s="1370"/>
      <c r="O79" s="1370"/>
      <c r="P79" s="1370"/>
      <c r="Q79" s="1370"/>
      <c r="R79" s="1370"/>
      <c r="S79" s="1370"/>
      <c r="T79" s="1370"/>
      <c r="U79" s="1370"/>
      <c r="V79" s="1370"/>
      <c r="W79" s="1370"/>
      <c r="X79" s="1370"/>
      <c r="Y79" s="1370"/>
      <c r="Z79" s="1370"/>
      <c r="AA79" s="1370"/>
      <c r="AB79" s="1370"/>
      <c r="AC79" s="1370"/>
      <c r="AD79" s="1370"/>
      <c r="AE79" s="1370"/>
      <c r="AF79" s="1370"/>
      <c r="AG79" s="1370"/>
      <c r="AH79" s="1370"/>
      <c r="AI79" s="1370"/>
      <c r="AJ79" s="1370"/>
      <c r="AK79" s="1370"/>
      <c r="AL79" s="1370"/>
      <c r="AM79" s="1372"/>
    </row>
    <row r="80" spans="1:39">
      <c r="A80" s="1363"/>
      <c r="B80" s="1363"/>
      <c r="C80" s="1423"/>
      <c r="D80" s="1363"/>
      <c r="E80" s="1424"/>
      <c r="F80" s="1424"/>
      <c r="G80" s="1370"/>
      <c r="H80" s="1370"/>
      <c r="I80" s="1370"/>
      <c r="J80" s="1370"/>
      <c r="K80" s="1370"/>
      <c r="L80" s="1370"/>
      <c r="M80" s="1370"/>
      <c r="N80" s="1370"/>
      <c r="O80" s="1370"/>
      <c r="P80" s="1370"/>
      <c r="Q80" s="1370"/>
      <c r="R80" s="1370"/>
      <c r="S80" s="1370"/>
      <c r="T80" s="1370"/>
      <c r="U80" s="1370"/>
      <c r="V80" s="1370"/>
      <c r="W80" s="1370"/>
      <c r="X80" s="1370"/>
      <c r="Y80" s="1370"/>
      <c r="Z80" s="1370"/>
      <c r="AA80" s="1370"/>
      <c r="AB80" s="1370"/>
      <c r="AC80" s="1370"/>
      <c r="AD80" s="1370"/>
      <c r="AE80" s="1370"/>
      <c r="AF80" s="1370"/>
      <c r="AG80" s="1370"/>
      <c r="AH80" s="1370"/>
      <c r="AI80" s="1370"/>
      <c r="AJ80" s="1370"/>
      <c r="AK80" s="1370"/>
      <c r="AL80" s="1370"/>
      <c r="AM80" s="1372"/>
    </row>
    <row r="81" spans="1:39">
      <c r="A81" s="1363"/>
      <c r="B81" s="1363"/>
      <c r="C81" s="1423"/>
      <c r="D81" s="1363"/>
      <c r="E81" s="1424"/>
      <c r="F81" s="1424"/>
      <c r="G81" s="1370"/>
      <c r="H81" s="1370"/>
      <c r="I81" s="1370"/>
      <c r="J81" s="1370"/>
      <c r="K81" s="1370"/>
      <c r="L81" s="1370"/>
      <c r="M81" s="1370"/>
      <c r="N81" s="1370"/>
      <c r="O81" s="1370"/>
      <c r="P81" s="1370"/>
      <c r="Q81" s="1370"/>
      <c r="R81" s="1370"/>
      <c r="S81" s="1370"/>
      <c r="T81" s="1370"/>
      <c r="U81" s="1370"/>
      <c r="V81" s="1370"/>
      <c r="W81" s="1370"/>
      <c r="X81" s="1370"/>
      <c r="Y81" s="1370"/>
      <c r="Z81" s="1370"/>
      <c r="AA81" s="1370"/>
      <c r="AB81" s="1370"/>
      <c r="AC81" s="1370"/>
      <c r="AD81" s="1370"/>
      <c r="AE81" s="1370"/>
      <c r="AF81" s="1370"/>
      <c r="AG81" s="1370"/>
      <c r="AH81" s="1370"/>
      <c r="AI81" s="1370"/>
      <c r="AJ81" s="1370"/>
      <c r="AK81" s="1370"/>
      <c r="AL81" s="1370"/>
      <c r="AM81" s="1372"/>
    </row>
    <row r="82" spans="1:39">
      <c r="A82" s="1363"/>
      <c r="B82" s="1363"/>
      <c r="C82" s="1423"/>
      <c r="D82" s="1363"/>
      <c r="E82" s="1424"/>
      <c r="F82" s="1424"/>
      <c r="G82" s="1370"/>
      <c r="H82" s="1370"/>
      <c r="I82" s="1370"/>
      <c r="J82" s="1370"/>
      <c r="K82" s="1370"/>
      <c r="L82" s="1370"/>
      <c r="M82" s="1370"/>
      <c r="N82" s="1370"/>
      <c r="O82" s="1370"/>
      <c r="P82" s="1370"/>
      <c r="Q82" s="1370"/>
      <c r="R82" s="1370"/>
      <c r="S82" s="1370"/>
      <c r="T82" s="1370"/>
      <c r="U82" s="1370"/>
      <c r="V82" s="1370"/>
      <c r="W82" s="1370"/>
      <c r="X82" s="1370"/>
      <c r="Y82" s="1370"/>
      <c r="Z82" s="1370"/>
      <c r="AA82" s="1370"/>
      <c r="AB82" s="1370"/>
      <c r="AC82" s="1370"/>
      <c r="AD82" s="1370"/>
      <c r="AE82" s="1370"/>
      <c r="AF82" s="1370"/>
      <c r="AG82" s="1370"/>
      <c r="AH82" s="1370"/>
      <c r="AI82" s="1370"/>
      <c r="AJ82" s="1370"/>
      <c r="AK82" s="1370"/>
      <c r="AL82" s="1370"/>
      <c r="AM82" s="1372"/>
    </row>
    <row r="83" spans="1:39">
      <c r="A83" s="1363"/>
      <c r="B83" s="1363"/>
      <c r="C83" s="1423"/>
      <c r="D83" s="1363"/>
      <c r="E83" s="1424"/>
      <c r="F83" s="1424"/>
      <c r="G83" s="1370"/>
      <c r="H83" s="1370"/>
      <c r="I83" s="1370"/>
      <c r="J83" s="1370"/>
      <c r="K83" s="1370"/>
      <c r="L83" s="1370"/>
      <c r="M83" s="1370"/>
      <c r="N83" s="1370"/>
      <c r="O83" s="1370"/>
      <c r="P83" s="1370"/>
      <c r="Q83" s="1370"/>
      <c r="R83" s="1370"/>
      <c r="S83" s="1370"/>
      <c r="T83" s="1370"/>
      <c r="U83" s="1370"/>
      <c r="V83" s="1370"/>
      <c r="W83" s="1370"/>
      <c r="X83" s="1370"/>
      <c r="Y83" s="1370"/>
      <c r="Z83" s="1370"/>
      <c r="AA83" s="1370"/>
      <c r="AB83" s="1370"/>
      <c r="AC83" s="1370"/>
      <c r="AD83" s="1370"/>
      <c r="AE83" s="1370"/>
      <c r="AF83" s="1370"/>
      <c r="AG83" s="1370"/>
      <c r="AH83" s="1370"/>
      <c r="AI83" s="1370"/>
      <c r="AJ83" s="1370"/>
      <c r="AK83" s="1370"/>
      <c r="AL83" s="1370"/>
      <c r="AM83" s="1372"/>
    </row>
    <row r="84" spans="1:39">
      <c r="A84" s="1363"/>
      <c r="B84" s="1363"/>
      <c r="C84" s="1423"/>
      <c r="D84" s="1363"/>
      <c r="E84" s="1424"/>
      <c r="F84" s="1424"/>
      <c r="G84" s="1370"/>
      <c r="H84" s="1370"/>
      <c r="I84" s="1370"/>
      <c r="J84" s="1370"/>
      <c r="K84" s="1370"/>
      <c r="L84" s="1370"/>
      <c r="M84" s="1370"/>
      <c r="N84" s="1370"/>
      <c r="O84" s="1370"/>
      <c r="P84" s="1370"/>
      <c r="Q84" s="1370"/>
      <c r="R84" s="1370"/>
      <c r="S84" s="1370"/>
      <c r="T84" s="1370"/>
      <c r="U84" s="1370"/>
      <c r="V84" s="1370"/>
      <c r="W84" s="1370"/>
      <c r="X84" s="1370"/>
      <c r="Y84" s="1370"/>
      <c r="Z84" s="1370"/>
      <c r="AA84" s="1370"/>
      <c r="AB84" s="1370"/>
      <c r="AC84" s="1370"/>
      <c r="AD84" s="1370"/>
      <c r="AE84" s="1370"/>
      <c r="AF84" s="1370"/>
      <c r="AG84" s="1370"/>
      <c r="AH84" s="1370"/>
      <c r="AI84" s="1370"/>
      <c r="AJ84" s="1370"/>
      <c r="AK84" s="1370"/>
      <c r="AL84" s="1370"/>
      <c r="AM84" s="1372"/>
    </row>
    <row r="85" spans="1:39">
      <c r="A85" s="1363"/>
      <c r="B85" s="1363"/>
      <c r="C85" s="1423"/>
      <c r="D85" s="1363"/>
      <c r="E85" s="1424"/>
      <c r="F85" s="1424"/>
      <c r="G85" s="1370"/>
      <c r="H85" s="1370"/>
      <c r="I85" s="1370"/>
      <c r="J85" s="1370"/>
      <c r="K85" s="1370"/>
      <c r="L85" s="1370"/>
      <c r="M85" s="1370"/>
      <c r="N85" s="1370"/>
      <c r="O85" s="1370"/>
      <c r="P85" s="1370"/>
      <c r="Q85" s="1370"/>
      <c r="R85" s="1370"/>
      <c r="S85" s="1370"/>
      <c r="T85" s="1370"/>
      <c r="U85" s="1370"/>
      <c r="V85" s="1370"/>
      <c r="W85" s="1370"/>
      <c r="X85" s="1370"/>
      <c r="Y85" s="1370"/>
      <c r="Z85" s="1370"/>
      <c r="AA85" s="1370"/>
      <c r="AB85" s="1370"/>
      <c r="AC85" s="1370"/>
      <c r="AD85" s="1370"/>
      <c r="AE85" s="1370"/>
      <c r="AF85" s="1370"/>
      <c r="AG85" s="1370"/>
      <c r="AH85" s="1370"/>
      <c r="AI85" s="1370"/>
      <c r="AJ85" s="1370"/>
      <c r="AK85" s="1370"/>
      <c r="AL85" s="1370"/>
      <c r="AM85" s="1372"/>
    </row>
    <row r="86" spans="1:39">
      <c r="A86" s="1363"/>
      <c r="B86" s="1383"/>
      <c r="C86" s="1423"/>
      <c r="D86" s="1363"/>
      <c r="E86" s="1424"/>
      <c r="F86" s="1424"/>
      <c r="G86" s="1370"/>
      <c r="H86" s="1370"/>
      <c r="I86" s="1370"/>
      <c r="J86" s="1370"/>
      <c r="K86" s="1370"/>
      <c r="L86" s="1370"/>
      <c r="M86" s="1370"/>
      <c r="N86" s="1370"/>
      <c r="O86" s="1370"/>
      <c r="P86" s="1370"/>
      <c r="Q86" s="1370"/>
      <c r="R86" s="1370"/>
      <c r="S86" s="1370"/>
      <c r="T86" s="1370"/>
      <c r="U86" s="1370"/>
      <c r="V86" s="1370"/>
      <c r="W86" s="1370"/>
      <c r="X86" s="1370"/>
      <c r="Y86" s="1370"/>
      <c r="Z86" s="1370"/>
      <c r="AA86" s="1370"/>
      <c r="AB86" s="1370"/>
      <c r="AC86" s="1370"/>
      <c r="AD86" s="1370"/>
      <c r="AE86" s="1370"/>
      <c r="AF86" s="1370"/>
      <c r="AG86" s="1370"/>
      <c r="AH86" s="1370"/>
      <c r="AI86" s="1370"/>
      <c r="AJ86" s="1370"/>
      <c r="AK86" s="1370"/>
      <c r="AL86" s="1370"/>
      <c r="AM86" s="1372"/>
    </row>
    <row r="87" spans="1:39">
      <c r="A87" s="1383"/>
      <c r="B87" s="1383"/>
      <c r="C87" s="1423"/>
      <c r="D87" s="1363"/>
      <c r="E87" s="1424"/>
      <c r="F87" s="1424"/>
      <c r="G87" s="1370"/>
      <c r="H87" s="1370"/>
      <c r="I87" s="1370"/>
      <c r="J87" s="1370"/>
      <c r="K87" s="1370"/>
      <c r="L87" s="1370"/>
      <c r="M87" s="1370"/>
      <c r="N87" s="1370"/>
      <c r="O87" s="1370"/>
      <c r="P87" s="1370"/>
      <c r="Q87" s="1370"/>
      <c r="R87" s="1370"/>
      <c r="S87" s="1370"/>
      <c r="T87" s="1370"/>
      <c r="U87" s="1370"/>
      <c r="V87" s="1370"/>
      <c r="W87" s="1370"/>
      <c r="X87" s="1370"/>
      <c r="Y87" s="1370"/>
      <c r="Z87" s="1370"/>
      <c r="AA87" s="1370"/>
      <c r="AB87" s="1370"/>
      <c r="AC87" s="1370"/>
      <c r="AD87" s="1370"/>
      <c r="AE87" s="1370"/>
      <c r="AF87" s="1370"/>
      <c r="AG87" s="1370"/>
      <c r="AH87" s="1370"/>
      <c r="AI87" s="1370"/>
      <c r="AJ87" s="1370"/>
      <c r="AK87" s="1370"/>
      <c r="AL87" s="1370"/>
      <c r="AM87" s="1372"/>
    </row>
    <row r="88" spans="1:39">
      <c r="A88" s="1383"/>
      <c r="B88" s="1383"/>
      <c r="C88" s="1423"/>
      <c r="D88" s="1363"/>
      <c r="E88" s="1424"/>
      <c r="F88" s="1424"/>
      <c r="G88" s="1370"/>
      <c r="H88" s="1370"/>
      <c r="I88" s="1370"/>
      <c r="J88" s="1370"/>
      <c r="K88" s="1370"/>
      <c r="L88" s="1370"/>
      <c r="M88" s="1370"/>
      <c r="N88" s="1370"/>
      <c r="O88" s="1370"/>
      <c r="P88" s="1370"/>
      <c r="Q88" s="1370"/>
      <c r="R88" s="1370"/>
      <c r="S88" s="1370"/>
      <c r="T88" s="1370"/>
      <c r="U88" s="1370"/>
      <c r="V88" s="1370"/>
      <c r="W88" s="1370"/>
      <c r="X88" s="1370"/>
      <c r="Y88" s="1370"/>
      <c r="Z88" s="1370"/>
      <c r="AA88" s="1370"/>
      <c r="AB88" s="1370"/>
      <c r="AC88" s="1370"/>
      <c r="AD88" s="1370"/>
      <c r="AE88" s="1370"/>
      <c r="AF88" s="1370"/>
      <c r="AG88" s="1370"/>
      <c r="AH88" s="1370"/>
      <c r="AI88" s="1370"/>
      <c r="AJ88" s="1370"/>
      <c r="AK88" s="1370"/>
      <c r="AL88" s="1370"/>
      <c r="AM88" s="1372"/>
    </row>
    <row r="89" spans="1:39">
      <c r="A89" s="1383"/>
      <c r="B89" s="1383"/>
      <c r="C89" s="1425"/>
      <c r="D89" s="1363"/>
      <c r="E89" s="1424"/>
      <c r="F89" s="1424"/>
      <c r="G89" s="1370"/>
      <c r="H89" s="1370"/>
      <c r="I89" s="1370"/>
      <c r="J89" s="1370"/>
      <c r="K89" s="1370"/>
      <c r="L89" s="1370"/>
      <c r="M89" s="1370"/>
      <c r="N89" s="1370"/>
      <c r="O89" s="1370"/>
      <c r="P89" s="1370"/>
      <c r="Q89" s="1370"/>
      <c r="R89" s="1370"/>
      <c r="S89" s="1370"/>
      <c r="T89" s="1370"/>
      <c r="U89" s="1370"/>
      <c r="V89" s="1370"/>
      <c r="W89" s="1370"/>
      <c r="X89" s="1370"/>
      <c r="Y89" s="1370"/>
      <c r="Z89" s="1370"/>
      <c r="AA89" s="1370"/>
      <c r="AB89" s="1370"/>
      <c r="AC89" s="1370"/>
      <c r="AD89" s="1370"/>
      <c r="AE89" s="1370"/>
      <c r="AF89" s="1370"/>
      <c r="AG89" s="1370"/>
      <c r="AH89" s="1370"/>
      <c r="AI89" s="1370"/>
      <c r="AJ89" s="1370"/>
      <c r="AK89" s="1370"/>
      <c r="AL89" s="1370"/>
      <c r="AM89" s="1372"/>
    </row>
    <row r="90" spans="1:39">
      <c r="A90" s="1383"/>
      <c r="B90" s="1383"/>
      <c r="C90" s="1425"/>
      <c r="D90" s="1383"/>
      <c r="E90" s="1426"/>
      <c r="F90" s="1426"/>
      <c r="G90" s="1427"/>
      <c r="H90" s="1427"/>
      <c r="I90" s="1427"/>
      <c r="J90" s="1427"/>
      <c r="K90" s="1427"/>
      <c r="L90" s="1427"/>
      <c r="M90" s="1427"/>
      <c r="N90" s="1427"/>
      <c r="O90" s="1427"/>
      <c r="P90" s="1427"/>
      <c r="Q90" s="1427"/>
      <c r="R90" s="1427"/>
      <c r="S90" s="1427"/>
      <c r="T90" s="1427"/>
      <c r="U90" s="1427"/>
      <c r="V90" s="1427"/>
      <c r="W90" s="1427"/>
      <c r="X90" s="1427"/>
      <c r="Y90" s="1427"/>
      <c r="Z90" s="1427"/>
      <c r="AA90" s="1427"/>
      <c r="AB90" s="1427"/>
      <c r="AC90" s="1427"/>
      <c r="AD90" s="1427"/>
      <c r="AE90" s="1427"/>
      <c r="AF90" s="1427"/>
      <c r="AG90" s="1427"/>
      <c r="AH90" s="1427"/>
      <c r="AI90" s="1427"/>
      <c r="AJ90" s="1427"/>
      <c r="AK90" s="1427"/>
      <c r="AL90" s="1427"/>
      <c r="AM90" s="1428"/>
    </row>
    <row r="91" spans="1:39">
      <c r="A91" s="1383"/>
      <c r="B91" s="1383"/>
      <c r="C91" s="1425"/>
      <c r="D91" s="1383"/>
      <c r="E91" s="1426"/>
      <c r="F91" s="1426"/>
      <c r="G91" s="1427"/>
      <c r="H91" s="1427"/>
      <c r="I91" s="1427"/>
      <c r="J91" s="1427"/>
      <c r="K91" s="1427"/>
      <c r="L91" s="1427"/>
      <c r="M91" s="1427"/>
      <c r="N91" s="1427"/>
      <c r="O91" s="1427"/>
      <c r="P91" s="1427"/>
      <c r="Q91" s="1427"/>
      <c r="R91" s="1427"/>
      <c r="S91" s="1427"/>
      <c r="T91" s="1427"/>
      <c r="U91" s="1427"/>
      <c r="V91" s="1427"/>
      <c r="W91" s="1427"/>
      <c r="X91" s="1427"/>
      <c r="Y91" s="1427"/>
      <c r="Z91" s="1427"/>
      <c r="AA91" s="1427"/>
      <c r="AB91" s="1427"/>
      <c r="AC91" s="1427"/>
      <c r="AD91" s="1427"/>
      <c r="AE91" s="1427"/>
      <c r="AF91" s="1427"/>
      <c r="AG91" s="1427"/>
      <c r="AH91" s="1427"/>
      <c r="AI91" s="1427"/>
      <c r="AJ91" s="1427"/>
      <c r="AK91" s="1427"/>
      <c r="AL91" s="1427"/>
      <c r="AM91" s="1428"/>
    </row>
    <row r="92" spans="1:39">
      <c r="A92" s="1383"/>
      <c r="B92" s="1383"/>
      <c r="C92" s="1425"/>
      <c r="D92" s="1383"/>
      <c r="E92" s="1426"/>
      <c r="F92" s="1426"/>
      <c r="G92" s="1427"/>
      <c r="H92" s="1427"/>
      <c r="I92" s="1427"/>
      <c r="J92" s="1427"/>
      <c r="K92" s="1427"/>
      <c r="L92" s="1427"/>
      <c r="M92" s="1427"/>
      <c r="N92" s="1427"/>
      <c r="O92" s="1427"/>
      <c r="P92" s="1427"/>
      <c r="Q92" s="1427"/>
      <c r="R92" s="1427"/>
      <c r="S92" s="1427"/>
      <c r="T92" s="1427"/>
      <c r="U92" s="1427"/>
      <c r="V92" s="1427"/>
      <c r="W92" s="1427"/>
      <c r="X92" s="1427"/>
      <c r="Y92" s="1427"/>
      <c r="Z92" s="1427"/>
      <c r="AA92" s="1427"/>
      <c r="AB92" s="1427"/>
      <c r="AC92" s="1427"/>
      <c r="AD92" s="1427"/>
      <c r="AE92" s="1427"/>
      <c r="AF92" s="1427"/>
      <c r="AG92" s="1427"/>
      <c r="AH92" s="1427"/>
      <c r="AI92" s="1427"/>
      <c r="AJ92" s="1427"/>
      <c r="AK92" s="1427"/>
      <c r="AL92" s="1427"/>
      <c r="AM92" s="1428"/>
    </row>
    <row r="93" spans="1:39">
      <c r="A93" s="1383"/>
      <c r="B93" s="1383"/>
      <c r="C93" s="1425"/>
      <c r="D93" s="1383"/>
      <c r="E93" s="1426"/>
      <c r="F93" s="1426"/>
      <c r="G93" s="1427"/>
      <c r="H93" s="1427"/>
      <c r="I93" s="1427"/>
      <c r="J93" s="1427"/>
      <c r="K93" s="1427"/>
      <c r="L93" s="1427"/>
      <c r="M93" s="1427"/>
      <c r="N93" s="1427"/>
      <c r="O93" s="1427"/>
      <c r="P93" s="1427"/>
      <c r="Q93" s="1427"/>
      <c r="R93" s="1427"/>
      <c r="S93" s="1427"/>
      <c r="T93" s="1427"/>
      <c r="U93" s="1427"/>
      <c r="V93" s="1427"/>
      <c r="W93" s="1427"/>
      <c r="X93" s="1427"/>
      <c r="Y93" s="1427"/>
      <c r="Z93" s="1427"/>
      <c r="AA93" s="1427"/>
      <c r="AB93" s="1427"/>
      <c r="AC93" s="1427"/>
      <c r="AD93" s="1427"/>
      <c r="AE93" s="1427"/>
      <c r="AF93" s="1427"/>
      <c r="AG93" s="1427"/>
      <c r="AH93" s="1427"/>
      <c r="AI93" s="1427"/>
      <c r="AJ93" s="1427"/>
      <c r="AK93" s="1427"/>
      <c r="AL93" s="1427"/>
      <c r="AM93" s="1428"/>
    </row>
    <row r="94" spans="1:39">
      <c r="A94" s="1383"/>
      <c r="B94" s="1383"/>
      <c r="C94" s="1425"/>
      <c r="D94" s="1383"/>
      <c r="E94" s="1426"/>
      <c r="F94" s="1426"/>
      <c r="G94" s="1427"/>
      <c r="H94" s="1427"/>
      <c r="I94" s="1427"/>
      <c r="J94" s="1427"/>
      <c r="K94" s="1427"/>
      <c r="L94" s="1427"/>
      <c r="M94" s="1427"/>
      <c r="N94" s="1427"/>
      <c r="O94" s="1427"/>
      <c r="P94" s="1427"/>
      <c r="Q94" s="1427"/>
      <c r="R94" s="1427"/>
      <c r="S94" s="1427"/>
      <c r="T94" s="1427"/>
      <c r="U94" s="1427"/>
      <c r="V94" s="1427"/>
      <c r="W94" s="1427"/>
      <c r="X94" s="1427"/>
      <c r="Y94" s="1427"/>
      <c r="Z94" s="1427"/>
      <c r="AA94" s="1427"/>
      <c r="AB94" s="1427"/>
      <c r="AC94" s="1427"/>
      <c r="AD94" s="1427"/>
      <c r="AE94" s="1427"/>
      <c r="AF94" s="1427"/>
      <c r="AG94" s="1427"/>
      <c r="AH94" s="1427"/>
      <c r="AI94" s="1427"/>
      <c r="AJ94" s="1427"/>
      <c r="AK94" s="1427"/>
      <c r="AL94" s="1427"/>
      <c r="AM94" s="1428"/>
    </row>
    <row r="95" spans="1:39">
      <c r="A95" s="1383"/>
      <c r="B95" s="1383"/>
      <c r="C95" s="1425"/>
      <c r="D95" s="1383"/>
      <c r="E95" s="1426"/>
      <c r="F95" s="1426"/>
      <c r="G95" s="1427"/>
      <c r="H95" s="1427"/>
      <c r="I95" s="1427"/>
      <c r="J95" s="1427"/>
      <c r="K95" s="1427"/>
      <c r="L95" s="1427"/>
      <c r="M95" s="1427"/>
      <c r="N95" s="1427"/>
      <c r="O95" s="1427"/>
      <c r="P95" s="1427"/>
      <c r="Q95" s="1427"/>
      <c r="R95" s="1427"/>
      <c r="S95" s="1427"/>
      <c r="T95" s="1427"/>
      <c r="U95" s="1427"/>
      <c r="V95" s="1427"/>
      <c r="W95" s="1427"/>
      <c r="X95" s="1427"/>
      <c r="Y95" s="1427"/>
      <c r="Z95" s="1427"/>
      <c r="AA95" s="1427"/>
      <c r="AB95" s="1427"/>
      <c r="AC95" s="1427"/>
      <c r="AD95" s="1427"/>
      <c r="AE95" s="1427"/>
      <c r="AF95" s="1427"/>
      <c r="AG95" s="1427"/>
      <c r="AH95" s="1427"/>
      <c r="AI95" s="1427"/>
      <c r="AJ95" s="1427"/>
      <c r="AK95" s="1427"/>
      <c r="AL95" s="1427"/>
      <c r="AM95" s="1428"/>
    </row>
    <row r="96" spans="1:39">
      <c r="A96" s="1383"/>
      <c r="B96" s="1383"/>
      <c r="C96" s="1425"/>
      <c r="D96" s="1383"/>
      <c r="E96" s="1426"/>
      <c r="F96" s="1426"/>
      <c r="G96" s="1429"/>
      <c r="H96" s="1429"/>
      <c r="I96" s="1429"/>
      <c r="J96" s="1429"/>
      <c r="K96" s="1429"/>
      <c r="L96" s="1429"/>
      <c r="M96" s="1429"/>
      <c r="N96" s="1429"/>
      <c r="O96" s="1429"/>
      <c r="P96" s="1429"/>
      <c r="Q96" s="1429"/>
      <c r="R96" s="1429"/>
      <c r="S96" s="1429"/>
      <c r="T96" s="1429"/>
      <c r="U96" s="1429"/>
      <c r="V96" s="1429"/>
      <c r="W96" s="1429"/>
      <c r="X96" s="1429"/>
      <c r="Y96" s="1429"/>
      <c r="Z96" s="1429"/>
      <c r="AA96" s="1429"/>
      <c r="AB96" s="1429"/>
      <c r="AC96" s="1429"/>
      <c r="AD96" s="1429"/>
      <c r="AE96" s="1429"/>
      <c r="AF96" s="1429"/>
      <c r="AG96" s="1429"/>
      <c r="AH96" s="1429"/>
      <c r="AI96" s="1429"/>
      <c r="AJ96" s="1429"/>
      <c r="AK96" s="1429"/>
      <c r="AL96" s="1429"/>
      <c r="AM96" s="1426"/>
    </row>
    <row r="97" spans="1:39">
      <c r="A97" s="1383"/>
      <c r="B97" s="1383"/>
      <c r="C97" s="1425"/>
      <c r="D97" s="1383"/>
      <c r="E97" s="1426"/>
      <c r="F97" s="1426"/>
      <c r="G97" s="1429"/>
      <c r="H97" s="1429"/>
      <c r="I97" s="1429"/>
      <c r="J97" s="1429"/>
      <c r="K97" s="1429"/>
      <c r="L97" s="1429"/>
      <c r="M97" s="1429"/>
      <c r="N97" s="1429"/>
      <c r="O97" s="1429"/>
      <c r="P97" s="1429"/>
      <c r="Q97" s="1429"/>
      <c r="R97" s="1429"/>
      <c r="S97" s="1429"/>
      <c r="T97" s="1429"/>
      <c r="U97" s="1429"/>
      <c r="V97" s="1429"/>
      <c r="W97" s="1429"/>
      <c r="X97" s="1429"/>
      <c r="Y97" s="1429"/>
      <c r="Z97" s="1429"/>
      <c r="AA97" s="1429"/>
      <c r="AB97" s="1429"/>
      <c r="AC97" s="1429"/>
      <c r="AD97" s="1429"/>
      <c r="AE97" s="1429"/>
      <c r="AF97" s="1429"/>
      <c r="AG97" s="1429"/>
      <c r="AH97" s="1429"/>
      <c r="AI97" s="1429"/>
      <c r="AJ97" s="1429"/>
      <c r="AK97" s="1429"/>
      <c r="AL97" s="1429"/>
      <c r="AM97" s="1426"/>
    </row>
    <row r="98" spans="1:39">
      <c r="A98" s="1383"/>
      <c r="B98" s="1383"/>
      <c r="C98" s="1425"/>
      <c r="D98" s="1383"/>
      <c r="E98" s="1426"/>
      <c r="F98" s="1426"/>
      <c r="G98" s="1429"/>
      <c r="H98" s="1429"/>
      <c r="I98" s="1429"/>
      <c r="J98" s="1429"/>
      <c r="K98" s="1429"/>
      <c r="L98" s="1429"/>
      <c r="M98" s="1429"/>
      <c r="N98" s="1429"/>
      <c r="O98" s="1429"/>
      <c r="P98" s="1429"/>
      <c r="Q98" s="1429"/>
      <c r="R98" s="1429"/>
      <c r="S98" s="1429"/>
      <c r="T98" s="1429"/>
      <c r="U98" s="1429"/>
      <c r="V98" s="1429"/>
      <c r="W98" s="1429"/>
      <c r="X98" s="1429"/>
      <c r="Y98" s="1429"/>
      <c r="Z98" s="1429"/>
      <c r="AA98" s="1429"/>
      <c r="AB98" s="1429"/>
      <c r="AC98" s="1429"/>
      <c r="AD98" s="1429"/>
      <c r="AE98" s="1429"/>
      <c r="AF98" s="1429"/>
      <c r="AG98" s="1429"/>
      <c r="AH98" s="1429"/>
      <c r="AI98" s="1429"/>
      <c r="AJ98" s="1429"/>
      <c r="AK98" s="1429"/>
      <c r="AL98" s="1429"/>
      <c r="AM98" s="1426"/>
    </row>
    <row r="99" spans="1:39">
      <c r="A99" s="1383"/>
      <c r="B99" s="1383"/>
      <c r="C99" s="1425"/>
      <c r="D99" s="1383"/>
      <c r="E99" s="1426"/>
      <c r="F99" s="1426"/>
      <c r="G99" s="1429"/>
      <c r="H99" s="1429"/>
      <c r="I99" s="1429"/>
      <c r="J99" s="1429"/>
      <c r="K99" s="1429"/>
      <c r="L99" s="1429"/>
      <c r="M99" s="1429"/>
      <c r="N99" s="1429"/>
      <c r="O99" s="1429"/>
      <c r="P99" s="1429"/>
      <c r="Q99" s="1429"/>
      <c r="R99" s="1429"/>
      <c r="S99" s="1429"/>
      <c r="T99" s="1429"/>
      <c r="U99" s="1429"/>
      <c r="V99" s="1429"/>
      <c r="W99" s="1429"/>
      <c r="X99" s="1429"/>
      <c r="Y99" s="1429"/>
      <c r="Z99" s="1429"/>
      <c r="AA99" s="1429"/>
      <c r="AB99" s="1429"/>
      <c r="AC99" s="1429"/>
      <c r="AD99" s="1429"/>
      <c r="AE99" s="1429"/>
      <c r="AF99" s="1429"/>
      <c r="AG99" s="1429"/>
      <c r="AH99" s="1429"/>
      <c r="AI99" s="1429"/>
      <c r="AJ99" s="1429"/>
      <c r="AK99" s="1429"/>
      <c r="AL99" s="1429"/>
      <c r="AM99" s="1426"/>
    </row>
    <row r="100" spans="1:39">
      <c r="A100" s="1383"/>
      <c r="B100" s="1383"/>
      <c r="C100" s="1425"/>
      <c r="D100" s="1383"/>
      <c r="E100" s="1426"/>
      <c r="F100" s="1426"/>
      <c r="G100" s="1429"/>
      <c r="H100" s="1429"/>
      <c r="I100" s="1429"/>
      <c r="J100" s="1429"/>
      <c r="K100" s="1429"/>
      <c r="L100" s="1429"/>
      <c r="M100" s="1429"/>
      <c r="N100" s="1429"/>
      <c r="O100" s="1429"/>
      <c r="P100" s="1429"/>
      <c r="Q100" s="1429"/>
      <c r="R100" s="1429"/>
      <c r="S100" s="1429"/>
      <c r="T100" s="1429"/>
      <c r="U100" s="1429"/>
      <c r="V100" s="1429"/>
      <c r="W100" s="1429"/>
      <c r="X100" s="1429"/>
      <c r="Y100" s="1429"/>
      <c r="Z100" s="1429"/>
      <c r="AA100" s="1429"/>
      <c r="AB100" s="1429"/>
      <c r="AC100" s="1429"/>
      <c r="AD100" s="1429"/>
      <c r="AE100" s="1429"/>
      <c r="AF100" s="1429"/>
      <c r="AG100" s="1429"/>
      <c r="AH100" s="1429"/>
      <c r="AI100" s="1429"/>
      <c r="AJ100" s="1429"/>
      <c r="AK100" s="1429"/>
      <c r="AL100" s="1429"/>
      <c r="AM100" s="1426"/>
    </row>
    <row r="101" spans="1:39">
      <c r="A101" s="1383"/>
      <c r="B101" s="1383"/>
      <c r="C101" s="1425"/>
      <c r="D101" s="1383"/>
      <c r="E101" s="1426"/>
      <c r="F101" s="1426"/>
      <c r="G101" s="1429"/>
      <c r="H101" s="1429"/>
      <c r="I101" s="1429"/>
      <c r="J101" s="1429"/>
      <c r="K101" s="1429"/>
      <c r="L101" s="1429"/>
      <c r="M101" s="1429"/>
      <c r="N101" s="1429"/>
      <c r="O101" s="1429"/>
      <c r="P101" s="1429"/>
      <c r="Q101" s="1429"/>
      <c r="R101" s="1429"/>
      <c r="S101" s="1429"/>
      <c r="T101" s="1429"/>
      <c r="U101" s="1429"/>
      <c r="V101" s="1429"/>
      <c r="W101" s="1429"/>
      <c r="X101" s="1429"/>
      <c r="Y101" s="1429"/>
      <c r="Z101" s="1429"/>
      <c r="AA101" s="1429"/>
      <c r="AB101" s="1429"/>
      <c r="AC101" s="1429"/>
      <c r="AD101" s="1429"/>
      <c r="AE101" s="1429"/>
      <c r="AF101" s="1429"/>
      <c r="AG101" s="1429"/>
      <c r="AH101" s="1429"/>
      <c r="AI101" s="1429"/>
      <c r="AJ101" s="1429"/>
      <c r="AK101" s="1429"/>
      <c r="AL101" s="1429"/>
      <c r="AM101" s="1426"/>
    </row>
    <row r="102" spans="1:39">
      <c r="A102" s="1383"/>
      <c r="B102" s="1383"/>
      <c r="C102" s="1425"/>
      <c r="D102" s="1383"/>
      <c r="E102" s="1426"/>
      <c r="F102" s="1426"/>
      <c r="G102" s="1429"/>
      <c r="H102" s="1429"/>
      <c r="I102" s="1429"/>
      <c r="J102" s="1429"/>
      <c r="K102" s="1429"/>
      <c r="L102" s="1429"/>
      <c r="M102" s="1429"/>
      <c r="N102" s="1429"/>
      <c r="O102" s="1429"/>
      <c r="P102" s="1429"/>
      <c r="Q102" s="1429"/>
      <c r="R102" s="1429"/>
      <c r="S102" s="1429"/>
      <c r="T102" s="1429"/>
      <c r="U102" s="1429"/>
      <c r="V102" s="1429"/>
      <c r="W102" s="1429"/>
      <c r="X102" s="1429"/>
      <c r="Y102" s="1429"/>
      <c r="Z102" s="1429"/>
      <c r="AA102" s="1429"/>
      <c r="AB102" s="1429"/>
      <c r="AC102" s="1429"/>
      <c r="AD102" s="1429"/>
      <c r="AE102" s="1429"/>
      <c r="AF102" s="1429"/>
      <c r="AG102" s="1429"/>
      <c r="AH102" s="1429"/>
      <c r="AI102" s="1429"/>
      <c r="AJ102" s="1429"/>
      <c r="AK102" s="1429"/>
      <c r="AL102" s="1429"/>
      <c r="AM102" s="1426"/>
    </row>
    <row r="103" spans="1:39">
      <c r="A103" s="1383"/>
      <c r="B103" s="1383"/>
      <c r="C103" s="1425"/>
      <c r="D103" s="1383"/>
      <c r="E103" s="1426"/>
      <c r="F103" s="1426"/>
      <c r="G103" s="1429"/>
      <c r="H103" s="1429"/>
      <c r="I103" s="1429"/>
      <c r="J103" s="1429"/>
      <c r="K103" s="1429"/>
      <c r="L103" s="1429"/>
      <c r="M103" s="1429"/>
      <c r="N103" s="1429"/>
      <c r="O103" s="1429"/>
      <c r="P103" s="1429"/>
      <c r="Q103" s="1429"/>
      <c r="R103" s="1429"/>
      <c r="S103" s="1429"/>
      <c r="T103" s="1429"/>
      <c r="U103" s="1429"/>
      <c r="V103" s="1429"/>
      <c r="W103" s="1429"/>
      <c r="X103" s="1429"/>
      <c r="Y103" s="1429"/>
      <c r="Z103" s="1429"/>
      <c r="AA103" s="1429"/>
      <c r="AB103" s="1429"/>
      <c r="AC103" s="1429"/>
      <c r="AD103" s="1429"/>
      <c r="AE103" s="1429"/>
      <c r="AF103" s="1429"/>
      <c r="AG103" s="1429"/>
      <c r="AH103" s="1429"/>
      <c r="AI103" s="1429"/>
      <c r="AJ103" s="1429"/>
      <c r="AK103" s="1429"/>
      <c r="AL103" s="1429"/>
      <c r="AM103" s="1426"/>
    </row>
    <row r="104" spans="1:39">
      <c r="A104" s="1383"/>
      <c r="B104" s="1383"/>
      <c r="C104" s="1425"/>
      <c r="D104" s="1383"/>
      <c r="E104" s="1426"/>
      <c r="F104" s="1426"/>
      <c r="G104" s="1429"/>
      <c r="H104" s="1429"/>
      <c r="I104" s="1429"/>
      <c r="J104" s="1429"/>
      <c r="K104" s="1429"/>
      <c r="L104" s="1429"/>
      <c r="M104" s="1429"/>
      <c r="N104" s="1429"/>
      <c r="O104" s="1429"/>
      <c r="P104" s="1429"/>
      <c r="Q104" s="1429"/>
      <c r="R104" s="1429"/>
      <c r="S104" s="1429"/>
      <c r="T104" s="1429"/>
      <c r="U104" s="1429"/>
      <c r="V104" s="1429"/>
      <c r="W104" s="1429"/>
      <c r="X104" s="1429"/>
      <c r="Y104" s="1429"/>
      <c r="Z104" s="1429"/>
      <c r="AA104" s="1429"/>
      <c r="AB104" s="1429"/>
      <c r="AC104" s="1429"/>
      <c r="AD104" s="1429"/>
      <c r="AE104" s="1429"/>
      <c r="AF104" s="1429"/>
      <c r="AG104" s="1429"/>
      <c r="AH104" s="1429"/>
      <c r="AI104" s="1429"/>
      <c r="AJ104" s="1429"/>
      <c r="AK104" s="1429"/>
      <c r="AL104" s="1429"/>
      <c r="AM104" s="1426"/>
    </row>
    <row r="105" spans="1:39">
      <c r="A105" s="1383"/>
      <c r="B105" s="1383"/>
      <c r="C105" s="1425"/>
      <c r="D105" s="1383"/>
      <c r="E105" s="1426"/>
      <c r="F105" s="1426"/>
      <c r="G105" s="1429"/>
      <c r="H105" s="1429"/>
      <c r="I105" s="1429"/>
      <c r="J105" s="1429"/>
      <c r="K105" s="1429"/>
      <c r="L105" s="1429"/>
      <c r="M105" s="1429"/>
      <c r="N105" s="1429"/>
      <c r="O105" s="1429"/>
      <c r="P105" s="1429"/>
      <c r="Q105" s="1429"/>
      <c r="R105" s="1429"/>
      <c r="S105" s="1429"/>
      <c r="T105" s="1429"/>
      <c r="U105" s="1429"/>
      <c r="V105" s="1429"/>
      <c r="W105" s="1429"/>
      <c r="X105" s="1429"/>
      <c r="Y105" s="1429"/>
      <c r="Z105" s="1429"/>
      <c r="AA105" s="1429"/>
      <c r="AB105" s="1429"/>
      <c r="AC105" s="1429"/>
      <c r="AD105" s="1429"/>
      <c r="AE105" s="1429"/>
      <c r="AF105" s="1429"/>
      <c r="AG105" s="1429"/>
      <c r="AH105" s="1429"/>
      <c r="AI105" s="1429"/>
      <c r="AJ105" s="1429"/>
      <c r="AK105" s="1429"/>
      <c r="AL105" s="1429"/>
      <c r="AM105" s="1426"/>
    </row>
    <row r="106" spans="1:39">
      <c r="A106" s="1383"/>
      <c r="B106" s="1383"/>
      <c r="C106" s="1425"/>
      <c r="D106" s="1383"/>
      <c r="E106" s="1426"/>
      <c r="F106" s="1426"/>
      <c r="G106" s="1429"/>
      <c r="H106" s="1429"/>
      <c r="I106" s="1429"/>
      <c r="J106" s="1429"/>
      <c r="K106" s="1429"/>
      <c r="L106" s="1429"/>
      <c r="M106" s="1429"/>
      <c r="N106" s="1429"/>
      <c r="O106" s="1429"/>
      <c r="P106" s="1429"/>
      <c r="Q106" s="1429"/>
      <c r="R106" s="1429"/>
      <c r="S106" s="1429"/>
      <c r="T106" s="1429"/>
      <c r="U106" s="1429"/>
      <c r="V106" s="1429"/>
      <c r="W106" s="1429"/>
      <c r="X106" s="1429"/>
      <c r="Y106" s="1429"/>
      <c r="Z106" s="1429"/>
      <c r="AA106" s="1429"/>
      <c r="AB106" s="1429"/>
      <c r="AC106" s="1429"/>
      <c r="AD106" s="1429"/>
      <c r="AE106" s="1429"/>
      <c r="AF106" s="1429"/>
      <c r="AG106" s="1429"/>
      <c r="AH106" s="1429"/>
      <c r="AI106" s="1429"/>
      <c r="AJ106" s="1429"/>
      <c r="AK106" s="1429"/>
      <c r="AL106" s="1429"/>
      <c r="AM106" s="1426"/>
    </row>
    <row r="107" spans="1:39">
      <c r="A107" s="1383"/>
      <c r="B107" s="1383"/>
      <c r="C107" s="1425"/>
      <c r="D107" s="1383"/>
      <c r="E107" s="1426"/>
      <c r="F107" s="1426"/>
      <c r="G107" s="1429"/>
      <c r="H107" s="1429"/>
      <c r="I107" s="1429"/>
      <c r="J107" s="1429"/>
      <c r="K107" s="1429"/>
      <c r="L107" s="1429"/>
      <c r="M107" s="1429"/>
      <c r="N107" s="1429"/>
      <c r="O107" s="1429"/>
      <c r="P107" s="1429"/>
      <c r="Q107" s="1429"/>
      <c r="R107" s="1429"/>
      <c r="S107" s="1429"/>
      <c r="T107" s="1429"/>
      <c r="U107" s="1429"/>
      <c r="V107" s="1429"/>
      <c r="W107" s="1429"/>
      <c r="X107" s="1429"/>
      <c r="Y107" s="1429"/>
      <c r="Z107" s="1429"/>
      <c r="AA107" s="1429"/>
      <c r="AB107" s="1429"/>
      <c r="AC107" s="1429"/>
      <c r="AD107" s="1429"/>
      <c r="AE107" s="1429"/>
      <c r="AF107" s="1429"/>
      <c r="AG107" s="1429"/>
      <c r="AH107" s="1429"/>
      <c r="AI107" s="1429"/>
      <c r="AJ107" s="1429"/>
      <c r="AK107" s="1429"/>
      <c r="AL107" s="1429"/>
      <c r="AM107" s="1426"/>
    </row>
    <row r="108" spans="1:39">
      <c r="A108" s="1383"/>
      <c r="B108" s="1383"/>
      <c r="C108" s="1425"/>
      <c r="D108" s="1383"/>
      <c r="E108" s="1426"/>
      <c r="F108" s="1426"/>
      <c r="G108" s="1429"/>
      <c r="H108" s="1429"/>
      <c r="I108" s="1429"/>
      <c r="J108" s="1429"/>
      <c r="K108" s="1429"/>
      <c r="L108" s="1429"/>
      <c r="M108" s="1429"/>
      <c r="N108" s="1429"/>
      <c r="O108" s="1429"/>
      <c r="P108" s="1429"/>
      <c r="Q108" s="1429"/>
      <c r="R108" s="1429"/>
      <c r="S108" s="1429"/>
      <c r="T108" s="1429"/>
      <c r="U108" s="1429"/>
      <c r="V108" s="1429"/>
      <c r="W108" s="1429"/>
      <c r="X108" s="1429"/>
      <c r="Y108" s="1429"/>
      <c r="Z108" s="1429"/>
      <c r="AA108" s="1429"/>
      <c r="AB108" s="1429"/>
      <c r="AC108" s="1429"/>
      <c r="AD108" s="1429"/>
      <c r="AE108" s="1429"/>
      <c r="AF108" s="1429"/>
      <c r="AG108" s="1429"/>
      <c r="AH108" s="1429"/>
      <c r="AI108" s="1429"/>
      <c r="AJ108" s="1429"/>
      <c r="AK108" s="1429"/>
      <c r="AL108" s="1429"/>
      <c r="AM108" s="1426"/>
    </row>
    <row r="109" spans="1:39">
      <c r="A109" s="1383"/>
      <c r="B109" s="1383"/>
      <c r="C109" s="1425"/>
      <c r="D109" s="1383"/>
      <c r="E109" s="1426"/>
      <c r="F109" s="1426"/>
      <c r="G109" s="1429"/>
      <c r="H109" s="1429"/>
      <c r="I109" s="1429"/>
      <c r="J109" s="1429"/>
      <c r="K109" s="1429"/>
      <c r="L109" s="1429"/>
      <c r="M109" s="1429"/>
      <c r="N109" s="1429"/>
      <c r="O109" s="1429"/>
      <c r="P109" s="1429"/>
      <c r="Q109" s="1429"/>
      <c r="R109" s="1429"/>
      <c r="S109" s="1429"/>
      <c r="T109" s="1429"/>
      <c r="U109" s="1429"/>
      <c r="V109" s="1429"/>
      <c r="W109" s="1429"/>
      <c r="X109" s="1429"/>
      <c r="Y109" s="1429"/>
      <c r="Z109" s="1429"/>
      <c r="AA109" s="1429"/>
      <c r="AB109" s="1429"/>
      <c r="AC109" s="1429"/>
      <c r="AD109" s="1429"/>
      <c r="AE109" s="1429"/>
      <c r="AF109" s="1429"/>
      <c r="AG109" s="1429"/>
      <c r="AH109" s="1429"/>
      <c r="AI109" s="1429"/>
      <c r="AJ109" s="1429"/>
      <c r="AK109" s="1429"/>
      <c r="AL109" s="1429"/>
      <c r="AM109" s="1426"/>
    </row>
    <row r="110" spans="1:39">
      <c r="A110" s="1383"/>
      <c r="B110" s="1383"/>
      <c r="C110" s="1425"/>
      <c r="D110" s="1383"/>
      <c r="E110" s="1426"/>
      <c r="F110" s="1426"/>
      <c r="G110" s="1429"/>
      <c r="H110" s="1429"/>
      <c r="I110" s="1429"/>
      <c r="J110" s="1429"/>
      <c r="K110" s="1429"/>
      <c r="L110" s="1429"/>
      <c r="M110" s="1429"/>
      <c r="N110" s="1429"/>
      <c r="O110" s="1429"/>
      <c r="P110" s="1429"/>
      <c r="Q110" s="1429"/>
      <c r="R110" s="1429"/>
      <c r="S110" s="1429"/>
      <c r="T110" s="1429"/>
      <c r="U110" s="1429"/>
      <c r="V110" s="1429"/>
      <c r="W110" s="1429"/>
      <c r="X110" s="1429"/>
      <c r="Y110" s="1429"/>
      <c r="Z110" s="1429"/>
      <c r="AA110" s="1429"/>
      <c r="AB110" s="1429"/>
      <c r="AC110" s="1429"/>
      <c r="AD110" s="1429"/>
      <c r="AE110" s="1429"/>
      <c r="AF110" s="1429"/>
      <c r="AG110" s="1429"/>
      <c r="AH110" s="1429"/>
      <c r="AI110" s="1429"/>
      <c r="AJ110" s="1429"/>
      <c r="AK110" s="1429"/>
      <c r="AL110" s="1429"/>
      <c r="AM110" s="1426"/>
    </row>
    <row r="111" spans="1:39">
      <c r="A111" s="1383"/>
      <c r="B111" s="1383"/>
      <c r="C111" s="1425"/>
      <c r="D111" s="1383"/>
      <c r="E111" s="1426"/>
      <c r="F111" s="1426"/>
      <c r="G111" s="1429"/>
      <c r="H111" s="1429"/>
      <c r="I111" s="1429"/>
      <c r="J111" s="1429"/>
      <c r="K111" s="1429"/>
      <c r="L111" s="1429"/>
      <c r="M111" s="1429"/>
      <c r="N111" s="1429"/>
      <c r="O111" s="1429"/>
      <c r="P111" s="1429"/>
      <c r="Q111" s="1429"/>
      <c r="R111" s="1429"/>
      <c r="S111" s="1429"/>
      <c r="T111" s="1429"/>
      <c r="U111" s="1429"/>
      <c r="V111" s="1429"/>
      <c r="W111" s="1429"/>
      <c r="X111" s="1429"/>
      <c r="Y111" s="1429"/>
      <c r="Z111" s="1429"/>
      <c r="AA111" s="1429"/>
      <c r="AB111" s="1429"/>
      <c r="AC111" s="1429"/>
      <c r="AD111" s="1429"/>
      <c r="AE111" s="1429"/>
      <c r="AF111" s="1429"/>
      <c r="AG111" s="1429"/>
      <c r="AH111" s="1429"/>
      <c r="AI111" s="1429"/>
      <c r="AJ111" s="1429"/>
      <c r="AK111" s="1429"/>
      <c r="AL111" s="1429"/>
      <c r="AM111" s="1426"/>
    </row>
    <row r="112" spans="1:39">
      <c r="A112" s="1383"/>
      <c r="B112" s="1383"/>
      <c r="C112" s="1425"/>
      <c r="D112" s="1383"/>
      <c r="E112" s="1426"/>
      <c r="F112" s="1426"/>
      <c r="G112" s="1429"/>
      <c r="H112" s="1429"/>
      <c r="I112" s="1429"/>
      <c r="J112" s="1429"/>
      <c r="K112" s="1429"/>
      <c r="L112" s="1429"/>
      <c r="M112" s="1429"/>
      <c r="N112" s="1429"/>
      <c r="O112" s="1429"/>
      <c r="P112" s="1429"/>
      <c r="Q112" s="1429"/>
      <c r="R112" s="1429"/>
      <c r="S112" s="1429"/>
      <c r="T112" s="1429"/>
      <c r="U112" s="1429"/>
      <c r="V112" s="1429"/>
      <c r="W112" s="1429"/>
      <c r="X112" s="1429"/>
      <c r="Y112" s="1429"/>
      <c r="Z112" s="1429"/>
      <c r="AA112" s="1429"/>
      <c r="AB112" s="1429"/>
      <c r="AC112" s="1429"/>
      <c r="AD112" s="1429"/>
      <c r="AE112" s="1429"/>
      <c r="AF112" s="1429"/>
      <c r="AG112" s="1429"/>
      <c r="AH112" s="1429"/>
      <c r="AI112" s="1429"/>
      <c r="AJ112" s="1429"/>
      <c r="AK112" s="1429"/>
      <c r="AL112" s="1429"/>
      <c r="AM112" s="1426"/>
    </row>
    <row r="113" spans="1:39">
      <c r="A113" s="1383"/>
      <c r="B113" s="1383"/>
      <c r="C113" s="1425"/>
      <c r="D113" s="1383"/>
      <c r="E113" s="1426"/>
      <c r="F113" s="1426"/>
      <c r="G113" s="1429"/>
      <c r="H113" s="1429"/>
      <c r="I113" s="1429"/>
      <c r="J113" s="1429"/>
      <c r="K113" s="1429"/>
      <c r="L113" s="1429"/>
      <c r="M113" s="1429"/>
      <c r="N113" s="1429"/>
      <c r="O113" s="1429"/>
      <c r="P113" s="1429"/>
      <c r="Q113" s="1429"/>
      <c r="R113" s="1429"/>
      <c r="S113" s="1429"/>
      <c r="T113" s="1429"/>
      <c r="U113" s="1429"/>
      <c r="V113" s="1429"/>
      <c r="W113" s="1429"/>
      <c r="X113" s="1429"/>
      <c r="Y113" s="1429"/>
      <c r="Z113" s="1429"/>
      <c r="AA113" s="1429"/>
      <c r="AB113" s="1429"/>
      <c r="AC113" s="1429"/>
      <c r="AD113" s="1429"/>
      <c r="AE113" s="1429"/>
      <c r="AF113" s="1429"/>
      <c r="AG113" s="1429"/>
      <c r="AH113" s="1429"/>
      <c r="AI113" s="1429"/>
      <c r="AJ113" s="1429"/>
      <c r="AK113" s="1429"/>
      <c r="AL113" s="1429"/>
      <c r="AM113" s="1426"/>
    </row>
    <row r="114" spans="1:39">
      <c r="A114" s="1383"/>
      <c r="B114" s="1383"/>
      <c r="C114" s="1425"/>
      <c r="D114" s="1383"/>
      <c r="E114" s="1426"/>
      <c r="F114" s="1426"/>
      <c r="G114" s="1429"/>
      <c r="H114" s="1429"/>
      <c r="I114" s="1429"/>
      <c r="J114" s="1429"/>
      <c r="K114" s="1429"/>
      <c r="L114" s="1429"/>
      <c r="M114" s="1429"/>
      <c r="N114" s="1429"/>
      <c r="O114" s="1429"/>
      <c r="P114" s="1429"/>
      <c r="Q114" s="1429"/>
      <c r="R114" s="1429"/>
      <c r="S114" s="1429"/>
      <c r="T114" s="1429"/>
      <c r="U114" s="1429"/>
      <c r="V114" s="1429"/>
      <c r="W114" s="1429"/>
      <c r="X114" s="1429"/>
      <c r="Y114" s="1429"/>
      <c r="Z114" s="1429"/>
      <c r="AA114" s="1429"/>
      <c r="AB114" s="1429"/>
      <c r="AC114" s="1429"/>
      <c r="AD114" s="1429"/>
      <c r="AE114" s="1429"/>
      <c r="AF114" s="1429"/>
      <c r="AG114" s="1429"/>
      <c r="AH114" s="1429"/>
      <c r="AI114" s="1429"/>
      <c r="AJ114" s="1429"/>
      <c r="AK114" s="1429"/>
      <c r="AL114" s="1429"/>
      <c r="AM114" s="1426"/>
    </row>
    <row r="115" spans="1:39">
      <c r="A115" s="1383"/>
      <c r="B115" s="1383"/>
      <c r="C115" s="1425"/>
      <c r="D115" s="1383"/>
      <c r="E115" s="1426"/>
      <c r="F115" s="1426"/>
      <c r="G115" s="1429"/>
      <c r="H115" s="1429"/>
      <c r="I115" s="1429"/>
      <c r="J115" s="1429"/>
      <c r="K115" s="1429"/>
      <c r="L115" s="1429"/>
      <c r="M115" s="1429"/>
      <c r="N115" s="1429"/>
      <c r="O115" s="1429"/>
      <c r="P115" s="1429"/>
      <c r="Q115" s="1429"/>
      <c r="R115" s="1429"/>
      <c r="S115" s="1429"/>
      <c r="T115" s="1429"/>
      <c r="U115" s="1429"/>
      <c r="V115" s="1429"/>
      <c r="W115" s="1429"/>
      <c r="X115" s="1429"/>
      <c r="Y115" s="1429"/>
      <c r="Z115" s="1429"/>
      <c r="AA115" s="1429"/>
      <c r="AB115" s="1429"/>
      <c r="AC115" s="1429"/>
      <c r="AD115" s="1429"/>
      <c r="AE115" s="1429"/>
      <c r="AF115" s="1429"/>
      <c r="AG115" s="1429"/>
      <c r="AH115" s="1429"/>
      <c r="AI115" s="1429"/>
      <c r="AJ115" s="1429"/>
      <c r="AK115" s="1429"/>
      <c r="AL115" s="1429"/>
      <c r="AM115" s="1426"/>
    </row>
    <row r="116" spans="1:39">
      <c r="A116" s="1383"/>
      <c r="B116" s="1383"/>
      <c r="C116" s="1425"/>
      <c r="D116" s="1383"/>
      <c r="E116" s="1426"/>
      <c r="F116" s="1426"/>
      <c r="G116" s="1429"/>
      <c r="H116" s="1429"/>
      <c r="I116" s="1429"/>
      <c r="J116" s="1429"/>
      <c r="K116" s="1429"/>
      <c r="L116" s="1429"/>
      <c r="M116" s="1429"/>
      <c r="N116" s="1429"/>
      <c r="O116" s="1429"/>
      <c r="P116" s="1429"/>
      <c r="Q116" s="1429"/>
      <c r="R116" s="1429"/>
      <c r="S116" s="1429"/>
      <c r="T116" s="1429"/>
      <c r="U116" s="1429"/>
      <c r="V116" s="1429"/>
      <c r="W116" s="1429"/>
      <c r="X116" s="1429"/>
      <c r="Y116" s="1429"/>
      <c r="Z116" s="1429"/>
      <c r="AA116" s="1429"/>
      <c r="AB116" s="1429"/>
      <c r="AC116" s="1429"/>
      <c r="AD116" s="1429"/>
      <c r="AE116" s="1429"/>
      <c r="AF116" s="1429"/>
      <c r="AG116" s="1429"/>
      <c r="AH116" s="1429"/>
      <c r="AI116" s="1429"/>
      <c r="AJ116" s="1429"/>
      <c r="AK116" s="1429"/>
      <c r="AL116" s="1429"/>
      <c r="AM116" s="1426"/>
    </row>
    <row r="117" spans="1:39">
      <c r="A117" s="1383"/>
      <c r="B117" s="1383"/>
      <c r="C117" s="1425"/>
      <c r="D117" s="1383"/>
      <c r="E117" s="1426"/>
      <c r="F117" s="1426"/>
      <c r="G117" s="1429"/>
      <c r="H117" s="1429"/>
      <c r="I117" s="1429"/>
      <c r="J117" s="1429"/>
      <c r="K117" s="1429"/>
      <c r="L117" s="1429"/>
      <c r="M117" s="1429"/>
      <c r="N117" s="1429"/>
      <c r="O117" s="1429"/>
      <c r="P117" s="1429"/>
      <c r="Q117" s="1429"/>
      <c r="R117" s="1429"/>
      <c r="S117" s="1429"/>
      <c r="T117" s="1429"/>
      <c r="U117" s="1429"/>
      <c r="V117" s="1429"/>
      <c r="W117" s="1429"/>
      <c r="X117" s="1429"/>
      <c r="Y117" s="1429"/>
      <c r="Z117" s="1429"/>
      <c r="AA117" s="1429"/>
      <c r="AB117" s="1429"/>
      <c r="AC117" s="1429"/>
      <c r="AD117" s="1429"/>
      <c r="AE117" s="1429"/>
      <c r="AF117" s="1429"/>
      <c r="AG117" s="1429"/>
      <c r="AH117" s="1429"/>
      <c r="AI117" s="1429"/>
      <c r="AJ117" s="1429"/>
      <c r="AK117" s="1429"/>
      <c r="AL117" s="1429"/>
      <c r="AM117" s="1426"/>
    </row>
    <row r="118" spans="1:39">
      <c r="A118" s="1383"/>
      <c r="B118" s="1383"/>
      <c r="C118" s="1425"/>
      <c r="D118" s="1383"/>
      <c r="E118" s="1426"/>
      <c r="F118" s="1426"/>
      <c r="G118" s="1429"/>
      <c r="H118" s="1429"/>
      <c r="I118" s="1429"/>
      <c r="J118" s="1429"/>
      <c r="K118" s="1429"/>
      <c r="L118" s="1429"/>
      <c r="M118" s="1429"/>
      <c r="N118" s="1429"/>
      <c r="O118" s="1429"/>
      <c r="P118" s="1429"/>
      <c r="Q118" s="1429"/>
      <c r="R118" s="1429"/>
      <c r="S118" s="1429"/>
      <c r="T118" s="1429"/>
      <c r="U118" s="1429"/>
      <c r="V118" s="1429"/>
      <c r="W118" s="1429"/>
      <c r="X118" s="1429"/>
      <c r="Y118" s="1429"/>
      <c r="Z118" s="1429"/>
      <c r="AA118" s="1429"/>
      <c r="AB118" s="1429"/>
      <c r="AC118" s="1429"/>
      <c r="AD118" s="1429"/>
      <c r="AE118" s="1429"/>
      <c r="AF118" s="1429"/>
      <c r="AG118" s="1429"/>
      <c r="AH118" s="1429"/>
      <c r="AI118" s="1429"/>
      <c r="AJ118" s="1429"/>
      <c r="AK118" s="1429"/>
      <c r="AL118" s="1429"/>
      <c r="AM118" s="1426"/>
    </row>
    <row r="119" spans="1:39">
      <c r="A119" s="1383"/>
      <c r="B119" s="1383"/>
      <c r="C119" s="1425"/>
      <c r="D119" s="1383"/>
      <c r="E119" s="1426"/>
      <c r="F119" s="1426"/>
      <c r="G119" s="1429"/>
      <c r="H119" s="1429"/>
      <c r="I119" s="1429"/>
      <c r="J119" s="1429"/>
      <c r="K119" s="1429"/>
      <c r="L119" s="1429"/>
      <c r="M119" s="1429"/>
      <c r="N119" s="1429"/>
      <c r="O119" s="1429"/>
      <c r="P119" s="1429"/>
      <c r="Q119" s="1429"/>
      <c r="R119" s="1429"/>
      <c r="S119" s="1429"/>
      <c r="T119" s="1429"/>
      <c r="U119" s="1429"/>
      <c r="V119" s="1429"/>
      <c r="W119" s="1429"/>
      <c r="X119" s="1429"/>
      <c r="Y119" s="1429"/>
      <c r="Z119" s="1429"/>
      <c r="AA119" s="1429"/>
      <c r="AB119" s="1429"/>
      <c r="AC119" s="1429"/>
      <c r="AD119" s="1429"/>
      <c r="AE119" s="1429"/>
      <c r="AF119" s="1429"/>
      <c r="AG119" s="1429"/>
      <c r="AH119" s="1429"/>
      <c r="AI119" s="1429"/>
      <c r="AJ119" s="1429"/>
      <c r="AK119" s="1429"/>
      <c r="AL119" s="1429"/>
      <c r="AM119" s="1426"/>
    </row>
    <row r="120" spans="1:39">
      <c r="A120" s="1383"/>
      <c r="B120" s="1383"/>
      <c r="C120" s="1425"/>
      <c r="D120" s="1383"/>
      <c r="E120" s="1426"/>
      <c r="F120" s="1426"/>
      <c r="G120" s="1429"/>
      <c r="H120" s="1429"/>
      <c r="I120" s="1429"/>
      <c r="J120" s="1429"/>
      <c r="K120" s="1429"/>
      <c r="L120" s="1429"/>
      <c r="M120" s="1429"/>
      <c r="N120" s="1429"/>
      <c r="O120" s="1429"/>
      <c r="P120" s="1429"/>
      <c r="Q120" s="1429"/>
      <c r="R120" s="1429"/>
      <c r="S120" s="1429"/>
      <c r="T120" s="1429"/>
      <c r="U120" s="1429"/>
      <c r="V120" s="1429"/>
      <c r="W120" s="1429"/>
      <c r="X120" s="1429"/>
      <c r="Y120" s="1429"/>
      <c r="Z120" s="1429"/>
      <c r="AA120" s="1429"/>
      <c r="AB120" s="1429"/>
      <c r="AC120" s="1429"/>
      <c r="AD120" s="1429"/>
      <c r="AE120" s="1429"/>
      <c r="AF120" s="1429"/>
      <c r="AG120" s="1429"/>
      <c r="AH120" s="1429"/>
      <c r="AI120" s="1429"/>
      <c r="AJ120" s="1429"/>
      <c r="AK120" s="1429"/>
      <c r="AL120" s="1429"/>
      <c r="AM120" s="1426"/>
    </row>
    <row r="121" spans="1:39">
      <c r="A121" s="1383"/>
      <c r="B121" s="1383"/>
      <c r="C121" s="1425"/>
      <c r="D121" s="1383"/>
      <c r="E121" s="1426"/>
      <c r="F121" s="1426"/>
      <c r="G121" s="1429"/>
      <c r="H121" s="1429"/>
      <c r="I121" s="1429"/>
      <c r="J121" s="1429"/>
      <c r="K121" s="1429"/>
      <c r="L121" s="1429"/>
      <c r="M121" s="1429"/>
      <c r="N121" s="1429"/>
      <c r="O121" s="1429"/>
      <c r="P121" s="1429"/>
      <c r="Q121" s="1429"/>
      <c r="R121" s="1429"/>
      <c r="S121" s="1429"/>
      <c r="T121" s="1429"/>
      <c r="U121" s="1429"/>
      <c r="V121" s="1429"/>
      <c r="W121" s="1429"/>
      <c r="X121" s="1429"/>
      <c r="Y121" s="1429"/>
      <c r="Z121" s="1429"/>
      <c r="AA121" s="1429"/>
      <c r="AB121" s="1429"/>
      <c r="AC121" s="1429"/>
      <c r="AD121" s="1429"/>
      <c r="AE121" s="1429"/>
      <c r="AF121" s="1429"/>
      <c r="AG121" s="1429"/>
      <c r="AH121" s="1429"/>
      <c r="AI121" s="1429"/>
      <c r="AJ121" s="1429"/>
      <c r="AK121" s="1429"/>
      <c r="AL121" s="1429"/>
      <c r="AM121" s="1426"/>
    </row>
    <row r="122" spans="1:39">
      <c r="A122" s="1383"/>
      <c r="B122" s="1383"/>
      <c r="C122" s="1425"/>
      <c r="D122" s="1383"/>
      <c r="E122" s="1426"/>
      <c r="F122" s="1426"/>
      <c r="G122" s="1429"/>
      <c r="H122" s="1429"/>
      <c r="I122" s="1429"/>
      <c r="J122" s="1429"/>
      <c r="K122" s="1429"/>
      <c r="L122" s="1429"/>
      <c r="M122" s="1429"/>
      <c r="N122" s="1429"/>
      <c r="O122" s="1429"/>
      <c r="P122" s="1429"/>
      <c r="Q122" s="1429"/>
      <c r="R122" s="1429"/>
      <c r="S122" s="1429"/>
      <c r="T122" s="1429"/>
      <c r="U122" s="1429"/>
      <c r="V122" s="1429"/>
      <c r="W122" s="1429"/>
      <c r="X122" s="1429"/>
      <c r="Y122" s="1429"/>
      <c r="Z122" s="1429"/>
      <c r="AA122" s="1429"/>
      <c r="AB122" s="1429"/>
      <c r="AC122" s="1429"/>
      <c r="AD122" s="1429"/>
      <c r="AE122" s="1429"/>
      <c r="AF122" s="1429"/>
      <c r="AG122" s="1429"/>
      <c r="AH122" s="1429"/>
      <c r="AI122" s="1429"/>
      <c r="AJ122" s="1429"/>
      <c r="AK122" s="1429"/>
      <c r="AL122" s="1429"/>
      <c r="AM122" s="1426"/>
    </row>
    <row r="123" spans="1:39">
      <c r="A123" s="1383"/>
      <c r="B123" s="1383"/>
      <c r="C123" s="1425"/>
      <c r="D123" s="1383"/>
      <c r="E123" s="1426"/>
      <c r="F123" s="1426"/>
      <c r="G123" s="1429"/>
      <c r="H123" s="1429"/>
      <c r="I123" s="1429"/>
      <c r="J123" s="1429"/>
      <c r="K123" s="1429"/>
      <c r="L123" s="1429"/>
      <c r="M123" s="1429"/>
      <c r="N123" s="1429"/>
      <c r="O123" s="1429"/>
      <c r="P123" s="1429"/>
      <c r="Q123" s="1429"/>
      <c r="R123" s="1429"/>
      <c r="S123" s="1429"/>
      <c r="T123" s="1429"/>
      <c r="U123" s="1429"/>
      <c r="V123" s="1429"/>
      <c r="W123" s="1429"/>
      <c r="X123" s="1429"/>
      <c r="Y123" s="1429"/>
      <c r="Z123" s="1429"/>
      <c r="AA123" s="1429"/>
      <c r="AB123" s="1429"/>
      <c r="AC123" s="1429"/>
      <c r="AD123" s="1429"/>
      <c r="AE123" s="1429"/>
      <c r="AF123" s="1429"/>
      <c r="AG123" s="1429"/>
      <c r="AH123" s="1429"/>
      <c r="AI123" s="1429"/>
      <c r="AJ123" s="1429"/>
      <c r="AK123" s="1429"/>
      <c r="AL123" s="1429"/>
      <c r="AM123" s="1426"/>
    </row>
    <row r="124" spans="1:39">
      <c r="A124" s="1383"/>
      <c r="B124" s="1383"/>
      <c r="C124" s="1425"/>
      <c r="D124" s="1383"/>
      <c r="E124" s="1426"/>
      <c r="F124" s="1426"/>
      <c r="G124" s="1429"/>
      <c r="H124" s="1429"/>
      <c r="I124" s="1429"/>
      <c r="J124" s="1429"/>
      <c r="K124" s="1429"/>
      <c r="L124" s="1429"/>
      <c r="M124" s="1429"/>
      <c r="N124" s="1429"/>
      <c r="O124" s="1429"/>
      <c r="P124" s="1429"/>
      <c r="Q124" s="1429"/>
      <c r="R124" s="1429"/>
      <c r="S124" s="1429"/>
      <c r="T124" s="1429"/>
      <c r="U124" s="1429"/>
      <c r="V124" s="1429"/>
      <c r="W124" s="1429"/>
      <c r="X124" s="1429"/>
      <c r="Y124" s="1429"/>
      <c r="Z124" s="1429"/>
      <c r="AA124" s="1429"/>
      <c r="AB124" s="1429"/>
      <c r="AC124" s="1429"/>
      <c r="AD124" s="1429"/>
      <c r="AE124" s="1429"/>
      <c r="AF124" s="1429"/>
      <c r="AG124" s="1429"/>
      <c r="AH124" s="1429"/>
      <c r="AI124" s="1429"/>
      <c r="AJ124" s="1429"/>
      <c r="AK124" s="1429"/>
      <c r="AL124" s="1429"/>
      <c r="AM124" s="1426"/>
    </row>
    <row r="125" spans="1:39">
      <c r="A125" s="1383"/>
      <c r="B125" s="1383"/>
      <c r="C125" s="1425"/>
      <c r="D125" s="1383"/>
      <c r="E125" s="1426"/>
      <c r="F125" s="1426"/>
      <c r="G125" s="1429"/>
      <c r="H125" s="1429"/>
      <c r="I125" s="1429"/>
      <c r="J125" s="1429"/>
      <c r="K125" s="1429"/>
      <c r="L125" s="1429"/>
      <c r="M125" s="1429"/>
      <c r="N125" s="1429"/>
      <c r="O125" s="1429"/>
      <c r="P125" s="1429"/>
      <c r="Q125" s="1429"/>
      <c r="R125" s="1429"/>
      <c r="S125" s="1429"/>
      <c r="T125" s="1429"/>
      <c r="U125" s="1429"/>
      <c r="V125" s="1429"/>
      <c r="W125" s="1429"/>
      <c r="X125" s="1429"/>
      <c r="Y125" s="1429"/>
      <c r="Z125" s="1429"/>
      <c r="AA125" s="1429"/>
      <c r="AB125" s="1429"/>
      <c r="AC125" s="1429"/>
      <c r="AD125" s="1429"/>
      <c r="AE125" s="1429"/>
      <c r="AF125" s="1429"/>
      <c r="AG125" s="1429"/>
      <c r="AH125" s="1429"/>
      <c r="AI125" s="1429"/>
      <c r="AJ125" s="1429"/>
      <c r="AK125" s="1429"/>
      <c r="AL125" s="1429"/>
      <c r="AM125" s="1426"/>
    </row>
    <row r="126" spans="1:39">
      <c r="A126" s="1383"/>
      <c r="B126" s="1383"/>
      <c r="C126" s="1425"/>
      <c r="D126" s="1383"/>
      <c r="E126" s="1426"/>
      <c r="F126" s="1426"/>
      <c r="G126" s="1429"/>
      <c r="H126" s="1429"/>
      <c r="I126" s="1429"/>
      <c r="J126" s="1429"/>
      <c r="K126" s="1429"/>
      <c r="L126" s="1429"/>
      <c r="M126" s="1429"/>
      <c r="N126" s="1429"/>
      <c r="O126" s="1429"/>
      <c r="P126" s="1429"/>
      <c r="Q126" s="1429"/>
      <c r="R126" s="1429"/>
      <c r="S126" s="1429"/>
      <c r="T126" s="1429"/>
      <c r="U126" s="1429"/>
      <c r="V126" s="1429"/>
      <c r="W126" s="1429"/>
      <c r="X126" s="1429"/>
      <c r="Y126" s="1429"/>
      <c r="Z126" s="1429"/>
      <c r="AA126" s="1429"/>
      <c r="AB126" s="1429"/>
      <c r="AC126" s="1429"/>
      <c r="AD126" s="1429"/>
      <c r="AE126" s="1429"/>
      <c r="AF126" s="1429"/>
      <c r="AG126" s="1429"/>
      <c r="AH126" s="1429"/>
      <c r="AI126" s="1429"/>
      <c r="AJ126" s="1429"/>
      <c r="AK126" s="1429"/>
      <c r="AL126" s="1429"/>
      <c r="AM126" s="1426"/>
    </row>
    <row r="127" spans="1:39">
      <c r="A127" s="1383"/>
      <c r="B127" s="1383"/>
      <c r="C127" s="1425"/>
      <c r="D127" s="1383"/>
      <c r="E127" s="1426"/>
      <c r="F127" s="1426"/>
      <c r="G127" s="1429"/>
      <c r="H127" s="1429"/>
      <c r="I127" s="1429"/>
      <c r="J127" s="1429"/>
      <c r="K127" s="1429"/>
      <c r="L127" s="1429"/>
      <c r="M127" s="1429"/>
      <c r="N127" s="1429"/>
      <c r="O127" s="1429"/>
      <c r="P127" s="1429"/>
      <c r="Q127" s="1429"/>
      <c r="R127" s="1429"/>
      <c r="S127" s="1429"/>
      <c r="T127" s="1429"/>
      <c r="U127" s="1429"/>
      <c r="V127" s="1429"/>
      <c r="W127" s="1429"/>
      <c r="X127" s="1429"/>
      <c r="Y127" s="1429"/>
      <c r="Z127" s="1429"/>
      <c r="AA127" s="1429"/>
      <c r="AB127" s="1429"/>
      <c r="AC127" s="1429"/>
      <c r="AD127" s="1429"/>
      <c r="AE127" s="1429"/>
      <c r="AF127" s="1429"/>
      <c r="AG127" s="1429"/>
      <c r="AH127" s="1429"/>
      <c r="AI127" s="1429"/>
      <c r="AJ127" s="1429"/>
      <c r="AK127" s="1429"/>
      <c r="AL127" s="1429"/>
      <c r="AM127" s="1426"/>
    </row>
    <row r="128" spans="1:39">
      <c r="A128" s="1383"/>
      <c r="B128" s="1383"/>
      <c r="C128" s="1425"/>
      <c r="D128" s="1383"/>
      <c r="E128" s="1426"/>
      <c r="F128" s="1426"/>
      <c r="G128" s="1429"/>
      <c r="H128" s="1429"/>
      <c r="I128" s="1429"/>
      <c r="J128" s="1429"/>
      <c r="K128" s="1429"/>
      <c r="L128" s="1429"/>
      <c r="M128" s="1429"/>
      <c r="N128" s="1429"/>
      <c r="O128" s="1429"/>
      <c r="P128" s="1429"/>
      <c r="Q128" s="1429"/>
      <c r="R128" s="1429"/>
      <c r="S128" s="1429"/>
      <c r="T128" s="1429"/>
      <c r="U128" s="1429"/>
      <c r="V128" s="1429"/>
      <c r="W128" s="1429"/>
      <c r="X128" s="1429"/>
      <c r="Y128" s="1429"/>
      <c r="Z128" s="1429"/>
      <c r="AA128" s="1429"/>
      <c r="AB128" s="1429"/>
      <c r="AC128" s="1429"/>
      <c r="AD128" s="1429"/>
      <c r="AE128" s="1429"/>
      <c r="AF128" s="1429"/>
      <c r="AG128" s="1429"/>
      <c r="AH128" s="1429"/>
      <c r="AI128" s="1429"/>
      <c r="AJ128" s="1429"/>
      <c r="AK128" s="1429"/>
      <c r="AL128" s="1429"/>
      <c r="AM128" s="1426"/>
    </row>
    <row r="129" spans="1:39">
      <c r="A129" s="1383"/>
      <c r="B129" s="1383"/>
      <c r="C129" s="1425"/>
      <c r="D129" s="1383"/>
      <c r="E129" s="1426"/>
      <c r="F129" s="1426"/>
      <c r="G129" s="1429"/>
      <c r="H129" s="1429"/>
      <c r="I129" s="1429"/>
      <c r="J129" s="1429"/>
      <c r="K129" s="1429"/>
      <c r="L129" s="1429"/>
      <c r="M129" s="1429"/>
      <c r="N129" s="1429"/>
      <c r="O129" s="1429"/>
      <c r="P129" s="1429"/>
      <c r="Q129" s="1429"/>
      <c r="R129" s="1429"/>
      <c r="S129" s="1429"/>
      <c r="T129" s="1429"/>
      <c r="U129" s="1429"/>
      <c r="V129" s="1429"/>
      <c r="W129" s="1429"/>
      <c r="X129" s="1429"/>
      <c r="Y129" s="1429"/>
      <c r="Z129" s="1429"/>
      <c r="AA129" s="1429"/>
      <c r="AB129" s="1429"/>
      <c r="AC129" s="1429"/>
      <c r="AD129" s="1429"/>
      <c r="AE129" s="1429"/>
      <c r="AF129" s="1429"/>
      <c r="AG129" s="1429"/>
      <c r="AH129" s="1429"/>
      <c r="AI129" s="1429"/>
      <c r="AJ129" s="1429"/>
      <c r="AK129" s="1429"/>
      <c r="AL129" s="1429"/>
      <c r="AM129" s="1426"/>
    </row>
    <row r="130" spans="1:39">
      <c r="A130" s="1383"/>
      <c r="B130" s="1383"/>
      <c r="C130" s="1425"/>
      <c r="D130" s="1383"/>
      <c r="E130" s="1426"/>
      <c r="F130" s="1426"/>
      <c r="G130" s="1429"/>
      <c r="H130" s="1429"/>
      <c r="I130" s="1429"/>
      <c r="J130" s="1429"/>
      <c r="K130" s="1429"/>
      <c r="L130" s="1429"/>
      <c r="M130" s="1429"/>
      <c r="N130" s="1429"/>
      <c r="O130" s="1429"/>
      <c r="P130" s="1429"/>
      <c r="Q130" s="1429"/>
      <c r="R130" s="1429"/>
      <c r="S130" s="1429"/>
      <c r="T130" s="1429"/>
      <c r="U130" s="1429"/>
      <c r="V130" s="1429"/>
      <c r="W130" s="1429"/>
      <c r="X130" s="1429"/>
      <c r="Y130" s="1429"/>
      <c r="Z130" s="1429"/>
      <c r="AA130" s="1429"/>
      <c r="AB130" s="1429"/>
      <c r="AC130" s="1429"/>
      <c r="AD130" s="1429"/>
      <c r="AE130" s="1429"/>
      <c r="AF130" s="1429"/>
      <c r="AG130" s="1429"/>
      <c r="AH130" s="1429"/>
      <c r="AI130" s="1429"/>
      <c r="AJ130" s="1429"/>
      <c r="AK130" s="1429"/>
      <c r="AL130" s="1429"/>
      <c r="AM130" s="1426"/>
    </row>
    <row r="131" spans="1:39">
      <c r="A131" s="1383"/>
      <c r="B131" s="1383"/>
      <c r="C131" s="1425"/>
      <c r="D131" s="1383"/>
      <c r="E131" s="1426"/>
      <c r="F131" s="1426"/>
      <c r="G131" s="1429"/>
      <c r="H131" s="1429"/>
      <c r="I131" s="1429"/>
      <c r="J131" s="1429"/>
      <c r="K131" s="1429"/>
      <c r="L131" s="1429"/>
      <c r="M131" s="1429"/>
      <c r="N131" s="1429"/>
      <c r="O131" s="1429"/>
      <c r="P131" s="1429"/>
      <c r="Q131" s="1429"/>
      <c r="R131" s="1429"/>
      <c r="S131" s="1429"/>
      <c r="T131" s="1429"/>
      <c r="U131" s="1429"/>
      <c r="V131" s="1429"/>
      <c r="W131" s="1429"/>
      <c r="X131" s="1429"/>
      <c r="Y131" s="1429"/>
      <c r="Z131" s="1429"/>
      <c r="AA131" s="1429"/>
      <c r="AB131" s="1429"/>
      <c r="AC131" s="1429"/>
      <c r="AD131" s="1429"/>
      <c r="AE131" s="1429"/>
      <c r="AF131" s="1429"/>
      <c r="AG131" s="1429"/>
      <c r="AH131" s="1429"/>
      <c r="AI131" s="1429"/>
      <c r="AJ131" s="1429"/>
      <c r="AK131" s="1429"/>
      <c r="AL131" s="1429"/>
      <c r="AM131" s="1426"/>
    </row>
    <row r="132" spans="1:39">
      <c r="A132" s="1383"/>
      <c r="B132" s="1383"/>
      <c r="C132" s="1425"/>
      <c r="D132" s="1383"/>
      <c r="E132" s="1426"/>
      <c r="F132" s="1426"/>
      <c r="G132" s="1429"/>
      <c r="H132" s="1429"/>
      <c r="I132" s="1429"/>
      <c r="J132" s="1429"/>
      <c r="K132" s="1429"/>
      <c r="L132" s="1429"/>
      <c r="M132" s="1429"/>
      <c r="N132" s="1429"/>
      <c r="O132" s="1429"/>
      <c r="P132" s="1429"/>
      <c r="Q132" s="1429"/>
      <c r="R132" s="1429"/>
      <c r="S132" s="1429"/>
      <c r="T132" s="1429"/>
      <c r="U132" s="1429"/>
      <c r="V132" s="1429"/>
      <c r="W132" s="1429"/>
      <c r="X132" s="1429"/>
      <c r="Y132" s="1429"/>
      <c r="Z132" s="1429"/>
      <c r="AA132" s="1429"/>
      <c r="AB132" s="1429"/>
      <c r="AC132" s="1429"/>
      <c r="AD132" s="1429"/>
      <c r="AE132" s="1429"/>
      <c r="AF132" s="1429"/>
      <c r="AG132" s="1429"/>
      <c r="AH132" s="1429"/>
      <c r="AI132" s="1429"/>
      <c r="AJ132" s="1429"/>
      <c r="AK132" s="1429"/>
      <c r="AL132" s="1429"/>
      <c r="AM132" s="1426"/>
    </row>
    <row r="133" spans="1:39">
      <c r="A133" s="1383"/>
      <c r="B133" s="1383"/>
      <c r="C133" s="1425"/>
      <c r="D133" s="1383"/>
      <c r="E133" s="1426"/>
      <c r="F133" s="1426"/>
      <c r="G133" s="1429"/>
      <c r="H133" s="1429"/>
      <c r="I133" s="1429"/>
      <c r="J133" s="1429"/>
      <c r="K133" s="1429"/>
      <c r="L133" s="1429"/>
      <c r="M133" s="1429"/>
      <c r="N133" s="1429"/>
      <c r="O133" s="1429"/>
      <c r="P133" s="1429"/>
      <c r="Q133" s="1429"/>
      <c r="R133" s="1429"/>
      <c r="S133" s="1429"/>
      <c r="T133" s="1429"/>
      <c r="U133" s="1429"/>
      <c r="V133" s="1429"/>
      <c r="W133" s="1429"/>
      <c r="X133" s="1429"/>
      <c r="Y133" s="1429"/>
      <c r="Z133" s="1429"/>
      <c r="AA133" s="1429"/>
      <c r="AB133" s="1429"/>
      <c r="AC133" s="1429"/>
      <c r="AD133" s="1429"/>
      <c r="AE133" s="1429"/>
      <c r="AF133" s="1429"/>
      <c r="AG133" s="1429"/>
      <c r="AH133" s="1429"/>
      <c r="AI133" s="1429"/>
      <c r="AJ133" s="1429"/>
      <c r="AK133" s="1429"/>
      <c r="AL133" s="1429"/>
      <c r="AM133" s="1426"/>
    </row>
    <row r="134" spans="1:39">
      <c r="A134" s="1383"/>
      <c r="B134" s="1383"/>
      <c r="C134" s="1425"/>
      <c r="D134" s="1383"/>
      <c r="E134" s="1426"/>
      <c r="F134" s="1426"/>
      <c r="G134" s="1429"/>
      <c r="H134" s="1429"/>
      <c r="I134" s="1429"/>
      <c r="J134" s="1429"/>
      <c r="K134" s="1429"/>
      <c r="L134" s="1429"/>
      <c r="M134" s="1429"/>
      <c r="N134" s="1429"/>
      <c r="O134" s="1429"/>
      <c r="P134" s="1429"/>
      <c r="Q134" s="1429"/>
      <c r="R134" s="1429"/>
      <c r="S134" s="1429"/>
      <c r="T134" s="1429"/>
      <c r="U134" s="1429"/>
      <c r="V134" s="1429"/>
      <c r="W134" s="1429"/>
      <c r="X134" s="1429"/>
      <c r="Y134" s="1429"/>
      <c r="Z134" s="1429"/>
      <c r="AA134" s="1429"/>
      <c r="AB134" s="1429"/>
      <c r="AC134" s="1429"/>
      <c r="AD134" s="1429"/>
      <c r="AE134" s="1429"/>
      <c r="AF134" s="1429"/>
      <c r="AG134" s="1429"/>
      <c r="AH134" s="1429"/>
      <c r="AI134" s="1429"/>
      <c r="AJ134" s="1429"/>
      <c r="AK134" s="1429"/>
      <c r="AL134" s="1429"/>
      <c r="AM134" s="1426"/>
    </row>
    <row r="135" spans="1:39">
      <c r="A135" s="1383"/>
      <c r="B135" s="1383"/>
      <c r="C135" s="1425"/>
      <c r="D135" s="1383"/>
      <c r="E135" s="1426"/>
      <c r="F135" s="1426"/>
      <c r="G135" s="1429"/>
      <c r="H135" s="1429"/>
      <c r="I135" s="1429"/>
      <c r="J135" s="1429"/>
      <c r="K135" s="1429"/>
      <c r="L135" s="1429"/>
      <c r="M135" s="1429"/>
      <c r="N135" s="1429"/>
      <c r="O135" s="1429"/>
      <c r="P135" s="1429"/>
      <c r="Q135" s="1429"/>
      <c r="R135" s="1429"/>
      <c r="S135" s="1429"/>
      <c r="T135" s="1429"/>
      <c r="U135" s="1429"/>
      <c r="V135" s="1429"/>
      <c r="W135" s="1429"/>
      <c r="X135" s="1429"/>
      <c r="Y135" s="1429"/>
      <c r="Z135" s="1429"/>
      <c r="AA135" s="1429"/>
      <c r="AB135" s="1429"/>
      <c r="AC135" s="1429"/>
      <c r="AD135" s="1429"/>
      <c r="AE135" s="1429"/>
      <c r="AF135" s="1429"/>
      <c r="AG135" s="1429"/>
      <c r="AH135" s="1429"/>
      <c r="AI135" s="1429"/>
      <c r="AJ135" s="1429"/>
      <c r="AK135" s="1429"/>
      <c r="AL135" s="1429"/>
      <c r="AM135" s="1426"/>
    </row>
    <row r="136" spans="1:39">
      <c r="A136" s="1383"/>
      <c r="B136" s="1383"/>
      <c r="C136" s="1425"/>
      <c r="D136" s="1383"/>
      <c r="E136" s="1426"/>
      <c r="F136" s="1426"/>
      <c r="G136" s="1429"/>
      <c r="H136" s="1429"/>
      <c r="I136" s="1429"/>
      <c r="J136" s="1429"/>
      <c r="K136" s="1429"/>
      <c r="L136" s="1429"/>
      <c r="M136" s="1429"/>
      <c r="N136" s="1429"/>
      <c r="O136" s="1429"/>
      <c r="P136" s="1429"/>
      <c r="Q136" s="1429"/>
      <c r="R136" s="1429"/>
      <c r="S136" s="1429"/>
      <c r="T136" s="1429"/>
      <c r="U136" s="1429"/>
      <c r="V136" s="1429"/>
      <c r="W136" s="1429"/>
      <c r="X136" s="1429"/>
      <c r="Y136" s="1429"/>
      <c r="Z136" s="1429"/>
      <c r="AA136" s="1429"/>
      <c r="AB136" s="1429"/>
      <c r="AC136" s="1429"/>
      <c r="AD136" s="1429"/>
      <c r="AE136" s="1429"/>
      <c r="AF136" s="1429"/>
      <c r="AG136" s="1429"/>
      <c r="AH136" s="1429"/>
      <c r="AI136" s="1429"/>
      <c r="AJ136" s="1429"/>
      <c r="AK136" s="1429"/>
      <c r="AL136" s="1429"/>
      <c r="AM136" s="1426"/>
    </row>
    <row r="137" spans="1:39">
      <c r="A137" s="1383"/>
      <c r="B137" s="1383"/>
      <c r="C137" s="1425"/>
      <c r="D137" s="1383"/>
      <c r="E137" s="1426"/>
      <c r="F137" s="1426"/>
      <c r="G137" s="1429"/>
      <c r="H137" s="1429"/>
      <c r="I137" s="1429"/>
      <c r="J137" s="1429"/>
      <c r="K137" s="1429"/>
      <c r="L137" s="1429"/>
      <c r="M137" s="1429"/>
      <c r="N137" s="1429"/>
      <c r="O137" s="1429"/>
      <c r="P137" s="1429"/>
      <c r="Q137" s="1429"/>
      <c r="R137" s="1429"/>
      <c r="S137" s="1429"/>
      <c r="T137" s="1429"/>
      <c r="U137" s="1429"/>
      <c r="V137" s="1429"/>
      <c r="W137" s="1429"/>
      <c r="X137" s="1429"/>
      <c r="Y137" s="1429"/>
      <c r="Z137" s="1429"/>
      <c r="AA137" s="1429"/>
      <c r="AB137" s="1429"/>
      <c r="AC137" s="1429"/>
      <c r="AD137" s="1429"/>
      <c r="AE137" s="1429"/>
      <c r="AF137" s="1429"/>
      <c r="AG137" s="1429"/>
      <c r="AH137" s="1429"/>
      <c r="AI137" s="1429"/>
      <c r="AJ137" s="1429"/>
      <c r="AK137" s="1429"/>
      <c r="AL137" s="1429"/>
      <c r="AM137" s="1426"/>
    </row>
    <row r="138" spans="1:39">
      <c r="A138" s="1383"/>
      <c r="B138" s="1383"/>
      <c r="C138" s="1425"/>
      <c r="D138" s="1383"/>
      <c r="E138" s="1426"/>
      <c r="F138" s="1426"/>
      <c r="G138" s="1429"/>
      <c r="H138" s="1429"/>
      <c r="I138" s="1429"/>
      <c r="J138" s="1429"/>
      <c r="K138" s="1429"/>
      <c r="L138" s="1429"/>
      <c r="M138" s="1429"/>
      <c r="N138" s="1429"/>
      <c r="O138" s="1429"/>
      <c r="P138" s="1429"/>
      <c r="Q138" s="1429"/>
      <c r="R138" s="1429"/>
      <c r="S138" s="1429"/>
      <c r="T138" s="1429"/>
      <c r="U138" s="1429"/>
      <c r="V138" s="1429"/>
      <c r="W138" s="1429"/>
      <c r="X138" s="1429"/>
      <c r="Y138" s="1429"/>
      <c r="Z138" s="1429"/>
      <c r="AA138" s="1429"/>
      <c r="AB138" s="1429"/>
      <c r="AC138" s="1429"/>
      <c r="AD138" s="1429"/>
      <c r="AE138" s="1429"/>
      <c r="AF138" s="1429"/>
      <c r="AG138" s="1429"/>
      <c r="AH138" s="1429"/>
      <c r="AI138" s="1429"/>
      <c r="AJ138" s="1429"/>
      <c r="AK138" s="1429"/>
      <c r="AL138" s="1429"/>
      <c r="AM138" s="1426"/>
    </row>
    <row r="139" spans="1:39">
      <c r="A139" s="1383"/>
      <c r="B139" s="1383"/>
      <c r="C139" s="1425"/>
      <c r="D139" s="1383"/>
      <c r="E139" s="1426"/>
      <c r="F139" s="1426"/>
      <c r="G139" s="1429"/>
      <c r="H139" s="1429"/>
      <c r="I139" s="1429"/>
      <c r="J139" s="1429"/>
      <c r="K139" s="1429"/>
      <c r="L139" s="1429"/>
      <c r="M139" s="1429"/>
      <c r="N139" s="1429"/>
      <c r="O139" s="1429"/>
      <c r="P139" s="1429"/>
      <c r="Q139" s="1429"/>
      <c r="R139" s="1429"/>
      <c r="S139" s="1429"/>
      <c r="T139" s="1429"/>
      <c r="U139" s="1429"/>
      <c r="V139" s="1429"/>
      <c r="W139" s="1429"/>
      <c r="X139" s="1429"/>
      <c r="Y139" s="1429"/>
      <c r="Z139" s="1429"/>
      <c r="AA139" s="1429"/>
      <c r="AB139" s="1429"/>
      <c r="AC139" s="1429"/>
      <c r="AD139" s="1429"/>
      <c r="AE139" s="1429"/>
      <c r="AF139" s="1429"/>
      <c r="AG139" s="1429"/>
      <c r="AH139" s="1429"/>
      <c r="AI139" s="1429"/>
      <c r="AJ139" s="1429"/>
      <c r="AK139" s="1429"/>
      <c r="AL139" s="1429"/>
      <c r="AM139" s="1426"/>
    </row>
    <row r="140" spans="1:39">
      <c r="A140" s="1383"/>
      <c r="B140" s="1383"/>
      <c r="C140" s="1425"/>
      <c r="D140" s="1383"/>
      <c r="E140" s="1426"/>
      <c r="F140" s="1426"/>
      <c r="G140" s="1429"/>
      <c r="H140" s="1429"/>
      <c r="I140" s="1429"/>
      <c r="J140" s="1429"/>
      <c r="K140" s="1429"/>
      <c r="L140" s="1429"/>
      <c r="M140" s="1429"/>
      <c r="N140" s="1429"/>
      <c r="O140" s="1429"/>
      <c r="P140" s="1429"/>
      <c r="Q140" s="1429"/>
      <c r="R140" s="1429"/>
      <c r="S140" s="1429"/>
      <c r="T140" s="1429"/>
      <c r="U140" s="1429"/>
      <c r="V140" s="1429"/>
      <c r="W140" s="1429"/>
      <c r="X140" s="1429"/>
      <c r="Y140" s="1429"/>
      <c r="Z140" s="1429"/>
      <c r="AA140" s="1429"/>
      <c r="AB140" s="1429"/>
      <c r="AC140" s="1429"/>
      <c r="AD140" s="1429"/>
      <c r="AE140" s="1429"/>
      <c r="AF140" s="1429"/>
      <c r="AG140" s="1429"/>
      <c r="AH140" s="1429"/>
      <c r="AI140" s="1429"/>
      <c r="AJ140" s="1429"/>
      <c r="AK140" s="1429"/>
      <c r="AL140" s="1429"/>
      <c r="AM140" s="1426"/>
    </row>
    <row r="141" spans="1:39">
      <c r="A141" s="1383"/>
      <c r="B141" s="1383"/>
      <c r="C141" s="1425"/>
      <c r="D141" s="1383"/>
      <c r="E141" s="1426"/>
      <c r="F141" s="1426"/>
      <c r="G141" s="1429"/>
      <c r="H141" s="1429"/>
      <c r="I141" s="1429"/>
      <c r="J141" s="1429"/>
      <c r="K141" s="1429"/>
      <c r="L141" s="1429"/>
      <c r="M141" s="1429"/>
      <c r="N141" s="1429"/>
      <c r="O141" s="1429"/>
      <c r="P141" s="1429"/>
      <c r="Q141" s="1429"/>
      <c r="R141" s="1429"/>
      <c r="S141" s="1429"/>
      <c r="T141" s="1429"/>
      <c r="U141" s="1429"/>
      <c r="V141" s="1429"/>
      <c r="W141" s="1429"/>
      <c r="X141" s="1429"/>
      <c r="Y141" s="1429"/>
      <c r="Z141" s="1429"/>
      <c r="AA141" s="1429"/>
      <c r="AB141" s="1429"/>
      <c r="AC141" s="1429"/>
      <c r="AD141" s="1429"/>
      <c r="AE141" s="1429"/>
      <c r="AF141" s="1429"/>
      <c r="AG141" s="1429"/>
      <c r="AH141" s="1429"/>
      <c r="AI141" s="1429"/>
      <c r="AJ141" s="1429"/>
      <c r="AK141" s="1429"/>
      <c r="AL141" s="1429"/>
      <c r="AM141" s="1426"/>
    </row>
    <row r="142" spans="1:39">
      <c r="A142" s="1383"/>
      <c r="B142" s="1383"/>
      <c r="C142" s="1425"/>
      <c r="D142" s="1383"/>
      <c r="E142" s="1426"/>
      <c r="F142" s="1426"/>
      <c r="G142" s="1429"/>
      <c r="H142" s="1429"/>
      <c r="I142" s="1429"/>
      <c r="J142" s="1429"/>
      <c r="K142" s="1429"/>
      <c r="L142" s="1429"/>
      <c r="M142" s="1429"/>
      <c r="N142" s="1429"/>
      <c r="O142" s="1429"/>
      <c r="P142" s="1429"/>
      <c r="Q142" s="1429"/>
      <c r="R142" s="1429"/>
      <c r="S142" s="1429"/>
      <c r="T142" s="1429"/>
      <c r="U142" s="1429"/>
      <c r="V142" s="1429"/>
      <c r="W142" s="1429"/>
      <c r="X142" s="1429"/>
      <c r="Y142" s="1429"/>
      <c r="Z142" s="1429"/>
      <c r="AA142" s="1429"/>
      <c r="AB142" s="1429"/>
      <c r="AC142" s="1429"/>
      <c r="AD142" s="1429"/>
      <c r="AE142" s="1429"/>
      <c r="AF142" s="1429"/>
      <c r="AG142" s="1429"/>
      <c r="AH142" s="1429"/>
      <c r="AI142" s="1429"/>
      <c r="AJ142" s="1429"/>
      <c r="AK142" s="1429"/>
      <c r="AL142" s="1429"/>
      <c r="AM142" s="1426"/>
    </row>
    <row r="143" spans="1:39">
      <c r="A143" s="1383"/>
      <c r="B143" s="1383"/>
      <c r="C143" s="1425"/>
      <c r="D143" s="1383"/>
      <c r="E143" s="1426"/>
      <c r="F143" s="1426"/>
      <c r="G143" s="1429"/>
      <c r="H143" s="1429"/>
      <c r="I143" s="1429"/>
      <c r="J143" s="1429"/>
      <c r="K143" s="1429"/>
      <c r="L143" s="1429"/>
      <c r="M143" s="1429"/>
      <c r="N143" s="1429"/>
      <c r="O143" s="1429"/>
      <c r="P143" s="1429"/>
      <c r="Q143" s="1429"/>
      <c r="R143" s="1429"/>
      <c r="S143" s="1429"/>
      <c r="T143" s="1429"/>
      <c r="U143" s="1429"/>
      <c r="V143" s="1429"/>
      <c r="W143" s="1429"/>
      <c r="X143" s="1429"/>
      <c r="Y143" s="1429"/>
      <c r="Z143" s="1429"/>
      <c r="AA143" s="1429"/>
      <c r="AB143" s="1429"/>
      <c r="AC143" s="1429"/>
      <c r="AD143" s="1429"/>
      <c r="AE143" s="1429"/>
      <c r="AF143" s="1429"/>
      <c r="AG143" s="1429"/>
      <c r="AH143" s="1429"/>
      <c r="AI143" s="1429"/>
      <c r="AJ143" s="1429"/>
      <c r="AK143" s="1429"/>
      <c r="AL143" s="1429"/>
      <c r="AM143" s="1426"/>
    </row>
    <row r="144" spans="1:39">
      <c r="A144" s="1383"/>
      <c r="C144" s="1425"/>
      <c r="D144" s="1383"/>
      <c r="E144" s="1426"/>
      <c r="F144" s="1426"/>
      <c r="G144" s="1429"/>
      <c r="H144" s="1429"/>
      <c r="I144" s="1429"/>
      <c r="J144" s="1429"/>
      <c r="K144" s="1429"/>
      <c r="L144" s="1429"/>
      <c r="M144" s="1429"/>
      <c r="N144" s="1429"/>
      <c r="O144" s="1429"/>
      <c r="P144" s="1429"/>
      <c r="Q144" s="1429"/>
      <c r="R144" s="1429"/>
      <c r="S144" s="1429"/>
      <c r="T144" s="1429"/>
      <c r="U144" s="1429"/>
      <c r="V144" s="1429"/>
      <c r="W144" s="1429"/>
      <c r="X144" s="1429"/>
      <c r="Y144" s="1429"/>
      <c r="Z144" s="1429"/>
      <c r="AA144" s="1429"/>
      <c r="AB144" s="1429"/>
      <c r="AC144" s="1429"/>
      <c r="AD144" s="1429"/>
      <c r="AE144" s="1429"/>
      <c r="AF144" s="1429"/>
      <c r="AG144" s="1429"/>
      <c r="AH144" s="1429"/>
      <c r="AI144" s="1429"/>
      <c r="AJ144" s="1429"/>
      <c r="AK144" s="1429"/>
      <c r="AL144" s="1429"/>
      <c r="AM144" s="1426"/>
    </row>
    <row r="145" spans="3:39">
      <c r="C145" s="1425"/>
      <c r="D145" s="1383"/>
      <c r="E145" s="1426"/>
      <c r="F145" s="1426"/>
      <c r="G145" s="1429"/>
      <c r="H145" s="1429"/>
      <c r="I145" s="1429"/>
      <c r="J145" s="1429"/>
      <c r="K145" s="1429"/>
      <c r="L145" s="1429"/>
      <c r="M145" s="1429"/>
      <c r="N145" s="1429"/>
      <c r="O145" s="1429"/>
      <c r="P145" s="1429"/>
      <c r="Q145" s="1429"/>
      <c r="R145" s="1429"/>
      <c r="S145" s="1429"/>
      <c r="T145" s="1429"/>
      <c r="U145" s="1429"/>
      <c r="V145" s="1429"/>
      <c r="W145" s="1429"/>
      <c r="X145" s="1429"/>
      <c r="Y145" s="1429"/>
      <c r="Z145" s="1429"/>
      <c r="AA145" s="1429"/>
      <c r="AB145" s="1429"/>
      <c r="AC145" s="1429"/>
      <c r="AD145" s="1429"/>
      <c r="AE145" s="1429"/>
      <c r="AF145" s="1429"/>
      <c r="AG145" s="1429"/>
      <c r="AH145" s="1429"/>
      <c r="AI145" s="1429"/>
      <c r="AJ145" s="1429"/>
      <c r="AK145" s="1429"/>
      <c r="AL145" s="1429"/>
      <c r="AM145" s="1426"/>
    </row>
    <row r="146" spans="3:39">
      <c r="C146" s="1425"/>
      <c r="D146" s="1383"/>
      <c r="E146" s="1426"/>
      <c r="F146" s="1426"/>
      <c r="G146" s="1429"/>
      <c r="H146" s="1429"/>
      <c r="I146" s="1429"/>
      <c r="J146" s="1429"/>
      <c r="K146" s="1429"/>
      <c r="L146" s="1429"/>
      <c r="M146" s="1429"/>
      <c r="N146" s="1429"/>
      <c r="O146" s="1429"/>
      <c r="P146" s="1429"/>
      <c r="Q146" s="1429"/>
      <c r="R146" s="1429"/>
      <c r="S146" s="1429"/>
      <c r="T146" s="1429"/>
      <c r="U146" s="1429"/>
      <c r="V146" s="1429"/>
      <c r="W146" s="1429"/>
      <c r="X146" s="1429"/>
      <c r="Y146" s="1429"/>
      <c r="Z146" s="1429"/>
      <c r="AA146" s="1429"/>
      <c r="AB146" s="1429"/>
      <c r="AC146" s="1429"/>
      <c r="AD146" s="1429"/>
      <c r="AE146" s="1429"/>
      <c r="AF146" s="1429"/>
      <c r="AG146" s="1429"/>
      <c r="AH146" s="1429"/>
      <c r="AI146" s="1429"/>
      <c r="AJ146" s="1429"/>
      <c r="AK146" s="1429"/>
      <c r="AL146" s="1429"/>
      <c r="AM146" s="1426"/>
    </row>
    <row r="147" spans="3:39">
      <c r="D147" s="1383"/>
      <c r="E147" s="1426"/>
      <c r="F147" s="1426"/>
      <c r="G147" s="1429"/>
      <c r="H147" s="1429"/>
      <c r="I147" s="1429"/>
      <c r="J147" s="1429"/>
      <c r="K147" s="1429"/>
      <c r="L147" s="1429"/>
      <c r="M147" s="1429"/>
      <c r="N147" s="1429"/>
      <c r="O147" s="1429"/>
      <c r="P147" s="1429"/>
      <c r="Q147" s="1429"/>
      <c r="R147" s="1429"/>
      <c r="S147" s="1429"/>
      <c r="T147" s="1429"/>
      <c r="U147" s="1429"/>
      <c r="V147" s="1429"/>
      <c r="W147" s="1429"/>
      <c r="X147" s="1429"/>
      <c r="Y147" s="1429"/>
      <c r="Z147" s="1429"/>
      <c r="AA147" s="1429"/>
      <c r="AB147" s="1429"/>
      <c r="AC147" s="1429"/>
      <c r="AD147" s="1429"/>
      <c r="AE147" s="1429"/>
      <c r="AF147" s="1429"/>
      <c r="AG147" s="1429"/>
      <c r="AH147" s="1429"/>
      <c r="AI147" s="1429"/>
      <c r="AJ147" s="1429"/>
      <c r="AK147" s="1429"/>
      <c r="AL147" s="1429"/>
      <c r="AM147" s="1426"/>
    </row>
    <row r="148" spans="3:39">
      <c r="E148" s="1432"/>
      <c r="F148" s="1432"/>
      <c r="AM148" s="1432"/>
    </row>
    <row r="149" spans="3:39">
      <c r="E149" s="1432"/>
      <c r="F149" s="1432"/>
      <c r="AM149" s="1432"/>
    </row>
    <row r="150" spans="3:39">
      <c r="E150" s="1432"/>
      <c r="F150" s="1432"/>
      <c r="AM150" s="1432"/>
    </row>
    <row r="151" spans="3:39">
      <c r="E151" s="1432"/>
      <c r="F151" s="1432"/>
      <c r="AM151" s="1432"/>
    </row>
    <row r="152" spans="3:39">
      <c r="E152" s="1432"/>
      <c r="F152" s="1432"/>
      <c r="AM152" s="1432"/>
    </row>
    <row r="153" spans="3:39">
      <c r="E153" s="1432"/>
      <c r="F153" s="1432"/>
      <c r="AM153" s="1432"/>
    </row>
    <row r="154" spans="3:39">
      <c r="E154" s="1432"/>
      <c r="F154" s="1432"/>
      <c r="AM154" s="1432"/>
    </row>
    <row r="155" spans="3:39">
      <c r="E155" s="1432"/>
      <c r="F155" s="1432"/>
      <c r="AM155" s="1432"/>
    </row>
    <row r="156" spans="3:39">
      <c r="E156" s="1432"/>
      <c r="F156" s="1432"/>
      <c r="AM156" s="1432"/>
    </row>
    <row r="157" spans="3:39">
      <c r="E157" s="1432"/>
      <c r="F157" s="1432"/>
      <c r="AM157" s="1432"/>
    </row>
    <row r="158" spans="3:39">
      <c r="E158" s="1432"/>
      <c r="F158" s="1432"/>
      <c r="AM158" s="1432"/>
    </row>
    <row r="159" spans="3:39">
      <c r="E159" s="1432"/>
      <c r="F159" s="1432"/>
      <c r="AM159" s="1432"/>
    </row>
    <row r="160" spans="3:39">
      <c r="E160" s="1432"/>
      <c r="F160" s="1432"/>
      <c r="AM160" s="1432"/>
    </row>
    <row r="161" spans="5:39">
      <c r="E161" s="1432"/>
      <c r="F161" s="1432"/>
      <c r="AM161" s="1432"/>
    </row>
    <row r="162" spans="5:39">
      <c r="E162" s="1432"/>
      <c r="F162" s="1432"/>
      <c r="AM162" s="1432"/>
    </row>
    <row r="163" spans="5:39">
      <c r="E163" s="1432"/>
      <c r="F163" s="1432"/>
      <c r="AM163" s="1432"/>
    </row>
    <row r="164" spans="5:39">
      <c r="E164" s="1432"/>
      <c r="F164" s="1432"/>
      <c r="AM164" s="1432"/>
    </row>
    <row r="165" spans="5:39">
      <c r="E165" s="1432"/>
      <c r="F165" s="1432"/>
      <c r="AM165" s="1432"/>
    </row>
    <row r="166" spans="5:39">
      <c r="E166" s="1432"/>
      <c r="F166" s="1432"/>
      <c r="AM166" s="1432"/>
    </row>
    <row r="167" spans="5:39">
      <c r="E167" s="1432"/>
      <c r="F167" s="1432"/>
      <c r="AM167" s="1432"/>
    </row>
    <row r="168" spans="5:39">
      <c r="E168" s="1432"/>
      <c r="F168" s="1432"/>
      <c r="AM168" s="1432"/>
    </row>
    <row r="169" spans="5:39">
      <c r="E169" s="1432"/>
      <c r="F169" s="1432"/>
      <c r="AM169" s="1432"/>
    </row>
    <row r="170" spans="5:39">
      <c r="E170" s="1432"/>
      <c r="F170" s="1432"/>
      <c r="AM170" s="1432"/>
    </row>
    <row r="171" spans="5:39">
      <c r="E171" s="1432"/>
      <c r="F171" s="1432"/>
      <c r="AM171" s="1432"/>
    </row>
    <row r="172" spans="5:39">
      <c r="E172" s="1432"/>
      <c r="F172" s="1432"/>
      <c r="AM172" s="1432"/>
    </row>
    <row r="173" spans="5:39">
      <c r="E173" s="1432"/>
      <c r="F173" s="1432"/>
      <c r="AM173" s="1432"/>
    </row>
    <row r="174" spans="5:39">
      <c r="E174" s="1432"/>
      <c r="F174" s="1432"/>
      <c r="AM174" s="1432"/>
    </row>
    <row r="175" spans="5:39">
      <c r="E175" s="1432"/>
      <c r="F175" s="1432"/>
      <c r="AM175" s="1432"/>
    </row>
    <row r="176" spans="5:39">
      <c r="E176" s="1432"/>
      <c r="F176" s="1432"/>
      <c r="AM176" s="1432"/>
    </row>
    <row r="177" spans="5:39">
      <c r="E177" s="1432"/>
      <c r="F177" s="1432"/>
      <c r="AM177" s="1432"/>
    </row>
    <row r="178" spans="5:39">
      <c r="E178" s="1432"/>
      <c r="F178" s="1432"/>
      <c r="AM178" s="1432"/>
    </row>
    <row r="179" spans="5:39">
      <c r="E179" s="1432"/>
      <c r="F179" s="1432"/>
      <c r="AM179" s="1432"/>
    </row>
    <row r="180" spans="5:39">
      <c r="E180" s="1432"/>
      <c r="F180" s="1432"/>
      <c r="AM180" s="1432"/>
    </row>
    <row r="181" spans="5:39">
      <c r="E181" s="1432"/>
      <c r="F181" s="1432"/>
      <c r="AM181" s="1432"/>
    </row>
    <row r="182" spans="5:39">
      <c r="E182" s="1432"/>
      <c r="F182" s="1432"/>
      <c r="AM182" s="1432"/>
    </row>
    <row r="183" spans="5:39">
      <c r="E183" s="1432"/>
      <c r="F183" s="1432"/>
      <c r="AM183" s="1432"/>
    </row>
    <row r="184" spans="5:39">
      <c r="E184" s="1432"/>
      <c r="F184" s="1432"/>
      <c r="AM184" s="1432"/>
    </row>
    <row r="185" spans="5:39">
      <c r="E185" s="1432"/>
      <c r="F185" s="1432"/>
      <c r="AM185" s="1432"/>
    </row>
    <row r="186" spans="5:39">
      <c r="E186" s="1432"/>
      <c r="F186" s="1432"/>
      <c r="AM186" s="1432"/>
    </row>
    <row r="187" spans="5:39">
      <c r="E187" s="1432"/>
      <c r="F187" s="1432"/>
      <c r="AM187" s="1432"/>
    </row>
    <row r="188" spans="5:39">
      <c r="E188" s="1432"/>
      <c r="F188" s="1432"/>
      <c r="AM188" s="1432"/>
    </row>
    <row r="189" spans="5:39">
      <c r="E189" s="1432"/>
      <c r="F189" s="1432"/>
      <c r="AM189" s="1432"/>
    </row>
    <row r="190" spans="5:39">
      <c r="E190" s="1432"/>
      <c r="F190" s="1432"/>
      <c r="AM190" s="1432"/>
    </row>
    <row r="191" spans="5:39">
      <c r="E191" s="1432"/>
      <c r="F191" s="1432"/>
      <c r="AM191" s="1432"/>
    </row>
    <row r="192" spans="5:39">
      <c r="E192" s="1432"/>
      <c r="F192" s="1432"/>
      <c r="AM192" s="1432"/>
    </row>
    <row r="193" spans="5:39">
      <c r="E193" s="1432"/>
      <c r="F193" s="1432"/>
      <c r="AM193" s="1432"/>
    </row>
    <row r="194" spans="5:39">
      <c r="E194" s="1432"/>
      <c r="F194" s="1432"/>
      <c r="AM194" s="1432"/>
    </row>
    <row r="195" spans="5:39">
      <c r="E195" s="1432"/>
      <c r="F195" s="1432"/>
      <c r="AM195" s="1432"/>
    </row>
    <row r="196" spans="5:39">
      <c r="E196" s="1432"/>
      <c r="F196" s="1432"/>
      <c r="AM196" s="1432"/>
    </row>
    <row r="197" spans="5:39">
      <c r="E197" s="1432"/>
      <c r="F197" s="1432"/>
      <c r="AM197" s="1432"/>
    </row>
    <row r="198" spans="5:39">
      <c r="E198" s="1432"/>
      <c r="F198" s="1432"/>
      <c r="AM198" s="1432"/>
    </row>
    <row r="199" spans="5:39">
      <c r="E199" s="1432"/>
      <c r="F199" s="1432"/>
      <c r="AM199" s="1432"/>
    </row>
    <row r="200" spans="5:39">
      <c r="E200" s="1432"/>
      <c r="F200" s="1432"/>
      <c r="AM200" s="1432"/>
    </row>
    <row r="201" spans="5:39">
      <c r="E201" s="1432"/>
      <c r="F201" s="1432"/>
      <c r="AM201" s="1432"/>
    </row>
    <row r="202" spans="5:39">
      <c r="E202" s="1432"/>
      <c r="F202" s="1432"/>
      <c r="AM202" s="1432"/>
    </row>
    <row r="203" spans="5:39">
      <c r="E203" s="1432"/>
      <c r="F203" s="1432"/>
      <c r="AM203" s="1432"/>
    </row>
    <row r="204" spans="5:39">
      <c r="E204" s="1432"/>
      <c r="F204" s="1432"/>
      <c r="AM204" s="1432"/>
    </row>
    <row r="205" spans="5:39">
      <c r="E205" s="1432"/>
      <c r="F205" s="1432"/>
      <c r="AM205" s="1432"/>
    </row>
    <row r="206" spans="5:39">
      <c r="E206" s="1432"/>
      <c r="F206" s="1432"/>
      <c r="AM206" s="1432"/>
    </row>
    <row r="207" spans="5:39">
      <c r="E207" s="1432"/>
      <c r="F207" s="1432"/>
      <c r="AM207" s="1432"/>
    </row>
    <row r="208" spans="5:39">
      <c r="E208" s="1432"/>
      <c r="F208" s="1432"/>
      <c r="AM208" s="1432"/>
    </row>
    <row r="209" spans="5:39">
      <c r="E209" s="1432"/>
      <c r="F209" s="1432"/>
      <c r="AM209" s="1432"/>
    </row>
    <row r="210" spans="5:39">
      <c r="E210" s="1432"/>
      <c r="F210" s="1432"/>
      <c r="AM210" s="1432"/>
    </row>
    <row r="211" spans="5:39">
      <c r="E211" s="1432"/>
      <c r="F211" s="1432"/>
      <c r="AM211" s="1432"/>
    </row>
    <row r="212" spans="5:39">
      <c r="E212" s="1432"/>
      <c r="F212" s="1432"/>
      <c r="AM212" s="1432"/>
    </row>
    <row r="213" spans="5:39">
      <c r="E213" s="1432"/>
      <c r="F213" s="1432"/>
      <c r="AM213" s="1432"/>
    </row>
    <row r="214" spans="5:39">
      <c r="E214" s="1432"/>
      <c r="F214" s="1432"/>
      <c r="AM214" s="1432"/>
    </row>
    <row r="215" spans="5:39">
      <c r="E215" s="1432"/>
      <c r="F215" s="1432"/>
      <c r="AM215" s="1432"/>
    </row>
    <row r="216" spans="5:39">
      <c r="E216" s="1432"/>
      <c r="F216" s="1432"/>
      <c r="AM216" s="1432"/>
    </row>
    <row r="217" spans="5:39">
      <c r="E217" s="1432"/>
      <c r="F217" s="1432"/>
      <c r="AM217" s="1432"/>
    </row>
    <row r="218" spans="5:39">
      <c r="E218" s="1432"/>
      <c r="F218" s="1432"/>
      <c r="AM218" s="1432"/>
    </row>
    <row r="219" spans="5:39">
      <c r="E219" s="1432"/>
      <c r="F219" s="1432"/>
      <c r="AM219" s="1432"/>
    </row>
    <row r="220" spans="5:39">
      <c r="E220" s="1432"/>
      <c r="F220" s="1432"/>
      <c r="AM220" s="1432"/>
    </row>
    <row r="221" spans="5:39">
      <c r="E221" s="1432"/>
      <c r="F221" s="1432"/>
      <c r="AM221" s="1432"/>
    </row>
    <row r="222" spans="5:39">
      <c r="E222" s="1432"/>
      <c r="F222" s="1432"/>
      <c r="AM222" s="1432"/>
    </row>
    <row r="223" spans="5:39">
      <c r="E223" s="1432"/>
      <c r="F223" s="1432"/>
      <c r="AM223" s="1432"/>
    </row>
    <row r="224" spans="5:39">
      <c r="E224" s="1432"/>
      <c r="F224" s="1432"/>
      <c r="AM224" s="1432"/>
    </row>
    <row r="225" spans="5:39">
      <c r="E225" s="1432"/>
      <c r="F225" s="1432"/>
      <c r="AM225" s="1432"/>
    </row>
    <row r="226" spans="5:39">
      <c r="E226" s="1432"/>
      <c r="F226" s="1432"/>
      <c r="AM226" s="1432"/>
    </row>
    <row r="227" spans="5:39">
      <c r="E227" s="1432"/>
      <c r="F227" s="1432"/>
      <c r="AM227" s="1432"/>
    </row>
    <row r="228" spans="5:39">
      <c r="E228" s="1432"/>
      <c r="F228" s="1432"/>
      <c r="AM228" s="1432"/>
    </row>
    <row r="229" spans="5:39">
      <c r="E229" s="1432"/>
      <c r="F229" s="1432"/>
      <c r="AM229" s="1432"/>
    </row>
    <row r="230" spans="5:39">
      <c r="E230" s="1432"/>
      <c r="F230" s="1432"/>
      <c r="AM230" s="1432"/>
    </row>
    <row r="231" spans="5:39">
      <c r="E231" s="1432"/>
      <c r="F231" s="1432"/>
      <c r="AM231" s="1432"/>
    </row>
    <row r="232" spans="5:39">
      <c r="E232" s="1432"/>
      <c r="F232" s="1432"/>
      <c r="AM232" s="1432"/>
    </row>
    <row r="233" spans="5:39">
      <c r="E233" s="1432"/>
      <c r="F233" s="1432"/>
      <c r="AM233" s="1432"/>
    </row>
    <row r="234" spans="5:39">
      <c r="E234" s="1432"/>
      <c r="F234" s="1432"/>
      <c r="AM234" s="1432"/>
    </row>
    <row r="235" spans="5:39">
      <c r="E235" s="1432"/>
      <c r="F235" s="1432"/>
      <c r="AM235" s="1432"/>
    </row>
    <row r="236" spans="5:39">
      <c r="E236" s="1432"/>
      <c r="F236" s="1432"/>
      <c r="AM236" s="1432"/>
    </row>
    <row r="237" spans="5:39">
      <c r="E237" s="1432"/>
      <c r="F237" s="1432"/>
      <c r="AM237" s="1432"/>
    </row>
    <row r="238" spans="5:39">
      <c r="E238" s="1432"/>
      <c r="F238" s="1432"/>
      <c r="AM238" s="1432"/>
    </row>
    <row r="239" spans="5:39">
      <c r="E239" s="1432"/>
      <c r="F239" s="1432"/>
      <c r="AM239" s="1432"/>
    </row>
    <row r="240" spans="5:39">
      <c r="E240" s="1432"/>
      <c r="F240" s="1432"/>
      <c r="AM240" s="1432"/>
    </row>
    <row r="241" spans="5:39">
      <c r="E241" s="1432"/>
      <c r="F241" s="1432"/>
      <c r="AM241" s="1432"/>
    </row>
    <row r="242" spans="5:39">
      <c r="E242" s="1432"/>
      <c r="F242" s="1432"/>
      <c r="AM242" s="1432"/>
    </row>
    <row r="243" spans="5:39">
      <c r="E243" s="1432"/>
      <c r="F243" s="1432"/>
      <c r="AM243" s="1432"/>
    </row>
    <row r="244" spans="5:39">
      <c r="E244" s="1432"/>
      <c r="F244" s="1432"/>
      <c r="AM244" s="1432"/>
    </row>
    <row r="245" spans="5:39">
      <c r="E245" s="1432"/>
      <c r="F245" s="1432"/>
      <c r="AM245" s="1432"/>
    </row>
  </sheetData>
  <autoFilter ref="A9:A245"/>
  <mergeCells count="27">
    <mergeCell ref="A1:AM1"/>
    <mergeCell ref="A2:AM2"/>
    <mergeCell ref="A4:A6"/>
    <mergeCell ref="B4:B6"/>
    <mergeCell ref="C4:C6"/>
    <mergeCell ref="D4:D6"/>
    <mergeCell ref="E4:E6"/>
    <mergeCell ref="F4:F6"/>
    <mergeCell ref="G4:G6"/>
    <mergeCell ref="H4:H6"/>
    <mergeCell ref="AK3:AL3"/>
    <mergeCell ref="AI4:AI6"/>
    <mergeCell ref="AJ4:AJ6"/>
    <mergeCell ref="AK4:AK6"/>
    <mergeCell ref="AL4:AL6"/>
    <mergeCell ref="I4:J5"/>
    <mergeCell ref="K4:K6"/>
    <mergeCell ref="L4:L6"/>
    <mergeCell ref="M4:O5"/>
    <mergeCell ref="AM4:AM6"/>
    <mergeCell ref="P4:S4"/>
    <mergeCell ref="T4:U5"/>
    <mergeCell ref="V4:W5"/>
    <mergeCell ref="X4:Y5"/>
    <mergeCell ref="Z4:AB5"/>
    <mergeCell ref="AC4:AE5"/>
    <mergeCell ref="AF4:AH5"/>
  </mergeCells>
  <printOptions horizontalCentered="1"/>
  <pageMargins left="0.39370078740157483" right="0.19685039370078741" top="0.51181102362204722" bottom="0.51181102362204722" header="0.51181102362204722" footer="0.51181102362204722"/>
  <pageSetup paperSize="9" scale="55" firstPageNumber="10" fitToHeight="0" orientation="landscape" useFirstPageNumber="1" r:id="rId1"/>
  <headerFooter alignWithMargins="0">
    <oddHeader>&amp;R{&amp;P}</oddHeader>
  </headerFooter>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4">
    <tabColor theme="7"/>
  </sheetPr>
  <dimension ref="A1:AN864"/>
  <sheetViews>
    <sheetView view="pageBreakPreview" zoomScale="70" zoomScaleNormal="78" zoomScaleSheetLayoutView="70" workbookViewId="0">
      <pane xSplit="3" ySplit="7" topLeftCell="D455" activePane="bottomRight" state="frozen"/>
      <selection activeCell="B13" sqref="B13"/>
      <selection pane="topRight" activeCell="B13" sqref="B13"/>
      <selection pane="bottomLeft" activeCell="B13" sqref="B13"/>
      <selection pane="bottomRight" activeCell="B13" sqref="B13"/>
    </sheetView>
  </sheetViews>
  <sheetFormatPr defaultColWidth="8" defaultRowHeight="15.75"/>
  <cols>
    <col min="1" max="1" width="5.5" style="1452" customWidth="1"/>
    <col min="2" max="2" width="20.25" style="1452" bestFit="1" customWidth="1"/>
    <col min="3" max="3" width="38.625" style="1454" customWidth="1"/>
    <col min="4" max="4" width="11.625" style="1452" customWidth="1"/>
    <col min="5" max="5" width="9.125" style="1456" hidden="1" customWidth="1"/>
    <col min="6" max="6" width="8.75" style="1452" bestFit="1" customWidth="1"/>
    <col min="7" max="7" width="11" style="1628" customWidth="1"/>
    <col min="8" max="8" width="12.125" style="1629" hidden="1" customWidth="1"/>
    <col min="9" max="10" width="10.25" style="1628" hidden="1" customWidth="1"/>
    <col min="11" max="11" width="10.25" style="1628" bestFit="1" customWidth="1"/>
    <col min="12" max="12" width="11.375" style="1628" bestFit="1" customWidth="1"/>
    <col min="13" max="13" width="9.625" style="1628" bestFit="1" customWidth="1"/>
    <col min="14" max="14" width="9" style="1628" customWidth="1"/>
    <col min="15" max="15" width="10.25" style="1628" customWidth="1"/>
    <col min="16" max="16" width="9.25" style="1628" hidden="1" customWidth="1"/>
    <col min="17" max="17" width="10.625" style="1628" hidden="1" customWidth="1"/>
    <col min="18" max="18" width="9.25" style="1628" hidden="1" customWidth="1"/>
    <col min="19" max="19" width="10.625" style="1628" hidden="1" customWidth="1"/>
    <col min="20" max="20" width="8.125" style="1628" hidden="1" customWidth="1"/>
    <col min="21" max="23" width="9.25" style="1628" hidden="1" customWidth="1"/>
    <col min="24" max="24" width="8.125" style="1628" hidden="1" customWidth="1"/>
    <col min="25" max="25" width="9.25" style="1628" hidden="1" customWidth="1"/>
    <col min="26" max="26" width="10.25" style="1628" customWidth="1"/>
    <col min="27" max="27" width="9.25" style="1628" customWidth="1"/>
    <col min="28" max="28" width="10.25" style="1628" customWidth="1"/>
    <col min="29" max="34" width="10" style="1628" customWidth="1"/>
    <col min="35" max="35" width="10" style="1628" hidden="1" customWidth="1"/>
    <col min="36" max="38" width="10" style="1628" customWidth="1"/>
    <col min="39" max="39" width="9.875" style="1630" customWidth="1"/>
    <col min="40" max="16384" width="8" style="1433"/>
  </cols>
  <sheetData>
    <row r="1" spans="1:39" ht="27">
      <c r="A1" s="3306" t="s">
        <v>2121</v>
      </c>
      <c r="B1" s="3306"/>
      <c r="C1" s="3306"/>
      <c r="D1" s="3306"/>
      <c r="E1" s="3306"/>
      <c r="F1" s="3306"/>
      <c r="G1" s="3307"/>
      <c r="H1" s="3307"/>
      <c r="I1" s="3307"/>
      <c r="J1" s="3307"/>
      <c r="K1" s="3307"/>
      <c r="L1" s="3307"/>
      <c r="M1" s="3308"/>
      <c r="N1" s="3308"/>
      <c r="O1" s="3308"/>
      <c r="P1" s="3308"/>
      <c r="Q1" s="3308"/>
      <c r="R1" s="3308"/>
      <c r="S1" s="3308"/>
      <c r="T1" s="3308"/>
      <c r="U1" s="3308"/>
      <c r="V1" s="3308"/>
      <c r="W1" s="3308"/>
      <c r="X1" s="3308"/>
      <c r="Y1" s="3308"/>
      <c r="Z1" s="3308"/>
      <c r="AA1" s="3308"/>
      <c r="AB1" s="3308"/>
      <c r="AC1" s="3308"/>
      <c r="AD1" s="3308"/>
      <c r="AE1" s="3308"/>
      <c r="AF1" s="3308"/>
      <c r="AG1" s="3308"/>
      <c r="AH1" s="3308"/>
      <c r="AI1" s="3308"/>
      <c r="AJ1" s="3308"/>
      <c r="AK1" s="3308"/>
      <c r="AL1" s="3308"/>
      <c r="AM1" s="3307"/>
    </row>
    <row r="2" spans="1:39" ht="25.5">
      <c r="A2" s="3309" t="s">
        <v>4127</v>
      </c>
      <c r="B2" s="3309"/>
      <c r="C2" s="3309"/>
      <c r="D2" s="3309"/>
      <c r="E2" s="3309"/>
      <c r="F2" s="3309"/>
      <c r="G2" s="3309"/>
      <c r="H2" s="3309"/>
      <c r="I2" s="3309"/>
      <c r="J2" s="3309"/>
      <c r="K2" s="3309"/>
      <c r="L2" s="3309"/>
      <c r="M2" s="3310"/>
      <c r="N2" s="3310"/>
      <c r="O2" s="3310"/>
      <c r="P2" s="3310"/>
      <c r="Q2" s="3310"/>
      <c r="R2" s="3310"/>
      <c r="S2" s="3310"/>
      <c r="T2" s="3310"/>
      <c r="U2" s="3310"/>
      <c r="V2" s="3310"/>
      <c r="W2" s="3310"/>
      <c r="X2" s="3310"/>
      <c r="Y2" s="3310"/>
      <c r="Z2" s="3310"/>
      <c r="AA2" s="3310"/>
      <c r="AB2" s="3310"/>
      <c r="AC2" s="3310"/>
      <c r="AD2" s="3310"/>
      <c r="AE2" s="3310"/>
      <c r="AF2" s="3310"/>
      <c r="AG2" s="3310"/>
      <c r="AH2" s="3310"/>
      <c r="AI2" s="3310"/>
      <c r="AJ2" s="3310"/>
      <c r="AK2" s="3310"/>
      <c r="AL2" s="3310"/>
      <c r="AM2" s="3309"/>
    </row>
    <row r="3" spans="1:39">
      <c r="A3" s="1434"/>
      <c r="B3" s="1435"/>
      <c r="C3" s="1436"/>
      <c r="D3" s="1434"/>
      <c r="E3" s="1437"/>
      <c r="F3" s="1434"/>
      <c r="G3" s="1434"/>
      <c r="H3" s="1434"/>
      <c r="I3" s="1434"/>
      <c r="J3" s="1434"/>
      <c r="K3" s="1434"/>
      <c r="L3" s="1434"/>
      <c r="M3" s="1438"/>
      <c r="N3" s="1438"/>
      <c r="O3" s="1438"/>
      <c r="P3" s="4"/>
      <c r="Q3" s="4"/>
      <c r="R3" s="4"/>
      <c r="S3" s="4"/>
      <c r="T3" s="4"/>
      <c r="U3" s="4"/>
      <c r="V3" s="4"/>
      <c r="W3" s="4"/>
      <c r="X3" s="4"/>
      <c r="Y3" s="4"/>
      <c r="Z3" s="4"/>
      <c r="AA3" s="4"/>
      <c r="AB3" s="4"/>
      <c r="AC3" s="4"/>
      <c r="AD3" s="4"/>
      <c r="AE3" s="4"/>
      <c r="AF3" s="4"/>
      <c r="AG3" s="4"/>
      <c r="AH3" s="4"/>
      <c r="AI3" s="4"/>
      <c r="AJ3" s="4"/>
      <c r="AK3" s="3024" t="s">
        <v>9121</v>
      </c>
      <c r="AL3" s="3024"/>
      <c r="AM3" s="1439"/>
    </row>
    <row r="4" spans="1:39" ht="15.75" customHeight="1">
      <c r="A4" s="3311" t="s">
        <v>10</v>
      </c>
      <c r="B4" s="3314" t="s">
        <v>11</v>
      </c>
      <c r="C4" s="3311" t="s">
        <v>12</v>
      </c>
      <c r="D4" s="3311" t="s">
        <v>13</v>
      </c>
      <c r="E4" s="3317" t="s">
        <v>2334</v>
      </c>
      <c r="F4" s="3311" t="s">
        <v>14</v>
      </c>
      <c r="G4" s="3311" t="s">
        <v>15</v>
      </c>
      <c r="H4" s="3311" t="s">
        <v>304</v>
      </c>
      <c r="I4" s="3320" t="s">
        <v>118</v>
      </c>
      <c r="J4" s="3321"/>
      <c r="K4" s="3320" t="s">
        <v>119</v>
      </c>
      <c r="L4" s="3311" t="s">
        <v>4128</v>
      </c>
      <c r="M4" s="3325" t="s">
        <v>116</v>
      </c>
      <c r="N4" s="3326"/>
      <c r="O4" s="3327"/>
      <c r="P4" s="3028" t="s">
        <v>9118</v>
      </c>
      <c r="Q4" s="3029"/>
      <c r="R4" s="3029"/>
      <c r="S4" s="3030"/>
      <c r="T4" s="3031" t="s">
        <v>9107</v>
      </c>
      <c r="U4" s="3032"/>
      <c r="V4" s="3031" t="s">
        <v>9540</v>
      </c>
      <c r="W4" s="3032"/>
      <c r="X4" s="3031" t="s">
        <v>9109</v>
      </c>
      <c r="Y4" s="3032"/>
      <c r="Z4" s="3035" t="s">
        <v>9119</v>
      </c>
      <c r="AA4" s="3036"/>
      <c r="AB4" s="3037"/>
      <c r="AC4" s="3035" t="s">
        <v>9120</v>
      </c>
      <c r="AD4" s="3036"/>
      <c r="AE4" s="3037"/>
      <c r="AF4" s="3041" t="s">
        <v>9110</v>
      </c>
      <c r="AG4" s="3042"/>
      <c r="AH4" s="3043"/>
      <c r="AI4" s="3025" t="s">
        <v>9111</v>
      </c>
      <c r="AJ4" s="3025" t="s">
        <v>9112</v>
      </c>
      <c r="AK4" s="3025" t="s">
        <v>9113</v>
      </c>
      <c r="AL4" s="3025" t="s">
        <v>9114</v>
      </c>
      <c r="AM4" s="3321" t="s">
        <v>16</v>
      </c>
    </row>
    <row r="5" spans="1:39" ht="18" customHeight="1">
      <c r="A5" s="3312"/>
      <c r="B5" s="3315"/>
      <c r="C5" s="3312"/>
      <c r="D5" s="3312"/>
      <c r="E5" s="3318"/>
      <c r="F5" s="3312"/>
      <c r="G5" s="3312"/>
      <c r="H5" s="3312"/>
      <c r="I5" s="3322"/>
      <c r="J5" s="3323"/>
      <c r="K5" s="3324"/>
      <c r="L5" s="3312"/>
      <c r="M5" s="3328"/>
      <c r="N5" s="3329"/>
      <c r="O5" s="3330"/>
      <c r="P5" s="2289" t="s">
        <v>2</v>
      </c>
      <c r="Q5" s="2289" t="s">
        <v>2</v>
      </c>
      <c r="R5" s="2290" t="s">
        <v>3</v>
      </c>
      <c r="S5" s="2290" t="s">
        <v>3</v>
      </c>
      <c r="T5" s="3033"/>
      <c r="U5" s="3034"/>
      <c r="V5" s="3033"/>
      <c r="W5" s="3034"/>
      <c r="X5" s="3033"/>
      <c r="Y5" s="3034"/>
      <c r="Z5" s="3038"/>
      <c r="AA5" s="3039"/>
      <c r="AB5" s="3040"/>
      <c r="AC5" s="3038"/>
      <c r="AD5" s="3039"/>
      <c r="AE5" s="3040"/>
      <c r="AF5" s="3044"/>
      <c r="AG5" s="3045"/>
      <c r="AH5" s="3046"/>
      <c r="AI5" s="3026"/>
      <c r="AJ5" s="3026"/>
      <c r="AK5" s="3026"/>
      <c r="AL5" s="3026"/>
      <c r="AM5" s="3331"/>
    </row>
    <row r="6" spans="1:39" ht="24.75" customHeight="1">
      <c r="A6" s="3313"/>
      <c r="B6" s="3316"/>
      <c r="C6" s="3313"/>
      <c r="D6" s="3313"/>
      <c r="E6" s="3319"/>
      <c r="F6" s="3313"/>
      <c r="G6" s="3313"/>
      <c r="H6" s="3313"/>
      <c r="I6" s="1440" t="s">
        <v>1</v>
      </c>
      <c r="J6" s="1441" t="s">
        <v>17</v>
      </c>
      <c r="K6" s="3322"/>
      <c r="L6" s="3313"/>
      <c r="M6" s="1442" t="s">
        <v>2</v>
      </c>
      <c r="N6" s="1443" t="s">
        <v>3</v>
      </c>
      <c r="O6" s="1443" t="s">
        <v>1</v>
      </c>
      <c r="P6" s="2289" t="s">
        <v>9115</v>
      </c>
      <c r="Q6" s="2290" t="s">
        <v>9116</v>
      </c>
      <c r="R6" s="2289" t="s">
        <v>9115</v>
      </c>
      <c r="S6" s="2290" t="s">
        <v>9116</v>
      </c>
      <c r="T6" s="2289" t="s">
        <v>2</v>
      </c>
      <c r="U6" s="2290" t="s">
        <v>3</v>
      </c>
      <c r="V6" s="2289" t="s">
        <v>2</v>
      </c>
      <c r="W6" s="2290" t="s">
        <v>3</v>
      </c>
      <c r="X6" s="2289" t="s">
        <v>2</v>
      </c>
      <c r="Y6" s="2290" t="s">
        <v>3</v>
      </c>
      <c r="Z6" s="2289" t="s">
        <v>2</v>
      </c>
      <c r="AA6" s="2290" t="s">
        <v>3</v>
      </c>
      <c r="AB6" s="2290" t="s">
        <v>1</v>
      </c>
      <c r="AC6" s="2289" t="s">
        <v>2</v>
      </c>
      <c r="AD6" s="2290" t="s">
        <v>3</v>
      </c>
      <c r="AE6" s="2290" t="s">
        <v>1</v>
      </c>
      <c r="AF6" s="2291" t="s">
        <v>9117</v>
      </c>
      <c r="AG6" s="2291" t="s">
        <v>3</v>
      </c>
      <c r="AH6" s="2291" t="s">
        <v>1</v>
      </c>
      <c r="AI6" s="3027"/>
      <c r="AJ6" s="3027"/>
      <c r="AK6" s="3027"/>
      <c r="AL6" s="3027"/>
      <c r="AM6" s="3323"/>
    </row>
    <row r="7" spans="1:39">
      <c r="A7" s="1444">
        <v>1</v>
      </c>
      <c r="B7" s="1445">
        <v>2</v>
      </c>
      <c r="C7" s="1444">
        <v>3</v>
      </c>
      <c r="D7" s="1446">
        <v>4</v>
      </c>
      <c r="E7" s="1444">
        <v>5</v>
      </c>
      <c r="F7" s="1446">
        <v>6</v>
      </c>
      <c r="G7" s="1444">
        <v>7</v>
      </c>
      <c r="H7" s="1446">
        <v>8</v>
      </c>
      <c r="I7" s="1444">
        <v>9</v>
      </c>
      <c r="J7" s="1446">
        <v>10</v>
      </c>
      <c r="K7" s="1444">
        <v>11</v>
      </c>
      <c r="L7" s="1446">
        <v>12</v>
      </c>
      <c r="M7" s="1447">
        <v>13</v>
      </c>
      <c r="N7" s="1446">
        <v>14</v>
      </c>
      <c r="O7" s="1444">
        <v>15</v>
      </c>
      <c r="P7" s="2292">
        <v>16</v>
      </c>
      <c r="Q7" s="2292">
        <v>17</v>
      </c>
      <c r="R7" s="2292">
        <v>18</v>
      </c>
      <c r="S7" s="2292">
        <v>19</v>
      </c>
      <c r="T7" s="2292">
        <v>20</v>
      </c>
      <c r="U7" s="2292">
        <v>21</v>
      </c>
      <c r="V7" s="2292">
        <v>22</v>
      </c>
      <c r="W7" s="2292">
        <v>23</v>
      </c>
      <c r="X7" s="2292">
        <v>24</v>
      </c>
      <c r="Y7" s="2292">
        <v>25</v>
      </c>
      <c r="Z7" s="2292">
        <v>10</v>
      </c>
      <c r="AA7" s="2292">
        <v>11</v>
      </c>
      <c r="AB7" s="2292">
        <v>12</v>
      </c>
      <c r="AC7" s="2292">
        <v>9</v>
      </c>
      <c r="AD7" s="2292">
        <v>10</v>
      </c>
      <c r="AE7" s="2292">
        <v>11</v>
      </c>
      <c r="AF7" s="2292">
        <v>12</v>
      </c>
      <c r="AG7" s="2292">
        <v>13</v>
      </c>
      <c r="AH7" s="2292">
        <v>14</v>
      </c>
      <c r="AI7" s="2292">
        <v>15</v>
      </c>
      <c r="AJ7" s="2292">
        <v>15</v>
      </c>
      <c r="AK7" s="2292">
        <v>16</v>
      </c>
      <c r="AL7" s="2292">
        <v>17</v>
      </c>
      <c r="AM7" s="1446">
        <v>16</v>
      </c>
    </row>
    <row r="8" spans="1:39">
      <c r="A8" s="1437"/>
      <c r="B8" s="1448"/>
      <c r="C8" s="1449" t="s">
        <v>4129</v>
      </c>
      <c r="D8" s="1437"/>
      <c r="E8" s="1437"/>
      <c r="F8" s="1437"/>
      <c r="G8" s="1437"/>
      <c r="H8" s="1437"/>
      <c r="I8" s="1437"/>
      <c r="J8" s="1437"/>
      <c r="K8" s="1437"/>
      <c r="L8" s="1437"/>
      <c r="M8" s="1450"/>
      <c r="N8" s="1437"/>
      <c r="O8" s="1437"/>
      <c r="P8" s="1437"/>
      <c r="Q8" s="1437"/>
      <c r="R8" s="1437"/>
      <c r="S8" s="1437"/>
      <c r="T8" s="1437"/>
      <c r="U8" s="1437"/>
      <c r="V8" s="1437"/>
      <c r="W8" s="1437"/>
      <c r="X8" s="1437"/>
      <c r="Y8" s="1437"/>
      <c r="Z8" s="1437"/>
      <c r="AA8" s="1437"/>
      <c r="AB8" s="1437"/>
      <c r="AC8" s="1437"/>
      <c r="AD8" s="1437"/>
      <c r="AE8" s="1437"/>
      <c r="AF8" s="1437"/>
      <c r="AG8" s="1437"/>
      <c r="AH8" s="1437"/>
      <c r="AI8" s="1437"/>
      <c r="AJ8" s="1437"/>
      <c r="AK8" s="1437"/>
      <c r="AL8" s="1437"/>
      <c r="AM8" s="1437"/>
    </row>
    <row r="9" spans="1:39">
      <c r="A9" s="1437" t="s">
        <v>9244</v>
      </c>
      <c r="B9" s="1448"/>
      <c r="C9" s="1449" t="s">
        <v>4130</v>
      </c>
      <c r="D9" s="1437"/>
      <c r="E9" s="1437"/>
      <c r="F9" s="1437"/>
      <c r="G9" s="1437"/>
      <c r="H9" s="1437"/>
      <c r="I9" s="1437"/>
      <c r="J9" s="1437"/>
      <c r="K9" s="1437"/>
      <c r="L9" s="1437"/>
      <c r="M9" s="1450"/>
      <c r="N9" s="1437"/>
      <c r="O9" s="1437"/>
      <c r="P9" s="1437"/>
      <c r="Q9" s="1437"/>
      <c r="R9" s="1437"/>
      <c r="S9" s="1437"/>
      <c r="T9" s="1437"/>
      <c r="U9" s="1437"/>
      <c r="V9" s="1437"/>
      <c r="W9" s="1437"/>
      <c r="X9" s="1437"/>
      <c r="Y9" s="1437"/>
      <c r="Z9" s="1437"/>
      <c r="AA9" s="1437"/>
      <c r="AB9" s="1437"/>
      <c r="AC9" s="1437"/>
      <c r="AD9" s="1437"/>
      <c r="AE9" s="1437"/>
      <c r="AF9" s="1437"/>
      <c r="AG9" s="1437"/>
      <c r="AH9" s="1437"/>
      <c r="AI9" s="1437"/>
      <c r="AJ9" s="1437"/>
      <c r="AK9" s="1437"/>
      <c r="AL9" s="1437"/>
      <c r="AM9" s="1437"/>
    </row>
    <row r="10" spans="1:39">
      <c r="A10" s="1437"/>
      <c r="B10" s="1448"/>
      <c r="C10" s="1451" t="s">
        <v>4131</v>
      </c>
      <c r="D10" s="1437"/>
      <c r="E10" s="1437"/>
      <c r="F10" s="1437"/>
      <c r="G10" s="1437"/>
      <c r="H10" s="1437"/>
      <c r="I10" s="1437"/>
      <c r="J10" s="1437"/>
      <c r="K10" s="1437"/>
      <c r="L10" s="1437"/>
      <c r="M10" s="1450"/>
      <c r="N10" s="1437"/>
      <c r="O10" s="1437"/>
      <c r="P10" s="1437"/>
      <c r="Q10" s="1437"/>
      <c r="R10" s="1437"/>
      <c r="S10" s="1437"/>
      <c r="T10" s="1437"/>
      <c r="U10" s="1437"/>
      <c r="V10" s="1437"/>
      <c r="W10" s="1437"/>
      <c r="X10" s="1437"/>
      <c r="Y10" s="1437"/>
      <c r="Z10" s="1437"/>
      <c r="AA10" s="1437"/>
      <c r="AB10" s="1437"/>
      <c r="AC10" s="1437"/>
      <c r="AD10" s="1437"/>
      <c r="AE10" s="1437"/>
      <c r="AF10" s="1437"/>
      <c r="AG10" s="1437"/>
      <c r="AH10" s="1437"/>
      <c r="AI10" s="1437"/>
      <c r="AJ10" s="1437"/>
      <c r="AK10" s="1437"/>
      <c r="AL10" s="1437"/>
      <c r="AM10" s="1437"/>
    </row>
    <row r="11" spans="1:39">
      <c r="B11" s="1453"/>
      <c r="D11" s="1455"/>
      <c r="G11" s="1452"/>
      <c r="H11" s="1457"/>
      <c r="I11" s="1452"/>
      <c r="J11" s="1452"/>
      <c r="K11" s="1452"/>
      <c r="L11" s="1452"/>
      <c r="M11" s="1457"/>
      <c r="N11" s="1457"/>
      <c r="O11" s="1457"/>
      <c r="P11" s="1457"/>
      <c r="Q11" s="1457"/>
      <c r="R11" s="1457"/>
      <c r="S11" s="1457"/>
      <c r="T11" s="1457"/>
      <c r="U11" s="1457"/>
      <c r="V11" s="1457"/>
      <c r="W11" s="1457"/>
      <c r="X11" s="1457"/>
      <c r="Y11" s="1457"/>
      <c r="Z11" s="1457"/>
      <c r="AA11" s="1457"/>
      <c r="AB11" s="1457"/>
      <c r="AC11" s="1457"/>
      <c r="AD11" s="1457"/>
      <c r="AE11" s="1457"/>
      <c r="AF11" s="1457"/>
      <c r="AG11" s="1457"/>
      <c r="AH11" s="1457"/>
      <c r="AI11" s="1457"/>
      <c r="AJ11" s="1457"/>
      <c r="AK11" s="1457"/>
      <c r="AL11" s="1457"/>
      <c r="AM11" s="1452"/>
    </row>
    <row r="12" spans="1:39" ht="31.5">
      <c r="A12" s="1458">
        <v>1538</v>
      </c>
      <c r="B12" s="138" t="s">
        <v>4132</v>
      </c>
      <c r="C12" s="1459" t="s">
        <v>4133</v>
      </c>
      <c r="D12" s="1460" t="s">
        <v>359</v>
      </c>
      <c r="E12" s="1460" t="s">
        <v>4134</v>
      </c>
      <c r="F12" s="1461" t="s">
        <v>26</v>
      </c>
      <c r="G12" s="1462">
        <v>9146.44</v>
      </c>
      <c r="H12" s="1463">
        <v>1196.7919999999999</v>
      </c>
      <c r="I12" s="141">
        <v>37.5</v>
      </c>
      <c r="J12" s="1464">
        <v>0</v>
      </c>
      <c r="K12" s="1464">
        <v>1234.2919999999999</v>
      </c>
      <c r="L12" s="1464">
        <v>7912.148000000001</v>
      </c>
      <c r="M12" s="1464">
        <v>30</v>
      </c>
      <c r="N12" s="1464">
        <v>0</v>
      </c>
      <c r="O12" s="1464">
        <v>30</v>
      </c>
      <c r="P12" s="1464"/>
      <c r="Q12" s="1464"/>
      <c r="R12" s="1464"/>
      <c r="S12" s="1464"/>
      <c r="T12" s="1464"/>
      <c r="U12" s="1464"/>
      <c r="V12" s="1464"/>
      <c r="W12" s="1464"/>
      <c r="X12" s="1464"/>
      <c r="Y12" s="1464"/>
      <c r="Z12" s="466">
        <v>30</v>
      </c>
      <c r="AA12" s="466">
        <v>0</v>
      </c>
      <c r="AB12" s="21">
        <v>30</v>
      </c>
      <c r="AC12" s="21">
        <v>7.5</v>
      </c>
      <c r="AD12" s="21"/>
      <c r="AE12" s="21">
        <v>7.5</v>
      </c>
      <c r="AF12" s="21">
        <v>3.8</v>
      </c>
      <c r="AG12" s="21">
        <v>0</v>
      </c>
      <c r="AH12" s="21">
        <v>3.8</v>
      </c>
      <c r="AI12" s="1464"/>
      <c r="AJ12" s="1464"/>
      <c r="AK12" s="1464" t="s">
        <v>9259</v>
      </c>
      <c r="AL12" s="2601">
        <v>0.25</v>
      </c>
      <c r="AM12" s="1464">
        <v>0</v>
      </c>
    </row>
    <row r="13" spans="1:39" ht="78.75">
      <c r="A13" s="289">
        <v>1539</v>
      </c>
      <c r="B13" s="138" t="s">
        <v>4135</v>
      </c>
      <c r="C13" s="1459" t="s">
        <v>4136</v>
      </c>
      <c r="D13" s="1460" t="s">
        <v>107</v>
      </c>
      <c r="E13" s="1460" t="s">
        <v>4137</v>
      </c>
      <c r="F13" s="1461" t="s">
        <v>26</v>
      </c>
      <c r="G13" s="1462">
        <v>837.72299999999996</v>
      </c>
      <c r="H13" s="1463">
        <v>674.27599999999995</v>
      </c>
      <c r="I13" s="141">
        <v>40.862000000000002</v>
      </c>
      <c r="J13" s="1464">
        <v>0</v>
      </c>
      <c r="K13" s="1464">
        <v>715.13799999999992</v>
      </c>
      <c r="L13" s="1464">
        <v>122.58500000000004</v>
      </c>
      <c r="M13" s="1464">
        <v>1</v>
      </c>
      <c r="N13" s="1464">
        <v>0</v>
      </c>
      <c r="O13" s="1464">
        <v>1</v>
      </c>
      <c r="P13" s="1464"/>
      <c r="Q13" s="1464"/>
      <c r="R13" s="1464"/>
      <c r="S13" s="1464"/>
      <c r="T13" s="1464"/>
      <c r="U13" s="1464"/>
      <c r="V13" s="1464"/>
      <c r="W13" s="1464"/>
      <c r="X13" s="1464"/>
      <c r="Y13" s="1464"/>
      <c r="Z13" s="466">
        <v>1</v>
      </c>
      <c r="AA13" s="466">
        <v>0</v>
      </c>
      <c r="AB13" s="21">
        <v>1</v>
      </c>
      <c r="AC13" s="21"/>
      <c r="AD13" s="21"/>
      <c r="AE13" s="21">
        <v>0</v>
      </c>
      <c r="AF13" s="21">
        <v>0</v>
      </c>
      <c r="AG13" s="21">
        <v>0</v>
      </c>
      <c r="AH13" s="21">
        <v>0</v>
      </c>
      <c r="AI13" s="1464"/>
      <c r="AJ13" s="1464" t="s">
        <v>9450</v>
      </c>
      <c r="AK13" s="1464"/>
      <c r="AL13" s="2601">
        <v>0.25</v>
      </c>
      <c r="AM13" s="1464">
        <v>0</v>
      </c>
    </row>
    <row r="14" spans="1:39" ht="31.5">
      <c r="A14" s="289">
        <v>1540</v>
      </c>
      <c r="B14" s="138" t="s">
        <v>4138</v>
      </c>
      <c r="C14" s="1459" t="s">
        <v>4139</v>
      </c>
      <c r="D14" s="1460" t="s">
        <v>359</v>
      </c>
      <c r="E14" s="1460" t="s">
        <v>4140</v>
      </c>
      <c r="F14" s="1461" t="s">
        <v>26</v>
      </c>
      <c r="G14" s="1462">
        <v>5000</v>
      </c>
      <c r="H14" s="1463">
        <v>3750</v>
      </c>
      <c r="I14" s="141">
        <v>0</v>
      </c>
      <c r="J14" s="1464">
        <v>0</v>
      </c>
      <c r="K14" s="1464">
        <v>3750</v>
      </c>
      <c r="L14" s="1464">
        <v>1250</v>
      </c>
      <c r="M14" s="1464">
        <v>1</v>
      </c>
      <c r="N14" s="1464">
        <v>0</v>
      </c>
      <c r="O14" s="1464">
        <v>1</v>
      </c>
      <c r="P14" s="1464"/>
      <c r="Q14" s="1464"/>
      <c r="R14" s="1464"/>
      <c r="S14" s="1464"/>
      <c r="T14" s="1464"/>
      <c r="U14" s="1464"/>
      <c r="V14" s="1464"/>
      <c r="W14" s="1464"/>
      <c r="X14" s="1464"/>
      <c r="Y14" s="1464"/>
      <c r="Z14" s="466">
        <v>1</v>
      </c>
      <c r="AA14" s="466">
        <v>0</v>
      </c>
      <c r="AB14" s="21">
        <v>1</v>
      </c>
      <c r="AC14" s="21"/>
      <c r="AD14" s="21"/>
      <c r="AE14" s="21">
        <v>0</v>
      </c>
      <c r="AF14" s="21">
        <v>0</v>
      </c>
      <c r="AG14" s="21">
        <v>0</v>
      </c>
      <c r="AH14" s="21">
        <v>0</v>
      </c>
      <c r="AI14" s="1464"/>
      <c r="AJ14" s="1464"/>
      <c r="AK14" s="1464"/>
      <c r="AL14" s="2601">
        <v>0.25</v>
      </c>
      <c r="AM14" s="1464">
        <v>0</v>
      </c>
    </row>
    <row r="15" spans="1:39" ht="63">
      <c r="A15" s="289">
        <v>1541</v>
      </c>
      <c r="B15" s="138" t="s">
        <v>4141</v>
      </c>
      <c r="C15" s="1459" t="s">
        <v>4142</v>
      </c>
      <c r="D15" s="1460" t="s">
        <v>147</v>
      </c>
      <c r="E15" s="1460" t="s">
        <v>4143</v>
      </c>
      <c r="F15" s="1461" t="s">
        <v>26</v>
      </c>
      <c r="G15" s="1462">
        <v>3108.64</v>
      </c>
      <c r="H15" s="1463">
        <v>2116.067</v>
      </c>
      <c r="I15" s="141">
        <v>762.48050000000001</v>
      </c>
      <c r="J15" s="1464">
        <v>0</v>
      </c>
      <c r="K15" s="1464">
        <v>2878.5475000000001</v>
      </c>
      <c r="L15" s="1464">
        <v>230.09249999999975</v>
      </c>
      <c r="M15" s="1464">
        <v>230.09299999999999</v>
      </c>
      <c r="N15" s="1464">
        <v>0</v>
      </c>
      <c r="O15" s="1464">
        <v>230.09299999999999</v>
      </c>
      <c r="P15" s="1464"/>
      <c r="Q15" s="1464"/>
      <c r="R15" s="1464"/>
      <c r="S15" s="1464"/>
      <c r="T15" s="1464"/>
      <c r="U15" s="1464"/>
      <c r="V15" s="1464"/>
      <c r="W15" s="1464"/>
      <c r="X15" s="1464"/>
      <c r="Y15" s="1464"/>
      <c r="Z15" s="466">
        <v>230.09299999999999</v>
      </c>
      <c r="AA15" s="466">
        <v>0</v>
      </c>
      <c r="AB15" s="21">
        <v>230.09299999999999</v>
      </c>
      <c r="AC15" s="21">
        <v>230.0925</v>
      </c>
      <c r="AD15" s="21"/>
      <c r="AE15" s="21">
        <v>230.0925</v>
      </c>
      <c r="AF15" s="21">
        <v>228.98918800000001</v>
      </c>
      <c r="AG15" s="21">
        <v>0</v>
      </c>
      <c r="AH15" s="21">
        <v>228.98918800000001</v>
      </c>
      <c r="AI15" s="1464"/>
      <c r="AJ15" s="1464"/>
      <c r="AK15" s="1464" t="s">
        <v>9678</v>
      </c>
      <c r="AL15" s="2601">
        <v>0.5</v>
      </c>
      <c r="AM15" s="1464">
        <v>0</v>
      </c>
    </row>
    <row r="16" spans="1:39" ht="47.25">
      <c r="A16" s="289">
        <v>1542</v>
      </c>
      <c r="B16" s="138" t="s">
        <v>4144</v>
      </c>
      <c r="C16" s="1459" t="s">
        <v>4145</v>
      </c>
      <c r="D16" s="1460" t="s">
        <v>359</v>
      </c>
      <c r="E16" s="1460" t="s">
        <v>4146</v>
      </c>
      <c r="F16" s="1461" t="s">
        <v>26</v>
      </c>
      <c r="G16" s="1462">
        <v>1100</v>
      </c>
      <c r="H16" s="1463">
        <v>688.75099999999998</v>
      </c>
      <c r="I16" s="141">
        <v>0</v>
      </c>
      <c r="J16" s="1464">
        <v>0</v>
      </c>
      <c r="K16" s="1464">
        <v>688.75099999999998</v>
      </c>
      <c r="L16" s="1464">
        <v>411.24900000000002</v>
      </c>
      <c r="M16" s="1464">
        <v>1</v>
      </c>
      <c r="N16" s="1464">
        <v>0</v>
      </c>
      <c r="O16" s="1464">
        <v>1</v>
      </c>
      <c r="P16" s="1464"/>
      <c r="Q16" s="1464"/>
      <c r="R16" s="1464"/>
      <c r="S16" s="1464"/>
      <c r="T16" s="1464"/>
      <c r="U16" s="1464"/>
      <c r="V16" s="1464"/>
      <c r="W16" s="1464"/>
      <c r="X16" s="1464"/>
      <c r="Y16" s="1464"/>
      <c r="Z16" s="466">
        <v>1</v>
      </c>
      <c r="AA16" s="466">
        <v>0</v>
      </c>
      <c r="AB16" s="21">
        <v>1</v>
      </c>
      <c r="AC16" s="21"/>
      <c r="AD16" s="21"/>
      <c r="AE16" s="21">
        <v>0</v>
      </c>
      <c r="AF16" s="21">
        <v>0</v>
      </c>
      <c r="AG16" s="21">
        <v>0</v>
      </c>
      <c r="AH16" s="21">
        <v>0</v>
      </c>
      <c r="AI16" s="1464"/>
      <c r="AJ16" s="1464" t="s">
        <v>9327</v>
      </c>
      <c r="AK16" s="1464"/>
      <c r="AL16" s="2601">
        <v>0.25</v>
      </c>
      <c r="AM16" s="1464">
        <v>0</v>
      </c>
    </row>
    <row r="17" spans="1:39" ht="78.75">
      <c r="A17" s="289">
        <v>1543</v>
      </c>
      <c r="B17" s="138" t="s">
        <v>4147</v>
      </c>
      <c r="C17" s="1459" t="s">
        <v>4148</v>
      </c>
      <c r="D17" s="1460" t="s">
        <v>213</v>
      </c>
      <c r="E17" s="1460" t="s">
        <v>4149</v>
      </c>
      <c r="F17" s="1461" t="s">
        <v>26</v>
      </c>
      <c r="G17" s="1462">
        <v>71.424999999999997</v>
      </c>
      <c r="H17" s="1463">
        <v>52.664000000000001</v>
      </c>
      <c r="I17" s="141">
        <v>0</v>
      </c>
      <c r="J17" s="1464">
        <v>0</v>
      </c>
      <c r="K17" s="1464">
        <v>52.664000000000001</v>
      </c>
      <c r="L17" s="1464">
        <v>18.760999999999996</v>
      </c>
      <c r="M17" s="1464">
        <v>18.760999999999999</v>
      </c>
      <c r="N17" s="1464">
        <v>0</v>
      </c>
      <c r="O17" s="1464">
        <v>18.760999999999999</v>
      </c>
      <c r="P17" s="1464"/>
      <c r="Q17" s="1464"/>
      <c r="R17" s="1464"/>
      <c r="S17" s="1464"/>
      <c r="T17" s="1464"/>
      <c r="U17" s="1464"/>
      <c r="V17" s="1464"/>
      <c r="W17" s="1464"/>
      <c r="X17" s="1464"/>
      <c r="Y17" s="1464"/>
      <c r="Z17" s="466">
        <v>18.760999999999999</v>
      </c>
      <c r="AA17" s="466">
        <v>0</v>
      </c>
      <c r="AB17" s="21">
        <v>18.760999999999999</v>
      </c>
      <c r="AC17" s="21">
        <v>18.760999999999999</v>
      </c>
      <c r="AD17" s="21"/>
      <c r="AE17" s="21">
        <v>18.760999999999999</v>
      </c>
      <c r="AF17" s="21">
        <v>0</v>
      </c>
      <c r="AG17" s="21">
        <v>0</v>
      </c>
      <c r="AH17" s="21">
        <v>0</v>
      </c>
      <c r="AI17" s="1464"/>
      <c r="AJ17" s="1464" t="s">
        <v>12974</v>
      </c>
      <c r="AK17" s="1464" t="s">
        <v>9259</v>
      </c>
      <c r="AL17" s="2601">
        <v>1</v>
      </c>
      <c r="AM17" s="1464">
        <v>0</v>
      </c>
    </row>
    <row r="18" spans="1:39" ht="173.25">
      <c r="A18" s="289">
        <v>1544</v>
      </c>
      <c r="B18" s="138" t="s">
        <v>4150</v>
      </c>
      <c r="C18" s="1459" t="s">
        <v>4151</v>
      </c>
      <c r="D18" s="1460" t="s">
        <v>147</v>
      </c>
      <c r="E18" s="1462" t="s">
        <v>1913</v>
      </c>
      <c r="F18" s="1461" t="s">
        <v>26</v>
      </c>
      <c r="G18" s="1462">
        <v>4932.5290000000005</v>
      </c>
      <c r="H18" s="1463">
        <v>2331.2815860000001</v>
      </c>
      <c r="I18" s="141">
        <v>369.8415</v>
      </c>
      <c r="J18" s="1464">
        <v>0</v>
      </c>
      <c r="K18" s="1464">
        <v>2701.1230860000001</v>
      </c>
      <c r="L18" s="1464">
        <v>2231.4059140000004</v>
      </c>
      <c r="M18" s="1464">
        <v>1000</v>
      </c>
      <c r="N18" s="1464">
        <v>500</v>
      </c>
      <c r="O18" s="1464">
        <v>1500</v>
      </c>
      <c r="P18" s="1464"/>
      <c r="Q18" s="1464"/>
      <c r="R18" s="1464"/>
      <c r="S18" s="1464"/>
      <c r="T18" s="1464"/>
      <c r="U18" s="1464"/>
      <c r="V18" s="1464"/>
      <c r="W18" s="1464"/>
      <c r="X18" s="1464"/>
      <c r="Y18" s="1464"/>
      <c r="Z18" s="466">
        <v>1000</v>
      </c>
      <c r="AA18" s="466">
        <v>500</v>
      </c>
      <c r="AB18" s="21">
        <v>1500</v>
      </c>
      <c r="AC18" s="21">
        <v>1000</v>
      </c>
      <c r="AD18" s="21">
        <v>500</v>
      </c>
      <c r="AE18" s="21">
        <v>1500</v>
      </c>
      <c r="AF18" s="21">
        <v>1218.171576</v>
      </c>
      <c r="AG18" s="21">
        <v>0</v>
      </c>
      <c r="AH18" s="21">
        <v>1218.171576</v>
      </c>
      <c r="AI18" s="1464"/>
      <c r="AJ18" s="1464"/>
      <c r="AK18" s="1464" t="s">
        <v>10741</v>
      </c>
      <c r="AL18" s="2601">
        <v>0.25</v>
      </c>
      <c r="AM18" s="1464">
        <v>0</v>
      </c>
    </row>
    <row r="19" spans="1:39" ht="78.75">
      <c r="A19" s="289">
        <v>1545</v>
      </c>
      <c r="B19" s="138" t="s">
        <v>4152</v>
      </c>
      <c r="C19" s="1459" t="s">
        <v>4153</v>
      </c>
      <c r="D19" s="1462" t="s">
        <v>147</v>
      </c>
      <c r="E19" s="1460" t="s">
        <v>4154</v>
      </c>
      <c r="F19" s="1461" t="s">
        <v>26</v>
      </c>
      <c r="G19" s="1462">
        <v>1220.5519999999999</v>
      </c>
      <c r="H19" s="1463">
        <v>681.44299999999998</v>
      </c>
      <c r="I19" s="141">
        <v>239.096</v>
      </c>
      <c r="J19" s="1464">
        <v>0</v>
      </c>
      <c r="K19" s="1464">
        <v>920.53899999999999</v>
      </c>
      <c r="L19" s="1464">
        <v>300.01299999999992</v>
      </c>
      <c r="M19" s="1464">
        <v>300.01299999999998</v>
      </c>
      <c r="N19" s="1464">
        <v>0</v>
      </c>
      <c r="O19" s="1464">
        <v>300.01299999999998</v>
      </c>
      <c r="P19" s="1464"/>
      <c r="Q19" s="1464"/>
      <c r="R19" s="1464"/>
      <c r="S19" s="1464"/>
      <c r="T19" s="1464"/>
      <c r="U19" s="1464"/>
      <c r="V19" s="1464"/>
      <c r="W19" s="1464"/>
      <c r="X19" s="1464"/>
      <c r="Y19" s="1464"/>
      <c r="Z19" s="466">
        <v>300.01299999999998</v>
      </c>
      <c r="AA19" s="466">
        <v>0</v>
      </c>
      <c r="AB19" s="21">
        <v>300.01299999999998</v>
      </c>
      <c r="AC19" s="21">
        <v>300.01249999999999</v>
      </c>
      <c r="AD19" s="21"/>
      <c r="AE19" s="21">
        <v>300.01249999999999</v>
      </c>
      <c r="AF19" s="21">
        <v>299.92276099999998</v>
      </c>
      <c r="AG19" s="21">
        <v>0</v>
      </c>
      <c r="AH19" s="21">
        <v>299.92276099999998</v>
      </c>
      <c r="AI19" s="1464"/>
      <c r="AJ19" s="1464"/>
      <c r="AK19" s="1464" t="s">
        <v>10861</v>
      </c>
      <c r="AL19" s="2601">
        <v>0.5</v>
      </c>
      <c r="AM19" s="1464">
        <v>0</v>
      </c>
    </row>
    <row r="20" spans="1:39" ht="126">
      <c r="A20" s="289">
        <v>1546</v>
      </c>
      <c r="B20" s="138" t="s">
        <v>4155</v>
      </c>
      <c r="C20" s="1459" t="s">
        <v>4156</v>
      </c>
      <c r="D20" s="1462" t="s">
        <v>147</v>
      </c>
      <c r="E20" s="1460" t="s">
        <v>4157</v>
      </c>
      <c r="F20" s="1461" t="s">
        <v>26</v>
      </c>
      <c r="G20" s="1462">
        <v>745.09</v>
      </c>
      <c r="H20" s="1463">
        <v>407.43557700000002</v>
      </c>
      <c r="I20" s="141">
        <v>0</v>
      </c>
      <c r="J20" s="1464">
        <v>0</v>
      </c>
      <c r="K20" s="1464">
        <v>407.43557700000002</v>
      </c>
      <c r="L20" s="1464">
        <v>337.65442300000001</v>
      </c>
      <c r="M20" s="1464">
        <v>50</v>
      </c>
      <c r="N20" s="1464">
        <v>0</v>
      </c>
      <c r="O20" s="1464">
        <v>50</v>
      </c>
      <c r="P20" s="1464">
        <v>756.59299999999996</v>
      </c>
      <c r="Q20" s="1464"/>
      <c r="R20" s="1464"/>
      <c r="S20" s="1464"/>
      <c r="T20" s="1464"/>
      <c r="U20" s="1464"/>
      <c r="V20" s="1464"/>
      <c r="W20" s="1464"/>
      <c r="X20" s="1464"/>
      <c r="Y20" s="1464"/>
      <c r="Z20" s="466">
        <v>806.59299999999996</v>
      </c>
      <c r="AA20" s="466">
        <v>0</v>
      </c>
      <c r="AB20" s="21">
        <v>806.59299999999996</v>
      </c>
      <c r="AC20" s="21">
        <v>806.59299999999996</v>
      </c>
      <c r="AD20" s="21"/>
      <c r="AE20" s="21">
        <v>806.59299999999996</v>
      </c>
      <c r="AF20" s="21">
        <v>806.10524699999996</v>
      </c>
      <c r="AG20" s="21">
        <v>0</v>
      </c>
      <c r="AH20" s="21">
        <v>806.10524699999996</v>
      </c>
      <c r="AI20" s="1464"/>
      <c r="AJ20" s="1464" t="s">
        <v>12881</v>
      </c>
      <c r="AK20" s="1464" t="s">
        <v>12882</v>
      </c>
      <c r="AL20" s="2601">
        <v>0.25</v>
      </c>
      <c r="AM20" s="1464">
        <v>0</v>
      </c>
    </row>
    <row r="21" spans="1:39" ht="126">
      <c r="A21" s="289">
        <v>1547</v>
      </c>
      <c r="B21" s="138" t="s">
        <v>4158</v>
      </c>
      <c r="C21" s="1459" t="s">
        <v>4159</v>
      </c>
      <c r="D21" s="1460" t="s">
        <v>534</v>
      </c>
      <c r="E21" s="1460" t="s">
        <v>3473</v>
      </c>
      <c r="F21" s="1461" t="s">
        <v>26</v>
      </c>
      <c r="G21" s="1462">
        <v>535.18499999999995</v>
      </c>
      <c r="H21" s="1463">
        <v>234.404291</v>
      </c>
      <c r="I21" s="141">
        <v>60.148000000000003</v>
      </c>
      <c r="J21" s="1464">
        <v>0</v>
      </c>
      <c r="K21" s="1464">
        <v>294.55229100000003</v>
      </c>
      <c r="L21" s="1464">
        <v>240.63270899999992</v>
      </c>
      <c r="M21" s="1464">
        <v>36.094999999999999</v>
      </c>
      <c r="N21" s="1464">
        <v>0</v>
      </c>
      <c r="O21" s="1464">
        <v>36.094999999999999</v>
      </c>
      <c r="P21" s="1464"/>
      <c r="Q21" s="1464"/>
      <c r="R21" s="1464"/>
      <c r="S21" s="1464"/>
      <c r="T21" s="1464"/>
      <c r="U21" s="1464"/>
      <c r="V21" s="1464"/>
      <c r="W21" s="1464"/>
      <c r="X21" s="1464"/>
      <c r="Y21" s="1464"/>
      <c r="Z21" s="466">
        <v>36.094999999999999</v>
      </c>
      <c r="AA21" s="466">
        <v>0</v>
      </c>
      <c r="AB21" s="21">
        <v>36.094999999999999</v>
      </c>
      <c r="AC21" s="21">
        <v>36.094750000000005</v>
      </c>
      <c r="AD21" s="21"/>
      <c r="AE21" s="21">
        <v>36.094750000000005</v>
      </c>
      <c r="AF21" s="21">
        <v>27.071999999999999</v>
      </c>
      <c r="AG21" s="21">
        <v>0</v>
      </c>
      <c r="AH21" s="21">
        <v>27.071999999999999</v>
      </c>
      <c r="AI21" s="1464"/>
      <c r="AJ21" s="1464"/>
      <c r="AK21" s="1464" t="s">
        <v>12235</v>
      </c>
      <c r="AL21" s="2601">
        <v>0.25</v>
      </c>
      <c r="AM21" s="1464">
        <v>0</v>
      </c>
    </row>
    <row r="22" spans="1:39" ht="173.25">
      <c r="A22" s="289">
        <v>1548</v>
      </c>
      <c r="B22" s="138" t="s">
        <v>4160</v>
      </c>
      <c r="C22" s="1459" t="s">
        <v>4161</v>
      </c>
      <c r="D22" s="1460" t="s">
        <v>359</v>
      </c>
      <c r="E22" s="1460" t="s">
        <v>4162</v>
      </c>
      <c r="F22" s="1461" t="s">
        <v>26</v>
      </c>
      <c r="G22" s="1462">
        <v>25471.164000000001</v>
      </c>
      <c r="H22" s="1463">
        <v>241.64729699999998</v>
      </c>
      <c r="I22" s="141">
        <v>1000</v>
      </c>
      <c r="J22" s="1464">
        <v>9541.7999999999993</v>
      </c>
      <c r="K22" s="1464">
        <v>1241.647297</v>
      </c>
      <c r="L22" s="1464">
        <v>24229.516703000001</v>
      </c>
      <c r="M22" s="1464">
        <v>4102.57</v>
      </c>
      <c r="N22" s="1464">
        <v>50</v>
      </c>
      <c r="O22" s="1464">
        <v>4152.57</v>
      </c>
      <c r="P22" s="1464"/>
      <c r="Q22" s="1464"/>
      <c r="R22" s="1464"/>
      <c r="S22" s="1464"/>
      <c r="T22" s="1464"/>
      <c r="U22" s="1464"/>
      <c r="V22" s="1464"/>
      <c r="W22" s="1464"/>
      <c r="X22" s="1464"/>
      <c r="Y22" s="1464"/>
      <c r="Z22" s="466">
        <v>4102.57</v>
      </c>
      <c r="AA22" s="466">
        <v>50</v>
      </c>
      <c r="AB22" s="21">
        <v>4152.57</v>
      </c>
      <c r="AC22" s="21">
        <v>3076.9285</v>
      </c>
      <c r="AD22" s="21">
        <v>37.5</v>
      </c>
      <c r="AE22" s="21">
        <v>3114.4285</v>
      </c>
      <c r="AF22" s="21">
        <v>1947.469996</v>
      </c>
      <c r="AG22" s="21">
        <v>23.239705000000001</v>
      </c>
      <c r="AH22" s="21">
        <v>1970.709701</v>
      </c>
      <c r="AI22" s="1464"/>
      <c r="AJ22" s="1464"/>
      <c r="AK22" s="1464" t="s">
        <v>12649</v>
      </c>
      <c r="AL22" s="2601">
        <v>0.25</v>
      </c>
      <c r="AM22" s="1464">
        <v>4715.2</v>
      </c>
    </row>
    <row r="23" spans="1:39" ht="78.75">
      <c r="A23" s="289">
        <v>1549</v>
      </c>
      <c r="B23" s="138" t="s">
        <v>4163</v>
      </c>
      <c r="C23" s="1459" t="s">
        <v>4164</v>
      </c>
      <c r="D23" s="1460" t="s">
        <v>359</v>
      </c>
      <c r="E23" s="1460" t="s">
        <v>4165</v>
      </c>
      <c r="F23" s="1461" t="s">
        <v>26</v>
      </c>
      <c r="G23" s="1462">
        <v>1E-3</v>
      </c>
      <c r="H23" s="1463">
        <v>0</v>
      </c>
      <c r="I23" s="141">
        <v>0</v>
      </c>
      <c r="J23" s="1464">
        <v>0</v>
      </c>
      <c r="K23" s="1464">
        <v>0</v>
      </c>
      <c r="L23" s="1464">
        <v>1E-3</v>
      </c>
      <c r="M23" s="1464">
        <v>1E-3</v>
      </c>
      <c r="N23" s="1464">
        <v>0</v>
      </c>
      <c r="O23" s="1464">
        <v>1E-3</v>
      </c>
      <c r="P23" s="1464"/>
      <c r="Q23" s="1464"/>
      <c r="R23" s="1464"/>
      <c r="S23" s="1464"/>
      <c r="T23" s="1464"/>
      <c r="U23" s="1464"/>
      <c r="V23" s="1464"/>
      <c r="W23" s="1464"/>
      <c r="X23" s="1464"/>
      <c r="Y23" s="1464"/>
      <c r="Z23" s="466">
        <v>1E-3</v>
      </c>
      <c r="AA23" s="466">
        <v>0</v>
      </c>
      <c r="AB23" s="21">
        <v>1E-3</v>
      </c>
      <c r="AC23" s="21"/>
      <c r="AD23" s="21"/>
      <c r="AE23" s="21">
        <v>0</v>
      </c>
      <c r="AF23" s="21">
        <v>0</v>
      </c>
      <c r="AG23" s="21">
        <v>0</v>
      </c>
      <c r="AH23" s="21">
        <v>0</v>
      </c>
      <c r="AI23" s="1464"/>
      <c r="AJ23" s="1464" t="s">
        <v>9327</v>
      </c>
      <c r="AK23" s="1464"/>
      <c r="AL23" s="2601">
        <v>1</v>
      </c>
      <c r="AM23" s="1464">
        <v>0</v>
      </c>
    </row>
    <row r="24" spans="1:39" ht="63">
      <c r="A24" s="289">
        <v>1550</v>
      </c>
      <c r="B24" s="138" t="s">
        <v>4166</v>
      </c>
      <c r="C24" s="1459" t="s">
        <v>4167</v>
      </c>
      <c r="D24" s="1460" t="s">
        <v>359</v>
      </c>
      <c r="E24" s="1460" t="s">
        <v>4168</v>
      </c>
      <c r="F24" s="1461" t="s">
        <v>26</v>
      </c>
      <c r="G24" s="1462">
        <v>962.56600000000003</v>
      </c>
      <c r="H24" s="1463">
        <v>316.31</v>
      </c>
      <c r="I24" s="141">
        <v>0</v>
      </c>
      <c r="J24" s="1464">
        <v>0</v>
      </c>
      <c r="K24" s="1464">
        <v>316.31</v>
      </c>
      <c r="L24" s="1464">
        <v>646.25600000000009</v>
      </c>
      <c r="M24" s="1464">
        <v>15</v>
      </c>
      <c r="N24" s="1464">
        <v>0</v>
      </c>
      <c r="O24" s="1464">
        <v>15</v>
      </c>
      <c r="P24" s="1464"/>
      <c r="Q24" s="1464"/>
      <c r="R24" s="1464"/>
      <c r="S24" s="1464"/>
      <c r="T24" s="1464"/>
      <c r="U24" s="1464"/>
      <c r="V24" s="1464"/>
      <c r="W24" s="1464"/>
      <c r="X24" s="1464"/>
      <c r="Y24" s="1464"/>
      <c r="Z24" s="466">
        <v>15</v>
      </c>
      <c r="AA24" s="466">
        <v>0</v>
      </c>
      <c r="AB24" s="21">
        <v>15</v>
      </c>
      <c r="AC24" s="21">
        <v>3.75</v>
      </c>
      <c r="AD24" s="21"/>
      <c r="AE24" s="21">
        <v>3.75</v>
      </c>
      <c r="AF24" s="21">
        <v>0</v>
      </c>
      <c r="AG24" s="21">
        <v>0</v>
      </c>
      <c r="AH24" s="21">
        <v>0</v>
      </c>
      <c r="AI24" s="1464"/>
      <c r="AJ24" s="1464"/>
      <c r="AK24" s="1464" t="s">
        <v>9259</v>
      </c>
      <c r="AL24" s="2601">
        <v>0.25</v>
      </c>
      <c r="AM24" s="1464">
        <v>0</v>
      </c>
    </row>
    <row r="25" spans="1:39" ht="78.75">
      <c r="A25" s="289">
        <v>1551</v>
      </c>
      <c r="B25" s="138" t="s">
        <v>4169</v>
      </c>
      <c r="C25" s="1465" t="s">
        <v>4170</v>
      </c>
      <c r="D25" s="1460" t="s">
        <v>620</v>
      </c>
      <c r="E25" s="1460" t="s">
        <v>4171</v>
      </c>
      <c r="F25" s="1461" t="s">
        <v>26</v>
      </c>
      <c r="G25" s="1466">
        <v>299.20999999999998</v>
      </c>
      <c r="H25" s="1463">
        <v>16.911000000000001</v>
      </c>
      <c r="I25" s="141">
        <v>0</v>
      </c>
      <c r="J25" s="1464">
        <v>0</v>
      </c>
      <c r="K25" s="1464">
        <v>16.911000000000001</v>
      </c>
      <c r="L25" s="1464">
        <v>282.29899999999998</v>
      </c>
      <c r="M25" s="1464">
        <v>30</v>
      </c>
      <c r="N25" s="1464">
        <v>0</v>
      </c>
      <c r="O25" s="1464">
        <v>30</v>
      </c>
      <c r="P25" s="1464"/>
      <c r="Q25" s="1464"/>
      <c r="R25" s="1464"/>
      <c r="S25" s="1464"/>
      <c r="T25" s="1464"/>
      <c r="U25" s="1464"/>
      <c r="V25" s="1464"/>
      <c r="W25" s="1464"/>
      <c r="X25" s="1464"/>
      <c r="Y25" s="1464"/>
      <c r="Z25" s="466">
        <v>30</v>
      </c>
      <c r="AA25" s="466">
        <v>0</v>
      </c>
      <c r="AB25" s="21">
        <v>30</v>
      </c>
      <c r="AC25" s="21">
        <v>7.5</v>
      </c>
      <c r="AD25" s="21"/>
      <c r="AE25" s="21">
        <v>7.5</v>
      </c>
      <c r="AF25" s="21">
        <v>0</v>
      </c>
      <c r="AG25" s="21">
        <v>0</v>
      </c>
      <c r="AH25" s="21">
        <v>0</v>
      </c>
      <c r="AI25" s="1464"/>
      <c r="AJ25" s="1464"/>
      <c r="AK25" s="1464" t="s">
        <v>9259</v>
      </c>
      <c r="AL25" s="2601">
        <v>0.25</v>
      </c>
      <c r="AM25" s="1464">
        <v>0</v>
      </c>
    </row>
    <row r="26" spans="1:39" ht="63">
      <c r="A26" s="289">
        <v>1552</v>
      </c>
      <c r="B26" s="138" t="s">
        <v>4172</v>
      </c>
      <c r="C26" s="1465" t="s">
        <v>4173</v>
      </c>
      <c r="D26" s="1460" t="s">
        <v>617</v>
      </c>
      <c r="E26" s="1460" t="s">
        <v>4174</v>
      </c>
      <c r="F26" s="1461" t="s">
        <v>26</v>
      </c>
      <c r="G26" s="1466">
        <v>149.97800000000001</v>
      </c>
      <c r="H26" s="1463">
        <v>83.638000000000005</v>
      </c>
      <c r="I26" s="141">
        <v>33.169499999999999</v>
      </c>
      <c r="J26" s="1464">
        <v>0</v>
      </c>
      <c r="K26" s="1464">
        <v>116.8075</v>
      </c>
      <c r="L26" s="1464">
        <v>33.170500000000004</v>
      </c>
      <c r="M26" s="1464">
        <v>33.170999999999999</v>
      </c>
      <c r="N26" s="1464">
        <v>0</v>
      </c>
      <c r="O26" s="1464">
        <v>33.170999999999999</v>
      </c>
      <c r="P26" s="1464"/>
      <c r="Q26" s="1464"/>
      <c r="R26" s="1464"/>
      <c r="S26" s="1464"/>
      <c r="T26" s="1464"/>
      <c r="U26" s="1464"/>
      <c r="V26" s="1464"/>
      <c r="W26" s="1464"/>
      <c r="X26" s="1464"/>
      <c r="Y26" s="1464"/>
      <c r="Z26" s="466">
        <v>33.170999999999999</v>
      </c>
      <c r="AA26" s="466">
        <v>0</v>
      </c>
      <c r="AB26" s="21">
        <v>33.170999999999999</v>
      </c>
      <c r="AC26" s="21">
        <v>33.170999999999999</v>
      </c>
      <c r="AD26" s="21"/>
      <c r="AE26" s="21">
        <v>33.170999999999999</v>
      </c>
      <c r="AF26" s="21">
        <v>1.112495</v>
      </c>
      <c r="AG26" s="21">
        <v>0</v>
      </c>
      <c r="AH26" s="21">
        <v>1.112495</v>
      </c>
      <c r="AI26" s="1464"/>
      <c r="AJ26" s="1464"/>
      <c r="AK26" s="1464" t="s">
        <v>9259</v>
      </c>
      <c r="AL26" s="2601">
        <v>1</v>
      </c>
      <c r="AM26" s="1464">
        <v>0</v>
      </c>
    </row>
    <row r="27" spans="1:39" ht="63">
      <c r="A27" s="289">
        <v>1553</v>
      </c>
      <c r="B27" s="138" t="s">
        <v>4175</v>
      </c>
      <c r="C27" s="1465" t="s">
        <v>4176</v>
      </c>
      <c r="D27" s="1460" t="s">
        <v>534</v>
      </c>
      <c r="E27" s="1460" t="s">
        <v>4177</v>
      </c>
      <c r="F27" s="1461" t="s">
        <v>26</v>
      </c>
      <c r="G27" s="1466">
        <v>150</v>
      </c>
      <c r="H27" s="1463">
        <v>7.5</v>
      </c>
      <c r="I27" s="141">
        <v>28.5</v>
      </c>
      <c r="J27" s="1464">
        <v>0</v>
      </c>
      <c r="K27" s="1464">
        <v>36</v>
      </c>
      <c r="L27" s="1464">
        <v>114</v>
      </c>
      <c r="M27" s="1464">
        <v>28.5</v>
      </c>
      <c r="N27" s="1464">
        <v>0</v>
      </c>
      <c r="O27" s="1464">
        <v>28.5</v>
      </c>
      <c r="P27" s="1464"/>
      <c r="Q27" s="1464"/>
      <c r="R27" s="1464"/>
      <c r="S27" s="1464"/>
      <c r="T27" s="1464"/>
      <c r="U27" s="1464"/>
      <c r="V27" s="1464"/>
      <c r="W27" s="1464"/>
      <c r="X27" s="1464"/>
      <c r="Y27" s="1464"/>
      <c r="Z27" s="466">
        <v>28.5</v>
      </c>
      <c r="AA27" s="466">
        <v>0</v>
      </c>
      <c r="AB27" s="21">
        <v>28.5</v>
      </c>
      <c r="AC27" s="21">
        <v>14.25</v>
      </c>
      <c r="AD27" s="21"/>
      <c r="AE27" s="21">
        <v>14.25</v>
      </c>
      <c r="AF27" s="21">
        <v>14.25</v>
      </c>
      <c r="AG27" s="21">
        <v>0</v>
      </c>
      <c r="AH27" s="21">
        <v>14.25</v>
      </c>
      <c r="AI27" s="1464"/>
      <c r="AJ27" s="1464"/>
      <c r="AK27" s="1464" t="s">
        <v>9735</v>
      </c>
      <c r="AL27" s="2601">
        <v>0.25</v>
      </c>
      <c r="AM27" s="1464">
        <v>0</v>
      </c>
    </row>
    <row r="28" spans="1:39" ht="94.5">
      <c r="A28" s="289">
        <v>1554</v>
      </c>
      <c r="B28" s="138" t="s">
        <v>4178</v>
      </c>
      <c r="C28" s="1465" t="s">
        <v>4179</v>
      </c>
      <c r="D28" s="1460" t="s">
        <v>531</v>
      </c>
      <c r="E28" s="1460" t="s">
        <v>4180</v>
      </c>
      <c r="F28" s="1461" t="s">
        <v>26</v>
      </c>
      <c r="G28" s="1466">
        <v>206.184</v>
      </c>
      <c r="H28" s="1463">
        <v>188.584766</v>
      </c>
      <c r="I28" s="141">
        <v>0</v>
      </c>
      <c r="J28" s="1464">
        <v>0</v>
      </c>
      <c r="K28" s="1464">
        <v>188.584766</v>
      </c>
      <c r="L28" s="1464">
        <v>17.599233999999996</v>
      </c>
      <c r="M28" s="1464">
        <v>17.599</v>
      </c>
      <c r="N28" s="1464">
        <v>0</v>
      </c>
      <c r="O28" s="1464">
        <v>17.599</v>
      </c>
      <c r="P28" s="1464"/>
      <c r="Q28" s="1464"/>
      <c r="R28" s="1464"/>
      <c r="S28" s="1464"/>
      <c r="T28" s="1464"/>
      <c r="U28" s="1464"/>
      <c r="V28" s="1464"/>
      <c r="W28" s="1464"/>
      <c r="X28" s="1464"/>
      <c r="Y28" s="1464"/>
      <c r="Z28" s="466">
        <v>17.599</v>
      </c>
      <c r="AA28" s="466">
        <v>0</v>
      </c>
      <c r="AB28" s="21">
        <v>17.599</v>
      </c>
      <c r="AC28" s="21">
        <v>17.599</v>
      </c>
      <c r="AD28" s="21"/>
      <c r="AE28" s="21">
        <v>17.599</v>
      </c>
      <c r="AF28" s="21">
        <v>17.333805999999999</v>
      </c>
      <c r="AG28" s="21">
        <v>0</v>
      </c>
      <c r="AH28" s="21">
        <v>17.333805999999999</v>
      </c>
      <c r="AI28" s="1464"/>
      <c r="AJ28" s="2639" t="s">
        <v>9452</v>
      </c>
      <c r="AK28" s="1464" t="s">
        <v>9259</v>
      </c>
      <c r="AL28" s="2601">
        <v>1</v>
      </c>
      <c r="AM28" s="1464">
        <v>0</v>
      </c>
    </row>
    <row r="29" spans="1:39" ht="31.5">
      <c r="A29" s="289">
        <v>1555</v>
      </c>
      <c r="B29" s="138" t="s">
        <v>4181</v>
      </c>
      <c r="C29" s="1459" t="s">
        <v>4182</v>
      </c>
      <c r="D29" s="1460" t="s">
        <v>662</v>
      </c>
      <c r="E29" s="138" t="s">
        <v>421</v>
      </c>
      <c r="F29" s="1461" t="s">
        <v>26</v>
      </c>
      <c r="G29" s="1462">
        <v>131.672</v>
      </c>
      <c r="H29" s="1463">
        <v>29.242000000000001</v>
      </c>
      <c r="I29" s="141">
        <v>61.892499999999998</v>
      </c>
      <c r="J29" s="1464">
        <v>0</v>
      </c>
      <c r="K29" s="1464">
        <v>91.134500000000003</v>
      </c>
      <c r="L29" s="1464">
        <v>40.537499999999994</v>
      </c>
      <c r="M29" s="1464">
        <v>40.537999999999997</v>
      </c>
      <c r="N29" s="1464">
        <v>0</v>
      </c>
      <c r="O29" s="1464">
        <v>40.537999999999997</v>
      </c>
      <c r="P29" s="1464"/>
      <c r="Q29" s="1464"/>
      <c r="R29" s="1464"/>
      <c r="S29" s="1464"/>
      <c r="T29" s="1464"/>
      <c r="U29" s="1464"/>
      <c r="V29" s="1464"/>
      <c r="W29" s="1464"/>
      <c r="X29" s="1464"/>
      <c r="Y29" s="1464"/>
      <c r="Z29" s="466">
        <v>40.537999999999997</v>
      </c>
      <c r="AA29" s="466">
        <v>0</v>
      </c>
      <c r="AB29" s="21">
        <v>40.537999999999997</v>
      </c>
      <c r="AC29" s="21">
        <v>40.537999999999997</v>
      </c>
      <c r="AD29" s="21"/>
      <c r="AE29" s="21">
        <v>40.537999999999997</v>
      </c>
      <c r="AF29" s="21">
        <v>40.537999999999997</v>
      </c>
      <c r="AG29" s="21">
        <v>0</v>
      </c>
      <c r="AH29" s="21">
        <v>40.537999999999997</v>
      </c>
      <c r="AI29" s="1464"/>
      <c r="AJ29" s="1464"/>
      <c r="AK29" s="1464" t="s">
        <v>9259</v>
      </c>
      <c r="AL29" s="2601">
        <v>1</v>
      </c>
      <c r="AM29" s="1464">
        <v>0</v>
      </c>
    </row>
    <row r="30" spans="1:39" ht="47.25">
      <c r="A30" s="289">
        <v>1556</v>
      </c>
      <c r="B30" s="138" t="s">
        <v>4183</v>
      </c>
      <c r="C30" s="1459" t="s">
        <v>4184</v>
      </c>
      <c r="D30" s="1460" t="s">
        <v>662</v>
      </c>
      <c r="E30" s="138" t="s">
        <v>495</v>
      </c>
      <c r="F30" s="1461" t="s">
        <v>26</v>
      </c>
      <c r="G30" s="1462">
        <v>99.1</v>
      </c>
      <c r="H30" s="1463">
        <v>0</v>
      </c>
      <c r="I30" s="141">
        <v>49.55</v>
      </c>
      <c r="J30" s="1464">
        <v>0</v>
      </c>
      <c r="K30" s="1464">
        <v>49.55</v>
      </c>
      <c r="L30" s="1464">
        <v>49.55</v>
      </c>
      <c r="M30" s="1464">
        <v>49.55</v>
      </c>
      <c r="N30" s="1464">
        <v>0</v>
      </c>
      <c r="O30" s="1464">
        <v>49.55</v>
      </c>
      <c r="P30" s="1464"/>
      <c r="Q30" s="1464"/>
      <c r="R30" s="1464"/>
      <c r="S30" s="1464"/>
      <c r="T30" s="1464"/>
      <c r="U30" s="1464"/>
      <c r="V30" s="1464"/>
      <c r="W30" s="1464"/>
      <c r="X30" s="1464"/>
      <c r="Y30" s="1464"/>
      <c r="Z30" s="466">
        <v>49.55</v>
      </c>
      <c r="AA30" s="466">
        <v>0</v>
      </c>
      <c r="AB30" s="21">
        <v>49.55</v>
      </c>
      <c r="AC30" s="21">
        <v>49.55</v>
      </c>
      <c r="AD30" s="21"/>
      <c r="AE30" s="21">
        <v>49.55</v>
      </c>
      <c r="AF30" s="21">
        <v>0</v>
      </c>
      <c r="AG30" s="21">
        <v>0</v>
      </c>
      <c r="AH30" s="21">
        <v>0</v>
      </c>
      <c r="AI30" s="1464"/>
      <c r="AJ30" s="1464"/>
      <c r="AK30" s="1464" t="s">
        <v>9259</v>
      </c>
      <c r="AL30" s="2601">
        <v>1</v>
      </c>
      <c r="AM30" s="1464">
        <v>0</v>
      </c>
    </row>
    <row r="31" spans="1:39" ht="47.25">
      <c r="A31" s="289">
        <v>1557</v>
      </c>
      <c r="B31" s="138" t="s">
        <v>4185</v>
      </c>
      <c r="C31" s="1459" t="s">
        <v>4186</v>
      </c>
      <c r="D31" s="1460" t="s">
        <v>277</v>
      </c>
      <c r="E31" s="138" t="s">
        <v>2330</v>
      </c>
      <c r="F31" s="1461" t="s">
        <v>26</v>
      </c>
      <c r="G31" s="1462">
        <v>149.68100000000001</v>
      </c>
      <c r="H31" s="1463">
        <v>0</v>
      </c>
      <c r="I31" s="141">
        <v>12.340500000000006</v>
      </c>
      <c r="J31" s="1464">
        <v>0</v>
      </c>
      <c r="K31" s="1464">
        <v>12.340500000000006</v>
      </c>
      <c r="L31" s="1464">
        <v>137.34050000000002</v>
      </c>
      <c r="M31" s="1464">
        <v>137.34100000000001</v>
      </c>
      <c r="N31" s="1464">
        <v>0</v>
      </c>
      <c r="O31" s="1464">
        <v>137.34100000000001</v>
      </c>
      <c r="P31" s="1464"/>
      <c r="Q31" s="1464"/>
      <c r="R31" s="1464"/>
      <c r="S31" s="1464"/>
      <c r="T31" s="1464"/>
      <c r="U31" s="1464"/>
      <c r="V31" s="1464"/>
      <c r="W31" s="1464"/>
      <c r="X31" s="1464"/>
      <c r="Y31" s="1464"/>
      <c r="Z31" s="466">
        <v>137.34100000000001</v>
      </c>
      <c r="AA31" s="466">
        <v>0</v>
      </c>
      <c r="AB31" s="21">
        <v>137.34100000000001</v>
      </c>
      <c r="AC31" s="21">
        <v>68.670500000000004</v>
      </c>
      <c r="AD31" s="21"/>
      <c r="AE31" s="21">
        <v>68.670500000000004</v>
      </c>
      <c r="AF31" s="21">
        <v>0</v>
      </c>
      <c r="AG31" s="21">
        <v>0</v>
      </c>
      <c r="AH31" s="21">
        <v>0</v>
      </c>
      <c r="AI31" s="1464"/>
      <c r="AJ31" s="1464"/>
      <c r="AK31" s="1464" t="s">
        <v>9259</v>
      </c>
      <c r="AL31" s="2601">
        <v>0.5</v>
      </c>
      <c r="AM31" s="1464">
        <v>0</v>
      </c>
    </row>
    <row r="32" spans="1:39" ht="126">
      <c r="A32" s="289">
        <v>1558</v>
      </c>
      <c r="B32" s="114" t="s">
        <v>4187</v>
      </c>
      <c r="C32" s="1465" t="s">
        <v>4188</v>
      </c>
      <c r="D32" s="1460" t="s">
        <v>359</v>
      </c>
      <c r="E32" s="1467" t="s">
        <v>4189</v>
      </c>
      <c r="F32" s="1461" t="s">
        <v>26</v>
      </c>
      <c r="G32" s="1466">
        <v>18058.73</v>
      </c>
      <c r="H32" s="1463">
        <v>5319.4606430000003</v>
      </c>
      <c r="I32" s="141">
        <v>2385</v>
      </c>
      <c r="J32" s="1464">
        <v>0</v>
      </c>
      <c r="K32" s="1464">
        <v>7704.4606430000003</v>
      </c>
      <c r="L32" s="1464">
        <v>10354.269356999999</v>
      </c>
      <c r="M32" s="1464">
        <v>450</v>
      </c>
      <c r="N32" s="1464">
        <v>0</v>
      </c>
      <c r="O32" s="1464">
        <v>450</v>
      </c>
      <c r="P32" s="1464"/>
      <c r="Q32" s="1464"/>
      <c r="R32" s="1464"/>
      <c r="S32" s="1464"/>
      <c r="T32" s="1464"/>
      <c r="U32" s="1464"/>
      <c r="V32" s="1464">
        <v>2000</v>
      </c>
      <c r="W32" s="1464"/>
      <c r="X32" s="1464"/>
      <c r="Y32" s="1464"/>
      <c r="Z32" s="466">
        <v>2450</v>
      </c>
      <c r="AA32" s="466">
        <v>0</v>
      </c>
      <c r="AB32" s="21">
        <v>2450</v>
      </c>
      <c r="AC32" s="21">
        <v>2450</v>
      </c>
      <c r="AD32" s="21"/>
      <c r="AE32" s="21">
        <v>2450</v>
      </c>
      <c r="AF32" s="21">
        <v>2449.9891029999999</v>
      </c>
      <c r="AG32" s="21">
        <v>0</v>
      </c>
      <c r="AH32" s="21">
        <v>2449.9891029999999</v>
      </c>
      <c r="AI32" s="1464"/>
      <c r="AJ32" s="1464" t="s">
        <v>12669</v>
      </c>
      <c r="AK32" s="1464" t="s">
        <v>12668</v>
      </c>
      <c r="AL32" s="2601">
        <v>0.25</v>
      </c>
      <c r="AM32" s="1464">
        <v>0</v>
      </c>
    </row>
    <row r="33" spans="1:39" ht="94.5">
      <c r="A33" s="289">
        <v>1559</v>
      </c>
      <c r="B33" s="114" t="s">
        <v>4190</v>
      </c>
      <c r="C33" s="1465" t="s">
        <v>4191</v>
      </c>
      <c r="D33" s="1460" t="s">
        <v>359</v>
      </c>
      <c r="E33" s="1467" t="s">
        <v>4192</v>
      </c>
      <c r="F33" s="1461" t="s">
        <v>26</v>
      </c>
      <c r="G33" s="1466">
        <v>12775.5</v>
      </c>
      <c r="H33" s="1463">
        <v>9019.2335000000003</v>
      </c>
      <c r="I33" s="141">
        <v>25</v>
      </c>
      <c r="J33" s="1464">
        <v>0</v>
      </c>
      <c r="K33" s="1464">
        <v>9044.2335000000003</v>
      </c>
      <c r="L33" s="1464">
        <v>3731.2664999999997</v>
      </c>
      <c r="M33" s="1464">
        <v>100</v>
      </c>
      <c r="N33" s="1464">
        <v>0</v>
      </c>
      <c r="O33" s="1464">
        <v>100</v>
      </c>
      <c r="P33" s="1464"/>
      <c r="Q33" s="1464"/>
      <c r="R33" s="1464"/>
      <c r="S33" s="1464"/>
      <c r="T33" s="1464"/>
      <c r="U33" s="1464"/>
      <c r="V33" s="1464">
        <v>4079.88</v>
      </c>
      <c r="W33" s="1464"/>
      <c r="X33" s="1464"/>
      <c r="Y33" s="1464"/>
      <c r="Z33" s="466">
        <v>4179.88</v>
      </c>
      <c r="AA33" s="466">
        <v>0</v>
      </c>
      <c r="AB33" s="21">
        <v>4179.88</v>
      </c>
      <c r="AC33" s="21">
        <v>4104.88</v>
      </c>
      <c r="AD33" s="21"/>
      <c r="AE33" s="21">
        <v>4104.88</v>
      </c>
      <c r="AF33" s="21">
        <v>0</v>
      </c>
      <c r="AG33" s="21">
        <v>0</v>
      </c>
      <c r="AH33" s="21">
        <v>0</v>
      </c>
      <c r="AI33" s="1464"/>
      <c r="AJ33" s="1464" t="s">
        <v>12665</v>
      </c>
      <c r="AK33" s="1464" t="s">
        <v>12666</v>
      </c>
      <c r="AL33" s="2601">
        <v>0.25</v>
      </c>
      <c r="AM33" s="1464">
        <v>0</v>
      </c>
    </row>
    <row r="34" spans="1:39" ht="94.5">
      <c r="A34" s="289">
        <v>1560</v>
      </c>
      <c r="B34" s="1468" t="s">
        <v>4193</v>
      </c>
      <c r="C34" s="1465" t="s">
        <v>4194</v>
      </c>
      <c r="D34" s="1467" t="s">
        <v>287</v>
      </c>
      <c r="E34" s="1467" t="s">
        <v>3736</v>
      </c>
      <c r="F34" s="1461" t="s">
        <v>26</v>
      </c>
      <c r="G34" s="1466">
        <v>424.447</v>
      </c>
      <c r="H34" s="1463">
        <v>251.16857000000002</v>
      </c>
      <c r="I34" s="141">
        <v>34.655000000000001</v>
      </c>
      <c r="J34" s="1469">
        <v>0</v>
      </c>
      <c r="K34" s="1464">
        <v>285.82357000000002</v>
      </c>
      <c r="L34" s="1464">
        <v>138.62342999999998</v>
      </c>
      <c r="M34" s="1464">
        <v>138.62299999999999</v>
      </c>
      <c r="N34" s="1464">
        <v>0</v>
      </c>
      <c r="O34" s="1464">
        <v>138.62299999999999</v>
      </c>
      <c r="P34" s="1464"/>
      <c r="Q34" s="1464"/>
      <c r="R34" s="1464"/>
      <c r="S34" s="1464"/>
      <c r="T34" s="1464"/>
      <c r="U34" s="1464"/>
      <c r="V34" s="1464"/>
      <c r="W34" s="1464"/>
      <c r="X34" s="1464"/>
      <c r="Y34" s="1464"/>
      <c r="Z34" s="466">
        <v>138.62299999999999</v>
      </c>
      <c r="AA34" s="466">
        <v>0</v>
      </c>
      <c r="AB34" s="21">
        <v>138.62299999999999</v>
      </c>
      <c r="AC34" s="21">
        <v>138.6225</v>
      </c>
      <c r="AD34" s="21"/>
      <c r="AE34" s="21">
        <v>138.6225</v>
      </c>
      <c r="AF34" s="21">
        <v>103.134401</v>
      </c>
      <c r="AG34" s="21">
        <v>0</v>
      </c>
      <c r="AH34" s="21">
        <v>103.134401</v>
      </c>
      <c r="AI34" s="1464"/>
      <c r="AJ34" s="1464"/>
      <c r="AK34" s="1464" t="s">
        <v>9735</v>
      </c>
      <c r="AL34" s="2601">
        <v>0.5</v>
      </c>
      <c r="AM34" s="1469">
        <v>0</v>
      </c>
    </row>
    <row r="35" spans="1:39" ht="141.75">
      <c r="A35" s="289">
        <v>1561</v>
      </c>
      <c r="B35" s="114" t="s">
        <v>4195</v>
      </c>
      <c r="C35" s="1465" t="s">
        <v>4196</v>
      </c>
      <c r="D35" s="1460" t="s">
        <v>359</v>
      </c>
      <c r="E35" s="1460" t="s">
        <v>4197</v>
      </c>
      <c r="F35" s="1461" t="s">
        <v>26</v>
      </c>
      <c r="G35" s="1466">
        <v>1322.086</v>
      </c>
      <c r="H35" s="1463">
        <v>55.719391999999999</v>
      </c>
      <c r="I35" s="141">
        <v>40.5</v>
      </c>
      <c r="J35" s="1469">
        <v>22320</v>
      </c>
      <c r="K35" s="1464">
        <v>96.219391999999999</v>
      </c>
      <c r="L35" s="1464">
        <v>1225.866608</v>
      </c>
      <c r="M35" s="1464">
        <v>0</v>
      </c>
      <c r="N35" s="1464">
        <v>306.46699999999998</v>
      </c>
      <c r="O35" s="1464">
        <v>306.46699999999998</v>
      </c>
      <c r="P35" s="1464"/>
      <c r="Q35" s="1464"/>
      <c r="R35" s="1464"/>
      <c r="S35" s="1464"/>
      <c r="T35" s="1464"/>
      <c r="U35" s="1464"/>
      <c r="V35" s="1464"/>
      <c r="W35" s="1464"/>
      <c r="X35" s="1464"/>
      <c r="Y35" s="1464"/>
      <c r="Z35" s="466">
        <v>0</v>
      </c>
      <c r="AA35" s="466">
        <v>306.46699999999998</v>
      </c>
      <c r="AB35" s="21">
        <v>306.46699999999998</v>
      </c>
      <c r="AC35" s="21"/>
      <c r="AD35" s="21">
        <v>75.867000000000004</v>
      </c>
      <c r="AE35" s="21">
        <v>75.867000000000004</v>
      </c>
      <c r="AF35" s="21">
        <v>0</v>
      </c>
      <c r="AG35" s="21">
        <v>40.407927000000001</v>
      </c>
      <c r="AH35" s="21">
        <v>40.407927000000001</v>
      </c>
      <c r="AI35" s="1464"/>
      <c r="AJ35" s="1464"/>
      <c r="AK35" s="1464" t="s">
        <v>9387</v>
      </c>
      <c r="AL35" s="2601">
        <v>0.25</v>
      </c>
      <c r="AM35" s="1469">
        <v>18130</v>
      </c>
    </row>
    <row r="36" spans="1:39" ht="63">
      <c r="A36" s="289">
        <v>1562</v>
      </c>
      <c r="B36" s="1468" t="s">
        <v>4198</v>
      </c>
      <c r="C36" s="130" t="s">
        <v>4199</v>
      </c>
      <c r="D36" s="114" t="s">
        <v>297</v>
      </c>
      <c r="E36" s="138" t="s">
        <v>4200</v>
      </c>
      <c r="F36" s="1461" t="s">
        <v>26</v>
      </c>
      <c r="G36" s="249">
        <v>87.15</v>
      </c>
      <c r="H36" s="1463">
        <v>28.09</v>
      </c>
      <c r="I36" s="141">
        <v>26.389499999999998</v>
      </c>
      <c r="J36" s="1464">
        <v>0</v>
      </c>
      <c r="K36" s="1464">
        <v>54.479500000000002</v>
      </c>
      <c r="L36" s="1464">
        <v>32.670500000000004</v>
      </c>
      <c r="M36" s="1464">
        <v>32.670999999999999</v>
      </c>
      <c r="N36" s="1464">
        <v>0</v>
      </c>
      <c r="O36" s="1464">
        <v>32.670999999999999</v>
      </c>
      <c r="P36" s="1464"/>
      <c r="Q36" s="1464"/>
      <c r="R36" s="1464"/>
      <c r="S36" s="1464"/>
      <c r="T36" s="1464"/>
      <c r="U36" s="1464"/>
      <c r="V36" s="1464"/>
      <c r="W36" s="1464"/>
      <c r="X36" s="1464"/>
      <c r="Y36" s="1464"/>
      <c r="Z36" s="466">
        <v>32.670999999999999</v>
      </c>
      <c r="AA36" s="466">
        <v>0</v>
      </c>
      <c r="AB36" s="21">
        <v>32.670999999999999</v>
      </c>
      <c r="AC36" s="21">
        <v>32.670999999999999</v>
      </c>
      <c r="AD36" s="21"/>
      <c r="AE36" s="21">
        <v>32.670999999999999</v>
      </c>
      <c r="AF36" s="21">
        <v>32.670158000000001</v>
      </c>
      <c r="AG36" s="21">
        <v>0</v>
      </c>
      <c r="AH36" s="21">
        <v>32.670158000000001</v>
      </c>
      <c r="AI36" s="1464"/>
      <c r="AJ36" s="1464"/>
      <c r="AK36" s="1464" t="s">
        <v>9259</v>
      </c>
      <c r="AL36" s="2601">
        <v>1</v>
      </c>
      <c r="AM36" s="1464">
        <v>0</v>
      </c>
    </row>
    <row r="37" spans="1:39" ht="63">
      <c r="A37" s="289">
        <v>1563</v>
      </c>
      <c r="B37" s="1468" t="s">
        <v>4201</v>
      </c>
      <c r="C37" s="130" t="s">
        <v>4202</v>
      </c>
      <c r="D37" s="114" t="s">
        <v>297</v>
      </c>
      <c r="E37" s="138" t="s">
        <v>4200</v>
      </c>
      <c r="F37" s="1461" t="s">
        <v>26</v>
      </c>
      <c r="G37" s="249">
        <v>150.55000000000001</v>
      </c>
      <c r="H37" s="1463">
        <v>48.510564000000002</v>
      </c>
      <c r="I37" s="141">
        <v>45.58925</v>
      </c>
      <c r="J37" s="1464">
        <v>0</v>
      </c>
      <c r="K37" s="1464">
        <v>94.099814000000009</v>
      </c>
      <c r="L37" s="1464">
        <v>56.450186000000002</v>
      </c>
      <c r="M37" s="1464">
        <v>56.45</v>
      </c>
      <c r="N37" s="1464">
        <v>0</v>
      </c>
      <c r="O37" s="1464">
        <v>56.45</v>
      </c>
      <c r="P37" s="1464"/>
      <c r="Q37" s="1464"/>
      <c r="R37" s="1464"/>
      <c r="S37" s="1464"/>
      <c r="T37" s="1464"/>
      <c r="U37" s="1464"/>
      <c r="V37" s="1464"/>
      <c r="W37" s="1464"/>
      <c r="X37" s="1464"/>
      <c r="Y37" s="1464"/>
      <c r="Z37" s="466">
        <v>56.45</v>
      </c>
      <c r="AA37" s="466">
        <v>0</v>
      </c>
      <c r="AB37" s="21">
        <v>56.45</v>
      </c>
      <c r="AC37" s="21">
        <v>56.45</v>
      </c>
      <c r="AD37" s="21"/>
      <c r="AE37" s="21">
        <v>56.45</v>
      </c>
      <c r="AF37" s="21">
        <v>56.45</v>
      </c>
      <c r="AG37" s="21">
        <v>0</v>
      </c>
      <c r="AH37" s="21">
        <v>56.45</v>
      </c>
      <c r="AI37" s="1464"/>
      <c r="AJ37" s="1464"/>
      <c r="AK37" s="1464" t="s">
        <v>9368</v>
      </c>
      <c r="AL37" s="2601">
        <v>0.5</v>
      </c>
      <c r="AM37" s="1464">
        <v>0</v>
      </c>
    </row>
    <row r="38" spans="1:39" ht="63">
      <c r="A38" s="289">
        <v>1564</v>
      </c>
      <c r="B38" s="1468" t="s">
        <v>4203</v>
      </c>
      <c r="C38" s="130" t="s">
        <v>4204</v>
      </c>
      <c r="D38" s="114" t="s">
        <v>220</v>
      </c>
      <c r="E38" s="138" t="s">
        <v>4205</v>
      </c>
      <c r="F38" s="1461" t="s">
        <v>26</v>
      </c>
      <c r="G38" s="249">
        <v>180</v>
      </c>
      <c r="H38" s="1463">
        <v>37.5</v>
      </c>
      <c r="I38" s="141">
        <v>62.5</v>
      </c>
      <c r="J38" s="1464">
        <v>0</v>
      </c>
      <c r="K38" s="1464">
        <v>100</v>
      </c>
      <c r="L38" s="1464">
        <v>80</v>
      </c>
      <c r="M38" s="1464">
        <v>80</v>
      </c>
      <c r="N38" s="1464">
        <v>0</v>
      </c>
      <c r="O38" s="1464">
        <v>80</v>
      </c>
      <c r="P38" s="1464"/>
      <c r="Q38" s="1464"/>
      <c r="R38" s="1464"/>
      <c r="S38" s="1464"/>
      <c r="T38" s="1464"/>
      <c r="U38" s="1464"/>
      <c r="V38" s="1464"/>
      <c r="W38" s="1464"/>
      <c r="X38" s="1464"/>
      <c r="Y38" s="1464"/>
      <c r="Z38" s="466">
        <v>80</v>
      </c>
      <c r="AA38" s="466">
        <v>0</v>
      </c>
      <c r="AB38" s="21">
        <v>80</v>
      </c>
      <c r="AC38" s="21">
        <v>80</v>
      </c>
      <c r="AD38" s="21"/>
      <c r="AE38" s="21">
        <v>80</v>
      </c>
      <c r="AF38" s="21">
        <v>79.997868999999994</v>
      </c>
      <c r="AG38" s="21">
        <v>0</v>
      </c>
      <c r="AH38" s="21">
        <v>79.997868999999994</v>
      </c>
      <c r="AI38" s="1464"/>
      <c r="AJ38" s="1464"/>
      <c r="AK38" s="1464" t="s">
        <v>11800</v>
      </c>
      <c r="AL38" s="2601">
        <v>0.5</v>
      </c>
      <c r="AM38" s="1464">
        <v>0</v>
      </c>
    </row>
    <row r="39" spans="1:39" ht="63">
      <c r="A39" s="289">
        <v>1565</v>
      </c>
      <c r="B39" s="1468" t="s">
        <v>4206</v>
      </c>
      <c r="C39" s="130" t="s">
        <v>4207</v>
      </c>
      <c r="D39" s="114" t="s">
        <v>23</v>
      </c>
      <c r="E39" s="138" t="s">
        <v>4208</v>
      </c>
      <c r="F39" s="1461" t="s">
        <v>26</v>
      </c>
      <c r="G39" s="249">
        <v>99.840999999999994</v>
      </c>
      <c r="H39" s="1463">
        <v>12.516999999999999</v>
      </c>
      <c r="I39" s="141">
        <v>18.75</v>
      </c>
      <c r="J39" s="1464">
        <v>0</v>
      </c>
      <c r="K39" s="1464">
        <v>31.266999999999999</v>
      </c>
      <c r="L39" s="1464">
        <v>68.573999999999998</v>
      </c>
      <c r="M39" s="1464">
        <v>68.573999999999998</v>
      </c>
      <c r="N39" s="1464">
        <v>0</v>
      </c>
      <c r="O39" s="1464">
        <v>68.573999999999998</v>
      </c>
      <c r="P39" s="1464"/>
      <c r="Q39" s="1464"/>
      <c r="R39" s="1464"/>
      <c r="S39" s="1464"/>
      <c r="T39" s="1464"/>
      <c r="U39" s="1464"/>
      <c r="V39" s="1464"/>
      <c r="W39" s="1464"/>
      <c r="X39" s="1464"/>
      <c r="Y39" s="1464"/>
      <c r="Z39" s="466">
        <v>68.573999999999998</v>
      </c>
      <c r="AA39" s="466">
        <v>0</v>
      </c>
      <c r="AB39" s="21">
        <v>68.573999999999998</v>
      </c>
      <c r="AC39" s="21">
        <v>68.573999999999998</v>
      </c>
      <c r="AD39" s="21"/>
      <c r="AE39" s="21">
        <v>68.573999999999998</v>
      </c>
      <c r="AF39" s="21">
        <v>68.573659000000006</v>
      </c>
      <c r="AG39" s="21">
        <v>0</v>
      </c>
      <c r="AH39" s="21">
        <v>68.573659000000006</v>
      </c>
      <c r="AI39" s="1464"/>
      <c r="AJ39" s="1464"/>
      <c r="AK39" s="1464" t="s">
        <v>10848</v>
      </c>
      <c r="AL39" s="2601">
        <v>0.5</v>
      </c>
      <c r="AM39" s="1464">
        <v>0</v>
      </c>
    </row>
    <row r="40" spans="1:39" ht="63">
      <c r="A40" s="289">
        <v>1566</v>
      </c>
      <c r="B40" s="1468" t="s">
        <v>4209</v>
      </c>
      <c r="C40" s="130" t="s">
        <v>4210</v>
      </c>
      <c r="D40" s="114" t="s">
        <v>287</v>
      </c>
      <c r="E40" s="138" t="s">
        <v>4211</v>
      </c>
      <c r="F40" s="1461" t="s">
        <v>26</v>
      </c>
      <c r="G40" s="249">
        <v>200</v>
      </c>
      <c r="H40" s="1463">
        <v>25</v>
      </c>
      <c r="I40" s="141">
        <v>105</v>
      </c>
      <c r="J40" s="1464">
        <v>0</v>
      </c>
      <c r="K40" s="1464">
        <v>130</v>
      </c>
      <c r="L40" s="1464">
        <v>70</v>
      </c>
      <c r="M40" s="1464">
        <v>70</v>
      </c>
      <c r="N40" s="1464">
        <v>0</v>
      </c>
      <c r="O40" s="1464">
        <v>70</v>
      </c>
      <c r="P40" s="1464"/>
      <c r="Q40" s="1464"/>
      <c r="R40" s="1464"/>
      <c r="S40" s="1464"/>
      <c r="T40" s="1464"/>
      <c r="U40" s="1464"/>
      <c r="V40" s="1464"/>
      <c r="W40" s="1464"/>
      <c r="X40" s="1464"/>
      <c r="Y40" s="1464"/>
      <c r="Z40" s="466">
        <v>70</v>
      </c>
      <c r="AA40" s="466">
        <v>0</v>
      </c>
      <c r="AB40" s="21">
        <v>70</v>
      </c>
      <c r="AC40" s="21">
        <v>70</v>
      </c>
      <c r="AD40" s="21"/>
      <c r="AE40" s="21">
        <v>70</v>
      </c>
      <c r="AF40" s="21">
        <v>54.35</v>
      </c>
      <c r="AG40" s="21">
        <v>0</v>
      </c>
      <c r="AH40" s="21">
        <v>54.35</v>
      </c>
      <c r="AI40" s="1464"/>
      <c r="AJ40" s="1464"/>
      <c r="AK40" s="1464" t="s">
        <v>9735</v>
      </c>
      <c r="AL40" s="2601">
        <v>0.5</v>
      </c>
      <c r="AM40" s="1464">
        <v>0</v>
      </c>
    </row>
    <row r="41" spans="1:39" ht="78.75">
      <c r="A41" s="289">
        <v>1567</v>
      </c>
      <c r="B41" s="1468" t="s">
        <v>4212</v>
      </c>
      <c r="C41" s="130" t="s">
        <v>4213</v>
      </c>
      <c r="D41" s="1467" t="s">
        <v>537</v>
      </c>
      <c r="E41" s="138" t="s">
        <v>2262</v>
      </c>
      <c r="F41" s="1461" t="s">
        <v>26</v>
      </c>
      <c r="G41" s="249">
        <v>99.992000000000004</v>
      </c>
      <c r="H41" s="1463">
        <v>0</v>
      </c>
      <c r="I41" s="141">
        <v>87.493499999999997</v>
      </c>
      <c r="J41" s="1464">
        <v>0</v>
      </c>
      <c r="K41" s="1464">
        <v>87.493499999999997</v>
      </c>
      <c r="L41" s="1464">
        <v>12.498500000000007</v>
      </c>
      <c r="M41" s="1464">
        <v>12.499000000000001</v>
      </c>
      <c r="N41" s="1464">
        <v>0</v>
      </c>
      <c r="O41" s="1464">
        <v>12.499000000000001</v>
      </c>
      <c r="P41" s="1464"/>
      <c r="Q41" s="1464"/>
      <c r="R41" s="1464"/>
      <c r="S41" s="1464"/>
      <c r="T41" s="1464"/>
      <c r="U41" s="1464"/>
      <c r="V41" s="1464"/>
      <c r="W41" s="1464"/>
      <c r="X41" s="1464"/>
      <c r="Y41" s="1464"/>
      <c r="Z41" s="466">
        <v>12.499000000000001</v>
      </c>
      <c r="AA41" s="466">
        <v>0</v>
      </c>
      <c r="AB41" s="21">
        <v>12.499000000000001</v>
      </c>
      <c r="AC41" s="21">
        <v>12.499000000000001</v>
      </c>
      <c r="AD41" s="21"/>
      <c r="AE41" s="21">
        <v>12.499000000000001</v>
      </c>
      <c r="AF41" s="21">
        <v>11.799512</v>
      </c>
      <c r="AG41" s="21">
        <v>0</v>
      </c>
      <c r="AH41" s="21">
        <v>11.799512</v>
      </c>
      <c r="AI41" s="1464"/>
      <c r="AJ41" s="1464"/>
      <c r="AK41" s="1464" t="s">
        <v>9259</v>
      </c>
      <c r="AL41" s="2601">
        <v>1</v>
      </c>
      <c r="AM41" s="1464">
        <v>0</v>
      </c>
    </row>
    <row r="42" spans="1:39" ht="63">
      <c r="A42" s="289">
        <v>1568</v>
      </c>
      <c r="B42" s="1468" t="s">
        <v>4214</v>
      </c>
      <c r="C42" s="130" t="s">
        <v>4215</v>
      </c>
      <c r="D42" s="1460" t="s">
        <v>294</v>
      </c>
      <c r="E42" s="138" t="s">
        <v>4216</v>
      </c>
      <c r="F42" s="1461" t="s">
        <v>115</v>
      </c>
      <c r="G42" s="249">
        <v>60</v>
      </c>
      <c r="H42" s="1463">
        <v>7.5</v>
      </c>
      <c r="I42" s="141">
        <v>45</v>
      </c>
      <c r="J42" s="1464">
        <v>0</v>
      </c>
      <c r="K42" s="1464">
        <v>52.5</v>
      </c>
      <c r="L42" s="1464">
        <v>7.5</v>
      </c>
      <c r="M42" s="1464">
        <v>7.5</v>
      </c>
      <c r="N42" s="1464">
        <v>0</v>
      </c>
      <c r="O42" s="1464">
        <v>7.5</v>
      </c>
      <c r="P42" s="1464"/>
      <c r="Q42" s="1464"/>
      <c r="R42" s="1464"/>
      <c r="S42" s="1464"/>
      <c r="T42" s="1464"/>
      <c r="U42" s="1464"/>
      <c r="V42" s="1464"/>
      <c r="W42" s="1464"/>
      <c r="X42" s="1464"/>
      <c r="Y42" s="1464"/>
      <c r="Z42" s="466">
        <v>7.5</v>
      </c>
      <c r="AA42" s="466">
        <v>0</v>
      </c>
      <c r="AB42" s="21">
        <v>7.5</v>
      </c>
      <c r="AC42" s="21">
        <v>7.5</v>
      </c>
      <c r="AD42" s="21"/>
      <c r="AE42" s="21">
        <v>7.5</v>
      </c>
      <c r="AF42" s="21">
        <v>7.5</v>
      </c>
      <c r="AG42" s="21">
        <v>0</v>
      </c>
      <c r="AH42" s="21">
        <v>7.5</v>
      </c>
      <c r="AI42" s="1464"/>
      <c r="AJ42" s="1464"/>
      <c r="AK42" s="1464" t="s">
        <v>11883</v>
      </c>
      <c r="AL42" s="2601">
        <v>1</v>
      </c>
      <c r="AM42" s="1464">
        <v>0</v>
      </c>
    </row>
    <row r="43" spans="1:39" ht="63">
      <c r="A43" s="289">
        <v>1569</v>
      </c>
      <c r="B43" s="1468" t="s">
        <v>4217</v>
      </c>
      <c r="C43" s="130" t="s">
        <v>4218</v>
      </c>
      <c r="D43" s="114" t="s">
        <v>177</v>
      </c>
      <c r="E43" s="138" t="s">
        <v>4219</v>
      </c>
      <c r="F43" s="1461" t="s">
        <v>115</v>
      </c>
      <c r="G43" s="249">
        <v>49.978999999999999</v>
      </c>
      <c r="H43" s="1463">
        <v>0</v>
      </c>
      <c r="I43" s="141">
        <v>43.728999999999999</v>
      </c>
      <c r="J43" s="1464">
        <v>0</v>
      </c>
      <c r="K43" s="1464">
        <v>43.728999999999999</v>
      </c>
      <c r="L43" s="1464">
        <v>6.25</v>
      </c>
      <c r="M43" s="1464">
        <v>6.25</v>
      </c>
      <c r="N43" s="1464">
        <v>0</v>
      </c>
      <c r="O43" s="1464">
        <v>6.25</v>
      </c>
      <c r="P43" s="1464"/>
      <c r="Q43" s="1464"/>
      <c r="R43" s="1464"/>
      <c r="S43" s="1464"/>
      <c r="T43" s="1464"/>
      <c r="U43" s="1464"/>
      <c r="V43" s="1464"/>
      <c r="W43" s="1464"/>
      <c r="X43" s="1464"/>
      <c r="Y43" s="1464"/>
      <c r="Z43" s="466">
        <v>6.25</v>
      </c>
      <c r="AA43" s="466">
        <v>0</v>
      </c>
      <c r="AB43" s="21">
        <v>6.25</v>
      </c>
      <c r="AC43" s="21">
        <v>6.25</v>
      </c>
      <c r="AD43" s="21"/>
      <c r="AE43" s="21">
        <v>6.25</v>
      </c>
      <c r="AF43" s="21">
        <v>6.2435029999999996</v>
      </c>
      <c r="AG43" s="21">
        <v>0</v>
      </c>
      <c r="AH43" s="21">
        <v>6.2435029999999996</v>
      </c>
      <c r="AI43" s="1464"/>
      <c r="AJ43" s="1464"/>
      <c r="AK43" s="1464" t="s">
        <v>11883</v>
      </c>
      <c r="AL43" s="2601">
        <v>1</v>
      </c>
      <c r="AM43" s="1464">
        <v>0</v>
      </c>
    </row>
    <row r="44" spans="1:39" ht="47.25">
      <c r="A44" s="289">
        <v>1570</v>
      </c>
      <c r="B44" s="1468" t="s">
        <v>4220</v>
      </c>
      <c r="C44" s="130" t="s">
        <v>4221</v>
      </c>
      <c r="D44" s="1467" t="s">
        <v>37</v>
      </c>
      <c r="E44" s="138" t="s">
        <v>2262</v>
      </c>
      <c r="F44" s="1461" t="s">
        <v>26</v>
      </c>
      <c r="G44" s="249">
        <v>99.986000000000004</v>
      </c>
      <c r="H44" s="1463">
        <v>49.991186999999996</v>
      </c>
      <c r="I44" s="141">
        <v>14.993</v>
      </c>
      <c r="J44" s="1464">
        <v>0</v>
      </c>
      <c r="K44" s="1464">
        <v>64.984186999999991</v>
      </c>
      <c r="L44" s="1464">
        <v>35.001813000000013</v>
      </c>
      <c r="M44" s="1464">
        <v>35.002000000000002</v>
      </c>
      <c r="N44" s="1464">
        <v>0</v>
      </c>
      <c r="O44" s="1464">
        <v>35.002000000000002</v>
      </c>
      <c r="P44" s="1464"/>
      <c r="Q44" s="1464"/>
      <c r="R44" s="1464"/>
      <c r="S44" s="1464"/>
      <c r="T44" s="1464"/>
      <c r="U44" s="1464"/>
      <c r="V44" s="1464"/>
      <c r="W44" s="1464"/>
      <c r="X44" s="1464"/>
      <c r="Y44" s="1464"/>
      <c r="Z44" s="466">
        <v>35.002000000000002</v>
      </c>
      <c r="AA44" s="466">
        <v>0</v>
      </c>
      <c r="AB44" s="21">
        <v>35.002000000000002</v>
      </c>
      <c r="AC44" s="21">
        <v>35.002000000000002</v>
      </c>
      <c r="AD44" s="21"/>
      <c r="AE44" s="21">
        <v>35.002000000000002</v>
      </c>
      <c r="AF44" s="21">
        <v>35.002000000000002</v>
      </c>
      <c r="AG44" s="21">
        <v>0</v>
      </c>
      <c r="AH44" s="21">
        <v>35.002000000000002</v>
      </c>
      <c r="AI44" s="1464"/>
      <c r="AJ44" s="1464"/>
      <c r="AK44" s="1464" t="s">
        <v>9259</v>
      </c>
      <c r="AL44" s="2601">
        <v>1</v>
      </c>
      <c r="AM44" s="1464">
        <v>0</v>
      </c>
    </row>
    <row r="45" spans="1:39" ht="47.25">
      <c r="A45" s="289">
        <v>1571</v>
      </c>
      <c r="B45" s="1468" t="s">
        <v>4222</v>
      </c>
      <c r="C45" s="130" t="s">
        <v>4223</v>
      </c>
      <c r="D45" s="1467" t="s">
        <v>37</v>
      </c>
      <c r="E45" s="138" t="s">
        <v>2262</v>
      </c>
      <c r="F45" s="1461" t="s">
        <v>26</v>
      </c>
      <c r="G45" s="249">
        <v>99.947000000000003</v>
      </c>
      <c r="H45" s="1463">
        <v>49.967568</v>
      </c>
      <c r="I45" s="141">
        <v>14.974</v>
      </c>
      <c r="J45" s="1464">
        <v>0</v>
      </c>
      <c r="K45" s="1464">
        <v>64.941568000000004</v>
      </c>
      <c r="L45" s="1464">
        <v>35.005431999999999</v>
      </c>
      <c r="M45" s="1464">
        <v>35.005000000000003</v>
      </c>
      <c r="N45" s="1464">
        <v>0</v>
      </c>
      <c r="O45" s="1464">
        <v>35.005000000000003</v>
      </c>
      <c r="P45" s="1464"/>
      <c r="Q45" s="1464"/>
      <c r="R45" s="1464"/>
      <c r="S45" s="1464"/>
      <c r="T45" s="1464"/>
      <c r="U45" s="1464"/>
      <c r="V45" s="1464"/>
      <c r="W45" s="1464"/>
      <c r="X45" s="1464"/>
      <c r="Y45" s="1464"/>
      <c r="Z45" s="466">
        <v>35.005000000000003</v>
      </c>
      <c r="AA45" s="466">
        <v>0</v>
      </c>
      <c r="AB45" s="21">
        <v>35.005000000000003</v>
      </c>
      <c r="AC45" s="21">
        <v>35.005000000000003</v>
      </c>
      <c r="AD45" s="21"/>
      <c r="AE45" s="21">
        <v>35.005000000000003</v>
      </c>
      <c r="AF45" s="21">
        <v>34.9</v>
      </c>
      <c r="AG45" s="21">
        <v>0</v>
      </c>
      <c r="AH45" s="21">
        <v>34.9</v>
      </c>
      <c r="AI45" s="1464"/>
      <c r="AJ45" s="1464"/>
      <c r="AK45" s="1464" t="s">
        <v>9259</v>
      </c>
      <c r="AL45" s="2601">
        <v>1</v>
      </c>
      <c r="AM45" s="1464">
        <v>0</v>
      </c>
    </row>
    <row r="46" spans="1:39" ht="78.75">
      <c r="A46" s="289">
        <v>1572</v>
      </c>
      <c r="B46" s="1468" t="s">
        <v>4224</v>
      </c>
      <c r="C46" s="130" t="s">
        <v>4225</v>
      </c>
      <c r="D46" s="1467" t="s">
        <v>37</v>
      </c>
      <c r="E46" s="138" t="s">
        <v>4205</v>
      </c>
      <c r="F46" s="1461" t="s">
        <v>115</v>
      </c>
      <c r="G46" s="249">
        <v>100</v>
      </c>
      <c r="H46" s="1463">
        <v>0</v>
      </c>
      <c r="I46" s="141">
        <v>8</v>
      </c>
      <c r="J46" s="1464">
        <v>0</v>
      </c>
      <c r="K46" s="1464">
        <v>8</v>
      </c>
      <c r="L46" s="1464">
        <v>92</v>
      </c>
      <c r="M46" s="1464">
        <v>92</v>
      </c>
      <c r="N46" s="1464">
        <v>0</v>
      </c>
      <c r="O46" s="1464">
        <v>92</v>
      </c>
      <c r="P46" s="1464"/>
      <c r="Q46" s="1464"/>
      <c r="R46" s="1464"/>
      <c r="S46" s="1464"/>
      <c r="T46" s="1464"/>
      <c r="U46" s="1464"/>
      <c r="V46" s="1464"/>
      <c r="W46" s="1464"/>
      <c r="X46" s="1464"/>
      <c r="Y46" s="1464"/>
      <c r="Z46" s="466">
        <v>92</v>
      </c>
      <c r="AA46" s="466">
        <v>0</v>
      </c>
      <c r="AB46" s="21">
        <v>92</v>
      </c>
      <c r="AC46" s="21">
        <v>92</v>
      </c>
      <c r="AD46" s="21"/>
      <c r="AE46" s="21">
        <v>92</v>
      </c>
      <c r="AF46" s="21">
        <v>71.959427000000005</v>
      </c>
      <c r="AG46" s="21">
        <v>0</v>
      </c>
      <c r="AH46" s="21">
        <v>71.959427000000005</v>
      </c>
      <c r="AI46" s="1464"/>
      <c r="AJ46" s="1464" t="s">
        <v>12940</v>
      </c>
      <c r="AK46" s="1464" t="s">
        <v>12251</v>
      </c>
      <c r="AL46" s="2601">
        <v>0.5</v>
      </c>
      <c r="AM46" s="1464">
        <v>0</v>
      </c>
    </row>
    <row r="47" spans="1:39" ht="47.25">
      <c r="A47" s="289">
        <v>1573</v>
      </c>
      <c r="B47" s="1468" t="s">
        <v>4226</v>
      </c>
      <c r="C47" s="130" t="s">
        <v>4227</v>
      </c>
      <c r="D47" s="114" t="s">
        <v>435</v>
      </c>
      <c r="E47" s="138" t="s">
        <v>4228</v>
      </c>
      <c r="F47" s="1461" t="s">
        <v>115</v>
      </c>
      <c r="G47" s="249">
        <v>98.03</v>
      </c>
      <c r="H47" s="1463">
        <v>22.81</v>
      </c>
      <c r="I47" s="141">
        <v>61.268000000000001</v>
      </c>
      <c r="J47" s="1464">
        <v>0</v>
      </c>
      <c r="K47" s="1464">
        <v>84.078000000000003</v>
      </c>
      <c r="L47" s="1464">
        <v>13.951999999999998</v>
      </c>
      <c r="M47" s="1464">
        <v>13.952</v>
      </c>
      <c r="N47" s="1464">
        <v>0</v>
      </c>
      <c r="O47" s="1464">
        <v>13.952</v>
      </c>
      <c r="P47" s="1464"/>
      <c r="Q47" s="1464"/>
      <c r="R47" s="1464"/>
      <c r="S47" s="1464"/>
      <c r="T47" s="1464"/>
      <c r="U47" s="1464"/>
      <c r="V47" s="1464"/>
      <c r="W47" s="1464"/>
      <c r="X47" s="1464"/>
      <c r="Y47" s="1464"/>
      <c r="Z47" s="466">
        <v>13.952</v>
      </c>
      <c r="AA47" s="466">
        <v>0</v>
      </c>
      <c r="AB47" s="21">
        <v>13.952</v>
      </c>
      <c r="AC47" s="21">
        <v>13.952</v>
      </c>
      <c r="AD47" s="21"/>
      <c r="AE47" s="21">
        <v>13.952</v>
      </c>
      <c r="AF47" s="21">
        <v>13.941383</v>
      </c>
      <c r="AG47" s="21">
        <v>0</v>
      </c>
      <c r="AH47" s="21">
        <v>13.941383</v>
      </c>
      <c r="AI47" s="1464"/>
      <c r="AJ47" s="1464"/>
      <c r="AK47" s="1464" t="s">
        <v>9259</v>
      </c>
      <c r="AL47" s="2601">
        <v>1</v>
      </c>
      <c r="AM47" s="1464">
        <v>0</v>
      </c>
    </row>
    <row r="48" spans="1:39" ht="110.25">
      <c r="A48" s="289">
        <v>1574</v>
      </c>
      <c r="B48" s="1468" t="s">
        <v>4229</v>
      </c>
      <c r="C48" s="130" t="s">
        <v>4230</v>
      </c>
      <c r="D48" s="114" t="s">
        <v>662</v>
      </c>
      <c r="E48" s="138" t="s">
        <v>4231</v>
      </c>
      <c r="F48" s="1461" t="s">
        <v>26</v>
      </c>
      <c r="G48" s="249">
        <v>160</v>
      </c>
      <c r="H48" s="1463">
        <v>47.4</v>
      </c>
      <c r="I48" s="141">
        <v>93.85</v>
      </c>
      <c r="J48" s="1464">
        <v>0</v>
      </c>
      <c r="K48" s="1464">
        <v>141.25</v>
      </c>
      <c r="L48" s="1464">
        <v>18.75</v>
      </c>
      <c r="M48" s="1464">
        <v>18.75</v>
      </c>
      <c r="N48" s="1464">
        <v>0</v>
      </c>
      <c r="O48" s="1464">
        <v>18.75</v>
      </c>
      <c r="P48" s="1464"/>
      <c r="Q48" s="1464"/>
      <c r="R48" s="1464"/>
      <c r="S48" s="1464"/>
      <c r="T48" s="1464"/>
      <c r="U48" s="1464"/>
      <c r="V48" s="1464"/>
      <c r="W48" s="1464"/>
      <c r="X48" s="1464"/>
      <c r="Y48" s="1464"/>
      <c r="Z48" s="466">
        <v>18.75</v>
      </c>
      <c r="AA48" s="466">
        <v>0</v>
      </c>
      <c r="AB48" s="21">
        <v>18.75</v>
      </c>
      <c r="AC48" s="21">
        <v>18.749499999999998</v>
      </c>
      <c r="AD48" s="21"/>
      <c r="AE48" s="21">
        <v>18.749499999999998</v>
      </c>
      <c r="AF48" s="21">
        <v>18.749938</v>
      </c>
      <c r="AG48" s="21">
        <v>0</v>
      </c>
      <c r="AH48" s="21">
        <v>18.749938</v>
      </c>
      <c r="AI48" s="1464"/>
      <c r="AJ48" s="1464"/>
      <c r="AK48" s="1464" t="s">
        <v>12217</v>
      </c>
      <c r="AL48" s="2601">
        <v>0.25</v>
      </c>
      <c r="AM48" s="1464">
        <v>0</v>
      </c>
    </row>
    <row r="49" spans="1:40" ht="78.75">
      <c r="A49" s="289">
        <v>1575</v>
      </c>
      <c r="B49" s="1468" t="s">
        <v>4232</v>
      </c>
      <c r="C49" s="130" t="s">
        <v>4233</v>
      </c>
      <c r="D49" s="1460" t="s">
        <v>297</v>
      </c>
      <c r="E49" s="138" t="s">
        <v>4208</v>
      </c>
      <c r="F49" s="1461" t="s">
        <v>115</v>
      </c>
      <c r="G49" s="249">
        <v>191.86</v>
      </c>
      <c r="H49" s="1463">
        <v>66.000846999999993</v>
      </c>
      <c r="I49" s="141">
        <v>63.993250000000003</v>
      </c>
      <c r="J49" s="1464">
        <v>0</v>
      </c>
      <c r="K49" s="1464">
        <v>129.99409700000001</v>
      </c>
      <c r="L49" s="1464">
        <v>61.865903000000003</v>
      </c>
      <c r="M49" s="1464">
        <v>61.866</v>
      </c>
      <c r="N49" s="1464">
        <v>0</v>
      </c>
      <c r="O49" s="1464">
        <v>61.866</v>
      </c>
      <c r="P49" s="1464"/>
      <c r="Q49" s="1464"/>
      <c r="R49" s="1464"/>
      <c r="S49" s="1464"/>
      <c r="T49" s="1464"/>
      <c r="U49" s="1464"/>
      <c r="V49" s="1464"/>
      <c r="W49" s="1464"/>
      <c r="X49" s="1464"/>
      <c r="Y49" s="1464"/>
      <c r="Z49" s="466">
        <v>61.866</v>
      </c>
      <c r="AA49" s="466">
        <v>0</v>
      </c>
      <c r="AB49" s="21">
        <v>61.866</v>
      </c>
      <c r="AC49" s="21">
        <v>61.866</v>
      </c>
      <c r="AD49" s="21"/>
      <c r="AE49" s="21">
        <v>61.866</v>
      </c>
      <c r="AF49" s="21">
        <v>61.847791999999998</v>
      </c>
      <c r="AG49" s="21">
        <v>0</v>
      </c>
      <c r="AH49" s="21">
        <v>61.847791999999998</v>
      </c>
      <c r="AI49" s="1464"/>
      <c r="AJ49" s="1464"/>
      <c r="AK49" s="1464" t="s">
        <v>9368</v>
      </c>
      <c r="AL49" s="2601">
        <v>0.5</v>
      </c>
      <c r="AM49" s="1464">
        <v>0</v>
      </c>
    </row>
    <row r="50" spans="1:40" ht="63">
      <c r="A50" s="289">
        <v>1576</v>
      </c>
      <c r="B50" s="1468" t="s">
        <v>4234</v>
      </c>
      <c r="C50" s="130" t="s">
        <v>4235</v>
      </c>
      <c r="D50" s="1460" t="s">
        <v>297</v>
      </c>
      <c r="E50" s="138" t="s">
        <v>4208</v>
      </c>
      <c r="F50" s="1461" t="s">
        <v>115</v>
      </c>
      <c r="G50" s="249">
        <v>194</v>
      </c>
      <c r="H50" s="1463">
        <v>65.990849999999995</v>
      </c>
      <c r="I50" s="141">
        <v>63.981250000000003</v>
      </c>
      <c r="J50" s="1464">
        <v>0</v>
      </c>
      <c r="K50" s="1464">
        <v>129.97210000000001</v>
      </c>
      <c r="L50" s="1464">
        <v>64.027899999999988</v>
      </c>
      <c r="M50" s="1464">
        <v>64.028000000000006</v>
      </c>
      <c r="N50" s="1464">
        <v>0</v>
      </c>
      <c r="O50" s="1464">
        <v>64.028000000000006</v>
      </c>
      <c r="P50" s="1464"/>
      <c r="Q50" s="1464"/>
      <c r="R50" s="1464"/>
      <c r="S50" s="1464"/>
      <c r="T50" s="1464"/>
      <c r="U50" s="1464"/>
      <c r="V50" s="1464"/>
      <c r="W50" s="1464"/>
      <c r="X50" s="1464"/>
      <c r="Y50" s="1464"/>
      <c r="Z50" s="466">
        <v>64.028000000000006</v>
      </c>
      <c r="AA50" s="466">
        <v>0</v>
      </c>
      <c r="AB50" s="21">
        <v>64.028000000000006</v>
      </c>
      <c r="AC50" s="21">
        <v>64.028000000000006</v>
      </c>
      <c r="AD50" s="21"/>
      <c r="AE50" s="21">
        <v>64.028000000000006</v>
      </c>
      <c r="AF50" s="21">
        <v>64.022598000000002</v>
      </c>
      <c r="AG50" s="21">
        <v>0</v>
      </c>
      <c r="AH50" s="21">
        <v>64.022598000000002</v>
      </c>
      <c r="AI50" s="1464"/>
      <c r="AJ50" s="1464"/>
      <c r="AK50" s="1464" t="s">
        <v>9368</v>
      </c>
      <c r="AL50" s="2601">
        <v>0.5</v>
      </c>
      <c r="AM50" s="1464">
        <v>0</v>
      </c>
    </row>
    <row r="51" spans="1:40" ht="47.25">
      <c r="A51" s="289">
        <v>1577</v>
      </c>
      <c r="B51" s="1468" t="s">
        <v>4236</v>
      </c>
      <c r="C51" s="130" t="s">
        <v>4237</v>
      </c>
      <c r="D51" s="1460" t="s">
        <v>537</v>
      </c>
      <c r="E51" s="138" t="s">
        <v>3562</v>
      </c>
      <c r="F51" s="1461" t="s">
        <v>26</v>
      </c>
      <c r="G51" s="249">
        <v>99.988</v>
      </c>
      <c r="H51" s="1463">
        <v>52.906408999999996</v>
      </c>
      <c r="I51" s="141">
        <v>35.198750000000004</v>
      </c>
      <c r="J51" s="1464">
        <v>0</v>
      </c>
      <c r="K51" s="1464">
        <v>88.105159</v>
      </c>
      <c r="L51" s="1464">
        <v>11.882840999999999</v>
      </c>
      <c r="M51" s="1464">
        <v>11.882999999999999</v>
      </c>
      <c r="N51" s="1464">
        <v>0</v>
      </c>
      <c r="O51" s="1464">
        <v>11.882999999999999</v>
      </c>
      <c r="P51" s="1464"/>
      <c r="Q51" s="1464"/>
      <c r="R51" s="1464"/>
      <c r="S51" s="1464"/>
      <c r="T51" s="1464"/>
      <c r="U51" s="1464"/>
      <c r="V51" s="1464"/>
      <c r="W51" s="1464"/>
      <c r="X51" s="1464"/>
      <c r="Y51" s="1464"/>
      <c r="Z51" s="466">
        <v>11.882999999999999</v>
      </c>
      <c r="AA51" s="466">
        <v>0</v>
      </c>
      <c r="AB51" s="21">
        <v>11.882999999999999</v>
      </c>
      <c r="AC51" s="21">
        <v>11.882999999999999</v>
      </c>
      <c r="AD51" s="21"/>
      <c r="AE51" s="21">
        <v>11.882999999999999</v>
      </c>
      <c r="AF51" s="21">
        <v>11.879424999999999</v>
      </c>
      <c r="AG51" s="21">
        <v>0</v>
      </c>
      <c r="AH51" s="21">
        <v>11.879424999999999</v>
      </c>
      <c r="AI51" s="1464"/>
      <c r="AJ51" s="1464"/>
      <c r="AK51" s="1464" t="s">
        <v>9259</v>
      </c>
      <c r="AL51" s="2601">
        <v>1</v>
      </c>
      <c r="AM51" s="1464">
        <v>0</v>
      </c>
    </row>
    <row r="52" spans="1:40" ht="63">
      <c r="A52" s="289">
        <v>1578</v>
      </c>
      <c r="B52" s="1468" t="s">
        <v>4238</v>
      </c>
      <c r="C52" s="130" t="s">
        <v>4239</v>
      </c>
      <c r="D52" s="1460" t="s">
        <v>537</v>
      </c>
      <c r="E52" s="138" t="s">
        <v>3562</v>
      </c>
      <c r="F52" s="1461" t="s">
        <v>26</v>
      </c>
      <c r="G52" s="249">
        <v>141.953</v>
      </c>
      <c r="H52" s="1463">
        <v>41.976452000000002</v>
      </c>
      <c r="I52" s="141">
        <v>49.953500000000005</v>
      </c>
      <c r="J52" s="1464">
        <v>0</v>
      </c>
      <c r="K52" s="1464">
        <v>91.929952000000014</v>
      </c>
      <c r="L52" s="1464">
        <v>50.023047999999989</v>
      </c>
      <c r="M52" s="1464">
        <v>50.023000000000003</v>
      </c>
      <c r="N52" s="1464">
        <v>0</v>
      </c>
      <c r="O52" s="1464">
        <v>50.023000000000003</v>
      </c>
      <c r="P52" s="1464"/>
      <c r="Q52" s="1464"/>
      <c r="R52" s="1464"/>
      <c r="S52" s="1464"/>
      <c r="T52" s="1464"/>
      <c r="U52" s="1464"/>
      <c r="V52" s="1464"/>
      <c r="W52" s="1464"/>
      <c r="X52" s="1464"/>
      <c r="Y52" s="1464"/>
      <c r="Z52" s="466">
        <v>50.023000000000003</v>
      </c>
      <c r="AA52" s="466">
        <v>0</v>
      </c>
      <c r="AB52" s="21">
        <v>50.023000000000003</v>
      </c>
      <c r="AC52" s="21">
        <v>50.022500000000001</v>
      </c>
      <c r="AD52" s="21"/>
      <c r="AE52" s="21">
        <v>50.022500000000001</v>
      </c>
      <c r="AF52" s="21">
        <v>49.994661999999998</v>
      </c>
      <c r="AG52" s="21">
        <v>0</v>
      </c>
      <c r="AH52" s="21">
        <v>49.994661999999998</v>
      </c>
      <c r="AI52" s="1464"/>
      <c r="AJ52" s="1464"/>
      <c r="AK52" s="1464" t="s">
        <v>9735</v>
      </c>
      <c r="AL52" s="2601">
        <v>0.5</v>
      </c>
      <c r="AM52" s="1464">
        <v>0</v>
      </c>
    </row>
    <row r="53" spans="1:40" ht="63">
      <c r="A53" s="289">
        <v>1579</v>
      </c>
      <c r="B53" s="1468" t="s">
        <v>4240</v>
      </c>
      <c r="C53" s="130" t="s">
        <v>4241</v>
      </c>
      <c r="D53" s="1467" t="s">
        <v>537</v>
      </c>
      <c r="E53" s="138" t="s">
        <v>4242</v>
      </c>
      <c r="F53" s="1461" t="s">
        <v>115</v>
      </c>
      <c r="G53" s="249">
        <v>396.90499999999997</v>
      </c>
      <c r="H53" s="1463">
        <v>114.997596</v>
      </c>
      <c r="I53" s="141">
        <v>115</v>
      </c>
      <c r="J53" s="1464">
        <v>0</v>
      </c>
      <c r="K53" s="1464">
        <v>229.99759599999999</v>
      </c>
      <c r="L53" s="1464">
        <v>166.90740399999999</v>
      </c>
      <c r="M53" s="1464">
        <v>166.90700000000001</v>
      </c>
      <c r="N53" s="1464">
        <v>0</v>
      </c>
      <c r="O53" s="1464">
        <v>166.90700000000001</v>
      </c>
      <c r="P53" s="1464"/>
      <c r="Q53" s="1464"/>
      <c r="R53" s="1464"/>
      <c r="S53" s="1464"/>
      <c r="T53" s="1464"/>
      <c r="U53" s="1464"/>
      <c r="V53" s="1464"/>
      <c r="W53" s="1464"/>
      <c r="X53" s="1464"/>
      <c r="Y53" s="1464"/>
      <c r="Z53" s="466">
        <v>166.90700000000001</v>
      </c>
      <c r="AA53" s="466">
        <v>0</v>
      </c>
      <c r="AB53" s="21">
        <v>166.90700000000001</v>
      </c>
      <c r="AC53" s="21">
        <v>166.90649999999999</v>
      </c>
      <c r="AD53" s="21"/>
      <c r="AE53" s="21">
        <v>166.90649999999999</v>
      </c>
      <c r="AF53" s="21">
        <v>166.896591</v>
      </c>
      <c r="AG53" s="21">
        <v>0</v>
      </c>
      <c r="AH53" s="21">
        <v>166.896591</v>
      </c>
      <c r="AI53" s="1464"/>
      <c r="AJ53" s="1464"/>
      <c r="AK53" s="1464" t="s">
        <v>9467</v>
      </c>
      <c r="AL53" s="2601">
        <v>0.5</v>
      </c>
      <c r="AM53" s="1464">
        <v>0</v>
      </c>
    </row>
    <row r="54" spans="1:40" ht="47.25">
      <c r="A54" s="289">
        <v>1580</v>
      </c>
      <c r="B54" s="1468" t="s">
        <v>4243</v>
      </c>
      <c r="C54" s="130" t="s">
        <v>4244</v>
      </c>
      <c r="D54" s="1467" t="s">
        <v>266</v>
      </c>
      <c r="E54" s="138" t="s">
        <v>4245</v>
      </c>
      <c r="F54" s="1461" t="s">
        <v>26</v>
      </c>
      <c r="G54" s="249">
        <v>100</v>
      </c>
      <c r="H54" s="1463">
        <v>0</v>
      </c>
      <c r="I54" s="141">
        <v>50</v>
      </c>
      <c r="J54" s="1464">
        <v>0</v>
      </c>
      <c r="K54" s="1464">
        <v>50</v>
      </c>
      <c r="L54" s="1464">
        <v>50</v>
      </c>
      <c r="M54" s="1464">
        <v>50</v>
      </c>
      <c r="N54" s="1464">
        <v>0</v>
      </c>
      <c r="O54" s="1464">
        <v>50</v>
      </c>
      <c r="P54" s="1464"/>
      <c r="Q54" s="1464"/>
      <c r="R54" s="1464"/>
      <c r="S54" s="1464"/>
      <c r="T54" s="1464"/>
      <c r="U54" s="1464"/>
      <c r="V54" s="1464"/>
      <c r="W54" s="1464"/>
      <c r="X54" s="1464"/>
      <c r="Y54" s="1464"/>
      <c r="Z54" s="466">
        <v>50</v>
      </c>
      <c r="AA54" s="466">
        <v>0</v>
      </c>
      <c r="AB54" s="21">
        <v>50</v>
      </c>
      <c r="AC54" s="21">
        <v>50</v>
      </c>
      <c r="AD54" s="21"/>
      <c r="AE54" s="21">
        <v>50</v>
      </c>
      <c r="AF54" s="21">
        <v>25.296865</v>
      </c>
      <c r="AG54" s="21">
        <v>0</v>
      </c>
      <c r="AH54" s="21">
        <v>25.296865</v>
      </c>
      <c r="AI54" s="1464"/>
      <c r="AJ54" s="1464"/>
      <c r="AK54" s="1464" t="s">
        <v>9259</v>
      </c>
      <c r="AL54" s="2601">
        <v>1</v>
      </c>
      <c r="AM54" s="1464">
        <v>0</v>
      </c>
    </row>
    <row r="55" spans="1:40" ht="110.25">
      <c r="A55" s="289">
        <v>1581</v>
      </c>
      <c r="B55" s="1468" t="s">
        <v>4246</v>
      </c>
      <c r="C55" s="130" t="s">
        <v>4247</v>
      </c>
      <c r="D55" s="1460" t="s">
        <v>39</v>
      </c>
      <c r="E55" s="138" t="s">
        <v>2286</v>
      </c>
      <c r="F55" s="1461" t="s">
        <v>115</v>
      </c>
      <c r="G55" s="249">
        <v>150</v>
      </c>
      <c r="H55" s="1463">
        <v>66.196225999999996</v>
      </c>
      <c r="I55" s="141">
        <v>22.042000000000002</v>
      </c>
      <c r="J55" s="1464">
        <v>0</v>
      </c>
      <c r="K55" s="1464">
        <v>88.238225999999997</v>
      </c>
      <c r="L55" s="1464">
        <v>61.761774000000003</v>
      </c>
      <c r="M55" s="1464">
        <v>61.762</v>
      </c>
      <c r="N55" s="1464">
        <v>0</v>
      </c>
      <c r="O55" s="1464">
        <v>61.762</v>
      </c>
      <c r="P55" s="1464"/>
      <c r="Q55" s="1464"/>
      <c r="R55" s="1464"/>
      <c r="S55" s="1464"/>
      <c r="T55" s="1464"/>
      <c r="U55" s="1464"/>
      <c r="V55" s="1464"/>
      <c r="W55" s="1464"/>
      <c r="X55" s="1464"/>
      <c r="Y55" s="1464"/>
      <c r="Z55" s="466">
        <v>61.762</v>
      </c>
      <c r="AA55" s="466">
        <v>0</v>
      </c>
      <c r="AB55" s="21">
        <v>61.762</v>
      </c>
      <c r="AC55" s="21">
        <v>30.881</v>
      </c>
      <c r="AD55" s="21"/>
      <c r="AE55" s="21">
        <v>30.881</v>
      </c>
      <c r="AF55" s="21">
        <v>27.531323</v>
      </c>
      <c r="AG55" s="21">
        <v>0</v>
      </c>
      <c r="AH55" s="21">
        <v>27.531323</v>
      </c>
      <c r="AI55" s="1464"/>
      <c r="AJ55" s="1464" t="s">
        <v>9449</v>
      </c>
      <c r="AK55" s="1464" t="s">
        <v>9259</v>
      </c>
      <c r="AL55" s="2601">
        <v>0.5</v>
      </c>
      <c r="AM55" s="1464">
        <v>0</v>
      </c>
      <c r="AN55" s="2859"/>
    </row>
    <row r="56" spans="1:40" ht="63">
      <c r="A56" s="289">
        <v>1582</v>
      </c>
      <c r="B56" s="1468" t="s">
        <v>4248</v>
      </c>
      <c r="C56" s="130" t="s">
        <v>4249</v>
      </c>
      <c r="D56" s="1460" t="s">
        <v>39</v>
      </c>
      <c r="E56" s="138" t="s">
        <v>2286</v>
      </c>
      <c r="F56" s="1461" t="s">
        <v>115</v>
      </c>
      <c r="G56" s="249">
        <v>150</v>
      </c>
      <c r="H56" s="1463">
        <v>62.014088999999998</v>
      </c>
      <c r="I56" s="141">
        <v>24.628</v>
      </c>
      <c r="J56" s="1464">
        <v>0</v>
      </c>
      <c r="K56" s="1464">
        <v>86.642088999999999</v>
      </c>
      <c r="L56" s="1464">
        <v>63.357911000000001</v>
      </c>
      <c r="M56" s="1464">
        <v>63.357999999999997</v>
      </c>
      <c r="N56" s="1464">
        <v>0</v>
      </c>
      <c r="O56" s="1464">
        <v>63.357999999999997</v>
      </c>
      <c r="P56" s="1464"/>
      <c r="Q56" s="1464"/>
      <c r="R56" s="1464"/>
      <c r="S56" s="1464"/>
      <c r="T56" s="1464"/>
      <c r="U56" s="1464"/>
      <c r="V56" s="1464"/>
      <c r="W56" s="1464"/>
      <c r="X56" s="1464"/>
      <c r="Y56" s="1464"/>
      <c r="Z56" s="466">
        <v>63.357999999999997</v>
      </c>
      <c r="AA56" s="466">
        <v>0</v>
      </c>
      <c r="AB56" s="21">
        <v>63.357999999999997</v>
      </c>
      <c r="AC56" s="21">
        <v>63.357999999999997</v>
      </c>
      <c r="AD56" s="21"/>
      <c r="AE56" s="21">
        <v>63.357999999999997</v>
      </c>
      <c r="AF56" s="21">
        <v>62.655794999999998</v>
      </c>
      <c r="AG56" s="21">
        <v>0</v>
      </c>
      <c r="AH56" s="21">
        <v>62.655794999999998</v>
      </c>
      <c r="AI56" s="1464"/>
      <c r="AJ56" s="668"/>
      <c r="AK56" s="1464" t="s">
        <v>11800</v>
      </c>
      <c r="AL56" s="2601">
        <v>0.5</v>
      </c>
      <c r="AM56" s="1464">
        <v>0</v>
      </c>
    </row>
    <row r="57" spans="1:40" ht="47.25">
      <c r="A57" s="289">
        <v>1583</v>
      </c>
      <c r="B57" s="1468" t="s">
        <v>4250</v>
      </c>
      <c r="C57" s="130" t="s">
        <v>4251</v>
      </c>
      <c r="D57" s="1460" t="s">
        <v>39</v>
      </c>
      <c r="E57" s="138" t="s">
        <v>2286</v>
      </c>
      <c r="F57" s="1461" t="s">
        <v>115</v>
      </c>
      <c r="G57" s="249">
        <v>150</v>
      </c>
      <c r="H57" s="1463">
        <v>62.014842999999999</v>
      </c>
      <c r="I57" s="141">
        <v>43.991999999999997</v>
      </c>
      <c r="J57" s="1464">
        <v>0</v>
      </c>
      <c r="K57" s="1464">
        <v>106.006843</v>
      </c>
      <c r="L57" s="1464">
        <v>43.993156999999997</v>
      </c>
      <c r="M57" s="1464">
        <v>43.993000000000002</v>
      </c>
      <c r="N57" s="1464">
        <v>0</v>
      </c>
      <c r="O57" s="1464">
        <v>43.993000000000002</v>
      </c>
      <c r="P57" s="1464"/>
      <c r="Q57" s="1464"/>
      <c r="R57" s="1464"/>
      <c r="S57" s="1464"/>
      <c r="T57" s="1464"/>
      <c r="U57" s="1464"/>
      <c r="V57" s="1464"/>
      <c r="W57" s="1464"/>
      <c r="X57" s="1464"/>
      <c r="Y57" s="1464"/>
      <c r="Z57" s="466">
        <v>43.993000000000002</v>
      </c>
      <c r="AA57" s="466">
        <v>0</v>
      </c>
      <c r="AB57" s="21">
        <v>43.993000000000002</v>
      </c>
      <c r="AC57" s="21">
        <v>43.993000000000002</v>
      </c>
      <c r="AD57" s="21"/>
      <c r="AE57" s="21">
        <v>43.993000000000002</v>
      </c>
      <c r="AF57" s="21">
        <v>43.958240000000004</v>
      </c>
      <c r="AG57" s="21">
        <v>0</v>
      </c>
      <c r="AH57" s="21">
        <v>43.958240000000004</v>
      </c>
      <c r="AI57" s="1464"/>
      <c r="AJ57" s="1464"/>
      <c r="AK57" s="1464" t="s">
        <v>9259</v>
      </c>
      <c r="AL57" s="2601">
        <v>1</v>
      </c>
      <c r="AM57" s="1464">
        <v>0</v>
      </c>
    </row>
    <row r="58" spans="1:40" ht="31.5">
      <c r="A58" s="289">
        <v>1584</v>
      </c>
      <c r="B58" s="1468" t="s">
        <v>4252</v>
      </c>
      <c r="C58" s="130" t="s">
        <v>4253</v>
      </c>
      <c r="D58" s="114" t="s">
        <v>297</v>
      </c>
      <c r="E58" s="138" t="s">
        <v>4208</v>
      </c>
      <c r="F58" s="1461" t="s">
        <v>115</v>
      </c>
      <c r="G58" s="249">
        <v>95.04</v>
      </c>
      <c r="H58" s="1463">
        <v>29.715</v>
      </c>
      <c r="I58" s="141">
        <v>29.714749999999999</v>
      </c>
      <c r="J58" s="1464">
        <v>0</v>
      </c>
      <c r="K58" s="1464">
        <v>59.429749999999999</v>
      </c>
      <c r="L58" s="1464">
        <v>35.610250000000008</v>
      </c>
      <c r="M58" s="1464">
        <v>35.61</v>
      </c>
      <c r="N58" s="1464">
        <v>0</v>
      </c>
      <c r="O58" s="1464">
        <v>35.61</v>
      </c>
      <c r="P58" s="1464"/>
      <c r="Q58" s="1464"/>
      <c r="R58" s="1464"/>
      <c r="S58" s="1464"/>
      <c r="T58" s="1464"/>
      <c r="U58" s="1464"/>
      <c r="V58" s="1464"/>
      <c r="W58" s="1464"/>
      <c r="X58" s="1464"/>
      <c r="Y58" s="1464"/>
      <c r="Z58" s="466">
        <v>35.61</v>
      </c>
      <c r="AA58" s="466">
        <v>0</v>
      </c>
      <c r="AB58" s="21">
        <v>35.61</v>
      </c>
      <c r="AC58" s="21">
        <v>35.61</v>
      </c>
      <c r="AD58" s="21"/>
      <c r="AE58" s="21">
        <v>35.61</v>
      </c>
      <c r="AF58" s="21">
        <v>35.607951999999997</v>
      </c>
      <c r="AG58" s="21">
        <v>0</v>
      </c>
      <c r="AH58" s="21">
        <v>35.607951999999997</v>
      </c>
      <c r="AI58" s="1464"/>
      <c r="AJ58" s="1464"/>
      <c r="AK58" s="1464" t="s">
        <v>9259</v>
      </c>
      <c r="AL58" s="2601">
        <v>1</v>
      </c>
      <c r="AM58" s="1464">
        <v>0</v>
      </c>
    </row>
    <row r="59" spans="1:40" ht="110.25">
      <c r="A59" s="289">
        <v>1585</v>
      </c>
      <c r="B59" s="1468" t="s">
        <v>4254</v>
      </c>
      <c r="C59" s="130" t="s">
        <v>4255</v>
      </c>
      <c r="D59" s="1460" t="s">
        <v>359</v>
      </c>
      <c r="E59" s="138" t="s">
        <v>4256</v>
      </c>
      <c r="F59" s="1461" t="s">
        <v>115</v>
      </c>
      <c r="G59" s="249">
        <v>144.99</v>
      </c>
      <c r="H59" s="1463">
        <v>0</v>
      </c>
      <c r="I59" s="141">
        <v>0</v>
      </c>
      <c r="J59" s="1464">
        <v>0</v>
      </c>
      <c r="K59" s="1464">
        <v>0</v>
      </c>
      <c r="L59" s="1464">
        <v>144.99</v>
      </c>
      <c r="M59" s="1464">
        <v>25</v>
      </c>
      <c r="N59" s="1464">
        <v>0</v>
      </c>
      <c r="O59" s="1464">
        <v>25</v>
      </c>
      <c r="P59" s="1464"/>
      <c r="Q59" s="1464">
        <v>25</v>
      </c>
      <c r="R59" s="1464"/>
      <c r="S59" s="1464"/>
      <c r="T59" s="1464"/>
      <c r="U59" s="1464"/>
      <c r="V59" s="1464"/>
      <c r="W59" s="1464"/>
      <c r="X59" s="1464"/>
      <c r="Y59" s="1464"/>
      <c r="Z59" s="466">
        <v>0</v>
      </c>
      <c r="AA59" s="466">
        <v>0</v>
      </c>
      <c r="AB59" s="21">
        <v>0</v>
      </c>
      <c r="AC59" s="21">
        <v>0</v>
      </c>
      <c r="AD59" s="21"/>
      <c r="AE59" s="21">
        <v>0</v>
      </c>
      <c r="AF59" s="21">
        <v>0</v>
      </c>
      <c r="AG59" s="21">
        <v>0</v>
      </c>
      <c r="AH59" s="21">
        <v>0</v>
      </c>
      <c r="AI59" s="1464"/>
      <c r="AJ59" s="1464" t="s">
        <v>11876</v>
      </c>
      <c r="AK59" s="1464" t="s">
        <v>9259</v>
      </c>
      <c r="AL59" s="2601">
        <v>0.25</v>
      </c>
      <c r="AM59" s="1464">
        <v>0</v>
      </c>
    </row>
    <row r="60" spans="1:40" ht="126">
      <c r="A60" s="289">
        <v>1586</v>
      </c>
      <c r="B60" s="1468" t="s">
        <v>4257</v>
      </c>
      <c r="C60" s="130" t="s">
        <v>4258</v>
      </c>
      <c r="D60" s="114" t="s">
        <v>147</v>
      </c>
      <c r="E60" s="138" t="s">
        <v>1496</v>
      </c>
      <c r="F60" s="1461" t="s">
        <v>115</v>
      </c>
      <c r="G60" s="249">
        <v>249.92099999999999</v>
      </c>
      <c r="H60" s="1463">
        <v>82.473955000000004</v>
      </c>
      <c r="I60" s="141">
        <v>33.4895</v>
      </c>
      <c r="J60" s="1464">
        <v>0</v>
      </c>
      <c r="K60" s="1464">
        <v>115.96345500000001</v>
      </c>
      <c r="L60" s="1464">
        <v>133.95754499999998</v>
      </c>
      <c r="M60" s="1464">
        <v>40.186999999999998</v>
      </c>
      <c r="N60" s="1464">
        <v>0</v>
      </c>
      <c r="O60" s="1464">
        <v>40.186999999999998</v>
      </c>
      <c r="P60" s="1464"/>
      <c r="Q60" s="1464"/>
      <c r="R60" s="1464"/>
      <c r="S60" s="1464"/>
      <c r="T60" s="1464"/>
      <c r="U60" s="1464"/>
      <c r="V60" s="1464"/>
      <c r="W60" s="1464"/>
      <c r="X60" s="1464"/>
      <c r="Y60" s="1464"/>
      <c r="Z60" s="466">
        <v>40.186999999999998</v>
      </c>
      <c r="AA60" s="466">
        <v>0</v>
      </c>
      <c r="AB60" s="21">
        <v>40.186999999999998</v>
      </c>
      <c r="AC60" s="21">
        <v>40.186750000000004</v>
      </c>
      <c r="AD60" s="21"/>
      <c r="AE60" s="21">
        <v>40.186750000000004</v>
      </c>
      <c r="AF60" s="21">
        <v>40.186937999999998</v>
      </c>
      <c r="AG60" s="21">
        <v>0</v>
      </c>
      <c r="AH60" s="21">
        <v>40.186937999999998</v>
      </c>
      <c r="AI60" s="1464"/>
      <c r="AJ60" s="1464"/>
      <c r="AK60" s="1464" t="s">
        <v>12235</v>
      </c>
      <c r="AL60" s="2601">
        <v>0.25</v>
      </c>
      <c r="AM60" s="1464">
        <v>0</v>
      </c>
    </row>
    <row r="61" spans="1:40" ht="110.25">
      <c r="A61" s="289">
        <v>1587</v>
      </c>
      <c r="B61" s="1468" t="s">
        <v>4259</v>
      </c>
      <c r="C61" s="130" t="s">
        <v>4260</v>
      </c>
      <c r="D61" s="114" t="s">
        <v>147</v>
      </c>
      <c r="E61" s="138" t="s">
        <v>1496</v>
      </c>
      <c r="F61" s="1461" t="s">
        <v>115</v>
      </c>
      <c r="G61" s="249">
        <v>249.42099999999999</v>
      </c>
      <c r="H61" s="1463">
        <v>82.3</v>
      </c>
      <c r="I61" s="141">
        <v>33.421500000000002</v>
      </c>
      <c r="J61" s="1464">
        <v>0</v>
      </c>
      <c r="K61" s="1464">
        <v>115.72149999999999</v>
      </c>
      <c r="L61" s="1464">
        <v>133.6995</v>
      </c>
      <c r="M61" s="1464">
        <v>40.11</v>
      </c>
      <c r="N61" s="1464">
        <v>0</v>
      </c>
      <c r="O61" s="1464">
        <v>40.11</v>
      </c>
      <c r="P61" s="1464"/>
      <c r="Q61" s="1464"/>
      <c r="R61" s="1464"/>
      <c r="S61" s="1464"/>
      <c r="T61" s="1464"/>
      <c r="U61" s="1464"/>
      <c r="V61" s="1464"/>
      <c r="W61" s="1464"/>
      <c r="X61" s="1464"/>
      <c r="Y61" s="1464"/>
      <c r="Z61" s="466">
        <v>40.11</v>
      </c>
      <c r="AA61" s="466">
        <v>0</v>
      </c>
      <c r="AB61" s="21">
        <v>40.11</v>
      </c>
      <c r="AC61" s="21">
        <v>40.109500000000004</v>
      </c>
      <c r="AD61" s="21"/>
      <c r="AE61" s="21">
        <v>40.109500000000004</v>
      </c>
      <c r="AF61" s="21">
        <v>40.109664000000002</v>
      </c>
      <c r="AG61" s="21">
        <v>0</v>
      </c>
      <c r="AH61" s="21">
        <v>40.109664000000002</v>
      </c>
      <c r="AI61" s="1464"/>
      <c r="AJ61" s="1464"/>
      <c r="AK61" s="1464" t="s">
        <v>12530</v>
      </c>
      <c r="AL61" s="2601">
        <v>0.25</v>
      </c>
      <c r="AM61" s="1464">
        <v>0</v>
      </c>
    </row>
    <row r="62" spans="1:40" ht="141.75">
      <c r="A62" s="289">
        <v>1588</v>
      </c>
      <c r="B62" s="1468" t="s">
        <v>4261</v>
      </c>
      <c r="C62" s="130" t="s">
        <v>4262</v>
      </c>
      <c r="D62" s="114" t="s">
        <v>39</v>
      </c>
      <c r="E62" s="138" t="s">
        <v>4263</v>
      </c>
      <c r="F62" s="1461" t="s">
        <v>115</v>
      </c>
      <c r="G62" s="249">
        <v>2296</v>
      </c>
      <c r="H62" s="1463">
        <v>459.19116500000001</v>
      </c>
      <c r="I62" s="141">
        <v>1031.2280000000001</v>
      </c>
      <c r="J62" s="1464">
        <v>0</v>
      </c>
      <c r="K62" s="1464">
        <v>1490.419165</v>
      </c>
      <c r="L62" s="1464">
        <v>805.58083499999998</v>
      </c>
      <c r="M62" s="1464">
        <v>402.79</v>
      </c>
      <c r="N62" s="1464">
        <v>0</v>
      </c>
      <c r="O62" s="1464">
        <v>402.79</v>
      </c>
      <c r="P62" s="1464">
        <v>306.25</v>
      </c>
      <c r="Q62" s="1464"/>
      <c r="R62" s="1464"/>
      <c r="S62" s="1464"/>
      <c r="T62" s="1464"/>
      <c r="U62" s="1464"/>
      <c r="V62" s="1464"/>
      <c r="W62" s="1464"/>
      <c r="X62" s="1464"/>
      <c r="Y62" s="1464"/>
      <c r="Z62" s="466">
        <v>709.04</v>
      </c>
      <c r="AA62" s="466">
        <v>0</v>
      </c>
      <c r="AB62" s="21">
        <v>709.04</v>
      </c>
      <c r="AC62" s="21">
        <v>709.03949999999998</v>
      </c>
      <c r="AD62" s="21"/>
      <c r="AE62" s="21">
        <v>709.03949999999998</v>
      </c>
      <c r="AF62" s="21">
        <v>709.04</v>
      </c>
      <c r="AG62" s="21">
        <v>0</v>
      </c>
      <c r="AH62" s="21">
        <v>709.04</v>
      </c>
      <c r="AI62" s="1464"/>
      <c r="AJ62" s="1464" t="s">
        <v>12982</v>
      </c>
      <c r="AK62" s="1464" t="s">
        <v>12983</v>
      </c>
      <c r="AL62" s="2601">
        <v>0.25</v>
      </c>
      <c r="AM62" s="1464">
        <v>0</v>
      </c>
    </row>
    <row r="63" spans="1:40" ht="110.25">
      <c r="A63" s="289">
        <v>1589</v>
      </c>
      <c r="B63" s="1468" t="s">
        <v>4264</v>
      </c>
      <c r="C63" s="130" t="s">
        <v>4265</v>
      </c>
      <c r="D63" s="1460" t="s">
        <v>662</v>
      </c>
      <c r="E63" s="138" t="s">
        <v>4266</v>
      </c>
      <c r="F63" s="1461" t="s">
        <v>115</v>
      </c>
      <c r="G63" s="249">
        <v>174.48699999999999</v>
      </c>
      <c r="H63" s="1463">
        <v>0</v>
      </c>
      <c r="I63" s="141">
        <v>15.27375</v>
      </c>
      <c r="J63" s="1464">
        <v>0</v>
      </c>
      <c r="K63" s="1464">
        <v>15.27375</v>
      </c>
      <c r="L63" s="1464">
        <v>159.21324999999999</v>
      </c>
      <c r="M63" s="1464">
        <v>31.843</v>
      </c>
      <c r="N63" s="1464">
        <v>0</v>
      </c>
      <c r="O63" s="1464">
        <v>31.843</v>
      </c>
      <c r="P63" s="1464"/>
      <c r="Q63" s="1464"/>
      <c r="R63" s="1464"/>
      <c r="S63" s="1464"/>
      <c r="T63" s="1464"/>
      <c r="U63" s="1464"/>
      <c r="V63" s="1464"/>
      <c r="W63" s="1464"/>
      <c r="X63" s="1464"/>
      <c r="Y63" s="1464"/>
      <c r="Z63" s="466">
        <v>31.843</v>
      </c>
      <c r="AA63" s="466">
        <v>0</v>
      </c>
      <c r="AB63" s="21">
        <v>31.843</v>
      </c>
      <c r="AC63" s="21">
        <v>31.842750000000002</v>
      </c>
      <c r="AD63" s="21"/>
      <c r="AE63" s="21">
        <v>31.842750000000002</v>
      </c>
      <c r="AF63" s="21">
        <v>31.841999999999999</v>
      </c>
      <c r="AG63" s="21">
        <v>0</v>
      </c>
      <c r="AH63" s="21">
        <v>31.841999999999999</v>
      </c>
      <c r="AI63" s="1464"/>
      <c r="AJ63" s="1464"/>
      <c r="AK63" s="1464" t="s">
        <v>10751</v>
      </c>
      <c r="AL63" s="2601">
        <v>0.25</v>
      </c>
      <c r="AM63" s="1464">
        <v>0</v>
      </c>
    </row>
    <row r="64" spans="1:40" ht="63">
      <c r="A64" s="289">
        <v>1590</v>
      </c>
      <c r="B64" s="1468" t="s">
        <v>4267</v>
      </c>
      <c r="C64" s="130" t="s">
        <v>4268</v>
      </c>
      <c r="D64" s="114" t="s">
        <v>274</v>
      </c>
      <c r="E64" s="138" t="s">
        <v>4269</v>
      </c>
      <c r="F64" s="1461" t="s">
        <v>115</v>
      </c>
      <c r="G64" s="249">
        <v>99.682000000000002</v>
      </c>
      <c r="H64" s="1463">
        <v>0</v>
      </c>
      <c r="I64" s="141">
        <v>10.711499999999999</v>
      </c>
      <c r="J64" s="1464">
        <v>0</v>
      </c>
      <c r="K64" s="1464">
        <v>10.711499999999999</v>
      </c>
      <c r="L64" s="1464">
        <v>88.970500000000001</v>
      </c>
      <c r="M64" s="1464">
        <v>88.971000000000004</v>
      </c>
      <c r="N64" s="1464">
        <v>0</v>
      </c>
      <c r="O64" s="1464">
        <v>88.971000000000004</v>
      </c>
      <c r="P64" s="1464"/>
      <c r="Q64" s="1464"/>
      <c r="R64" s="1464"/>
      <c r="S64" s="1464"/>
      <c r="T64" s="1464"/>
      <c r="U64" s="1464"/>
      <c r="V64" s="1464"/>
      <c r="W64" s="1464"/>
      <c r="X64" s="1464"/>
      <c r="Y64" s="1464"/>
      <c r="Z64" s="466">
        <v>88.971000000000004</v>
      </c>
      <c r="AA64" s="466">
        <v>0</v>
      </c>
      <c r="AB64" s="21">
        <v>88.971000000000004</v>
      </c>
      <c r="AC64" s="21">
        <v>88.970500000000001</v>
      </c>
      <c r="AD64" s="21"/>
      <c r="AE64" s="21">
        <v>88.970500000000001</v>
      </c>
      <c r="AF64" s="21">
        <v>88.970260999999994</v>
      </c>
      <c r="AG64" s="21">
        <v>0</v>
      </c>
      <c r="AH64" s="21">
        <v>88.970260999999994</v>
      </c>
      <c r="AI64" s="1464"/>
      <c r="AJ64" s="1464"/>
      <c r="AK64" s="1464" t="s">
        <v>10398</v>
      </c>
      <c r="AL64" s="2601">
        <v>0.5</v>
      </c>
      <c r="AM64" s="1464">
        <v>0</v>
      </c>
    </row>
    <row r="65" spans="1:39" ht="110.25">
      <c r="A65" s="289">
        <v>1591</v>
      </c>
      <c r="B65" s="1468" t="s">
        <v>4270</v>
      </c>
      <c r="C65" s="130" t="s">
        <v>4271</v>
      </c>
      <c r="D65" s="114" t="s">
        <v>274</v>
      </c>
      <c r="E65" s="138" t="s">
        <v>4269</v>
      </c>
      <c r="F65" s="1461" t="s">
        <v>115</v>
      </c>
      <c r="G65" s="249">
        <v>90.134</v>
      </c>
      <c r="H65" s="1463">
        <v>4.4997109999999996</v>
      </c>
      <c r="I65" s="141">
        <v>21.405999999999999</v>
      </c>
      <c r="J65" s="1464">
        <v>0</v>
      </c>
      <c r="K65" s="1464">
        <v>25.905710999999997</v>
      </c>
      <c r="L65" s="1464">
        <v>64.228289000000004</v>
      </c>
      <c r="M65" s="1464">
        <v>64.227999999999994</v>
      </c>
      <c r="N65" s="1464">
        <v>0</v>
      </c>
      <c r="O65" s="1464">
        <v>64.227999999999994</v>
      </c>
      <c r="P65" s="1464"/>
      <c r="Q65" s="1464"/>
      <c r="R65" s="1464"/>
      <c r="S65" s="1464"/>
      <c r="T65" s="1464"/>
      <c r="U65" s="1464"/>
      <c r="V65" s="1464"/>
      <c r="W65" s="1464"/>
      <c r="X65" s="1464"/>
      <c r="Y65" s="1464"/>
      <c r="Z65" s="466">
        <v>64.227999999999994</v>
      </c>
      <c r="AA65" s="466">
        <v>0</v>
      </c>
      <c r="AB65" s="21">
        <v>64.227999999999994</v>
      </c>
      <c r="AC65" s="21">
        <v>32.113999999999997</v>
      </c>
      <c r="AD65" s="21"/>
      <c r="AE65" s="21">
        <v>32.113999999999997</v>
      </c>
      <c r="AF65" s="21">
        <v>16.126805000000001</v>
      </c>
      <c r="AG65" s="21">
        <v>0</v>
      </c>
      <c r="AH65" s="21">
        <v>16.126805000000001</v>
      </c>
      <c r="AI65" s="1464"/>
      <c r="AJ65" s="1464"/>
      <c r="AK65" s="1464" t="s">
        <v>9259</v>
      </c>
      <c r="AL65" s="2601">
        <v>0.5</v>
      </c>
      <c r="AM65" s="1464">
        <v>0</v>
      </c>
    </row>
    <row r="66" spans="1:39" ht="63">
      <c r="A66" s="289">
        <v>1592</v>
      </c>
      <c r="B66" s="1468" t="s">
        <v>4272</v>
      </c>
      <c r="C66" s="130" t="s">
        <v>4273</v>
      </c>
      <c r="D66" s="114" t="s">
        <v>274</v>
      </c>
      <c r="E66" s="138" t="s">
        <v>4269</v>
      </c>
      <c r="F66" s="1461" t="s">
        <v>115</v>
      </c>
      <c r="G66" s="249">
        <v>94.831999999999994</v>
      </c>
      <c r="H66" s="1463">
        <v>0</v>
      </c>
      <c r="I66" s="141">
        <v>10.71475</v>
      </c>
      <c r="J66" s="1464">
        <v>0</v>
      </c>
      <c r="K66" s="1464">
        <v>10.71475</v>
      </c>
      <c r="L66" s="1464">
        <v>84.117249999999999</v>
      </c>
      <c r="M66" s="1464">
        <v>84.117000000000004</v>
      </c>
      <c r="N66" s="1464">
        <v>0</v>
      </c>
      <c r="O66" s="1464">
        <v>84.117000000000004</v>
      </c>
      <c r="P66" s="1464"/>
      <c r="Q66" s="1464"/>
      <c r="R66" s="1464"/>
      <c r="S66" s="1464"/>
      <c r="T66" s="1464"/>
      <c r="U66" s="1464"/>
      <c r="V66" s="1464"/>
      <c r="W66" s="1464"/>
      <c r="X66" s="1464"/>
      <c r="Y66" s="1464"/>
      <c r="Z66" s="466">
        <v>84.117000000000004</v>
      </c>
      <c r="AA66" s="466">
        <v>0</v>
      </c>
      <c r="AB66" s="21">
        <v>84.117000000000004</v>
      </c>
      <c r="AC66" s="21">
        <v>42.058500000000002</v>
      </c>
      <c r="AD66" s="21"/>
      <c r="AE66" s="21">
        <v>42.058500000000002</v>
      </c>
      <c r="AF66" s="21">
        <v>29.800988</v>
      </c>
      <c r="AG66" s="21">
        <v>0</v>
      </c>
      <c r="AH66" s="21">
        <v>29.800988</v>
      </c>
      <c r="AI66" s="1464"/>
      <c r="AJ66" s="1464"/>
      <c r="AK66" s="1464" t="s">
        <v>9259</v>
      </c>
      <c r="AL66" s="2601">
        <v>0.5</v>
      </c>
      <c r="AM66" s="1464">
        <v>0</v>
      </c>
    </row>
    <row r="67" spans="1:39" ht="173.25">
      <c r="A67" s="289">
        <v>1593</v>
      </c>
      <c r="B67" s="1468" t="s">
        <v>4274</v>
      </c>
      <c r="C67" s="130" t="s">
        <v>4275</v>
      </c>
      <c r="D67" s="114" t="s">
        <v>274</v>
      </c>
      <c r="E67" s="138" t="s">
        <v>4269</v>
      </c>
      <c r="F67" s="1461" t="s">
        <v>115</v>
      </c>
      <c r="G67" s="249">
        <v>79.396000000000001</v>
      </c>
      <c r="H67" s="1463">
        <v>3.973938</v>
      </c>
      <c r="I67" s="141">
        <v>37.710750000000004</v>
      </c>
      <c r="J67" s="1464">
        <v>0</v>
      </c>
      <c r="K67" s="1464">
        <v>41.684688000000001</v>
      </c>
      <c r="L67" s="1464">
        <v>37.711312</v>
      </c>
      <c r="M67" s="1464">
        <v>37.710999999999999</v>
      </c>
      <c r="N67" s="1464">
        <v>0</v>
      </c>
      <c r="O67" s="1464">
        <v>37.710999999999999</v>
      </c>
      <c r="P67" s="1464"/>
      <c r="Q67" s="1464"/>
      <c r="R67" s="1464"/>
      <c r="S67" s="1464"/>
      <c r="T67" s="1464"/>
      <c r="U67" s="1464"/>
      <c r="V67" s="1464"/>
      <c r="W67" s="1464"/>
      <c r="X67" s="1464">
        <v>17.869312000000001</v>
      </c>
      <c r="Y67" s="1464"/>
      <c r="Z67" s="466">
        <v>19.841687999999998</v>
      </c>
      <c r="AA67" s="466">
        <v>0</v>
      </c>
      <c r="AB67" s="21">
        <v>19.841687999999998</v>
      </c>
      <c r="AC67" s="21">
        <v>19.841999999999999</v>
      </c>
      <c r="AD67" s="21"/>
      <c r="AE67" s="21">
        <v>19.841999999999999</v>
      </c>
      <c r="AF67" s="21">
        <v>18.897098</v>
      </c>
      <c r="AG67" s="21">
        <v>0</v>
      </c>
      <c r="AH67" s="21">
        <v>18.897098</v>
      </c>
      <c r="AI67" s="1464"/>
      <c r="AJ67" s="1464" t="s">
        <v>12482</v>
      </c>
      <c r="AK67" s="1464" t="s">
        <v>9259</v>
      </c>
      <c r="AL67" s="2601">
        <v>1</v>
      </c>
      <c r="AM67" s="1464">
        <v>0</v>
      </c>
    </row>
    <row r="68" spans="1:39" ht="63">
      <c r="A68" s="289">
        <v>1594</v>
      </c>
      <c r="B68" s="1468" t="s">
        <v>4276</v>
      </c>
      <c r="C68" s="130" t="s">
        <v>4277</v>
      </c>
      <c r="D68" s="114" t="s">
        <v>274</v>
      </c>
      <c r="E68" s="138" t="s">
        <v>4269</v>
      </c>
      <c r="F68" s="1461" t="s">
        <v>115</v>
      </c>
      <c r="G68" s="249">
        <v>32.610999999999997</v>
      </c>
      <c r="H68" s="1463">
        <v>0</v>
      </c>
      <c r="I68" s="141">
        <v>25.937000000000001</v>
      </c>
      <c r="J68" s="1464">
        <v>0</v>
      </c>
      <c r="K68" s="1464">
        <v>25.937000000000001</v>
      </c>
      <c r="L68" s="1464">
        <v>6.6739999999999959</v>
      </c>
      <c r="M68" s="1464">
        <v>6.6740000000000004</v>
      </c>
      <c r="N68" s="1464">
        <v>0</v>
      </c>
      <c r="O68" s="1464">
        <v>6.6740000000000004</v>
      </c>
      <c r="P68" s="1464"/>
      <c r="Q68" s="1464"/>
      <c r="R68" s="1464"/>
      <c r="S68" s="1464"/>
      <c r="T68" s="1464"/>
      <c r="U68" s="1464"/>
      <c r="V68" s="1464"/>
      <c r="W68" s="1464"/>
      <c r="X68" s="1464"/>
      <c r="Y68" s="1464"/>
      <c r="Z68" s="466">
        <v>6.6740000000000004</v>
      </c>
      <c r="AA68" s="466">
        <v>0</v>
      </c>
      <c r="AB68" s="21">
        <v>6.6740000000000004</v>
      </c>
      <c r="AC68" s="21">
        <v>6.6740000000000004</v>
      </c>
      <c r="AD68" s="21"/>
      <c r="AE68" s="21">
        <v>6.6740000000000004</v>
      </c>
      <c r="AF68" s="21">
        <v>5.690042</v>
      </c>
      <c r="AG68" s="21">
        <v>0</v>
      </c>
      <c r="AH68" s="21">
        <v>5.690042</v>
      </c>
      <c r="AI68" s="1464"/>
      <c r="AJ68" s="1464"/>
      <c r="AK68" s="1464" t="s">
        <v>9259</v>
      </c>
      <c r="AL68" s="2601">
        <v>1</v>
      </c>
      <c r="AM68" s="1464">
        <v>0</v>
      </c>
    </row>
    <row r="69" spans="1:39" ht="63">
      <c r="A69" s="289">
        <v>1595</v>
      </c>
      <c r="B69" s="1468" t="s">
        <v>4278</v>
      </c>
      <c r="C69" s="130" t="s">
        <v>4279</v>
      </c>
      <c r="D69" s="114" t="s">
        <v>274</v>
      </c>
      <c r="E69" s="138" t="s">
        <v>4269</v>
      </c>
      <c r="F69" s="1461" t="s">
        <v>115</v>
      </c>
      <c r="G69" s="249">
        <v>32.481999999999999</v>
      </c>
      <c r="H69" s="1463">
        <v>0</v>
      </c>
      <c r="I69" s="141">
        <v>27.271000000000001</v>
      </c>
      <c r="J69" s="1464">
        <v>0</v>
      </c>
      <c r="K69" s="1464">
        <v>27.271000000000001</v>
      </c>
      <c r="L69" s="1464">
        <v>5.2109999999999985</v>
      </c>
      <c r="M69" s="1464">
        <v>5.2110000000000003</v>
      </c>
      <c r="N69" s="1464">
        <v>0</v>
      </c>
      <c r="O69" s="1464">
        <v>5.2110000000000003</v>
      </c>
      <c r="P69" s="1464"/>
      <c r="Q69" s="1464"/>
      <c r="R69" s="1464"/>
      <c r="S69" s="1464"/>
      <c r="T69" s="1464"/>
      <c r="U69" s="1464"/>
      <c r="V69" s="1464"/>
      <c r="W69" s="1464"/>
      <c r="X69" s="1464"/>
      <c r="Y69" s="1464"/>
      <c r="Z69" s="466">
        <v>5.2110000000000003</v>
      </c>
      <c r="AA69" s="466">
        <v>0</v>
      </c>
      <c r="AB69" s="21">
        <v>5.2110000000000003</v>
      </c>
      <c r="AC69" s="21">
        <v>5.2110000000000003</v>
      </c>
      <c r="AD69" s="21"/>
      <c r="AE69" s="21">
        <v>5.2110000000000003</v>
      </c>
      <c r="AF69" s="21">
        <v>5.2107919999999996</v>
      </c>
      <c r="AG69" s="21">
        <v>0</v>
      </c>
      <c r="AH69" s="21">
        <v>5.2107919999999996</v>
      </c>
      <c r="AI69" s="1464"/>
      <c r="AJ69" s="1464"/>
      <c r="AK69" s="1464" t="s">
        <v>9259</v>
      </c>
      <c r="AL69" s="2601">
        <v>1</v>
      </c>
      <c r="AM69" s="1464">
        <v>0</v>
      </c>
    </row>
    <row r="70" spans="1:39" ht="63">
      <c r="A70" s="289">
        <v>1596</v>
      </c>
      <c r="B70" s="1468" t="s">
        <v>4280</v>
      </c>
      <c r="C70" s="130" t="s">
        <v>4281</v>
      </c>
      <c r="D70" s="114" t="s">
        <v>274</v>
      </c>
      <c r="E70" s="138" t="s">
        <v>4269</v>
      </c>
      <c r="F70" s="1461" t="s">
        <v>115</v>
      </c>
      <c r="G70" s="249">
        <v>39.636000000000003</v>
      </c>
      <c r="H70" s="1463">
        <v>0</v>
      </c>
      <c r="I70" s="141">
        <v>31.536000000000001</v>
      </c>
      <c r="J70" s="1464">
        <v>0</v>
      </c>
      <c r="K70" s="1464">
        <v>31.536000000000001</v>
      </c>
      <c r="L70" s="1464">
        <v>8.1000000000000014</v>
      </c>
      <c r="M70" s="1464">
        <v>8.1</v>
      </c>
      <c r="N70" s="1464">
        <v>0</v>
      </c>
      <c r="O70" s="1464">
        <v>8.1</v>
      </c>
      <c r="P70" s="1464"/>
      <c r="Q70" s="1464"/>
      <c r="R70" s="1464"/>
      <c r="S70" s="1464"/>
      <c r="T70" s="1464"/>
      <c r="U70" s="1464"/>
      <c r="V70" s="1464"/>
      <c r="W70" s="1464"/>
      <c r="X70" s="1464"/>
      <c r="Y70" s="1464"/>
      <c r="Z70" s="466">
        <v>8.1</v>
      </c>
      <c r="AA70" s="466">
        <v>0</v>
      </c>
      <c r="AB70" s="21">
        <v>8.1</v>
      </c>
      <c r="AC70" s="21">
        <v>8.1</v>
      </c>
      <c r="AD70" s="21"/>
      <c r="AE70" s="21">
        <v>8.1</v>
      </c>
      <c r="AF70" s="21">
        <v>8.0998490000000007</v>
      </c>
      <c r="AG70" s="21">
        <v>0</v>
      </c>
      <c r="AH70" s="21">
        <v>8.0998490000000007</v>
      </c>
      <c r="AI70" s="1464"/>
      <c r="AJ70" s="1464"/>
      <c r="AK70" s="1464" t="s">
        <v>9259</v>
      </c>
      <c r="AL70" s="2601">
        <v>1</v>
      </c>
      <c r="AM70" s="1464">
        <v>0</v>
      </c>
    </row>
    <row r="71" spans="1:39" ht="63">
      <c r="A71" s="289">
        <v>1597</v>
      </c>
      <c r="B71" s="1468" t="s">
        <v>4282</v>
      </c>
      <c r="C71" s="130" t="s">
        <v>4283</v>
      </c>
      <c r="D71" s="114" t="s">
        <v>274</v>
      </c>
      <c r="E71" s="138" t="s">
        <v>4269</v>
      </c>
      <c r="F71" s="1461" t="s">
        <v>115</v>
      </c>
      <c r="G71" s="249">
        <v>78.903999999999996</v>
      </c>
      <c r="H71" s="1463">
        <v>0</v>
      </c>
      <c r="I71" s="141">
        <v>8.8649999999999984</v>
      </c>
      <c r="J71" s="1464">
        <v>0</v>
      </c>
      <c r="K71" s="1464">
        <v>8.8649999999999984</v>
      </c>
      <c r="L71" s="1464">
        <v>70.039000000000001</v>
      </c>
      <c r="M71" s="1464">
        <v>70.039000000000001</v>
      </c>
      <c r="N71" s="1464">
        <v>0</v>
      </c>
      <c r="O71" s="1464">
        <v>70.039000000000001</v>
      </c>
      <c r="P71" s="1464"/>
      <c r="Q71" s="1464"/>
      <c r="R71" s="1464"/>
      <c r="S71" s="1464"/>
      <c r="T71" s="1464"/>
      <c r="U71" s="1464"/>
      <c r="V71" s="1464"/>
      <c r="W71" s="1464"/>
      <c r="X71" s="1464"/>
      <c r="Y71" s="1464"/>
      <c r="Z71" s="466">
        <v>70.039000000000001</v>
      </c>
      <c r="AA71" s="466">
        <v>0</v>
      </c>
      <c r="AB71" s="21">
        <v>70.039000000000001</v>
      </c>
      <c r="AC71" s="21">
        <v>70.038499999999999</v>
      </c>
      <c r="AD71" s="21"/>
      <c r="AE71" s="21">
        <v>70.038499999999999</v>
      </c>
      <c r="AF71" s="21">
        <v>70.036876000000007</v>
      </c>
      <c r="AG71" s="21">
        <v>0</v>
      </c>
      <c r="AH71" s="21">
        <v>70.036876000000007</v>
      </c>
      <c r="AI71" s="1464"/>
      <c r="AJ71" s="1464"/>
      <c r="AK71" s="1464" t="s">
        <v>10398</v>
      </c>
      <c r="AL71" s="2601">
        <v>0.5</v>
      </c>
      <c r="AM71" s="1464">
        <v>0</v>
      </c>
    </row>
    <row r="72" spans="1:39" ht="63">
      <c r="A72" s="289">
        <v>1598</v>
      </c>
      <c r="B72" s="1468" t="s">
        <v>4284</v>
      </c>
      <c r="C72" s="130" t="s">
        <v>4285</v>
      </c>
      <c r="D72" s="114" t="s">
        <v>274</v>
      </c>
      <c r="E72" s="138" t="s">
        <v>4269</v>
      </c>
      <c r="F72" s="1461" t="s">
        <v>115</v>
      </c>
      <c r="G72" s="249">
        <v>16.718</v>
      </c>
      <c r="H72" s="1463">
        <v>0</v>
      </c>
      <c r="I72" s="141">
        <v>13.815999999999999</v>
      </c>
      <c r="J72" s="1464">
        <v>0</v>
      </c>
      <c r="K72" s="1464">
        <v>13.815999999999999</v>
      </c>
      <c r="L72" s="1464">
        <v>2.902000000000001</v>
      </c>
      <c r="M72" s="1464">
        <v>2.9020000000000001</v>
      </c>
      <c r="N72" s="1464">
        <v>0</v>
      </c>
      <c r="O72" s="1464">
        <v>2.9020000000000001</v>
      </c>
      <c r="P72" s="1464"/>
      <c r="Q72" s="1464"/>
      <c r="R72" s="1464"/>
      <c r="S72" s="1464"/>
      <c r="T72" s="1464"/>
      <c r="U72" s="1464"/>
      <c r="V72" s="1464"/>
      <c r="W72" s="1464"/>
      <c r="X72" s="1464"/>
      <c r="Y72" s="1464"/>
      <c r="Z72" s="466">
        <v>2.9020000000000001</v>
      </c>
      <c r="AA72" s="466">
        <v>0</v>
      </c>
      <c r="AB72" s="21">
        <v>2.9020000000000001</v>
      </c>
      <c r="AC72" s="21">
        <v>2.9020000000000001</v>
      </c>
      <c r="AD72" s="21"/>
      <c r="AE72" s="21">
        <v>2.9020000000000001</v>
      </c>
      <c r="AF72" s="21">
        <v>2.9014989999999998</v>
      </c>
      <c r="AG72" s="21">
        <v>0</v>
      </c>
      <c r="AH72" s="21">
        <v>2.9014989999999998</v>
      </c>
      <c r="AI72" s="1464"/>
      <c r="AJ72" s="1464"/>
      <c r="AK72" s="1464" t="s">
        <v>9259</v>
      </c>
      <c r="AL72" s="2601">
        <v>1</v>
      </c>
      <c r="AM72" s="1464">
        <v>0</v>
      </c>
    </row>
    <row r="73" spans="1:39" ht="126">
      <c r="A73" s="289">
        <v>1599</v>
      </c>
      <c r="B73" s="1468" t="s">
        <v>4286</v>
      </c>
      <c r="C73" s="130" t="s">
        <v>4287</v>
      </c>
      <c r="D73" s="1460" t="s">
        <v>359</v>
      </c>
      <c r="E73" s="138" t="s">
        <v>670</v>
      </c>
      <c r="F73" s="1461" t="s">
        <v>115</v>
      </c>
      <c r="G73" s="1470">
        <v>140.03</v>
      </c>
      <c r="H73" s="1463">
        <v>0</v>
      </c>
      <c r="I73" s="141">
        <v>7</v>
      </c>
      <c r="J73" s="1464">
        <v>0</v>
      </c>
      <c r="K73" s="1464">
        <v>7</v>
      </c>
      <c r="L73" s="1464">
        <v>133.03</v>
      </c>
      <c r="M73" s="1464">
        <v>33.258000000000003</v>
      </c>
      <c r="N73" s="1464">
        <v>0</v>
      </c>
      <c r="O73" s="1464">
        <v>33.258000000000003</v>
      </c>
      <c r="P73" s="1464">
        <v>19.977</v>
      </c>
      <c r="Q73" s="1464"/>
      <c r="R73" s="1464"/>
      <c r="S73" s="1464"/>
      <c r="T73" s="1464"/>
      <c r="U73" s="1464"/>
      <c r="V73" s="1464"/>
      <c r="W73" s="1464"/>
      <c r="X73" s="1464"/>
      <c r="Y73" s="1464"/>
      <c r="Z73" s="466">
        <v>53.234999999999999</v>
      </c>
      <c r="AA73" s="466">
        <v>0</v>
      </c>
      <c r="AB73" s="21">
        <v>53.234999999999999</v>
      </c>
      <c r="AC73" s="21">
        <v>13.30875</v>
      </c>
      <c r="AD73" s="21"/>
      <c r="AE73" s="21">
        <v>13.30875</v>
      </c>
      <c r="AF73" s="21">
        <v>0</v>
      </c>
      <c r="AG73" s="21">
        <v>0</v>
      </c>
      <c r="AH73" s="21">
        <v>0</v>
      </c>
      <c r="AI73" s="1464"/>
      <c r="AJ73" s="1464" t="s">
        <v>12177</v>
      </c>
      <c r="AK73" s="1464" t="s">
        <v>12178</v>
      </c>
      <c r="AL73" s="2601">
        <v>0.25</v>
      </c>
      <c r="AM73" s="1464">
        <v>0</v>
      </c>
    </row>
    <row r="74" spans="1:39" ht="110.25">
      <c r="A74" s="289">
        <v>1600</v>
      </c>
      <c r="B74" s="1468" t="s">
        <v>4288</v>
      </c>
      <c r="C74" s="130" t="s">
        <v>4289</v>
      </c>
      <c r="D74" s="138" t="s">
        <v>332</v>
      </c>
      <c r="E74" s="138" t="s">
        <v>4290</v>
      </c>
      <c r="F74" s="1461" t="s">
        <v>115</v>
      </c>
      <c r="G74" s="1470">
        <v>269.87200000000001</v>
      </c>
      <c r="H74" s="1463">
        <v>40.477865999999999</v>
      </c>
      <c r="I74" s="141">
        <v>45.878750000000004</v>
      </c>
      <c r="J74" s="1464">
        <v>0</v>
      </c>
      <c r="K74" s="1464">
        <v>86.356616000000002</v>
      </c>
      <c r="L74" s="1464">
        <v>183.51538400000001</v>
      </c>
      <c r="M74" s="1464">
        <v>45.878999999999998</v>
      </c>
      <c r="N74" s="1464">
        <v>0</v>
      </c>
      <c r="O74" s="1464">
        <v>45.878999999999998</v>
      </c>
      <c r="P74" s="1464"/>
      <c r="Q74" s="1464"/>
      <c r="R74" s="1464"/>
      <c r="S74" s="1464"/>
      <c r="T74" s="1464"/>
      <c r="U74" s="1464"/>
      <c r="V74" s="1464"/>
      <c r="W74" s="1464"/>
      <c r="X74" s="1464"/>
      <c r="Y74" s="1464"/>
      <c r="Z74" s="466">
        <v>45.878999999999998</v>
      </c>
      <c r="AA74" s="466">
        <v>0</v>
      </c>
      <c r="AB74" s="21">
        <v>45.878999999999998</v>
      </c>
      <c r="AC74" s="21">
        <v>45.878750000000004</v>
      </c>
      <c r="AD74" s="21"/>
      <c r="AE74" s="21">
        <v>45.878750000000004</v>
      </c>
      <c r="AF74" s="21">
        <v>45.874533</v>
      </c>
      <c r="AG74" s="21">
        <v>0</v>
      </c>
      <c r="AH74" s="21">
        <v>45.874533</v>
      </c>
      <c r="AI74" s="1464"/>
      <c r="AJ74" s="1464"/>
      <c r="AK74" s="1464" t="s">
        <v>9679</v>
      </c>
      <c r="AL74" s="2601">
        <v>0.25</v>
      </c>
      <c r="AM74" s="1464">
        <v>0</v>
      </c>
    </row>
    <row r="75" spans="1:39" ht="78.75">
      <c r="A75" s="289">
        <v>1601</v>
      </c>
      <c r="B75" s="1468" t="s">
        <v>4291</v>
      </c>
      <c r="C75" s="130" t="s">
        <v>4292</v>
      </c>
      <c r="D75" s="138" t="s">
        <v>147</v>
      </c>
      <c r="E75" s="138" t="s">
        <v>4293</v>
      </c>
      <c r="F75" s="1461" t="s">
        <v>115</v>
      </c>
      <c r="G75" s="1470">
        <v>1333.7</v>
      </c>
      <c r="H75" s="1463">
        <v>266.933378</v>
      </c>
      <c r="I75" s="141">
        <v>594</v>
      </c>
      <c r="J75" s="1464">
        <v>0</v>
      </c>
      <c r="K75" s="1464">
        <v>860.93337799999995</v>
      </c>
      <c r="L75" s="1464">
        <v>472.7666220000001</v>
      </c>
      <c r="M75" s="1464">
        <v>472.767</v>
      </c>
      <c r="N75" s="1464">
        <v>0</v>
      </c>
      <c r="O75" s="1464">
        <v>472.767</v>
      </c>
      <c r="P75" s="1464"/>
      <c r="Q75" s="1464"/>
      <c r="R75" s="1464"/>
      <c r="S75" s="1464"/>
      <c r="T75" s="1464"/>
      <c r="U75" s="1464"/>
      <c r="V75" s="1464"/>
      <c r="W75" s="1464"/>
      <c r="X75" s="1464"/>
      <c r="Y75" s="1464"/>
      <c r="Z75" s="466">
        <v>472.767</v>
      </c>
      <c r="AA75" s="466">
        <v>0</v>
      </c>
      <c r="AB75" s="21">
        <v>472.767</v>
      </c>
      <c r="AC75" s="21">
        <v>472.76650000000001</v>
      </c>
      <c r="AD75" s="21"/>
      <c r="AE75" s="21">
        <v>472.76650000000001</v>
      </c>
      <c r="AF75" s="21">
        <v>472.636009</v>
      </c>
      <c r="AG75" s="21">
        <v>0</v>
      </c>
      <c r="AH75" s="21">
        <v>472.636009</v>
      </c>
      <c r="AI75" s="1464"/>
      <c r="AJ75" s="1464" t="s">
        <v>12949</v>
      </c>
      <c r="AK75" s="1464" t="s">
        <v>10398</v>
      </c>
      <c r="AL75" s="2601">
        <v>0.5</v>
      </c>
      <c r="AM75" s="1464">
        <v>0</v>
      </c>
    </row>
    <row r="76" spans="1:39" ht="63">
      <c r="A76" s="289">
        <v>1602</v>
      </c>
      <c r="B76" s="1468" t="s">
        <v>4294</v>
      </c>
      <c r="C76" s="1465" t="s">
        <v>4295</v>
      </c>
      <c r="D76" s="1467" t="s">
        <v>213</v>
      </c>
      <c r="E76" s="138" t="s">
        <v>4101</v>
      </c>
      <c r="F76" s="1461" t="s">
        <v>115</v>
      </c>
      <c r="G76" s="1466">
        <v>59.911000000000001</v>
      </c>
      <c r="H76" s="1463">
        <v>3.7296</v>
      </c>
      <c r="I76" s="141">
        <v>13.1035</v>
      </c>
      <c r="J76" s="1464">
        <v>0</v>
      </c>
      <c r="K76" s="1464">
        <v>16.833100000000002</v>
      </c>
      <c r="L76" s="1464">
        <v>43.0779</v>
      </c>
      <c r="M76" s="1464">
        <v>21.539000000000001</v>
      </c>
      <c r="N76" s="1464">
        <v>0</v>
      </c>
      <c r="O76" s="1464">
        <v>21.539000000000001</v>
      </c>
      <c r="P76" s="1464"/>
      <c r="Q76" s="1464"/>
      <c r="R76" s="1464"/>
      <c r="S76" s="1464"/>
      <c r="T76" s="1464"/>
      <c r="U76" s="1464"/>
      <c r="V76" s="1464"/>
      <c r="W76" s="1464"/>
      <c r="X76" s="1464"/>
      <c r="Y76" s="1464"/>
      <c r="Z76" s="466">
        <v>21.539000000000001</v>
      </c>
      <c r="AA76" s="466">
        <v>0</v>
      </c>
      <c r="AB76" s="21">
        <v>21.539000000000001</v>
      </c>
      <c r="AC76" s="21">
        <v>10.76975</v>
      </c>
      <c r="AD76" s="21"/>
      <c r="AE76" s="21">
        <v>10.76975</v>
      </c>
      <c r="AF76" s="21">
        <v>10.769966999999999</v>
      </c>
      <c r="AG76" s="21">
        <v>0</v>
      </c>
      <c r="AH76" s="21">
        <v>10.769966999999999</v>
      </c>
      <c r="AI76" s="1464"/>
      <c r="AJ76" s="1464"/>
      <c r="AK76" s="1464" t="s">
        <v>11800</v>
      </c>
      <c r="AL76" s="2601">
        <v>0.25</v>
      </c>
      <c r="AM76" s="1464">
        <v>0</v>
      </c>
    </row>
    <row r="77" spans="1:39" ht="78.75">
      <c r="A77" s="289">
        <v>1603</v>
      </c>
      <c r="B77" s="1468" t="s">
        <v>4296</v>
      </c>
      <c r="C77" s="1465" t="s">
        <v>4297</v>
      </c>
      <c r="D77" s="138" t="s">
        <v>480</v>
      </c>
      <c r="E77" s="138" t="s">
        <v>4101</v>
      </c>
      <c r="F77" s="1461" t="s">
        <v>115</v>
      </c>
      <c r="G77" s="1466">
        <v>150</v>
      </c>
      <c r="H77" s="1463">
        <v>9.3360160000000008</v>
      </c>
      <c r="I77" s="141">
        <v>65.625249999999994</v>
      </c>
      <c r="J77" s="1464">
        <v>0</v>
      </c>
      <c r="K77" s="1464">
        <v>74.961265999999995</v>
      </c>
      <c r="L77" s="1464">
        <v>75.038734000000005</v>
      </c>
      <c r="M77" s="1464">
        <v>37.518999999999998</v>
      </c>
      <c r="N77" s="1464">
        <v>0</v>
      </c>
      <c r="O77" s="1464">
        <v>37.518999999999998</v>
      </c>
      <c r="P77" s="1464"/>
      <c r="Q77" s="1464"/>
      <c r="R77" s="1464"/>
      <c r="S77" s="1464"/>
      <c r="T77" s="1464"/>
      <c r="U77" s="1464"/>
      <c r="V77" s="1464"/>
      <c r="W77" s="1464"/>
      <c r="X77" s="1464"/>
      <c r="Y77" s="1464"/>
      <c r="Z77" s="466">
        <v>37.518999999999998</v>
      </c>
      <c r="AA77" s="466">
        <v>0</v>
      </c>
      <c r="AB77" s="21">
        <v>37.518999999999998</v>
      </c>
      <c r="AC77" s="21">
        <v>37.518749999999997</v>
      </c>
      <c r="AD77" s="21"/>
      <c r="AE77" s="21">
        <v>37.518749999999997</v>
      </c>
      <c r="AF77" s="21">
        <v>37.457540999999999</v>
      </c>
      <c r="AG77" s="21">
        <v>0</v>
      </c>
      <c r="AH77" s="21">
        <v>37.457540999999999</v>
      </c>
      <c r="AI77" s="1464"/>
      <c r="AJ77" s="1464"/>
      <c r="AK77" s="1464" t="s">
        <v>9691</v>
      </c>
      <c r="AL77" s="2601">
        <v>0.25</v>
      </c>
      <c r="AM77" s="1464">
        <v>0</v>
      </c>
    </row>
    <row r="78" spans="1:39" ht="78.75">
      <c r="A78" s="289">
        <v>1604</v>
      </c>
      <c r="B78" s="1468" t="s">
        <v>4298</v>
      </c>
      <c r="C78" s="1465" t="s">
        <v>4299</v>
      </c>
      <c r="D78" s="138" t="s">
        <v>480</v>
      </c>
      <c r="E78" s="138" t="s">
        <v>4101</v>
      </c>
      <c r="F78" s="1461" t="s">
        <v>115</v>
      </c>
      <c r="G78" s="1466">
        <v>150</v>
      </c>
      <c r="H78" s="1463">
        <v>9.337021</v>
      </c>
      <c r="I78" s="141">
        <v>65.625249999999994</v>
      </c>
      <c r="J78" s="1464">
        <v>0</v>
      </c>
      <c r="K78" s="1464">
        <v>74.962270999999987</v>
      </c>
      <c r="L78" s="1464">
        <v>75.037729000000013</v>
      </c>
      <c r="M78" s="1464">
        <v>37.518999999999998</v>
      </c>
      <c r="N78" s="1464">
        <v>0</v>
      </c>
      <c r="O78" s="1464">
        <v>37.518999999999998</v>
      </c>
      <c r="P78" s="1464"/>
      <c r="Q78" s="1464"/>
      <c r="R78" s="1464"/>
      <c r="S78" s="1464"/>
      <c r="T78" s="1464"/>
      <c r="U78" s="1464"/>
      <c r="V78" s="1464"/>
      <c r="W78" s="1464"/>
      <c r="X78" s="1464"/>
      <c r="Y78" s="1464"/>
      <c r="Z78" s="466">
        <v>37.518999999999998</v>
      </c>
      <c r="AA78" s="466">
        <v>0</v>
      </c>
      <c r="AB78" s="21">
        <v>37.518999999999998</v>
      </c>
      <c r="AC78" s="21">
        <v>37.518749999999997</v>
      </c>
      <c r="AD78" s="21"/>
      <c r="AE78" s="21">
        <v>37.518749999999997</v>
      </c>
      <c r="AF78" s="21">
        <v>37.490858000000003</v>
      </c>
      <c r="AG78" s="21">
        <v>0</v>
      </c>
      <c r="AH78" s="21">
        <v>37.490858000000003</v>
      </c>
      <c r="AI78" s="1464"/>
      <c r="AJ78" s="1464"/>
      <c r="AK78" s="1464" t="s">
        <v>9691</v>
      </c>
      <c r="AL78" s="2601">
        <v>0.25</v>
      </c>
      <c r="AM78" s="1464">
        <v>0</v>
      </c>
    </row>
    <row r="79" spans="1:39" ht="78.75">
      <c r="A79" s="289">
        <v>1605</v>
      </c>
      <c r="B79" s="1468" t="s">
        <v>4300</v>
      </c>
      <c r="C79" s="1465" t="s">
        <v>4301</v>
      </c>
      <c r="D79" s="138" t="s">
        <v>480</v>
      </c>
      <c r="E79" s="138" t="s">
        <v>4101</v>
      </c>
      <c r="F79" s="1461" t="s">
        <v>115</v>
      </c>
      <c r="G79" s="1466">
        <v>50</v>
      </c>
      <c r="H79" s="1463">
        <v>3.114798</v>
      </c>
      <c r="I79" s="141">
        <v>21.874749999999999</v>
      </c>
      <c r="J79" s="1464">
        <v>0</v>
      </c>
      <c r="K79" s="1464">
        <v>24.989547999999999</v>
      </c>
      <c r="L79" s="1464">
        <v>25.010452000000001</v>
      </c>
      <c r="M79" s="1464">
        <v>12.505000000000001</v>
      </c>
      <c r="N79" s="1464">
        <v>0</v>
      </c>
      <c r="O79" s="1464">
        <v>12.505000000000001</v>
      </c>
      <c r="P79" s="1464"/>
      <c r="Q79" s="1464"/>
      <c r="R79" s="1464"/>
      <c r="S79" s="1464"/>
      <c r="T79" s="1464"/>
      <c r="U79" s="1464"/>
      <c r="V79" s="1464"/>
      <c r="W79" s="1464"/>
      <c r="X79" s="1464"/>
      <c r="Y79" s="1464"/>
      <c r="Z79" s="466">
        <v>12.505000000000001</v>
      </c>
      <c r="AA79" s="466">
        <v>0</v>
      </c>
      <c r="AB79" s="21">
        <v>12.505000000000001</v>
      </c>
      <c r="AC79" s="21">
        <v>12.50525</v>
      </c>
      <c r="AD79" s="21"/>
      <c r="AE79" s="21">
        <v>12.50525</v>
      </c>
      <c r="AF79" s="21">
        <v>12.477425999999999</v>
      </c>
      <c r="AG79" s="21">
        <v>0</v>
      </c>
      <c r="AH79" s="21">
        <v>12.477425999999999</v>
      </c>
      <c r="AI79" s="1464"/>
      <c r="AJ79" s="1464"/>
      <c r="AK79" s="1464" t="s">
        <v>9691</v>
      </c>
      <c r="AL79" s="2601">
        <v>0.25</v>
      </c>
      <c r="AM79" s="1464">
        <v>0</v>
      </c>
    </row>
    <row r="80" spans="1:39" ht="78.75">
      <c r="A80" s="289">
        <v>1606</v>
      </c>
      <c r="B80" s="1468" t="s">
        <v>4302</v>
      </c>
      <c r="C80" s="1465" t="s">
        <v>4303</v>
      </c>
      <c r="D80" s="138" t="s">
        <v>480</v>
      </c>
      <c r="E80" s="138" t="s">
        <v>4101</v>
      </c>
      <c r="F80" s="1461" t="s">
        <v>115</v>
      </c>
      <c r="G80" s="1466">
        <v>100</v>
      </c>
      <c r="H80" s="1463">
        <v>6.25</v>
      </c>
      <c r="I80" s="141">
        <v>43.749499999999998</v>
      </c>
      <c r="J80" s="1464">
        <v>0</v>
      </c>
      <c r="K80" s="1464">
        <v>49.999499999999998</v>
      </c>
      <c r="L80" s="1464">
        <v>50.000500000000002</v>
      </c>
      <c r="M80" s="1464">
        <v>25</v>
      </c>
      <c r="N80" s="1464">
        <v>0</v>
      </c>
      <c r="O80" s="1464">
        <v>25</v>
      </c>
      <c r="P80" s="1464"/>
      <c r="Q80" s="1464"/>
      <c r="R80" s="1464"/>
      <c r="S80" s="1464"/>
      <c r="T80" s="1464"/>
      <c r="U80" s="1464"/>
      <c r="V80" s="1464"/>
      <c r="W80" s="1464"/>
      <c r="X80" s="1464"/>
      <c r="Y80" s="1464"/>
      <c r="Z80" s="466">
        <v>25</v>
      </c>
      <c r="AA80" s="466">
        <v>0</v>
      </c>
      <c r="AB80" s="21">
        <v>25</v>
      </c>
      <c r="AC80" s="21">
        <v>25</v>
      </c>
      <c r="AD80" s="21"/>
      <c r="AE80" s="21">
        <v>25</v>
      </c>
      <c r="AF80" s="21">
        <v>24.50037</v>
      </c>
      <c r="AG80" s="21">
        <v>0</v>
      </c>
      <c r="AH80" s="21">
        <v>24.50037</v>
      </c>
      <c r="AI80" s="1464"/>
      <c r="AJ80" s="1464"/>
      <c r="AK80" s="1464" t="s">
        <v>12218</v>
      </c>
      <c r="AL80" s="2601">
        <v>0.25</v>
      </c>
      <c r="AM80" s="1464">
        <v>0</v>
      </c>
    </row>
    <row r="81" spans="1:39" ht="78.75">
      <c r="A81" s="289">
        <v>1607</v>
      </c>
      <c r="B81" s="1468" t="s">
        <v>4304</v>
      </c>
      <c r="C81" s="1465" t="s">
        <v>4305</v>
      </c>
      <c r="D81" s="138" t="s">
        <v>480</v>
      </c>
      <c r="E81" s="138" t="s">
        <v>4101</v>
      </c>
      <c r="F81" s="1461" t="s">
        <v>115</v>
      </c>
      <c r="G81" s="1466">
        <v>100</v>
      </c>
      <c r="H81" s="1463">
        <v>6.25</v>
      </c>
      <c r="I81" s="141">
        <v>43.749499999999998</v>
      </c>
      <c r="J81" s="1464">
        <v>0</v>
      </c>
      <c r="K81" s="1464">
        <v>49.999499999999998</v>
      </c>
      <c r="L81" s="1464">
        <v>50.000500000000002</v>
      </c>
      <c r="M81" s="1464">
        <v>25</v>
      </c>
      <c r="N81" s="1464">
        <v>0</v>
      </c>
      <c r="O81" s="1464">
        <v>25</v>
      </c>
      <c r="P81" s="1464"/>
      <c r="Q81" s="1464"/>
      <c r="R81" s="1464"/>
      <c r="S81" s="1464"/>
      <c r="T81" s="1464"/>
      <c r="U81" s="1464"/>
      <c r="V81" s="1464"/>
      <c r="W81" s="1464"/>
      <c r="X81" s="1464"/>
      <c r="Y81" s="1464"/>
      <c r="Z81" s="466">
        <v>25</v>
      </c>
      <c r="AA81" s="466">
        <v>0</v>
      </c>
      <c r="AB81" s="21">
        <v>25</v>
      </c>
      <c r="AC81" s="21">
        <v>18.75</v>
      </c>
      <c r="AD81" s="21"/>
      <c r="AE81" s="21">
        <v>18.75</v>
      </c>
      <c r="AF81" s="21">
        <v>24.993763000000001</v>
      </c>
      <c r="AG81" s="21">
        <v>0</v>
      </c>
      <c r="AH81" s="21">
        <v>24.993763000000001</v>
      </c>
      <c r="AI81" s="1464"/>
      <c r="AJ81" s="1464"/>
      <c r="AK81" s="1464" t="s">
        <v>12238</v>
      </c>
      <c r="AL81" s="2601">
        <v>0.25</v>
      </c>
      <c r="AM81" s="1464">
        <v>0</v>
      </c>
    </row>
    <row r="82" spans="1:39" ht="126">
      <c r="A82" s="289">
        <v>1608</v>
      </c>
      <c r="B82" s="1468" t="s">
        <v>4306</v>
      </c>
      <c r="C82" s="1465" t="s">
        <v>4307</v>
      </c>
      <c r="D82" s="1467" t="s">
        <v>271</v>
      </c>
      <c r="E82" s="138" t="s">
        <v>2369</v>
      </c>
      <c r="F82" s="1461" t="s">
        <v>115</v>
      </c>
      <c r="G82" s="1466">
        <v>869.77800000000002</v>
      </c>
      <c r="H82" s="1463">
        <v>0</v>
      </c>
      <c r="I82" s="141">
        <v>18.731000000000002</v>
      </c>
      <c r="J82" s="1464">
        <v>0</v>
      </c>
      <c r="K82" s="1464">
        <v>18.731000000000002</v>
      </c>
      <c r="L82" s="1464">
        <v>851.04700000000003</v>
      </c>
      <c r="M82" s="1464">
        <v>425.524</v>
      </c>
      <c r="N82" s="1464">
        <v>0</v>
      </c>
      <c r="O82" s="1464">
        <v>425.524</v>
      </c>
      <c r="P82" s="1464"/>
      <c r="Q82" s="1464"/>
      <c r="R82" s="1464"/>
      <c r="S82" s="1464"/>
      <c r="T82" s="1464"/>
      <c r="U82" s="1464"/>
      <c r="V82" s="1464"/>
      <c r="W82" s="1464"/>
      <c r="X82" s="1464"/>
      <c r="Y82" s="1464"/>
      <c r="Z82" s="466">
        <v>425.524</v>
      </c>
      <c r="AA82" s="466">
        <v>0</v>
      </c>
      <c r="AB82" s="21">
        <v>425.524</v>
      </c>
      <c r="AC82" s="21">
        <v>425.524</v>
      </c>
      <c r="AD82" s="21"/>
      <c r="AE82" s="21">
        <v>425.524</v>
      </c>
      <c r="AF82" s="21">
        <v>419.95958100000001</v>
      </c>
      <c r="AG82" s="21">
        <v>0</v>
      </c>
      <c r="AH82" s="21">
        <v>419.95958100000001</v>
      </c>
      <c r="AI82" s="1464"/>
      <c r="AJ82" s="1464"/>
      <c r="AK82" s="1464" t="s">
        <v>11841</v>
      </c>
      <c r="AL82" s="2601">
        <v>0.25</v>
      </c>
      <c r="AM82" s="1464">
        <v>0</v>
      </c>
    </row>
    <row r="83" spans="1:39" ht="110.25">
      <c r="A83" s="289">
        <v>1609</v>
      </c>
      <c r="B83" s="1468" t="s">
        <v>4308</v>
      </c>
      <c r="C83" s="1465" t="s">
        <v>4309</v>
      </c>
      <c r="D83" s="1467" t="s">
        <v>209</v>
      </c>
      <c r="E83" s="138" t="s">
        <v>4310</v>
      </c>
      <c r="F83" s="1461" t="s">
        <v>115</v>
      </c>
      <c r="G83" s="1466">
        <v>100</v>
      </c>
      <c r="H83" s="1463">
        <v>0</v>
      </c>
      <c r="I83" s="141">
        <v>50</v>
      </c>
      <c r="J83" s="1464">
        <v>0</v>
      </c>
      <c r="K83" s="1464">
        <v>50</v>
      </c>
      <c r="L83" s="1464">
        <v>50</v>
      </c>
      <c r="M83" s="1464">
        <v>25</v>
      </c>
      <c r="N83" s="1464">
        <v>0</v>
      </c>
      <c r="O83" s="1464">
        <v>25</v>
      </c>
      <c r="P83" s="1464"/>
      <c r="Q83" s="1464"/>
      <c r="R83" s="1464"/>
      <c r="S83" s="1464"/>
      <c r="T83" s="1464"/>
      <c r="U83" s="1464"/>
      <c r="V83" s="1464"/>
      <c r="W83" s="1464"/>
      <c r="X83" s="1464"/>
      <c r="Y83" s="1464"/>
      <c r="Z83" s="466">
        <v>25</v>
      </c>
      <c r="AA83" s="466">
        <v>0</v>
      </c>
      <c r="AB83" s="21">
        <v>25</v>
      </c>
      <c r="AC83" s="21">
        <v>25</v>
      </c>
      <c r="AD83" s="21"/>
      <c r="AE83" s="21">
        <v>25</v>
      </c>
      <c r="AF83" s="21">
        <v>25.054838</v>
      </c>
      <c r="AG83" s="21">
        <v>0</v>
      </c>
      <c r="AH83" s="21">
        <v>25.054838</v>
      </c>
      <c r="AI83" s="1464"/>
      <c r="AJ83" s="1464"/>
      <c r="AK83" s="1464" t="s">
        <v>10278</v>
      </c>
      <c r="AL83" s="2601">
        <v>0.25</v>
      </c>
      <c r="AM83" s="1464">
        <v>0</v>
      </c>
    </row>
    <row r="84" spans="1:39" ht="110.25">
      <c r="A84" s="289">
        <v>1610</v>
      </c>
      <c r="B84" s="1468" t="s">
        <v>4311</v>
      </c>
      <c r="C84" s="1465" t="s">
        <v>4312</v>
      </c>
      <c r="D84" s="1467" t="s">
        <v>209</v>
      </c>
      <c r="E84" s="138" t="s">
        <v>4310</v>
      </c>
      <c r="F84" s="1461" t="s">
        <v>115</v>
      </c>
      <c r="G84" s="1466">
        <v>100</v>
      </c>
      <c r="H84" s="1463">
        <v>0</v>
      </c>
      <c r="I84" s="141">
        <v>50</v>
      </c>
      <c r="J84" s="1464">
        <v>0</v>
      </c>
      <c r="K84" s="1464">
        <v>50</v>
      </c>
      <c r="L84" s="1464">
        <v>50</v>
      </c>
      <c r="M84" s="1464">
        <v>25</v>
      </c>
      <c r="N84" s="1464">
        <v>0</v>
      </c>
      <c r="O84" s="1464">
        <v>25</v>
      </c>
      <c r="P84" s="1464"/>
      <c r="Q84" s="1464"/>
      <c r="R84" s="1464"/>
      <c r="S84" s="1464"/>
      <c r="T84" s="1464"/>
      <c r="U84" s="1464"/>
      <c r="V84" s="1464"/>
      <c r="W84" s="1464"/>
      <c r="X84" s="1464"/>
      <c r="Y84" s="1464"/>
      <c r="Z84" s="466">
        <v>25</v>
      </c>
      <c r="AA84" s="466">
        <v>0</v>
      </c>
      <c r="AB84" s="21">
        <v>25</v>
      </c>
      <c r="AC84" s="21">
        <v>25</v>
      </c>
      <c r="AD84" s="21"/>
      <c r="AE84" s="21">
        <v>25</v>
      </c>
      <c r="AF84" s="21">
        <v>24.064813000000001</v>
      </c>
      <c r="AG84" s="21">
        <v>0</v>
      </c>
      <c r="AH84" s="21">
        <v>24.064813000000001</v>
      </c>
      <c r="AI84" s="1464"/>
      <c r="AJ84" s="1464"/>
      <c r="AK84" s="1464" t="s">
        <v>10278</v>
      </c>
      <c r="AL84" s="2601">
        <v>0.25</v>
      </c>
      <c r="AM84" s="1464">
        <v>0</v>
      </c>
    </row>
    <row r="85" spans="1:39" ht="110.25">
      <c r="A85" s="289">
        <v>1611</v>
      </c>
      <c r="B85" s="1468" t="s">
        <v>4313</v>
      </c>
      <c r="C85" s="303" t="s">
        <v>4314</v>
      </c>
      <c r="D85" s="409" t="s">
        <v>209</v>
      </c>
      <c r="E85" s="138" t="s">
        <v>4310</v>
      </c>
      <c r="F85" s="1461" t="s">
        <v>115</v>
      </c>
      <c r="G85" s="1471">
        <v>50</v>
      </c>
      <c r="H85" s="1463">
        <v>0</v>
      </c>
      <c r="I85" s="141">
        <v>25</v>
      </c>
      <c r="J85" s="1464">
        <v>0</v>
      </c>
      <c r="K85" s="1464">
        <v>25</v>
      </c>
      <c r="L85" s="1464">
        <v>25</v>
      </c>
      <c r="M85" s="1464">
        <v>12.5</v>
      </c>
      <c r="N85" s="1464">
        <v>0</v>
      </c>
      <c r="O85" s="1464">
        <v>12.5</v>
      </c>
      <c r="P85" s="1464"/>
      <c r="Q85" s="1464"/>
      <c r="R85" s="1464"/>
      <c r="S85" s="1464"/>
      <c r="T85" s="1464"/>
      <c r="U85" s="1464"/>
      <c r="V85" s="1464"/>
      <c r="W85" s="1464"/>
      <c r="X85" s="1464"/>
      <c r="Y85" s="1464"/>
      <c r="Z85" s="466">
        <v>12.5</v>
      </c>
      <c r="AA85" s="466">
        <v>0</v>
      </c>
      <c r="AB85" s="21">
        <v>12.5</v>
      </c>
      <c r="AC85" s="21">
        <v>12.5</v>
      </c>
      <c r="AD85" s="21"/>
      <c r="AE85" s="21">
        <v>12.5</v>
      </c>
      <c r="AF85" s="21">
        <v>12.572760000000001</v>
      </c>
      <c r="AG85" s="21">
        <v>0</v>
      </c>
      <c r="AH85" s="21">
        <v>12.572760000000001</v>
      </c>
      <c r="AI85" s="1464"/>
      <c r="AJ85" s="1464"/>
      <c r="AK85" s="1464" t="s">
        <v>10278</v>
      </c>
      <c r="AL85" s="2601">
        <v>0.25</v>
      </c>
      <c r="AM85" s="1464">
        <v>0</v>
      </c>
    </row>
    <row r="86" spans="1:39" ht="94.5">
      <c r="A86" s="289">
        <v>1612</v>
      </c>
      <c r="B86" s="1468" t="s">
        <v>4315</v>
      </c>
      <c r="C86" s="303" t="s">
        <v>4316</v>
      </c>
      <c r="D86" s="409" t="s">
        <v>266</v>
      </c>
      <c r="E86" s="138" t="s">
        <v>4310</v>
      </c>
      <c r="F86" s="1461" t="s">
        <v>115</v>
      </c>
      <c r="G86" s="1471">
        <v>50</v>
      </c>
      <c r="H86" s="1463">
        <v>0</v>
      </c>
      <c r="I86" s="141">
        <v>0</v>
      </c>
      <c r="J86" s="1464">
        <v>0</v>
      </c>
      <c r="K86" s="1464">
        <v>0</v>
      </c>
      <c r="L86" s="1464">
        <v>50</v>
      </c>
      <c r="M86" s="1464">
        <v>25</v>
      </c>
      <c r="N86" s="1464">
        <v>0</v>
      </c>
      <c r="O86" s="1464">
        <v>25</v>
      </c>
      <c r="P86" s="1464"/>
      <c r="Q86" s="1464"/>
      <c r="R86" s="1464"/>
      <c r="S86" s="1464"/>
      <c r="T86" s="1464"/>
      <c r="U86" s="1464"/>
      <c r="V86" s="1464"/>
      <c r="W86" s="1464"/>
      <c r="X86" s="1464"/>
      <c r="Y86" s="1464"/>
      <c r="Z86" s="466">
        <v>25</v>
      </c>
      <c r="AA86" s="466">
        <v>0</v>
      </c>
      <c r="AB86" s="21">
        <v>25</v>
      </c>
      <c r="AC86" s="21"/>
      <c r="AD86" s="21"/>
      <c r="AE86" s="21">
        <v>0</v>
      </c>
      <c r="AF86" s="21">
        <v>0</v>
      </c>
      <c r="AG86" s="21">
        <v>0</v>
      </c>
      <c r="AH86" s="21">
        <v>0</v>
      </c>
      <c r="AI86" s="1464"/>
      <c r="AJ86" s="1464" t="s">
        <v>9289</v>
      </c>
      <c r="AK86" s="1464" t="s">
        <v>9259</v>
      </c>
      <c r="AL86" s="2601">
        <v>0.25</v>
      </c>
      <c r="AM86" s="1464">
        <v>0</v>
      </c>
    </row>
    <row r="87" spans="1:39" ht="78.75">
      <c r="A87" s="289">
        <v>1613</v>
      </c>
      <c r="B87" s="1468" t="s">
        <v>4317</v>
      </c>
      <c r="C87" s="303" t="s">
        <v>4318</v>
      </c>
      <c r="D87" s="409" t="s">
        <v>177</v>
      </c>
      <c r="E87" s="138" t="s">
        <v>4319</v>
      </c>
      <c r="F87" s="1461" t="s">
        <v>115</v>
      </c>
      <c r="G87" s="1471">
        <v>99.998000000000005</v>
      </c>
      <c r="H87" s="1463">
        <v>0</v>
      </c>
      <c r="I87" s="141">
        <v>49.998750000000001</v>
      </c>
      <c r="J87" s="1464">
        <v>0</v>
      </c>
      <c r="K87" s="1464">
        <v>49.998750000000001</v>
      </c>
      <c r="L87" s="1464">
        <v>49.999250000000004</v>
      </c>
      <c r="M87" s="1464">
        <v>25</v>
      </c>
      <c r="N87" s="1464">
        <v>0</v>
      </c>
      <c r="O87" s="1464">
        <v>25</v>
      </c>
      <c r="P87" s="1464"/>
      <c r="Q87" s="1464"/>
      <c r="R87" s="1464"/>
      <c r="S87" s="1464"/>
      <c r="T87" s="1464"/>
      <c r="U87" s="1464"/>
      <c r="V87" s="1464"/>
      <c r="W87" s="1464"/>
      <c r="X87" s="1464"/>
      <c r="Y87" s="1464"/>
      <c r="Z87" s="466">
        <v>25</v>
      </c>
      <c r="AA87" s="466">
        <v>0</v>
      </c>
      <c r="AB87" s="21">
        <v>25</v>
      </c>
      <c r="AC87" s="21">
        <v>25</v>
      </c>
      <c r="AD87" s="21"/>
      <c r="AE87" s="21">
        <v>25</v>
      </c>
      <c r="AF87" s="21">
        <v>24.95</v>
      </c>
      <c r="AG87" s="21">
        <v>0</v>
      </c>
      <c r="AH87" s="21">
        <v>24.95</v>
      </c>
      <c r="AI87" s="1464"/>
      <c r="AJ87" s="1464"/>
      <c r="AK87" s="1464" t="s">
        <v>9441</v>
      </c>
      <c r="AL87" s="2601">
        <v>0.25</v>
      </c>
      <c r="AM87" s="1464">
        <v>0</v>
      </c>
    </row>
    <row r="88" spans="1:39" ht="78.75">
      <c r="A88" s="289">
        <v>1614</v>
      </c>
      <c r="B88" s="1468" t="s">
        <v>4320</v>
      </c>
      <c r="C88" s="303" t="s">
        <v>4321</v>
      </c>
      <c r="D88" s="409" t="s">
        <v>177</v>
      </c>
      <c r="E88" s="138" t="s">
        <v>4319</v>
      </c>
      <c r="F88" s="1461" t="s">
        <v>115</v>
      </c>
      <c r="G88" s="1471">
        <v>99.99</v>
      </c>
      <c r="H88" s="1463">
        <v>0</v>
      </c>
      <c r="I88" s="141">
        <v>49.994749999999996</v>
      </c>
      <c r="J88" s="1464">
        <v>0</v>
      </c>
      <c r="K88" s="1464">
        <v>49.994749999999996</v>
      </c>
      <c r="L88" s="1464">
        <v>49.995249999999999</v>
      </c>
      <c r="M88" s="1464">
        <v>24.998000000000001</v>
      </c>
      <c r="N88" s="1464">
        <v>0</v>
      </c>
      <c r="O88" s="1464">
        <v>24.998000000000001</v>
      </c>
      <c r="P88" s="1464"/>
      <c r="Q88" s="1464"/>
      <c r="R88" s="1464"/>
      <c r="S88" s="1464"/>
      <c r="T88" s="1464"/>
      <c r="U88" s="1464"/>
      <c r="V88" s="1464"/>
      <c r="W88" s="1464"/>
      <c r="X88" s="1464"/>
      <c r="Y88" s="1464"/>
      <c r="Z88" s="466">
        <v>24.998000000000001</v>
      </c>
      <c r="AA88" s="466">
        <v>0</v>
      </c>
      <c r="AB88" s="21">
        <v>24.998000000000001</v>
      </c>
      <c r="AC88" s="21">
        <v>24.997500000000002</v>
      </c>
      <c r="AD88" s="21"/>
      <c r="AE88" s="21">
        <v>24.997500000000002</v>
      </c>
      <c r="AF88" s="21">
        <v>24.944374</v>
      </c>
      <c r="AG88" s="21">
        <v>0</v>
      </c>
      <c r="AH88" s="21">
        <v>24.944374</v>
      </c>
      <c r="AI88" s="1464"/>
      <c r="AJ88" s="1464"/>
      <c r="AK88" s="1464" t="s">
        <v>9442</v>
      </c>
      <c r="AL88" s="2601">
        <v>0.25</v>
      </c>
      <c r="AM88" s="1464">
        <v>0</v>
      </c>
    </row>
    <row r="89" spans="1:39" ht="78.75">
      <c r="A89" s="289">
        <v>1615</v>
      </c>
      <c r="B89" s="1468" t="s">
        <v>4322</v>
      </c>
      <c r="C89" s="303" t="s">
        <v>4323</v>
      </c>
      <c r="D89" s="409" t="s">
        <v>177</v>
      </c>
      <c r="E89" s="138" t="s">
        <v>4324</v>
      </c>
      <c r="F89" s="1461" t="s">
        <v>115</v>
      </c>
      <c r="G89" s="1471">
        <v>100</v>
      </c>
      <c r="H89" s="1463">
        <v>0</v>
      </c>
      <c r="I89" s="141">
        <v>25</v>
      </c>
      <c r="J89" s="1464">
        <v>0</v>
      </c>
      <c r="K89" s="1464">
        <v>25</v>
      </c>
      <c r="L89" s="1464">
        <v>75</v>
      </c>
      <c r="M89" s="1464">
        <v>37.5</v>
      </c>
      <c r="N89" s="1464">
        <v>0</v>
      </c>
      <c r="O89" s="1464">
        <v>37.5</v>
      </c>
      <c r="P89" s="1464"/>
      <c r="Q89" s="1464"/>
      <c r="R89" s="1464"/>
      <c r="S89" s="1464"/>
      <c r="T89" s="1464"/>
      <c r="U89" s="1464"/>
      <c r="V89" s="1464"/>
      <c r="W89" s="1464"/>
      <c r="X89" s="1464"/>
      <c r="Y89" s="1464"/>
      <c r="Z89" s="466">
        <v>37.5</v>
      </c>
      <c r="AA89" s="466">
        <v>0</v>
      </c>
      <c r="AB89" s="21">
        <v>37.5</v>
      </c>
      <c r="AC89" s="21">
        <v>37.5</v>
      </c>
      <c r="AD89" s="21"/>
      <c r="AE89" s="21">
        <v>37.5</v>
      </c>
      <c r="AF89" s="21">
        <v>28.045491999999999</v>
      </c>
      <c r="AG89" s="21">
        <v>0</v>
      </c>
      <c r="AH89" s="21">
        <v>28.045491999999999</v>
      </c>
      <c r="AI89" s="1464"/>
      <c r="AJ89" s="1464"/>
      <c r="AK89" s="1464" t="s">
        <v>12176</v>
      </c>
      <c r="AL89" s="2601">
        <v>0.25</v>
      </c>
      <c r="AM89" s="1464">
        <v>0</v>
      </c>
    </row>
    <row r="90" spans="1:39" ht="78.75">
      <c r="A90" s="289">
        <v>1616</v>
      </c>
      <c r="B90" s="1468" t="s">
        <v>4325</v>
      </c>
      <c r="C90" s="303" t="s">
        <v>4326</v>
      </c>
      <c r="D90" s="409" t="s">
        <v>177</v>
      </c>
      <c r="E90" s="138" t="s">
        <v>4319</v>
      </c>
      <c r="F90" s="1461" t="s">
        <v>115</v>
      </c>
      <c r="G90" s="1471">
        <v>99.99</v>
      </c>
      <c r="H90" s="1463">
        <v>0</v>
      </c>
      <c r="I90" s="141">
        <v>49.994749999999996</v>
      </c>
      <c r="J90" s="1464">
        <v>0</v>
      </c>
      <c r="K90" s="1464">
        <v>49.994749999999996</v>
      </c>
      <c r="L90" s="1464">
        <v>49.995249999999999</v>
      </c>
      <c r="M90" s="1464">
        <v>24.998000000000001</v>
      </c>
      <c r="N90" s="1464">
        <v>0</v>
      </c>
      <c r="O90" s="1464">
        <v>24.998000000000001</v>
      </c>
      <c r="P90" s="1464"/>
      <c r="Q90" s="1464"/>
      <c r="R90" s="1464"/>
      <c r="S90" s="1464"/>
      <c r="T90" s="1464"/>
      <c r="U90" s="1464"/>
      <c r="V90" s="1464"/>
      <c r="W90" s="1464"/>
      <c r="X90" s="1464"/>
      <c r="Y90" s="1464"/>
      <c r="Z90" s="466">
        <v>24.998000000000001</v>
      </c>
      <c r="AA90" s="466">
        <v>0</v>
      </c>
      <c r="AB90" s="21">
        <v>24.998000000000001</v>
      </c>
      <c r="AC90" s="21">
        <v>24.997500000000002</v>
      </c>
      <c r="AD90" s="21"/>
      <c r="AE90" s="21">
        <v>24.997500000000002</v>
      </c>
      <c r="AF90" s="21">
        <v>24.998999999999999</v>
      </c>
      <c r="AG90" s="21">
        <v>0</v>
      </c>
      <c r="AH90" s="21">
        <v>24.998999999999999</v>
      </c>
      <c r="AI90" s="1464"/>
      <c r="AJ90" s="1464"/>
      <c r="AK90" s="1464" t="s">
        <v>12252</v>
      </c>
      <c r="AL90" s="2601">
        <v>0.25</v>
      </c>
      <c r="AM90" s="1464">
        <v>0</v>
      </c>
    </row>
    <row r="91" spans="1:39" ht="110.25">
      <c r="A91" s="289">
        <v>1617</v>
      </c>
      <c r="B91" s="1468" t="s">
        <v>4327</v>
      </c>
      <c r="C91" s="303" t="s">
        <v>4328</v>
      </c>
      <c r="D91" s="409" t="s">
        <v>177</v>
      </c>
      <c r="E91" s="138" t="s">
        <v>4324</v>
      </c>
      <c r="F91" s="1461" t="s">
        <v>115</v>
      </c>
      <c r="G91" s="1471">
        <v>100</v>
      </c>
      <c r="H91" s="1463">
        <v>0</v>
      </c>
      <c r="I91" s="141">
        <v>25</v>
      </c>
      <c r="J91" s="1464">
        <v>0</v>
      </c>
      <c r="K91" s="1464">
        <v>25</v>
      </c>
      <c r="L91" s="1464">
        <v>75</v>
      </c>
      <c r="M91" s="1464">
        <v>37.5</v>
      </c>
      <c r="N91" s="1464">
        <v>0</v>
      </c>
      <c r="O91" s="1464">
        <v>37.5</v>
      </c>
      <c r="P91" s="1464"/>
      <c r="Q91" s="1464"/>
      <c r="R91" s="1464"/>
      <c r="S91" s="1464"/>
      <c r="T91" s="1464"/>
      <c r="U91" s="1464"/>
      <c r="V91" s="1464"/>
      <c r="W91" s="1464"/>
      <c r="X91" s="1464"/>
      <c r="Y91" s="1464"/>
      <c r="Z91" s="466">
        <v>37.5</v>
      </c>
      <c r="AA91" s="466">
        <v>0</v>
      </c>
      <c r="AB91" s="21">
        <v>37.5</v>
      </c>
      <c r="AC91" s="21">
        <v>37.5</v>
      </c>
      <c r="AD91" s="21"/>
      <c r="AE91" s="21">
        <v>37.5</v>
      </c>
      <c r="AF91" s="21">
        <v>37.424999999999997</v>
      </c>
      <c r="AG91" s="21">
        <v>0</v>
      </c>
      <c r="AH91" s="21">
        <v>37.424999999999997</v>
      </c>
      <c r="AI91" s="1464"/>
      <c r="AJ91" s="1464"/>
      <c r="AK91" s="1464" t="s">
        <v>11865</v>
      </c>
      <c r="AL91" s="2601">
        <v>0.25</v>
      </c>
      <c r="AM91" s="1464">
        <v>0</v>
      </c>
    </row>
    <row r="92" spans="1:39" ht="78.75">
      <c r="A92" s="289">
        <v>1618</v>
      </c>
      <c r="B92" s="1468" t="s">
        <v>4329</v>
      </c>
      <c r="C92" s="303" t="s">
        <v>4330</v>
      </c>
      <c r="D92" s="409" t="s">
        <v>177</v>
      </c>
      <c r="E92" s="138" t="s">
        <v>4319</v>
      </c>
      <c r="F92" s="1461" t="s">
        <v>115</v>
      </c>
      <c r="G92" s="1471">
        <v>50</v>
      </c>
      <c r="H92" s="1463">
        <v>0</v>
      </c>
      <c r="I92" s="141">
        <v>25</v>
      </c>
      <c r="J92" s="1464">
        <v>0</v>
      </c>
      <c r="K92" s="1464">
        <v>25</v>
      </c>
      <c r="L92" s="1464">
        <v>25</v>
      </c>
      <c r="M92" s="1464">
        <v>12.5</v>
      </c>
      <c r="N92" s="1464">
        <v>0</v>
      </c>
      <c r="O92" s="1464">
        <v>12.5</v>
      </c>
      <c r="P92" s="1464"/>
      <c r="Q92" s="1464"/>
      <c r="R92" s="1464"/>
      <c r="S92" s="1464"/>
      <c r="T92" s="1464"/>
      <c r="U92" s="1464"/>
      <c r="V92" s="1464"/>
      <c r="W92" s="1464"/>
      <c r="X92" s="1464"/>
      <c r="Y92" s="1464"/>
      <c r="Z92" s="466">
        <v>12.5</v>
      </c>
      <c r="AA92" s="466">
        <v>0</v>
      </c>
      <c r="AB92" s="21">
        <v>12.5</v>
      </c>
      <c r="AC92" s="21">
        <v>12.5</v>
      </c>
      <c r="AD92" s="21"/>
      <c r="AE92" s="21">
        <v>12.5</v>
      </c>
      <c r="AF92" s="21">
        <v>12.5</v>
      </c>
      <c r="AG92" s="21">
        <v>0</v>
      </c>
      <c r="AH92" s="21">
        <v>12.5</v>
      </c>
      <c r="AI92" s="1464"/>
      <c r="AJ92" s="1464"/>
      <c r="AK92" s="1464" t="s">
        <v>9666</v>
      </c>
      <c r="AL92" s="2601">
        <v>0.25</v>
      </c>
      <c r="AM92" s="1464">
        <v>0</v>
      </c>
    </row>
    <row r="93" spans="1:39" ht="94.5">
      <c r="A93" s="289">
        <v>1619</v>
      </c>
      <c r="B93" s="1468" t="s">
        <v>4331</v>
      </c>
      <c r="C93" s="303" t="s">
        <v>4332</v>
      </c>
      <c r="D93" s="409" t="s">
        <v>177</v>
      </c>
      <c r="E93" s="138" t="s">
        <v>4319</v>
      </c>
      <c r="F93" s="1461" t="s">
        <v>115</v>
      </c>
      <c r="G93" s="1471">
        <v>150</v>
      </c>
      <c r="H93" s="1463">
        <v>0</v>
      </c>
      <c r="I93" s="141">
        <v>75</v>
      </c>
      <c r="J93" s="1464">
        <v>0</v>
      </c>
      <c r="K93" s="1464">
        <v>75</v>
      </c>
      <c r="L93" s="1464">
        <v>75</v>
      </c>
      <c r="M93" s="1464">
        <v>37.5</v>
      </c>
      <c r="N93" s="1464">
        <v>0</v>
      </c>
      <c r="O93" s="1464">
        <v>37.5</v>
      </c>
      <c r="P93" s="1464"/>
      <c r="Q93" s="1464"/>
      <c r="R93" s="1464"/>
      <c r="S93" s="1464"/>
      <c r="T93" s="1464"/>
      <c r="U93" s="1464"/>
      <c r="V93" s="1464"/>
      <c r="W93" s="1464"/>
      <c r="X93" s="1464"/>
      <c r="Y93" s="1464"/>
      <c r="Z93" s="466">
        <v>37.5</v>
      </c>
      <c r="AA93" s="466">
        <v>0</v>
      </c>
      <c r="AB93" s="21">
        <v>37.5</v>
      </c>
      <c r="AC93" s="21">
        <v>37.5</v>
      </c>
      <c r="AD93" s="21"/>
      <c r="AE93" s="21">
        <v>37.5</v>
      </c>
      <c r="AF93" s="21">
        <v>37.5</v>
      </c>
      <c r="AG93" s="21">
        <v>0</v>
      </c>
      <c r="AH93" s="21">
        <v>37.5</v>
      </c>
      <c r="AI93" s="1464"/>
      <c r="AJ93" s="1464"/>
      <c r="AK93" s="1464" t="s">
        <v>9475</v>
      </c>
      <c r="AL93" s="2601">
        <v>0.25</v>
      </c>
      <c r="AM93" s="1464">
        <v>0</v>
      </c>
    </row>
    <row r="94" spans="1:39" ht="94.5">
      <c r="A94" s="289">
        <v>1620</v>
      </c>
      <c r="B94" s="1468" t="s">
        <v>4333</v>
      </c>
      <c r="C94" s="303" t="s">
        <v>4334</v>
      </c>
      <c r="D94" s="409" t="s">
        <v>177</v>
      </c>
      <c r="E94" s="138" t="s">
        <v>4335</v>
      </c>
      <c r="F94" s="1461" t="s">
        <v>115</v>
      </c>
      <c r="G94" s="1471">
        <v>99.992999999999995</v>
      </c>
      <c r="H94" s="1463">
        <v>0</v>
      </c>
      <c r="I94" s="141">
        <v>49.997250000000001</v>
      </c>
      <c r="J94" s="1464">
        <v>0</v>
      </c>
      <c r="K94" s="1464">
        <v>49.997250000000001</v>
      </c>
      <c r="L94" s="1464">
        <v>49.995749999999994</v>
      </c>
      <c r="M94" s="1464">
        <v>24.998000000000001</v>
      </c>
      <c r="N94" s="1464">
        <v>0</v>
      </c>
      <c r="O94" s="1464">
        <v>24.998000000000001</v>
      </c>
      <c r="P94" s="1464"/>
      <c r="Q94" s="1464"/>
      <c r="R94" s="1464"/>
      <c r="S94" s="1464"/>
      <c r="T94" s="1464"/>
      <c r="U94" s="1464"/>
      <c r="V94" s="1464"/>
      <c r="W94" s="1464"/>
      <c r="X94" s="1464"/>
      <c r="Y94" s="1464"/>
      <c r="Z94" s="466">
        <v>24.998000000000001</v>
      </c>
      <c r="AA94" s="466">
        <v>0</v>
      </c>
      <c r="AB94" s="21">
        <v>24.998000000000001</v>
      </c>
      <c r="AC94" s="21">
        <v>24.997500000000002</v>
      </c>
      <c r="AD94" s="21"/>
      <c r="AE94" s="21">
        <v>24.997500000000002</v>
      </c>
      <c r="AF94" s="21">
        <v>24.998000000000001</v>
      </c>
      <c r="AG94" s="21">
        <v>0</v>
      </c>
      <c r="AH94" s="21">
        <v>24.998000000000001</v>
      </c>
      <c r="AI94" s="1464"/>
      <c r="AJ94" s="1464"/>
      <c r="AK94" s="1464" t="s">
        <v>9441</v>
      </c>
      <c r="AL94" s="2601">
        <v>0.25</v>
      </c>
      <c r="AM94" s="1464">
        <v>0</v>
      </c>
    </row>
    <row r="95" spans="1:39" ht="78.75">
      <c r="A95" s="289">
        <v>1621</v>
      </c>
      <c r="B95" s="1468" t="s">
        <v>4336</v>
      </c>
      <c r="C95" s="303" t="s">
        <v>4337</v>
      </c>
      <c r="D95" s="409" t="s">
        <v>177</v>
      </c>
      <c r="E95" s="138" t="s">
        <v>4335</v>
      </c>
      <c r="F95" s="1461" t="s">
        <v>115</v>
      </c>
      <c r="G95" s="1471">
        <v>99.956000000000003</v>
      </c>
      <c r="H95" s="1463">
        <v>0</v>
      </c>
      <c r="I95" s="141">
        <v>49.977499999999999</v>
      </c>
      <c r="J95" s="1464">
        <v>0</v>
      </c>
      <c r="K95" s="1464">
        <v>49.977499999999999</v>
      </c>
      <c r="L95" s="1464">
        <v>49.978500000000004</v>
      </c>
      <c r="M95" s="1464">
        <v>24.989000000000001</v>
      </c>
      <c r="N95" s="1464">
        <v>0</v>
      </c>
      <c r="O95" s="1464">
        <v>24.989000000000001</v>
      </c>
      <c r="P95" s="1464"/>
      <c r="Q95" s="1464"/>
      <c r="R95" s="1464"/>
      <c r="S95" s="1464"/>
      <c r="T95" s="1464"/>
      <c r="U95" s="1464"/>
      <c r="V95" s="1464"/>
      <c r="W95" s="1464"/>
      <c r="X95" s="1464"/>
      <c r="Y95" s="1464"/>
      <c r="Z95" s="466">
        <v>24.989000000000001</v>
      </c>
      <c r="AA95" s="466">
        <v>0</v>
      </c>
      <c r="AB95" s="21">
        <v>24.989000000000001</v>
      </c>
      <c r="AC95" s="21">
        <v>24.989249999999998</v>
      </c>
      <c r="AD95" s="21"/>
      <c r="AE95" s="21">
        <v>24.989249999999998</v>
      </c>
      <c r="AF95" s="21">
        <v>24.959</v>
      </c>
      <c r="AG95" s="21">
        <v>0</v>
      </c>
      <c r="AH95" s="21">
        <v>24.959</v>
      </c>
      <c r="AI95" s="1464"/>
      <c r="AJ95" s="1464"/>
      <c r="AK95" s="1464" t="s">
        <v>9441</v>
      </c>
      <c r="AL95" s="2601">
        <v>0.25</v>
      </c>
      <c r="AM95" s="1464">
        <v>0</v>
      </c>
    </row>
    <row r="96" spans="1:39" ht="110.25">
      <c r="A96" s="289">
        <v>1622</v>
      </c>
      <c r="B96" s="1468" t="s">
        <v>4338</v>
      </c>
      <c r="C96" s="303" t="s">
        <v>4339</v>
      </c>
      <c r="D96" s="409" t="s">
        <v>177</v>
      </c>
      <c r="E96" s="138" t="s">
        <v>4335</v>
      </c>
      <c r="F96" s="1461" t="s">
        <v>115</v>
      </c>
      <c r="G96" s="1471">
        <v>99.992999999999995</v>
      </c>
      <c r="H96" s="1463">
        <v>0</v>
      </c>
      <c r="I96" s="141">
        <v>49.997250000000001</v>
      </c>
      <c r="J96" s="1464">
        <v>0</v>
      </c>
      <c r="K96" s="1464">
        <v>49.997250000000001</v>
      </c>
      <c r="L96" s="1464">
        <v>49.995749999999994</v>
      </c>
      <c r="M96" s="1464">
        <v>24.998000000000001</v>
      </c>
      <c r="N96" s="1464">
        <v>0</v>
      </c>
      <c r="O96" s="1464">
        <v>24.998000000000001</v>
      </c>
      <c r="P96" s="1464"/>
      <c r="Q96" s="1464"/>
      <c r="R96" s="1464"/>
      <c r="S96" s="1464"/>
      <c r="T96" s="1464"/>
      <c r="U96" s="1464"/>
      <c r="V96" s="1464"/>
      <c r="W96" s="1464"/>
      <c r="X96" s="1464"/>
      <c r="Y96" s="1464"/>
      <c r="Z96" s="466">
        <v>24.998000000000001</v>
      </c>
      <c r="AA96" s="466">
        <v>0</v>
      </c>
      <c r="AB96" s="21">
        <v>24.998000000000001</v>
      </c>
      <c r="AC96" s="21">
        <v>24.997500000000002</v>
      </c>
      <c r="AD96" s="21"/>
      <c r="AE96" s="21">
        <v>24.997500000000002</v>
      </c>
      <c r="AF96" s="21">
        <v>24.998000000000001</v>
      </c>
      <c r="AG96" s="21">
        <v>0</v>
      </c>
      <c r="AH96" s="21">
        <v>24.998000000000001</v>
      </c>
      <c r="AI96" s="1464"/>
      <c r="AJ96" s="1464"/>
      <c r="AK96" s="1464" t="s">
        <v>9407</v>
      </c>
      <c r="AL96" s="2601">
        <v>0.25</v>
      </c>
      <c r="AM96" s="1464">
        <v>0</v>
      </c>
    </row>
    <row r="97" spans="1:39" ht="94.5">
      <c r="A97" s="289">
        <v>1623</v>
      </c>
      <c r="B97" s="1468" t="s">
        <v>4340</v>
      </c>
      <c r="C97" s="303" t="s">
        <v>4341</v>
      </c>
      <c r="D97" s="409" t="s">
        <v>177</v>
      </c>
      <c r="E97" s="138" t="s">
        <v>4335</v>
      </c>
      <c r="F97" s="1461" t="s">
        <v>115</v>
      </c>
      <c r="G97" s="1471">
        <v>100</v>
      </c>
      <c r="H97" s="1463">
        <v>0</v>
      </c>
      <c r="I97" s="141">
        <v>37.5</v>
      </c>
      <c r="J97" s="1464">
        <v>0</v>
      </c>
      <c r="K97" s="1464">
        <v>37.5</v>
      </c>
      <c r="L97" s="1464">
        <v>62.5</v>
      </c>
      <c r="M97" s="1464">
        <v>31.25</v>
      </c>
      <c r="N97" s="1464">
        <v>0</v>
      </c>
      <c r="O97" s="1464">
        <v>31.25</v>
      </c>
      <c r="P97" s="1464"/>
      <c r="Q97" s="1464"/>
      <c r="R97" s="1464"/>
      <c r="S97" s="1464"/>
      <c r="T97" s="1464"/>
      <c r="U97" s="1464"/>
      <c r="V97" s="1464"/>
      <c r="W97" s="1464"/>
      <c r="X97" s="1464"/>
      <c r="Y97" s="1464"/>
      <c r="Z97" s="466">
        <v>31.25</v>
      </c>
      <c r="AA97" s="466">
        <v>0</v>
      </c>
      <c r="AB97" s="21">
        <v>31.25</v>
      </c>
      <c r="AC97" s="21">
        <v>7.8125</v>
      </c>
      <c r="AD97" s="21"/>
      <c r="AE97" s="21">
        <v>7.8125</v>
      </c>
      <c r="AF97" s="21">
        <v>0</v>
      </c>
      <c r="AG97" s="21">
        <v>0</v>
      </c>
      <c r="AH97" s="21">
        <v>0</v>
      </c>
      <c r="AI97" s="1464"/>
      <c r="AJ97" s="1464" t="s">
        <v>10296</v>
      </c>
      <c r="AK97" s="1464" t="s">
        <v>9259</v>
      </c>
      <c r="AL97" s="2601">
        <v>0.25</v>
      </c>
      <c r="AM97" s="1464">
        <v>0</v>
      </c>
    </row>
    <row r="98" spans="1:39" ht="78.75">
      <c r="A98" s="289">
        <v>1624</v>
      </c>
      <c r="B98" s="1468" t="s">
        <v>4342</v>
      </c>
      <c r="C98" s="303" t="s">
        <v>4343</v>
      </c>
      <c r="D98" s="409" t="s">
        <v>177</v>
      </c>
      <c r="E98" s="138" t="s">
        <v>4335</v>
      </c>
      <c r="F98" s="1461" t="s">
        <v>115</v>
      </c>
      <c r="G98" s="1471">
        <v>100</v>
      </c>
      <c r="H98" s="1463">
        <v>0</v>
      </c>
      <c r="I98" s="141">
        <v>50</v>
      </c>
      <c r="J98" s="1464">
        <v>0</v>
      </c>
      <c r="K98" s="1464">
        <v>50</v>
      </c>
      <c r="L98" s="1464">
        <v>50</v>
      </c>
      <c r="M98" s="1464">
        <v>25</v>
      </c>
      <c r="N98" s="1464">
        <v>0</v>
      </c>
      <c r="O98" s="1464">
        <v>25</v>
      </c>
      <c r="P98" s="1464"/>
      <c r="Q98" s="1464"/>
      <c r="R98" s="1464"/>
      <c r="S98" s="1464"/>
      <c r="T98" s="1464"/>
      <c r="U98" s="1464"/>
      <c r="V98" s="1464"/>
      <c r="W98" s="1464"/>
      <c r="X98" s="1464"/>
      <c r="Y98" s="1464"/>
      <c r="Z98" s="466">
        <v>25</v>
      </c>
      <c r="AA98" s="466">
        <v>0</v>
      </c>
      <c r="AB98" s="21">
        <v>25</v>
      </c>
      <c r="AC98" s="21">
        <v>25</v>
      </c>
      <c r="AD98" s="21"/>
      <c r="AE98" s="21">
        <v>25</v>
      </c>
      <c r="AF98" s="21">
        <v>24.95</v>
      </c>
      <c r="AG98" s="21">
        <v>0</v>
      </c>
      <c r="AH98" s="21">
        <v>24.95</v>
      </c>
      <c r="AI98" s="1464"/>
      <c r="AJ98" s="1464"/>
      <c r="AK98" s="1464" t="s">
        <v>10276</v>
      </c>
      <c r="AL98" s="2601">
        <v>0.25</v>
      </c>
      <c r="AM98" s="1464">
        <v>0</v>
      </c>
    </row>
    <row r="99" spans="1:39" ht="110.25">
      <c r="A99" s="289">
        <v>1625</v>
      </c>
      <c r="B99" s="1468" t="s">
        <v>4344</v>
      </c>
      <c r="C99" s="303" t="s">
        <v>4345</v>
      </c>
      <c r="D99" s="409" t="s">
        <v>177</v>
      </c>
      <c r="E99" s="138" t="s">
        <v>4335</v>
      </c>
      <c r="F99" s="1461" t="s">
        <v>115</v>
      </c>
      <c r="G99" s="1471">
        <v>100</v>
      </c>
      <c r="H99" s="1463">
        <v>0</v>
      </c>
      <c r="I99" s="141">
        <v>50</v>
      </c>
      <c r="J99" s="1464">
        <v>0</v>
      </c>
      <c r="K99" s="1464">
        <v>50</v>
      </c>
      <c r="L99" s="1464">
        <v>50</v>
      </c>
      <c r="M99" s="1464">
        <v>25</v>
      </c>
      <c r="N99" s="1464">
        <v>0</v>
      </c>
      <c r="O99" s="1464">
        <v>25</v>
      </c>
      <c r="P99" s="1464"/>
      <c r="Q99" s="1464"/>
      <c r="R99" s="1464"/>
      <c r="S99" s="1464"/>
      <c r="T99" s="1464"/>
      <c r="U99" s="1464"/>
      <c r="V99" s="1464"/>
      <c r="W99" s="1464"/>
      <c r="X99" s="1464"/>
      <c r="Y99" s="1464"/>
      <c r="Z99" s="466">
        <v>25</v>
      </c>
      <c r="AA99" s="466">
        <v>0</v>
      </c>
      <c r="AB99" s="21">
        <v>25</v>
      </c>
      <c r="AC99" s="21">
        <v>25</v>
      </c>
      <c r="AD99" s="21"/>
      <c r="AE99" s="21">
        <v>25</v>
      </c>
      <c r="AF99" s="21">
        <v>24.94586</v>
      </c>
      <c r="AG99" s="21">
        <v>0</v>
      </c>
      <c r="AH99" s="21">
        <v>24.94586</v>
      </c>
      <c r="AI99" s="1464"/>
      <c r="AJ99" s="1464"/>
      <c r="AK99" s="1464" t="s">
        <v>12277</v>
      </c>
      <c r="AL99" s="2601">
        <v>0.25</v>
      </c>
      <c r="AM99" s="1464">
        <v>0</v>
      </c>
    </row>
    <row r="100" spans="1:39" ht="78.75">
      <c r="A100" s="289">
        <v>1626</v>
      </c>
      <c r="B100" s="1468" t="s">
        <v>4346</v>
      </c>
      <c r="C100" s="303" t="s">
        <v>4347</v>
      </c>
      <c r="D100" s="409" t="s">
        <v>147</v>
      </c>
      <c r="E100" s="138" t="s">
        <v>4348</v>
      </c>
      <c r="F100" s="1461" t="s">
        <v>115</v>
      </c>
      <c r="G100" s="1471">
        <v>191.25399999999999</v>
      </c>
      <c r="H100" s="1463">
        <v>0</v>
      </c>
      <c r="I100" s="141">
        <v>20.810749999999999</v>
      </c>
      <c r="J100" s="1464">
        <v>0</v>
      </c>
      <c r="K100" s="1464">
        <v>20.810749999999999</v>
      </c>
      <c r="L100" s="1464">
        <v>170.44324999999998</v>
      </c>
      <c r="M100" s="1464">
        <v>85.221999999999994</v>
      </c>
      <c r="N100" s="1464">
        <v>0</v>
      </c>
      <c r="O100" s="1464">
        <v>85.221999999999994</v>
      </c>
      <c r="P100" s="1464"/>
      <c r="Q100" s="1464"/>
      <c r="R100" s="1464"/>
      <c r="S100" s="1464"/>
      <c r="T100" s="1464"/>
      <c r="U100" s="1464"/>
      <c r="V100" s="1464"/>
      <c r="W100" s="1464"/>
      <c r="X100" s="1464"/>
      <c r="Y100" s="1464"/>
      <c r="Z100" s="466">
        <v>85.221999999999994</v>
      </c>
      <c r="AA100" s="466">
        <v>0</v>
      </c>
      <c r="AB100" s="21">
        <v>85.221999999999994</v>
      </c>
      <c r="AC100" s="21">
        <v>63.917500000000004</v>
      </c>
      <c r="AD100" s="21"/>
      <c r="AE100" s="21">
        <v>63.917500000000004</v>
      </c>
      <c r="AF100" s="21">
        <v>63.714638999999998</v>
      </c>
      <c r="AG100" s="21">
        <v>0</v>
      </c>
      <c r="AH100" s="21">
        <v>63.714638999999998</v>
      </c>
      <c r="AI100" s="1464"/>
      <c r="AJ100" s="1464"/>
      <c r="AK100" s="1464" t="s">
        <v>12201</v>
      </c>
      <c r="AL100" s="2601">
        <v>0.25</v>
      </c>
      <c r="AM100" s="1464">
        <v>0</v>
      </c>
    </row>
    <row r="101" spans="1:39" ht="110.25">
      <c r="A101" s="289">
        <v>1627</v>
      </c>
      <c r="B101" s="1468" t="s">
        <v>4349</v>
      </c>
      <c r="C101" s="303" t="s">
        <v>4350</v>
      </c>
      <c r="D101" s="409" t="s">
        <v>147</v>
      </c>
      <c r="E101" s="138" t="s">
        <v>4348</v>
      </c>
      <c r="F101" s="1461" t="s">
        <v>115</v>
      </c>
      <c r="G101" s="1471">
        <v>124.34</v>
      </c>
      <c r="H101" s="1463">
        <v>0</v>
      </c>
      <c r="I101" s="141">
        <v>54.86549999999999</v>
      </c>
      <c r="J101" s="1464">
        <v>0</v>
      </c>
      <c r="K101" s="1464">
        <v>54.86549999999999</v>
      </c>
      <c r="L101" s="1464">
        <v>69.474500000000006</v>
      </c>
      <c r="M101" s="1464">
        <v>34.737000000000002</v>
      </c>
      <c r="N101" s="1464">
        <v>0</v>
      </c>
      <c r="O101" s="1464">
        <v>34.737000000000002</v>
      </c>
      <c r="P101" s="1464"/>
      <c r="Q101" s="1464"/>
      <c r="R101" s="1464"/>
      <c r="S101" s="1464"/>
      <c r="T101" s="1464"/>
      <c r="U101" s="1464"/>
      <c r="V101" s="1464"/>
      <c r="W101" s="1464"/>
      <c r="X101" s="1464"/>
      <c r="Y101" s="1464"/>
      <c r="Z101" s="466">
        <v>34.737000000000002</v>
      </c>
      <c r="AA101" s="466">
        <v>0</v>
      </c>
      <c r="AB101" s="21">
        <v>34.737000000000002</v>
      </c>
      <c r="AC101" s="21">
        <v>34.737250000000003</v>
      </c>
      <c r="AD101" s="21"/>
      <c r="AE101" s="21">
        <v>34.737250000000003</v>
      </c>
      <c r="AF101" s="21">
        <v>34.736207999999998</v>
      </c>
      <c r="AG101" s="21">
        <v>0</v>
      </c>
      <c r="AH101" s="21">
        <v>34.736207999999998</v>
      </c>
      <c r="AI101" s="1464"/>
      <c r="AJ101" s="1464"/>
      <c r="AK101" s="1464" t="s">
        <v>12216</v>
      </c>
      <c r="AL101" s="2601">
        <v>0.25</v>
      </c>
      <c r="AM101" s="1464">
        <v>0</v>
      </c>
    </row>
    <row r="102" spans="1:39" ht="78.75">
      <c r="A102" s="289">
        <v>1628</v>
      </c>
      <c r="B102" s="1468" t="s">
        <v>4351</v>
      </c>
      <c r="C102" s="303" t="s">
        <v>4352</v>
      </c>
      <c r="D102" s="409" t="s">
        <v>147</v>
      </c>
      <c r="E102" s="138" t="s">
        <v>4101</v>
      </c>
      <c r="F102" s="1461" t="s">
        <v>115</v>
      </c>
      <c r="G102" s="1471">
        <v>77.034000000000006</v>
      </c>
      <c r="H102" s="1463">
        <v>0</v>
      </c>
      <c r="I102" s="141">
        <v>33.405999999999999</v>
      </c>
      <c r="J102" s="1464">
        <v>0</v>
      </c>
      <c r="K102" s="1464">
        <v>33.405999999999999</v>
      </c>
      <c r="L102" s="1464">
        <v>43.628000000000007</v>
      </c>
      <c r="M102" s="1464">
        <v>21.814</v>
      </c>
      <c r="N102" s="1464">
        <v>0</v>
      </c>
      <c r="O102" s="1464">
        <v>21.814</v>
      </c>
      <c r="P102" s="1464"/>
      <c r="Q102" s="1464"/>
      <c r="R102" s="1464"/>
      <c r="S102" s="1464"/>
      <c r="T102" s="1464"/>
      <c r="U102" s="1464"/>
      <c r="V102" s="1464"/>
      <c r="W102" s="1464"/>
      <c r="X102" s="1464"/>
      <c r="Y102" s="1464"/>
      <c r="Z102" s="466">
        <v>21.814</v>
      </c>
      <c r="AA102" s="466">
        <v>0</v>
      </c>
      <c r="AB102" s="21">
        <v>21.814</v>
      </c>
      <c r="AC102" s="21">
        <v>21.813499999999998</v>
      </c>
      <c r="AD102" s="21"/>
      <c r="AE102" s="21">
        <v>21.813499999999998</v>
      </c>
      <c r="AF102" s="21">
        <v>21.813984000000001</v>
      </c>
      <c r="AG102" s="21">
        <v>0</v>
      </c>
      <c r="AH102" s="21">
        <v>21.813984000000001</v>
      </c>
      <c r="AI102" s="1464"/>
      <c r="AJ102" s="1464"/>
      <c r="AK102" s="1464" t="s">
        <v>10385</v>
      </c>
      <c r="AL102" s="2601">
        <v>0.25</v>
      </c>
      <c r="AM102" s="1464">
        <v>0</v>
      </c>
    </row>
    <row r="103" spans="1:39" ht="110.25">
      <c r="A103" s="289">
        <v>1629</v>
      </c>
      <c r="B103" s="1468" t="s">
        <v>4353</v>
      </c>
      <c r="C103" s="303" t="s">
        <v>4354</v>
      </c>
      <c r="D103" s="409" t="s">
        <v>147</v>
      </c>
      <c r="E103" s="138" t="s">
        <v>2633</v>
      </c>
      <c r="F103" s="1461" t="s">
        <v>115</v>
      </c>
      <c r="G103" s="1471">
        <v>294.053</v>
      </c>
      <c r="H103" s="1463">
        <v>0</v>
      </c>
      <c r="I103" s="141">
        <v>31.25</v>
      </c>
      <c r="J103" s="1464">
        <v>0</v>
      </c>
      <c r="K103" s="1464">
        <v>31.25</v>
      </c>
      <c r="L103" s="1464">
        <v>262.803</v>
      </c>
      <c r="M103" s="1464">
        <v>131.40199999999999</v>
      </c>
      <c r="N103" s="1464">
        <v>0</v>
      </c>
      <c r="O103" s="1464">
        <v>131.40199999999999</v>
      </c>
      <c r="P103" s="1464"/>
      <c r="Q103" s="1464"/>
      <c r="R103" s="1464"/>
      <c r="S103" s="1464"/>
      <c r="T103" s="1464"/>
      <c r="U103" s="1464"/>
      <c r="V103" s="1464"/>
      <c r="W103" s="1464"/>
      <c r="X103" s="1464"/>
      <c r="Y103" s="1464"/>
      <c r="Z103" s="466">
        <v>131.40199999999999</v>
      </c>
      <c r="AA103" s="466">
        <v>0</v>
      </c>
      <c r="AB103" s="21">
        <v>131.40199999999999</v>
      </c>
      <c r="AC103" s="21">
        <v>131.4015</v>
      </c>
      <c r="AD103" s="21"/>
      <c r="AE103" s="21">
        <v>131.4015</v>
      </c>
      <c r="AF103" s="21">
        <v>131.40061700000001</v>
      </c>
      <c r="AG103" s="21">
        <v>0</v>
      </c>
      <c r="AH103" s="21">
        <v>131.40061700000001</v>
      </c>
      <c r="AI103" s="1464"/>
      <c r="AJ103" s="1464"/>
      <c r="AK103" s="1464" t="s">
        <v>10960</v>
      </c>
      <c r="AL103" s="2601">
        <v>0.25</v>
      </c>
      <c r="AM103" s="1464">
        <v>0</v>
      </c>
    </row>
    <row r="104" spans="1:39" ht="47.25">
      <c r="A104" s="289">
        <v>1630</v>
      </c>
      <c r="B104" s="1468" t="s">
        <v>4355</v>
      </c>
      <c r="C104" s="303" t="s">
        <v>4356</v>
      </c>
      <c r="D104" s="409" t="s">
        <v>147</v>
      </c>
      <c r="E104" s="138" t="s">
        <v>725</v>
      </c>
      <c r="F104" s="1461" t="s">
        <v>115</v>
      </c>
      <c r="G104" s="1471">
        <v>86.381</v>
      </c>
      <c r="H104" s="1463">
        <v>0</v>
      </c>
      <c r="I104" s="141">
        <v>8.0685000000000002</v>
      </c>
      <c r="J104" s="1464">
        <v>0</v>
      </c>
      <c r="K104" s="1464">
        <v>8.0685000000000002</v>
      </c>
      <c r="L104" s="1464">
        <v>78.3125</v>
      </c>
      <c r="M104" s="1464">
        <v>39.155999999999999</v>
      </c>
      <c r="N104" s="1464">
        <v>0</v>
      </c>
      <c r="O104" s="1464">
        <v>39.155999999999999</v>
      </c>
      <c r="P104" s="1464"/>
      <c r="Q104" s="1464"/>
      <c r="R104" s="1464"/>
      <c r="S104" s="1464"/>
      <c r="T104" s="1464"/>
      <c r="U104" s="1464"/>
      <c r="V104" s="1464"/>
      <c r="W104" s="1464"/>
      <c r="X104" s="1464"/>
      <c r="Y104" s="1464"/>
      <c r="Z104" s="466">
        <v>39.155999999999999</v>
      </c>
      <c r="AA104" s="466">
        <v>0</v>
      </c>
      <c r="AB104" s="21">
        <v>39.155999999999999</v>
      </c>
      <c r="AC104" s="21">
        <v>9.7889999999999997</v>
      </c>
      <c r="AD104" s="21"/>
      <c r="AE104" s="21">
        <v>9.7889999999999997</v>
      </c>
      <c r="AF104" s="21">
        <v>0</v>
      </c>
      <c r="AG104" s="21">
        <v>0</v>
      </c>
      <c r="AH104" s="21">
        <v>0</v>
      </c>
      <c r="AI104" s="1464"/>
      <c r="AJ104" s="1464"/>
      <c r="AK104" s="1464" t="s">
        <v>9259</v>
      </c>
      <c r="AL104" s="2601">
        <v>0.25</v>
      </c>
      <c r="AM104" s="1464">
        <v>0</v>
      </c>
    </row>
    <row r="105" spans="1:39" ht="126">
      <c r="A105" s="289">
        <v>1631</v>
      </c>
      <c r="B105" s="1468" t="s">
        <v>4357</v>
      </c>
      <c r="C105" s="303" t="s">
        <v>4358</v>
      </c>
      <c r="D105" s="409" t="s">
        <v>147</v>
      </c>
      <c r="E105" s="138" t="s">
        <v>4348</v>
      </c>
      <c r="F105" s="1461" t="s">
        <v>115</v>
      </c>
      <c r="G105" s="1471">
        <v>131.351</v>
      </c>
      <c r="H105" s="1463">
        <v>0</v>
      </c>
      <c r="I105" s="141">
        <v>56.268000000000008</v>
      </c>
      <c r="J105" s="1464">
        <v>0</v>
      </c>
      <c r="K105" s="1464">
        <v>56.268000000000008</v>
      </c>
      <c r="L105" s="1464">
        <v>75.082999999999998</v>
      </c>
      <c r="M105" s="1464">
        <v>37.542000000000002</v>
      </c>
      <c r="N105" s="1464">
        <v>0</v>
      </c>
      <c r="O105" s="1464">
        <v>37.542000000000002</v>
      </c>
      <c r="P105" s="1464"/>
      <c r="Q105" s="1464"/>
      <c r="R105" s="1464"/>
      <c r="S105" s="1464"/>
      <c r="T105" s="1464"/>
      <c r="U105" s="1464"/>
      <c r="V105" s="1464"/>
      <c r="W105" s="1464"/>
      <c r="X105" s="1464"/>
      <c r="Y105" s="1464"/>
      <c r="Z105" s="466">
        <v>37.542000000000002</v>
      </c>
      <c r="AA105" s="466">
        <v>0</v>
      </c>
      <c r="AB105" s="21">
        <v>37.542000000000002</v>
      </c>
      <c r="AC105" s="21">
        <v>37.541499999999999</v>
      </c>
      <c r="AD105" s="21"/>
      <c r="AE105" s="21">
        <v>37.541499999999999</v>
      </c>
      <c r="AF105" s="21">
        <v>37.185063999999997</v>
      </c>
      <c r="AG105" s="21">
        <v>0</v>
      </c>
      <c r="AH105" s="21">
        <v>37.185063999999997</v>
      </c>
      <c r="AI105" s="1464"/>
      <c r="AJ105" s="1464"/>
      <c r="AK105" s="1464" t="s">
        <v>12235</v>
      </c>
      <c r="AL105" s="2601">
        <v>0.25</v>
      </c>
      <c r="AM105" s="1464">
        <v>0</v>
      </c>
    </row>
    <row r="106" spans="1:39" ht="110.25">
      <c r="A106" s="289">
        <v>1632</v>
      </c>
      <c r="B106" s="1468" t="s">
        <v>4359</v>
      </c>
      <c r="C106" s="303" t="s">
        <v>4360</v>
      </c>
      <c r="D106" s="409" t="s">
        <v>147</v>
      </c>
      <c r="E106" s="138" t="s">
        <v>4348</v>
      </c>
      <c r="F106" s="1461" t="s">
        <v>115</v>
      </c>
      <c r="G106" s="1471">
        <v>199.97499999999999</v>
      </c>
      <c r="H106" s="1463">
        <v>0</v>
      </c>
      <c r="I106" s="141">
        <v>74.991</v>
      </c>
      <c r="J106" s="1464">
        <v>0</v>
      </c>
      <c r="K106" s="1464">
        <v>74.991</v>
      </c>
      <c r="L106" s="1464">
        <v>124.98399999999999</v>
      </c>
      <c r="M106" s="1464">
        <v>62.491999999999997</v>
      </c>
      <c r="N106" s="1464">
        <v>0</v>
      </c>
      <c r="O106" s="1464">
        <v>62.491999999999997</v>
      </c>
      <c r="P106" s="1464"/>
      <c r="Q106" s="1464"/>
      <c r="R106" s="1464"/>
      <c r="S106" s="1464"/>
      <c r="T106" s="1464"/>
      <c r="U106" s="1464"/>
      <c r="V106" s="1464"/>
      <c r="W106" s="1464"/>
      <c r="X106" s="1464"/>
      <c r="Y106" s="1464"/>
      <c r="Z106" s="466">
        <v>62.491999999999997</v>
      </c>
      <c r="AA106" s="466">
        <v>0</v>
      </c>
      <c r="AB106" s="21">
        <v>62.491999999999997</v>
      </c>
      <c r="AC106" s="21">
        <v>62.491999999999997</v>
      </c>
      <c r="AD106" s="21"/>
      <c r="AE106" s="21">
        <v>62.491999999999997</v>
      </c>
      <c r="AF106" s="21">
        <v>62.368985000000002</v>
      </c>
      <c r="AG106" s="21">
        <v>0</v>
      </c>
      <c r="AH106" s="21">
        <v>62.368985000000002</v>
      </c>
      <c r="AI106" s="1464"/>
      <c r="AJ106" s="1464"/>
      <c r="AK106" s="1464" t="s">
        <v>12530</v>
      </c>
      <c r="AL106" s="2601">
        <v>0.25</v>
      </c>
      <c r="AM106" s="1464">
        <v>0</v>
      </c>
    </row>
    <row r="107" spans="1:39" ht="126">
      <c r="A107" s="289">
        <v>1633</v>
      </c>
      <c r="B107" s="1468" t="s">
        <v>4361</v>
      </c>
      <c r="C107" s="303" t="s">
        <v>4362</v>
      </c>
      <c r="D107" s="409" t="s">
        <v>147</v>
      </c>
      <c r="E107" s="138" t="s">
        <v>725</v>
      </c>
      <c r="F107" s="1461" t="s">
        <v>115</v>
      </c>
      <c r="G107" s="1471">
        <v>130.43799999999999</v>
      </c>
      <c r="H107" s="1463">
        <v>0</v>
      </c>
      <c r="I107" s="141">
        <v>14.020250000000001</v>
      </c>
      <c r="J107" s="1464">
        <v>0</v>
      </c>
      <c r="K107" s="1464">
        <v>14.020250000000001</v>
      </c>
      <c r="L107" s="1464">
        <v>116.41774999999998</v>
      </c>
      <c r="M107" s="1464">
        <v>58.209000000000003</v>
      </c>
      <c r="N107" s="1464">
        <v>0</v>
      </c>
      <c r="O107" s="1464">
        <v>58.209000000000003</v>
      </c>
      <c r="P107" s="1464"/>
      <c r="Q107" s="1464"/>
      <c r="R107" s="1464"/>
      <c r="S107" s="1464"/>
      <c r="T107" s="1464"/>
      <c r="U107" s="1464"/>
      <c r="V107" s="1464"/>
      <c r="W107" s="1464"/>
      <c r="X107" s="1464"/>
      <c r="Y107" s="1464"/>
      <c r="Z107" s="466">
        <v>58.209000000000003</v>
      </c>
      <c r="AA107" s="466">
        <v>0</v>
      </c>
      <c r="AB107" s="21">
        <v>58.209000000000003</v>
      </c>
      <c r="AC107" s="21">
        <v>58.209249999999997</v>
      </c>
      <c r="AD107" s="21"/>
      <c r="AE107" s="21">
        <v>58.209249999999997</v>
      </c>
      <c r="AF107" s="21">
        <v>58.208919000000002</v>
      </c>
      <c r="AG107" s="21">
        <v>0</v>
      </c>
      <c r="AH107" s="21">
        <v>58.208919000000002</v>
      </c>
      <c r="AI107" s="1464"/>
      <c r="AJ107" s="1464"/>
      <c r="AK107" s="1464" t="s">
        <v>12235</v>
      </c>
      <c r="AL107" s="2601">
        <v>0.25</v>
      </c>
      <c r="AM107" s="1464">
        <v>0</v>
      </c>
    </row>
    <row r="108" spans="1:39" ht="346.5">
      <c r="A108" s="289">
        <v>1634</v>
      </c>
      <c r="B108" s="1468" t="s">
        <v>4363</v>
      </c>
      <c r="C108" s="303" t="s">
        <v>4364</v>
      </c>
      <c r="D108" s="409" t="s">
        <v>339</v>
      </c>
      <c r="E108" s="138" t="s">
        <v>4324</v>
      </c>
      <c r="F108" s="1461" t="s">
        <v>115</v>
      </c>
      <c r="G108" s="1471">
        <v>189.97499999999999</v>
      </c>
      <c r="H108" s="1463">
        <v>0</v>
      </c>
      <c r="I108" s="141">
        <v>0</v>
      </c>
      <c r="J108" s="1464">
        <v>0</v>
      </c>
      <c r="K108" s="1464">
        <v>0</v>
      </c>
      <c r="L108" s="1464">
        <v>189.97499999999999</v>
      </c>
      <c r="M108" s="1464">
        <v>94.988</v>
      </c>
      <c r="N108" s="1464">
        <v>0</v>
      </c>
      <c r="O108" s="1464">
        <v>94.988</v>
      </c>
      <c r="P108" s="1464"/>
      <c r="Q108" s="1464"/>
      <c r="R108" s="1464"/>
      <c r="S108" s="1464"/>
      <c r="T108" s="1464"/>
      <c r="U108" s="1464"/>
      <c r="V108" s="1464"/>
      <c r="W108" s="1464"/>
      <c r="X108" s="1464"/>
      <c r="Y108" s="1464"/>
      <c r="Z108" s="466">
        <v>94.988</v>
      </c>
      <c r="AA108" s="466">
        <v>0</v>
      </c>
      <c r="AB108" s="21">
        <v>94.988</v>
      </c>
      <c r="AC108" s="21">
        <v>94.988</v>
      </c>
      <c r="AD108" s="21"/>
      <c r="AE108" s="21">
        <v>94.988</v>
      </c>
      <c r="AF108" s="21">
        <v>94.507127999999994</v>
      </c>
      <c r="AG108" s="21">
        <v>0</v>
      </c>
      <c r="AH108" s="21">
        <v>94.507127999999994</v>
      </c>
      <c r="AI108" s="1464"/>
      <c r="AJ108" s="1464"/>
      <c r="AK108" s="1464" t="s">
        <v>10752</v>
      </c>
      <c r="AL108" s="2601">
        <v>0.25</v>
      </c>
      <c r="AM108" s="1464">
        <v>0</v>
      </c>
    </row>
    <row r="109" spans="1:39" ht="78.75">
      <c r="A109" s="289">
        <v>1635</v>
      </c>
      <c r="B109" s="1468" t="s">
        <v>4365</v>
      </c>
      <c r="C109" s="303" t="s">
        <v>4366</v>
      </c>
      <c r="D109" s="409" t="s">
        <v>287</v>
      </c>
      <c r="E109" s="138" t="s">
        <v>725</v>
      </c>
      <c r="F109" s="1461" t="s">
        <v>115</v>
      </c>
      <c r="G109" s="1471">
        <v>100</v>
      </c>
      <c r="H109" s="1463">
        <v>6.2481099999999996</v>
      </c>
      <c r="I109" s="141">
        <v>50</v>
      </c>
      <c r="J109" s="1464">
        <v>0</v>
      </c>
      <c r="K109" s="1464">
        <v>56.248109999999997</v>
      </c>
      <c r="L109" s="1464">
        <v>43.751890000000003</v>
      </c>
      <c r="M109" s="1464">
        <v>21.876000000000001</v>
      </c>
      <c r="N109" s="1464">
        <v>0</v>
      </c>
      <c r="O109" s="1464">
        <v>21.876000000000001</v>
      </c>
      <c r="P109" s="1464"/>
      <c r="Q109" s="1464"/>
      <c r="R109" s="1464"/>
      <c r="S109" s="1464"/>
      <c r="T109" s="1464"/>
      <c r="U109" s="1464"/>
      <c r="V109" s="1464"/>
      <c r="W109" s="1464"/>
      <c r="X109" s="1464"/>
      <c r="Y109" s="1464"/>
      <c r="Z109" s="466">
        <v>21.876000000000001</v>
      </c>
      <c r="AA109" s="466">
        <v>0</v>
      </c>
      <c r="AB109" s="21">
        <v>21.876000000000001</v>
      </c>
      <c r="AC109" s="21">
        <v>21.876000000000001</v>
      </c>
      <c r="AD109" s="21"/>
      <c r="AE109" s="21">
        <v>21.876000000000001</v>
      </c>
      <c r="AF109" s="21">
        <v>21.16</v>
      </c>
      <c r="AG109" s="21">
        <v>0</v>
      </c>
      <c r="AH109" s="21">
        <v>21.16</v>
      </c>
      <c r="AI109" s="1464"/>
      <c r="AJ109" s="1464"/>
      <c r="AK109" s="1464" t="s">
        <v>12253</v>
      </c>
      <c r="AL109" s="2601">
        <v>0.25</v>
      </c>
      <c r="AM109" s="1464">
        <v>0</v>
      </c>
    </row>
    <row r="110" spans="1:39" ht="110.25">
      <c r="A110" s="289">
        <v>1636</v>
      </c>
      <c r="B110" s="1468" t="s">
        <v>4367</v>
      </c>
      <c r="C110" s="303" t="s">
        <v>4368</v>
      </c>
      <c r="D110" s="409" t="s">
        <v>287</v>
      </c>
      <c r="E110" s="138" t="s">
        <v>725</v>
      </c>
      <c r="F110" s="1461" t="s">
        <v>115</v>
      </c>
      <c r="G110" s="1471">
        <v>100</v>
      </c>
      <c r="H110" s="1463">
        <v>6.2403510000000004</v>
      </c>
      <c r="I110" s="141">
        <v>50</v>
      </c>
      <c r="J110" s="1464">
        <v>0</v>
      </c>
      <c r="K110" s="1464">
        <v>56.240351000000004</v>
      </c>
      <c r="L110" s="1464">
        <v>43.759648999999996</v>
      </c>
      <c r="M110" s="1464">
        <v>21.88</v>
      </c>
      <c r="N110" s="1464">
        <v>0</v>
      </c>
      <c r="O110" s="1464">
        <v>21.88</v>
      </c>
      <c r="P110" s="1464"/>
      <c r="Q110" s="1464"/>
      <c r="R110" s="1464"/>
      <c r="S110" s="1464"/>
      <c r="T110" s="1464"/>
      <c r="U110" s="1464"/>
      <c r="V110" s="1464"/>
      <c r="W110" s="1464"/>
      <c r="X110" s="1464"/>
      <c r="Y110" s="1464"/>
      <c r="Z110" s="466">
        <v>21.88</v>
      </c>
      <c r="AA110" s="466">
        <v>0</v>
      </c>
      <c r="AB110" s="21">
        <v>21.88</v>
      </c>
      <c r="AC110" s="21">
        <v>21.88</v>
      </c>
      <c r="AD110" s="21"/>
      <c r="AE110" s="21">
        <v>21.88</v>
      </c>
      <c r="AF110" s="21">
        <v>21.428999999999998</v>
      </c>
      <c r="AG110" s="21">
        <v>0</v>
      </c>
      <c r="AH110" s="21">
        <v>21.428999999999998</v>
      </c>
      <c r="AI110" s="1464"/>
      <c r="AJ110" s="1464"/>
      <c r="AK110" s="1464" t="s">
        <v>12278</v>
      </c>
      <c r="AL110" s="2601">
        <v>0.25</v>
      </c>
      <c r="AM110" s="1464">
        <v>0</v>
      </c>
    </row>
    <row r="111" spans="1:39" ht="110.25">
      <c r="A111" s="289">
        <v>1637</v>
      </c>
      <c r="B111" s="1468" t="s">
        <v>4369</v>
      </c>
      <c r="C111" s="303" t="s">
        <v>4370</v>
      </c>
      <c r="D111" s="409" t="s">
        <v>287</v>
      </c>
      <c r="E111" s="138" t="s">
        <v>725</v>
      </c>
      <c r="F111" s="1461" t="s">
        <v>115</v>
      </c>
      <c r="G111" s="1471">
        <v>100</v>
      </c>
      <c r="H111" s="1463">
        <v>6.2499760000000002</v>
      </c>
      <c r="I111" s="141">
        <v>50</v>
      </c>
      <c r="J111" s="1464">
        <v>0</v>
      </c>
      <c r="K111" s="1464">
        <v>56.249976000000004</v>
      </c>
      <c r="L111" s="1464">
        <v>43.750023999999996</v>
      </c>
      <c r="M111" s="1464">
        <v>21.875</v>
      </c>
      <c r="N111" s="1464">
        <v>0</v>
      </c>
      <c r="O111" s="1464">
        <v>21.875</v>
      </c>
      <c r="P111" s="1464"/>
      <c r="Q111" s="1464"/>
      <c r="R111" s="1464"/>
      <c r="S111" s="1464"/>
      <c r="T111" s="1464"/>
      <c r="U111" s="1464"/>
      <c r="V111" s="1464"/>
      <c r="W111" s="1464"/>
      <c r="X111" s="1464"/>
      <c r="Y111" s="1464"/>
      <c r="Z111" s="466">
        <v>21.875</v>
      </c>
      <c r="AA111" s="466">
        <v>0</v>
      </c>
      <c r="AB111" s="21">
        <v>21.875</v>
      </c>
      <c r="AC111" s="21">
        <v>21.874750000000002</v>
      </c>
      <c r="AD111" s="21"/>
      <c r="AE111" s="21">
        <v>21.874750000000002</v>
      </c>
      <c r="AF111" s="21">
        <v>21.4285</v>
      </c>
      <c r="AG111" s="21">
        <v>0</v>
      </c>
      <c r="AH111" s="21">
        <v>21.4285</v>
      </c>
      <c r="AI111" s="1464"/>
      <c r="AJ111" s="1464"/>
      <c r="AK111" s="1464" t="s">
        <v>12278</v>
      </c>
      <c r="AL111" s="2601">
        <v>0.25</v>
      </c>
      <c r="AM111" s="1464">
        <v>0</v>
      </c>
    </row>
    <row r="112" spans="1:39" ht="78.75">
      <c r="A112" s="289">
        <v>1638</v>
      </c>
      <c r="B112" s="1468" t="s">
        <v>4371</v>
      </c>
      <c r="C112" s="303" t="s">
        <v>4372</v>
      </c>
      <c r="D112" s="409" t="s">
        <v>31</v>
      </c>
      <c r="E112" s="138" t="s">
        <v>4373</v>
      </c>
      <c r="F112" s="1461" t="s">
        <v>115</v>
      </c>
      <c r="G112" s="1471">
        <v>99.415999999999997</v>
      </c>
      <c r="H112" s="1463">
        <v>24.841495999999999</v>
      </c>
      <c r="I112" s="141">
        <v>24.707999999999998</v>
      </c>
      <c r="J112" s="1464">
        <v>0</v>
      </c>
      <c r="K112" s="1464">
        <v>49.549495999999998</v>
      </c>
      <c r="L112" s="1464">
        <v>49.866503999999999</v>
      </c>
      <c r="M112" s="1464">
        <v>24.933</v>
      </c>
      <c r="N112" s="1464">
        <v>0</v>
      </c>
      <c r="O112" s="1464">
        <v>24.933</v>
      </c>
      <c r="P112" s="1464"/>
      <c r="Q112" s="1464"/>
      <c r="R112" s="1464"/>
      <c r="S112" s="1464"/>
      <c r="T112" s="1464"/>
      <c r="U112" s="1464"/>
      <c r="V112" s="1464">
        <v>4.0380000000000003</v>
      </c>
      <c r="W112" s="1464"/>
      <c r="X112" s="1464"/>
      <c r="Y112" s="1464"/>
      <c r="Z112" s="466">
        <v>28.971</v>
      </c>
      <c r="AA112" s="466">
        <v>0</v>
      </c>
      <c r="AB112" s="21">
        <v>28.971</v>
      </c>
      <c r="AC112" s="21">
        <v>28.971</v>
      </c>
      <c r="AD112" s="21"/>
      <c r="AE112" s="21">
        <v>28.971</v>
      </c>
      <c r="AF112" s="21">
        <v>28.964400000000001</v>
      </c>
      <c r="AG112" s="21">
        <v>0</v>
      </c>
      <c r="AH112" s="21">
        <v>28.964400000000001</v>
      </c>
      <c r="AI112" s="1464"/>
      <c r="AJ112" s="1464" t="s">
        <v>9685</v>
      </c>
      <c r="AK112" s="1464" t="s">
        <v>10804</v>
      </c>
      <c r="AL112" s="2601">
        <v>0.25</v>
      </c>
      <c r="AM112" s="1464">
        <v>0</v>
      </c>
    </row>
    <row r="113" spans="1:39" ht="78.75">
      <c r="A113" s="289">
        <v>1639</v>
      </c>
      <c r="B113" s="1468" t="s">
        <v>4374</v>
      </c>
      <c r="C113" s="303" t="s">
        <v>4375</v>
      </c>
      <c r="D113" s="409" t="s">
        <v>31</v>
      </c>
      <c r="E113" s="138" t="s">
        <v>4373</v>
      </c>
      <c r="F113" s="1461" t="s">
        <v>115</v>
      </c>
      <c r="G113" s="1471">
        <v>99.965000000000003</v>
      </c>
      <c r="H113" s="1463">
        <v>24.996168999999998</v>
      </c>
      <c r="I113" s="141">
        <v>24.982749999999999</v>
      </c>
      <c r="J113" s="1464">
        <v>0</v>
      </c>
      <c r="K113" s="1464">
        <v>49.978918999999998</v>
      </c>
      <c r="L113" s="1464">
        <v>49.986081000000006</v>
      </c>
      <c r="M113" s="1464">
        <v>24.992999999999999</v>
      </c>
      <c r="N113" s="1464">
        <v>0</v>
      </c>
      <c r="O113" s="1464">
        <v>24.992999999999999</v>
      </c>
      <c r="P113" s="1464"/>
      <c r="Q113" s="1464"/>
      <c r="R113" s="1464"/>
      <c r="S113" s="1464"/>
      <c r="T113" s="1464"/>
      <c r="U113" s="1464"/>
      <c r="V113" s="1464"/>
      <c r="W113" s="1464"/>
      <c r="X113" s="1464"/>
      <c r="Y113" s="1464"/>
      <c r="Z113" s="466">
        <v>24.992999999999999</v>
      </c>
      <c r="AA113" s="466">
        <v>0</v>
      </c>
      <c r="AB113" s="21">
        <v>24.992999999999999</v>
      </c>
      <c r="AC113" s="21">
        <v>24.99325</v>
      </c>
      <c r="AD113" s="21"/>
      <c r="AE113" s="21">
        <v>24.99325</v>
      </c>
      <c r="AF113" s="21">
        <v>24.992100000000001</v>
      </c>
      <c r="AG113" s="21">
        <v>0</v>
      </c>
      <c r="AH113" s="21">
        <v>24.992100000000001</v>
      </c>
      <c r="AI113" s="1464"/>
      <c r="AJ113" s="1464"/>
      <c r="AK113" s="1464" t="s">
        <v>9753</v>
      </c>
      <c r="AL113" s="2601">
        <v>0.25</v>
      </c>
      <c r="AM113" s="1464">
        <v>0</v>
      </c>
    </row>
    <row r="114" spans="1:39" ht="157.5">
      <c r="A114" s="289">
        <v>1640</v>
      </c>
      <c r="B114" s="1468" t="s">
        <v>4376</v>
      </c>
      <c r="C114" s="303" t="s">
        <v>4377</v>
      </c>
      <c r="D114" s="409" t="s">
        <v>31</v>
      </c>
      <c r="E114" s="138" t="s">
        <v>4373</v>
      </c>
      <c r="F114" s="1461" t="s">
        <v>115</v>
      </c>
      <c r="G114" s="1471">
        <v>99.63</v>
      </c>
      <c r="H114" s="1463">
        <v>24.821569</v>
      </c>
      <c r="I114" s="141">
        <v>24.81475</v>
      </c>
      <c r="J114" s="1464">
        <v>0</v>
      </c>
      <c r="K114" s="1464">
        <v>49.636319</v>
      </c>
      <c r="L114" s="1464">
        <v>49.993680999999995</v>
      </c>
      <c r="M114" s="1464">
        <v>24.997</v>
      </c>
      <c r="N114" s="1464">
        <v>0</v>
      </c>
      <c r="O114" s="1464">
        <v>24.997</v>
      </c>
      <c r="P114" s="1464"/>
      <c r="Q114" s="1464"/>
      <c r="R114" s="1464"/>
      <c r="S114" s="1464"/>
      <c r="T114" s="1464"/>
      <c r="U114" s="1464"/>
      <c r="V114" s="1464">
        <v>1.6739999999999999</v>
      </c>
      <c r="W114" s="1464"/>
      <c r="X114" s="1464"/>
      <c r="Y114" s="1464"/>
      <c r="Z114" s="466">
        <v>26.670999999999999</v>
      </c>
      <c r="AA114" s="466">
        <v>0</v>
      </c>
      <c r="AB114" s="21">
        <v>26.670999999999999</v>
      </c>
      <c r="AC114" s="21">
        <v>26.671250000000001</v>
      </c>
      <c r="AD114" s="21"/>
      <c r="AE114" s="21">
        <v>26.671250000000001</v>
      </c>
      <c r="AF114" s="21">
        <v>26.67</v>
      </c>
      <c r="AG114" s="21">
        <v>0</v>
      </c>
      <c r="AH114" s="21">
        <v>26.67</v>
      </c>
      <c r="AI114" s="1464"/>
      <c r="AJ114" s="1464" t="s">
        <v>10303</v>
      </c>
      <c r="AK114" s="1464" t="s">
        <v>9660</v>
      </c>
      <c r="AL114" s="2601">
        <v>0.25</v>
      </c>
      <c r="AM114" s="1464">
        <v>0</v>
      </c>
    </row>
    <row r="115" spans="1:39" ht="141.75">
      <c r="A115" s="289">
        <v>1641</v>
      </c>
      <c r="B115" s="1468" t="s">
        <v>4378</v>
      </c>
      <c r="C115" s="303" t="s">
        <v>4379</v>
      </c>
      <c r="D115" s="409" t="s">
        <v>31</v>
      </c>
      <c r="E115" s="138" t="s">
        <v>4310</v>
      </c>
      <c r="F115" s="1461" t="s">
        <v>115</v>
      </c>
      <c r="G115" s="1471">
        <v>100</v>
      </c>
      <c r="H115" s="1463">
        <v>0</v>
      </c>
      <c r="I115" s="141">
        <v>50</v>
      </c>
      <c r="J115" s="1464">
        <v>0</v>
      </c>
      <c r="K115" s="1464">
        <v>50</v>
      </c>
      <c r="L115" s="1464">
        <v>50</v>
      </c>
      <c r="M115" s="1464">
        <v>25</v>
      </c>
      <c r="N115" s="1464">
        <v>0</v>
      </c>
      <c r="O115" s="1464">
        <v>25</v>
      </c>
      <c r="P115" s="1464"/>
      <c r="Q115" s="1464"/>
      <c r="R115" s="1464"/>
      <c r="S115" s="1464"/>
      <c r="T115" s="1464"/>
      <c r="U115" s="1464"/>
      <c r="V115" s="1464"/>
      <c r="W115" s="1464"/>
      <c r="X115" s="1464"/>
      <c r="Y115" s="1464"/>
      <c r="Z115" s="466">
        <v>25</v>
      </c>
      <c r="AA115" s="466">
        <v>0</v>
      </c>
      <c r="AB115" s="21">
        <v>25</v>
      </c>
      <c r="AC115" s="21">
        <v>25</v>
      </c>
      <c r="AD115" s="21"/>
      <c r="AE115" s="21">
        <v>25</v>
      </c>
      <c r="AF115" s="21">
        <v>24.99</v>
      </c>
      <c r="AG115" s="21">
        <v>0</v>
      </c>
      <c r="AH115" s="21">
        <v>24.99</v>
      </c>
      <c r="AI115" s="1464"/>
      <c r="AJ115" s="1464"/>
      <c r="AK115" s="1464" t="s">
        <v>9476</v>
      </c>
      <c r="AL115" s="2601">
        <v>0.25</v>
      </c>
      <c r="AM115" s="1464">
        <v>0</v>
      </c>
    </row>
    <row r="116" spans="1:39" ht="110.25">
      <c r="A116" s="289">
        <v>1642</v>
      </c>
      <c r="B116" s="1468" t="s">
        <v>4380</v>
      </c>
      <c r="C116" s="303" t="s">
        <v>4381</v>
      </c>
      <c r="D116" s="409" t="s">
        <v>31</v>
      </c>
      <c r="E116" s="138" t="s">
        <v>4310</v>
      </c>
      <c r="F116" s="1461" t="s">
        <v>115</v>
      </c>
      <c r="G116" s="1471">
        <v>150</v>
      </c>
      <c r="H116" s="1463">
        <v>0</v>
      </c>
      <c r="I116" s="141">
        <v>75</v>
      </c>
      <c r="J116" s="1464">
        <v>0</v>
      </c>
      <c r="K116" s="1464">
        <v>75</v>
      </c>
      <c r="L116" s="1464">
        <v>75</v>
      </c>
      <c r="M116" s="1464">
        <v>37.5</v>
      </c>
      <c r="N116" s="1464">
        <v>0</v>
      </c>
      <c r="O116" s="1464">
        <v>37.5</v>
      </c>
      <c r="P116" s="1464"/>
      <c r="Q116" s="1464"/>
      <c r="R116" s="1464"/>
      <c r="S116" s="1464"/>
      <c r="T116" s="1464"/>
      <c r="U116" s="1464"/>
      <c r="V116" s="1464"/>
      <c r="W116" s="1464"/>
      <c r="X116" s="1464"/>
      <c r="Y116" s="1464"/>
      <c r="Z116" s="466">
        <v>37.5</v>
      </c>
      <c r="AA116" s="466">
        <v>0</v>
      </c>
      <c r="AB116" s="21">
        <v>37.5</v>
      </c>
      <c r="AC116" s="21">
        <v>37.5</v>
      </c>
      <c r="AD116" s="21"/>
      <c r="AE116" s="21">
        <v>37.5</v>
      </c>
      <c r="AF116" s="21">
        <v>37.498899999999999</v>
      </c>
      <c r="AG116" s="21">
        <v>0</v>
      </c>
      <c r="AH116" s="21">
        <v>37.498899999999999</v>
      </c>
      <c r="AI116" s="1464"/>
      <c r="AJ116" s="1464"/>
      <c r="AK116" s="1464" t="s">
        <v>10277</v>
      </c>
      <c r="AL116" s="2601">
        <v>0.25</v>
      </c>
      <c r="AM116" s="1464">
        <v>0</v>
      </c>
    </row>
    <row r="117" spans="1:39" ht="78.75">
      <c r="A117" s="289">
        <v>1643</v>
      </c>
      <c r="B117" s="1468" t="s">
        <v>4382</v>
      </c>
      <c r="C117" s="303" t="s">
        <v>4383</v>
      </c>
      <c r="D117" s="409" t="s">
        <v>31</v>
      </c>
      <c r="E117" s="138" t="s">
        <v>725</v>
      </c>
      <c r="F117" s="1461" t="s">
        <v>115</v>
      </c>
      <c r="G117" s="1471">
        <v>100</v>
      </c>
      <c r="H117" s="1463">
        <v>24.998000000000001</v>
      </c>
      <c r="I117" s="141">
        <v>25</v>
      </c>
      <c r="J117" s="1464">
        <v>0</v>
      </c>
      <c r="K117" s="1464">
        <v>49.998000000000005</v>
      </c>
      <c r="L117" s="1464">
        <v>50.001999999999995</v>
      </c>
      <c r="M117" s="1464">
        <v>25.001000000000001</v>
      </c>
      <c r="N117" s="1464">
        <v>0</v>
      </c>
      <c r="O117" s="1464">
        <v>25.001000000000001</v>
      </c>
      <c r="P117" s="1464"/>
      <c r="Q117" s="1464"/>
      <c r="R117" s="1464"/>
      <c r="S117" s="1464"/>
      <c r="T117" s="1464"/>
      <c r="U117" s="1464"/>
      <c r="V117" s="1464"/>
      <c r="W117" s="1464"/>
      <c r="X117" s="1464"/>
      <c r="Y117" s="1464"/>
      <c r="Z117" s="466">
        <v>25.001000000000001</v>
      </c>
      <c r="AA117" s="466">
        <v>0</v>
      </c>
      <c r="AB117" s="21">
        <v>25.001000000000001</v>
      </c>
      <c r="AC117" s="21">
        <v>25.001249999999999</v>
      </c>
      <c r="AD117" s="21"/>
      <c r="AE117" s="21">
        <v>25.001249999999999</v>
      </c>
      <c r="AF117" s="21">
        <v>24.999856000000001</v>
      </c>
      <c r="AG117" s="21">
        <v>0</v>
      </c>
      <c r="AH117" s="21">
        <v>24.999856000000001</v>
      </c>
      <c r="AI117" s="1464"/>
      <c r="AJ117" s="1464"/>
      <c r="AK117" s="1464" t="s">
        <v>9753</v>
      </c>
      <c r="AL117" s="2601">
        <v>0.25</v>
      </c>
      <c r="AM117" s="1464">
        <v>0</v>
      </c>
    </row>
    <row r="118" spans="1:39" ht="63">
      <c r="A118" s="289">
        <v>1644</v>
      </c>
      <c r="B118" s="1468" t="s">
        <v>4384</v>
      </c>
      <c r="C118" s="303" t="s">
        <v>4385</v>
      </c>
      <c r="D118" s="212" t="s">
        <v>37</v>
      </c>
      <c r="E118" s="138" t="s">
        <v>4373</v>
      </c>
      <c r="F118" s="1461" t="s">
        <v>115</v>
      </c>
      <c r="G118" s="1471">
        <v>99.83</v>
      </c>
      <c r="H118" s="1463">
        <v>6.2480000000000002</v>
      </c>
      <c r="I118" s="141">
        <v>32.748249999999999</v>
      </c>
      <c r="J118" s="1464">
        <v>0</v>
      </c>
      <c r="K118" s="1464">
        <v>38.996249999999996</v>
      </c>
      <c r="L118" s="1464">
        <v>60.833750000000002</v>
      </c>
      <c r="M118" s="1464">
        <v>30.417000000000002</v>
      </c>
      <c r="N118" s="1464">
        <v>0</v>
      </c>
      <c r="O118" s="1464">
        <v>30.417000000000002</v>
      </c>
      <c r="P118" s="1464"/>
      <c r="Q118" s="1464"/>
      <c r="R118" s="1464"/>
      <c r="S118" s="1464"/>
      <c r="T118" s="1464"/>
      <c r="U118" s="1464"/>
      <c r="V118" s="1464"/>
      <c r="W118" s="1464"/>
      <c r="X118" s="1464"/>
      <c r="Y118" s="1464"/>
      <c r="Z118" s="466">
        <v>30.417000000000002</v>
      </c>
      <c r="AA118" s="466">
        <v>0</v>
      </c>
      <c r="AB118" s="21">
        <v>30.417000000000002</v>
      </c>
      <c r="AC118" s="21">
        <v>15.20825</v>
      </c>
      <c r="AD118" s="21"/>
      <c r="AE118" s="21">
        <v>15.20825</v>
      </c>
      <c r="AF118" s="21">
        <v>7.6</v>
      </c>
      <c r="AG118" s="21">
        <v>0</v>
      </c>
      <c r="AH118" s="21">
        <v>7.6</v>
      </c>
      <c r="AI118" s="1464"/>
      <c r="AJ118" s="1464"/>
      <c r="AK118" s="1464" t="s">
        <v>12200</v>
      </c>
      <c r="AL118" s="2601">
        <v>0.25</v>
      </c>
      <c r="AM118" s="1464">
        <v>0</v>
      </c>
    </row>
    <row r="119" spans="1:39" ht="126">
      <c r="A119" s="289">
        <v>1645</v>
      </c>
      <c r="B119" s="1468" t="s">
        <v>4386</v>
      </c>
      <c r="C119" s="303" t="s">
        <v>4387</v>
      </c>
      <c r="D119" s="409" t="s">
        <v>107</v>
      </c>
      <c r="E119" s="138" t="s">
        <v>4335</v>
      </c>
      <c r="F119" s="1461" t="s">
        <v>115</v>
      </c>
      <c r="G119" s="1471">
        <v>100</v>
      </c>
      <c r="H119" s="1463">
        <v>0</v>
      </c>
      <c r="I119" s="141">
        <v>50</v>
      </c>
      <c r="J119" s="1464">
        <v>0</v>
      </c>
      <c r="K119" s="1464">
        <v>50</v>
      </c>
      <c r="L119" s="1464">
        <v>50</v>
      </c>
      <c r="M119" s="1464">
        <v>25</v>
      </c>
      <c r="N119" s="1464">
        <v>0</v>
      </c>
      <c r="O119" s="1464">
        <v>25</v>
      </c>
      <c r="P119" s="1464"/>
      <c r="Q119" s="1464"/>
      <c r="R119" s="1464"/>
      <c r="S119" s="1464"/>
      <c r="T119" s="1464"/>
      <c r="U119" s="1464"/>
      <c r="V119" s="1464"/>
      <c r="W119" s="1464"/>
      <c r="X119" s="1464"/>
      <c r="Y119" s="1464"/>
      <c r="Z119" s="466">
        <v>25</v>
      </c>
      <c r="AA119" s="466">
        <v>0</v>
      </c>
      <c r="AB119" s="21">
        <v>25</v>
      </c>
      <c r="AC119" s="21">
        <v>12.5</v>
      </c>
      <c r="AD119" s="21"/>
      <c r="AE119" s="21">
        <v>12.5</v>
      </c>
      <c r="AF119" s="21">
        <v>12.5</v>
      </c>
      <c r="AG119" s="21">
        <v>0</v>
      </c>
      <c r="AH119" s="21">
        <v>12.5</v>
      </c>
      <c r="AI119" s="1464"/>
      <c r="AJ119" s="1464"/>
      <c r="AK119" s="1464" t="s">
        <v>12200</v>
      </c>
      <c r="AL119" s="2601">
        <v>0.25</v>
      </c>
      <c r="AM119" s="1464">
        <v>0</v>
      </c>
    </row>
    <row r="120" spans="1:39" ht="157.5">
      <c r="A120" s="289">
        <v>1646</v>
      </c>
      <c r="B120" s="1468" t="s">
        <v>4388</v>
      </c>
      <c r="C120" s="303" t="s">
        <v>4389</v>
      </c>
      <c r="D120" s="409" t="s">
        <v>107</v>
      </c>
      <c r="E120" s="138" t="s">
        <v>753</v>
      </c>
      <c r="F120" s="1461" t="s">
        <v>115</v>
      </c>
      <c r="G120" s="1471">
        <v>55</v>
      </c>
      <c r="H120" s="1463">
        <v>0</v>
      </c>
      <c r="I120" s="141">
        <v>0</v>
      </c>
      <c r="J120" s="1464">
        <v>0</v>
      </c>
      <c r="K120" s="1464">
        <v>0</v>
      </c>
      <c r="L120" s="1464">
        <v>55</v>
      </c>
      <c r="M120" s="1464">
        <v>27.5</v>
      </c>
      <c r="N120" s="1464">
        <v>0</v>
      </c>
      <c r="O120" s="1464">
        <v>27.5</v>
      </c>
      <c r="P120" s="1464"/>
      <c r="Q120" s="1464"/>
      <c r="R120" s="1464"/>
      <c r="S120" s="1464"/>
      <c r="T120" s="1464"/>
      <c r="U120" s="1464"/>
      <c r="V120" s="1464">
        <v>2.97</v>
      </c>
      <c r="W120" s="1464"/>
      <c r="X120" s="1464"/>
      <c r="Y120" s="1464"/>
      <c r="Z120" s="466">
        <v>30.47</v>
      </c>
      <c r="AA120" s="466">
        <v>0</v>
      </c>
      <c r="AB120" s="21">
        <v>30.47</v>
      </c>
      <c r="AC120" s="21">
        <v>22.850999999999999</v>
      </c>
      <c r="AD120" s="21"/>
      <c r="AE120" s="21">
        <v>22.850999999999999</v>
      </c>
      <c r="AF120" s="21">
        <v>22.850348</v>
      </c>
      <c r="AG120" s="21">
        <v>0</v>
      </c>
      <c r="AH120" s="21">
        <v>22.850348</v>
      </c>
      <c r="AI120" s="1464"/>
      <c r="AJ120" s="1464" t="s">
        <v>9560</v>
      </c>
      <c r="AK120" s="1464" t="s">
        <v>10375</v>
      </c>
      <c r="AL120" s="2601">
        <v>0.25</v>
      </c>
      <c r="AM120" s="1464">
        <v>0</v>
      </c>
    </row>
    <row r="121" spans="1:39" ht="126">
      <c r="A121" s="289">
        <v>1647</v>
      </c>
      <c r="B121" s="1468" t="s">
        <v>4390</v>
      </c>
      <c r="C121" s="303" t="s">
        <v>4391</v>
      </c>
      <c r="D121" s="409" t="s">
        <v>107</v>
      </c>
      <c r="E121" s="138" t="s">
        <v>753</v>
      </c>
      <c r="F121" s="1461" t="s">
        <v>115</v>
      </c>
      <c r="G121" s="1471">
        <v>231.43700000000001</v>
      </c>
      <c r="H121" s="1463">
        <v>0</v>
      </c>
      <c r="I121" s="141">
        <v>45.644000000000005</v>
      </c>
      <c r="J121" s="1464">
        <v>0</v>
      </c>
      <c r="K121" s="1464">
        <v>45.644000000000005</v>
      </c>
      <c r="L121" s="1464">
        <v>185.79300000000001</v>
      </c>
      <c r="M121" s="1464">
        <v>92.897000000000006</v>
      </c>
      <c r="N121" s="1464">
        <v>0</v>
      </c>
      <c r="O121" s="1464">
        <v>92.897000000000006</v>
      </c>
      <c r="P121" s="1464"/>
      <c r="Q121" s="1464"/>
      <c r="R121" s="1464"/>
      <c r="S121" s="1464"/>
      <c r="T121" s="1464"/>
      <c r="U121" s="1464"/>
      <c r="V121" s="1464"/>
      <c r="W121" s="1464"/>
      <c r="X121" s="1464"/>
      <c r="Y121" s="1464"/>
      <c r="Z121" s="466">
        <v>92.897000000000006</v>
      </c>
      <c r="AA121" s="466">
        <v>0</v>
      </c>
      <c r="AB121" s="21">
        <v>92.897000000000006</v>
      </c>
      <c r="AC121" s="21">
        <v>92.89725</v>
      </c>
      <c r="AD121" s="21"/>
      <c r="AE121" s="21">
        <v>92.89725</v>
      </c>
      <c r="AF121" s="21">
        <v>92.570418000000004</v>
      </c>
      <c r="AG121" s="21">
        <v>0</v>
      </c>
      <c r="AH121" s="21">
        <v>92.570418000000004</v>
      </c>
      <c r="AI121" s="1464"/>
      <c r="AJ121" s="1464"/>
      <c r="AK121" s="1464" t="s">
        <v>12235</v>
      </c>
      <c r="AL121" s="2601">
        <v>0.25</v>
      </c>
      <c r="AM121" s="1464">
        <v>0</v>
      </c>
    </row>
    <row r="122" spans="1:39" ht="110.25">
      <c r="A122" s="289">
        <v>1648</v>
      </c>
      <c r="B122" s="1468" t="s">
        <v>4392</v>
      </c>
      <c r="C122" s="303" t="s">
        <v>4393</v>
      </c>
      <c r="D122" s="409" t="s">
        <v>107</v>
      </c>
      <c r="E122" s="138" t="s">
        <v>753</v>
      </c>
      <c r="F122" s="1461" t="s">
        <v>115</v>
      </c>
      <c r="G122" s="1471">
        <v>342.327</v>
      </c>
      <c r="H122" s="1463">
        <v>0</v>
      </c>
      <c r="I122" s="141">
        <v>64.231999999999999</v>
      </c>
      <c r="J122" s="1464">
        <v>0</v>
      </c>
      <c r="K122" s="1464">
        <v>64.231999999999999</v>
      </c>
      <c r="L122" s="1464">
        <v>278.09500000000003</v>
      </c>
      <c r="M122" s="1464">
        <v>139.048</v>
      </c>
      <c r="N122" s="1464">
        <v>0</v>
      </c>
      <c r="O122" s="1464">
        <v>139.048</v>
      </c>
      <c r="P122" s="1464"/>
      <c r="Q122" s="1464"/>
      <c r="R122" s="1464"/>
      <c r="S122" s="1464"/>
      <c r="T122" s="1464"/>
      <c r="U122" s="1464"/>
      <c r="V122" s="1464"/>
      <c r="W122" s="1464"/>
      <c r="X122" s="1464"/>
      <c r="Y122" s="1464"/>
      <c r="Z122" s="466">
        <v>139.048</v>
      </c>
      <c r="AA122" s="466">
        <v>0</v>
      </c>
      <c r="AB122" s="21">
        <v>139.048</v>
      </c>
      <c r="AC122" s="21">
        <v>139.048</v>
      </c>
      <c r="AD122" s="21"/>
      <c r="AE122" s="21">
        <v>139.048</v>
      </c>
      <c r="AF122" s="21">
        <v>138.99091899999999</v>
      </c>
      <c r="AG122" s="21">
        <v>0</v>
      </c>
      <c r="AH122" s="21">
        <v>138.99091899999999</v>
      </c>
      <c r="AI122" s="1464"/>
      <c r="AJ122" s="1464"/>
      <c r="AK122" s="1464" t="s">
        <v>12213</v>
      </c>
      <c r="AL122" s="2601">
        <v>0.25</v>
      </c>
      <c r="AM122" s="1464">
        <v>0</v>
      </c>
    </row>
    <row r="123" spans="1:39" ht="126">
      <c r="A123" s="289">
        <v>1649</v>
      </c>
      <c r="B123" s="1468" t="s">
        <v>4394</v>
      </c>
      <c r="C123" s="303" t="s">
        <v>4395</v>
      </c>
      <c r="D123" s="409" t="s">
        <v>107</v>
      </c>
      <c r="E123" s="138" t="s">
        <v>753</v>
      </c>
      <c r="F123" s="1461" t="s">
        <v>115</v>
      </c>
      <c r="G123" s="1471">
        <v>212.31899999999999</v>
      </c>
      <c r="H123" s="1463">
        <v>0</v>
      </c>
      <c r="I123" s="141">
        <v>43.731999999999999</v>
      </c>
      <c r="J123" s="1464">
        <v>0</v>
      </c>
      <c r="K123" s="1464">
        <v>43.731999999999999</v>
      </c>
      <c r="L123" s="1464">
        <v>168.58699999999999</v>
      </c>
      <c r="M123" s="1464">
        <v>84.293999999999997</v>
      </c>
      <c r="N123" s="1464">
        <v>0</v>
      </c>
      <c r="O123" s="1464">
        <v>84.293999999999997</v>
      </c>
      <c r="P123" s="1464"/>
      <c r="Q123" s="1464"/>
      <c r="R123" s="1464"/>
      <c r="S123" s="1464"/>
      <c r="T123" s="1464"/>
      <c r="U123" s="1464"/>
      <c r="V123" s="1464"/>
      <c r="W123" s="1464"/>
      <c r="X123" s="1464"/>
      <c r="Y123" s="1464"/>
      <c r="Z123" s="466">
        <v>84.293999999999997</v>
      </c>
      <c r="AA123" s="466">
        <v>0</v>
      </c>
      <c r="AB123" s="21">
        <v>84.293999999999997</v>
      </c>
      <c r="AC123" s="21">
        <v>84.293500000000009</v>
      </c>
      <c r="AD123" s="21"/>
      <c r="AE123" s="21">
        <v>84.293500000000009</v>
      </c>
      <c r="AF123" s="21">
        <v>84.189466999999993</v>
      </c>
      <c r="AG123" s="21">
        <v>0</v>
      </c>
      <c r="AH123" s="21">
        <v>84.189466999999993</v>
      </c>
      <c r="AI123" s="1464"/>
      <c r="AJ123" s="1464"/>
      <c r="AK123" s="1464" t="s">
        <v>12235</v>
      </c>
      <c r="AL123" s="2601">
        <v>0.25</v>
      </c>
      <c r="AM123" s="1464">
        <v>0</v>
      </c>
    </row>
    <row r="124" spans="1:39" ht="204.75">
      <c r="A124" s="289">
        <v>1650</v>
      </c>
      <c r="B124" s="1468" t="s">
        <v>4396</v>
      </c>
      <c r="C124" s="303" t="s">
        <v>4397</v>
      </c>
      <c r="D124" s="409" t="s">
        <v>435</v>
      </c>
      <c r="E124" s="138" t="s">
        <v>4335</v>
      </c>
      <c r="F124" s="1461" t="s">
        <v>115</v>
      </c>
      <c r="G124" s="1471">
        <v>100</v>
      </c>
      <c r="H124" s="1463">
        <v>0</v>
      </c>
      <c r="I124" s="141">
        <v>50</v>
      </c>
      <c r="J124" s="1464">
        <v>0</v>
      </c>
      <c r="K124" s="1464">
        <v>50</v>
      </c>
      <c r="L124" s="1464">
        <v>50</v>
      </c>
      <c r="M124" s="1464">
        <v>25</v>
      </c>
      <c r="N124" s="1464">
        <v>0</v>
      </c>
      <c r="O124" s="1464">
        <v>25</v>
      </c>
      <c r="P124" s="1464"/>
      <c r="Q124" s="1464"/>
      <c r="R124" s="1464"/>
      <c r="S124" s="1464"/>
      <c r="T124" s="1464"/>
      <c r="U124" s="1464"/>
      <c r="V124" s="1464"/>
      <c r="W124" s="1464"/>
      <c r="X124" s="1464"/>
      <c r="Y124" s="1464"/>
      <c r="Z124" s="466">
        <v>25</v>
      </c>
      <c r="AA124" s="466">
        <v>0</v>
      </c>
      <c r="AB124" s="21">
        <v>25</v>
      </c>
      <c r="AC124" s="21">
        <v>25</v>
      </c>
      <c r="AD124" s="21"/>
      <c r="AE124" s="21">
        <v>25</v>
      </c>
      <c r="AF124" s="21">
        <v>24.975000000000001</v>
      </c>
      <c r="AG124" s="21">
        <v>0</v>
      </c>
      <c r="AH124" s="21">
        <v>24.975000000000001</v>
      </c>
      <c r="AI124" s="1464"/>
      <c r="AJ124" s="1464"/>
      <c r="AK124" s="1464" t="s">
        <v>9676</v>
      </c>
      <c r="AL124" s="2601">
        <v>0.25</v>
      </c>
      <c r="AM124" s="1464">
        <v>0</v>
      </c>
    </row>
    <row r="125" spans="1:39" ht="78.75">
      <c r="A125" s="289">
        <v>1651</v>
      </c>
      <c r="B125" s="1468" t="s">
        <v>4398</v>
      </c>
      <c r="C125" s="303" t="s">
        <v>4399</v>
      </c>
      <c r="D125" s="409" t="s">
        <v>435</v>
      </c>
      <c r="E125" s="138" t="s">
        <v>4335</v>
      </c>
      <c r="F125" s="1461" t="s">
        <v>115</v>
      </c>
      <c r="G125" s="1471">
        <v>100</v>
      </c>
      <c r="H125" s="1463">
        <v>0</v>
      </c>
      <c r="I125" s="141">
        <v>50</v>
      </c>
      <c r="J125" s="1464">
        <v>0</v>
      </c>
      <c r="K125" s="1464">
        <v>50</v>
      </c>
      <c r="L125" s="1464">
        <v>50</v>
      </c>
      <c r="M125" s="1464">
        <v>25</v>
      </c>
      <c r="N125" s="1464">
        <v>0</v>
      </c>
      <c r="O125" s="1464">
        <v>25</v>
      </c>
      <c r="P125" s="1464"/>
      <c r="Q125" s="1464"/>
      <c r="R125" s="1464"/>
      <c r="S125" s="1464"/>
      <c r="T125" s="1464"/>
      <c r="U125" s="1464"/>
      <c r="V125" s="1464"/>
      <c r="W125" s="1464"/>
      <c r="X125" s="1464"/>
      <c r="Y125" s="1464"/>
      <c r="Z125" s="466">
        <v>25</v>
      </c>
      <c r="AA125" s="466">
        <v>0</v>
      </c>
      <c r="AB125" s="21">
        <v>25</v>
      </c>
      <c r="AC125" s="21">
        <v>25</v>
      </c>
      <c r="AD125" s="21"/>
      <c r="AE125" s="21">
        <v>25</v>
      </c>
      <c r="AF125" s="21">
        <v>24.975000000000001</v>
      </c>
      <c r="AG125" s="21">
        <v>0</v>
      </c>
      <c r="AH125" s="21">
        <v>24.975000000000001</v>
      </c>
      <c r="AI125" s="1464"/>
      <c r="AJ125" s="1464"/>
      <c r="AK125" s="1464" t="s">
        <v>9676</v>
      </c>
      <c r="AL125" s="2601">
        <v>0.25</v>
      </c>
      <c r="AM125" s="1464">
        <v>0</v>
      </c>
    </row>
    <row r="126" spans="1:39" ht="110.25">
      <c r="A126" s="289">
        <v>1652</v>
      </c>
      <c r="B126" s="1468" t="s">
        <v>4400</v>
      </c>
      <c r="C126" s="303" t="s">
        <v>4401</v>
      </c>
      <c r="D126" s="409" t="s">
        <v>435</v>
      </c>
      <c r="E126" s="138" t="s">
        <v>4335</v>
      </c>
      <c r="F126" s="1461" t="s">
        <v>115</v>
      </c>
      <c r="G126" s="1471">
        <v>100</v>
      </c>
      <c r="H126" s="1463">
        <v>0</v>
      </c>
      <c r="I126" s="141">
        <v>50</v>
      </c>
      <c r="J126" s="1464">
        <v>0</v>
      </c>
      <c r="K126" s="1464">
        <v>50</v>
      </c>
      <c r="L126" s="1464">
        <v>50</v>
      </c>
      <c r="M126" s="1464">
        <v>25</v>
      </c>
      <c r="N126" s="1464">
        <v>0</v>
      </c>
      <c r="O126" s="1464">
        <v>25</v>
      </c>
      <c r="P126" s="1464"/>
      <c r="Q126" s="1464"/>
      <c r="R126" s="1464"/>
      <c r="S126" s="1464"/>
      <c r="T126" s="1464"/>
      <c r="U126" s="1464"/>
      <c r="V126" s="1464"/>
      <c r="W126" s="1464"/>
      <c r="X126" s="1464"/>
      <c r="Y126" s="1464"/>
      <c r="Z126" s="466">
        <v>25</v>
      </c>
      <c r="AA126" s="466">
        <v>0</v>
      </c>
      <c r="AB126" s="21">
        <v>25</v>
      </c>
      <c r="AC126" s="21">
        <v>25</v>
      </c>
      <c r="AD126" s="21"/>
      <c r="AE126" s="21">
        <v>25</v>
      </c>
      <c r="AF126" s="21">
        <v>24.97</v>
      </c>
      <c r="AG126" s="21">
        <v>0</v>
      </c>
      <c r="AH126" s="21">
        <v>24.97</v>
      </c>
      <c r="AI126" s="1464"/>
      <c r="AJ126" s="1464" t="s">
        <v>10739</v>
      </c>
      <c r="AK126" s="1464" t="s">
        <v>9676</v>
      </c>
      <c r="AL126" s="2601">
        <v>0.25</v>
      </c>
      <c r="AM126" s="1464">
        <v>0</v>
      </c>
    </row>
    <row r="127" spans="1:39" ht="78.75">
      <c r="A127" s="289">
        <v>1653</v>
      </c>
      <c r="B127" s="1468" t="s">
        <v>4402</v>
      </c>
      <c r="C127" s="303" t="s">
        <v>4403</v>
      </c>
      <c r="D127" s="409" t="s">
        <v>435</v>
      </c>
      <c r="E127" s="138" t="s">
        <v>4335</v>
      </c>
      <c r="F127" s="1461" t="s">
        <v>115</v>
      </c>
      <c r="G127" s="1471">
        <v>100</v>
      </c>
      <c r="H127" s="1463">
        <v>0</v>
      </c>
      <c r="I127" s="141">
        <v>50</v>
      </c>
      <c r="J127" s="1464">
        <v>0</v>
      </c>
      <c r="K127" s="1464">
        <v>50</v>
      </c>
      <c r="L127" s="1464">
        <v>50</v>
      </c>
      <c r="M127" s="1464">
        <v>25</v>
      </c>
      <c r="N127" s="1464">
        <v>0</v>
      </c>
      <c r="O127" s="1464">
        <v>25</v>
      </c>
      <c r="P127" s="1464"/>
      <c r="Q127" s="1464"/>
      <c r="R127" s="1464"/>
      <c r="S127" s="1464"/>
      <c r="T127" s="1464"/>
      <c r="U127" s="1464"/>
      <c r="V127" s="1464"/>
      <c r="W127" s="1464"/>
      <c r="X127" s="1464"/>
      <c r="Y127" s="1464"/>
      <c r="Z127" s="466">
        <v>25</v>
      </c>
      <c r="AA127" s="466">
        <v>0</v>
      </c>
      <c r="AB127" s="21">
        <v>25</v>
      </c>
      <c r="AC127" s="21">
        <v>25</v>
      </c>
      <c r="AD127" s="21"/>
      <c r="AE127" s="21">
        <v>25</v>
      </c>
      <c r="AF127" s="21">
        <v>24.97</v>
      </c>
      <c r="AG127" s="21">
        <v>0</v>
      </c>
      <c r="AH127" s="21">
        <v>24.97</v>
      </c>
      <c r="AI127" s="1464"/>
      <c r="AJ127" s="1464"/>
      <c r="AK127" s="1464" t="s">
        <v>9676</v>
      </c>
      <c r="AL127" s="2601">
        <v>0.25</v>
      </c>
      <c r="AM127" s="1464">
        <v>0</v>
      </c>
    </row>
    <row r="128" spans="1:39" ht="78.75">
      <c r="A128" s="289">
        <v>1654</v>
      </c>
      <c r="B128" s="1468" t="s">
        <v>4404</v>
      </c>
      <c r="C128" s="303" t="s">
        <v>4405</v>
      </c>
      <c r="D128" s="409" t="s">
        <v>435</v>
      </c>
      <c r="E128" s="138" t="s">
        <v>4335</v>
      </c>
      <c r="F128" s="1461" t="s">
        <v>115</v>
      </c>
      <c r="G128" s="1471">
        <v>100</v>
      </c>
      <c r="H128" s="1463">
        <v>0</v>
      </c>
      <c r="I128" s="141">
        <v>50</v>
      </c>
      <c r="J128" s="1464">
        <v>0</v>
      </c>
      <c r="K128" s="1464">
        <v>50</v>
      </c>
      <c r="L128" s="1464">
        <v>50</v>
      </c>
      <c r="M128" s="1464">
        <v>25</v>
      </c>
      <c r="N128" s="1464">
        <v>0</v>
      </c>
      <c r="O128" s="1464">
        <v>25</v>
      </c>
      <c r="P128" s="1464"/>
      <c r="Q128" s="1464"/>
      <c r="R128" s="1464"/>
      <c r="S128" s="1464"/>
      <c r="T128" s="1464"/>
      <c r="U128" s="1464"/>
      <c r="V128" s="1464"/>
      <c r="W128" s="1464"/>
      <c r="X128" s="1464"/>
      <c r="Y128" s="1464"/>
      <c r="Z128" s="466">
        <v>25</v>
      </c>
      <c r="AA128" s="466">
        <v>0</v>
      </c>
      <c r="AB128" s="21">
        <v>25</v>
      </c>
      <c r="AC128" s="21">
        <v>25</v>
      </c>
      <c r="AD128" s="21"/>
      <c r="AE128" s="21">
        <v>25</v>
      </c>
      <c r="AF128" s="21">
        <v>24.984999999999999</v>
      </c>
      <c r="AG128" s="21">
        <v>0</v>
      </c>
      <c r="AH128" s="21">
        <v>24.984999999999999</v>
      </c>
      <c r="AI128" s="1464"/>
      <c r="AJ128" s="1464"/>
      <c r="AK128" s="1464" t="s">
        <v>9662</v>
      </c>
      <c r="AL128" s="2601">
        <v>0.25</v>
      </c>
      <c r="AM128" s="1464">
        <v>0</v>
      </c>
    </row>
    <row r="129" spans="1:40" ht="78.75">
      <c r="A129" s="289">
        <v>1655</v>
      </c>
      <c r="B129" s="1468" t="s">
        <v>4406</v>
      </c>
      <c r="C129" s="303" t="s">
        <v>4407</v>
      </c>
      <c r="D129" s="409" t="s">
        <v>435</v>
      </c>
      <c r="E129" s="138" t="s">
        <v>4335</v>
      </c>
      <c r="F129" s="1461" t="s">
        <v>115</v>
      </c>
      <c r="G129" s="1471">
        <v>100</v>
      </c>
      <c r="H129" s="1463">
        <v>0</v>
      </c>
      <c r="I129" s="141">
        <v>50</v>
      </c>
      <c r="J129" s="1464">
        <v>0</v>
      </c>
      <c r="K129" s="1464">
        <v>50</v>
      </c>
      <c r="L129" s="1464">
        <v>50</v>
      </c>
      <c r="M129" s="1464">
        <v>25</v>
      </c>
      <c r="N129" s="1464">
        <v>0</v>
      </c>
      <c r="O129" s="1464">
        <v>25</v>
      </c>
      <c r="P129" s="1464"/>
      <c r="Q129" s="1464"/>
      <c r="R129" s="1464"/>
      <c r="S129" s="1464"/>
      <c r="T129" s="1464"/>
      <c r="U129" s="1464"/>
      <c r="V129" s="1464"/>
      <c r="W129" s="1464"/>
      <c r="X129" s="1464"/>
      <c r="Y129" s="1464"/>
      <c r="Z129" s="466">
        <v>25</v>
      </c>
      <c r="AA129" s="466">
        <v>0</v>
      </c>
      <c r="AB129" s="21">
        <v>25</v>
      </c>
      <c r="AC129" s="21">
        <v>25</v>
      </c>
      <c r="AD129" s="21"/>
      <c r="AE129" s="21">
        <v>25</v>
      </c>
      <c r="AF129" s="21">
        <v>24.98</v>
      </c>
      <c r="AG129" s="21">
        <v>0</v>
      </c>
      <c r="AH129" s="21">
        <v>24.98</v>
      </c>
      <c r="AI129" s="1464"/>
      <c r="AJ129" s="1464"/>
      <c r="AK129" s="1464" t="s">
        <v>9494</v>
      </c>
      <c r="AL129" s="2601">
        <v>0.25</v>
      </c>
      <c r="AM129" s="1464">
        <v>0</v>
      </c>
    </row>
    <row r="130" spans="1:40" ht="78.75">
      <c r="A130" s="289">
        <v>1656</v>
      </c>
      <c r="B130" s="1468" t="s">
        <v>4408</v>
      </c>
      <c r="C130" s="303" t="s">
        <v>4409</v>
      </c>
      <c r="D130" s="409" t="s">
        <v>435</v>
      </c>
      <c r="E130" s="138" t="s">
        <v>4335</v>
      </c>
      <c r="F130" s="1461" t="s">
        <v>115</v>
      </c>
      <c r="G130" s="1471">
        <v>100</v>
      </c>
      <c r="H130" s="1463">
        <v>0</v>
      </c>
      <c r="I130" s="141">
        <v>50</v>
      </c>
      <c r="J130" s="1464">
        <v>0</v>
      </c>
      <c r="K130" s="1464">
        <v>50</v>
      </c>
      <c r="L130" s="1464">
        <v>50</v>
      </c>
      <c r="M130" s="1464">
        <v>25</v>
      </c>
      <c r="N130" s="1464">
        <v>0</v>
      </c>
      <c r="O130" s="1464">
        <v>25</v>
      </c>
      <c r="P130" s="1464"/>
      <c r="Q130" s="1464"/>
      <c r="R130" s="1464"/>
      <c r="S130" s="1464"/>
      <c r="T130" s="1464"/>
      <c r="U130" s="1464"/>
      <c r="V130" s="1464"/>
      <c r="W130" s="1464"/>
      <c r="X130" s="1464"/>
      <c r="Y130" s="1464"/>
      <c r="Z130" s="466">
        <v>25</v>
      </c>
      <c r="AA130" s="466">
        <v>0</v>
      </c>
      <c r="AB130" s="21">
        <v>25</v>
      </c>
      <c r="AC130" s="21">
        <v>25</v>
      </c>
      <c r="AD130" s="21"/>
      <c r="AE130" s="21">
        <v>25</v>
      </c>
      <c r="AF130" s="21">
        <v>24.97</v>
      </c>
      <c r="AG130" s="21">
        <v>0</v>
      </c>
      <c r="AH130" s="21">
        <v>24.97</v>
      </c>
      <c r="AI130" s="1464"/>
      <c r="AJ130" s="1464"/>
      <c r="AK130" s="1464" t="s">
        <v>9663</v>
      </c>
      <c r="AL130" s="2601">
        <v>0.25</v>
      </c>
      <c r="AM130" s="1464">
        <v>0</v>
      </c>
    </row>
    <row r="131" spans="1:40" ht="78.75">
      <c r="A131" s="289">
        <v>1657</v>
      </c>
      <c r="B131" s="1468" t="s">
        <v>4410</v>
      </c>
      <c r="C131" s="303" t="s">
        <v>4411</v>
      </c>
      <c r="D131" s="409" t="s">
        <v>435</v>
      </c>
      <c r="E131" s="138" t="s">
        <v>4335</v>
      </c>
      <c r="F131" s="1461" t="s">
        <v>115</v>
      </c>
      <c r="G131" s="1471">
        <v>80</v>
      </c>
      <c r="H131" s="1463">
        <v>0</v>
      </c>
      <c r="I131" s="141">
        <v>40</v>
      </c>
      <c r="J131" s="1464">
        <v>0</v>
      </c>
      <c r="K131" s="1464">
        <v>40</v>
      </c>
      <c r="L131" s="1464">
        <v>40</v>
      </c>
      <c r="M131" s="1464">
        <v>20</v>
      </c>
      <c r="N131" s="1464">
        <v>0</v>
      </c>
      <c r="O131" s="1464">
        <v>20</v>
      </c>
      <c r="P131" s="1464"/>
      <c r="Q131" s="1464"/>
      <c r="R131" s="1464"/>
      <c r="S131" s="1464"/>
      <c r="T131" s="1464"/>
      <c r="U131" s="1464"/>
      <c r="V131" s="1464"/>
      <c r="W131" s="1464"/>
      <c r="X131" s="1464"/>
      <c r="Y131" s="1464"/>
      <c r="Z131" s="466">
        <v>20</v>
      </c>
      <c r="AA131" s="466">
        <v>0</v>
      </c>
      <c r="AB131" s="21">
        <v>20</v>
      </c>
      <c r="AC131" s="21">
        <v>20</v>
      </c>
      <c r="AD131" s="21"/>
      <c r="AE131" s="21">
        <v>20</v>
      </c>
      <c r="AF131" s="21">
        <v>19.98</v>
      </c>
      <c r="AG131" s="21">
        <v>0</v>
      </c>
      <c r="AH131" s="21">
        <v>19.98</v>
      </c>
      <c r="AI131" s="1464"/>
      <c r="AJ131" s="1464"/>
      <c r="AK131" s="1464" t="s">
        <v>12279</v>
      </c>
      <c r="AL131" s="2601">
        <v>0.25</v>
      </c>
      <c r="AM131" s="1464">
        <v>0</v>
      </c>
    </row>
    <row r="132" spans="1:40" ht="110.25">
      <c r="A132" s="289">
        <v>1658</v>
      </c>
      <c r="B132" s="1468" t="s">
        <v>4412</v>
      </c>
      <c r="C132" s="303" t="s">
        <v>4413</v>
      </c>
      <c r="D132" s="409" t="s">
        <v>23</v>
      </c>
      <c r="E132" s="138" t="s">
        <v>4414</v>
      </c>
      <c r="F132" s="1461" t="s">
        <v>115</v>
      </c>
      <c r="G132" s="1471">
        <v>298.91000000000003</v>
      </c>
      <c r="H132" s="1463">
        <v>0</v>
      </c>
      <c r="I132" s="141">
        <v>37.363750000000003</v>
      </c>
      <c r="J132" s="1464">
        <v>0</v>
      </c>
      <c r="K132" s="1464">
        <v>37.363750000000003</v>
      </c>
      <c r="L132" s="1464">
        <v>261.54625000000004</v>
      </c>
      <c r="M132" s="1464">
        <v>130.773</v>
      </c>
      <c r="N132" s="1464">
        <v>0</v>
      </c>
      <c r="O132" s="1464">
        <v>130.773</v>
      </c>
      <c r="P132" s="1464"/>
      <c r="Q132" s="1464"/>
      <c r="R132" s="1464"/>
      <c r="S132" s="1464"/>
      <c r="T132" s="1464"/>
      <c r="U132" s="1464"/>
      <c r="V132" s="1464"/>
      <c r="W132" s="1464"/>
      <c r="X132" s="1464"/>
      <c r="Y132" s="1464"/>
      <c r="Z132" s="466">
        <v>130.773</v>
      </c>
      <c r="AA132" s="466">
        <v>0</v>
      </c>
      <c r="AB132" s="21">
        <v>130.773</v>
      </c>
      <c r="AC132" s="21">
        <v>130.77324999999999</v>
      </c>
      <c r="AD132" s="21"/>
      <c r="AE132" s="21">
        <v>130.77324999999999</v>
      </c>
      <c r="AF132" s="21">
        <v>130.77292499999999</v>
      </c>
      <c r="AG132" s="21">
        <v>0</v>
      </c>
      <c r="AH132" s="21">
        <v>130.77292499999999</v>
      </c>
      <c r="AI132" s="1464"/>
      <c r="AJ132" s="1464" t="s">
        <v>9271</v>
      </c>
      <c r="AK132" s="1464" t="s">
        <v>12524</v>
      </c>
      <c r="AL132" s="2601">
        <v>0.25</v>
      </c>
      <c r="AM132" s="1464">
        <v>0</v>
      </c>
    </row>
    <row r="133" spans="1:40" ht="110.25">
      <c r="A133" s="289">
        <v>1659</v>
      </c>
      <c r="B133" s="1468" t="s">
        <v>4415</v>
      </c>
      <c r="C133" s="303" t="s">
        <v>4416</v>
      </c>
      <c r="D133" s="409" t="s">
        <v>23</v>
      </c>
      <c r="E133" s="138" t="s">
        <v>725</v>
      </c>
      <c r="F133" s="1461" t="s">
        <v>115</v>
      </c>
      <c r="G133" s="1471">
        <v>199.76</v>
      </c>
      <c r="H133" s="1463">
        <v>0</v>
      </c>
      <c r="I133" s="141">
        <v>24.97</v>
      </c>
      <c r="J133" s="1464">
        <v>0</v>
      </c>
      <c r="K133" s="1464">
        <v>24.97</v>
      </c>
      <c r="L133" s="1464">
        <v>174.79</v>
      </c>
      <c r="M133" s="1464">
        <v>87.394999999999996</v>
      </c>
      <c r="N133" s="1464">
        <v>0</v>
      </c>
      <c r="O133" s="1464">
        <v>87.394999999999996</v>
      </c>
      <c r="P133" s="1464"/>
      <c r="Q133" s="1464"/>
      <c r="R133" s="1464"/>
      <c r="S133" s="1464"/>
      <c r="T133" s="1464"/>
      <c r="U133" s="1464"/>
      <c r="V133" s="1464"/>
      <c r="W133" s="1464"/>
      <c r="X133" s="1464"/>
      <c r="Y133" s="1464"/>
      <c r="Z133" s="466">
        <v>87.394999999999996</v>
      </c>
      <c r="AA133" s="466">
        <v>0</v>
      </c>
      <c r="AB133" s="21">
        <v>87.394999999999996</v>
      </c>
      <c r="AC133" s="21">
        <v>87.394750000000002</v>
      </c>
      <c r="AD133" s="21"/>
      <c r="AE133" s="21">
        <v>87.394750000000002</v>
      </c>
      <c r="AF133" s="21">
        <v>87.394999999999996</v>
      </c>
      <c r="AG133" s="21">
        <v>0</v>
      </c>
      <c r="AH133" s="21">
        <v>87.394999999999996</v>
      </c>
      <c r="AI133" s="1464"/>
      <c r="AJ133" s="1464"/>
      <c r="AK133" s="1464" t="s">
        <v>12213</v>
      </c>
      <c r="AL133" s="2601">
        <v>0.25</v>
      </c>
      <c r="AM133" s="1464">
        <v>0</v>
      </c>
    </row>
    <row r="134" spans="1:40" ht="31.5">
      <c r="A134" s="289">
        <v>1660</v>
      </c>
      <c r="B134" s="1468" t="s">
        <v>4417</v>
      </c>
      <c r="C134" s="303" t="s">
        <v>4418</v>
      </c>
      <c r="D134" s="409" t="s">
        <v>23</v>
      </c>
      <c r="E134" s="138" t="s">
        <v>4269</v>
      </c>
      <c r="F134" s="1461" t="s">
        <v>115</v>
      </c>
      <c r="G134" s="1471">
        <v>59.957000000000001</v>
      </c>
      <c r="H134" s="1463">
        <v>14.999437</v>
      </c>
      <c r="I134" s="141">
        <v>26.22925</v>
      </c>
      <c r="J134" s="1464">
        <v>0</v>
      </c>
      <c r="K134" s="1464">
        <v>41.228687000000001</v>
      </c>
      <c r="L134" s="1464">
        <v>18.728313</v>
      </c>
      <c r="M134" s="1464">
        <v>9.3640000000000008</v>
      </c>
      <c r="N134" s="1464">
        <v>0</v>
      </c>
      <c r="O134" s="1464">
        <v>9.3640000000000008</v>
      </c>
      <c r="P134" s="1464"/>
      <c r="Q134" s="1464"/>
      <c r="R134" s="1464"/>
      <c r="S134" s="1464"/>
      <c r="T134" s="1464"/>
      <c r="U134" s="1464"/>
      <c r="V134" s="1464"/>
      <c r="W134" s="1464"/>
      <c r="X134" s="1464"/>
      <c r="Y134" s="1464"/>
      <c r="Z134" s="466">
        <v>9.3640000000000008</v>
      </c>
      <c r="AA134" s="466">
        <v>0</v>
      </c>
      <c r="AB134" s="21">
        <v>9.3640000000000008</v>
      </c>
      <c r="AC134" s="21">
        <v>2.3410000000000002</v>
      </c>
      <c r="AD134" s="21"/>
      <c r="AE134" s="21">
        <v>2.3410000000000002</v>
      </c>
      <c r="AF134" s="21">
        <v>34.787517000000001</v>
      </c>
      <c r="AG134" s="21">
        <v>0</v>
      </c>
      <c r="AH134" s="21">
        <v>34.787517000000001</v>
      </c>
      <c r="AI134" s="1464"/>
      <c r="AJ134" s="1464"/>
      <c r="AK134" s="1464" t="s">
        <v>9259</v>
      </c>
      <c r="AL134" s="2601">
        <v>0.25</v>
      </c>
      <c r="AM134" s="1464">
        <v>0</v>
      </c>
    </row>
    <row r="135" spans="1:40" ht="110.25">
      <c r="A135" s="289">
        <v>1661</v>
      </c>
      <c r="B135" s="1468" t="s">
        <v>4419</v>
      </c>
      <c r="C135" s="303" t="s">
        <v>4420</v>
      </c>
      <c r="D135" s="409" t="s">
        <v>23</v>
      </c>
      <c r="E135" s="138" t="s">
        <v>4269</v>
      </c>
      <c r="F135" s="1461" t="s">
        <v>115</v>
      </c>
      <c r="G135" s="1471">
        <v>99.96</v>
      </c>
      <c r="H135" s="1463">
        <v>6.2499729999999998</v>
      </c>
      <c r="I135" s="141">
        <v>43.729499999999994</v>
      </c>
      <c r="J135" s="1464">
        <v>0</v>
      </c>
      <c r="K135" s="1464">
        <v>49.979472999999992</v>
      </c>
      <c r="L135" s="1464">
        <v>49.980527000000002</v>
      </c>
      <c r="M135" s="1464">
        <v>24.99</v>
      </c>
      <c r="N135" s="1464">
        <v>0</v>
      </c>
      <c r="O135" s="1464">
        <v>24.99</v>
      </c>
      <c r="P135" s="1464"/>
      <c r="Q135" s="1464"/>
      <c r="R135" s="1464"/>
      <c r="S135" s="1464"/>
      <c r="T135" s="1464"/>
      <c r="U135" s="1464"/>
      <c r="V135" s="1464"/>
      <c r="W135" s="1464"/>
      <c r="X135" s="1464"/>
      <c r="Y135" s="1464"/>
      <c r="Z135" s="466">
        <v>24.99</v>
      </c>
      <c r="AA135" s="466">
        <v>0</v>
      </c>
      <c r="AB135" s="21">
        <v>24.99</v>
      </c>
      <c r="AC135" s="21">
        <v>24.9895</v>
      </c>
      <c r="AD135" s="21"/>
      <c r="AE135" s="21">
        <v>24.9895</v>
      </c>
      <c r="AF135" s="21">
        <v>24.989808</v>
      </c>
      <c r="AG135" s="21">
        <v>0</v>
      </c>
      <c r="AH135" s="21">
        <v>24.989808</v>
      </c>
      <c r="AI135" s="1464"/>
      <c r="AJ135" s="1464"/>
      <c r="AK135" s="1464" t="s">
        <v>12280</v>
      </c>
      <c r="AL135" s="2601">
        <v>0.25</v>
      </c>
      <c r="AM135" s="1464">
        <v>0</v>
      </c>
    </row>
    <row r="136" spans="1:40" ht="110.25">
      <c r="A136" s="289">
        <v>1662</v>
      </c>
      <c r="B136" s="1468" t="s">
        <v>4421</v>
      </c>
      <c r="C136" s="303" t="s">
        <v>4422</v>
      </c>
      <c r="D136" s="409" t="s">
        <v>23</v>
      </c>
      <c r="E136" s="138" t="s">
        <v>4269</v>
      </c>
      <c r="F136" s="1461" t="s">
        <v>115</v>
      </c>
      <c r="G136" s="1471">
        <v>99.906999999999996</v>
      </c>
      <c r="H136" s="1463">
        <v>6.2499760000000002</v>
      </c>
      <c r="I136" s="141">
        <v>43.704000000000001</v>
      </c>
      <c r="J136" s="1464">
        <v>0</v>
      </c>
      <c r="K136" s="1464">
        <v>49.953975999999997</v>
      </c>
      <c r="L136" s="1464">
        <v>49.953023999999999</v>
      </c>
      <c r="M136" s="1464">
        <v>24.977</v>
      </c>
      <c r="N136" s="1464">
        <v>0</v>
      </c>
      <c r="O136" s="1464">
        <v>24.977</v>
      </c>
      <c r="P136" s="1464"/>
      <c r="Q136" s="1464"/>
      <c r="R136" s="1464"/>
      <c r="S136" s="1464"/>
      <c r="T136" s="1464"/>
      <c r="U136" s="1464"/>
      <c r="V136" s="1464"/>
      <c r="W136" s="1464"/>
      <c r="X136" s="1464"/>
      <c r="Y136" s="1464"/>
      <c r="Z136" s="466">
        <v>24.977</v>
      </c>
      <c r="AA136" s="466">
        <v>0</v>
      </c>
      <c r="AB136" s="21">
        <v>24.977</v>
      </c>
      <c r="AC136" s="21">
        <v>24.977250000000002</v>
      </c>
      <c r="AD136" s="21"/>
      <c r="AE136" s="21">
        <v>24.977250000000002</v>
      </c>
      <c r="AF136" s="21">
        <v>24.976921000000001</v>
      </c>
      <c r="AG136" s="21">
        <v>0</v>
      </c>
      <c r="AH136" s="21">
        <v>24.976921000000001</v>
      </c>
      <c r="AI136" s="1464"/>
      <c r="AJ136" s="1464"/>
      <c r="AK136" s="1464" t="s">
        <v>12217</v>
      </c>
      <c r="AL136" s="2601">
        <v>0.25</v>
      </c>
      <c r="AM136" s="1464">
        <v>0</v>
      </c>
    </row>
    <row r="137" spans="1:40" ht="110.25">
      <c r="A137" s="289">
        <v>1663</v>
      </c>
      <c r="B137" s="1468" t="s">
        <v>4423</v>
      </c>
      <c r="C137" s="303" t="s">
        <v>4424</v>
      </c>
      <c r="D137" s="409" t="s">
        <v>23</v>
      </c>
      <c r="E137" s="138" t="s">
        <v>4310</v>
      </c>
      <c r="F137" s="1461" t="s">
        <v>115</v>
      </c>
      <c r="G137" s="1471">
        <v>63.948999999999998</v>
      </c>
      <c r="H137" s="1463">
        <v>0</v>
      </c>
      <c r="I137" s="141">
        <v>0</v>
      </c>
      <c r="J137" s="1464">
        <v>0</v>
      </c>
      <c r="K137" s="1464">
        <v>0</v>
      </c>
      <c r="L137" s="1464">
        <v>63.948999999999998</v>
      </c>
      <c r="M137" s="1464">
        <v>31.975000000000001</v>
      </c>
      <c r="N137" s="1464">
        <v>0</v>
      </c>
      <c r="O137" s="1464">
        <v>31.975000000000001</v>
      </c>
      <c r="P137" s="1464"/>
      <c r="Q137" s="1464"/>
      <c r="R137" s="1464"/>
      <c r="S137" s="1464"/>
      <c r="T137" s="1464"/>
      <c r="U137" s="1464"/>
      <c r="V137" s="1464"/>
      <c r="W137" s="1464"/>
      <c r="X137" s="1464"/>
      <c r="Y137" s="1464"/>
      <c r="Z137" s="466">
        <v>31.975000000000001</v>
      </c>
      <c r="AA137" s="466">
        <v>0</v>
      </c>
      <c r="AB137" s="21">
        <v>31.975000000000001</v>
      </c>
      <c r="AC137" s="21">
        <v>31.97475</v>
      </c>
      <c r="AD137" s="21"/>
      <c r="AE137" s="21">
        <v>31.97475</v>
      </c>
      <c r="AF137" s="21">
        <v>31.973137999999999</v>
      </c>
      <c r="AG137" s="21">
        <v>0</v>
      </c>
      <c r="AH137" s="21">
        <v>31.973137999999999</v>
      </c>
      <c r="AI137" s="1464"/>
      <c r="AJ137" s="1464"/>
      <c r="AK137" s="1464" t="s">
        <v>10859</v>
      </c>
      <c r="AL137" s="2601">
        <v>0.25</v>
      </c>
      <c r="AM137" s="1464">
        <v>0</v>
      </c>
    </row>
    <row r="138" spans="1:40" ht="126">
      <c r="A138" s="289">
        <v>1664</v>
      </c>
      <c r="B138" s="1468" t="s">
        <v>4425</v>
      </c>
      <c r="C138" s="303" t="s">
        <v>4426</v>
      </c>
      <c r="D138" s="409" t="s">
        <v>167</v>
      </c>
      <c r="E138" s="138" t="s">
        <v>4101</v>
      </c>
      <c r="F138" s="1461" t="s">
        <v>115</v>
      </c>
      <c r="G138" s="1471">
        <v>96.888000000000005</v>
      </c>
      <c r="H138" s="1463">
        <v>0</v>
      </c>
      <c r="I138" s="141">
        <v>5.4629999999999992</v>
      </c>
      <c r="J138" s="1464">
        <v>0</v>
      </c>
      <c r="K138" s="1464">
        <v>5.4629999999999992</v>
      </c>
      <c r="L138" s="1464">
        <v>91.425000000000011</v>
      </c>
      <c r="M138" s="1464">
        <v>45.713000000000001</v>
      </c>
      <c r="N138" s="1464">
        <v>0</v>
      </c>
      <c r="O138" s="1464">
        <v>45.713000000000001</v>
      </c>
      <c r="P138" s="1464"/>
      <c r="Q138" s="1464"/>
      <c r="R138" s="1464"/>
      <c r="S138" s="1464"/>
      <c r="T138" s="1464"/>
      <c r="U138" s="1464"/>
      <c r="V138" s="1464"/>
      <c r="W138" s="1464"/>
      <c r="X138" s="1464"/>
      <c r="Y138" s="1464"/>
      <c r="Z138" s="466">
        <v>45.713000000000001</v>
      </c>
      <c r="AA138" s="466">
        <v>0</v>
      </c>
      <c r="AB138" s="21">
        <v>45.713000000000001</v>
      </c>
      <c r="AC138" s="21">
        <v>45.713250000000002</v>
      </c>
      <c r="AD138" s="21"/>
      <c r="AE138" s="21">
        <v>45.713250000000002</v>
      </c>
      <c r="AF138" s="21">
        <v>45.712929000000003</v>
      </c>
      <c r="AG138" s="21">
        <v>0</v>
      </c>
      <c r="AH138" s="21">
        <v>45.712929000000003</v>
      </c>
      <c r="AI138" s="1464"/>
      <c r="AJ138" s="1464"/>
      <c r="AK138" s="1464" t="s">
        <v>12235</v>
      </c>
      <c r="AL138" s="2601">
        <v>0.25</v>
      </c>
      <c r="AM138" s="1464">
        <v>0</v>
      </c>
    </row>
    <row r="139" spans="1:40" ht="94.5">
      <c r="A139" s="289">
        <v>1665</v>
      </c>
      <c r="B139" s="1468" t="s">
        <v>4427</v>
      </c>
      <c r="C139" s="303" t="s">
        <v>4428</v>
      </c>
      <c r="D139" s="409" t="s">
        <v>167</v>
      </c>
      <c r="E139" s="138" t="s">
        <v>4101</v>
      </c>
      <c r="F139" s="1461" t="s">
        <v>115</v>
      </c>
      <c r="G139" s="1471">
        <v>195.50700000000001</v>
      </c>
      <c r="H139" s="1463">
        <v>0</v>
      </c>
      <c r="I139" s="141">
        <v>10.935250000000002</v>
      </c>
      <c r="J139" s="1464">
        <v>0</v>
      </c>
      <c r="K139" s="1464">
        <v>10.935250000000002</v>
      </c>
      <c r="L139" s="1464">
        <v>184.57175000000001</v>
      </c>
      <c r="M139" s="1464">
        <v>92.286000000000001</v>
      </c>
      <c r="N139" s="1464">
        <v>0</v>
      </c>
      <c r="O139" s="1464">
        <v>92.286000000000001</v>
      </c>
      <c r="P139" s="1464"/>
      <c r="Q139" s="1464"/>
      <c r="R139" s="1464"/>
      <c r="S139" s="1464"/>
      <c r="T139" s="1464"/>
      <c r="U139" s="1464"/>
      <c r="V139" s="1464"/>
      <c r="W139" s="1464"/>
      <c r="X139" s="1464"/>
      <c r="Y139" s="1464"/>
      <c r="Z139" s="466">
        <v>92.286000000000001</v>
      </c>
      <c r="AA139" s="466">
        <v>0</v>
      </c>
      <c r="AB139" s="21">
        <v>92.286000000000001</v>
      </c>
      <c r="AC139" s="21">
        <v>69.215500000000006</v>
      </c>
      <c r="AD139" s="21"/>
      <c r="AE139" s="21">
        <v>69.215500000000006</v>
      </c>
      <c r="AF139" s="21">
        <v>69.215703000000005</v>
      </c>
      <c r="AG139" s="21">
        <v>0</v>
      </c>
      <c r="AH139" s="21">
        <v>69.215703000000005</v>
      </c>
      <c r="AI139" s="1464"/>
      <c r="AJ139" s="1464" t="s">
        <v>9271</v>
      </c>
      <c r="AK139" s="1464" t="s">
        <v>10844</v>
      </c>
      <c r="AL139" s="2601">
        <v>0.25</v>
      </c>
      <c r="AM139" s="1464">
        <v>0</v>
      </c>
      <c r="AN139" s="2859"/>
    </row>
    <row r="140" spans="1:40" ht="78.75">
      <c r="A140" s="289">
        <v>1666</v>
      </c>
      <c r="B140" s="1468" t="s">
        <v>4429</v>
      </c>
      <c r="C140" s="303" t="s">
        <v>4430</v>
      </c>
      <c r="D140" s="409" t="s">
        <v>167</v>
      </c>
      <c r="E140" s="138" t="s">
        <v>4101</v>
      </c>
      <c r="F140" s="1461" t="s">
        <v>115</v>
      </c>
      <c r="G140" s="1471">
        <v>84.715999999999994</v>
      </c>
      <c r="H140" s="1463">
        <v>0</v>
      </c>
      <c r="I140" s="141">
        <v>5.4625000000000004</v>
      </c>
      <c r="J140" s="1464">
        <v>0</v>
      </c>
      <c r="K140" s="1464">
        <v>5.4625000000000004</v>
      </c>
      <c r="L140" s="1464">
        <v>79.253499999999988</v>
      </c>
      <c r="M140" s="1464">
        <v>39.627000000000002</v>
      </c>
      <c r="N140" s="1464">
        <v>0</v>
      </c>
      <c r="O140" s="1464">
        <v>39.627000000000002</v>
      </c>
      <c r="P140" s="1464"/>
      <c r="Q140" s="1464"/>
      <c r="R140" s="1464"/>
      <c r="S140" s="1464"/>
      <c r="T140" s="1464"/>
      <c r="U140" s="1464"/>
      <c r="V140" s="1464"/>
      <c r="W140" s="1464"/>
      <c r="X140" s="1464"/>
      <c r="Y140" s="1464"/>
      <c r="Z140" s="466">
        <v>39.627000000000002</v>
      </c>
      <c r="AA140" s="466">
        <v>0</v>
      </c>
      <c r="AB140" s="21">
        <v>39.627000000000002</v>
      </c>
      <c r="AC140" s="21">
        <v>39.626750000000001</v>
      </c>
      <c r="AD140" s="21"/>
      <c r="AE140" s="21">
        <v>39.626750000000001</v>
      </c>
      <c r="AF140" s="21">
        <v>39.626939</v>
      </c>
      <c r="AG140" s="21">
        <v>0</v>
      </c>
      <c r="AH140" s="21">
        <v>39.626939</v>
      </c>
      <c r="AI140" s="1464"/>
      <c r="AJ140" s="1464"/>
      <c r="AK140" s="1464" t="s">
        <v>10376</v>
      </c>
      <c r="AL140" s="2601">
        <v>0.25</v>
      </c>
      <c r="AM140" s="1464">
        <v>0</v>
      </c>
    </row>
    <row r="141" spans="1:40" ht="110.25">
      <c r="A141" s="289">
        <v>1667</v>
      </c>
      <c r="B141" s="1468" t="s">
        <v>4431</v>
      </c>
      <c r="C141" s="303" t="s">
        <v>4432</v>
      </c>
      <c r="D141" s="409" t="s">
        <v>297</v>
      </c>
      <c r="E141" s="138" t="s">
        <v>753</v>
      </c>
      <c r="F141" s="1461" t="s">
        <v>115</v>
      </c>
      <c r="G141" s="1471">
        <v>100</v>
      </c>
      <c r="H141" s="1463">
        <v>0</v>
      </c>
      <c r="I141" s="141">
        <v>50</v>
      </c>
      <c r="J141" s="1464">
        <v>0</v>
      </c>
      <c r="K141" s="1464">
        <v>50</v>
      </c>
      <c r="L141" s="1464">
        <v>50</v>
      </c>
      <c r="M141" s="1464">
        <v>25</v>
      </c>
      <c r="N141" s="1464">
        <v>0</v>
      </c>
      <c r="O141" s="1464">
        <v>25</v>
      </c>
      <c r="P141" s="1464"/>
      <c r="Q141" s="1464"/>
      <c r="R141" s="1464"/>
      <c r="S141" s="1464"/>
      <c r="T141" s="1464"/>
      <c r="U141" s="1464"/>
      <c r="V141" s="1464"/>
      <c r="W141" s="1464"/>
      <c r="X141" s="1464"/>
      <c r="Y141" s="1464"/>
      <c r="Z141" s="466">
        <v>25</v>
      </c>
      <c r="AA141" s="466">
        <v>0</v>
      </c>
      <c r="AB141" s="21">
        <v>25</v>
      </c>
      <c r="AC141" s="21">
        <v>25</v>
      </c>
      <c r="AD141" s="21"/>
      <c r="AE141" s="21">
        <v>25</v>
      </c>
      <c r="AF141" s="21">
        <v>25</v>
      </c>
      <c r="AG141" s="21">
        <v>0</v>
      </c>
      <c r="AH141" s="21">
        <v>25</v>
      </c>
      <c r="AI141" s="1464"/>
      <c r="AJ141" s="1464"/>
      <c r="AK141" s="1464" t="s">
        <v>9395</v>
      </c>
      <c r="AL141" s="2601">
        <v>0.25</v>
      </c>
      <c r="AM141" s="1464">
        <v>0</v>
      </c>
    </row>
    <row r="142" spans="1:40" ht="94.5">
      <c r="A142" s="289">
        <v>1668</v>
      </c>
      <c r="B142" s="1468" t="s">
        <v>4433</v>
      </c>
      <c r="C142" s="303" t="s">
        <v>4434</v>
      </c>
      <c r="D142" s="409" t="s">
        <v>39</v>
      </c>
      <c r="E142" s="138" t="s">
        <v>4348</v>
      </c>
      <c r="F142" s="1461" t="s">
        <v>115</v>
      </c>
      <c r="G142" s="1471">
        <v>159.113</v>
      </c>
      <c r="H142" s="1463">
        <v>0</v>
      </c>
      <c r="I142" s="141">
        <v>55.5715</v>
      </c>
      <c r="J142" s="1464">
        <v>0</v>
      </c>
      <c r="K142" s="1464">
        <v>55.5715</v>
      </c>
      <c r="L142" s="1464">
        <v>103.5415</v>
      </c>
      <c r="M142" s="1464">
        <v>51.771000000000001</v>
      </c>
      <c r="N142" s="1464">
        <v>0</v>
      </c>
      <c r="O142" s="1464">
        <v>51.771000000000001</v>
      </c>
      <c r="P142" s="1464">
        <v>51.77</v>
      </c>
      <c r="Q142" s="1464"/>
      <c r="R142" s="1464"/>
      <c r="S142" s="1464"/>
      <c r="T142" s="1464"/>
      <c r="U142" s="1464"/>
      <c r="V142" s="1464"/>
      <c r="W142" s="1464"/>
      <c r="X142" s="1464"/>
      <c r="Y142" s="1464"/>
      <c r="Z142" s="466">
        <v>103.541</v>
      </c>
      <c r="AA142" s="466">
        <v>0</v>
      </c>
      <c r="AB142" s="21">
        <v>103.541</v>
      </c>
      <c r="AC142" s="21">
        <v>103.54075</v>
      </c>
      <c r="AD142" s="21"/>
      <c r="AE142" s="21">
        <v>103.54075</v>
      </c>
      <c r="AF142" s="21">
        <v>102.637176</v>
      </c>
      <c r="AG142" s="21">
        <v>0</v>
      </c>
      <c r="AH142" s="21">
        <v>102.637176</v>
      </c>
      <c r="AI142" s="1464"/>
      <c r="AJ142" s="1464" t="s">
        <v>11886</v>
      </c>
      <c r="AK142" s="1464" t="s">
        <v>11884</v>
      </c>
      <c r="AL142" s="2601">
        <v>0.25</v>
      </c>
      <c r="AM142" s="1464">
        <v>0</v>
      </c>
    </row>
    <row r="143" spans="1:40" ht="94.5">
      <c r="A143" s="289">
        <v>1669</v>
      </c>
      <c r="B143" s="1468" t="s">
        <v>4435</v>
      </c>
      <c r="C143" s="303" t="s">
        <v>4436</v>
      </c>
      <c r="D143" s="409" t="s">
        <v>39</v>
      </c>
      <c r="E143" s="138" t="s">
        <v>4348</v>
      </c>
      <c r="F143" s="1461" t="s">
        <v>115</v>
      </c>
      <c r="G143" s="1471">
        <v>147.00700000000001</v>
      </c>
      <c r="H143" s="1463">
        <v>0</v>
      </c>
      <c r="I143" s="141">
        <v>53.150499999999994</v>
      </c>
      <c r="J143" s="1464">
        <v>0</v>
      </c>
      <c r="K143" s="1464">
        <v>53.150499999999994</v>
      </c>
      <c r="L143" s="1464">
        <v>93.856500000000011</v>
      </c>
      <c r="M143" s="1464">
        <v>46.927999999999997</v>
      </c>
      <c r="N143" s="1464">
        <v>0</v>
      </c>
      <c r="O143" s="1464">
        <v>46.927999999999997</v>
      </c>
      <c r="P143" s="1464">
        <v>46.929000000000002</v>
      </c>
      <c r="Q143" s="1464"/>
      <c r="R143" s="1464"/>
      <c r="S143" s="1464"/>
      <c r="T143" s="1464"/>
      <c r="U143" s="1464"/>
      <c r="V143" s="1464"/>
      <c r="W143" s="1464"/>
      <c r="X143" s="1464"/>
      <c r="Y143" s="1464"/>
      <c r="Z143" s="466">
        <v>93.856999999999999</v>
      </c>
      <c r="AA143" s="466">
        <v>0</v>
      </c>
      <c r="AB143" s="21">
        <v>93.856999999999999</v>
      </c>
      <c r="AC143" s="21">
        <v>93.856999999999999</v>
      </c>
      <c r="AD143" s="21"/>
      <c r="AE143" s="21">
        <v>93.856999999999999</v>
      </c>
      <c r="AF143" s="21">
        <v>93.852844000000005</v>
      </c>
      <c r="AG143" s="21">
        <v>0</v>
      </c>
      <c r="AH143" s="21">
        <v>93.852844000000005</v>
      </c>
      <c r="AI143" s="1464"/>
      <c r="AJ143" s="1464" t="s">
        <v>11887</v>
      </c>
      <c r="AK143" s="1464" t="s">
        <v>11884</v>
      </c>
      <c r="AL143" s="2601">
        <v>0.25</v>
      </c>
      <c r="AM143" s="1464">
        <v>0</v>
      </c>
    </row>
    <row r="144" spans="1:40" ht="110.25">
      <c r="A144" s="289">
        <v>1670</v>
      </c>
      <c r="B144" s="1468" t="s">
        <v>4437</v>
      </c>
      <c r="C144" s="303" t="s">
        <v>4438</v>
      </c>
      <c r="D144" s="409" t="s">
        <v>39</v>
      </c>
      <c r="E144" s="138" t="s">
        <v>4348</v>
      </c>
      <c r="F144" s="1461" t="s">
        <v>115</v>
      </c>
      <c r="G144" s="1471">
        <v>174.17699999999999</v>
      </c>
      <c r="H144" s="1463">
        <v>0</v>
      </c>
      <c r="I144" s="141">
        <v>58.584499999999991</v>
      </c>
      <c r="J144" s="1464">
        <v>0</v>
      </c>
      <c r="K144" s="1464">
        <v>58.584499999999991</v>
      </c>
      <c r="L144" s="1464">
        <v>115.5925</v>
      </c>
      <c r="M144" s="1464">
        <v>57.795999999999999</v>
      </c>
      <c r="N144" s="1464">
        <v>0</v>
      </c>
      <c r="O144" s="1464">
        <v>57.795999999999999</v>
      </c>
      <c r="P144" s="1464">
        <v>57.796999999999997</v>
      </c>
      <c r="Q144" s="1464"/>
      <c r="R144" s="1464"/>
      <c r="S144" s="1464"/>
      <c r="T144" s="1464"/>
      <c r="U144" s="1464"/>
      <c r="V144" s="1464"/>
      <c r="W144" s="1464"/>
      <c r="X144" s="1464"/>
      <c r="Y144" s="1464"/>
      <c r="Z144" s="466">
        <v>115.59299999999999</v>
      </c>
      <c r="AA144" s="466">
        <v>0</v>
      </c>
      <c r="AB144" s="21">
        <v>115.59299999999999</v>
      </c>
      <c r="AC144" s="21">
        <v>115.5933</v>
      </c>
      <c r="AD144" s="21"/>
      <c r="AE144" s="21">
        <v>115.5933</v>
      </c>
      <c r="AF144" s="21">
        <v>115.34275599999999</v>
      </c>
      <c r="AG144" s="21">
        <v>0</v>
      </c>
      <c r="AH144" s="21">
        <v>115.34275599999999</v>
      </c>
      <c r="AI144" s="1464"/>
      <c r="AJ144" s="1464" t="s">
        <v>11881</v>
      </c>
      <c r="AK144" s="1464" t="s">
        <v>11884</v>
      </c>
      <c r="AL144" s="2601">
        <v>0.25</v>
      </c>
      <c r="AM144" s="1464">
        <v>0</v>
      </c>
    </row>
    <row r="145" spans="1:40" ht="220.5">
      <c r="A145" s="289">
        <v>1671</v>
      </c>
      <c r="B145" s="1468" t="s">
        <v>4439</v>
      </c>
      <c r="C145" s="1472" t="s">
        <v>4440</v>
      </c>
      <c r="D145" s="409" t="s">
        <v>342</v>
      </c>
      <c r="E145" s="138" t="s">
        <v>4324</v>
      </c>
      <c r="F145" s="1461" t="s">
        <v>115</v>
      </c>
      <c r="G145" s="1471">
        <v>166.13</v>
      </c>
      <c r="H145" s="1463">
        <v>0</v>
      </c>
      <c r="I145" s="141">
        <v>0</v>
      </c>
      <c r="J145" s="1464">
        <v>0</v>
      </c>
      <c r="K145" s="1464">
        <v>0</v>
      </c>
      <c r="L145" s="1464">
        <v>166.13</v>
      </c>
      <c r="M145" s="1464">
        <v>83.064999999999998</v>
      </c>
      <c r="N145" s="1464">
        <v>0</v>
      </c>
      <c r="O145" s="1464">
        <v>83.064999999999998</v>
      </c>
      <c r="P145" s="1464"/>
      <c r="Q145" s="1464"/>
      <c r="R145" s="1464"/>
      <c r="S145" s="1464"/>
      <c r="T145" s="1464"/>
      <c r="U145" s="1464"/>
      <c r="V145" s="1464"/>
      <c r="W145" s="1464"/>
      <c r="X145" s="1464"/>
      <c r="Y145" s="1464"/>
      <c r="Z145" s="466">
        <v>83.064999999999998</v>
      </c>
      <c r="AA145" s="466">
        <v>0</v>
      </c>
      <c r="AB145" s="21">
        <v>83.064999999999998</v>
      </c>
      <c r="AC145" s="21">
        <v>83.065249999999992</v>
      </c>
      <c r="AD145" s="21"/>
      <c r="AE145" s="21">
        <v>83.065249999999992</v>
      </c>
      <c r="AF145" s="21">
        <v>82.898658999999995</v>
      </c>
      <c r="AG145" s="21">
        <v>0</v>
      </c>
      <c r="AH145" s="21">
        <v>82.898658999999995</v>
      </c>
      <c r="AI145" s="1464"/>
      <c r="AJ145" s="1464"/>
      <c r="AK145" s="1464" t="s">
        <v>12213</v>
      </c>
      <c r="AL145" s="2601">
        <v>0.25</v>
      </c>
      <c r="AM145" s="1464">
        <v>0</v>
      </c>
    </row>
    <row r="146" spans="1:40" ht="78.75">
      <c r="A146" s="289">
        <v>1672</v>
      </c>
      <c r="B146" s="1468" t="s">
        <v>4441</v>
      </c>
      <c r="C146" s="303" t="s">
        <v>4442</v>
      </c>
      <c r="D146" s="409" t="s">
        <v>342</v>
      </c>
      <c r="E146" s="138" t="s">
        <v>4269</v>
      </c>
      <c r="F146" s="1461" t="s">
        <v>115</v>
      </c>
      <c r="G146" s="1471">
        <v>154.97399999999999</v>
      </c>
      <c r="H146" s="1463">
        <v>0</v>
      </c>
      <c r="I146" s="141">
        <v>18.998000000000001</v>
      </c>
      <c r="J146" s="1464">
        <v>0</v>
      </c>
      <c r="K146" s="1464">
        <v>18.998000000000001</v>
      </c>
      <c r="L146" s="1464">
        <v>135.976</v>
      </c>
      <c r="M146" s="1464">
        <v>67.988</v>
      </c>
      <c r="N146" s="1464">
        <v>0</v>
      </c>
      <c r="O146" s="1464">
        <v>67.988</v>
      </c>
      <c r="P146" s="1464"/>
      <c r="Q146" s="1464"/>
      <c r="R146" s="1464"/>
      <c r="S146" s="1464"/>
      <c r="T146" s="1464"/>
      <c r="U146" s="1464"/>
      <c r="V146" s="1464"/>
      <c r="W146" s="1464"/>
      <c r="X146" s="1464"/>
      <c r="Y146" s="1464"/>
      <c r="Z146" s="466">
        <v>67.988</v>
      </c>
      <c r="AA146" s="466">
        <v>0</v>
      </c>
      <c r="AB146" s="21">
        <v>67.988</v>
      </c>
      <c r="AC146" s="21">
        <v>50.991</v>
      </c>
      <c r="AD146" s="21"/>
      <c r="AE146" s="21">
        <v>50.991</v>
      </c>
      <c r="AF146" s="21">
        <v>33.322764999999997</v>
      </c>
      <c r="AG146" s="21">
        <v>0</v>
      </c>
      <c r="AH146" s="21">
        <v>33.322764999999997</v>
      </c>
      <c r="AI146" s="1464"/>
      <c r="AJ146" s="1464"/>
      <c r="AK146" s="1464" t="s">
        <v>11805</v>
      </c>
      <c r="AL146" s="2601">
        <v>0.25</v>
      </c>
      <c r="AM146" s="1464">
        <v>0</v>
      </c>
    </row>
    <row r="147" spans="1:40" ht="78.75">
      <c r="A147" s="289">
        <v>1673</v>
      </c>
      <c r="B147" s="1468" t="s">
        <v>4443</v>
      </c>
      <c r="C147" s="303" t="s">
        <v>4444</v>
      </c>
      <c r="D147" s="409" t="s">
        <v>342</v>
      </c>
      <c r="E147" s="138" t="s">
        <v>4269</v>
      </c>
      <c r="F147" s="1461" t="s">
        <v>115</v>
      </c>
      <c r="G147" s="1471">
        <v>120</v>
      </c>
      <c r="H147" s="1463">
        <v>0</v>
      </c>
      <c r="I147" s="141">
        <v>15</v>
      </c>
      <c r="J147" s="1464">
        <v>0</v>
      </c>
      <c r="K147" s="1464">
        <v>15</v>
      </c>
      <c r="L147" s="1464">
        <v>105</v>
      </c>
      <c r="M147" s="1464">
        <v>52.5</v>
      </c>
      <c r="N147" s="1464">
        <v>0</v>
      </c>
      <c r="O147" s="1464">
        <v>52.5</v>
      </c>
      <c r="P147" s="1464"/>
      <c r="Q147" s="1464"/>
      <c r="R147" s="1464"/>
      <c r="S147" s="1464"/>
      <c r="T147" s="1464"/>
      <c r="U147" s="1464"/>
      <c r="V147" s="1464"/>
      <c r="W147" s="1464"/>
      <c r="X147" s="1464"/>
      <c r="Y147" s="1464"/>
      <c r="Z147" s="466">
        <v>52.5</v>
      </c>
      <c r="AA147" s="466">
        <v>0</v>
      </c>
      <c r="AB147" s="21">
        <v>52.5</v>
      </c>
      <c r="AC147" s="21">
        <v>39.375</v>
      </c>
      <c r="AD147" s="21"/>
      <c r="AE147" s="21">
        <v>39.375</v>
      </c>
      <c r="AF147" s="21">
        <v>35.842409000000004</v>
      </c>
      <c r="AG147" s="21">
        <v>0</v>
      </c>
      <c r="AH147" s="21">
        <v>35.842409000000004</v>
      </c>
      <c r="AI147" s="1464"/>
      <c r="AJ147" s="1464" t="s">
        <v>9271</v>
      </c>
      <c r="AK147" s="1464" t="s">
        <v>11805</v>
      </c>
      <c r="AL147" s="2601">
        <v>0.25</v>
      </c>
      <c r="AM147" s="1464">
        <v>0</v>
      </c>
    </row>
    <row r="148" spans="1:40" ht="63">
      <c r="A148" s="289">
        <v>1674</v>
      </c>
      <c r="B148" s="1468" t="s">
        <v>4445</v>
      </c>
      <c r="C148" s="303" t="s">
        <v>4446</v>
      </c>
      <c r="D148" s="409" t="s">
        <v>342</v>
      </c>
      <c r="E148" s="138" t="s">
        <v>4269</v>
      </c>
      <c r="F148" s="1461" t="s">
        <v>115</v>
      </c>
      <c r="G148" s="1471">
        <v>189.21899999999999</v>
      </c>
      <c r="H148" s="1463">
        <v>0</v>
      </c>
      <c r="I148" s="141">
        <v>16.960999999999999</v>
      </c>
      <c r="J148" s="1464">
        <v>0</v>
      </c>
      <c r="K148" s="1464">
        <v>16.960999999999999</v>
      </c>
      <c r="L148" s="1464">
        <v>172.25799999999998</v>
      </c>
      <c r="M148" s="1464">
        <v>86.129000000000005</v>
      </c>
      <c r="N148" s="1464">
        <v>0</v>
      </c>
      <c r="O148" s="1464">
        <v>86.129000000000005</v>
      </c>
      <c r="P148" s="1464"/>
      <c r="Q148" s="1464"/>
      <c r="R148" s="1464"/>
      <c r="S148" s="1464"/>
      <c r="T148" s="1464"/>
      <c r="U148" s="1464"/>
      <c r="V148" s="1464"/>
      <c r="W148" s="1464"/>
      <c r="X148" s="1464"/>
      <c r="Y148" s="1464"/>
      <c r="Z148" s="466">
        <v>86.129000000000005</v>
      </c>
      <c r="AA148" s="466">
        <v>0</v>
      </c>
      <c r="AB148" s="21">
        <v>86.129000000000005</v>
      </c>
      <c r="AC148" s="21">
        <v>21.532249999999998</v>
      </c>
      <c r="AD148" s="21"/>
      <c r="AE148" s="21">
        <v>21.532249999999998</v>
      </c>
      <c r="AF148" s="21">
        <v>13.874834999999999</v>
      </c>
      <c r="AG148" s="21">
        <v>0</v>
      </c>
      <c r="AH148" s="21">
        <v>13.874834999999999</v>
      </c>
      <c r="AI148" s="1464"/>
      <c r="AJ148" s="1464"/>
      <c r="AK148" s="1464" t="s">
        <v>9259</v>
      </c>
      <c r="AL148" s="2601">
        <v>0.25</v>
      </c>
      <c r="AM148" s="1464">
        <v>0</v>
      </c>
    </row>
    <row r="149" spans="1:40" ht="220.5">
      <c r="A149" s="289">
        <v>1675</v>
      </c>
      <c r="B149" s="1468" t="s">
        <v>4447</v>
      </c>
      <c r="C149" s="303" t="s">
        <v>4448</v>
      </c>
      <c r="D149" s="409" t="s">
        <v>342</v>
      </c>
      <c r="E149" s="138" t="s">
        <v>4269</v>
      </c>
      <c r="F149" s="1461" t="s">
        <v>115</v>
      </c>
      <c r="G149" s="1471">
        <v>130</v>
      </c>
      <c r="H149" s="1463">
        <v>0</v>
      </c>
      <c r="I149" s="141">
        <v>16.25</v>
      </c>
      <c r="J149" s="1464">
        <v>0</v>
      </c>
      <c r="K149" s="1464">
        <v>16.25</v>
      </c>
      <c r="L149" s="1464">
        <v>113.75</v>
      </c>
      <c r="M149" s="1464">
        <v>113.75</v>
      </c>
      <c r="N149" s="1464">
        <v>0</v>
      </c>
      <c r="O149" s="1464">
        <v>113.75</v>
      </c>
      <c r="P149" s="1464"/>
      <c r="Q149" s="1464"/>
      <c r="R149" s="1464"/>
      <c r="S149" s="1464"/>
      <c r="T149" s="1464"/>
      <c r="U149" s="1464"/>
      <c r="V149" s="1464"/>
      <c r="W149" s="1464"/>
      <c r="X149" s="1464">
        <v>2.0319999999999965</v>
      </c>
      <c r="Y149" s="1464"/>
      <c r="Z149" s="466">
        <v>111.718</v>
      </c>
      <c r="AA149" s="466">
        <v>0</v>
      </c>
      <c r="AB149" s="21">
        <v>111.718</v>
      </c>
      <c r="AC149" s="21">
        <v>111.718</v>
      </c>
      <c r="AD149" s="21"/>
      <c r="AE149" s="21">
        <v>111.718</v>
      </c>
      <c r="AF149" s="21">
        <v>106.648736</v>
      </c>
      <c r="AG149" s="21">
        <v>0</v>
      </c>
      <c r="AH149" s="21">
        <v>106.648736</v>
      </c>
      <c r="AI149" s="1464"/>
      <c r="AJ149" s="1464" t="s">
        <v>12965</v>
      </c>
      <c r="AK149" s="1464" t="s">
        <v>12525</v>
      </c>
      <c r="AL149" s="2601">
        <v>0.5</v>
      </c>
      <c r="AM149" s="1464">
        <v>0</v>
      </c>
      <c r="AN149" s="2859"/>
    </row>
    <row r="150" spans="1:40" ht="110.25">
      <c r="A150" s="289">
        <v>1676</v>
      </c>
      <c r="B150" s="1468" t="s">
        <v>4449</v>
      </c>
      <c r="C150" s="303" t="s">
        <v>4450</v>
      </c>
      <c r="D150" s="409" t="s">
        <v>342</v>
      </c>
      <c r="E150" s="138" t="s">
        <v>4101</v>
      </c>
      <c r="F150" s="1461" t="s">
        <v>115</v>
      </c>
      <c r="G150" s="1471">
        <v>110.86199999999999</v>
      </c>
      <c r="H150" s="1463">
        <v>0</v>
      </c>
      <c r="I150" s="141">
        <v>13.016250000000001</v>
      </c>
      <c r="J150" s="1464">
        <v>0</v>
      </c>
      <c r="K150" s="1464">
        <v>13.016250000000001</v>
      </c>
      <c r="L150" s="1464">
        <v>97.845749999999995</v>
      </c>
      <c r="M150" s="1464">
        <v>48.923000000000002</v>
      </c>
      <c r="N150" s="1464">
        <v>0</v>
      </c>
      <c r="O150" s="1464">
        <v>48.923000000000002</v>
      </c>
      <c r="P150" s="1464"/>
      <c r="Q150" s="1464"/>
      <c r="R150" s="1464"/>
      <c r="S150" s="1464"/>
      <c r="T150" s="1464"/>
      <c r="U150" s="1464"/>
      <c r="V150" s="1464"/>
      <c r="W150" s="1464"/>
      <c r="X150" s="1464"/>
      <c r="Y150" s="1464"/>
      <c r="Z150" s="466">
        <v>48.923000000000002</v>
      </c>
      <c r="AA150" s="466">
        <v>0</v>
      </c>
      <c r="AB150" s="21">
        <v>48.923000000000002</v>
      </c>
      <c r="AC150" s="21">
        <v>48.922750000000008</v>
      </c>
      <c r="AD150" s="21"/>
      <c r="AE150" s="21">
        <v>48.922750000000008</v>
      </c>
      <c r="AF150" s="21">
        <v>64.526685999999998</v>
      </c>
      <c r="AG150" s="21">
        <v>0</v>
      </c>
      <c r="AH150" s="21">
        <v>64.526685999999998</v>
      </c>
      <c r="AI150" s="1464"/>
      <c r="AJ150" s="1464"/>
      <c r="AK150" s="1464" t="s">
        <v>12217</v>
      </c>
      <c r="AL150" s="2601">
        <v>0.25</v>
      </c>
      <c r="AM150" s="1464">
        <v>0</v>
      </c>
    </row>
    <row r="151" spans="1:40" ht="78.75">
      <c r="A151" s="289">
        <v>1677</v>
      </c>
      <c r="B151" s="1468" t="s">
        <v>4451</v>
      </c>
      <c r="C151" s="303" t="s">
        <v>4452</v>
      </c>
      <c r="D151" s="409" t="s">
        <v>342</v>
      </c>
      <c r="E151" s="138" t="s">
        <v>4101</v>
      </c>
      <c r="F151" s="1461" t="s">
        <v>115</v>
      </c>
      <c r="G151" s="1471">
        <v>161.137</v>
      </c>
      <c r="H151" s="1463">
        <v>0</v>
      </c>
      <c r="I151" s="141">
        <v>13.9925</v>
      </c>
      <c r="J151" s="1464">
        <v>0</v>
      </c>
      <c r="K151" s="1464">
        <v>13.9925</v>
      </c>
      <c r="L151" s="1464">
        <v>147.14449999999999</v>
      </c>
      <c r="M151" s="1464">
        <v>73.572000000000003</v>
      </c>
      <c r="N151" s="1464">
        <v>0</v>
      </c>
      <c r="O151" s="1464">
        <v>73.572000000000003</v>
      </c>
      <c r="P151" s="1464"/>
      <c r="Q151" s="1464"/>
      <c r="R151" s="1464"/>
      <c r="S151" s="1464"/>
      <c r="T151" s="1464"/>
      <c r="U151" s="1464"/>
      <c r="V151" s="1464"/>
      <c r="W151" s="1464"/>
      <c r="X151" s="1464"/>
      <c r="Y151" s="1464"/>
      <c r="Z151" s="466">
        <v>73.572000000000003</v>
      </c>
      <c r="AA151" s="466">
        <v>0</v>
      </c>
      <c r="AB151" s="21">
        <v>73.572000000000003</v>
      </c>
      <c r="AC151" s="21">
        <v>73.572000000000003</v>
      </c>
      <c r="AD151" s="21"/>
      <c r="AE151" s="21">
        <v>73.572000000000003</v>
      </c>
      <c r="AF151" s="21">
        <v>55.129548</v>
      </c>
      <c r="AG151" s="21">
        <v>0</v>
      </c>
      <c r="AH151" s="21">
        <v>55.129548</v>
      </c>
      <c r="AI151" s="1464"/>
      <c r="AJ151" s="1464"/>
      <c r="AK151" s="1464" t="s">
        <v>12355</v>
      </c>
      <c r="AL151" s="2601">
        <v>0.25</v>
      </c>
      <c r="AM151" s="1464">
        <v>0</v>
      </c>
    </row>
    <row r="152" spans="1:40" ht="78.75">
      <c r="A152" s="289">
        <v>1678</v>
      </c>
      <c r="B152" s="1468" t="s">
        <v>4453</v>
      </c>
      <c r="C152" s="303" t="s">
        <v>4454</v>
      </c>
      <c r="D152" s="409" t="s">
        <v>220</v>
      </c>
      <c r="E152" s="138" t="s">
        <v>4455</v>
      </c>
      <c r="F152" s="1461" t="s">
        <v>115</v>
      </c>
      <c r="G152" s="1471">
        <v>100</v>
      </c>
      <c r="H152" s="1463">
        <v>0</v>
      </c>
      <c r="I152" s="141">
        <v>50</v>
      </c>
      <c r="J152" s="1464">
        <v>0</v>
      </c>
      <c r="K152" s="1464">
        <v>50</v>
      </c>
      <c r="L152" s="1464">
        <v>50</v>
      </c>
      <c r="M152" s="1464">
        <v>25</v>
      </c>
      <c r="N152" s="1464">
        <v>0</v>
      </c>
      <c r="O152" s="1464">
        <v>25</v>
      </c>
      <c r="P152" s="1464"/>
      <c r="Q152" s="1464"/>
      <c r="R152" s="1464"/>
      <c r="S152" s="1464"/>
      <c r="T152" s="1464"/>
      <c r="U152" s="1464"/>
      <c r="V152" s="1464"/>
      <c r="W152" s="1464"/>
      <c r="X152" s="1464"/>
      <c r="Y152" s="1464"/>
      <c r="Z152" s="466">
        <v>25</v>
      </c>
      <c r="AA152" s="466">
        <v>0</v>
      </c>
      <c r="AB152" s="21">
        <v>25</v>
      </c>
      <c r="AC152" s="21">
        <v>25</v>
      </c>
      <c r="AD152" s="21"/>
      <c r="AE152" s="21">
        <v>25</v>
      </c>
      <c r="AF152" s="21">
        <v>24.973465000000001</v>
      </c>
      <c r="AG152" s="21">
        <v>0</v>
      </c>
      <c r="AH152" s="21">
        <v>24.973465000000001</v>
      </c>
      <c r="AI152" s="1464"/>
      <c r="AJ152" s="1464"/>
      <c r="AK152" s="1464" t="s">
        <v>10328</v>
      </c>
      <c r="AL152" s="2601">
        <v>0.25</v>
      </c>
      <c r="AM152" s="1464">
        <v>0</v>
      </c>
    </row>
    <row r="153" spans="1:40" ht="126">
      <c r="A153" s="289">
        <v>1679</v>
      </c>
      <c r="B153" s="1468" t="s">
        <v>4456</v>
      </c>
      <c r="C153" s="303" t="s">
        <v>4457</v>
      </c>
      <c r="D153" s="409" t="s">
        <v>220</v>
      </c>
      <c r="E153" s="138" t="s">
        <v>725</v>
      </c>
      <c r="F153" s="1461" t="s">
        <v>115</v>
      </c>
      <c r="G153" s="1471">
        <v>120</v>
      </c>
      <c r="H153" s="1463">
        <v>0</v>
      </c>
      <c r="I153" s="141">
        <v>60</v>
      </c>
      <c r="J153" s="1464">
        <v>0</v>
      </c>
      <c r="K153" s="1464">
        <v>60</v>
      </c>
      <c r="L153" s="1464">
        <v>60</v>
      </c>
      <c r="M153" s="1464">
        <v>30</v>
      </c>
      <c r="N153" s="1464">
        <v>0</v>
      </c>
      <c r="O153" s="1464">
        <v>30</v>
      </c>
      <c r="P153" s="1464"/>
      <c r="Q153" s="1464"/>
      <c r="R153" s="1464"/>
      <c r="S153" s="1464"/>
      <c r="T153" s="1464"/>
      <c r="U153" s="1464"/>
      <c r="V153" s="1464"/>
      <c r="W153" s="1464"/>
      <c r="X153" s="1464"/>
      <c r="Y153" s="1464"/>
      <c r="Z153" s="466">
        <v>30</v>
      </c>
      <c r="AA153" s="466">
        <v>0</v>
      </c>
      <c r="AB153" s="21">
        <v>30</v>
      </c>
      <c r="AC153" s="21">
        <v>30</v>
      </c>
      <c r="AD153" s="21"/>
      <c r="AE153" s="21">
        <v>30</v>
      </c>
      <c r="AF153" s="21">
        <v>29.985392999999998</v>
      </c>
      <c r="AG153" s="21">
        <v>0</v>
      </c>
      <c r="AH153" s="21">
        <v>29.985392999999998</v>
      </c>
      <c r="AI153" s="1464"/>
      <c r="AJ153" s="1464"/>
      <c r="AK153" s="1464" t="s">
        <v>12213</v>
      </c>
      <c r="AL153" s="2601">
        <v>0.25</v>
      </c>
      <c r="AM153" s="1464">
        <v>0</v>
      </c>
    </row>
    <row r="154" spans="1:40" ht="110.25">
      <c r="A154" s="289">
        <v>1680</v>
      </c>
      <c r="B154" s="1468" t="s">
        <v>4458</v>
      </c>
      <c r="C154" s="303" t="s">
        <v>4459</v>
      </c>
      <c r="D154" s="409" t="s">
        <v>220</v>
      </c>
      <c r="E154" s="138" t="s">
        <v>4310</v>
      </c>
      <c r="F154" s="1461" t="s">
        <v>115</v>
      </c>
      <c r="G154" s="1471">
        <v>70</v>
      </c>
      <c r="H154" s="1463">
        <v>0</v>
      </c>
      <c r="I154" s="141">
        <v>35</v>
      </c>
      <c r="J154" s="1464">
        <v>0</v>
      </c>
      <c r="K154" s="1464">
        <v>35</v>
      </c>
      <c r="L154" s="1464">
        <v>35</v>
      </c>
      <c r="M154" s="1464">
        <v>17.5</v>
      </c>
      <c r="N154" s="1464">
        <v>0</v>
      </c>
      <c r="O154" s="1464">
        <v>17.5</v>
      </c>
      <c r="P154" s="1464"/>
      <c r="Q154" s="1464"/>
      <c r="R154" s="1464"/>
      <c r="S154" s="1464"/>
      <c r="T154" s="1464"/>
      <c r="U154" s="1464"/>
      <c r="V154" s="1464"/>
      <c r="W154" s="1464"/>
      <c r="X154" s="1464"/>
      <c r="Y154" s="1464"/>
      <c r="Z154" s="466">
        <v>17.5</v>
      </c>
      <c r="AA154" s="466">
        <v>0</v>
      </c>
      <c r="AB154" s="21">
        <v>17.5</v>
      </c>
      <c r="AC154" s="21">
        <v>17.5</v>
      </c>
      <c r="AD154" s="21"/>
      <c r="AE154" s="21">
        <v>17.5</v>
      </c>
      <c r="AF154" s="21">
        <v>15.65625</v>
      </c>
      <c r="AG154" s="21">
        <v>0</v>
      </c>
      <c r="AH154" s="21">
        <v>15.65625</v>
      </c>
      <c r="AI154" s="1464"/>
      <c r="AJ154" s="1464"/>
      <c r="AK154" s="1464" t="s">
        <v>10803</v>
      </c>
      <c r="AL154" s="2601">
        <v>0.25</v>
      </c>
      <c r="AM154" s="1464">
        <v>0</v>
      </c>
    </row>
    <row r="155" spans="1:40" ht="63">
      <c r="A155" s="289">
        <v>1681</v>
      </c>
      <c r="B155" s="1468" t="s">
        <v>4460</v>
      </c>
      <c r="C155" s="303" t="s">
        <v>4461</v>
      </c>
      <c r="D155" s="409" t="s">
        <v>220</v>
      </c>
      <c r="E155" s="138" t="s">
        <v>4455</v>
      </c>
      <c r="F155" s="1461" t="s">
        <v>115</v>
      </c>
      <c r="G155" s="1471">
        <v>50</v>
      </c>
      <c r="H155" s="1463">
        <v>0</v>
      </c>
      <c r="I155" s="141">
        <v>25</v>
      </c>
      <c r="J155" s="1464">
        <v>0</v>
      </c>
      <c r="K155" s="1464">
        <v>25</v>
      </c>
      <c r="L155" s="1464">
        <v>25</v>
      </c>
      <c r="M155" s="1464">
        <v>12.5</v>
      </c>
      <c r="N155" s="1464">
        <v>0</v>
      </c>
      <c r="O155" s="1464">
        <v>12.5</v>
      </c>
      <c r="P155" s="1464"/>
      <c r="Q155" s="1464"/>
      <c r="R155" s="1464"/>
      <c r="S155" s="1464"/>
      <c r="T155" s="1464"/>
      <c r="U155" s="1464"/>
      <c r="V155" s="1464"/>
      <c r="W155" s="1464"/>
      <c r="X155" s="1464"/>
      <c r="Y155" s="1464"/>
      <c r="Z155" s="466">
        <v>12.5</v>
      </c>
      <c r="AA155" s="466">
        <v>0</v>
      </c>
      <c r="AB155" s="21">
        <v>12.5</v>
      </c>
      <c r="AC155" s="21">
        <v>12.5</v>
      </c>
      <c r="AD155" s="21"/>
      <c r="AE155" s="21">
        <v>12.5</v>
      </c>
      <c r="AF155" s="21">
        <v>12.499864000000001</v>
      </c>
      <c r="AG155" s="21">
        <v>0</v>
      </c>
      <c r="AH155" s="21">
        <v>12.499864000000001</v>
      </c>
      <c r="AI155" s="1464"/>
      <c r="AJ155" s="1464"/>
      <c r="AK155" s="1464" t="s">
        <v>9664</v>
      </c>
      <c r="AL155" s="2601">
        <v>0.25</v>
      </c>
      <c r="AM155" s="1464">
        <v>0</v>
      </c>
    </row>
    <row r="156" spans="1:40" ht="110.25">
      <c r="A156" s="289">
        <v>1682</v>
      </c>
      <c r="B156" s="1468" t="s">
        <v>4462</v>
      </c>
      <c r="C156" s="303" t="s">
        <v>4463</v>
      </c>
      <c r="D156" s="409" t="s">
        <v>220</v>
      </c>
      <c r="E156" s="138" t="s">
        <v>725</v>
      </c>
      <c r="F156" s="1461" t="s">
        <v>115</v>
      </c>
      <c r="G156" s="1471">
        <v>100</v>
      </c>
      <c r="H156" s="1463">
        <v>0</v>
      </c>
      <c r="I156" s="141">
        <v>50</v>
      </c>
      <c r="J156" s="1464">
        <v>0</v>
      </c>
      <c r="K156" s="1464">
        <v>50</v>
      </c>
      <c r="L156" s="1464">
        <v>50</v>
      </c>
      <c r="M156" s="1464">
        <v>25</v>
      </c>
      <c r="N156" s="1464">
        <v>0</v>
      </c>
      <c r="O156" s="1464">
        <v>25</v>
      </c>
      <c r="P156" s="1464"/>
      <c r="Q156" s="1464"/>
      <c r="R156" s="1464"/>
      <c r="S156" s="1464"/>
      <c r="T156" s="1464"/>
      <c r="U156" s="1464"/>
      <c r="V156" s="1464"/>
      <c r="W156" s="1464"/>
      <c r="X156" s="1464"/>
      <c r="Y156" s="1464"/>
      <c r="Z156" s="466">
        <v>25</v>
      </c>
      <c r="AA156" s="466">
        <v>0</v>
      </c>
      <c r="AB156" s="21">
        <v>25</v>
      </c>
      <c r="AC156" s="21">
        <v>25</v>
      </c>
      <c r="AD156" s="21"/>
      <c r="AE156" s="21">
        <v>25</v>
      </c>
      <c r="AF156" s="21">
        <v>24.997976999999999</v>
      </c>
      <c r="AG156" s="21">
        <v>0</v>
      </c>
      <c r="AH156" s="21">
        <v>24.997976999999999</v>
      </c>
      <c r="AI156" s="1464"/>
      <c r="AJ156" s="1464"/>
      <c r="AK156" s="1464" t="s">
        <v>12213</v>
      </c>
      <c r="AL156" s="2601">
        <v>0.25</v>
      </c>
      <c r="AM156" s="1464">
        <v>0</v>
      </c>
    </row>
    <row r="157" spans="1:40" ht="78.75">
      <c r="A157" s="289">
        <v>1683</v>
      </c>
      <c r="B157" s="1468" t="s">
        <v>4464</v>
      </c>
      <c r="C157" s="303" t="s">
        <v>4465</v>
      </c>
      <c r="D157" s="409" t="s">
        <v>220</v>
      </c>
      <c r="E157" s="138" t="s">
        <v>725</v>
      </c>
      <c r="F157" s="1461" t="s">
        <v>115</v>
      </c>
      <c r="G157" s="1471">
        <v>100</v>
      </c>
      <c r="H157" s="1463">
        <v>0</v>
      </c>
      <c r="I157" s="141">
        <v>50</v>
      </c>
      <c r="J157" s="1464">
        <v>0</v>
      </c>
      <c r="K157" s="1464">
        <v>50</v>
      </c>
      <c r="L157" s="1464">
        <v>50</v>
      </c>
      <c r="M157" s="1464">
        <v>25</v>
      </c>
      <c r="N157" s="1464">
        <v>0</v>
      </c>
      <c r="O157" s="1464">
        <v>25</v>
      </c>
      <c r="P157" s="1464"/>
      <c r="Q157" s="1464"/>
      <c r="R157" s="1464"/>
      <c r="S157" s="1464"/>
      <c r="T157" s="1464"/>
      <c r="U157" s="1464"/>
      <c r="V157" s="1464"/>
      <c r="W157" s="1464"/>
      <c r="X157" s="1464"/>
      <c r="Y157" s="1464"/>
      <c r="Z157" s="466">
        <v>25</v>
      </c>
      <c r="AA157" s="466">
        <v>0</v>
      </c>
      <c r="AB157" s="21">
        <v>25</v>
      </c>
      <c r="AC157" s="21">
        <v>25</v>
      </c>
      <c r="AD157" s="21"/>
      <c r="AE157" s="21">
        <v>25</v>
      </c>
      <c r="AF157" s="21">
        <v>21.874887999999999</v>
      </c>
      <c r="AG157" s="21">
        <v>0</v>
      </c>
      <c r="AH157" s="21">
        <v>21.874887999999999</v>
      </c>
      <c r="AI157" s="1464"/>
      <c r="AJ157" s="1464"/>
      <c r="AK157" s="1464" t="s">
        <v>10376</v>
      </c>
      <c r="AL157" s="2601">
        <v>0.25</v>
      </c>
      <c r="AM157" s="1464">
        <v>0</v>
      </c>
    </row>
    <row r="158" spans="1:40" ht="63">
      <c r="A158" s="289">
        <v>1684</v>
      </c>
      <c r="B158" s="1468" t="s">
        <v>4466</v>
      </c>
      <c r="C158" s="303" t="s">
        <v>4467</v>
      </c>
      <c r="D158" s="409" t="s">
        <v>220</v>
      </c>
      <c r="E158" s="138" t="s">
        <v>4101</v>
      </c>
      <c r="F158" s="1461" t="s">
        <v>115</v>
      </c>
      <c r="G158" s="1471">
        <v>138.28</v>
      </c>
      <c r="H158" s="1463">
        <v>0</v>
      </c>
      <c r="I158" s="141">
        <v>43.242000000000004</v>
      </c>
      <c r="J158" s="1464">
        <v>0</v>
      </c>
      <c r="K158" s="1464">
        <v>43.242000000000004</v>
      </c>
      <c r="L158" s="1464">
        <v>95.037999999999997</v>
      </c>
      <c r="M158" s="1464">
        <v>47.518999999999998</v>
      </c>
      <c r="N158" s="1464">
        <v>0</v>
      </c>
      <c r="O158" s="1464">
        <v>47.518999999999998</v>
      </c>
      <c r="P158" s="1464"/>
      <c r="Q158" s="1464"/>
      <c r="R158" s="1464"/>
      <c r="S158" s="1464"/>
      <c r="T158" s="1464"/>
      <c r="U158" s="1464"/>
      <c r="V158" s="1464"/>
      <c r="W158" s="1464"/>
      <c r="X158" s="1464"/>
      <c r="Y158" s="1464"/>
      <c r="Z158" s="466">
        <v>47.518999999999998</v>
      </c>
      <c r="AA158" s="466">
        <v>0</v>
      </c>
      <c r="AB158" s="21">
        <v>47.518999999999998</v>
      </c>
      <c r="AC158" s="21">
        <v>47.518750000000004</v>
      </c>
      <c r="AD158" s="21"/>
      <c r="AE158" s="21">
        <v>47.518750000000004</v>
      </c>
      <c r="AF158" s="21">
        <v>47.496533999999997</v>
      </c>
      <c r="AG158" s="21">
        <v>0</v>
      </c>
      <c r="AH158" s="21">
        <v>47.496533999999997</v>
      </c>
      <c r="AI158" s="1464"/>
      <c r="AJ158" s="1464"/>
      <c r="AK158" s="1464" t="s">
        <v>10264</v>
      </c>
      <c r="AL158" s="2601">
        <v>0.25</v>
      </c>
      <c r="AM158" s="1464">
        <v>0</v>
      </c>
    </row>
    <row r="159" spans="1:40" ht="63">
      <c r="A159" s="289">
        <v>1685</v>
      </c>
      <c r="B159" s="1468" t="s">
        <v>4468</v>
      </c>
      <c r="C159" s="303" t="s">
        <v>4469</v>
      </c>
      <c r="D159" s="409" t="s">
        <v>220</v>
      </c>
      <c r="E159" s="138" t="s">
        <v>4101</v>
      </c>
      <c r="F159" s="1461" t="s">
        <v>115</v>
      </c>
      <c r="G159" s="1471">
        <v>161.029</v>
      </c>
      <c r="H159" s="1463">
        <v>0</v>
      </c>
      <c r="I159" s="141">
        <v>46.65325</v>
      </c>
      <c r="J159" s="1464">
        <v>0</v>
      </c>
      <c r="K159" s="1464">
        <v>46.65325</v>
      </c>
      <c r="L159" s="1464">
        <v>114.37575</v>
      </c>
      <c r="M159" s="1464">
        <v>57.188000000000002</v>
      </c>
      <c r="N159" s="1464">
        <v>0</v>
      </c>
      <c r="O159" s="1464">
        <v>57.188000000000002</v>
      </c>
      <c r="P159" s="1464"/>
      <c r="Q159" s="1464"/>
      <c r="R159" s="1464"/>
      <c r="S159" s="1464"/>
      <c r="T159" s="1464"/>
      <c r="U159" s="1464"/>
      <c r="V159" s="1464"/>
      <c r="W159" s="1464"/>
      <c r="X159" s="1464"/>
      <c r="Y159" s="1464"/>
      <c r="Z159" s="466">
        <v>57.188000000000002</v>
      </c>
      <c r="AA159" s="466">
        <v>0</v>
      </c>
      <c r="AB159" s="21">
        <v>57.188000000000002</v>
      </c>
      <c r="AC159" s="21">
        <v>57.188000000000002</v>
      </c>
      <c r="AD159" s="21"/>
      <c r="AE159" s="21">
        <v>57.188000000000002</v>
      </c>
      <c r="AF159" s="21">
        <v>57.186652000000002</v>
      </c>
      <c r="AG159" s="21">
        <v>0</v>
      </c>
      <c r="AH159" s="21">
        <v>57.186652000000002</v>
      </c>
      <c r="AI159" s="1464"/>
      <c r="AJ159" s="1464"/>
      <c r="AK159" s="1464" t="s">
        <v>10264</v>
      </c>
      <c r="AL159" s="2601">
        <v>0.25</v>
      </c>
      <c r="AM159" s="1464">
        <v>0</v>
      </c>
    </row>
    <row r="160" spans="1:40" ht="78.75">
      <c r="A160" s="289">
        <v>1686</v>
      </c>
      <c r="B160" s="1468" t="s">
        <v>4470</v>
      </c>
      <c r="C160" s="303" t="s">
        <v>4471</v>
      </c>
      <c r="D160" s="409" t="s">
        <v>220</v>
      </c>
      <c r="E160" s="138" t="s">
        <v>4101</v>
      </c>
      <c r="F160" s="1461" t="s">
        <v>115</v>
      </c>
      <c r="G160" s="1471">
        <v>154.279</v>
      </c>
      <c r="H160" s="1463">
        <v>0</v>
      </c>
      <c r="I160" s="141">
        <v>40.952999999999996</v>
      </c>
      <c r="J160" s="1464">
        <v>0</v>
      </c>
      <c r="K160" s="1464">
        <v>40.952999999999996</v>
      </c>
      <c r="L160" s="1464">
        <v>113.32599999999999</v>
      </c>
      <c r="M160" s="1464">
        <v>56.662999999999997</v>
      </c>
      <c r="N160" s="1464">
        <v>0</v>
      </c>
      <c r="O160" s="1464">
        <v>56.662999999999997</v>
      </c>
      <c r="P160" s="1464"/>
      <c r="Q160" s="1464"/>
      <c r="R160" s="1464"/>
      <c r="S160" s="1464"/>
      <c r="T160" s="1464"/>
      <c r="U160" s="1464"/>
      <c r="V160" s="1464"/>
      <c r="W160" s="1464"/>
      <c r="X160" s="1464"/>
      <c r="Y160" s="1464"/>
      <c r="Z160" s="466">
        <v>56.662999999999997</v>
      </c>
      <c r="AA160" s="466">
        <v>0</v>
      </c>
      <c r="AB160" s="21">
        <v>56.662999999999997</v>
      </c>
      <c r="AC160" s="21">
        <v>56.662749999999996</v>
      </c>
      <c r="AD160" s="21"/>
      <c r="AE160" s="21">
        <v>56.662749999999996</v>
      </c>
      <c r="AF160" s="21">
        <v>56.602708</v>
      </c>
      <c r="AG160" s="21">
        <v>0</v>
      </c>
      <c r="AH160" s="21">
        <v>56.602708</v>
      </c>
      <c r="AI160" s="1464"/>
      <c r="AJ160" s="1464"/>
      <c r="AK160" s="1464" t="s">
        <v>10264</v>
      </c>
      <c r="AL160" s="2601">
        <v>0.25</v>
      </c>
      <c r="AM160" s="1464">
        <v>0</v>
      </c>
    </row>
    <row r="161" spans="1:39" ht="110.25">
      <c r="A161" s="289">
        <v>1687</v>
      </c>
      <c r="B161" s="1468" t="s">
        <v>4472</v>
      </c>
      <c r="C161" s="303" t="s">
        <v>4473</v>
      </c>
      <c r="D161" s="409" t="s">
        <v>220</v>
      </c>
      <c r="E161" s="138" t="s">
        <v>4101</v>
      </c>
      <c r="F161" s="1461" t="s">
        <v>115</v>
      </c>
      <c r="G161" s="1471">
        <v>78.739999999999995</v>
      </c>
      <c r="H161" s="1463">
        <v>0</v>
      </c>
      <c r="I161" s="141">
        <v>15.373749999999999</v>
      </c>
      <c r="J161" s="1464">
        <v>0</v>
      </c>
      <c r="K161" s="1464">
        <v>15.373749999999999</v>
      </c>
      <c r="L161" s="1464">
        <v>63.366249999999994</v>
      </c>
      <c r="M161" s="1464">
        <v>31.683</v>
      </c>
      <c r="N161" s="1464">
        <v>0</v>
      </c>
      <c r="O161" s="1464">
        <v>31.683</v>
      </c>
      <c r="P161" s="1464"/>
      <c r="Q161" s="1464"/>
      <c r="R161" s="1464"/>
      <c r="S161" s="1464"/>
      <c r="T161" s="1464"/>
      <c r="U161" s="1464"/>
      <c r="V161" s="1464"/>
      <c r="W161" s="1464"/>
      <c r="X161" s="1464"/>
      <c r="Y161" s="1464"/>
      <c r="Z161" s="466">
        <v>31.683</v>
      </c>
      <c r="AA161" s="466">
        <v>0</v>
      </c>
      <c r="AB161" s="21">
        <v>31.683</v>
      </c>
      <c r="AC161" s="21">
        <v>31.682749999999999</v>
      </c>
      <c r="AD161" s="21"/>
      <c r="AE161" s="21">
        <v>31.682749999999999</v>
      </c>
      <c r="AF161" s="21">
        <v>31.664629000000001</v>
      </c>
      <c r="AG161" s="21">
        <v>0</v>
      </c>
      <c r="AH161" s="21">
        <v>31.664629000000001</v>
      </c>
      <c r="AI161" s="1464"/>
      <c r="AJ161" s="1464"/>
      <c r="AK161" s="1464" t="s">
        <v>10423</v>
      </c>
      <c r="AL161" s="2601">
        <v>0.25</v>
      </c>
      <c r="AM161" s="1464">
        <v>0</v>
      </c>
    </row>
    <row r="162" spans="1:39" ht="110.25">
      <c r="A162" s="289">
        <v>1688</v>
      </c>
      <c r="B162" s="1468" t="s">
        <v>4474</v>
      </c>
      <c r="C162" s="303" t="s">
        <v>4475</v>
      </c>
      <c r="D162" s="409" t="s">
        <v>220</v>
      </c>
      <c r="E162" s="138" t="s">
        <v>4455</v>
      </c>
      <c r="F162" s="1461" t="s">
        <v>115</v>
      </c>
      <c r="G162" s="1471">
        <v>100</v>
      </c>
      <c r="H162" s="1463">
        <v>0</v>
      </c>
      <c r="I162" s="141">
        <v>50</v>
      </c>
      <c r="J162" s="1464">
        <v>0</v>
      </c>
      <c r="K162" s="1464">
        <v>50</v>
      </c>
      <c r="L162" s="1464">
        <v>50</v>
      </c>
      <c r="M162" s="1464">
        <v>25</v>
      </c>
      <c r="N162" s="1464">
        <v>0</v>
      </c>
      <c r="O162" s="1464">
        <v>25</v>
      </c>
      <c r="P162" s="1464"/>
      <c r="Q162" s="1464"/>
      <c r="R162" s="1464"/>
      <c r="S162" s="1464"/>
      <c r="T162" s="1464"/>
      <c r="U162" s="1464"/>
      <c r="V162" s="1464"/>
      <c r="W162" s="1464"/>
      <c r="X162" s="1464"/>
      <c r="Y162" s="1464"/>
      <c r="Z162" s="466">
        <v>25</v>
      </c>
      <c r="AA162" s="466">
        <v>0</v>
      </c>
      <c r="AB162" s="21">
        <v>25</v>
      </c>
      <c r="AC162" s="21">
        <v>25</v>
      </c>
      <c r="AD162" s="21"/>
      <c r="AE162" s="21">
        <v>25</v>
      </c>
      <c r="AF162" s="21">
        <v>26.821075</v>
      </c>
      <c r="AG162" s="21">
        <v>0</v>
      </c>
      <c r="AH162" s="21">
        <v>26.821075</v>
      </c>
      <c r="AI162" s="1464"/>
      <c r="AJ162" s="1464"/>
      <c r="AK162" s="1464" t="s">
        <v>12213</v>
      </c>
      <c r="AL162" s="2601">
        <v>0.25</v>
      </c>
      <c r="AM162" s="1464">
        <v>0</v>
      </c>
    </row>
    <row r="163" spans="1:39" ht="173.25">
      <c r="A163" s="289">
        <v>1689</v>
      </c>
      <c r="B163" s="1468" t="s">
        <v>4476</v>
      </c>
      <c r="C163" s="303" t="s">
        <v>4477</v>
      </c>
      <c r="D163" s="1467" t="s">
        <v>537</v>
      </c>
      <c r="E163" s="138" t="s">
        <v>670</v>
      </c>
      <c r="F163" s="1461" t="s">
        <v>115</v>
      </c>
      <c r="G163" s="1471">
        <v>180</v>
      </c>
      <c r="H163" s="1463">
        <v>0</v>
      </c>
      <c r="I163" s="141">
        <v>0</v>
      </c>
      <c r="J163" s="1464">
        <v>0</v>
      </c>
      <c r="K163" s="1464">
        <v>0</v>
      </c>
      <c r="L163" s="1464">
        <v>180</v>
      </c>
      <c r="M163" s="1464">
        <v>90</v>
      </c>
      <c r="N163" s="1464">
        <v>0</v>
      </c>
      <c r="O163" s="1464">
        <v>90</v>
      </c>
      <c r="P163" s="1464"/>
      <c r="Q163" s="1464"/>
      <c r="R163" s="1464"/>
      <c r="S163" s="1464"/>
      <c r="T163" s="1464"/>
      <c r="U163" s="1464"/>
      <c r="V163" s="1464">
        <v>44.997999999999998</v>
      </c>
      <c r="W163" s="1464"/>
      <c r="X163" s="1464"/>
      <c r="Y163" s="1464"/>
      <c r="Z163" s="466">
        <v>134.99799999999999</v>
      </c>
      <c r="AA163" s="466">
        <v>0</v>
      </c>
      <c r="AB163" s="21">
        <v>134.99799999999999</v>
      </c>
      <c r="AC163" s="21">
        <v>33.75</v>
      </c>
      <c r="AD163" s="21"/>
      <c r="AE163" s="21">
        <v>33.75</v>
      </c>
      <c r="AF163" s="21">
        <v>33.75</v>
      </c>
      <c r="AG163" s="21">
        <v>0</v>
      </c>
      <c r="AH163" s="21">
        <v>33.75</v>
      </c>
      <c r="AI163" s="1464"/>
      <c r="AJ163" s="1464" t="s">
        <v>10317</v>
      </c>
      <c r="AK163" s="1464" t="s">
        <v>10318</v>
      </c>
      <c r="AL163" s="2601">
        <v>0.25</v>
      </c>
      <c r="AM163" s="1464">
        <v>0</v>
      </c>
    </row>
    <row r="164" spans="1:39" ht="78.75">
      <c r="A164" s="289">
        <v>1690</v>
      </c>
      <c r="B164" s="1468" t="s">
        <v>4478</v>
      </c>
      <c r="C164" s="303" t="s">
        <v>4479</v>
      </c>
      <c r="D164" s="1467" t="s">
        <v>537</v>
      </c>
      <c r="E164" s="138" t="s">
        <v>670</v>
      </c>
      <c r="F164" s="1461" t="s">
        <v>115</v>
      </c>
      <c r="G164" s="1471">
        <v>120</v>
      </c>
      <c r="H164" s="1463">
        <v>0</v>
      </c>
      <c r="I164" s="141">
        <v>0</v>
      </c>
      <c r="J164" s="1464">
        <v>0</v>
      </c>
      <c r="K164" s="1464">
        <v>0</v>
      </c>
      <c r="L164" s="1464">
        <v>120</v>
      </c>
      <c r="M164" s="1464">
        <v>60</v>
      </c>
      <c r="N164" s="1464">
        <v>0</v>
      </c>
      <c r="O164" s="1464">
        <v>60</v>
      </c>
      <c r="P164" s="1464"/>
      <c r="Q164" s="1464"/>
      <c r="R164" s="1464"/>
      <c r="S164" s="1464"/>
      <c r="T164" s="1464"/>
      <c r="U164" s="1464"/>
      <c r="V164" s="1464">
        <v>27.538</v>
      </c>
      <c r="W164" s="1464"/>
      <c r="X164" s="1464"/>
      <c r="Y164" s="1464"/>
      <c r="Z164" s="466">
        <v>87.537999999999997</v>
      </c>
      <c r="AA164" s="466">
        <v>0</v>
      </c>
      <c r="AB164" s="21">
        <v>87.537999999999997</v>
      </c>
      <c r="AC164" s="21">
        <v>21.884</v>
      </c>
      <c r="AD164" s="21"/>
      <c r="AE164" s="21">
        <v>21.884</v>
      </c>
      <c r="AF164" s="21">
        <v>21.617252000000001</v>
      </c>
      <c r="AG164" s="21">
        <v>0</v>
      </c>
      <c r="AH164" s="21">
        <v>21.617252000000001</v>
      </c>
      <c r="AI164" s="1464"/>
      <c r="AJ164" s="1464" t="s">
        <v>10309</v>
      </c>
      <c r="AK164" s="1464" t="s">
        <v>10310</v>
      </c>
      <c r="AL164" s="2601">
        <v>0.25</v>
      </c>
      <c r="AM164" s="1464">
        <v>0</v>
      </c>
    </row>
    <row r="165" spans="1:39" ht="78.75">
      <c r="A165" s="289">
        <v>1691</v>
      </c>
      <c r="B165" s="1468" t="s">
        <v>4480</v>
      </c>
      <c r="C165" s="303" t="s">
        <v>4481</v>
      </c>
      <c r="D165" s="1467" t="s">
        <v>537</v>
      </c>
      <c r="E165" s="138" t="s">
        <v>670</v>
      </c>
      <c r="F165" s="1461" t="s">
        <v>115</v>
      </c>
      <c r="G165" s="1471">
        <v>100</v>
      </c>
      <c r="H165" s="1463">
        <v>0</v>
      </c>
      <c r="I165" s="141">
        <v>0</v>
      </c>
      <c r="J165" s="1464">
        <v>0</v>
      </c>
      <c r="K165" s="1464">
        <v>0</v>
      </c>
      <c r="L165" s="1464">
        <v>100</v>
      </c>
      <c r="M165" s="1464">
        <v>50</v>
      </c>
      <c r="N165" s="1464">
        <v>0</v>
      </c>
      <c r="O165" s="1464">
        <v>50</v>
      </c>
      <c r="P165" s="1464"/>
      <c r="Q165" s="1464"/>
      <c r="R165" s="1464"/>
      <c r="S165" s="1464"/>
      <c r="T165" s="1464"/>
      <c r="U165" s="1464"/>
      <c r="V165" s="1464">
        <v>22.504000000000001</v>
      </c>
      <c r="W165" s="1464"/>
      <c r="X165" s="1464"/>
      <c r="Y165" s="1464"/>
      <c r="Z165" s="466">
        <v>72.504000000000005</v>
      </c>
      <c r="AA165" s="466">
        <v>0</v>
      </c>
      <c r="AB165" s="21">
        <v>72.504000000000005</v>
      </c>
      <c r="AC165" s="21">
        <v>18.126000000000001</v>
      </c>
      <c r="AD165" s="21"/>
      <c r="AE165" s="21">
        <v>18.126000000000001</v>
      </c>
      <c r="AF165" s="21">
        <v>18.126000000000001</v>
      </c>
      <c r="AG165" s="21">
        <v>0</v>
      </c>
      <c r="AH165" s="21">
        <v>18.126000000000001</v>
      </c>
      <c r="AI165" s="1464"/>
      <c r="AJ165" s="1464" t="s">
        <v>10308</v>
      </c>
      <c r="AK165" s="1464" t="s">
        <v>10305</v>
      </c>
      <c r="AL165" s="2601">
        <v>0.25</v>
      </c>
      <c r="AM165" s="1464">
        <v>0</v>
      </c>
    </row>
    <row r="166" spans="1:39" ht="78.75">
      <c r="A166" s="289">
        <v>1692</v>
      </c>
      <c r="B166" s="1468" t="s">
        <v>4482</v>
      </c>
      <c r="C166" s="303" t="s">
        <v>4483</v>
      </c>
      <c r="D166" s="1467" t="s">
        <v>537</v>
      </c>
      <c r="E166" s="138" t="s">
        <v>4484</v>
      </c>
      <c r="F166" s="1461" t="s">
        <v>115</v>
      </c>
      <c r="G166" s="1471">
        <v>119.73399999999999</v>
      </c>
      <c r="H166" s="1463">
        <v>15</v>
      </c>
      <c r="I166" s="141">
        <v>52.366750000000003</v>
      </c>
      <c r="J166" s="1464">
        <v>0</v>
      </c>
      <c r="K166" s="1464">
        <v>67.366749999999996</v>
      </c>
      <c r="L166" s="1464">
        <v>52.367249999999999</v>
      </c>
      <c r="M166" s="1464">
        <v>52.366999999999997</v>
      </c>
      <c r="N166" s="1464">
        <v>0</v>
      </c>
      <c r="O166" s="1464">
        <v>52.366999999999997</v>
      </c>
      <c r="P166" s="1464">
        <v>7.5</v>
      </c>
      <c r="Q166" s="1464"/>
      <c r="R166" s="1464"/>
      <c r="S166" s="1464"/>
      <c r="T166" s="1464"/>
      <c r="U166" s="1464"/>
      <c r="V166" s="1464"/>
      <c r="W166" s="1464"/>
      <c r="X166" s="1464"/>
      <c r="Y166" s="1464"/>
      <c r="Z166" s="466">
        <v>59.866999999999997</v>
      </c>
      <c r="AA166" s="466">
        <v>0</v>
      </c>
      <c r="AB166" s="21">
        <v>59.866999999999997</v>
      </c>
      <c r="AC166" s="21">
        <v>59.866500000000002</v>
      </c>
      <c r="AD166" s="21"/>
      <c r="AE166" s="21">
        <v>59.866500000000002</v>
      </c>
      <c r="AF166" s="21">
        <v>59.866999999999997</v>
      </c>
      <c r="AG166" s="21">
        <v>0</v>
      </c>
      <c r="AH166" s="21">
        <v>59.866999999999997</v>
      </c>
      <c r="AI166" s="1464"/>
      <c r="AJ166" s="1464" t="s">
        <v>12755</v>
      </c>
      <c r="AK166" s="1464" t="s">
        <v>9566</v>
      </c>
      <c r="AL166" s="2601">
        <v>0.5</v>
      </c>
      <c r="AM166" s="1464">
        <v>0</v>
      </c>
    </row>
    <row r="167" spans="1:39" ht="78.75">
      <c r="A167" s="289">
        <v>1693</v>
      </c>
      <c r="B167" s="1468" t="s">
        <v>4485</v>
      </c>
      <c r="C167" s="303" t="s">
        <v>4486</v>
      </c>
      <c r="D167" s="1467" t="s">
        <v>537</v>
      </c>
      <c r="E167" s="138" t="s">
        <v>4484</v>
      </c>
      <c r="F167" s="1461" t="s">
        <v>115</v>
      </c>
      <c r="G167" s="1471">
        <v>179.911</v>
      </c>
      <c r="H167" s="1463">
        <v>22.5</v>
      </c>
      <c r="I167" s="141">
        <v>78.705500000000001</v>
      </c>
      <c r="J167" s="1464">
        <v>0</v>
      </c>
      <c r="K167" s="1464">
        <v>101.2055</v>
      </c>
      <c r="L167" s="1464">
        <v>78.705500000000001</v>
      </c>
      <c r="M167" s="1464">
        <v>39.353000000000002</v>
      </c>
      <c r="N167" s="1464">
        <v>0</v>
      </c>
      <c r="O167" s="1464">
        <v>39.353000000000002</v>
      </c>
      <c r="P167" s="1464"/>
      <c r="Q167" s="1464"/>
      <c r="R167" s="1464"/>
      <c r="S167" s="1464"/>
      <c r="T167" s="1464"/>
      <c r="U167" s="1464"/>
      <c r="V167" s="1464"/>
      <c r="W167" s="1464"/>
      <c r="X167" s="1464"/>
      <c r="Y167" s="1464"/>
      <c r="Z167" s="466">
        <v>39.353000000000002</v>
      </c>
      <c r="AA167" s="466">
        <v>0</v>
      </c>
      <c r="AB167" s="21">
        <v>39.353000000000002</v>
      </c>
      <c r="AC167" s="21">
        <v>39.353250000000003</v>
      </c>
      <c r="AD167" s="21"/>
      <c r="AE167" s="21">
        <v>39.353250000000003</v>
      </c>
      <c r="AF167" s="21">
        <v>38.998894</v>
      </c>
      <c r="AG167" s="21">
        <v>0</v>
      </c>
      <c r="AH167" s="21">
        <v>38.998894</v>
      </c>
      <c r="AI167" s="1464"/>
      <c r="AJ167" s="1464"/>
      <c r="AK167" s="1464" t="s">
        <v>12252</v>
      </c>
      <c r="AL167" s="2601">
        <v>0.25</v>
      </c>
      <c r="AM167" s="1464">
        <v>0</v>
      </c>
    </row>
    <row r="168" spans="1:39" ht="94.5">
      <c r="A168" s="289">
        <v>1694</v>
      </c>
      <c r="B168" s="1468" t="s">
        <v>4487</v>
      </c>
      <c r="C168" s="303" t="s">
        <v>4488</v>
      </c>
      <c r="D168" s="1467" t="s">
        <v>537</v>
      </c>
      <c r="E168" s="138" t="s">
        <v>4484</v>
      </c>
      <c r="F168" s="1461" t="s">
        <v>115</v>
      </c>
      <c r="G168" s="1471">
        <v>99.885000000000005</v>
      </c>
      <c r="H168" s="1463">
        <v>12.5</v>
      </c>
      <c r="I168" s="141">
        <v>43.693249999999999</v>
      </c>
      <c r="J168" s="1464">
        <v>0</v>
      </c>
      <c r="K168" s="1464">
        <v>56.193249999999999</v>
      </c>
      <c r="L168" s="1464">
        <v>43.691750000000006</v>
      </c>
      <c r="M168" s="1464">
        <v>21.846</v>
      </c>
      <c r="N168" s="1464">
        <v>0</v>
      </c>
      <c r="O168" s="1464">
        <v>21.846</v>
      </c>
      <c r="P168" s="1464"/>
      <c r="Q168" s="1464"/>
      <c r="R168" s="1464"/>
      <c r="S168" s="1464"/>
      <c r="T168" s="1464"/>
      <c r="U168" s="1464"/>
      <c r="V168" s="1464"/>
      <c r="W168" s="1464"/>
      <c r="X168" s="1464"/>
      <c r="Y168" s="1464"/>
      <c r="Z168" s="466">
        <v>21.846</v>
      </c>
      <c r="AA168" s="466">
        <v>0</v>
      </c>
      <c r="AB168" s="21">
        <v>21.846</v>
      </c>
      <c r="AC168" s="21">
        <v>16.3855</v>
      </c>
      <c r="AD168" s="21"/>
      <c r="AE168" s="21">
        <v>16.3855</v>
      </c>
      <c r="AF168" s="21">
        <v>16.233184000000001</v>
      </c>
      <c r="AG168" s="21">
        <v>0</v>
      </c>
      <c r="AH168" s="21">
        <v>16.233184000000001</v>
      </c>
      <c r="AI168" s="1464"/>
      <c r="AJ168" s="1464"/>
      <c r="AK168" s="1464" t="s">
        <v>10852</v>
      </c>
      <c r="AL168" s="2601">
        <v>0.25</v>
      </c>
      <c r="AM168" s="1464">
        <v>0</v>
      </c>
    </row>
    <row r="169" spans="1:39" ht="78.75">
      <c r="A169" s="289">
        <v>1695</v>
      </c>
      <c r="B169" s="1468" t="s">
        <v>4489</v>
      </c>
      <c r="C169" s="303" t="s">
        <v>4490</v>
      </c>
      <c r="D169" s="1467" t="s">
        <v>537</v>
      </c>
      <c r="E169" s="138" t="s">
        <v>4484</v>
      </c>
      <c r="F169" s="1461" t="s">
        <v>115</v>
      </c>
      <c r="G169" s="1471">
        <v>199.887</v>
      </c>
      <c r="H169" s="1463">
        <v>25</v>
      </c>
      <c r="I169" s="141">
        <v>87.444000000000003</v>
      </c>
      <c r="J169" s="1464">
        <v>0</v>
      </c>
      <c r="K169" s="1464">
        <v>112.444</v>
      </c>
      <c r="L169" s="1464">
        <v>87.442999999999998</v>
      </c>
      <c r="M169" s="1464">
        <v>87.442999999999998</v>
      </c>
      <c r="N169" s="1464">
        <v>0</v>
      </c>
      <c r="O169" s="1464">
        <v>87.442999999999998</v>
      </c>
      <c r="P169" s="1464">
        <v>12.502000000000001</v>
      </c>
      <c r="Q169" s="1464"/>
      <c r="R169" s="1464"/>
      <c r="S169" s="1464"/>
      <c r="T169" s="1464"/>
      <c r="U169" s="1464"/>
      <c r="V169" s="1464"/>
      <c r="W169" s="1464"/>
      <c r="X169" s="1464"/>
      <c r="Y169" s="1464"/>
      <c r="Z169" s="466">
        <v>99.944999999999993</v>
      </c>
      <c r="AA169" s="466">
        <v>0</v>
      </c>
      <c r="AB169" s="21">
        <v>99.944999999999993</v>
      </c>
      <c r="AC169" s="21">
        <v>99.944499999999991</v>
      </c>
      <c r="AD169" s="21"/>
      <c r="AE169" s="21">
        <v>99.944499999999991</v>
      </c>
      <c r="AF169" s="21">
        <v>99.930139999999994</v>
      </c>
      <c r="AG169" s="21">
        <v>0</v>
      </c>
      <c r="AH169" s="21">
        <v>99.930139999999994</v>
      </c>
      <c r="AI169" s="1464"/>
      <c r="AJ169" s="1464" t="s">
        <v>12756</v>
      </c>
      <c r="AK169" s="1464" t="s">
        <v>9467</v>
      </c>
      <c r="AL169" s="2601">
        <v>0.5</v>
      </c>
      <c r="AM169" s="1464">
        <v>0</v>
      </c>
    </row>
    <row r="170" spans="1:39" ht="78.75">
      <c r="A170" s="289">
        <v>1696</v>
      </c>
      <c r="B170" s="1468" t="s">
        <v>4491</v>
      </c>
      <c r="C170" s="303" t="s">
        <v>4492</v>
      </c>
      <c r="D170" s="1467" t="s">
        <v>537</v>
      </c>
      <c r="E170" s="138" t="s">
        <v>4484</v>
      </c>
      <c r="F170" s="1461" t="s">
        <v>115</v>
      </c>
      <c r="G170" s="1471">
        <v>99.769000000000005</v>
      </c>
      <c r="H170" s="1463">
        <v>12.5</v>
      </c>
      <c r="I170" s="141">
        <v>43.634750000000004</v>
      </c>
      <c r="J170" s="1464">
        <v>0</v>
      </c>
      <c r="K170" s="1464">
        <v>56.134750000000004</v>
      </c>
      <c r="L170" s="1464">
        <v>43.634250000000002</v>
      </c>
      <c r="M170" s="1464">
        <v>21.817</v>
      </c>
      <c r="N170" s="1464">
        <v>0</v>
      </c>
      <c r="O170" s="1464">
        <v>21.817</v>
      </c>
      <c r="P170" s="1464">
        <v>21.835999999999999</v>
      </c>
      <c r="Q170" s="1464"/>
      <c r="R170" s="1464"/>
      <c r="S170" s="1464"/>
      <c r="T170" s="1464"/>
      <c r="U170" s="1464"/>
      <c r="V170" s="1464"/>
      <c r="W170" s="1464"/>
      <c r="X170" s="1464"/>
      <c r="Y170" s="1464"/>
      <c r="Z170" s="466">
        <v>43.652999999999999</v>
      </c>
      <c r="AA170" s="466">
        <v>0</v>
      </c>
      <c r="AB170" s="21">
        <v>43.652999999999999</v>
      </c>
      <c r="AC170" s="21">
        <v>32.744249999999994</v>
      </c>
      <c r="AD170" s="21"/>
      <c r="AE170" s="21">
        <v>32.744249999999994</v>
      </c>
      <c r="AF170" s="21">
        <v>32.293999999999997</v>
      </c>
      <c r="AG170" s="21">
        <v>0</v>
      </c>
      <c r="AH170" s="21">
        <v>32.293999999999997</v>
      </c>
      <c r="AI170" s="1464"/>
      <c r="AJ170" s="1464" t="s">
        <v>12757</v>
      </c>
      <c r="AK170" s="1464" t="s">
        <v>12200</v>
      </c>
      <c r="AL170" s="2601">
        <v>0.25</v>
      </c>
      <c r="AM170" s="1464">
        <v>0</v>
      </c>
    </row>
    <row r="171" spans="1:39" ht="78.75">
      <c r="A171" s="289">
        <v>1697</v>
      </c>
      <c r="B171" s="1468" t="s">
        <v>4493</v>
      </c>
      <c r="C171" s="303" t="s">
        <v>4494</v>
      </c>
      <c r="D171" s="1467" t="s">
        <v>537</v>
      </c>
      <c r="E171" s="138" t="s">
        <v>4484</v>
      </c>
      <c r="F171" s="1461" t="s">
        <v>115</v>
      </c>
      <c r="G171" s="1471">
        <v>99.828000000000003</v>
      </c>
      <c r="H171" s="1463">
        <v>12.5</v>
      </c>
      <c r="I171" s="141">
        <v>43.664000000000001</v>
      </c>
      <c r="J171" s="1464">
        <v>0</v>
      </c>
      <c r="K171" s="1464">
        <v>56.164000000000001</v>
      </c>
      <c r="L171" s="1464">
        <v>43.664000000000001</v>
      </c>
      <c r="M171" s="1464">
        <v>21.832000000000001</v>
      </c>
      <c r="N171" s="1464">
        <v>0</v>
      </c>
      <c r="O171" s="1464">
        <v>21.832000000000001</v>
      </c>
      <c r="P171" s="1464">
        <v>21.856000000000002</v>
      </c>
      <c r="Q171" s="1464"/>
      <c r="R171" s="1464"/>
      <c r="S171" s="1464"/>
      <c r="T171" s="1464"/>
      <c r="U171" s="1464"/>
      <c r="V171" s="1464"/>
      <c r="W171" s="1464"/>
      <c r="X171" s="1464"/>
      <c r="Y171" s="1464"/>
      <c r="Z171" s="466">
        <v>43.688000000000002</v>
      </c>
      <c r="AA171" s="466">
        <v>0</v>
      </c>
      <c r="AB171" s="21">
        <v>43.688000000000002</v>
      </c>
      <c r="AC171" s="21">
        <v>43.688000000000002</v>
      </c>
      <c r="AD171" s="21"/>
      <c r="AE171" s="21">
        <v>43.688000000000002</v>
      </c>
      <c r="AF171" s="21">
        <v>43.667999999999999</v>
      </c>
      <c r="AG171" s="21">
        <v>0</v>
      </c>
      <c r="AH171" s="21">
        <v>43.667999999999999</v>
      </c>
      <c r="AI171" s="1464"/>
      <c r="AJ171" s="1464" t="s">
        <v>12758</v>
      </c>
      <c r="AK171" s="1464" t="s">
        <v>12692</v>
      </c>
      <c r="AL171" s="2601">
        <v>0.25</v>
      </c>
      <c r="AM171" s="1464">
        <v>0</v>
      </c>
    </row>
    <row r="172" spans="1:39" ht="78.75">
      <c r="A172" s="289">
        <v>1698</v>
      </c>
      <c r="B172" s="1468" t="s">
        <v>4495</v>
      </c>
      <c r="C172" s="303" t="s">
        <v>4496</v>
      </c>
      <c r="D172" s="1467" t="s">
        <v>537</v>
      </c>
      <c r="E172" s="138" t="s">
        <v>4484</v>
      </c>
      <c r="F172" s="1461" t="s">
        <v>115</v>
      </c>
      <c r="G172" s="1471">
        <v>99.909000000000006</v>
      </c>
      <c r="H172" s="1463">
        <v>12.5</v>
      </c>
      <c r="I172" s="141">
        <v>43.705249999999999</v>
      </c>
      <c r="J172" s="1464">
        <v>0</v>
      </c>
      <c r="K172" s="1464">
        <v>56.205249999999999</v>
      </c>
      <c r="L172" s="1464">
        <v>43.703750000000007</v>
      </c>
      <c r="M172" s="1464">
        <v>21.852</v>
      </c>
      <c r="N172" s="1464">
        <v>0</v>
      </c>
      <c r="O172" s="1464">
        <v>21.852</v>
      </c>
      <c r="P172" s="1464">
        <v>21.856000000000002</v>
      </c>
      <c r="Q172" s="1464"/>
      <c r="R172" s="1464"/>
      <c r="S172" s="1464"/>
      <c r="T172" s="1464"/>
      <c r="U172" s="1464"/>
      <c r="V172" s="1464"/>
      <c r="W172" s="1464"/>
      <c r="X172" s="1464"/>
      <c r="Y172" s="1464"/>
      <c r="Z172" s="466">
        <v>43.707999999999998</v>
      </c>
      <c r="AA172" s="466">
        <v>0</v>
      </c>
      <c r="AB172" s="21">
        <v>43.707999999999998</v>
      </c>
      <c r="AC172" s="21">
        <v>43.707999999999998</v>
      </c>
      <c r="AD172" s="21"/>
      <c r="AE172" s="21">
        <v>43.707999999999998</v>
      </c>
      <c r="AF172" s="21">
        <v>43.701452000000003</v>
      </c>
      <c r="AG172" s="21">
        <v>0</v>
      </c>
      <c r="AH172" s="21">
        <v>43.701452000000003</v>
      </c>
      <c r="AI172" s="1464"/>
      <c r="AJ172" s="1464" t="s">
        <v>12758</v>
      </c>
      <c r="AK172" s="1464" t="s">
        <v>12692</v>
      </c>
      <c r="AL172" s="2601">
        <v>0.25</v>
      </c>
      <c r="AM172" s="1464">
        <v>0</v>
      </c>
    </row>
    <row r="173" spans="1:39" ht="94.5">
      <c r="A173" s="289">
        <v>1699</v>
      </c>
      <c r="B173" s="1468" t="s">
        <v>4497</v>
      </c>
      <c r="C173" s="303" t="s">
        <v>4498</v>
      </c>
      <c r="D173" s="1460" t="s">
        <v>662</v>
      </c>
      <c r="E173" s="138" t="s">
        <v>4499</v>
      </c>
      <c r="F173" s="1461" t="s">
        <v>115</v>
      </c>
      <c r="G173" s="1471">
        <v>169.85599999999999</v>
      </c>
      <c r="H173" s="1463">
        <v>0</v>
      </c>
      <c r="I173" s="141">
        <v>15.970500000000001</v>
      </c>
      <c r="J173" s="1464">
        <v>0</v>
      </c>
      <c r="K173" s="1464">
        <v>15.970500000000001</v>
      </c>
      <c r="L173" s="1464">
        <v>153.88549999999998</v>
      </c>
      <c r="M173" s="1464">
        <v>76.942999999999998</v>
      </c>
      <c r="N173" s="1464">
        <v>0</v>
      </c>
      <c r="O173" s="1464">
        <v>76.942999999999998</v>
      </c>
      <c r="P173" s="1464"/>
      <c r="Q173" s="1464"/>
      <c r="R173" s="1464"/>
      <c r="S173" s="1464"/>
      <c r="T173" s="1464"/>
      <c r="U173" s="1464"/>
      <c r="V173" s="1464"/>
      <c r="W173" s="1464"/>
      <c r="X173" s="1464"/>
      <c r="Y173" s="1464"/>
      <c r="Z173" s="466">
        <v>76.942999999999998</v>
      </c>
      <c r="AA173" s="466">
        <v>0</v>
      </c>
      <c r="AB173" s="21">
        <v>76.942999999999998</v>
      </c>
      <c r="AC173" s="21">
        <v>76.942750000000004</v>
      </c>
      <c r="AD173" s="21"/>
      <c r="AE173" s="21">
        <v>76.942750000000004</v>
      </c>
      <c r="AF173" s="21">
        <v>76.942999999999998</v>
      </c>
      <c r="AG173" s="21">
        <v>0</v>
      </c>
      <c r="AH173" s="21">
        <v>76.942999999999998</v>
      </c>
      <c r="AI173" s="1464"/>
      <c r="AJ173" s="1464"/>
      <c r="AK173" s="1464" t="s">
        <v>10753</v>
      </c>
      <c r="AL173" s="2601">
        <v>0.25</v>
      </c>
      <c r="AM173" s="1464">
        <v>0</v>
      </c>
    </row>
    <row r="174" spans="1:39" ht="94.5">
      <c r="A174" s="289">
        <v>1700</v>
      </c>
      <c r="B174" s="1468" t="s">
        <v>4500</v>
      </c>
      <c r="C174" s="303" t="s">
        <v>4501</v>
      </c>
      <c r="D174" s="1460" t="s">
        <v>662</v>
      </c>
      <c r="E174" s="138" t="s">
        <v>4499</v>
      </c>
      <c r="F174" s="1461" t="s">
        <v>115</v>
      </c>
      <c r="G174" s="1471">
        <v>185.19499999999999</v>
      </c>
      <c r="H174" s="1463">
        <v>0</v>
      </c>
      <c r="I174" s="141">
        <v>16.744999999999997</v>
      </c>
      <c r="J174" s="1464">
        <v>0</v>
      </c>
      <c r="K174" s="1464">
        <v>16.744999999999997</v>
      </c>
      <c r="L174" s="1464">
        <v>168.45</v>
      </c>
      <c r="M174" s="1464">
        <v>84.224999999999994</v>
      </c>
      <c r="N174" s="1464">
        <v>0</v>
      </c>
      <c r="O174" s="1464">
        <v>84.224999999999994</v>
      </c>
      <c r="P174" s="1464"/>
      <c r="Q174" s="1464"/>
      <c r="R174" s="1464"/>
      <c r="S174" s="1464"/>
      <c r="T174" s="1464"/>
      <c r="U174" s="1464"/>
      <c r="V174" s="1464"/>
      <c r="W174" s="1464"/>
      <c r="X174" s="1464"/>
      <c r="Y174" s="1464"/>
      <c r="Z174" s="466">
        <v>84.224999999999994</v>
      </c>
      <c r="AA174" s="466">
        <v>0</v>
      </c>
      <c r="AB174" s="21">
        <v>84.224999999999994</v>
      </c>
      <c r="AC174" s="21">
        <v>84.225250000000003</v>
      </c>
      <c r="AD174" s="21"/>
      <c r="AE174" s="21">
        <v>84.225250000000003</v>
      </c>
      <c r="AF174" s="21">
        <v>84.224999999999994</v>
      </c>
      <c r="AG174" s="21">
        <v>0</v>
      </c>
      <c r="AH174" s="21">
        <v>84.224999999999994</v>
      </c>
      <c r="AI174" s="1464"/>
      <c r="AJ174" s="1464"/>
      <c r="AK174" s="1464" t="s">
        <v>12281</v>
      </c>
      <c r="AL174" s="2601">
        <v>0.25</v>
      </c>
      <c r="AM174" s="1464">
        <v>0</v>
      </c>
    </row>
    <row r="175" spans="1:39" ht="78.75">
      <c r="A175" s="289">
        <v>1701</v>
      </c>
      <c r="B175" s="1468" t="s">
        <v>4502</v>
      </c>
      <c r="C175" s="303" t="s">
        <v>4503</v>
      </c>
      <c r="D175" s="1460" t="s">
        <v>662</v>
      </c>
      <c r="E175" s="138" t="s">
        <v>4499</v>
      </c>
      <c r="F175" s="1461" t="s">
        <v>115</v>
      </c>
      <c r="G175" s="1471">
        <v>185.18600000000001</v>
      </c>
      <c r="H175" s="1463">
        <v>0</v>
      </c>
      <c r="I175" s="141">
        <v>16.744</v>
      </c>
      <c r="J175" s="1464">
        <v>0</v>
      </c>
      <c r="K175" s="1464">
        <v>16.744</v>
      </c>
      <c r="L175" s="1464">
        <v>168.44200000000001</v>
      </c>
      <c r="M175" s="1464">
        <v>84.221000000000004</v>
      </c>
      <c r="N175" s="1464">
        <v>0</v>
      </c>
      <c r="O175" s="1464">
        <v>84.221000000000004</v>
      </c>
      <c r="P175" s="1464"/>
      <c r="Q175" s="1464"/>
      <c r="R175" s="1464"/>
      <c r="S175" s="1464"/>
      <c r="T175" s="1464"/>
      <c r="U175" s="1464"/>
      <c r="V175" s="1464"/>
      <c r="W175" s="1464"/>
      <c r="X175" s="1464"/>
      <c r="Y175" s="1464"/>
      <c r="Z175" s="466">
        <v>84.221000000000004</v>
      </c>
      <c r="AA175" s="466">
        <v>0</v>
      </c>
      <c r="AB175" s="21">
        <v>84.221000000000004</v>
      </c>
      <c r="AC175" s="21">
        <v>84.221249999999998</v>
      </c>
      <c r="AD175" s="21"/>
      <c r="AE175" s="21">
        <v>84.221249999999998</v>
      </c>
      <c r="AF175" s="21">
        <v>84.221000000000004</v>
      </c>
      <c r="AG175" s="21">
        <v>0</v>
      </c>
      <c r="AH175" s="21">
        <v>84.221000000000004</v>
      </c>
      <c r="AI175" s="1464"/>
      <c r="AJ175" s="1464"/>
      <c r="AK175" s="1464" t="s">
        <v>10330</v>
      </c>
      <c r="AL175" s="2601">
        <v>0.25</v>
      </c>
      <c r="AM175" s="1464">
        <v>0</v>
      </c>
    </row>
    <row r="176" spans="1:39" ht="110.25">
      <c r="A176" s="289">
        <v>1702</v>
      </c>
      <c r="B176" s="1468" t="s">
        <v>4504</v>
      </c>
      <c r="C176" s="303" t="s">
        <v>4505</v>
      </c>
      <c r="D176" s="1460" t="s">
        <v>662</v>
      </c>
      <c r="E176" s="138" t="s">
        <v>4499</v>
      </c>
      <c r="F176" s="1461" t="s">
        <v>115</v>
      </c>
      <c r="G176" s="1471">
        <v>185.17500000000001</v>
      </c>
      <c r="H176" s="1463">
        <v>0</v>
      </c>
      <c r="I176" s="141">
        <v>16.744</v>
      </c>
      <c r="J176" s="1464">
        <v>0</v>
      </c>
      <c r="K176" s="1464">
        <v>16.744</v>
      </c>
      <c r="L176" s="1464">
        <v>168.43100000000001</v>
      </c>
      <c r="M176" s="1464">
        <v>84.215999999999994</v>
      </c>
      <c r="N176" s="1464">
        <v>0</v>
      </c>
      <c r="O176" s="1464">
        <v>84.215999999999994</v>
      </c>
      <c r="P176" s="1464"/>
      <c r="Q176" s="1464"/>
      <c r="R176" s="1464"/>
      <c r="S176" s="1464"/>
      <c r="T176" s="1464"/>
      <c r="U176" s="1464"/>
      <c r="V176" s="1464"/>
      <c r="W176" s="1464"/>
      <c r="X176" s="1464"/>
      <c r="Y176" s="1464"/>
      <c r="Z176" s="466">
        <v>84.215999999999994</v>
      </c>
      <c r="AA176" s="466">
        <v>0</v>
      </c>
      <c r="AB176" s="21">
        <v>84.215999999999994</v>
      </c>
      <c r="AC176" s="21">
        <v>84.215999999999994</v>
      </c>
      <c r="AD176" s="21"/>
      <c r="AE176" s="21">
        <v>84.215999999999994</v>
      </c>
      <c r="AF176" s="21">
        <v>84.215999999999994</v>
      </c>
      <c r="AG176" s="21">
        <v>0</v>
      </c>
      <c r="AH176" s="21">
        <v>84.215999999999994</v>
      </c>
      <c r="AI176" s="1464"/>
      <c r="AJ176" s="1464"/>
      <c r="AK176" s="1464" t="s">
        <v>12213</v>
      </c>
      <c r="AL176" s="2601">
        <v>0.25</v>
      </c>
      <c r="AM176" s="1464">
        <v>0</v>
      </c>
    </row>
    <row r="177" spans="1:39" ht="78.75">
      <c r="A177" s="289">
        <v>1703</v>
      </c>
      <c r="B177" s="1468" t="s">
        <v>4506</v>
      </c>
      <c r="C177" s="303" t="s">
        <v>4507</v>
      </c>
      <c r="D177" s="1460" t="s">
        <v>662</v>
      </c>
      <c r="E177" s="138" t="s">
        <v>4455</v>
      </c>
      <c r="F177" s="1461" t="s">
        <v>115</v>
      </c>
      <c r="G177" s="1471">
        <v>197.482</v>
      </c>
      <c r="H177" s="1463">
        <v>0</v>
      </c>
      <c r="I177" s="141">
        <v>17.373999999999999</v>
      </c>
      <c r="J177" s="1464">
        <v>0</v>
      </c>
      <c r="K177" s="1464">
        <v>17.373999999999999</v>
      </c>
      <c r="L177" s="1464">
        <v>180.108</v>
      </c>
      <c r="M177" s="1464">
        <v>90.054000000000002</v>
      </c>
      <c r="N177" s="1464">
        <v>0</v>
      </c>
      <c r="O177" s="1464">
        <v>90.054000000000002</v>
      </c>
      <c r="P177" s="1464"/>
      <c r="Q177" s="1464"/>
      <c r="R177" s="1464"/>
      <c r="S177" s="1464"/>
      <c r="T177" s="1464"/>
      <c r="U177" s="1464"/>
      <c r="V177" s="1464"/>
      <c r="W177" s="1464"/>
      <c r="X177" s="1464"/>
      <c r="Y177" s="1464"/>
      <c r="Z177" s="466">
        <v>90.054000000000002</v>
      </c>
      <c r="AA177" s="466">
        <v>0</v>
      </c>
      <c r="AB177" s="21">
        <v>90.054000000000002</v>
      </c>
      <c r="AC177" s="21">
        <v>90.053500000000014</v>
      </c>
      <c r="AD177" s="21"/>
      <c r="AE177" s="21">
        <v>90.053500000000014</v>
      </c>
      <c r="AF177" s="21">
        <v>90.054000000000002</v>
      </c>
      <c r="AG177" s="21">
        <v>0</v>
      </c>
      <c r="AH177" s="21">
        <v>90.054000000000002</v>
      </c>
      <c r="AI177" s="1464"/>
      <c r="AJ177" s="1464"/>
      <c r="AK177" s="1464" t="s">
        <v>10295</v>
      </c>
      <c r="AL177" s="2601">
        <v>0.25</v>
      </c>
      <c r="AM177" s="1464">
        <v>0</v>
      </c>
    </row>
    <row r="178" spans="1:39" ht="78.75">
      <c r="A178" s="289">
        <v>1704</v>
      </c>
      <c r="B178" s="1468" t="s">
        <v>4508</v>
      </c>
      <c r="C178" s="303" t="s">
        <v>4509</v>
      </c>
      <c r="D178" s="1460" t="s">
        <v>662</v>
      </c>
      <c r="E178" s="138" t="s">
        <v>4455</v>
      </c>
      <c r="F178" s="1461" t="s">
        <v>115</v>
      </c>
      <c r="G178" s="1471">
        <v>89.728999999999999</v>
      </c>
      <c r="H178" s="1463">
        <v>0</v>
      </c>
      <c r="I178" s="141">
        <v>8.2360000000000007</v>
      </c>
      <c r="J178" s="1464">
        <v>0</v>
      </c>
      <c r="K178" s="1464">
        <v>8.2360000000000007</v>
      </c>
      <c r="L178" s="1464">
        <v>81.492999999999995</v>
      </c>
      <c r="M178" s="1464">
        <v>40.747</v>
      </c>
      <c r="N178" s="1464">
        <v>0</v>
      </c>
      <c r="O178" s="1464">
        <v>40.747</v>
      </c>
      <c r="P178" s="1464"/>
      <c r="Q178" s="1464"/>
      <c r="R178" s="1464"/>
      <c r="S178" s="1464"/>
      <c r="T178" s="1464"/>
      <c r="U178" s="1464"/>
      <c r="V178" s="1464"/>
      <c r="W178" s="1464"/>
      <c r="X178" s="1464"/>
      <c r="Y178" s="1464"/>
      <c r="Z178" s="466">
        <v>40.747</v>
      </c>
      <c r="AA178" s="466">
        <v>0</v>
      </c>
      <c r="AB178" s="21">
        <v>40.747</v>
      </c>
      <c r="AC178" s="21">
        <v>40.746749999999999</v>
      </c>
      <c r="AD178" s="21"/>
      <c r="AE178" s="21">
        <v>40.746749999999999</v>
      </c>
      <c r="AF178" s="21">
        <v>40.747</v>
      </c>
      <c r="AG178" s="21">
        <v>0</v>
      </c>
      <c r="AH178" s="21">
        <v>40.747</v>
      </c>
      <c r="AI178" s="1464"/>
      <c r="AJ178" s="1464"/>
      <c r="AK178" s="1464" t="s">
        <v>12282</v>
      </c>
      <c r="AL178" s="2601">
        <v>0.25</v>
      </c>
      <c r="AM178" s="1464">
        <v>0</v>
      </c>
    </row>
    <row r="179" spans="1:39" ht="78.75">
      <c r="A179" s="289">
        <v>1705</v>
      </c>
      <c r="B179" s="1468" t="s">
        <v>4510</v>
      </c>
      <c r="C179" s="303" t="s">
        <v>4511</v>
      </c>
      <c r="D179" s="1460" t="s">
        <v>662</v>
      </c>
      <c r="E179" s="138" t="s">
        <v>4455</v>
      </c>
      <c r="F179" s="1461" t="s">
        <v>115</v>
      </c>
      <c r="G179" s="1471">
        <v>89.736999999999995</v>
      </c>
      <c r="H179" s="1463">
        <v>0</v>
      </c>
      <c r="I179" s="141">
        <v>8.2370000000000001</v>
      </c>
      <c r="J179" s="1464">
        <v>0</v>
      </c>
      <c r="K179" s="1464">
        <v>8.2370000000000001</v>
      </c>
      <c r="L179" s="1464">
        <v>81.5</v>
      </c>
      <c r="M179" s="1464">
        <v>40.75</v>
      </c>
      <c r="N179" s="1464">
        <v>0</v>
      </c>
      <c r="O179" s="1464">
        <v>40.75</v>
      </c>
      <c r="P179" s="1464"/>
      <c r="Q179" s="1464"/>
      <c r="R179" s="1464"/>
      <c r="S179" s="1464"/>
      <c r="T179" s="1464"/>
      <c r="U179" s="1464"/>
      <c r="V179" s="1464"/>
      <c r="W179" s="1464"/>
      <c r="X179" s="1464"/>
      <c r="Y179" s="1464"/>
      <c r="Z179" s="466">
        <v>40.75</v>
      </c>
      <c r="AA179" s="466">
        <v>0</v>
      </c>
      <c r="AB179" s="21">
        <v>40.75</v>
      </c>
      <c r="AC179" s="21">
        <v>40.749499999999998</v>
      </c>
      <c r="AD179" s="21"/>
      <c r="AE179" s="21">
        <v>40.749499999999998</v>
      </c>
      <c r="AF179" s="21">
        <v>40.75</v>
      </c>
      <c r="AG179" s="21">
        <v>0</v>
      </c>
      <c r="AH179" s="21">
        <v>40.75</v>
      </c>
      <c r="AI179" s="1464"/>
      <c r="AJ179" s="1464"/>
      <c r="AK179" s="1464" t="s">
        <v>12283</v>
      </c>
      <c r="AL179" s="2601">
        <v>0.25</v>
      </c>
      <c r="AM179" s="1464">
        <v>0</v>
      </c>
    </row>
    <row r="180" spans="1:39" ht="78.75">
      <c r="A180" s="289">
        <v>1706</v>
      </c>
      <c r="B180" s="1468" t="s">
        <v>4512</v>
      </c>
      <c r="C180" s="303" t="s">
        <v>4513</v>
      </c>
      <c r="D180" s="1460" t="s">
        <v>662</v>
      </c>
      <c r="E180" s="138" t="s">
        <v>4455</v>
      </c>
      <c r="F180" s="1461" t="s">
        <v>115</v>
      </c>
      <c r="G180" s="1471">
        <v>132.06700000000001</v>
      </c>
      <c r="H180" s="1463">
        <v>0</v>
      </c>
      <c r="I180" s="141">
        <v>14.103</v>
      </c>
      <c r="J180" s="1464">
        <v>0</v>
      </c>
      <c r="K180" s="1464">
        <v>14.103</v>
      </c>
      <c r="L180" s="1464">
        <v>117.96400000000001</v>
      </c>
      <c r="M180" s="1464">
        <v>58.981999999999999</v>
      </c>
      <c r="N180" s="1464">
        <v>0</v>
      </c>
      <c r="O180" s="1464">
        <v>58.981999999999999</v>
      </c>
      <c r="P180" s="1464"/>
      <c r="Q180" s="1464"/>
      <c r="R180" s="1464"/>
      <c r="S180" s="1464"/>
      <c r="T180" s="1464"/>
      <c r="U180" s="1464"/>
      <c r="V180" s="1464"/>
      <c r="W180" s="1464"/>
      <c r="X180" s="1464"/>
      <c r="Y180" s="1464"/>
      <c r="Z180" s="466">
        <v>58.981999999999999</v>
      </c>
      <c r="AA180" s="466">
        <v>0</v>
      </c>
      <c r="AB180" s="21">
        <v>58.981999999999999</v>
      </c>
      <c r="AC180" s="21">
        <v>58.981499999999997</v>
      </c>
      <c r="AD180" s="21"/>
      <c r="AE180" s="21">
        <v>58.981499999999997</v>
      </c>
      <c r="AF180" s="21">
        <v>58.981999999999999</v>
      </c>
      <c r="AG180" s="21">
        <v>0</v>
      </c>
      <c r="AH180" s="21">
        <v>58.981999999999999</v>
      </c>
      <c r="AI180" s="1464"/>
      <c r="AJ180" s="1464"/>
      <c r="AK180" s="1464" t="s">
        <v>10754</v>
      </c>
      <c r="AL180" s="2601">
        <v>0.25</v>
      </c>
      <c r="AM180" s="1464">
        <v>0</v>
      </c>
    </row>
    <row r="181" spans="1:39" ht="78.75">
      <c r="A181" s="289">
        <v>1707</v>
      </c>
      <c r="B181" s="1468" t="s">
        <v>4514</v>
      </c>
      <c r="C181" s="303" t="s">
        <v>4515</v>
      </c>
      <c r="D181" s="1460" t="s">
        <v>662</v>
      </c>
      <c r="E181" s="138" t="s">
        <v>4499</v>
      </c>
      <c r="F181" s="1461" t="s">
        <v>115</v>
      </c>
      <c r="G181" s="1471">
        <v>167.42099999999999</v>
      </c>
      <c r="H181" s="1463">
        <v>0</v>
      </c>
      <c r="I181" s="141">
        <v>15.871</v>
      </c>
      <c r="J181" s="1464">
        <v>0</v>
      </c>
      <c r="K181" s="1464">
        <v>15.871</v>
      </c>
      <c r="L181" s="1464">
        <v>151.54999999999998</v>
      </c>
      <c r="M181" s="1464">
        <v>75.775000000000006</v>
      </c>
      <c r="N181" s="1464">
        <v>0</v>
      </c>
      <c r="O181" s="1464">
        <v>75.775000000000006</v>
      </c>
      <c r="P181" s="1464"/>
      <c r="Q181" s="1464"/>
      <c r="R181" s="1464"/>
      <c r="S181" s="1464"/>
      <c r="T181" s="1464"/>
      <c r="U181" s="1464"/>
      <c r="V181" s="1464"/>
      <c r="W181" s="1464"/>
      <c r="X181" s="1464"/>
      <c r="Y181" s="1464"/>
      <c r="Z181" s="466">
        <v>75.775000000000006</v>
      </c>
      <c r="AA181" s="466">
        <v>0</v>
      </c>
      <c r="AB181" s="21">
        <v>75.775000000000006</v>
      </c>
      <c r="AC181" s="21">
        <v>75.774749999999997</v>
      </c>
      <c r="AD181" s="21"/>
      <c r="AE181" s="21">
        <v>75.774749999999997</v>
      </c>
      <c r="AF181" s="21">
        <v>75.775000000000006</v>
      </c>
      <c r="AG181" s="21">
        <v>0</v>
      </c>
      <c r="AH181" s="21">
        <v>75.775000000000006</v>
      </c>
      <c r="AI181" s="1464"/>
      <c r="AJ181" s="1464"/>
      <c r="AK181" s="1464" t="s">
        <v>10754</v>
      </c>
      <c r="AL181" s="2601">
        <v>0.25</v>
      </c>
      <c r="AM181" s="1464">
        <v>0</v>
      </c>
    </row>
    <row r="182" spans="1:39" ht="78.75">
      <c r="A182" s="289">
        <v>1708</v>
      </c>
      <c r="B182" s="1468" t="s">
        <v>4516</v>
      </c>
      <c r="C182" s="303" t="s">
        <v>4517</v>
      </c>
      <c r="D182" s="1460" t="s">
        <v>662</v>
      </c>
      <c r="E182" s="138" t="s">
        <v>4499</v>
      </c>
      <c r="F182" s="1461" t="s">
        <v>115</v>
      </c>
      <c r="G182" s="1471">
        <v>197.91200000000001</v>
      </c>
      <c r="H182" s="1463">
        <v>0</v>
      </c>
      <c r="I182" s="141">
        <v>17.396000000000001</v>
      </c>
      <c r="J182" s="1464">
        <v>0</v>
      </c>
      <c r="K182" s="1464">
        <v>17.396000000000001</v>
      </c>
      <c r="L182" s="1464">
        <v>180.51600000000002</v>
      </c>
      <c r="M182" s="1464">
        <v>90.257999999999996</v>
      </c>
      <c r="N182" s="1464">
        <v>0</v>
      </c>
      <c r="O182" s="1464">
        <v>90.257999999999996</v>
      </c>
      <c r="P182" s="1464"/>
      <c r="Q182" s="1464"/>
      <c r="R182" s="1464"/>
      <c r="S182" s="1464"/>
      <c r="T182" s="1464"/>
      <c r="U182" s="1464"/>
      <c r="V182" s="1464"/>
      <c r="W182" s="1464"/>
      <c r="X182" s="1464"/>
      <c r="Y182" s="1464"/>
      <c r="Z182" s="466">
        <v>90.257999999999996</v>
      </c>
      <c r="AA182" s="466">
        <v>0</v>
      </c>
      <c r="AB182" s="21">
        <v>90.257999999999996</v>
      </c>
      <c r="AC182" s="21">
        <v>90.257499999999993</v>
      </c>
      <c r="AD182" s="21"/>
      <c r="AE182" s="21">
        <v>90.257499999999993</v>
      </c>
      <c r="AF182" s="21">
        <v>90.257000000000005</v>
      </c>
      <c r="AG182" s="21">
        <v>0</v>
      </c>
      <c r="AH182" s="21">
        <v>90.257000000000005</v>
      </c>
      <c r="AI182" s="1464"/>
      <c r="AJ182" s="1464"/>
      <c r="AK182" s="1464" t="s">
        <v>10755</v>
      </c>
      <c r="AL182" s="2601">
        <v>0.25</v>
      </c>
      <c r="AM182" s="1464">
        <v>0</v>
      </c>
    </row>
    <row r="183" spans="1:39" ht="110.25">
      <c r="A183" s="289">
        <v>1709</v>
      </c>
      <c r="B183" s="1468" t="s">
        <v>4518</v>
      </c>
      <c r="C183" s="303" t="s">
        <v>4519</v>
      </c>
      <c r="D183" s="1460" t="s">
        <v>662</v>
      </c>
      <c r="E183" s="138" t="s">
        <v>4499</v>
      </c>
      <c r="F183" s="1461" t="s">
        <v>115</v>
      </c>
      <c r="G183" s="1471">
        <v>191.14</v>
      </c>
      <c r="H183" s="1463">
        <v>0</v>
      </c>
      <c r="I183" s="141">
        <v>17.057000000000002</v>
      </c>
      <c r="J183" s="1464">
        <v>0</v>
      </c>
      <c r="K183" s="1464">
        <v>17.057000000000002</v>
      </c>
      <c r="L183" s="1464">
        <v>174.08299999999997</v>
      </c>
      <c r="M183" s="1464">
        <v>87.042000000000002</v>
      </c>
      <c r="N183" s="1464">
        <v>0</v>
      </c>
      <c r="O183" s="1464">
        <v>87.042000000000002</v>
      </c>
      <c r="P183" s="1464"/>
      <c r="Q183" s="1464"/>
      <c r="R183" s="1464"/>
      <c r="S183" s="1464"/>
      <c r="T183" s="1464"/>
      <c r="U183" s="1464"/>
      <c r="V183" s="1464"/>
      <c r="W183" s="1464"/>
      <c r="X183" s="1464"/>
      <c r="Y183" s="1464"/>
      <c r="Z183" s="466">
        <v>87.042000000000002</v>
      </c>
      <c r="AA183" s="466">
        <v>0</v>
      </c>
      <c r="AB183" s="21">
        <v>87.042000000000002</v>
      </c>
      <c r="AC183" s="21">
        <v>87.041499999999999</v>
      </c>
      <c r="AD183" s="21"/>
      <c r="AE183" s="21">
        <v>87.041499999999999</v>
      </c>
      <c r="AF183" s="21">
        <v>87.042000000000002</v>
      </c>
      <c r="AG183" s="21">
        <v>0</v>
      </c>
      <c r="AH183" s="21">
        <v>87.042000000000002</v>
      </c>
      <c r="AI183" s="1464"/>
      <c r="AJ183" s="1464"/>
      <c r="AK183" s="1464" t="s">
        <v>10756</v>
      </c>
      <c r="AL183" s="2601">
        <v>0.25</v>
      </c>
      <c r="AM183" s="1464">
        <v>0</v>
      </c>
    </row>
    <row r="184" spans="1:39" ht="110.25">
      <c r="A184" s="289">
        <v>1710</v>
      </c>
      <c r="B184" s="1468" t="s">
        <v>4520</v>
      </c>
      <c r="C184" s="303" t="s">
        <v>4521</v>
      </c>
      <c r="D184" s="1460" t="s">
        <v>662</v>
      </c>
      <c r="E184" s="138" t="s">
        <v>4499</v>
      </c>
      <c r="F184" s="1461" t="s">
        <v>115</v>
      </c>
      <c r="G184" s="1471">
        <v>196.81299999999999</v>
      </c>
      <c r="H184" s="1463">
        <v>0</v>
      </c>
      <c r="I184" s="141">
        <v>17.341000000000001</v>
      </c>
      <c r="J184" s="1464">
        <v>0</v>
      </c>
      <c r="K184" s="1464">
        <v>17.341000000000001</v>
      </c>
      <c r="L184" s="1464">
        <v>179.47199999999998</v>
      </c>
      <c r="M184" s="1464">
        <v>89.736000000000004</v>
      </c>
      <c r="N184" s="1464">
        <v>0</v>
      </c>
      <c r="O184" s="1464">
        <v>89.736000000000004</v>
      </c>
      <c r="P184" s="1464"/>
      <c r="Q184" s="1464"/>
      <c r="R184" s="1464"/>
      <c r="S184" s="1464"/>
      <c r="T184" s="1464"/>
      <c r="U184" s="1464"/>
      <c r="V184" s="1464"/>
      <c r="W184" s="1464"/>
      <c r="X184" s="1464"/>
      <c r="Y184" s="1464"/>
      <c r="Z184" s="466">
        <v>89.736000000000004</v>
      </c>
      <c r="AA184" s="466">
        <v>0</v>
      </c>
      <c r="AB184" s="21">
        <v>89.736000000000004</v>
      </c>
      <c r="AC184" s="21">
        <v>89.736000000000004</v>
      </c>
      <c r="AD184" s="21"/>
      <c r="AE184" s="21">
        <v>89.736000000000004</v>
      </c>
      <c r="AF184" s="21">
        <v>89.736000000000004</v>
      </c>
      <c r="AG184" s="21">
        <v>0</v>
      </c>
      <c r="AH184" s="21">
        <v>89.736000000000004</v>
      </c>
      <c r="AI184" s="1464"/>
      <c r="AJ184" s="1464"/>
      <c r="AK184" s="1464" t="s">
        <v>10756</v>
      </c>
      <c r="AL184" s="2601">
        <v>0.25</v>
      </c>
      <c r="AM184" s="1464">
        <v>0</v>
      </c>
    </row>
    <row r="185" spans="1:39" ht="126">
      <c r="A185" s="289">
        <v>1711</v>
      </c>
      <c r="B185" s="1468" t="s">
        <v>4522</v>
      </c>
      <c r="C185" s="303" t="s">
        <v>4523</v>
      </c>
      <c r="D185" s="1460" t="s">
        <v>662</v>
      </c>
      <c r="E185" s="138" t="s">
        <v>4499</v>
      </c>
      <c r="F185" s="1461" t="s">
        <v>115</v>
      </c>
      <c r="G185" s="1471">
        <v>194.69800000000001</v>
      </c>
      <c r="H185" s="1463">
        <v>0</v>
      </c>
      <c r="I185" s="141">
        <v>17.234999999999999</v>
      </c>
      <c r="J185" s="1464">
        <v>0</v>
      </c>
      <c r="K185" s="1464">
        <v>17.234999999999999</v>
      </c>
      <c r="L185" s="1464">
        <v>177.46300000000002</v>
      </c>
      <c r="M185" s="1464">
        <v>88.731999999999999</v>
      </c>
      <c r="N185" s="1464">
        <v>0</v>
      </c>
      <c r="O185" s="1464">
        <v>88.731999999999999</v>
      </c>
      <c r="P185" s="1464"/>
      <c r="Q185" s="1464"/>
      <c r="R185" s="1464"/>
      <c r="S185" s="1464"/>
      <c r="T185" s="1464"/>
      <c r="U185" s="1464"/>
      <c r="V185" s="1464"/>
      <c r="W185" s="1464"/>
      <c r="X185" s="1464"/>
      <c r="Y185" s="1464"/>
      <c r="Z185" s="466">
        <v>88.731999999999999</v>
      </c>
      <c r="AA185" s="466">
        <v>0</v>
      </c>
      <c r="AB185" s="21">
        <v>88.731999999999999</v>
      </c>
      <c r="AC185" s="21">
        <v>88.731999999999999</v>
      </c>
      <c r="AD185" s="21"/>
      <c r="AE185" s="21">
        <v>88.731999999999999</v>
      </c>
      <c r="AF185" s="21">
        <v>88.731999999999999</v>
      </c>
      <c r="AG185" s="21">
        <v>0</v>
      </c>
      <c r="AH185" s="21">
        <v>88.731999999999999</v>
      </c>
      <c r="AI185" s="1464"/>
      <c r="AJ185" s="1464"/>
      <c r="AK185" s="1464" t="s">
        <v>12246</v>
      </c>
      <c r="AL185" s="2601">
        <v>0.25</v>
      </c>
      <c r="AM185" s="1464">
        <v>0</v>
      </c>
    </row>
    <row r="186" spans="1:39" ht="78.75">
      <c r="A186" s="289">
        <v>1712</v>
      </c>
      <c r="B186" s="1468" t="s">
        <v>4524</v>
      </c>
      <c r="C186" s="303" t="s">
        <v>4525</v>
      </c>
      <c r="D186" s="1460" t="s">
        <v>662</v>
      </c>
      <c r="E186" s="138" t="s">
        <v>4455</v>
      </c>
      <c r="F186" s="1461" t="s">
        <v>115</v>
      </c>
      <c r="G186" s="1471">
        <v>129.001</v>
      </c>
      <c r="H186" s="1463">
        <v>0</v>
      </c>
      <c r="I186" s="141">
        <v>13.95</v>
      </c>
      <c r="J186" s="1464">
        <v>0</v>
      </c>
      <c r="K186" s="1464">
        <v>13.95</v>
      </c>
      <c r="L186" s="1464">
        <v>115.051</v>
      </c>
      <c r="M186" s="1464">
        <v>57.526000000000003</v>
      </c>
      <c r="N186" s="1464">
        <v>0</v>
      </c>
      <c r="O186" s="1464">
        <v>57.526000000000003</v>
      </c>
      <c r="P186" s="1464"/>
      <c r="Q186" s="1464"/>
      <c r="R186" s="1464"/>
      <c r="S186" s="1464"/>
      <c r="T186" s="1464"/>
      <c r="U186" s="1464"/>
      <c r="V186" s="1464"/>
      <c r="W186" s="1464"/>
      <c r="X186" s="1464"/>
      <c r="Y186" s="1464"/>
      <c r="Z186" s="466">
        <v>57.526000000000003</v>
      </c>
      <c r="AA186" s="466">
        <v>0</v>
      </c>
      <c r="AB186" s="21">
        <v>57.526000000000003</v>
      </c>
      <c r="AC186" s="21">
        <v>57.525500000000001</v>
      </c>
      <c r="AD186" s="21"/>
      <c r="AE186" s="21">
        <v>57.525500000000001</v>
      </c>
      <c r="AF186" s="21">
        <v>57.526000000000003</v>
      </c>
      <c r="AG186" s="21">
        <v>0</v>
      </c>
      <c r="AH186" s="21">
        <v>57.526000000000003</v>
      </c>
      <c r="AI186" s="1464"/>
      <c r="AJ186" s="1464"/>
      <c r="AK186" s="1464" t="s">
        <v>12284</v>
      </c>
      <c r="AL186" s="2601">
        <v>0.25</v>
      </c>
      <c r="AM186" s="1464">
        <v>0</v>
      </c>
    </row>
    <row r="187" spans="1:39" ht="78.75">
      <c r="A187" s="289">
        <v>1713</v>
      </c>
      <c r="B187" s="1468" t="s">
        <v>4526</v>
      </c>
      <c r="C187" s="303" t="s">
        <v>4527</v>
      </c>
      <c r="D187" s="1460" t="s">
        <v>662</v>
      </c>
      <c r="E187" s="138" t="s">
        <v>4455</v>
      </c>
      <c r="F187" s="1461" t="s">
        <v>115</v>
      </c>
      <c r="G187" s="1471">
        <v>102.624</v>
      </c>
      <c r="H187" s="1463">
        <v>0</v>
      </c>
      <c r="I187" s="141">
        <v>11.131</v>
      </c>
      <c r="J187" s="1464">
        <v>0</v>
      </c>
      <c r="K187" s="1464">
        <v>11.131</v>
      </c>
      <c r="L187" s="1464">
        <v>91.492999999999995</v>
      </c>
      <c r="M187" s="1464">
        <v>45.747</v>
      </c>
      <c r="N187" s="1464">
        <v>0</v>
      </c>
      <c r="O187" s="1464">
        <v>45.747</v>
      </c>
      <c r="P187" s="1464"/>
      <c r="Q187" s="1464"/>
      <c r="R187" s="1464"/>
      <c r="S187" s="1464"/>
      <c r="T187" s="1464"/>
      <c r="U187" s="1464"/>
      <c r="V187" s="1464"/>
      <c r="W187" s="1464"/>
      <c r="X187" s="1464"/>
      <c r="Y187" s="1464"/>
      <c r="Z187" s="466">
        <v>45.747</v>
      </c>
      <c r="AA187" s="466">
        <v>0</v>
      </c>
      <c r="AB187" s="21">
        <v>45.747</v>
      </c>
      <c r="AC187" s="21">
        <v>45.746749999999999</v>
      </c>
      <c r="AD187" s="21"/>
      <c r="AE187" s="21">
        <v>45.746749999999999</v>
      </c>
      <c r="AF187" s="21">
        <v>45.747</v>
      </c>
      <c r="AG187" s="21">
        <v>0</v>
      </c>
      <c r="AH187" s="21">
        <v>45.747</v>
      </c>
      <c r="AI187" s="1464"/>
      <c r="AJ187" s="1464"/>
      <c r="AK187" s="1464" t="s">
        <v>12282</v>
      </c>
      <c r="AL187" s="2601">
        <v>0.25</v>
      </c>
      <c r="AM187" s="1464">
        <v>0</v>
      </c>
    </row>
    <row r="188" spans="1:39" ht="110.25">
      <c r="A188" s="289">
        <v>1714</v>
      </c>
      <c r="B188" s="1468" t="s">
        <v>4528</v>
      </c>
      <c r="C188" s="303" t="s">
        <v>4529</v>
      </c>
      <c r="D188" s="1460" t="s">
        <v>662</v>
      </c>
      <c r="E188" s="138" t="s">
        <v>4455</v>
      </c>
      <c r="F188" s="1461" t="s">
        <v>115</v>
      </c>
      <c r="G188" s="1471">
        <v>131.041</v>
      </c>
      <c r="H188" s="1463">
        <v>0</v>
      </c>
      <c r="I188" s="141">
        <v>14.052</v>
      </c>
      <c r="J188" s="1464">
        <v>0</v>
      </c>
      <c r="K188" s="1464">
        <v>14.052</v>
      </c>
      <c r="L188" s="1464">
        <v>116.989</v>
      </c>
      <c r="M188" s="1464">
        <v>58.494999999999997</v>
      </c>
      <c r="N188" s="1464">
        <v>0</v>
      </c>
      <c r="O188" s="1464">
        <v>58.494999999999997</v>
      </c>
      <c r="P188" s="1464"/>
      <c r="Q188" s="1464"/>
      <c r="R188" s="1464"/>
      <c r="S188" s="1464"/>
      <c r="T188" s="1464"/>
      <c r="U188" s="1464"/>
      <c r="V188" s="1464"/>
      <c r="W188" s="1464"/>
      <c r="X188" s="1464"/>
      <c r="Y188" s="1464"/>
      <c r="Z188" s="466">
        <v>58.494999999999997</v>
      </c>
      <c r="AA188" s="466">
        <v>0</v>
      </c>
      <c r="AB188" s="21">
        <v>58.494999999999997</v>
      </c>
      <c r="AC188" s="21">
        <v>58.494749999999996</v>
      </c>
      <c r="AD188" s="21"/>
      <c r="AE188" s="21">
        <v>58.494749999999996</v>
      </c>
      <c r="AF188" s="21">
        <v>58.494999999999997</v>
      </c>
      <c r="AG188" s="21">
        <v>0</v>
      </c>
      <c r="AH188" s="21">
        <v>58.494999999999997</v>
      </c>
      <c r="AI188" s="1464"/>
      <c r="AJ188" s="1464"/>
      <c r="AK188" s="1464" t="s">
        <v>10756</v>
      </c>
      <c r="AL188" s="2601">
        <v>0.25</v>
      </c>
      <c r="AM188" s="1464">
        <v>0</v>
      </c>
    </row>
    <row r="189" spans="1:39" ht="78.75">
      <c r="A189" s="289">
        <v>1715</v>
      </c>
      <c r="B189" s="1468" t="s">
        <v>4530</v>
      </c>
      <c r="C189" s="303" t="s">
        <v>4531</v>
      </c>
      <c r="D189" s="1460" t="s">
        <v>662</v>
      </c>
      <c r="E189" s="138" t="s">
        <v>4499</v>
      </c>
      <c r="F189" s="1461" t="s">
        <v>115</v>
      </c>
      <c r="G189" s="1471">
        <v>199.94499999999999</v>
      </c>
      <c r="H189" s="1463">
        <v>0</v>
      </c>
      <c r="I189" s="141">
        <v>21.247</v>
      </c>
      <c r="J189" s="1464">
        <v>0</v>
      </c>
      <c r="K189" s="1464">
        <v>21.247</v>
      </c>
      <c r="L189" s="1464">
        <v>178.69799999999998</v>
      </c>
      <c r="M189" s="1464">
        <v>89.349000000000004</v>
      </c>
      <c r="N189" s="1464">
        <v>0</v>
      </c>
      <c r="O189" s="1464">
        <v>89.349000000000004</v>
      </c>
      <c r="P189" s="1464"/>
      <c r="Q189" s="1464"/>
      <c r="R189" s="1464"/>
      <c r="S189" s="1464"/>
      <c r="T189" s="1464"/>
      <c r="U189" s="1464"/>
      <c r="V189" s="1464"/>
      <c r="W189" s="1464"/>
      <c r="X189" s="1464"/>
      <c r="Y189" s="1464"/>
      <c r="Z189" s="466">
        <v>89.349000000000004</v>
      </c>
      <c r="AA189" s="466">
        <v>0</v>
      </c>
      <c r="AB189" s="21">
        <v>89.349000000000004</v>
      </c>
      <c r="AC189" s="21">
        <v>89.349250000000012</v>
      </c>
      <c r="AD189" s="21"/>
      <c r="AE189" s="21">
        <v>89.349250000000012</v>
      </c>
      <c r="AF189" s="21">
        <v>89.349000000000004</v>
      </c>
      <c r="AG189" s="21">
        <v>0</v>
      </c>
      <c r="AH189" s="21">
        <v>89.349000000000004</v>
      </c>
      <c r="AI189" s="1464"/>
      <c r="AJ189" s="1464"/>
      <c r="AK189" s="1464" t="s">
        <v>10383</v>
      </c>
      <c r="AL189" s="2601">
        <v>0.25</v>
      </c>
      <c r="AM189" s="1464">
        <v>0</v>
      </c>
    </row>
    <row r="190" spans="1:39" ht="78.75">
      <c r="A190" s="289">
        <v>1716</v>
      </c>
      <c r="B190" s="1468" t="s">
        <v>4532</v>
      </c>
      <c r="C190" s="303" t="s">
        <v>4533</v>
      </c>
      <c r="D190" s="1467" t="s">
        <v>534</v>
      </c>
      <c r="E190" s="138" t="s">
        <v>4499</v>
      </c>
      <c r="F190" s="1461" t="s">
        <v>115</v>
      </c>
      <c r="G190" s="1471">
        <v>313.31799999999998</v>
      </c>
      <c r="H190" s="1463">
        <v>0</v>
      </c>
      <c r="I190" s="141">
        <v>12.5</v>
      </c>
      <c r="J190" s="1464">
        <v>0</v>
      </c>
      <c r="K190" s="1464">
        <v>12.5</v>
      </c>
      <c r="L190" s="1464">
        <v>300.81799999999998</v>
      </c>
      <c r="M190" s="1464">
        <v>150.40899999999999</v>
      </c>
      <c r="N190" s="1464">
        <v>0</v>
      </c>
      <c r="O190" s="1464">
        <v>150.40899999999999</v>
      </c>
      <c r="P190" s="1464">
        <v>42.662999999999997</v>
      </c>
      <c r="Q190" s="1464"/>
      <c r="R190" s="1464"/>
      <c r="S190" s="1464"/>
      <c r="T190" s="1464"/>
      <c r="U190" s="1464"/>
      <c r="V190" s="1464"/>
      <c r="W190" s="1464"/>
      <c r="X190" s="1464"/>
      <c r="Y190" s="1464"/>
      <c r="Z190" s="466">
        <v>193.072</v>
      </c>
      <c r="AA190" s="466">
        <v>0</v>
      </c>
      <c r="AB190" s="21">
        <v>193.072</v>
      </c>
      <c r="AC190" s="21">
        <v>48.268000000000001</v>
      </c>
      <c r="AD190" s="21"/>
      <c r="AE190" s="21">
        <v>48.268000000000001</v>
      </c>
      <c r="AF190" s="21">
        <v>48.268000000000001</v>
      </c>
      <c r="AG190" s="21">
        <v>0</v>
      </c>
      <c r="AH190" s="21">
        <v>48.268000000000001</v>
      </c>
      <c r="AI190" s="1464"/>
      <c r="AJ190" s="1464" t="s">
        <v>12180</v>
      </c>
      <c r="AK190" s="1464" t="s">
        <v>12178</v>
      </c>
      <c r="AL190" s="2601">
        <v>0.25</v>
      </c>
      <c r="AM190" s="1464">
        <v>0</v>
      </c>
    </row>
    <row r="191" spans="1:39" ht="126">
      <c r="A191" s="289">
        <v>1717</v>
      </c>
      <c r="B191" s="1468" t="s">
        <v>4534</v>
      </c>
      <c r="C191" s="303" t="s">
        <v>4535</v>
      </c>
      <c r="D191" s="1467" t="s">
        <v>534</v>
      </c>
      <c r="E191" s="138" t="s">
        <v>4455</v>
      </c>
      <c r="F191" s="1461" t="s">
        <v>115</v>
      </c>
      <c r="G191" s="1471">
        <v>76.950999999999993</v>
      </c>
      <c r="H191" s="1463">
        <v>0</v>
      </c>
      <c r="I191" s="141">
        <v>8.3469999999999995</v>
      </c>
      <c r="J191" s="1464">
        <v>0</v>
      </c>
      <c r="K191" s="1464">
        <v>8.3469999999999995</v>
      </c>
      <c r="L191" s="1464">
        <v>68.603999999999999</v>
      </c>
      <c r="M191" s="1464">
        <v>34.302</v>
      </c>
      <c r="N191" s="1464">
        <v>0</v>
      </c>
      <c r="O191" s="1464">
        <v>34.302</v>
      </c>
      <c r="P191" s="1464"/>
      <c r="Q191" s="1464"/>
      <c r="R191" s="1464"/>
      <c r="S191" s="1464"/>
      <c r="T191" s="1464"/>
      <c r="U191" s="1464"/>
      <c r="V191" s="1464"/>
      <c r="W191" s="1464"/>
      <c r="X191" s="1464"/>
      <c r="Y191" s="1464"/>
      <c r="Z191" s="466">
        <v>34.302</v>
      </c>
      <c r="AA191" s="466">
        <v>0</v>
      </c>
      <c r="AB191" s="21">
        <v>34.302</v>
      </c>
      <c r="AC191" s="21">
        <v>34.301499999999997</v>
      </c>
      <c r="AD191" s="21"/>
      <c r="AE191" s="21">
        <v>34.301499999999997</v>
      </c>
      <c r="AF191" s="21">
        <v>34.302</v>
      </c>
      <c r="AG191" s="21">
        <v>0</v>
      </c>
      <c r="AH191" s="21">
        <v>34.302</v>
      </c>
      <c r="AI191" s="1464"/>
      <c r="AJ191" s="1464"/>
      <c r="AK191" s="1464" t="s">
        <v>12246</v>
      </c>
      <c r="AL191" s="2601">
        <v>0.25</v>
      </c>
      <c r="AM191" s="1464">
        <v>0</v>
      </c>
    </row>
    <row r="192" spans="1:39" ht="110.25">
      <c r="A192" s="289">
        <v>1718</v>
      </c>
      <c r="B192" s="1468" t="s">
        <v>4536</v>
      </c>
      <c r="C192" s="303" t="s">
        <v>4537</v>
      </c>
      <c r="D192" s="1467" t="s">
        <v>534</v>
      </c>
      <c r="E192" s="138" t="s">
        <v>4455</v>
      </c>
      <c r="F192" s="1461" t="s">
        <v>115</v>
      </c>
      <c r="G192" s="1471">
        <v>187.94900000000001</v>
      </c>
      <c r="H192" s="1463">
        <v>0</v>
      </c>
      <c r="I192" s="141">
        <v>13.897</v>
      </c>
      <c r="J192" s="1464">
        <v>0</v>
      </c>
      <c r="K192" s="1464">
        <v>13.897</v>
      </c>
      <c r="L192" s="1464">
        <v>174.05200000000002</v>
      </c>
      <c r="M192" s="1464">
        <v>87.025999999999996</v>
      </c>
      <c r="N192" s="1464">
        <v>0</v>
      </c>
      <c r="O192" s="1464">
        <v>87.025999999999996</v>
      </c>
      <c r="P192" s="1464"/>
      <c r="Q192" s="1464"/>
      <c r="R192" s="1464"/>
      <c r="S192" s="1464"/>
      <c r="T192" s="1464"/>
      <c r="U192" s="1464"/>
      <c r="V192" s="1464"/>
      <c r="W192" s="1464"/>
      <c r="X192" s="1464"/>
      <c r="Y192" s="1464"/>
      <c r="Z192" s="466">
        <v>87.025999999999996</v>
      </c>
      <c r="AA192" s="466">
        <v>0</v>
      </c>
      <c r="AB192" s="21">
        <v>87.025999999999996</v>
      </c>
      <c r="AC192" s="21">
        <v>87.025500000000008</v>
      </c>
      <c r="AD192" s="21"/>
      <c r="AE192" s="21">
        <v>87.025500000000008</v>
      </c>
      <c r="AF192" s="21">
        <v>87.025999999999996</v>
      </c>
      <c r="AG192" s="21">
        <v>0</v>
      </c>
      <c r="AH192" s="21">
        <v>87.025999999999996</v>
      </c>
      <c r="AI192" s="1464"/>
      <c r="AJ192" s="1464"/>
      <c r="AK192" s="1464" t="s">
        <v>10756</v>
      </c>
      <c r="AL192" s="2601">
        <v>0.25</v>
      </c>
      <c r="AM192" s="1464">
        <v>0</v>
      </c>
    </row>
    <row r="193" spans="1:39" ht="63">
      <c r="A193" s="289">
        <v>1719</v>
      </c>
      <c r="B193" s="1468" t="s">
        <v>4538</v>
      </c>
      <c r="C193" s="303" t="s">
        <v>4539</v>
      </c>
      <c r="D193" s="1467" t="s">
        <v>531</v>
      </c>
      <c r="E193" s="138" t="s">
        <v>4484</v>
      </c>
      <c r="F193" s="1461" t="s">
        <v>115</v>
      </c>
      <c r="G193" s="1471">
        <v>199.76</v>
      </c>
      <c r="H193" s="1463">
        <v>12.5</v>
      </c>
      <c r="I193" s="141">
        <v>87.38</v>
      </c>
      <c r="J193" s="1464">
        <v>0</v>
      </c>
      <c r="K193" s="1464">
        <v>99.88</v>
      </c>
      <c r="L193" s="1464">
        <v>99.88</v>
      </c>
      <c r="M193" s="1464">
        <v>99.88</v>
      </c>
      <c r="N193" s="1464">
        <v>0</v>
      </c>
      <c r="O193" s="1464">
        <v>99.88</v>
      </c>
      <c r="P193" s="1464"/>
      <c r="Q193" s="1464"/>
      <c r="R193" s="1464"/>
      <c r="S193" s="1464"/>
      <c r="T193" s="1464"/>
      <c r="U193" s="1464"/>
      <c r="V193" s="1464"/>
      <c r="W193" s="1464"/>
      <c r="X193" s="1464"/>
      <c r="Y193" s="1464"/>
      <c r="Z193" s="466">
        <v>99.88</v>
      </c>
      <c r="AA193" s="466">
        <v>0</v>
      </c>
      <c r="AB193" s="21">
        <v>99.88</v>
      </c>
      <c r="AC193" s="21">
        <v>99.88</v>
      </c>
      <c r="AD193" s="21"/>
      <c r="AE193" s="21">
        <v>99.88</v>
      </c>
      <c r="AF193" s="21">
        <v>99.879520999999997</v>
      </c>
      <c r="AG193" s="21">
        <v>0</v>
      </c>
      <c r="AH193" s="21">
        <v>99.879520999999997</v>
      </c>
      <c r="AI193" s="1464"/>
      <c r="AJ193" s="1464"/>
      <c r="AK193" s="1464" t="s">
        <v>9735</v>
      </c>
      <c r="AL193" s="2601">
        <v>0.5</v>
      </c>
      <c r="AM193" s="1464">
        <v>0</v>
      </c>
    </row>
    <row r="194" spans="1:39" ht="78.75">
      <c r="A194" s="289">
        <v>1720</v>
      </c>
      <c r="B194" s="1468" t="s">
        <v>4540</v>
      </c>
      <c r="C194" s="303" t="s">
        <v>4541</v>
      </c>
      <c r="D194" s="1467" t="s">
        <v>531</v>
      </c>
      <c r="E194" s="138" t="s">
        <v>4484</v>
      </c>
      <c r="F194" s="1461" t="s">
        <v>115</v>
      </c>
      <c r="G194" s="1471">
        <v>49.92</v>
      </c>
      <c r="H194" s="1463">
        <v>3.125</v>
      </c>
      <c r="I194" s="141">
        <v>21.83475</v>
      </c>
      <c r="J194" s="1464">
        <v>0</v>
      </c>
      <c r="K194" s="1464">
        <v>24.95975</v>
      </c>
      <c r="L194" s="1464">
        <v>24.960250000000002</v>
      </c>
      <c r="M194" s="1464">
        <v>24.96</v>
      </c>
      <c r="N194" s="1464">
        <v>0</v>
      </c>
      <c r="O194" s="1464">
        <v>24.96</v>
      </c>
      <c r="P194" s="1464"/>
      <c r="Q194" s="1464"/>
      <c r="R194" s="1464"/>
      <c r="S194" s="1464"/>
      <c r="T194" s="1464"/>
      <c r="U194" s="1464"/>
      <c r="V194" s="1464"/>
      <c r="W194" s="1464"/>
      <c r="X194" s="1464"/>
      <c r="Y194" s="1464"/>
      <c r="Z194" s="466">
        <v>24.96</v>
      </c>
      <c r="AA194" s="466">
        <v>0</v>
      </c>
      <c r="AB194" s="21">
        <v>24.96</v>
      </c>
      <c r="AC194" s="21">
        <v>24.96</v>
      </c>
      <c r="AD194" s="21"/>
      <c r="AE194" s="21">
        <v>24.96</v>
      </c>
      <c r="AF194" s="21">
        <v>24.959337999999999</v>
      </c>
      <c r="AG194" s="21">
        <v>0</v>
      </c>
      <c r="AH194" s="21">
        <v>24.959337999999999</v>
      </c>
      <c r="AI194" s="1464"/>
      <c r="AJ194" s="1464"/>
      <c r="AK194" s="1464" t="s">
        <v>9259</v>
      </c>
      <c r="AL194" s="2601">
        <v>1</v>
      </c>
      <c r="AM194" s="1464">
        <v>0</v>
      </c>
    </row>
    <row r="195" spans="1:39" ht="126">
      <c r="A195" s="289">
        <v>1721</v>
      </c>
      <c r="B195" s="1468" t="s">
        <v>4542</v>
      </c>
      <c r="C195" s="303" t="s">
        <v>4543</v>
      </c>
      <c r="D195" s="1467" t="s">
        <v>531</v>
      </c>
      <c r="E195" s="138" t="s">
        <v>4484</v>
      </c>
      <c r="F195" s="1461" t="s">
        <v>115</v>
      </c>
      <c r="G195" s="1471">
        <v>99.997</v>
      </c>
      <c r="H195" s="1463">
        <v>6.25</v>
      </c>
      <c r="I195" s="141">
        <v>43.749250000000004</v>
      </c>
      <c r="J195" s="1464">
        <v>0</v>
      </c>
      <c r="K195" s="1464">
        <v>49.999250000000004</v>
      </c>
      <c r="L195" s="1464">
        <v>49.997749999999996</v>
      </c>
      <c r="M195" s="1464">
        <v>24.998999999999999</v>
      </c>
      <c r="N195" s="1464">
        <v>0</v>
      </c>
      <c r="O195" s="1464">
        <v>24.998999999999999</v>
      </c>
      <c r="P195" s="1464"/>
      <c r="Q195" s="1464"/>
      <c r="R195" s="1464"/>
      <c r="S195" s="1464"/>
      <c r="T195" s="1464"/>
      <c r="U195" s="1464"/>
      <c r="V195" s="1464"/>
      <c r="W195" s="1464"/>
      <c r="X195" s="1464"/>
      <c r="Y195" s="1464"/>
      <c r="Z195" s="466">
        <v>24.998999999999999</v>
      </c>
      <c r="AA195" s="466">
        <v>0</v>
      </c>
      <c r="AB195" s="21">
        <v>24.998999999999999</v>
      </c>
      <c r="AC195" s="21">
        <v>24.998749999999998</v>
      </c>
      <c r="AD195" s="21"/>
      <c r="AE195" s="21">
        <v>24.998749999999998</v>
      </c>
      <c r="AF195" s="21">
        <v>24.998000000000001</v>
      </c>
      <c r="AG195" s="21">
        <v>0</v>
      </c>
      <c r="AH195" s="21">
        <v>24.998000000000001</v>
      </c>
      <c r="AI195" s="1464"/>
      <c r="AJ195" s="1464"/>
      <c r="AK195" s="1464" t="s">
        <v>12235</v>
      </c>
      <c r="AL195" s="2601">
        <v>0.25</v>
      </c>
      <c r="AM195" s="1464">
        <v>0</v>
      </c>
    </row>
    <row r="196" spans="1:39" ht="110.25">
      <c r="A196" s="289">
        <v>1722</v>
      </c>
      <c r="B196" s="1468" t="s">
        <v>4544</v>
      </c>
      <c r="C196" s="303" t="s">
        <v>4545</v>
      </c>
      <c r="D196" s="1467" t="s">
        <v>531</v>
      </c>
      <c r="E196" s="138" t="s">
        <v>4484</v>
      </c>
      <c r="F196" s="1461" t="s">
        <v>115</v>
      </c>
      <c r="G196" s="1471">
        <v>79.972999999999999</v>
      </c>
      <c r="H196" s="1463">
        <v>5</v>
      </c>
      <c r="I196" s="141">
        <v>26.240499999999997</v>
      </c>
      <c r="J196" s="1464">
        <v>0</v>
      </c>
      <c r="K196" s="1464">
        <v>31.240499999999997</v>
      </c>
      <c r="L196" s="1464">
        <v>48.732500000000002</v>
      </c>
      <c r="M196" s="1464">
        <v>24.366</v>
      </c>
      <c r="N196" s="1464">
        <v>0</v>
      </c>
      <c r="O196" s="1464">
        <v>24.366</v>
      </c>
      <c r="P196" s="1464">
        <v>24.367000000000001</v>
      </c>
      <c r="Q196" s="1464"/>
      <c r="R196" s="1464"/>
      <c r="S196" s="1464"/>
      <c r="T196" s="1464"/>
      <c r="U196" s="1464"/>
      <c r="V196" s="1464"/>
      <c r="W196" s="1464"/>
      <c r="X196" s="1464"/>
      <c r="Y196" s="1464"/>
      <c r="Z196" s="466">
        <v>48.733000000000004</v>
      </c>
      <c r="AA196" s="466">
        <v>0</v>
      </c>
      <c r="AB196" s="21">
        <v>48.733000000000004</v>
      </c>
      <c r="AC196" s="21">
        <v>48.732500000000002</v>
      </c>
      <c r="AD196" s="21"/>
      <c r="AE196" s="21">
        <v>48.732500000000002</v>
      </c>
      <c r="AF196" s="21">
        <v>48.576349999999998</v>
      </c>
      <c r="AG196" s="21">
        <v>0</v>
      </c>
      <c r="AH196" s="21">
        <v>48.576349999999998</v>
      </c>
      <c r="AI196" s="1464"/>
      <c r="AJ196" s="1464" t="s">
        <v>12759</v>
      </c>
      <c r="AK196" s="1464" t="s">
        <v>12213</v>
      </c>
      <c r="AL196" s="2601">
        <v>0.25</v>
      </c>
      <c r="AM196" s="1464">
        <v>0</v>
      </c>
    </row>
    <row r="197" spans="1:39" ht="78.75">
      <c r="A197" s="289">
        <v>1723</v>
      </c>
      <c r="B197" s="1468" t="s">
        <v>4546</v>
      </c>
      <c r="C197" s="303" t="s">
        <v>4547</v>
      </c>
      <c r="D197" s="1467" t="s">
        <v>531</v>
      </c>
      <c r="E197" s="138" t="s">
        <v>4484</v>
      </c>
      <c r="F197" s="1461" t="s">
        <v>115</v>
      </c>
      <c r="G197" s="1471">
        <v>59.969000000000001</v>
      </c>
      <c r="H197" s="1463">
        <v>3.75</v>
      </c>
      <c r="I197" s="141">
        <v>26.234750000000002</v>
      </c>
      <c r="J197" s="1464">
        <v>0</v>
      </c>
      <c r="K197" s="1464">
        <v>29.984750000000002</v>
      </c>
      <c r="L197" s="1464">
        <v>29.984249999999999</v>
      </c>
      <c r="M197" s="1464">
        <v>14.992000000000001</v>
      </c>
      <c r="N197" s="1464">
        <v>0</v>
      </c>
      <c r="O197" s="1464">
        <v>14.992000000000001</v>
      </c>
      <c r="P197" s="1464"/>
      <c r="Q197" s="1464"/>
      <c r="R197" s="1464"/>
      <c r="S197" s="1464"/>
      <c r="T197" s="1464"/>
      <c r="U197" s="1464"/>
      <c r="V197" s="1464"/>
      <c r="W197" s="1464"/>
      <c r="X197" s="1464"/>
      <c r="Y197" s="1464"/>
      <c r="Z197" s="466">
        <v>14.992000000000001</v>
      </c>
      <c r="AA197" s="466">
        <v>0</v>
      </c>
      <c r="AB197" s="21">
        <v>14.992000000000001</v>
      </c>
      <c r="AC197" s="21">
        <v>14.992000000000001</v>
      </c>
      <c r="AD197" s="21"/>
      <c r="AE197" s="21">
        <v>14.992000000000001</v>
      </c>
      <c r="AF197" s="21">
        <v>14.990126</v>
      </c>
      <c r="AG197" s="21">
        <v>0</v>
      </c>
      <c r="AH197" s="21">
        <v>14.990126</v>
      </c>
      <c r="AI197" s="1464"/>
      <c r="AJ197" s="1464"/>
      <c r="AK197" s="1464" t="s">
        <v>12282</v>
      </c>
      <c r="AL197" s="2601">
        <v>0.25</v>
      </c>
      <c r="AM197" s="1464">
        <v>0</v>
      </c>
    </row>
    <row r="198" spans="1:39" ht="78.75">
      <c r="A198" s="289">
        <v>1724</v>
      </c>
      <c r="B198" s="1468" t="s">
        <v>4548</v>
      </c>
      <c r="C198" s="303" t="s">
        <v>4549</v>
      </c>
      <c r="D198" s="1467" t="s">
        <v>531</v>
      </c>
      <c r="E198" s="138" t="s">
        <v>4319</v>
      </c>
      <c r="F198" s="1461" t="s">
        <v>115</v>
      </c>
      <c r="G198" s="1471">
        <v>59.923000000000002</v>
      </c>
      <c r="H198" s="1463">
        <v>0</v>
      </c>
      <c r="I198" s="141">
        <v>29.961500000000001</v>
      </c>
      <c r="J198" s="1464">
        <v>0</v>
      </c>
      <c r="K198" s="1464">
        <v>29.961500000000001</v>
      </c>
      <c r="L198" s="1464">
        <v>29.961500000000001</v>
      </c>
      <c r="M198" s="1464">
        <v>14.981</v>
      </c>
      <c r="N198" s="1464">
        <v>0</v>
      </c>
      <c r="O198" s="1464">
        <v>14.981</v>
      </c>
      <c r="P198" s="1464">
        <v>14.981</v>
      </c>
      <c r="Q198" s="1464"/>
      <c r="R198" s="1464"/>
      <c r="S198" s="1464"/>
      <c r="T198" s="1464"/>
      <c r="U198" s="1464"/>
      <c r="V198" s="1464"/>
      <c r="W198" s="1464"/>
      <c r="X198" s="1464"/>
      <c r="Y198" s="1464"/>
      <c r="Z198" s="466">
        <v>29.962</v>
      </c>
      <c r="AA198" s="466">
        <v>0</v>
      </c>
      <c r="AB198" s="21">
        <v>29.962</v>
      </c>
      <c r="AC198" s="21">
        <v>29.962249999999997</v>
      </c>
      <c r="AD198" s="21"/>
      <c r="AE198" s="21">
        <v>29.962249999999997</v>
      </c>
      <c r="AF198" s="21">
        <v>29.954625</v>
      </c>
      <c r="AG198" s="21">
        <v>0</v>
      </c>
      <c r="AH198" s="21">
        <v>29.954625</v>
      </c>
      <c r="AI198" s="1464"/>
      <c r="AJ198" s="1464" t="s">
        <v>12760</v>
      </c>
      <c r="AK198" s="1464" t="s">
        <v>12285</v>
      </c>
      <c r="AL198" s="2601">
        <v>0.25</v>
      </c>
      <c r="AM198" s="1464">
        <v>0</v>
      </c>
    </row>
    <row r="199" spans="1:39" ht="78.75">
      <c r="A199" s="289">
        <v>1725</v>
      </c>
      <c r="B199" s="1468" t="s">
        <v>4550</v>
      </c>
      <c r="C199" s="303" t="s">
        <v>4551</v>
      </c>
      <c r="D199" s="1460" t="s">
        <v>617</v>
      </c>
      <c r="E199" s="138" t="s">
        <v>4484</v>
      </c>
      <c r="F199" s="1461" t="s">
        <v>115</v>
      </c>
      <c r="G199" s="1471">
        <v>199.86099999999999</v>
      </c>
      <c r="H199" s="1463">
        <v>12.5</v>
      </c>
      <c r="I199" s="141">
        <v>87.429500000000019</v>
      </c>
      <c r="J199" s="1464">
        <v>0</v>
      </c>
      <c r="K199" s="1464">
        <v>99.929500000000019</v>
      </c>
      <c r="L199" s="1464">
        <v>99.931499999999971</v>
      </c>
      <c r="M199" s="1464">
        <v>49.966000000000001</v>
      </c>
      <c r="N199" s="1464">
        <v>0</v>
      </c>
      <c r="O199" s="1464">
        <v>49.966000000000001</v>
      </c>
      <c r="P199" s="1464"/>
      <c r="Q199" s="1464"/>
      <c r="R199" s="1464"/>
      <c r="S199" s="1464"/>
      <c r="T199" s="1464"/>
      <c r="U199" s="1464"/>
      <c r="V199" s="1464"/>
      <c r="W199" s="1464"/>
      <c r="X199" s="1464"/>
      <c r="Y199" s="1464"/>
      <c r="Z199" s="466">
        <v>49.966000000000001</v>
      </c>
      <c r="AA199" s="466">
        <v>0</v>
      </c>
      <c r="AB199" s="21">
        <v>49.966000000000001</v>
      </c>
      <c r="AC199" s="21">
        <v>49.965499999999999</v>
      </c>
      <c r="AD199" s="21"/>
      <c r="AE199" s="21">
        <v>49.965499999999999</v>
      </c>
      <c r="AF199" s="21">
        <v>49.964849999999998</v>
      </c>
      <c r="AG199" s="21">
        <v>0</v>
      </c>
      <c r="AH199" s="21">
        <v>49.964849999999998</v>
      </c>
      <c r="AI199" s="1464"/>
      <c r="AJ199" s="1464"/>
      <c r="AK199" s="1464" t="s">
        <v>12252</v>
      </c>
      <c r="AL199" s="2601">
        <v>0.25</v>
      </c>
      <c r="AM199" s="1464">
        <v>0</v>
      </c>
    </row>
    <row r="200" spans="1:39" ht="110.25">
      <c r="A200" s="289">
        <v>1726</v>
      </c>
      <c r="B200" s="1468" t="s">
        <v>4552</v>
      </c>
      <c r="C200" s="303" t="s">
        <v>4553</v>
      </c>
      <c r="D200" s="1460" t="s">
        <v>617</v>
      </c>
      <c r="E200" s="138" t="s">
        <v>4484</v>
      </c>
      <c r="F200" s="1461" t="s">
        <v>115</v>
      </c>
      <c r="G200" s="1471">
        <v>99.905000000000001</v>
      </c>
      <c r="H200" s="1463">
        <v>6.25</v>
      </c>
      <c r="I200" s="141">
        <v>43.701500000000003</v>
      </c>
      <c r="J200" s="1464">
        <v>0</v>
      </c>
      <c r="K200" s="1464">
        <v>49.951500000000003</v>
      </c>
      <c r="L200" s="1464">
        <v>49.953499999999998</v>
      </c>
      <c r="M200" s="1464">
        <v>24.977</v>
      </c>
      <c r="N200" s="1464">
        <v>0</v>
      </c>
      <c r="O200" s="1464">
        <v>24.977</v>
      </c>
      <c r="P200" s="1464">
        <v>24.975999999999999</v>
      </c>
      <c r="Q200" s="1464"/>
      <c r="R200" s="1464"/>
      <c r="S200" s="1464"/>
      <c r="T200" s="1464"/>
      <c r="U200" s="1464"/>
      <c r="V200" s="1464"/>
      <c r="W200" s="1464"/>
      <c r="X200" s="1464"/>
      <c r="Y200" s="1464"/>
      <c r="Z200" s="466">
        <v>49.953000000000003</v>
      </c>
      <c r="AA200" s="466">
        <v>0</v>
      </c>
      <c r="AB200" s="21">
        <v>49.953000000000003</v>
      </c>
      <c r="AC200" s="21">
        <v>49.953249999999997</v>
      </c>
      <c r="AD200" s="21"/>
      <c r="AE200" s="21">
        <v>49.953249999999997</v>
      </c>
      <c r="AF200" s="21">
        <v>49.931818999999997</v>
      </c>
      <c r="AG200" s="21">
        <v>0</v>
      </c>
      <c r="AH200" s="21">
        <v>49.931818999999997</v>
      </c>
      <c r="AI200" s="1464"/>
      <c r="AJ200" s="1464" t="s">
        <v>12761</v>
      </c>
      <c r="AK200" s="1464" t="s">
        <v>12217</v>
      </c>
      <c r="AL200" s="2601">
        <v>0.25</v>
      </c>
      <c r="AM200" s="1464">
        <v>0</v>
      </c>
    </row>
    <row r="201" spans="1:39" ht="78.75">
      <c r="A201" s="289">
        <v>1727</v>
      </c>
      <c r="B201" s="1468" t="s">
        <v>4554</v>
      </c>
      <c r="C201" s="303" t="s">
        <v>4555</v>
      </c>
      <c r="D201" s="1460" t="s">
        <v>617</v>
      </c>
      <c r="E201" s="138" t="s">
        <v>4484</v>
      </c>
      <c r="F201" s="1461" t="s">
        <v>115</v>
      </c>
      <c r="G201" s="1471">
        <v>99.923000000000002</v>
      </c>
      <c r="H201" s="1463">
        <v>6.25</v>
      </c>
      <c r="I201" s="141">
        <v>43.712000000000003</v>
      </c>
      <c r="J201" s="1464">
        <v>0</v>
      </c>
      <c r="K201" s="1464">
        <v>49.962000000000003</v>
      </c>
      <c r="L201" s="1464">
        <v>49.960999999999999</v>
      </c>
      <c r="M201" s="1464">
        <v>24.981000000000002</v>
      </c>
      <c r="N201" s="1464">
        <v>0</v>
      </c>
      <c r="O201" s="1464">
        <v>24.981000000000002</v>
      </c>
      <c r="P201" s="1464"/>
      <c r="Q201" s="1464"/>
      <c r="R201" s="1464"/>
      <c r="S201" s="1464"/>
      <c r="T201" s="1464"/>
      <c r="U201" s="1464"/>
      <c r="V201" s="1464"/>
      <c r="W201" s="1464"/>
      <c r="X201" s="1464"/>
      <c r="Y201" s="1464"/>
      <c r="Z201" s="466">
        <v>24.981000000000002</v>
      </c>
      <c r="AA201" s="466">
        <v>0</v>
      </c>
      <c r="AB201" s="21">
        <v>24.981000000000002</v>
      </c>
      <c r="AC201" s="21">
        <v>24.981250000000003</v>
      </c>
      <c r="AD201" s="21"/>
      <c r="AE201" s="21">
        <v>24.981250000000003</v>
      </c>
      <c r="AF201" s="21">
        <v>25.231967000000001</v>
      </c>
      <c r="AG201" s="21">
        <v>0</v>
      </c>
      <c r="AH201" s="21">
        <v>25.231967000000001</v>
      </c>
      <c r="AI201" s="1464"/>
      <c r="AJ201" s="1464"/>
      <c r="AK201" s="1464" t="s">
        <v>9727</v>
      </c>
      <c r="AL201" s="2601">
        <v>0.25</v>
      </c>
      <c r="AM201" s="1464">
        <v>0</v>
      </c>
    </row>
    <row r="202" spans="1:39" ht="110.25">
      <c r="A202" s="289">
        <v>1728</v>
      </c>
      <c r="B202" s="1468" t="s">
        <v>4556</v>
      </c>
      <c r="C202" s="303" t="s">
        <v>4557</v>
      </c>
      <c r="D202" s="1460" t="s">
        <v>617</v>
      </c>
      <c r="E202" s="138" t="s">
        <v>4484</v>
      </c>
      <c r="F202" s="1461" t="s">
        <v>115</v>
      </c>
      <c r="G202" s="1471">
        <v>99.906999999999996</v>
      </c>
      <c r="H202" s="1463">
        <v>6.25</v>
      </c>
      <c r="I202" s="141">
        <v>43.704000000000001</v>
      </c>
      <c r="J202" s="1464">
        <v>0</v>
      </c>
      <c r="K202" s="1464">
        <v>49.954000000000001</v>
      </c>
      <c r="L202" s="1464">
        <v>49.952999999999996</v>
      </c>
      <c r="M202" s="1464">
        <v>24.977</v>
      </c>
      <c r="N202" s="1464">
        <v>0</v>
      </c>
      <c r="O202" s="1464">
        <v>24.977</v>
      </c>
      <c r="P202" s="1464"/>
      <c r="Q202" s="1464"/>
      <c r="R202" s="1464"/>
      <c r="S202" s="1464"/>
      <c r="T202" s="1464"/>
      <c r="U202" s="1464"/>
      <c r="V202" s="1464"/>
      <c r="W202" s="1464"/>
      <c r="X202" s="1464"/>
      <c r="Y202" s="1464"/>
      <c r="Z202" s="466">
        <v>24.977</v>
      </c>
      <c r="AA202" s="466">
        <v>0</v>
      </c>
      <c r="AB202" s="21">
        <v>24.977</v>
      </c>
      <c r="AC202" s="21">
        <v>24.977250000000002</v>
      </c>
      <c r="AD202" s="21"/>
      <c r="AE202" s="21">
        <v>24.977250000000002</v>
      </c>
      <c r="AF202" s="21">
        <v>24.975742</v>
      </c>
      <c r="AG202" s="21">
        <v>0</v>
      </c>
      <c r="AH202" s="21">
        <v>24.975742</v>
      </c>
      <c r="AI202" s="1464"/>
      <c r="AJ202" s="1464"/>
      <c r="AK202" s="1464" t="s">
        <v>12217</v>
      </c>
      <c r="AL202" s="2601">
        <v>0.25</v>
      </c>
      <c r="AM202" s="1464">
        <v>0</v>
      </c>
    </row>
    <row r="203" spans="1:39" ht="110.25">
      <c r="A203" s="289">
        <v>1729</v>
      </c>
      <c r="B203" s="1468" t="s">
        <v>4558</v>
      </c>
      <c r="C203" s="303" t="s">
        <v>4559</v>
      </c>
      <c r="D203" s="1460" t="s">
        <v>617</v>
      </c>
      <c r="E203" s="138" t="s">
        <v>4484</v>
      </c>
      <c r="F203" s="1461" t="s">
        <v>115</v>
      </c>
      <c r="G203" s="1471">
        <v>99.938999999999993</v>
      </c>
      <c r="H203" s="1463">
        <v>6.25</v>
      </c>
      <c r="I203" s="141">
        <v>43.72</v>
      </c>
      <c r="J203" s="1464">
        <v>0</v>
      </c>
      <c r="K203" s="1464">
        <v>49.97</v>
      </c>
      <c r="L203" s="1464">
        <v>49.968999999999994</v>
      </c>
      <c r="M203" s="1464">
        <v>24.984999999999999</v>
      </c>
      <c r="N203" s="1464">
        <v>0</v>
      </c>
      <c r="O203" s="1464">
        <v>24.984999999999999</v>
      </c>
      <c r="P203" s="1464">
        <v>24.984999999999999</v>
      </c>
      <c r="Q203" s="1464"/>
      <c r="R203" s="1464"/>
      <c r="S203" s="1464"/>
      <c r="T203" s="1464"/>
      <c r="U203" s="1464"/>
      <c r="V203" s="1464"/>
      <c r="W203" s="1464"/>
      <c r="X203" s="1464"/>
      <c r="Y203" s="1464"/>
      <c r="Z203" s="466">
        <v>49.97</v>
      </c>
      <c r="AA203" s="466">
        <v>0</v>
      </c>
      <c r="AB203" s="21">
        <v>49.97</v>
      </c>
      <c r="AC203" s="21">
        <v>49.97025</v>
      </c>
      <c r="AD203" s="21"/>
      <c r="AE203" s="21">
        <v>49.97025</v>
      </c>
      <c r="AF203" s="21">
        <v>49.908985000000001</v>
      </c>
      <c r="AG203" s="21">
        <v>0</v>
      </c>
      <c r="AH203" s="21">
        <v>49.908985000000001</v>
      </c>
      <c r="AI203" s="1464"/>
      <c r="AJ203" s="1464" t="s">
        <v>12762</v>
      </c>
      <c r="AK203" s="1464" t="s">
        <v>12213</v>
      </c>
      <c r="AL203" s="2601">
        <v>0.25</v>
      </c>
      <c r="AM203" s="1464">
        <v>0</v>
      </c>
    </row>
    <row r="204" spans="1:39" ht="78.75">
      <c r="A204" s="289">
        <v>1730</v>
      </c>
      <c r="B204" s="1468" t="s">
        <v>4560</v>
      </c>
      <c r="C204" s="303" t="s">
        <v>4561</v>
      </c>
      <c r="D204" s="1460" t="s">
        <v>617</v>
      </c>
      <c r="E204" s="138" t="s">
        <v>4484</v>
      </c>
      <c r="F204" s="1461" t="s">
        <v>115</v>
      </c>
      <c r="G204" s="1471">
        <v>99.954999999999998</v>
      </c>
      <c r="H204" s="1463">
        <v>6.25</v>
      </c>
      <c r="I204" s="141">
        <v>43.726749999999996</v>
      </c>
      <c r="J204" s="1464">
        <v>0</v>
      </c>
      <c r="K204" s="1464">
        <v>49.976749999999996</v>
      </c>
      <c r="L204" s="1464">
        <v>49.978250000000003</v>
      </c>
      <c r="M204" s="1464">
        <v>24.989000000000001</v>
      </c>
      <c r="N204" s="1464">
        <v>0</v>
      </c>
      <c r="O204" s="1464">
        <v>24.989000000000001</v>
      </c>
      <c r="P204" s="1464">
        <v>25.507999999999999</v>
      </c>
      <c r="Q204" s="1464"/>
      <c r="R204" s="1464"/>
      <c r="S204" s="1464"/>
      <c r="T204" s="1464"/>
      <c r="U204" s="1464"/>
      <c r="V204" s="1464"/>
      <c r="W204" s="1464"/>
      <c r="X204" s="1464"/>
      <c r="Y204" s="1464"/>
      <c r="Z204" s="466">
        <v>50.497</v>
      </c>
      <c r="AA204" s="466">
        <v>0</v>
      </c>
      <c r="AB204" s="21">
        <v>50.497</v>
      </c>
      <c r="AC204" s="21">
        <v>50.497</v>
      </c>
      <c r="AD204" s="21"/>
      <c r="AE204" s="21">
        <v>50.497</v>
      </c>
      <c r="AF204" s="21">
        <v>50.481371000000003</v>
      </c>
      <c r="AG204" s="21">
        <v>0</v>
      </c>
      <c r="AH204" s="21">
        <v>50.481371000000003</v>
      </c>
      <c r="AI204" s="1464"/>
      <c r="AJ204" s="1464" t="s">
        <v>12763</v>
      </c>
      <c r="AK204" s="1464" t="s">
        <v>12256</v>
      </c>
      <c r="AL204" s="2601">
        <v>0.25</v>
      </c>
      <c r="AM204" s="1464">
        <v>0</v>
      </c>
    </row>
    <row r="205" spans="1:39" ht="63">
      <c r="A205" s="289">
        <v>1731</v>
      </c>
      <c r="B205" s="1468" t="s">
        <v>4562</v>
      </c>
      <c r="C205" s="303" t="s">
        <v>4563</v>
      </c>
      <c r="D205" s="212" t="s">
        <v>37</v>
      </c>
      <c r="E205" s="138" t="s">
        <v>4373</v>
      </c>
      <c r="F205" s="1461" t="s">
        <v>115</v>
      </c>
      <c r="G205" s="1471">
        <v>99.972999999999999</v>
      </c>
      <c r="H205" s="1463">
        <v>0</v>
      </c>
      <c r="I205" s="141">
        <v>21.867999999999999</v>
      </c>
      <c r="J205" s="1464">
        <v>0</v>
      </c>
      <c r="K205" s="1464">
        <v>21.867999999999999</v>
      </c>
      <c r="L205" s="1464">
        <v>78.105000000000004</v>
      </c>
      <c r="M205" s="1464">
        <v>39.052999999999997</v>
      </c>
      <c r="N205" s="1464">
        <v>0</v>
      </c>
      <c r="O205" s="1464">
        <v>39.052999999999997</v>
      </c>
      <c r="P205" s="1464"/>
      <c r="Q205" s="1464"/>
      <c r="R205" s="1464"/>
      <c r="S205" s="1464"/>
      <c r="T205" s="1464"/>
      <c r="U205" s="1464"/>
      <c r="V205" s="1464"/>
      <c r="W205" s="1464"/>
      <c r="X205" s="1464"/>
      <c r="Y205" s="1464"/>
      <c r="Z205" s="466">
        <v>39.052999999999997</v>
      </c>
      <c r="AA205" s="466">
        <v>0</v>
      </c>
      <c r="AB205" s="21">
        <v>39.052999999999997</v>
      </c>
      <c r="AC205" s="21">
        <v>19.526249999999997</v>
      </c>
      <c r="AD205" s="21"/>
      <c r="AE205" s="21">
        <v>19.526249999999997</v>
      </c>
      <c r="AF205" s="21">
        <v>19.512</v>
      </c>
      <c r="AG205" s="21">
        <v>0</v>
      </c>
      <c r="AH205" s="21">
        <v>19.512</v>
      </c>
      <c r="AI205" s="1464"/>
      <c r="AJ205" s="1464"/>
      <c r="AK205" s="1464" t="s">
        <v>10398</v>
      </c>
      <c r="AL205" s="2601">
        <v>0.25</v>
      </c>
      <c r="AM205" s="1464">
        <v>0</v>
      </c>
    </row>
    <row r="206" spans="1:39" ht="78.75">
      <c r="A206" s="289">
        <v>1732</v>
      </c>
      <c r="B206" s="1473" t="s">
        <v>4564</v>
      </c>
      <c r="C206" s="130" t="s">
        <v>4565</v>
      </c>
      <c r="D206" s="114" t="s">
        <v>39</v>
      </c>
      <c r="E206" s="249" t="s">
        <v>4566</v>
      </c>
      <c r="F206" s="1461" t="s">
        <v>115</v>
      </c>
      <c r="G206" s="249">
        <v>150</v>
      </c>
      <c r="H206" s="1463">
        <v>74.099999999999994</v>
      </c>
      <c r="I206" s="141">
        <v>37.950000000000003</v>
      </c>
      <c r="J206" s="1474">
        <v>0</v>
      </c>
      <c r="K206" s="1464">
        <v>112.05</v>
      </c>
      <c r="L206" s="1464">
        <v>37.950000000000003</v>
      </c>
      <c r="M206" s="1464">
        <v>37.950000000000003</v>
      </c>
      <c r="N206" s="1464">
        <v>0</v>
      </c>
      <c r="O206" s="1464">
        <v>37.950000000000003</v>
      </c>
      <c r="P206" s="1464"/>
      <c r="Q206" s="1464"/>
      <c r="R206" s="1464"/>
      <c r="S206" s="1464"/>
      <c r="T206" s="1464"/>
      <c r="U206" s="1464"/>
      <c r="V206" s="1464"/>
      <c r="W206" s="1464"/>
      <c r="X206" s="1464"/>
      <c r="Y206" s="1464"/>
      <c r="Z206" s="466">
        <v>37.950000000000003</v>
      </c>
      <c r="AA206" s="466">
        <v>0</v>
      </c>
      <c r="AB206" s="21">
        <v>37.950000000000003</v>
      </c>
      <c r="AC206" s="21">
        <v>37.950000000000003</v>
      </c>
      <c r="AD206" s="21"/>
      <c r="AE206" s="21">
        <v>37.950000000000003</v>
      </c>
      <c r="AF206" s="21">
        <v>37.095663000000002</v>
      </c>
      <c r="AG206" s="21">
        <v>0</v>
      </c>
      <c r="AH206" s="21">
        <v>37.095663000000002</v>
      </c>
      <c r="AI206" s="1464"/>
      <c r="AJ206" s="1162"/>
      <c r="AK206" s="1464" t="s">
        <v>9259</v>
      </c>
      <c r="AL206" s="2601">
        <v>1</v>
      </c>
      <c r="AM206" s="1474">
        <v>0</v>
      </c>
    </row>
    <row r="207" spans="1:39" ht="110.25">
      <c r="A207" s="289">
        <v>1733</v>
      </c>
      <c r="B207" s="1475" t="s">
        <v>4567</v>
      </c>
      <c r="C207" s="118" t="s">
        <v>4568</v>
      </c>
      <c r="D207" s="114" t="s">
        <v>39</v>
      </c>
      <c r="E207" s="114" t="s">
        <v>2633</v>
      </c>
      <c r="F207" s="1461" t="s">
        <v>115</v>
      </c>
      <c r="G207" s="1474">
        <v>2138.5</v>
      </c>
      <c r="H207" s="1463">
        <v>0</v>
      </c>
      <c r="I207" s="141">
        <v>106.92500000000001</v>
      </c>
      <c r="J207" s="1474">
        <v>0</v>
      </c>
      <c r="K207" s="1464">
        <v>106.92500000000001</v>
      </c>
      <c r="L207" s="1464">
        <v>2031.575</v>
      </c>
      <c r="M207" s="1464">
        <v>100</v>
      </c>
      <c r="N207" s="1464">
        <v>0</v>
      </c>
      <c r="O207" s="1464">
        <v>100</v>
      </c>
      <c r="P207" s="1464"/>
      <c r="Q207" s="1464"/>
      <c r="R207" s="1464"/>
      <c r="S207" s="1464"/>
      <c r="T207" s="1464"/>
      <c r="U207" s="1464"/>
      <c r="V207" s="1464"/>
      <c r="W207" s="1464"/>
      <c r="X207" s="1464"/>
      <c r="Y207" s="1464"/>
      <c r="Z207" s="466">
        <v>100</v>
      </c>
      <c r="AA207" s="466">
        <v>0</v>
      </c>
      <c r="AB207" s="21">
        <v>100</v>
      </c>
      <c r="AC207" s="21">
        <v>100</v>
      </c>
      <c r="AD207" s="21"/>
      <c r="AE207" s="21">
        <v>100</v>
      </c>
      <c r="AF207" s="21">
        <v>100</v>
      </c>
      <c r="AG207" s="21">
        <v>0</v>
      </c>
      <c r="AH207" s="21">
        <v>100</v>
      </c>
      <c r="AI207" s="1464"/>
      <c r="AJ207" s="1464"/>
      <c r="AK207" s="1464" t="s">
        <v>12286</v>
      </c>
      <c r="AL207" s="2601">
        <v>0.25</v>
      </c>
      <c r="AM207" s="1474">
        <v>0</v>
      </c>
    </row>
    <row r="208" spans="1:39" ht="63">
      <c r="A208" s="289">
        <v>1734</v>
      </c>
      <c r="B208" s="1473" t="s">
        <v>4569</v>
      </c>
      <c r="C208" s="130" t="s">
        <v>4570</v>
      </c>
      <c r="D208" s="114" t="s">
        <v>39</v>
      </c>
      <c r="E208" s="114" t="s">
        <v>4571</v>
      </c>
      <c r="F208" s="1461" t="s">
        <v>115</v>
      </c>
      <c r="G208" s="249">
        <v>150</v>
      </c>
      <c r="H208" s="1463">
        <v>75</v>
      </c>
      <c r="I208" s="141">
        <v>37.5</v>
      </c>
      <c r="J208" s="1474">
        <v>0</v>
      </c>
      <c r="K208" s="1464">
        <v>112.5</v>
      </c>
      <c r="L208" s="1464">
        <v>37.5</v>
      </c>
      <c r="M208" s="1464">
        <v>37.5</v>
      </c>
      <c r="N208" s="1464">
        <v>0</v>
      </c>
      <c r="O208" s="1464">
        <v>37.5</v>
      </c>
      <c r="P208" s="1464"/>
      <c r="Q208" s="1464"/>
      <c r="R208" s="1464"/>
      <c r="S208" s="1464"/>
      <c r="T208" s="1464"/>
      <c r="U208" s="1464"/>
      <c r="V208" s="1464"/>
      <c r="W208" s="1464"/>
      <c r="X208" s="1464"/>
      <c r="Y208" s="1464"/>
      <c r="Z208" s="466">
        <v>37.5</v>
      </c>
      <c r="AA208" s="466">
        <v>0</v>
      </c>
      <c r="AB208" s="21">
        <v>37.5</v>
      </c>
      <c r="AC208" s="21">
        <v>37.5</v>
      </c>
      <c r="AD208" s="21"/>
      <c r="AE208" s="21">
        <v>37.5</v>
      </c>
      <c r="AF208" s="21">
        <v>25.381878</v>
      </c>
      <c r="AG208" s="21">
        <v>0</v>
      </c>
      <c r="AH208" s="21">
        <v>25.381878</v>
      </c>
      <c r="AI208" s="1464"/>
      <c r="AJ208" s="1464"/>
      <c r="AK208" s="1464" t="s">
        <v>9259</v>
      </c>
      <c r="AL208" s="2601">
        <v>1</v>
      </c>
      <c r="AM208" s="1474">
        <v>0</v>
      </c>
    </row>
    <row r="209" spans="1:39" ht="63">
      <c r="A209" s="289">
        <v>1735</v>
      </c>
      <c r="B209" s="1475" t="s">
        <v>4572</v>
      </c>
      <c r="C209" s="118" t="s">
        <v>4573</v>
      </c>
      <c r="D209" s="114" t="s">
        <v>39</v>
      </c>
      <c r="E209" s="114" t="s">
        <v>4574</v>
      </c>
      <c r="F209" s="1461" t="s">
        <v>115</v>
      </c>
      <c r="G209" s="1474">
        <v>907.6</v>
      </c>
      <c r="H209" s="1463">
        <v>0</v>
      </c>
      <c r="I209" s="141">
        <v>45.38</v>
      </c>
      <c r="J209" s="1474">
        <v>0</v>
      </c>
      <c r="K209" s="1464">
        <v>45.38</v>
      </c>
      <c r="L209" s="1464">
        <v>862.22</v>
      </c>
      <c r="M209" s="1464">
        <v>862.22</v>
      </c>
      <c r="N209" s="1464">
        <v>0</v>
      </c>
      <c r="O209" s="1464">
        <v>862.22</v>
      </c>
      <c r="P209" s="1464"/>
      <c r="Q209" s="1464"/>
      <c r="R209" s="1464"/>
      <c r="S209" s="1464"/>
      <c r="T209" s="1464"/>
      <c r="U209" s="1464"/>
      <c r="V209" s="1464"/>
      <c r="W209" s="1464"/>
      <c r="X209" s="1464"/>
      <c r="Y209" s="1464"/>
      <c r="Z209" s="466">
        <v>862.22</v>
      </c>
      <c r="AA209" s="466">
        <v>0</v>
      </c>
      <c r="AB209" s="21">
        <v>862.22</v>
      </c>
      <c r="AC209" s="21">
        <v>862.22</v>
      </c>
      <c r="AD209" s="21"/>
      <c r="AE209" s="21">
        <v>862.22</v>
      </c>
      <c r="AF209" s="21">
        <v>861.97742500000004</v>
      </c>
      <c r="AG209" s="21">
        <v>0</v>
      </c>
      <c r="AH209" s="21">
        <v>861.97742500000004</v>
      </c>
      <c r="AI209" s="1464"/>
      <c r="AJ209" s="1464"/>
      <c r="AK209" s="1464" t="s">
        <v>9368</v>
      </c>
      <c r="AL209" s="2601">
        <v>0.5</v>
      </c>
      <c r="AM209" s="1474">
        <v>0</v>
      </c>
    </row>
    <row r="210" spans="1:39" ht="94.5">
      <c r="A210" s="289">
        <v>1736</v>
      </c>
      <c r="B210" s="1468" t="s">
        <v>4575</v>
      </c>
      <c r="C210" s="303" t="s">
        <v>4576</v>
      </c>
      <c r="D210" s="409" t="s">
        <v>435</v>
      </c>
      <c r="E210" s="138" t="s">
        <v>2109</v>
      </c>
      <c r="F210" s="1461" t="s">
        <v>115</v>
      </c>
      <c r="G210" s="1471">
        <v>314.05200000000002</v>
      </c>
      <c r="H210" s="1463">
        <v>0</v>
      </c>
      <c r="I210" s="141">
        <v>55</v>
      </c>
      <c r="J210" s="1464">
        <v>0</v>
      </c>
      <c r="K210" s="1464">
        <v>55</v>
      </c>
      <c r="L210" s="1464">
        <v>259.05200000000002</v>
      </c>
      <c r="M210" s="1464">
        <v>129.083</v>
      </c>
      <c r="N210" s="1464">
        <v>0</v>
      </c>
      <c r="O210" s="1464">
        <v>129.083</v>
      </c>
      <c r="P210" s="1464"/>
      <c r="Q210" s="1464"/>
      <c r="R210" s="1464"/>
      <c r="S210" s="1464"/>
      <c r="T210" s="1464"/>
      <c r="U210" s="1464"/>
      <c r="V210" s="1464"/>
      <c r="W210" s="1464"/>
      <c r="X210" s="1464"/>
      <c r="Y210" s="1464"/>
      <c r="Z210" s="466">
        <v>129.083</v>
      </c>
      <c r="AA210" s="466">
        <v>0</v>
      </c>
      <c r="AB210" s="21">
        <v>129.083</v>
      </c>
      <c r="AC210" s="21">
        <v>129.08275</v>
      </c>
      <c r="AD210" s="21"/>
      <c r="AE210" s="21">
        <v>129.08275</v>
      </c>
      <c r="AF210" s="21">
        <v>129.04499999999999</v>
      </c>
      <c r="AG210" s="21">
        <v>0</v>
      </c>
      <c r="AH210" s="21">
        <v>129.04499999999999</v>
      </c>
      <c r="AI210" s="1464"/>
      <c r="AJ210" s="1464"/>
      <c r="AK210" s="1464" t="s">
        <v>9477</v>
      </c>
      <c r="AL210" s="2601">
        <v>0.25</v>
      </c>
      <c r="AM210" s="1464">
        <v>0</v>
      </c>
    </row>
    <row r="211" spans="1:39" ht="47.25">
      <c r="A211" s="289">
        <v>1737</v>
      </c>
      <c r="B211" s="1468" t="s">
        <v>4577</v>
      </c>
      <c r="C211" s="303" t="s">
        <v>4578</v>
      </c>
      <c r="D211" s="1460" t="s">
        <v>662</v>
      </c>
      <c r="E211" s="138" t="s">
        <v>4579</v>
      </c>
      <c r="F211" s="1461" t="s">
        <v>115</v>
      </c>
      <c r="G211" s="1471">
        <v>279.02199999999999</v>
      </c>
      <c r="H211" s="1463">
        <v>0</v>
      </c>
      <c r="I211" s="141">
        <v>0</v>
      </c>
      <c r="J211" s="1464">
        <v>0</v>
      </c>
      <c r="K211" s="1464">
        <v>0</v>
      </c>
      <c r="L211" s="1464">
        <v>279.02199999999999</v>
      </c>
      <c r="M211" s="1464">
        <v>139.511</v>
      </c>
      <c r="N211" s="1464">
        <v>0</v>
      </c>
      <c r="O211" s="1464">
        <v>139.511</v>
      </c>
      <c r="P211" s="1464"/>
      <c r="Q211" s="1464"/>
      <c r="R211" s="1464"/>
      <c r="S211" s="1464"/>
      <c r="T211" s="1464"/>
      <c r="U211" s="1464"/>
      <c r="V211" s="1464"/>
      <c r="W211" s="1464"/>
      <c r="X211" s="1464"/>
      <c r="Y211" s="1464"/>
      <c r="Z211" s="466">
        <v>139.511</v>
      </c>
      <c r="AA211" s="466">
        <v>0</v>
      </c>
      <c r="AB211" s="21">
        <v>139.511</v>
      </c>
      <c r="AC211" s="21">
        <v>34.877749999999999</v>
      </c>
      <c r="AD211" s="21"/>
      <c r="AE211" s="21">
        <v>34.877749999999999</v>
      </c>
      <c r="AF211" s="21">
        <v>34.878</v>
      </c>
      <c r="AG211" s="21">
        <v>0</v>
      </c>
      <c r="AH211" s="21">
        <v>34.878</v>
      </c>
      <c r="AI211" s="1464"/>
      <c r="AJ211" s="1464"/>
      <c r="AK211" s="1464" t="s">
        <v>9259</v>
      </c>
      <c r="AL211" s="2601">
        <v>0.25</v>
      </c>
      <c r="AM211" s="1464">
        <v>0</v>
      </c>
    </row>
    <row r="212" spans="1:39" ht="173.25">
      <c r="A212" s="289">
        <v>1738</v>
      </c>
      <c r="B212" s="1468" t="s">
        <v>4580</v>
      </c>
      <c r="C212" s="303" t="s">
        <v>4581</v>
      </c>
      <c r="D212" s="1467" t="s">
        <v>534</v>
      </c>
      <c r="E212" s="138" t="s">
        <v>4582</v>
      </c>
      <c r="F212" s="1461" t="s">
        <v>115</v>
      </c>
      <c r="G212" s="1471">
        <v>130.607</v>
      </c>
      <c r="H212" s="1463">
        <v>0</v>
      </c>
      <c r="I212" s="141">
        <v>0</v>
      </c>
      <c r="J212" s="1464">
        <v>0</v>
      </c>
      <c r="K212" s="1464">
        <v>0</v>
      </c>
      <c r="L212" s="1464">
        <v>130.607</v>
      </c>
      <c r="M212" s="1464">
        <v>65.304000000000002</v>
      </c>
      <c r="N212" s="1464">
        <v>0</v>
      </c>
      <c r="O212" s="1464">
        <v>65.304000000000002</v>
      </c>
      <c r="P212" s="1464">
        <v>16.120999999999999</v>
      </c>
      <c r="Q212" s="1464"/>
      <c r="R212" s="1464"/>
      <c r="S212" s="1464"/>
      <c r="T212" s="1464"/>
      <c r="U212" s="1464"/>
      <c r="V212" s="1464"/>
      <c r="W212" s="1464"/>
      <c r="X212" s="1464"/>
      <c r="Y212" s="1464"/>
      <c r="Z212" s="466">
        <v>81.424999999999997</v>
      </c>
      <c r="AA212" s="466">
        <v>0</v>
      </c>
      <c r="AB212" s="21">
        <v>81.424999999999997</v>
      </c>
      <c r="AC212" s="21">
        <v>20.356000000000002</v>
      </c>
      <c r="AD212" s="21"/>
      <c r="AE212" s="21">
        <v>20.356000000000002</v>
      </c>
      <c r="AF212" s="21">
        <v>20.356000000000002</v>
      </c>
      <c r="AG212" s="21">
        <v>0</v>
      </c>
      <c r="AH212" s="21">
        <v>20.356000000000002</v>
      </c>
      <c r="AI212" s="1464"/>
      <c r="AJ212" s="1464" t="s">
        <v>12387</v>
      </c>
      <c r="AK212" s="1464" t="s">
        <v>12388</v>
      </c>
      <c r="AL212" s="2601">
        <v>0.25</v>
      </c>
      <c r="AM212" s="1464">
        <v>0</v>
      </c>
    </row>
    <row r="213" spans="1:39" ht="78.75">
      <c r="A213" s="289">
        <v>1739</v>
      </c>
      <c r="B213" s="1468" t="s">
        <v>4583</v>
      </c>
      <c r="C213" s="303" t="s">
        <v>4584</v>
      </c>
      <c r="D213" s="1467" t="s">
        <v>531</v>
      </c>
      <c r="E213" s="138" t="s">
        <v>4579</v>
      </c>
      <c r="F213" s="1461" t="s">
        <v>115</v>
      </c>
      <c r="G213" s="1471">
        <v>89.659000000000006</v>
      </c>
      <c r="H213" s="1463">
        <v>0</v>
      </c>
      <c r="I213" s="141">
        <v>8.2330000000000005</v>
      </c>
      <c r="J213" s="1464">
        <v>0</v>
      </c>
      <c r="K213" s="1464">
        <v>8.2330000000000005</v>
      </c>
      <c r="L213" s="1464">
        <v>81.426000000000002</v>
      </c>
      <c r="M213" s="1464">
        <v>40.713000000000001</v>
      </c>
      <c r="N213" s="1464">
        <v>0</v>
      </c>
      <c r="O213" s="1464">
        <v>40.713000000000001</v>
      </c>
      <c r="P213" s="1464"/>
      <c r="Q213" s="1464"/>
      <c r="R213" s="1464"/>
      <c r="S213" s="1464"/>
      <c r="T213" s="1464"/>
      <c r="U213" s="1464"/>
      <c r="V213" s="1464"/>
      <c r="W213" s="1464"/>
      <c r="X213" s="1464"/>
      <c r="Y213" s="1464"/>
      <c r="Z213" s="466">
        <v>40.713000000000001</v>
      </c>
      <c r="AA213" s="466">
        <v>0</v>
      </c>
      <c r="AB213" s="21">
        <v>40.713000000000001</v>
      </c>
      <c r="AC213" s="21">
        <v>40.713250000000002</v>
      </c>
      <c r="AD213" s="21"/>
      <c r="AE213" s="21">
        <v>40.713250000000002</v>
      </c>
      <c r="AF213" s="21">
        <v>40.713000000000001</v>
      </c>
      <c r="AG213" s="21">
        <v>0</v>
      </c>
      <c r="AH213" s="21">
        <v>40.713000000000001</v>
      </c>
      <c r="AI213" s="1464"/>
      <c r="AJ213" s="1464"/>
      <c r="AK213" s="1464" t="s">
        <v>12472</v>
      </c>
      <c r="AL213" s="2601">
        <v>0.25</v>
      </c>
      <c r="AM213" s="1464">
        <v>0</v>
      </c>
    </row>
    <row r="214" spans="1:39" ht="110.25">
      <c r="A214" s="289">
        <v>1740</v>
      </c>
      <c r="B214" s="1475" t="s">
        <v>4585</v>
      </c>
      <c r="C214" s="118" t="s">
        <v>4586</v>
      </c>
      <c r="D214" s="114" t="s">
        <v>39</v>
      </c>
      <c r="E214" s="138" t="s">
        <v>4587</v>
      </c>
      <c r="F214" s="1461" t="s">
        <v>115</v>
      </c>
      <c r="G214" s="1474">
        <v>340.3</v>
      </c>
      <c r="H214" s="1463">
        <v>0</v>
      </c>
      <c r="I214" s="141">
        <v>17.015000000000001</v>
      </c>
      <c r="J214" s="1464">
        <v>0</v>
      </c>
      <c r="K214" s="1464">
        <v>17.015000000000001</v>
      </c>
      <c r="L214" s="1464">
        <v>323.28500000000003</v>
      </c>
      <c r="M214" s="1464">
        <v>50</v>
      </c>
      <c r="N214" s="1464">
        <v>0</v>
      </c>
      <c r="O214" s="1464">
        <v>50</v>
      </c>
      <c r="P214" s="1464"/>
      <c r="Q214" s="1464"/>
      <c r="R214" s="1464"/>
      <c r="S214" s="1464"/>
      <c r="T214" s="1464"/>
      <c r="U214" s="1464"/>
      <c r="V214" s="1464"/>
      <c r="W214" s="1464"/>
      <c r="X214" s="1464"/>
      <c r="Y214" s="1464"/>
      <c r="Z214" s="466">
        <v>50</v>
      </c>
      <c r="AA214" s="466">
        <v>0</v>
      </c>
      <c r="AB214" s="21">
        <v>50</v>
      </c>
      <c r="AC214" s="21">
        <v>50</v>
      </c>
      <c r="AD214" s="21"/>
      <c r="AE214" s="21">
        <v>50</v>
      </c>
      <c r="AF214" s="21">
        <v>50</v>
      </c>
      <c r="AG214" s="21">
        <v>0</v>
      </c>
      <c r="AH214" s="21">
        <v>50</v>
      </c>
      <c r="AI214" s="1464"/>
      <c r="AJ214" s="1464"/>
      <c r="AK214" s="1464" t="s">
        <v>12278</v>
      </c>
      <c r="AL214" s="2601">
        <v>0.25</v>
      </c>
      <c r="AM214" s="1464">
        <v>0</v>
      </c>
    </row>
    <row r="215" spans="1:39" ht="110.25">
      <c r="A215" s="289">
        <v>1741</v>
      </c>
      <c r="B215" s="1468" t="s">
        <v>4588</v>
      </c>
      <c r="C215" s="118" t="s">
        <v>4589</v>
      </c>
      <c r="D215" s="212" t="s">
        <v>55</v>
      </c>
      <c r="E215" s="138" t="s">
        <v>4590</v>
      </c>
      <c r="F215" s="1461" t="s">
        <v>115</v>
      </c>
      <c r="G215" s="1471">
        <v>33420</v>
      </c>
      <c r="H215" s="1463">
        <v>0</v>
      </c>
      <c r="I215" s="141">
        <v>37.5</v>
      </c>
      <c r="J215" s="1464">
        <v>11160</v>
      </c>
      <c r="K215" s="1464">
        <v>37.5</v>
      </c>
      <c r="L215" s="1464">
        <v>33382.5</v>
      </c>
      <c r="M215" s="1464">
        <v>4298</v>
      </c>
      <c r="N215" s="1464">
        <v>0</v>
      </c>
      <c r="O215" s="1464">
        <v>4298</v>
      </c>
      <c r="P215" s="1464"/>
      <c r="Q215" s="1464"/>
      <c r="R215" s="1464"/>
      <c r="S215" s="1464"/>
      <c r="T215" s="1464"/>
      <c r="U215" s="1464"/>
      <c r="V215" s="1464"/>
      <c r="W215" s="1464"/>
      <c r="X215" s="1464"/>
      <c r="Y215" s="1464"/>
      <c r="Z215" s="466">
        <v>4298</v>
      </c>
      <c r="AA215" s="466">
        <v>0</v>
      </c>
      <c r="AB215" s="21">
        <v>4298</v>
      </c>
      <c r="AC215" s="21">
        <v>4298</v>
      </c>
      <c r="AD215" s="21"/>
      <c r="AE215" s="21">
        <v>4298</v>
      </c>
      <c r="AF215" s="21">
        <v>2148.2725190000001</v>
      </c>
      <c r="AG215" s="21">
        <v>0</v>
      </c>
      <c r="AH215" s="21">
        <v>2148.2725190000001</v>
      </c>
      <c r="AI215" s="1464"/>
      <c r="AJ215" s="1464"/>
      <c r="AK215" s="1464" t="s">
        <v>12287</v>
      </c>
      <c r="AL215" s="2601">
        <v>0.25</v>
      </c>
      <c r="AM215" s="1464">
        <v>14500</v>
      </c>
    </row>
    <row r="216" spans="1:39" ht="63">
      <c r="A216" s="289">
        <v>1742</v>
      </c>
      <c r="B216" s="1468" t="s">
        <v>4591</v>
      </c>
      <c r="C216" s="118" t="s">
        <v>4592</v>
      </c>
      <c r="D216" s="212" t="s">
        <v>620</v>
      </c>
      <c r="E216" s="138" t="s">
        <v>4593</v>
      </c>
      <c r="F216" s="1461" t="s">
        <v>115</v>
      </c>
      <c r="G216" s="1471">
        <v>170.636</v>
      </c>
      <c r="H216" s="1463">
        <v>0</v>
      </c>
      <c r="I216" s="141">
        <v>74.668000000000006</v>
      </c>
      <c r="J216" s="1464">
        <v>0</v>
      </c>
      <c r="K216" s="1464">
        <v>74.668000000000006</v>
      </c>
      <c r="L216" s="1464">
        <v>95.967999999999989</v>
      </c>
      <c r="M216" s="1464">
        <v>95.968000000000004</v>
      </c>
      <c r="N216" s="1464">
        <v>0</v>
      </c>
      <c r="O216" s="1464">
        <v>95.968000000000004</v>
      </c>
      <c r="P216" s="1464"/>
      <c r="Q216" s="1464"/>
      <c r="R216" s="1464"/>
      <c r="S216" s="1464"/>
      <c r="T216" s="1464"/>
      <c r="U216" s="1464"/>
      <c r="V216" s="1464"/>
      <c r="W216" s="1464"/>
      <c r="X216" s="1464"/>
      <c r="Y216" s="1464"/>
      <c r="Z216" s="466">
        <v>95.968000000000004</v>
      </c>
      <c r="AA216" s="466">
        <v>0</v>
      </c>
      <c r="AB216" s="21">
        <v>95.968000000000004</v>
      </c>
      <c r="AC216" s="21">
        <v>95.968000000000004</v>
      </c>
      <c r="AD216" s="21"/>
      <c r="AE216" s="21">
        <v>95.968000000000004</v>
      </c>
      <c r="AF216" s="21">
        <v>93.009630000000001</v>
      </c>
      <c r="AG216" s="21">
        <v>0</v>
      </c>
      <c r="AH216" s="21">
        <v>93.009630000000001</v>
      </c>
      <c r="AI216" s="1464"/>
      <c r="AJ216" s="1464"/>
      <c r="AK216" s="1464" t="s">
        <v>9735</v>
      </c>
      <c r="AL216" s="2601">
        <v>0.5</v>
      </c>
      <c r="AM216" s="1464">
        <v>0</v>
      </c>
    </row>
    <row r="217" spans="1:39" ht="126">
      <c r="A217" s="289">
        <v>1743</v>
      </c>
      <c r="B217" s="1476" t="s">
        <v>4594</v>
      </c>
      <c r="C217" s="1465" t="s">
        <v>4595</v>
      </c>
      <c r="D217" s="1467" t="s">
        <v>147</v>
      </c>
      <c r="E217" s="138" t="s">
        <v>4596</v>
      </c>
      <c r="F217" s="1461" t="s">
        <v>115</v>
      </c>
      <c r="G217" s="1477">
        <v>1623.9459999999999</v>
      </c>
      <c r="H217" s="1463">
        <v>0</v>
      </c>
      <c r="I217" s="141">
        <v>0</v>
      </c>
      <c r="J217" s="1464">
        <v>0</v>
      </c>
      <c r="K217" s="1464">
        <v>0</v>
      </c>
      <c r="L217" s="1464">
        <v>1623.9459999999999</v>
      </c>
      <c r="M217" s="1464">
        <v>811.97299999999996</v>
      </c>
      <c r="N217" s="1464">
        <v>0</v>
      </c>
      <c r="O217" s="1464">
        <v>811.97299999999996</v>
      </c>
      <c r="P217" s="1464"/>
      <c r="Q217" s="1464"/>
      <c r="R217" s="1464"/>
      <c r="S217" s="1464"/>
      <c r="T217" s="1464">
        <v>764.57</v>
      </c>
      <c r="U217" s="1464"/>
      <c r="V217" s="1464"/>
      <c r="W217" s="1464"/>
      <c r="X217" s="1464"/>
      <c r="Y217" s="1464"/>
      <c r="Z217" s="466">
        <v>1576.5430000000001</v>
      </c>
      <c r="AA217" s="466">
        <v>0</v>
      </c>
      <c r="AB217" s="21">
        <v>1576.5430000000001</v>
      </c>
      <c r="AC217" s="21">
        <v>1576.5432499999999</v>
      </c>
      <c r="AD217" s="21"/>
      <c r="AE217" s="21">
        <v>1576.5432499999999</v>
      </c>
      <c r="AF217" s="21">
        <v>1569.7150389999999</v>
      </c>
      <c r="AG217" s="21">
        <v>0</v>
      </c>
      <c r="AH217" s="21">
        <v>1569.7150389999999</v>
      </c>
      <c r="AI217" s="1464"/>
      <c r="AJ217" s="1464" t="s">
        <v>12706</v>
      </c>
      <c r="AK217" s="1464" t="s">
        <v>12707</v>
      </c>
      <c r="AL217" s="2601">
        <v>0.25</v>
      </c>
      <c r="AM217" s="1464">
        <v>0</v>
      </c>
    </row>
    <row r="218" spans="1:39">
      <c r="A218" s="289" t="s">
        <v>300</v>
      </c>
      <c r="B218" s="1478"/>
      <c r="C218" s="118"/>
      <c r="D218" s="114"/>
      <c r="E218" s="114"/>
      <c r="F218" s="1461"/>
      <c r="G218" s="1474"/>
      <c r="H218" s="1463"/>
      <c r="I218" s="249"/>
      <c r="J218" s="1464"/>
      <c r="K218" s="129"/>
      <c r="L218" s="129"/>
      <c r="M218" s="1474"/>
      <c r="N218" s="1474"/>
      <c r="O218" s="1474"/>
      <c r="P218" s="1474"/>
      <c r="Q218" s="1474"/>
      <c r="R218" s="1474"/>
      <c r="S218" s="1474"/>
      <c r="T218" s="1474"/>
      <c r="U218" s="1474"/>
      <c r="V218" s="1474"/>
      <c r="W218" s="1474"/>
      <c r="X218" s="1474"/>
      <c r="Y218" s="1474"/>
      <c r="Z218" s="1474"/>
      <c r="AA218" s="1474"/>
      <c r="AB218" s="1474"/>
      <c r="AC218" s="1474"/>
      <c r="AD218" s="1474"/>
      <c r="AE218" s="1474"/>
      <c r="AF218" s="1474"/>
      <c r="AG218" s="1474"/>
      <c r="AH218" s="1474"/>
      <c r="AI218" s="1474"/>
      <c r="AJ218" s="1474"/>
      <c r="AK218" s="1474"/>
      <c r="AL218" s="1474"/>
      <c r="AM218" s="1474"/>
    </row>
    <row r="219" spans="1:39">
      <c r="A219" s="289" t="s">
        <v>300</v>
      </c>
      <c r="B219" s="1468"/>
      <c r="C219" s="1479" t="s">
        <v>4597</v>
      </c>
      <c r="D219" s="1480"/>
      <c r="E219" s="1481"/>
      <c r="F219" s="1481"/>
      <c r="G219" s="1482">
        <v>152420.26499999996</v>
      </c>
      <c r="H219" s="1482">
        <v>30019.613758</v>
      </c>
      <c r="I219" s="1482">
        <v>13180.723499999996</v>
      </c>
      <c r="J219" s="1482">
        <v>43021.8</v>
      </c>
      <c r="K219" s="1482">
        <v>43200.337258000007</v>
      </c>
      <c r="L219" s="1482">
        <v>109219.92774199999</v>
      </c>
      <c r="M219" s="1482">
        <v>22439.782999999996</v>
      </c>
      <c r="N219" s="1482">
        <v>856.46699999999998</v>
      </c>
      <c r="O219" s="1482">
        <v>23296.25</v>
      </c>
      <c r="P219" s="1482">
        <v>1498.4670000000001</v>
      </c>
      <c r="Q219" s="1482">
        <v>25</v>
      </c>
      <c r="R219" s="1482">
        <v>0</v>
      </c>
      <c r="S219" s="1482">
        <v>0</v>
      </c>
      <c r="T219" s="1482">
        <v>764.57</v>
      </c>
      <c r="U219" s="1482">
        <v>0</v>
      </c>
      <c r="V219" s="1482">
        <v>6183.601999999999</v>
      </c>
      <c r="W219" s="1482">
        <v>0</v>
      </c>
      <c r="X219" s="1482">
        <v>19.901311999999997</v>
      </c>
      <c r="Y219" s="1482">
        <v>0</v>
      </c>
      <c r="Z219" s="1482">
        <v>30841.520688000015</v>
      </c>
      <c r="AA219" s="1482">
        <v>856.46699999999998</v>
      </c>
      <c r="AB219" s="1482">
        <v>31697.987688000008</v>
      </c>
      <c r="AC219" s="1482">
        <v>28609.762299999988</v>
      </c>
      <c r="AD219" s="1482">
        <v>613.36699999999996</v>
      </c>
      <c r="AE219" s="1482">
        <v>29223.129299999993</v>
      </c>
      <c r="AF219" s="1482">
        <v>21031.946212999992</v>
      </c>
      <c r="AG219" s="1482">
        <v>63.647632000000002</v>
      </c>
      <c r="AH219" s="1482">
        <v>21095.593844999992</v>
      </c>
      <c r="AI219" s="1482">
        <v>0</v>
      </c>
      <c r="AJ219" s="2334"/>
      <c r="AK219" s="2334"/>
      <c r="AL219" s="2334"/>
      <c r="AM219" s="1482">
        <v>37345.199999999997</v>
      </c>
    </row>
    <row r="220" spans="1:39">
      <c r="A220" s="289" t="s">
        <v>300</v>
      </c>
      <c r="B220" s="1468"/>
      <c r="C220" s="130"/>
      <c r="D220" s="1467"/>
      <c r="E220" s="138"/>
      <c r="F220" s="1483"/>
      <c r="G220" s="128"/>
      <c r="H220" s="1463"/>
      <c r="I220" s="140"/>
      <c r="J220" s="1464"/>
      <c r="K220" s="129"/>
      <c r="L220" s="129"/>
      <c r="M220" s="1464"/>
      <c r="N220" s="1464"/>
      <c r="O220" s="1464"/>
      <c r="P220" s="1464"/>
      <c r="Q220" s="1464"/>
      <c r="R220" s="1464"/>
      <c r="S220" s="1464"/>
      <c r="T220" s="1464"/>
      <c r="U220" s="1464"/>
      <c r="V220" s="1464"/>
      <c r="W220" s="1464"/>
      <c r="X220" s="1464"/>
      <c r="Y220" s="1464"/>
      <c r="Z220" s="1464"/>
      <c r="AA220" s="1464"/>
      <c r="AB220" s="1464"/>
      <c r="AC220" s="1464"/>
      <c r="AD220" s="1464"/>
      <c r="AE220" s="1464"/>
      <c r="AF220" s="1464"/>
      <c r="AG220" s="1464"/>
      <c r="AH220" s="1464"/>
      <c r="AI220" s="1464"/>
      <c r="AJ220" s="1464"/>
      <c r="AK220" s="1464"/>
      <c r="AL220" s="1464"/>
      <c r="AM220" s="1464"/>
    </row>
    <row r="221" spans="1:39">
      <c r="A221" s="289" t="s">
        <v>300</v>
      </c>
      <c r="C221" s="1449" t="s">
        <v>4598</v>
      </c>
      <c r="D221" s="1462"/>
      <c r="E221" s="1460"/>
      <c r="F221" s="1460"/>
      <c r="G221" s="1463"/>
      <c r="H221" s="1463"/>
      <c r="I221" s="1463"/>
      <c r="J221" s="1464"/>
      <c r="K221" s="129"/>
      <c r="L221" s="129"/>
      <c r="M221" s="1463"/>
      <c r="N221" s="1463"/>
      <c r="O221" s="1463"/>
      <c r="P221" s="1463"/>
      <c r="Q221" s="1463"/>
      <c r="R221" s="1463"/>
      <c r="S221" s="1463"/>
      <c r="T221" s="1463"/>
      <c r="U221" s="1463"/>
      <c r="V221" s="1463"/>
      <c r="W221" s="1463"/>
      <c r="X221" s="1463"/>
      <c r="Y221" s="1463"/>
      <c r="Z221" s="1463"/>
      <c r="AA221" s="1463"/>
      <c r="AB221" s="1463"/>
      <c r="AC221" s="1463"/>
      <c r="AD221" s="1463"/>
      <c r="AE221" s="1463"/>
      <c r="AF221" s="1463"/>
      <c r="AG221" s="1463"/>
      <c r="AH221" s="1463"/>
      <c r="AI221" s="1463"/>
      <c r="AJ221" s="1463"/>
      <c r="AK221" s="1463"/>
      <c r="AL221" s="1463"/>
      <c r="AM221" s="1463"/>
    </row>
    <row r="222" spans="1:39">
      <c r="A222" s="289" t="s">
        <v>300</v>
      </c>
      <c r="C222" s="1451"/>
      <c r="D222" s="1462"/>
      <c r="E222" s="1460"/>
      <c r="F222" s="1460"/>
      <c r="G222" s="1463"/>
      <c r="H222" s="1463"/>
      <c r="I222" s="1463"/>
      <c r="J222" s="1464"/>
      <c r="K222" s="129"/>
      <c r="L222" s="129"/>
      <c r="M222" s="1463"/>
      <c r="N222" s="1463"/>
      <c r="O222" s="1463"/>
      <c r="P222" s="1463"/>
      <c r="Q222" s="1463"/>
      <c r="R222" s="1463"/>
      <c r="S222" s="1463"/>
      <c r="T222" s="1463"/>
      <c r="U222" s="1463"/>
      <c r="V222" s="1463"/>
      <c r="W222" s="1463"/>
      <c r="X222" s="1463"/>
      <c r="Y222" s="1463"/>
      <c r="Z222" s="1463"/>
      <c r="AA222" s="1463"/>
      <c r="AB222" s="1463"/>
      <c r="AC222" s="1463"/>
      <c r="AD222" s="1463"/>
      <c r="AE222" s="1463"/>
      <c r="AF222" s="1463"/>
      <c r="AG222" s="1463"/>
      <c r="AH222" s="1463"/>
      <c r="AI222" s="1463"/>
      <c r="AJ222" s="1463"/>
      <c r="AK222" s="1463"/>
      <c r="AL222" s="1463"/>
      <c r="AM222" s="1463"/>
    </row>
    <row r="223" spans="1:39" ht="94.5">
      <c r="A223" s="289">
        <v>1744</v>
      </c>
      <c r="B223" s="1468" t="s">
        <v>4599</v>
      </c>
      <c r="C223" s="130" t="s">
        <v>4600</v>
      </c>
      <c r="D223" s="1467" t="s">
        <v>537</v>
      </c>
      <c r="E223" s="138" t="s">
        <v>145</v>
      </c>
      <c r="F223" s="1461" t="s">
        <v>115</v>
      </c>
      <c r="G223" s="140">
        <v>320</v>
      </c>
      <c r="H223" s="1463">
        <v>0</v>
      </c>
      <c r="I223" s="140">
        <v>0</v>
      </c>
      <c r="J223" s="1464">
        <v>0</v>
      </c>
      <c r="K223" s="1464">
        <v>0</v>
      </c>
      <c r="L223" s="1464">
        <v>320</v>
      </c>
      <c r="M223" s="1464">
        <v>80</v>
      </c>
      <c r="N223" s="1464">
        <v>0</v>
      </c>
      <c r="O223" s="1464">
        <v>80</v>
      </c>
      <c r="P223" s="1464"/>
      <c r="Q223" s="1464"/>
      <c r="R223" s="1464"/>
      <c r="S223" s="1464"/>
      <c r="T223" s="1464"/>
      <c r="U223" s="1464"/>
      <c r="V223" s="1464"/>
      <c r="W223" s="1464"/>
      <c r="X223" s="1464"/>
      <c r="Y223" s="1464"/>
      <c r="Z223" s="466">
        <v>80</v>
      </c>
      <c r="AA223" s="466">
        <v>0</v>
      </c>
      <c r="AB223" s="21">
        <v>80</v>
      </c>
      <c r="AC223" s="21"/>
      <c r="AD223" s="21"/>
      <c r="AE223" s="21">
        <v>0</v>
      </c>
      <c r="AF223" s="21">
        <v>0</v>
      </c>
      <c r="AG223" s="21">
        <v>0</v>
      </c>
      <c r="AH223" s="21">
        <v>0</v>
      </c>
      <c r="AI223" s="1464"/>
      <c r="AJ223" s="138" t="s">
        <v>145</v>
      </c>
      <c r="AK223" s="1464"/>
      <c r="AL223" s="2601">
        <v>0.25</v>
      </c>
      <c r="AM223" s="1464">
        <v>0</v>
      </c>
    </row>
    <row r="224" spans="1:39" ht="110.25">
      <c r="A224" s="289">
        <v>1745</v>
      </c>
      <c r="B224" s="1468" t="s">
        <v>4601</v>
      </c>
      <c r="C224" s="1465" t="s">
        <v>4602</v>
      </c>
      <c r="D224" s="1467" t="s">
        <v>213</v>
      </c>
      <c r="E224" s="138" t="s">
        <v>145</v>
      </c>
      <c r="F224" s="1461" t="s">
        <v>115</v>
      </c>
      <c r="G224" s="1477">
        <v>223</v>
      </c>
      <c r="H224" s="1463">
        <v>0</v>
      </c>
      <c r="I224" s="140">
        <v>0</v>
      </c>
      <c r="J224" s="1464">
        <v>0</v>
      </c>
      <c r="K224" s="1464">
        <v>0</v>
      </c>
      <c r="L224" s="1464">
        <v>223</v>
      </c>
      <c r="M224" s="1464">
        <v>111.5</v>
      </c>
      <c r="N224" s="1464">
        <v>0</v>
      </c>
      <c r="O224" s="1464">
        <v>111.5</v>
      </c>
      <c r="P224" s="1464"/>
      <c r="Q224" s="1464">
        <v>31.98</v>
      </c>
      <c r="R224" s="1464"/>
      <c r="S224" s="1464"/>
      <c r="T224" s="1464"/>
      <c r="U224" s="1464"/>
      <c r="V224" s="1464"/>
      <c r="W224" s="1464"/>
      <c r="X224" s="1464"/>
      <c r="Y224" s="1464"/>
      <c r="Z224" s="466">
        <v>79.52</v>
      </c>
      <c r="AA224" s="466">
        <v>0</v>
      </c>
      <c r="AB224" s="21">
        <v>79.52</v>
      </c>
      <c r="AC224" s="21"/>
      <c r="AD224" s="21"/>
      <c r="AE224" s="21">
        <v>0</v>
      </c>
      <c r="AF224" s="21">
        <v>0</v>
      </c>
      <c r="AG224" s="21">
        <v>0</v>
      </c>
      <c r="AH224" s="21">
        <v>0</v>
      </c>
      <c r="AI224" s="1464"/>
      <c r="AJ224" s="138" t="s">
        <v>12746</v>
      </c>
      <c r="AK224" s="1464"/>
      <c r="AL224" s="2601">
        <v>0.25</v>
      </c>
      <c r="AM224" s="1464">
        <v>0</v>
      </c>
    </row>
    <row r="225" spans="1:39" ht="63">
      <c r="A225" s="289">
        <v>1746</v>
      </c>
      <c r="B225" s="1468" t="s">
        <v>4603</v>
      </c>
      <c r="C225" s="1465" t="s">
        <v>4604</v>
      </c>
      <c r="D225" s="1467" t="s">
        <v>537</v>
      </c>
      <c r="E225" s="138" t="s">
        <v>7081</v>
      </c>
      <c r="F225" s="1461" t="s">
        <v>115</v>
      </c>
      <c r="G225" s="1477">
        <v>165</v>
      </c>
      <c r="H225" s="1463">
        <v>0</v>
      </c>
      <c r="I225" s="140">
        <v>0</v>
      </c>
      <c r="J225" s="1464">
        <v>0</v>
      </c>
      <c r="K225" s="1464">
        <v>0</v>
      </c>
      <c r="L225" s="1464">
        <v>165</v>
      </c>
      <c r="M225" s="1464">
        <v>41.25</v>
      </c>
      <c r="N225" s="1464">
        <v>0</v>
      </c>
      <c r="O225" s="1464">
        <v>41.25</v>
      </c>
      <c r="P225" s="1464"/>
      <c r="Q225" s="1464"/>
      <c r="R225" s="1464"/>
      <c r="S225" s="1464"/>
      <c r="T225" s="1464"/>
      <c r="U225" s="1464"/>
      <c r="V225" s="1464"/>
      <c r="W225" s="1464"/>
      <c r="X225" s="1464"/>
      <c r="Y225" s="1464"/>
      <c r="Z225" s="466">
        <v>41.25</v>
      </c>
      <c r="AA225" s="466">
        <v>0</v>
      </c>
      <c r="AB225" s="21">
        <v>41.25</v>
      </c>
      <c r="AC225" s="21">
        <v>10.313000000000001</v>
      </c>
      <c r="AD225" s="21"/>
      <c r="AE225" s="21">
        <v>10.313000000000001</v>
      </c>
      <c r="AF225" s="21">
        <v>0</v>
      </c>
      <c r="AG225" s="21">
        <v>0</v>
      </c>
      <c r="AH225" s="21">
        <v>0</v>
      </c>
      <c r="AI225" s="1464"/>
      <c r="AJ225" s="138"/>
      <c r="AK225" s="1464" t="s">
        <v>10898</v>
      </c>
      <c r="AL225" s="2601">
        <v>0.25</v>
      </c>
      <c r="AM225" s="1464">
        <v>0</v>
      </c>
    </row>
    <row r="226" spans="1:39" ht="47.25">
      <c r="A226" s="289">
        <v>1747</v>
      </c>
      <c r="B226" s="1468" t="s">
        <v>4605</v>
      </c>
      <c r="C226" s="1465" t="s">
        <v>4606</v>
      </c>
      <c r="D226" s="1467" t="s">
        <v>537</v>
      </c>
      <c r="E226" s="138" t="s">
        <v>7081</v>
      </c>
      <c r="F226" s="1461" t="s">
        <v>115</v>
      </c>
      <c r="G226" s="1477">
        <v>144.15899999999999</v>
      </c>
      <c r="H226" s="1463">
        <v>0</v>
      </c>
      <c r="I226" s="140">
        <v>0</v>
      </c>
      <c r="J226" s="1464">
        <v>0</v>
      </c>
      <c r="K226" s="1464">
        <v>0</v>
      </c>
      <c r="L226" s="1464">
        <v>144.15899999999999</v>
      </c>
      <c r="M226" s="1464">
        <v>36.04</v>
      </c>
      <c r="N226" s="1464">
        <v>0</v>
      </c>
      <c r="O226" s="1464">
        <v>36.04</v>
      </c>
      <c r="P226" s="1464"/>
      <c r="Q226" s="1464"/>
      <c r="R226" s="1464"/>
      <c r="S226" s="1464"/>
      <c r="T226" s="1464"/>
      <c r="U226" s="1464"/>
      <c r="V226" s="1464"/>
      <c r="W226" s="1464"/>
      <c r="X226" s="1464"/>
      <c r="Y226" s="1464"/>
      <c r="Z226" s="466">
        <v>36.04</v>
      </c>
      <c r="AA226" s="466">
        <v>0</v>
      </c>
      <c r="AB226" s="21">
        <v>36.04</v>
      </c>
      <c r="AC226" s="21">
        <v>9.01</v>
      </c>
      <c r="AD226" s="21"/>
      <c r="AE226" s="21">
        <v>9.01</v>
      </c>
      <c r="AF226" s="21">
        <v>0</v>
      </c>
      <c r="AG226" s="21">
        <v>0</v>
      </c>
      <c r="AH226" s="21">
        <v>0</v>
      </c>
      <c r="AI226" s="1464"/>
      <c r="AJ226" s="138"/>
      <c r="AK226" s="1464" t="s">
        <v>10898</v>
      </c>
      <c r="AL226" s="2601">
        <v>0.25</v>
      </c>
      <c r="AM226" s="1464">
        <v>0</v>
      </c>
    </row>
    <row r="227" spans="1:39" ht="47.25">
      <c r="A227" s="289">
        <v>1748</v>
      </c>
      <c r="B227" s="1468" t="s">
        <v>4607</v>
      </c>
      <c r="C227" s="1465" t="s">
        <v>4608</v>
      </c>
      <c r="D227" s="1467" t="s">
        <v>537</v>
      </c>
      <c r="E227" s="138" t="s">
        <v>7081</v>
      </c>
      <c r="F227" s="1461" t="s">
        <v>115</v>
      </c>
      <c r="G227" s="1477">
        <v>88.885000000000005</v>
      </c>
      <c r="H227" s="1463">
        <v>0</v>
      </c>
      <c r="I227" s="140">
        <v>0</v>
      </c>
      <c r="J227" s="1464">
        <v>0</v>
      </c>
      <c r="K227" s="1464">
        <v>0</v>
      </c>
      <c r="L227" s="1464">
        <v>88.885000000000005</v>
      </c>
      <c r="M227" s="1464">
        <v>22.221</v>
      </c>
      <c r="N227" s="1464">
        <v>0</v>
      </c>
      <c r="O227" s="1464">
        <v>22.221</v>
      </c>
      <c r="P227" s="1464"/>
      <c r="Q227" s="1464"/>
      <c r="R227" s="1464"/>
      <c r="S227" s="1464"/>
      <c r="T227" s="1464"/>
      <c r="U227" s="1464"/>
      <c r="V227" s="1464"/>
      <c r="W227" s="1464"/>
      <c r="X227" s="1464"/>
      <c r="Y227" s="1464"/>
      <c r="Z227" s="466">
        <v>22.221</v>
      </c>
      <c r="AA227" s="466">
        <v>0</v>
      </c>
      <c r="AB227" s="21">
        <v>22.221</v>
      </c>
      <c r="AC227" s="21">
        <v>5.5549999999999997</v>
      </c>
      <c r="AD227" s="21"/>
      <c r="AE227" s="21">
        <v>5.5549999999999997</v>
      </c>
      <c r="AF227" s="21">
        <v>0</v>
      </c>
      <c r="AG227" s="21">
        <v>0</v>
      </c>
      <c r="AH227" s="21">
        <v>0</v>
      </c>
      <c r="AI227" s="1464"/>
      <c r="AJ227" s="138"/>
      <c r="AK227" s="1464" t="s">
        <v>10898</v>
      </c>
      <c r="AL227" s="2601">
        <v>0.25</v>
      </c>
      <c r="AM227" s="1464">
        <v>0</v>
      </c>
    </row>
    <row r="228" spans="1:39" ht="47.25">
      <c r="A228" s="289">
        <v>1749</v>
      </c>
      <c r="B228" s="1468" t="s">
        <v>4609</v>
      </c>
      <c r="C228" s="1465" t="s">
        <v>4610</v>
      </c>
      <c r="D228" s="1467" t="s">
        <v>537</v>
      </c>
      <c r="E228" s="138" t="s">
        <v>7081</v>
      </c>
      <c r="F228" s="1461" t="s">
        <v>115</v>
      </c>
      <c r="G228" s="1477">
        <v>170.26400000000001</v>
      </c>
      <c r="H228" s="1463">
        <v>0</v>
      </c>
      <c r="I228" s="140">
        <v>0</v>
      </c>
      <c r="J228" s="1464">
        <v>0</v>
      </c>
      <c r="K228" s="1464">
        <v>0</v>
      </c>
      <c r="L228" s="1464">
        <v>170.26400000000001</v>
      </c>
      <c r="M228" s="1464">
        <v>42.566000000000003</v>
      </c>
      <c r="N228" s="1464">
        <v>0</v>
      </c>
      <c r="O228" s="1464">
        <v>42.566000000000003</v>
      </c>
      <c r="P228" s="1464"/>
      <c r="Q228" s="1464"/>
      <c r="R228" s="1464"/>
      <c r="S228" s="1464"/>
      <c r="T228" s="1464"/>
      <c r="U228" s="1464"/>
      <c r="V228" s="1464"/>
      <c r="W228" s="1464"/>
      <c r="X228" s="1464"/>
      <c r="Y228" s="1464"/>
      <c r="Z228" s="466">
        <v>42.566000000000003</v>
      </c>
      <c r="AA228" s="466">
        <v>0</v>
      </c>
      <c r="AB228" s="21">
        <v>42.566000000000003</v>
      </c>
      <c r="AC228" s="21">
        <v>10.641999999999999</v>
      </c>
      <c r="AD228" s="21"/>
      <c r="AE228" s="21">
        <v>10.641999999999999</v>
      </c>
      <c r="AF228" s="21">
        <v>0</v>
      </c>
      <c r="AG228" s="21">
        <v>0</v>
      </c>
      <c r="AH228" s="21">
        <v>0</v>
      </c>
      <c r="AI228" s="1464"/>
      <c r="AJ228" s="138"/>
      <c r="AK228" s="1464" t="s">
        <v>10898</v>
      </c>
      <c r="AL228" s="2601">
        <v>0.25</v>
      </c>
      <c r="AM228" s="1464">
        <v>0</v>
      </c>
    </row>
    <row r="229" spans="1:39" ht="126">
      <c r="A229" s="289">
        <v>1750</v>
      </c>
      <c r="B229" s="1468" t="s">
        <v>4611</v>
      </c>
      <c r="C229" s="1459" t="s">
        <v>4612</v>
      </c>
      <c r="D229" s="1460" t="s">
        <v>1828</v>
      </c>
      <c r="E229" s="1460" t="s">
        <v>145</v>
      </c>
      <c r="F229" s="1461" t="s">
        <v>115</v>
      </c>
      <c r="G229" s="1463">
        <v>600</v>
      </c>
      <c r="H229" s="1463">
        <v>0</v>
      </c>
      <c r="I229" s="140">
        <v>0</v>
      </c>
      <c r="J229" s="1464">
        <v>0</v>
      </c>
      <c r="K229" s="1464">
        <v>0</v>
      </c>
      <c r="L229" s="1464">
        <v>600</v>
      </c>
      <c r="M229" s="1464">
        <v>300</v>
      </c>
      <c r="N229" s="1464">
        <v>0</v>
      </c>
      <c r="O229" s="1464">
        <v>300</v>
      </c>
      <c r="P229" s="1464"/>
      <c r="Q229" s="1464"/>
      <c r="R229" s="1464"/>
      <c r="S229" s="1464"/>
      <c r="T229" s="1464"/>
      <c r="U229" s="1464"/>
      <c r="V229" s="1464"/>
      <c r="W229" s="1464"/>
      <c r="X229" s="1464"/>
      <c r="Y229" s="1464"/>
      <c r="Z229" s="466">
        <v>300</v>
      </c>
      <c r="AA229" s="466">
        <v>0</v>
      </c>
      <c r="AB229" s="21">
        <v>300</v>
      </c>
      <c r="AC229" s="21"/>
      <c r="AD229" s="21"/>
      <c r="AE229" s="21">
        <v>0</v>
      </c>
      <c r="AF229" s="21">
        <v>0</v>
      </c>
      <c r="AG229" s="21">
        <v>0</v>
      </c>
      <c r="AH229" s="21">
        <v>0</v>
      </c>
      <c r="AI229" s="1464"/>
      <c r="AJ229" s="1460" t="s">
        <v>145</v>
      </c>
      <c r="AK229" s="1464"/>
      <c r="AL229" s="2601">
        <v>0.25</v>
      </c>
      <c r="AM229" s="1464">
        <v>0</v>
      </c>
    </row>
    <row r="230" spans="1:39" ht="78.75">
      <c r="A230" s="289">
        <v>1751</v>
      </c>
      <c r="B230" s="1468" t="s">
        <v>4613</v>
      </c>
      <c r="C230" s="1459" t="s">
        <v>4614</v>
      </c>
      <c r="D230" s="1460" t="s">
        <v>662</v>
      </c>
      <c r="E230" s="1460" t="s">
        <v>145</v>
      </c>
      <c r="F230" s="1461" t="s">
        <v>115</v>
      </c>
      <c r="G230" s="1463">
        <v>200</v>
      </c>
      <c r="H230" s="1463">
        <v>0</v>
      </c>
      <c r="I230" s="140">
        <v>0</v>
      </c>
      <c r="J230" s="1464">
        <v>0</v>
      </c>
      <c r="K230" s="1464">
        <v>0</v>
      </c>
      <c r="L230" s="1464">
        <v>200</v>
      </c>
      <c r="M230" s="1464">
        <v>100</v>
      </c>
      <c r="N230" s="1464">
        <v>0</v>
      </c>
      <c r="O230" s="1464">
        <v>100</v>
      </c>
      <c r="P230" s="1464"/>
      <c r="Q230" s="1464"/>
      <c r="R230" s="1464"/>
      <c r="S230" s="1464"/>
      <c r="T230" s="1464"/>
      <c r="U230" s="1464"/>
      <c r="V230" s="1464"/>
      <c r="W230" s="1464"/>
      <c r="X230" s="1464"/>
      <c r="Y230" s="1464"/>
      <c r="Z230" s="466">
        <v>100</v>
      </c>
      <c r="AA230" s="466">
        <v>0</v>
      </c>
      <c r="AB230" s="21">
        <v>100</v>
      </c>
      <c r="AC230" s="21">
        <v>25</v>
      </c>
      <c r="AD230" s="21"/>
      <c r="AE230" s="21">
        <v>25</v>
      </c>
      <c r="AF230" s="21">
        <v>0</v>
      </c>
      <c r="AG230" s="21">
        <v>0</v>
      </c>
      <c r="AH230" s="21">
        <v>0</v>
      </c>
      <c r="AI230" s="1464"/>
      <c r="AJ230" s="1460"/>
      <c r="AK230" s="1464" t="s">
        <v>12450</v>
      </c>
      <c r="AL230" s="2601">
        <v>0.25</v>
      </c>
      <c r="AM230" s="1464">
        <v>0</v>
      </c>
    </row>
    <row r="231" spans="1:39" ht="110.25">
      <c r="A231" s="289">
        <v>1752</v>
      </c>
      <c r="B231" s="1468" t="s">
        <v>4615</v>
      </c>
      <c r="C231" s="1459" t="s">
        <v>4616</v>
      </c>
      <c r="D231" s="1460" t="s">
        <v>39</v>
      </c>
      <c r="E231" s="1460" t="s">
        <v>145</v>
      </c>
      <c r="F231" s="1461" t="s">
        <v>115</v>
      </c>
      <c r="G231" s="1463">
        <v>1500</v>
      </c>
      <c r="H231" s="1463">
        <v>0</v>
      </c>
      <c r="I231" s="140">
        <v>0</v>
      </c>
      <c r="J231" s="1464">
        <v>0</v>
      </c>
      <c r="K231" s="1464">
        <v>0</v>
      </c>
      <c r="L231" s="1464">
        <v>1500</v>
      </c>
      <c r="M231" s="1464">
        <v>750</v>
      </c>
      <c r="N231" s="1464">
        <v>0</v>
      </c>
      <c r="O231" s="1464">
        <v>750</v>
      </c>
      <c r="P231" s="1464"/>
      <c r="Q231" s="1464">
        <v>281.25</v>
      </c>
      <c r="R231" s="1464"/>
      <c r="S231" s="1464"/>
      <c r="T231" s="1464"/>
      <c r="U231" s="1464"/>
      <c r="V231" s="1464"/>
      <c r="W231" s="1464"/>
      <c r="X231" s="1464"/>
      <c r="Y231" s="1464"/>
      <c r="Z231" s="466">
        <v>468.75</v>
      </c>
      <c r="AA231" s="466">
        <v>0</v>
      </c>
      <c r="AB231" s="21">
        <v>468.75</v>
      </c>
      <c r="AC231" s="21">
        <v>187.5</v>
      </c>
      <c r="AD231" s="21"/>
      <c r="AE231" s="21">
        <v>187.5</v>
      </c>
      <c r="AF231" s="21">
        <v>187.5</v>
      </c>
      <c r="AG231" s="21">
        <v>0</v>
      </c>
      <c r="AH231" s="21">
        <v>187.5</v>
      </c>
      <c r="AI231" s="1464"/>
      <c r="AJ231" s="1464" t="s">
        <v>12981</v>
      </c>
      <c r="AK231" s="1464" t="s">
        <v>12490</v>
      </c>
      <c r="AL231" s="2601">
        <v>0.25</v>
      </c>
      <c r="AM231" s="1464">
        <v>0</v>
      </c>
    </row>
    <row r="232" spans="1:39" ht="63">
      <c r="A232" s="289">
        <v>1753</v>
      </c>
      <c r="B232" s="1468" t="s">
        <v>4617</v>
      </c>
      <c r="C232" s="1459" t="s">
        <v>4618</v>
      </c>
      <c r="D232" s="1460" t="s">
        <v>359</v>
      </c>
      <c r="E232" s="1460" t="s">
        <v>7081</v>
      </c>
      <c r="F232" s="1461" t="s">
        <v>115</v>
      </c>
      <c r="G232" s="1463">
        <v>1288</v>
      </c>
      <c r="H232" s="1463">
        <v>0</v>
      </c>
      <c r="I232" s="140">
        <v>0</v>
      </c>
      <c r="J232" s="1464">
        <v>0</v>
      </c>
      <c r="K232" s="1464">
        <v>0</v>
      </c>
      <c r="L232" s="1464">
        <v>1288</v>
      </c>
      <c r="M232" s="1464">
        <v>1288</v>
      </c>
      <c r="N232" s="1464">
        <v>0</v>
      </c>
      <c r="O232" s="1464">
        <v>1288</v>
      </c>
      <c r="P232" s="1464"/>
      <c r="Q232" s="1464"/>
      <c r="R232" s="1464"/>
      <c r="S232" s="1464"/>
      <c r="T232" s="1464"/>
      <c r="U232" s="1464"/>
      <c r="V232" s="1464"/>
      <c r="W232" s="1464"/>
      <c r="X232" s="1464"/>
      <c r="Y232" s="1464"/>
      <c r="Z232" s="466">
        <v>1288</v>
      </c>
      <c r="AA232" s="466">
        <v>0</v>
      </c>
      <c r="AB232" s="21">
        <v>1288</v>
      </c>
      <c r="AC232" s="21">
        <v>1221.8900000000001</v>
      </c>
      <c r="AD232" s="21"/>
      <c r="AE232" s="21">
        <v>1221.8900000000001</v>
      </c>
      <c r="AF232" s="21">
        <v>645.12107800000001</v>
      </c>
      <c r="AG232" s="21">
        <v>0</v>
      </c>
      <c r="AH232" s="21">
        <v>645.12107800000001</v>
      </c>
      <c r="AI232" s="1464"/>
      <c r="AJ232" s="1464"/>
      <c r="AK232" s="1464" t="s">
        <v>9302</v>
      </c>
      <c r="AL232" s="2601">
        <v>0.25</v>
      </c>
      <c r="AM232" s="1464">
        <v>0</v>
      </c>
    </row>
    <row r="233" spans="1:39" ht="110.25">
      <c r="A233" s="289">
        <v>1754</v>
      </c>
      <c r="B233" s="1468" t="s">
        <v>4619</v>
      </c>
      <c r="C233" s="1459" t="s">
        <v>4620</v>
      </c>
      <c r="D233" s="1460" t="s">
        <v>147</v>
      </c>
      <c r="E233" s="1460" t="s">
        <v>7081</v>
      </c>
      <c r="F233" s="1461" t="s">
        <v>115</v>
      </c>
      <c r="G233" s="1463">
        <v>1200</v>
      </c>
      <c r="H233" s="1463">
        <v>0</v>
      </c>
      <c r="I233" s="140">
        <v>0</v>
      </c>
      <c r="J233" s="1464">
        <v>0</v>
      </c>
      <c r="K233" s="1464">
        <v>0</v>
      </c>
      <c r="L233" s="1464">
        <v>1200</v>
      </c>
      <c r="M233" s="1464">
        <v>600</v>
      </c>
      <c r="N233" s="1464">
        <v>0</v>
      </c>
      <c r="O233" s="1464">
        <v>600</v>
      </c>
      <c r="P233" s="1464"/>
      <c r="Q233" s="1464"/>
      <c r="R233" s="1464"/>
      <c r="S233" s="1464"/>
      <c r="T233" s="1464"/>
      <c r="U233" s="1464"/>
      <c r="V233" s="1464"/>
      <c r="W233" s="1464"/>
      <c r="X233" s="1464"/>
      <c r="Y233" s="1464"/>
      <c r="Z233" s="466">
        <v>600</v>
      </c>
      <c r="AA233" s="466">
        <v>0</v>
      </c>
      <c r="AB233" s="21">
        <v>600</v>
      </c>
      <c r="AC233" s="21">
        <v>600</v>
      </c>
      <c r="AD233" s="21"/>
      <c r="AE233" s="21">
        <v>600</v>
      </c>
      <c r="AF233" s="21">
        <v>580.24476700000002</v>
      </c>
      <c r="AG233" s="21">
        <v>0</v>
      </c>
      <c r="AH233" s="21">
        <v>580.24476700000002</v>
      </c>
      <c r="AI233" s="1464"/>
      <c r="AJ233" s="1464"/>
      <c r="AK233" s="1464" t="s">
        <v>12516</v>
      </c>
      <c r="AL233" s="2601">
        <v>0.25</v>
      </c>
      <c r="AM233" s="1464">
        <v>0</v>
      </c>
    </row>
    <row r="234" spans="1:39" ht="78.75">
      <c r="A234" s="289">
        <v>1755</v>
      </c>
      <c r="B234" s="1468" t="s">
        <v>4621</v>
      </c>
      <c r="C234" s="1459" t="s">
        <v>4622</v>
      </c>
      <c r="D234" s="1460" t="s">
        <v>124</v>
      </c>
      <c r="E234" s="1460" t="s">
        <v>7081</v>
      </c>
      <c r="F234" s="1461" t="s">
        <v>115</v>
      </c>
      <c r="G234" s="1463">
        <v>95</v>
      </c>
      <c r="H234" s="1463">
        <v>0</v>
      </c>
      <c r="I234" s="140">
        <v>0</v>
      </c>
      <c r="J234" s="1464">
        <v>0</v>
      </c>
      <c r="K234" s="1464">
        <v>0</v>
      </c>
      <c r="L234" s="1464">
        <v>95</v>
      </c>
      <c r="M234" s="1464">
        <v>47.5</v>
      </c>
      <c r="N234" s="1464">
        <v>0</v>
      </c>
      <c r="O234" s="1464">
        <v>47.5</v>
      </c>
      <c r="P234" s="1464"/>
      <c r="Q234" s="1464"/>
      <c r="R234" s="1464"/>
      <c r="S234" s="1464"/>
      <c r="T234" s="1464"/>
      <c r="U234" s="1464"/>
      <c r="V234" s="1464"/>
      <c r="W234" s="1464"/>
      <c r="X234" s="1464"/>
      <c r="Y234" s="1464"/>
      <c r="Z234" s="466">
        <v>47.5</v>
      </c>
      <c r="AA234" s="466">
        <v>0</v>
      </c>
      <c r="AB234" s="21">
        <v>47.5</v>
      </c>
      <c r="AC234" s="21">
        <v>47.5</v>
      </c>
      <c r="AD234" s="21"/>
      <c r="AE234" s="21">
        <v>47.5</v>
      </c>
      <c r="AF234" s="21">
        <v>36.222790000000003</v>
      </c>
      <c r="AG234" s="21">
        <v>0</v>
      </c>
      <c r="AH234" s="21">
        <v>36.222790000000003</v>
      </c>
      <c r="AI234" s="1464"/>
      <c r="AJ234" s="1464"/>
      <c r="AK234" s="1464" t="s">
        <v>12351</v>
      </c>
      <c r="AL234" s="2601">
        <v>0.25</v>
      </c>
      <c r="AM234" s="1464">
        <v>0</v>
      </c>
    </row>
    <row r="235" spans="1:39" ht="94.5">
      <c r="A235" s="289">
        <v>1756</v>
      </c>
      <c r="B235" s="1468" t="s">
        <v>4623</v>
      </c>
      <c r="C235" s="1459" t="s">
        <v>4624</v>
      </c>
      <c r="D235" s="1460" t="s">
        <v>294</v>
      </c>
      <c r="E235" s="1460" t="s">
        <v>145</v>
      </c>
      <c r="F235" s="1461" t="s">
        <v>115</v>
      </c>
      <c r="G235" s="1463">
        <v>55</v>
      </c>
      <c r="H235" s="1463">
        <v>0</v>
      </c>
      <c r="I235" s="140">
        <v>0</v>
      </c>
      <c r="J235" s="1464">
        <v>0</v>
      </c>
      <c r="K235" s="1464">
        <v>0</v>
      </c>
      <c r="L235" s="1464">
        <v>55</v>
      </c>
      <c r="M235" s="1464">
        <v>27.5</v>
      </c>
      <c r="N235" s="1464">
        <v>0</v>
      </c>
      <c r="O235" s="1464">
        <v>27.5</v>
      </c>
      <c r="P235" s="1464"/>
      <c r="Q235" s="1464"/>
      <c r="R235" s="1464"/>
      <c r="S235" s="1464"/>
      <c r="T235" s="1464"/>
      <c r="U235" s="1464"/>
      <c r="V235" s="1464"/>
      <c r="W235" s="1464"/>
      <c r="X235" s="1464"/>
      <c r="Y235" s="1464"/>
      <c r="Z235" s="466">
        <v>27.5</v>
      </c>
      <c r="AA235" s="466">
        <v>0</v>
      </c>
      <c r="AB235" s="21">
        <v>27.5</v>
      </c>
      <c r="AC235" s="21"/>
      <c r="AD235" s="21"/>
      <c r="AE235" s="21">
        <v>0</v>
      </c>
      <c r="AF235" s="21">
        <v>0</v>
      </c>
      <c r="AG235" s="21">
        <v>0</v>
      </c>
      <c r="AH235" s="21">
        <v>0</v>
      </c>
      <c r="AI235" s="1464"/>
      <c r="AJ235" s="1460" t="s">
        <v>145</v>
      </c>
      <c r="AK235" s="1464"/>
      <c r="AL235" s="2601">
        <v>0.25</v>
      </c>
      <c r="AM235" s="1464">
        <v>0</v>
      </c>
    </row>
    <row r="236" spans="1:39" ht="63">
      <c r="A236" s="289">
        <v>1757</v>
      </c>
      <c r="B236" s="1468" t="s">
        <v>4625</v>
      </c>
      <c r="C236" s="1459" t="s">
        <v>4626</v>
      </c>
      <c r="D236" s="1460" t="s">
        <v>297</v>
      </c>
      <c r="E236" s="1460" t="s">
        <v>7081</v>
      </c>
      <c r="F236" s="1461" t="s">
        <v>115</v>
      </c>
      <c r="G236" s="1463">
        <v>50</v>
      </c>
      <c r="H236" s="1463">
        <v>0</v>
      </c>
      <c r="I236" s="140">
        <v>0</v>
      </c>
      <c r="J236" s="1464">
        <v>0</v>
      </c>
      <c r="K236" s="1464">
        <v>0</v>
      </c>
      <c r="L236" s="1464">
        <v>50</v>
      </c>
      <c r="M236" s="1464">
        <v>25</v>
      </c>
      <c r="N236" s="1464">
        <v>0</v>
      </c>
      <c r="O236" s="1464">
        <v>25</v>
      </c>
      <c r="P236" s="1464"/>
      <c r="Q236" s="1464"/>
      <c r="R236" s="1464"/>
      <c r="S236" s="1464"/>
      <c r="T236" s="1464"/>
      <c r="U236" s="1464"/>
      <c r="V236" s="1464"/>
      <c r="W236" s="1464"/>
      <c r="X236" s="1464"/>
      <c r="Y236" s="1464"/>
      <c r="Z236" s="466">
        <v>25</v>
      </c>
      <c r="AA236" s="466">
        <v>0</v>
      </c>
      <c r="AB236" s="21">
        <v>25</v>
      </c>
      <c r="AC236" s="21">
        <v>12.5</v>
      </c>
      <c r="AD236" s="21"/>
      <c r="AE236" s="21">
        <v>12.5</v>
      </c>
      <c r="AF236" s="21">
        <v>12.497451</v>
      </c>
      <c r="AG236" s="21">
        <v>0</v>
      </c>
      <c r="AH236" s="21">
        <v>12.497451</v>
      </c>
      <c r="AI236" s="1464"/>
      <c r="AJ236" s="1464"/>
      <c r="AK236" s="1464" t="s">
        <v>11812</v>
      </c>
      <c r="AL236" s="2601">
        <v>0.25</v>
      </c>
      <c r="AM236" s="1464">
        <v>0</v>
      </c>
    </row>
    <row r="237" spans="1:39" ht="110.25">
      <c r="A237" s="289">
        <v>1758</v>
      </c>
      <c r="B237" s="1468" t="s">
        <v>4627</v>
      </c>
      <c r="C237" s="1459" t="s">
        <v>4628</v>
      </c>
      <c r="D237" s="1460" t="s">
        <v>147</v>
      </c>
      <c r="E237" s="1460" t="s">
        <v>7081</v>
      </c>
      <c r="F237" s="1461" t="s">
        <v>115</v>
      </c>
      <c r="G237" s="1463">
        <v>2000</v>
      </c>
      <c r="H237" s="1463">
        <v>0</v>
      </c>
      <c r="I237" s="140">
        <v>0</v>
      </c>
      <c r="J237" s="1464">
        <v>0</v>
      </c>
      <c r="K237" s="1464">
        <v>0</v>
      </c>
      <c r="L237" s="1464">
        <v>2000</v>
      </c>
      <c r="M237" s="1464">
        <v>1000</v>
      </c>
      <c r="N237" s="1464">
        <v>0</v>
      </c>
      <c r="O237" s="1464">
        <v>1000</v>
      </c>
      <c r="P237" s="1464"/>
      <c r="Q237" s="1464"/>
      <c r="R237" s="1464"/>
      <c r="S237" s="1464"/>
      <c r="T237" s="1464"/>
      <c r="U237" s="1464"/>
      <c r="V237" s="1464"/>
      <c r="W237" s="1464"/>
      <c r="X237" s="1464"/>
      <c r="Y237" s="1464"/>
      <c r="Z237" s="466">
        <v>1000</v>
      </c>
      <c r="AA237" s="466">
        <v>0</v>
      </c>
      <c r="AB237" s="21">
        <v>1000</v>
      </c>
      <c r="AC237" s="21">
        <v>1000</v>
      </c>
      <c r="AD237" s="21"/>
      <c r="AE237" s="21">
        <v>1000</v>
      </c>
      <c r="AF237" s="21">
        <v>999.99942699999997</v>
      </c>
      <c r="AG237" s="21">
        <v>0</v>
      </c>
      <c r="AH237" s="21">
        <v>999.99942699999997</v>
      </c>
      <c r="AI237" s="1464"/>
      <c r="AJ237" s="1464"/>
      <c r="AK237" s="1464" t="s">
        <v>12517</v>
      </c>
      <c r="AL237" s="2601">
        <v>0.25</v>
      </c>
      <c r="AM237" s="1464">
        <v>0</v>
      </c>
    </row>
    <row r="238" spans="1:39" ht="110.25">
      <c r="A238" s="289">
        <v>1759</v>
      </c>
      <c r="B238" s="1468" t="s">
        <v>4629</v>
      </c>
      <c r="C238" s="1459" t="s">
        <v>4630</v>
      </c>
      <c r="D238" s="1460" t="s">
        <v>147</v>
      </c>
      <c r="E238" s="1460" t="s">
        <v>7081</v>
      </c>
      <c r="F238" s="1461" t="s">
        <v>115</v>
      </c>
      <c r="G238" s="1463">
        <v>1200</v>
      </c>
      <c r="H238" s="1463">
        <v>0</v>
      </c>
      <c r="I238" s="140">
        <v>0</v>
      </c>
      <c r="J238" s="1464">
        <v>0</v>
      </c>
      <c r="K238" s="1464">
        <v>0</v>
      </c>
      <c r="L238" s="1464">
        <v>1200</v>
      </c>
      <c r="M238" s="1464">
        <v>600</v>
      </c>
      <c r="N238" s="1464">
        <v>0</v>
      </c>
      <c r="O238" s="1464">
        <v>600</v>
      </c>
      <c r="P238" s="1464"/>
      <c r="Q238" s="1464"/>
      <c r="R238" s="1464"/>
      <c r="S238" s="1464"/>
      <c r="T238" s="1464"/>
      <c r="U238" s="1464"/>
      <c r="V238" s="1464"/>
      <c r="W238" s="1464"/>
      <c r="X238" s="1464"/>
      <c r="Y238" s="1464"/>
      <c r="Z238" s="466">
        <v>600</v>
      </c>
      <c r="AA238" s="466">
        <v>0</v>
      </c>
      <c r="AB238" s="21">
        <v>600</v>
      </c>
      <c r="AC238" s="21">
        <v>600</v>
      </c>
      <c r="AD238" s="21"/>
      <c r="AE238" s="21">
        <v>600</v>
      </c>
      <c r="AF238" s="21">
        <v>599.89761999999996</v>
      </c>
      <c r="AG238" s="21">
        <v>0</v>
      </c>
      <c r="AH238" s="21">
        <v>599.89761999999996</v>
      </c>
      <c r="AI238" s="1464"/>
      <c r="AJ238" s="1464"/>
      <c r="AK238" s="1464" t="s">
        <v>12517</v>
      </c>
      <c r="AL238" s="2601">
        <v>0.25</v>
      </c>
      <c r="AM238" s="1464">
        <v>0</v>
      </c>
    </row>
    <row r="239" spans="1:39" ht="63">
      <c r="A239" s="289">
        <v>1760</v>
      </c>
      <c r="B239" s="1468" t="s">
        <v>4631</v>
      </c>
      <c r="C239" s="1459" t="s">
        <v>4632</v>
      </c>
      <c r="D239" s="1460" t="s">
        <v>531</v>
      </c>
      <c r="E239" s="1460" t="s">
        <v>145</v>
      </c>
      <c r="F239" s="1461" t="s">
        <v>115</v>
      </c>
      <c r="G239" s="1463">
        <v>500</v>
      </c>
      <c r="H239" s="1463">
        <v>0</v>
      </c>
      <c r="I239" s="140">
        <v>0</v>
      </c>
      <c r="J239" s="1464">
        <v>0</v>
      </c>
      <c r="K239" s="1464">
        <v>0</v>
      </c>
      <c r="L239" s="1464">
        <v>500</v>
      </c>
      <c r="M239" s="1464">
        <v>250</v>
      </c>
      <c r="N239" s="1464">
        <v>0</v>
      </c>
      <c r="O239" s="1464">
        <v>250</v>
      </c>
      <c r="P239" s="1464"/>
      <c r="Q239" s="1464"/>
      <c r="R239" s="1464"/>
      <c r="S239" s="1464"/>
      <c r="T239" s="1464"/>
      <c r="U239" s="1464"/>
      <c r="V239" s="1464"/>
      <c r="W239" s="1464"/>
      <c r="X239" s="1464"/>
      <c r="Y239" s="1464"/>
      <c r="Z239" s="466">
        <v>250</v>
      </c>
      <c r="AA239" s="466">
        <v>0</v>
      </c>
      <c r="AB239" s="21">
        <v>250</v>
      </c>
      <c r="AC239" s="21"/>
      <c r="AD239" s="21"/>
      <c r="AE239" s="21">
        <v>0</v>
      </c>
      <c r="AF239" s="21">
        <v>0</v>
      </c>
      <c r="AG239" s="21">
        <v>0</v>
      </c>
      <c r="AH239" s="21">
        <v>0</v>
      </c>
      <c r="AI239" s="1464"/>
      <c r="AJ239" s="1460" t="s">
        <v>145</v>
      </c>
      <c r="AK239" s="1464"/>
      <c r="AL239" s="2601">
        <v>0.25</v>
      </c>
      <c r="AM239" s="1464">
        <v>0</v>
      </c>
    </row>
    <row r="240" spans="1:39" ht="31.5">
      <c r="A240" s="289">
        <v>1761</v>
      </c>
      <c r="B240" s="1468" t="s">
        <v>4633</v>
      </c>
      <c r="C240" s="1459" t="s">
        <v>4634</v>
      </c>
      <c r="D240" s="1460" t="s">
        <v>620</v>
      </c>
      <c r="E240" s="1460" t="s">
        <v>7081</v>
      </c>
      <c r="F240" s="1461" t="s">
        <v>115</v>
      </c>
      <c r="G240" s="1463">
        <v>5000</v>
      </c>
      <c r="H240" s="1463">
        <v>0</v>
      </c>
      <c r="I240" s="140">
        <v>0</v>
      </c>
      <c r="J240" s="1464">
        <v>0</v>
      </c>
      <c r="K240" s="1464">
        <v>0</v>
      </c>
      <c r="L240" s="1464">
        <v>5000</v>
      </c>
      <c r="M240" s="1464">
        <v>2500</v>
      </c>
      <c r="N240" s="1464">
        <v>0</v>
      </c>
      <c r="O240" s="1464">
        <v>2500</v>
      </c>
      <c r="P240" s="1464"/>
      <c r="Q240" s="1464"/>
      <c r="R240" s="1464"/>
      <c r="S240" s="1464"/>
      <c r="T240" s="1464"/>
      <c r="U240" s="1464"/>
      <c r="V240" s="1464"/>
      <c r="W240" s="1464"/>
      <c r="X240" s="1464"/>
      <c r="Y240" s="1464"/>
      <c r="Z240" s="466">
        <v>2500</v>
      </c>
      <c r="AA240" s="466">
        <v>0</v>
      </c>
      <c r="AB240" s="21">
        <v>2500</v>
      </c>
      <c r="AC240" s="21">
        <v>625</v>
      </c>
      <c r="AD240" s="21"/>
      <c r="AE240" s="21">
        <v>625</v>
      </c>
      <c r="AF240" s="21">
        <v>386.47332699999998</v>
      </c>
      <c r="AG240" s="21">
        <v>0</v>
      </c>
      <c r="AH240" s="21">
        <v>386.47332699999998</v>
      </c>
      <c r="AI240" s="1464"/>
      <c r="AJ240" s="1460"/>
      <c r="AK240" s="1464" t="s">
        <v>10469</v>
      </c>
      <c r="AL240" s="2601">
        <v>0.25</v>
      </c>
      <c r="AM240" s="1464">
        <v>0</v>
      </c>
    </row>
    <row r="241" spans="1:39" ht="126">
      <c r="A241" s="289">
        <v>1762</v>
      </c>
      <c r="B241" s="1468" t="s">
        <v>4635</v>
      </c>
      <c r="C241" s="1484" t="s">
        <v>4636</v>
      </c>
      <c r="D241" s="138" t="s">
        <v>147</v>
      </c>
      <c r="E241" s="1460" t="s">
        <v>145</v>
      </c>
      <c r="F241" s="1483" t="s">
        <v>115</v>
      </c>
      <c r="G241" s="1463">
        <v>194.24100000000001</v>
      </c>
      <c r="H241" s="1463">
        <v>0</v>
      </c>
      <c r="I241" s="1464">
        <v>0</v>
      </c>
      <c r="J241" s="1464">
        <v>0</v>
      </c>
      <c r="K241" s="129">
        <v>0</v>
      </c>
      <c r="L241" s="129">
        <v>194.24100000000001</v>
      </c>
      <c r="M241" s="1464">
        <v>97.120999999999995</v>
      </c>
      <c r="N241" s="1464">
        <v>0</v>
      </c>
      <c r="O241" s="1464">
        <v>97.120999999999995</v>
      </c>
      <c r="P241" s="1464"/>
      <c r="Q241" s="1464"/>
      <c r="R241" s="1464"/>
      <c r="S241" s="1464"/>
      <c r="T241" s="1464"/>
      <c r="U241" s="1464"/>
      <c r="V241" s="1464"/>
      <c r="W241" s="1464"/>
      <c r="X241" s="1464"/>
      <c r="Y241" s="1464"/>
      <c r="Z241" s="466">
        <v>97.120999999999995</v>
      </c>
      <c r="AA241" s="466">
        <v>0</v>
      </c>
      <c r="AB241" s="21">
        <v>97.120999999999995</v>
      </c>
      <c r="AC241" s="21"/>
      <c r="AD241" s="21"/>
      <c r="AE241" s="21">
        <v>0</v>
      </c>
      <c r="AF241" s="21">
        <v>0</v>
      </c>
      <c r="AG241" s="21">
        <v>0</v>
      </c>
      <c r="AH241" s="21">
        <v>0</v>
      </c>
      <c r="AI241" s="1464"/>
      <c r="AJ241" s="1464" t="s">
        <v>9511</v>
      </c>
      <c r="AK241" s="1464"/>
      <c r="AL241" s="2601">
        <v>0.25</v>
      </c>
      <c r="AM241" s="1464">
        <v>0</v>
      </c>
    </row>
    <row r="242" spans="1:39" ht="63">
      <c r="A242" s="289">
        <v>1763</v>
      </c>
      <c r="B242" s="1468" t="s">
        <v>4637</v>
      </c>
      <c r="C242" s="1484" t="s">
        <v>4638</v>
      </c>
      <c r="D242" s="1460" t="s">
        <v>662</v>
      </c>
      <c r="E242" s="1460" t="s">
        <v>145</v>
      </c>
      <c r="F242" s="1483" t="s">
        <v>115</v>
      </c>
      <c r="G242" s="1463">
        <v>150</v>
      </c>
      <c r="H242" s="1463">
        <v>0</v>
      </c>
      <c r="I242" s="1464">
        <v>0</v>
      </c>
      <c r="J242" s="1464">
        <v>0</v>
      </c>
      <c r="K242" s="129">
        <v>0</v>
      </c>
      <c r="L242" s="129">
        <v>150</v>
      </c>
      <c r="M242" s="1464">
        <v>75</v>
      </c>
      <c r="N242" s="1464">
        <v>0</v>
      </c>
      <c r="O242" s="1464">
        <v>75</v>
      </c>
      <c r="P242" s="1464"/>
      <c r="Q242" s="1464"/>
      <c r="R242" s="1464"/>
      <c r="S242" s="1464"/>
      <c r="T242" s="1464"/>
      <c r="U242" s="1464"/>
      <c r="V242" s="1464"/>
      <c r="W242" s="1464"/>
      <c r="X242" s="1464"/>
      <c r="Y242" s="1464"/>
      <c r="Z242" s="466">
        <v>75</v>
      </c>
      <c r="AA242" s="466">
        <v>0</v>
      </c>
      <c r="AB242" s="21">
        <v>75</v>
      </c>
      <c r="AC242" s="21">
        <v>18.75</v>
      </c>
      <c r="AD242" s="21"/>
      <c r="AE242" s="21">
        <v>18.75</v>
      </c>
      <c r="AF242" s="21">
        <v>0</v>
      </c>
      <c r="AG242" s="21">
        <v>0</v>
      </c>
      <c r="AH242" s="21">
        <v>0</v>
      </c>
      <c r="AI242" s="1464"/>
      <c r="AJ242" s="1460"/>
      <c r="AK242" s="1464" t="s">
        <v>12451</v>
      </c>
      <c r="AL242" s="2601">
        <v>0.25</v>
      </c>
      <c r="AM242" s="1464">
        <v>0</v>
      </c>
    </row>
    <row r="243" spans="1:39" ht="47.25">
      <c r="A243" s="289">
        <v>1764</v>
      </c>
      <c r="B243" s="1468" t="s">
        <v>4639</v>
      </c>
      <c r="C243" s="1484" t="s">
        <v>4640</v>
      </c>
      <c r="D243" s="1460" t="s">
        <v>107</v>
      </c>
      <c r="E243" s="1460" t="s">
        <v>145</v>
      </c>
      <c r="F243" s="1483" t="s">
        <v>115</v>
      </c>
      <c r="G243" s="1463">
        <v>300</v>
      </c>
      <c r="H243" s="1463">
        <v>0</v>
      </c>
      <c r="I243" s="1464">
        <v>0</v>
      </c>
      <c r="J243" s="1464">
        <v>0</v>
      </c>
      <c r="K243" s="129">
        <v>0</v>
      </c>
      <c r="L243" s="129">
        <v>300</v>
      </c>
      <c r="M243" s="1464">
        <v>150</v>
      </c>
      <c r="N243" s="1464">
        <v>0</v>
      </c>
      <c r="O243" s="1464">
        <v>150</v>
      </c>
      <c r="P243" s="1464"/>
      <c r="Q243" s="1464"/>
      <c r="R243" s="1464"/>
      <c r="S243" s="1464"/>
      <c r="T243" s="1464"/>
      <c r="U243" s="1464"/>
      <c r="V243" s="1464"/>
      <c r="W243" s="1464"/>
      <c r="X243" s="1464"/>
      <c r="Y243" s="1464"/>
      <c r="Z243" s="466">
        <v>150</v>
      </c>
      <c r="AA243" s="466">
        <v>0</v>
      </c>
      <c r="AB243" s="21">
        <v>150</v>
      </c>
      <c r="AC243" s="21">
        <v>37.5</v>
      </c>
      <c r="AD243" s="21"/>
      <c r="AE243" s="21">
        <v>37.5</v>
      </c>
      <c r="AF243" s="21">
        <v>0</v>
      </c>
      <c r="AG243" s="21">
        <v>0</v>
      </c>
      <c r="AH243" s="21">
        <v>0</v>
      </c>
      <c r="AI243" s="1464"/>
      <c r="AJ243" s="1460"/>
      <c r="AK243" s="1464" t="s">
        <v>10470</v>
      </c>
      <c r="AL243" s="2601">
        <v>0.25</v>
      </c>
      <c r="AM243" s="1464">
        <v>0</v>
      </c>
    </row>
    <row r="244" spans="1:39" ht="47.25">
      <c r="A244" s="289">
        <v>1765</v>
      </c>
      <c r="B244" s="1468" t="s">
        <v>4641</v>
      </c>
      <c r="C244" s="1465" t="s">
        <v>4642</v>
      </c>
      <c r="D244" s="1460" t="s">
        <v>531</v>
      </c>
      <c r="E244" s="1460" t="s">
        <v>7081</v>
      </c>
      <c r="F244" s="1483" t="s">
        <v>115</v>
      </c>
      <c r="G244" s="1463">
        <v>200</v>
      </c>
      <c r="H244" s="1463">
        <v>0</v>
      </c>
      <c r="I244" s="1464">
        <v>0</v>
      </c>
      <c r="J244" s="1464">
        <v>0</v>
      </c>
      <c r="K244" s="129">
        <v>0</v>
      </c>
      <c r="L244" s="129">
        <v>200</v>
      </c>
      <c r="M244" s="1464">
        <v>100</v>
      </c>
      <c r="N244" s="1464">
        <v>0</v>
      </c>
      <c r="O244" s="1464">
        <v>100</v>
      </c>
      <c r="P244" s="1464"/>
      <c r="Q244" s="1464"/>
      <c r="R244" s="1464"/>
      <c r="S244" s="1464"/>
      <c r="T244" s="1464"/>
      <c r="U244" s="1464"/>
      <c r="V244" s="1464"/>
      <c r="W244" s="1464"/>
      <c r="X244" s="1464"/>
      <c r="Y244" s="1464"/>
      <c r="Z244" s="466">
        <v>100</v>
      </c>
      <c r="AA244" s="466">
        <v>0</v>
      </c>
      <c r="AB244" s="21">
        <v>100</v>
      </c>
      <c r="AC244" s="21">
        <v>25</v>
      </c>
      <c r="AD244" s="21"/>
      <c r="AE244" s="21">
        <v>25</v>
      </c>
      <c r="AF244" s="21">
        <v>24.996292</v>
      </c>
      <c r="AG244" s="21">
        <v>0</v>
      </c>
      <c r="AH244" s="21">
        <v>24.996292</v>
      </c>
      <c r="AI244" s="1464"/>
      <c r="AJ244" s="1464"/>
      <c r="AK244" s="1464" t="s">
        <v>10365</v>
      </c>
      <c r="AL244" s="2601">
        <v>0.25</v>
      </c>
      <c r="AM244" s="1464">
        <v>0</v>
      </c>
    </row>
    <row r="245" spans="1:39">
      <c r="A245" s="289" t="s">
        <v>300</v>
      </c>
      <c r="B245" s="1468"/>
      <c r="C245" s="1479" t="s">
        <v>4643</v>
      </c>
      <c r="D245" s="1479"/>
      <c r="E245" s="1479"/>
      <c r="F245" s="1479"/>
      <c r="G245" s="1485">
        <v>15643.549000000001</v>
      </c>
      <c r="H245" s="1485">
        <v>0</v>
      </c>
      <c r="I245" s="1485">
        <v>0</v>
      </c>
      <c r="J245" s="1485">
        <v>0</v>
      </c>
      <c r="K245" s="1485">
        <v>0</v>
      </c>
      <c r="L245" s="1485">
        <v>15643.549000000001</v>
      </c>
      <c r="M245" s="1485">
        <v>8243.6980000000003</v>
      </c>
      <c r="N245" s="1485">
        <v>0</v>
      </c>
      <c r="O245" s="1485">
        <v>8243.6980000000003</v>
      </c>
      <c r="P245" s="1485">
        <v>0</v>
      </c>
      <c r="Q245" s="1485">
        <v>313.23</v>
      </c>
      <c r="R245" s="1485">
        <v>0</v>
      </c>
      <c r="S245" s="1485">
        <v>0</v>
      </c>
      <c r="T245" s="1485">
        <v>0</v>
      </c>
      <c r="U245" s="1485">
        <v>0</v>
      </c>
      <c r="V245" s="1485">
        <v>0</v>
      </c>
      <c r="W245" s="1485">
        <v>0</v>
      </c>
      <c r="X245" s="1485">
        <v>0</v>
      </c>
      <c r="Y245" s="1485">
        <v>0</v>
      </c>
      <c r="Z245" s="1485">
        <v>7930.4679999999998</v>
      </c>
      <c r="AA245" s="1485">
        <v>0</v>
      </c>
      <c r="AB245" s="1485">
        <v>7930.4679999999998</v>
      </c>
      <c r="AC245" s="1485">
        <v>4436.16</v>
      </c>
      <c r="AD245" s="1485">
        <v>0</v>
      </c>
      <c r="AE245" s="1485">
        <v>4436.16</v>
      </c>
      <c r="AF245" s="1485">
        <v>3472.9527519999997</v>
      </c>
      <c r="AG245" s="1485">
        <v>0</v>
      </c>
      <c r="AH245" s="1485">
        <v>3472.9527519999997</v>
      </c>
      <c r="AI245" s="1485">
        <v>0</v>
      </c>
      <c r="AJ245" s="2335"/>
      <c r="AK245" s="2335"/>
      <c r="AL245" s="2335"/>
      <c r="AM245" s="1485">
        <v>0</v>
      </c>
    </row>
    <row r="246" spans="1:39">
      <c r="A246" s="289" t="s">
        <v>300</v>
      </c>
      <c r="B246" s="1468"/>
      <c r="C246" s="1479" t="s">
        <v>4644</v>
      </c>
      <c r="D246" s="1479"/>
      <c r="E246" s="1479"/>
      <c r="F246" s="1479"/>
      <c r="G246" s="1485">
        <v>168063.81399999995</v>
      </c>
      <c r="H246" s="1485">
        <v>30019.613758</v>
      </c>
      <c r="I246" s="1485">
        <v>13180.723499999996</v>
      </c>
      <c r="J246" s="1485">
        <v>43021.8</v>
      </c>
      <c r="K246" s="1485">
        <v>43200.337258000007</v>
      </c>
      <c r="L246" s="1485">
        <v>124863.47674199998</v>
      </c>
      <c r="M246" s="1485">
        <v>30683.480999999996</v>
      </c>
      <c r="N246" s="1485">
        <v>856.46699999999998</v>
      </c>
      <c r="O246" s="1485">
        <v>31539.948</v>
      </c>
      <c r="P246" s="1485">
        <v>1498.4670000000001</v>
      </c>
      <c r="Q246" s="1485">
        <v>338.23</v>
      </c>
      <c r="R246" s="1485">
        <v>0</v>
      </c>
      <c r="S246" s="1485">
        <v>0</v>
      </c>
      <c r="T246" s="1485">
        <v>764.57</v>
      </c>
      <c r="U246" s="1485">
        <v>0</v>
      </c>
      <c r="V246" s="1485">
        <v>6183.601999999999</v>
      </c>
      <c r="W246" s="1485">
        <v>0</v>
      </c>
      <c r="X246" s="1485">
        <v>19.901311999999997</v>
      </c>
      <c r="Y246" s="1485">
        <v>0</v>
      </c>
      <c r="Z246" s="1485">
        <v>38771.988688000012</v>
      </c>
      <c r="AA246" s="1485">
        <v>856.46699999999998</v>
      </c>
      <c r="AB246" s="1485">
        <v>39628.455688000009</v>
      </c>
      <c r="AC246" s="1485">
        <v>33045.922299999991</v>
      </c>
      <c r="AD246" s="1485">
        <v>613.36699999999996</v>
      </c>
      <c r="AE246" s="1485">
        <v>33659.289299999989</v>
      </c>
      <c r="AF246" s="1485">
        <v>24504.898964999993</v>
      </c>
      <c r="AG246" s="1485">
        <v>63.647632000000002</v>
      </c>
      <c r="AH246" s="1485">
        <v>24568.546596999993</v>
      </c>
      <c r="AI246" s="1485">
        <v>0</v>
      </c>
      <c r="AJ246" s="2335"/>
      <c r="AK246" s="2335"/>
      <c r="AL246" s="2335"/>
      <c r="AM246" s="1485">
        <v>37345.199999999997</v>
      </c>
    </row>
    <row r="247" spans="1:39">
      <c r="A247" s="289" t="s">
        <v>300</v>
      </c>
      <c r="B247" s="1468"/>
      <c r="C247" s="1465"/>
      <c r="D247" s="1467"/>
      <c r="E247" s="138"/>
      <c r="F247" s="1461"/>
      <c r="G247" s="1477"/>
      <c r="H247" s="1477"/>
      <c r="I247" s="1477"/>
      <c r="J247" s="1477"/>
      <c r="K247" s="129"/>
      <c r="L247" s="129"/>
      <c r="M247" s="1477"/>
      <c r="N247" s="1477"/>
      <c r="O247" s="1477"/>
      <c r="P247" s="1477"/>
      <c r="Q247" s="1477"/>
      <c r="R247" s="1477"/>
      <c r="S247" s="1477"/>
      <c r="T247" s="1477"/>
      <c r="U247" s="1477"/>
      <c r="V247" s="1477"/>
      <c r="W247" s="1477"/>
      <c r="X247" s="1477"/>
      <c r="Y247" s="1477"/>
      <c r="Z247" s="1477"/>
      <c r="AA247" s="1477"/>
      <c r="AB247" s="1477"/>
      <c r="AC247" s="1477"/>
      <c r="AD247" s="1477"/>
      <c r="AE247" s="1477"/>
      <c r="AF247" s="1477"/>
      <c r="AG247" s="1477"/>
      <c r="AH247" s="1477"/>
      <c r="AI247" s="1477"/>
      <c r="AJ247" s="1477"/>
      <c r="AK247" s="1477"/>
      <c r="AL247" s="1477"/>
      <c r="AM247" s="1477"/>
    </row>
    <row r="248" spans="1:39">
      <c r="A248" s="289" t="s">
        <v>300</v>
      </c>
      <c r="B248" s="1467"/>
      <c r="C248" s="1451" t="s">
        <v>4645</v>
      </c>
      <c r="D248" s="1467"/>
      <c r="E248" s="1467"/>
      <c r="F248" s="1467"/>
      <c r="G248" s="1477"/>
      <c r="H248" s="1463"/>
      <c r="I248" s="1477"/>
      <c r="J248" s="1464"/>
      <c r="K248" s="129"/>
      <c r="L248" s="129"/>
      <c r="M248" s="1486"/>
      <c r="N248" s="1486"/>
      <c r="O248" s="1486"/>
      <c r="P248" s="1486"/>
      <c r="Q248" s="1486"/>
      <c r="R248" s="1486"/>
      <c r="S248" s="1486"/>
      <c r="T248" s="1486"/>
      <c r="U248" s="1486"/>
      <c r="V248" s="1486"/>
      <c r="W248" s="1486"/>
      <c r="X248" s="1486"/>
      <c r="Y248" s="1486"/>
      <c r="Z248" s="1486"/>
      <c r="AA248" s="1486"/>
      <c r="AB248" s="1486"/>
      <c r="AC248" s="1486"/>
      <c r="AD248" s="1486"/>
      <c r="AE248" s="1486"/>
      <c r="AF248" s="1486"/>
      <c r="AG248" s="1486"/>
      <c r="AH248" s="1486"/>
      <c r="AI248" s="1486"/>
      <c r="AJ248" s="1486"/>
      <c r="AK248" s="1486"/>
      <c r="AL248" s="1486"/>
      <c r="AM248" s="1486"/>
    </row>
    <row r="249" spans="1:39">
      <c r="A249" s="289" t="s">
        <v>300</v>
      </c>
      <c r="B249" s="1467"/>
      <c r="C249" s="1465"/>
      <c r="D249" s="1467"/>
      <c r="E249" s="1467"/>
      <c r="F249" s="1467"/>
      <c r="G249" s="1477"/>
      <c r="H249" s="1463"/>
      <c r="I249" s="1477"/>
      <c r="J249" s="1464"/>
      <c r="K249" s="129"/>
      <c r="L249" s="129"/>
      <c r="M249" s="1486"/>
      <c r="N249" s="1486"/>
      <c r="O249" s="1486"/>
      <c r="P249" s="1486"/>
      <c r="Q249" s="1486"/>
      <c r="R249" s="1486"/>
      <c r="S249" s="1486"/>
      <c r="T249" s="1486"/>
      <c r="U249" s="1486"/>
      <c r="V249" s="1486"/>
      <c r="W249" s="1486"/>
      <c r="X249" s="1486"/>
      <c r="Y249" s="1486"/>
      <c r="Z249" s="1486"/>
      <c r="AA249" s="1486"/>
      <c r="AB249" s="1486"/>
      <c r="AC249" s="1486"/>
      <c r="AD249" s="1486"/>
      <c r="AE249" s="1486"/>
      <c r="AF249" s="1486"/>
      <c r="AG249" s="1486"/>
      <c r="AH249" s="1486"/>
      <c r="AI249" s="1486"/>
      <c r="AJ249" s="1486"/>
      <c r="AK249" s="1486"/>
      <c r="AL249" s="1486"/>
      <c r="AM249" s="1486"/>
    </row>
    <row r="250" spans="1:39" ht="94.5">
      <c r="A250" s="289">
        <v>1766</v>
      </c>
      <c r="B250" s="114" t="s">
        <v>4646</v>
      </c>
      <c r="C250" s="1465" t="s">
        <v>4647</v>
      </c>
      <c r="D250" s="1460" t="s">
        <v>39</v>
      </c>
      <c r="E250" s="138" t="s">
        <v>4648</v>
      </c>
      <c r="F250" s="1483" t="s">
        <v>115</v>
      </c>
      <c r="G250" s="1487">
        <v>599.24</v>
      </c>
      <c r="H250" s="1463">
        <v>250</v>
      </c>
      <c r="I250" s="1464">
        <v>0</v>
      </c>
      <c r="J250" s="1464">
        <v>0</v>
      </c>
      <c r="K250" s="129">
        <v>250</v>
      </c>
      <c r="L250" s="129">
        <v>349.24</v>
      </c>
      <c r="M250" s="1464">
        <v>50</v>
      </c>
      <c r="N250" s="1464">
        <v>0</v>
      </c>
      <c r="O250" s="1464">
        <v>50</v>
      </c>
      <c r="P250" s="1464"/>
      <c r="Q250" s="1464">
        <v>25</v>
      </c>
      <c r="R250" s="1464"/>
      <c r="S250" s="1464"/>
      <c r="T250" s="1464"/>
      <c r="U250" s="1464"/>
      <c r="V250" s="1464"/>
      <c r="W250" s="1464"/>
      <c r="X250" s="1464"/>
      <c r="Y250" s="1464"/>
      <c r="Z250" s="466">
        <v>25</v>
      </c>
      <c r="AA250" s="466">
        <v>0</v>
      </c>
      <c r="AB250" s="21">
        <v>25</v>
      </c>
      <c r="AC250" s="21">
        <v>0</v>
      </c>
      <c r="AD250" s="21"/>
      <c r="AE250" s="21">
        <v>0</v>
      </c>
      <c r="AF250" s="21">
        <v>0</v>
      </c>
      <c r="AG250" s="21">
        <v>0</v>
      </c>
      <c r="AH250" s="21">
        <v>0</v>
      </c>
      <c r="AI250" s="1464"/>
      <c r="AJ250" s="1464" t="s">
        <v>12980</v>
      </c>
      <c r="AK250" s="1464" t="s">
        <v>9259</v>
      </c>
      <c r="AL250" s="2601">
        <v>0.25</v>
      </c>
      <c r="AM250" s="1464">
        <v>0</v>
      </c>
    </row>
    <row r="251" spans="1:39" ht="31.5">
      <c r="A251" s="289">
        <v>1767</v>
      </c>
      <c r="B251" s="114" t="s">
        <v>4649</v>
      </c>
      <c r="C251" s="1465" t="s">
        <v>4650</v>
      </c>
      <c r="D251" s="1460" t="s">
        <v>662</v>
      </c>
      <c r="E251" s="138" t="s">
        <v>4651</v>
      </c>
      <c r="F251" s="1483" t="s">
        <v>115</v>
      </c>
      <c r="G251" s="1487">
        <v>567.60900000000004</v>
      </c>
      <c r="H251" s="1463">
        <v>434.62635599999999</v>
      </c>
      <c r="I251" s="1464">
        <v>0</v>
      </c>
      <c r="J251" s="1464">
        <v>0</v>
      </c>
      <c r="K251" s="129">
        <v>434.62635599999999</v>
      </c>
      <c r="L251" s="129">
        <v>132.98264400000005</v>
      </c>
      <c r="M251" s="1464">
        <v>132.983</v>
      </c>
      <c r="N251" s="1464">
        <v>0</v>
      </c>
      <c r="O251" s="1464">
        <v>132.983</v>
      </c>
      <c r="P251" s="1464"/>
      <c r="Q251" s="1464"/>
      <c r="R251" s="1464"/>
      <c r="S251" s="1464"/>
      <c r="T251" s="1464"/>
      <c r="U251" s="1464"/>
      <c r="V251" s="1464"/>
      <c r="W251" s="1464"/>
      <c r="X251" s="1464"/>
      <c r="Y251" s="1464"/>
      <c r="Z251" s="466">
        <v>132.983</v>
      </c>
      <c r="AA251" s="466">
        <v>0</v>
      </c>
      <c r="AB251" s="21">
        <v>132.983</v>
      </c>
      <c r="AC251" s="21">
        <v>66.492000000000004</v>
      </c>
      <c r="AD251" s="21"/>
      <c r="AE251" s="21">
        <v>66.492000000000004</v>
      </c>
      <c r="AF251" s="21">
        <v>66.492000000000004</v>
      </c>
      <c r="AG251" s="21">
        <v>0</v>
      </c>
      <c r="AH251" s="21">
        <v>66.492000000000004</v>
      </c>
      <c r="AI251" s="1464"/>
      <c r="AJ251" s="1464"/>
      <c r="AK251" s="1464" t="s">
        <v>12775</v>
      </c>
      <c r="AL251" s="2601">
        <v>0.5</v>
      </c>
      <c r="AM251" s="1464">
        <v>0</v>
      </c>
    </row>
    <row r="252" spans="1:39" ht="47.25">
      <c r="A252" s="289">
        <v>1768</v>
      </c>
      <c r="B252" s="114" t="s">
        <v>4652</v>
      </c>
      <c r="C252" s="1488" t="s">
        <v>4653</v>
      </c>
      <c r="D252" s="1460" t="s">
        <v>39</v>
      </c>
      <c r="E252" s="1489" t="s">
        <v>4654</v>
      </c>
      <c r="F252" s="1483" t="s">
        <v>115</v>
      </c>
      <c r="G252" s="1490">
        <v>72.046999999999997</v>
      </c>
      <c r="H252" s="1463">
        <v>68.184472999999997</v>
      </c>
      <c r="I252" s="1464">
        <v>0</v>
      </c>
      <c r="J252" s="1464">
        <v>0</v>
      </c>
      <c r="K252" s="129">
        <v>68.184472999999997</v>
      </c>
      <c r="L252" s="129">
        <v>3.862527</v>
      </c>
      <c r="M252" s="1464">
        <v>3.863</v>
      </c>
      <c r="N252" s="1464">
        <v>0</v>
      </c>
      <c r="O252" s="1464">
        <v>3.863</v>
      </c>
      <c r="P252" s="1464"/>
      <c r="Q252" s="1464"/>
      <c r="R252" s="1464"/>
      <c r="S252" s="1464"/>
      <c r="T252" s="1464"/>
      <c r="U252" s="1464"/>
      <c r="V252" s="1464"/>
      <c r="W252" s="1464"/>
      <c r="X252" s="1464"/>
      <c r="Y252" s="1464"/>
      <c r="Z252" s="466">
        <v>3.863</v>
      </c>
      <c r="AA252" s="466">
        <v>0</v>
      </c>
      <c r="AB252" s="21">
        <v>3.863</v>
      </c>
      <c r="AC252" s="21">
        <v>0.96575</v>
      </c>
      <c r="AD252" s="21"/>
      <c r="AE252" s="21">
        <v>0.96575</v>
      </c>
      <c r="AF252" s="21">
        <v>0</v>
      </c>
      <c r="AG252" s="21">
        <v>0</v>
      </c>
      <c r="AH252" s="21">
        <v>0</v>
      </c>
      <c r="AI252" s="1464"/>
      <c r="AJ252" s="1464"/>
      <c r="AK252" s="1464" t="s">
        <v>9259</v>
      </c>
      <c r="AL252" s="2601">
        <v>0.25</v>
      </c>
      <c r="AM252" s="1464">
        <v>0</v>
      </c>
    </row>
    <row r="253" spans="1:39" ht="110.25">
      <c r="A253" s="289">
        <v>1769</v>
      </c>
      <c r="B253" s="1468" t="s">
        <v>4655</v>
      </c>
      <c r="C253" s="118" t="s">
        <v>4656</v>
      </c>
      <c r="D253" s="114" t="s">
        <v>107</v>
      </c>
      <c r="E253" s="138" t="s">
        <v>443</v>
      </c>
      <c r="F253" s="1483" t="s">
        <v>115</v>
      </c>
      <c r="G253" s="129">
        <v>197.94</v>
      </c>
      <c r="H253" s="1463">
        <v>0</v>
      </c>
      <c r="I253" s="1464">
        <v>99.485249999999994</v>
      </c>
      <c r="J253" s="1464">
        <v>0</v>
      </c>
      <c r="K253" s="129">
        <v>99.485249999999994</v>
      </c>
      <c r="L253" s="129">
        <v>98.454750000000004</v>
      </c>
      <c r="M253" s="1464">
        <v>24.614000000000001</v>
      </c>
      <c r="N253" s="1464">
        <v>0</v>
      </c>
      <c r="O253" s="1464">
        <v>24.614000000000001</v>
      </c>
      <c r="P253" s="1464"/>
      <c r="Q253" s="1464"/>
      <c r="R253" s="1464"/>
      <c r="S253" s="1464"/>
      <c r="T253" s="1464"/>
      <c r="U253" s="1464"/>
      <c r="V253" s="1464"/>
      <c r="W253" s="1464"/>
      <c r="X253" s="1464"/>
      <c r="Y253" s="1464"/>
      <c r="Z253" s="466">
        <v>24.614000000000001</v>
      </c>
      <c r="AA253" s="466">
        <v>0</v>
      </c>
      <c r="AB253" s="21">
        <v>24.614000000000001</v>
      </c>
      <c r="AC253" s="21">
        <v>24.613500000000002</v>
      </c>
      <c r="AD253" s="21"/>
      <c r="AE253" s="21">
        <v>24.613500000000002</v>
      </c>
      <c r="AF253" s="21">
        <v>24.614000000000001</v>
      </c>
      <c r="AG253" s="21">
        <v>0</v>
      </c>
      <c r="AH253" s="21">
        <v>24.614000000000001</v>
      </c>
      <c r="AI253" s="1464"/>
      <c r="AJ253" s="1464"/>
      <c r="AK253" s="1464" t="s">
        <v>12278</v>
      </c>
      <c r="AL253" s="2601">
        <v>0.25</v>
      </c>
      <c r="AM253" s="1464">
        <v>0</v>
      </c>
    </row>
    <row r="254" spans="1:39">
      <c r="A254" s="289" t="s">
        <v>300</v>
      </c>
      <c r="B254" s="1468"/>
      <c r="C254" s="118"/>
      <c r="D254" s="114"/>
      <c r="E254" s="138"/>
      <c r="F254" s="1483"/>
      <c r="G254" s="129"/>
      <c r="H254" s="1463"/>
      <c r="I254" s="140"/>
      <c r="J254" s="1464"/>
      <c r="K254" s="129"/>
      <c r="L254" s="129"/>
      <c r="M254" s="1464"/>
      <c r="N254" s="1464"/>
      <c r="O254" s="1464"/>
      <c r="P254" s="1464"/>
      <c r="Q254" s="1464"/>
      <c r="R254" s="1464"/>
      <c r="S254" s="1464"/>
      <c r="T254" s="1464"/>
      <c r="U254" s="1464"/>
      <c r="V254" s="1464"/>
      <c r="W254" s="1464"/>
      <c r="X254" s="1464"/>
      <c r="Y254" s="1464"/>
      <c r="Z254" s="1464"/>
      <c r="AA254" s="1464"/>
      <c r="AB254" s="1464"/>
      <c r="AC254" s="1464"/>
      <c r="AD254" s="1464"/>
      <c r="AE254" s="1464"/>
      <c r="AF254" s="1464"/>
      <c r="AG254" s="1464"/>
      <c r="AH254" s="1464"/>
      <c r="AI254" s="1464"/>
      <c r="AJ254" s="1464"/>
      <c r="AK254" s="1464"/>
      <c r="AL254" s="1464"/>
      <c r="AM254" s="1464"/>
    </row>
    <row r="255" spans="1:39">
      <c r="A255" s="289" t="s">
        <v>300</v>
      </c>
      <c r="B255" s="1491"/>
      <c r="C255" s="1492" t="s">
        <v>4657</v>
      </c>
      <c r="D255" s="1493"/>
      <c r="E255" s="1493"/>
      <c r="F255" s="1493"/>
      <c r="G255" s="1494">
        <v>1436.8360000000002</v>
      </c>
      <c r="H255" s="1494">
        <v>752.81082900000001</v>
      </c>
      <c r="I255" s="1494">
        <v>99.485249999999994</v>
      </c>
      <c r="J255" s="1494">
        <v>0</v>
      </c>
      <c r="K255" s="1494">
        <v>852.29607899999996</v>
      </c>
      <c r="L255" s="1494">
        <v>584.53992100000005</v>
      </c>
      <c r="M255" s="1494">
        <v>211.46</v>
      </c>
      <c r="N255" s="1494">
        <v>0</v>
      </c>
      <c r="O255" s="1494">
        <v>211.46</v>
      </c>
      <c r="P255" s="1494">
        <v>0</v>
      </c>
      <c r="Q255" s="1494">
        <v>25</v>
      </c>
      <c r="R255" s="1494">
        <v>0</v>
      </c>
      <c r="S255" s="1494">
        <v>0</v>
      </c>
      <c r="T255" s="1494">
        <v>0</v>
      </c>
      <c r="U255" s="1494">
        <v>0</v>
      </c>
      <c r="V255" s="1494">
        <v>0</v>
      </c>
      <c r="W255" s="1494">
        <v>0</v>
      </c>
      <c r="X255" s="1494">
        <v>0</v>
      </c>
      <c r="Y255" s="1494">
        <v>0</v>
      </c>
      <c r="Z255" s="1494">
        <v>186.46</v>
      </c>
      <c r="AA255" s="1494">
        <v>0</v>
      </c>
      <c r="AB255" s="1494">
        <v>186.46</v>
      </c>
      <c r="AC255" s="1494">
        <v>92.071250000000006</v>
      </c>
      <c r="AD255" s="1494">
        <v>0</v>
      </c>
      <c r="AE255" s="1494">
        <v>92.071250000000006</v>
      </c>
      <c r="AF255" s="1494">
        <v>91.106000000000009</v>
      </c>
      <c r="AG255" s="1494">
        <v>0</v>
      </c>
      <c r="AH255" s="1494">
        <v>91.106000000000009</v>
      </c>
      <c r="AI255" s="1494">
        <v>0</v>
      </c>
      <c r="AJ255" s="2336"/>
      <c r="AK255" s="2336"/>
      <c r="AL255" s="2336"/>
      <c r="AM255" s="1494">
        <v>0</v>
      </c>
    </row>
    <row r="256" spans="1:39">
      <c r="A256" s="289" t="s">
        <v>300</v>
      </c>
      <c r="B256" s="1347"/>
      <c r="C256" s="1459"/>
      <c r="D256" s="1460"/>
      <c r="E256" s="1460"/>
      <c r="F256" s="1460"/>
      <c r="G256" s="1463"/>
      <c r="H256" s="1463"/>
      <c r="I256" s="1463"/>
      <c r="J256" s="1464"/>
      <c r="K256" s="129"/>
      <c r="L256" s="129"/>
      <c r="M256" s="1486"/>
      <c r="N256" s="1486"/>
      <c r="O256" s="1486"/>
      <c r="P256" s="1486"/>
      <c r="Q256" s="1486"/>
      <c r="R256" s="1486"/>
      <c r="S256" s="1486"/>
      <c r="T256" s="1486"/>
      <c r="U256" s="1486"/>
      <c r="V256" s="1486"/>
      <c r="W256" s="1486"/>
      <c r="X256" s="1486"/>
      <c r="Y256" s="1486"/>
      <c r="Z256" s="1486"/>
      <c r="AA256" s="1486"/>
      <c r="AB256" s="1486"/>
      <c r="AC256" s="1486"/>
      <c r="AD256" s="1486"/>
      <c r="AE256" s="1486"/>
      <c r="AF256" s="1486"/>
      <c r="AG256" s="1486"/>
      <c r="AH256" s="1486"/>
      <c r="AI256" s="1486"/>
      <c r="AJ256" s="1486"/>
      <c r="AK256" s="1486"/>
      <c r="AL256" s="1486"/>
      <c r="AM256" s="1486"/>
    </row>
    <row r="257" spans="1:39">
      <c r="A257" s="289" t="s">
        <v>300</v>
      </c>
      <c r="B257" s="1347"/>
      <c r="C257" s="1451" t="s">
        <v>4658</v>
      </c>
      <c r="D257" s="1460"/>
      <c r="E257" s="1460"/>
      <c r="F257" s="1460"/>
      <c r="G257" s="1463"/>
      <c r="H257" s="1463"/>
      <c r="I257" s="1463"/>
      <c r="J257" s="1464"/>
      <c r="K257" s="129"/>
      <c r="L257" s="129"/>
      <c r="M257" s="1486"/>
      <c r="N257" s="1486"/>
      <c r="O257" s="1486"/>
      <c r="P257" s="1486"/>
      <c r="Q257" s="1486"/>
      <c r="R257" s="1486"/>
      <c r="S257" s="1486"/>
      <c r="T257" s="1486"/>
      <c r="U257" s="1486"/>
      <c r="V257" s="1486"/>
      <c r="W257" s="1486"/>
      <c r="X257" s="1486"/>
      <c r="Y257" s="1486"/>
      <c r="Z257" s="1486"/>
      <c r="AA257" s="1486"/>
      <c r="AB257" s="1486"/>
      <c r="AC257" s="1486"/>
      <c r="AD257" s="1486"/>
      <c r="AE257" s="1486"/>
      <c r="AF257" s="1486"/>
      <c r="AG257" s="1486"/>
      <c r="AH257" s="1486"/>
      <c r="AI257" s="1486"/>
      <c r="AJ257" s="1486"/>
      <c r="AK257" s="1486"/>
      <c r="AL257" s="1486"/>
      <c r="AM257" s="1486"/>
    </row>
    <row r="258" spans="1:39">
      <c r="A258" s="289" t="s">
        <v>300</v>
      </c>
      <c r="B258" s="1347"/>
      <c r="C258" s="1459"/>
      <c r="D258" s="1460"/>
      <c r="E258" s="1460"/>
      <c r="F258" s="1460"/>
      <c r="G258" s="1463"/>
      <c r="H258" s="1463"/>
      <c r="I258" s="1463"/>
      <c r="J258" s="1464"/>
      <c r="K258" s="129"/>
      <c r="L258" s="129"/>
      <c r="M258" s="1486"/>
      <c r="N258" s="1486"/>
      <c r="O258" s="1486"/>
      <c r="P258" s="1486"/>
      <c r="Q258" s="1486"/>
      <c r="R258" s="1486"/>
      <c r="S258" s="1486"/>
      <c r="T258" s="1486"/>
      <c r="U258" s="1486"/>
      <c r="V258" s="1486"/>
      <c r="W258" s="1486"/>
      <c r="X258" s="1486"/>
      <c r="Y258" s="1486"/>
      <c r="Z258" s="1486"/>
      <c r="AA258" s="1486"/>
      <c r="AB258" s="1486"/>
      <c r="AC258" s="1486"/>
      <c r="AD258" s="1486"/>
      <c r="AE258" s="1486"/>
      <c r="AF258" s="1486"/>
      <c r="AG258" s="1486"/>
      <c r="AH258" s="1486"/>
      <c r="AI258" s="1486"/>
      <c r="AJ258" s="1486"/>
      <c r="AK258" s="1486"/>
      <c r="AL258" s="1486"/>
      <c r="AM258" s="1486"/>
    </row>
    <row r="259" spans="1:39" ht="110.25">
      <c r="A259" s="289">
        <v>1770</v>
      </c>
      <c r="B259" s="1468" t="s">
        <v>4659</v>
      </c>
      <c r="C259" s="118" t="s">
        <v>4660</v>
      </c>
      <c r="D259" s="114" t="s">
        <v>39</v>
      </c>
      <c r="E259" s="138" t="s">
        <v>145</v>
      </c>
      <c r="F259" s="1483" t="s">
        <v>115</v>
      </c>
      <c r="G259" s="129">
        <v>370</v>
      </c>
      <c r="H259" s="1463">
        <v>0</v>
      </c>
      <c r="I259" s="1464">
        <v>0</v>
      </c>
      <c r="J259" s="1464">
        <v>0</v>
      </c>
      <c r="K259" s="129">
        <v>0</v>
      </c>
      <c r="L259" s="129">
        <v>370</v>
      </c>
      <c r="M259" s="1464">
        <v>185</v>
      </c>
      <c r="N259" s="1464">
        <v>0</v>
      </c>
      <c r="O259" s="1464">
        <v>185</v>
      </c>
      <c r="P259" s="1464">
        <v>176.33</v>
      </c>
      <c r="Q259" s="1464"/>
      <c r="R259" s="1464"/>
      <c r="S259" s="1464"/>
      <c r="T259" s="1464"/>
      <c r="U259" s="1464"/>
      <c r="V259" s="1464"/>
      <c r="W259" s="1464"/>
      <c r="X259" s="1464"/>
      <c r="Y259" s="1464"/>
      <c r="Z259" s="466">
        <v>361.33000000000004</v>
      </c>
      <c r="AA259" s="466">
        <v>0</v>
      </c>
      <c r="AB259" s="21">
        <v>361.33000000000004</v>
      </c>
      <c r="AC259" s="21">
        <v>361.33000000000004</v>
      </c>
      <c r="AD259" s="21"/>
      <c r="AE259" s="21">
        <v>361.33000000000004</v>
      </c>
      <c r="AF259" s="21">
        <v>361.21865500000001</v>
      </c>
      <c r="AG259" s="21">
        <v>0</v>
      </c>
      <c r="AH259" s="21">
        <v>361.21865500000001</v>
      </c>
      <c r="AI259" s="1464"/>
      <c r="AJ259" s="138" t="s">
        <v>12822</v>
      </c>
      <c r="AK259" s="1464" t="s">
        <v>12823</v>
      </c>
      <c r="AL259" s="2601">
        <v>0.25</v>
      </c>
      <c r="AM259" s="1464">
        <v>0</v>
      </c>
    </row>
    <row r="260" spans="1:39" ht="31.5">
      <c r="A260" s="289">
        <v>1771</v>
      </c>
      <c r="B260" s="1468" t="s">
        <v>4661</v>
      </c>
      <c r="C260" s="1459" t="s">
        <v>4662</v>
      </c>
      <c r="D260" s="1460" t="s">
        <v>107</v>
      </c>
      <c r="E260" s="1460" t="s">
        <v>145</v>
      </c>
      <c r="F260" s="1461" t="s">
        <v>115</v>
      </c>
      <c r="G260" s="1463">
        <v>60</v>
      </c>
      <c r="H260" s="1463">
        <v>0</v>
      </c>
      <c r="I260" s="1464">
        <v>0</v>
      </c>
      <c r="J260" s="1464">
        <v>0</v>
      </c>
      <c r="K260" s="129">
        <v>0</v>
      </c>
      <c r="L260" s="129">
        <v>60</v>
      </c>
      <c r="M260" s="1464">
        <v>30</v>
      </c>
      <c r="N260" s="1464">
        <v>0</v>
      </c>
      <c r="O260" s="1464">
        <v>30</v>
      </c>
      <c r="P260" s="1464"/>
      <c r="Q260" s="1464"/>
      <c r="R260" s="1464"/>
      <c r="S260" s="1464"/>
      <c r="T260" s="1464"/>
      <c r="U260" s="1464"/>
      <c r="V260" s="1464"/>
      <c r="W260" s="1464"/>
      <c r="X260" s="1464"/>
      <c r="Y260" s="1464"/>
      <c r="Z260" s="466">
        <v>30</v>
      </c>
      <c r="AA260" s="466">
        <v>0</v>
      </c>
      <c r="AB260" s="21">
        <v>30</v>
      </c>
      <c r="AC260" s="21"/>
      <c r="AD260" s="21"/>
      <c r="AE260" s="21">
        <v>0</v>
      </c>
      <c r="AF260" s="21">
        <v>0</v>
      </c>
      <c r="AG260" s="21">
        <v>0</v>
      </c>
      <c r="AH260" s="21">
        <v>0</v>
      </c>
      <c r="AI260" s="1464"/>
      <c r="AJ260" s="1460" t="s">
        <v>145</v>
      </c>
      <c r="AK260" s="1464"/>
      <c r="AL260" s="2601">
        <v>0.25</v>
      </c>
      <c r="AM260" s="1464">
        <v>0</v>
      </c>
    </row>
    <row r="261" spans="1:39" ht="110.25">
      <c r="A261" s="289">
        <v>1772</v>
      </c>
      <c r="B261" s="1468" t="s">
        <v>4663</v>
      </c>
      <c r="C261" s="1484" t="s">
        <v>4664</v>
      </c>
      <c r="D261" s="1460" t="s">
        <v>537</v>
      </c>
      <c r="E261" s="1460" t="s">
        <v>145</v>
      </c>
      <c r="F261" s="1483" t="s">
        <v>115</v>
      </c>
      <c r="G261" s="1463">
        <v>500</v>
      </c>
      <c r="H261" s="1463">
        <v>0</v>
      </c>
      <c r="I261" s="1464">
        <v>0</v>
      </c>
      <c r="J261" s="1464">
        <v>0</v>
      </c>
      <c r="K261" s="129">
        <v>0</v>
      </c>
      <c r="L261" s="129">
        <v>500</v>
      </c>
      <c r="M261" s="1464">
        <v>250</v>
      </c>
      <c r="N261" s="1464">
        <v>0</v>
      </c>
      <c r="O261" s="1464">
        <v>250</v>
      </c>
      <c r="P261" s="1464"/>
      <c r="Q261" s="1464">
        <v>147.59299999999999</v>
      </c>
      <c r="R261" s="1464"/>
      <c r="S261" s="1464"/>
      <c r="T261" s="1464"/>
      <c r="U261" s="1464"/>
      <c r="V261" s="1464"/>
      <c r="W261" s="1464"/>
      <c r="X261" s="1464"/>
      <c r="Y261" s="1464"/>
      <c r="Z261" s="466">
        <v>102.40700000000001</v>
      </c>
      <c r="AA261" s="466">
        <v>0</v>
      </c>
      <c r="AB261" s="21">
        <v>102.40700000000001</v>
      </c>
      <c r="AC261" s="21"/>
      <c r="AD261" s="21"/>
      <c r="AE261" s="21">
        <v>0</v>
      </c>
      <c r="AF261" s="21">
        <v>0</v>
      </c>
      <c r="AG261" s="21">
        <v>0</v>
      </c>
      <c r="AH261" s="21">
        <v>0</v>
      </c>
      <c r="AI261" s="1464"/>
      <c r="AJ261" s="1460" t="s">
        <v>12878</v>
      </c>
      <c r="AK261" s="1464"/>
      <c r="AL261" s="2601">
        <v>0.25</v>
      </c>
      <c r="AM261" s="1464">
        <v>0</v>
      </c>
    </row>
    <row r="262" spans="1:39" ht="31.5">
      <c r="A262" s="289">
        <v>1773</v>
      </c>
      <c r="B262" s="1468" t="s">
        <v>4665</v>
      </c>
      <c r="C262" s="1459" t="s">
        <v>4666</v>
      </c>
      <c r="D262" s="1460" t="s">
        <v>107</v>
      </c>
      <c r="E262" s="1460" t="s">
        <v>145</v>
      </c>
      <c r="F262" s="1461" t="s">
        <v>115</v>
      </c>
      <c r="G262" s="1463">
        <v>45</v>
      </c>
      <c r="H262" s="1463">
        <v>0</v>
      </c>
      <c r="I262" s="1464">
        <v>0</v>
      </c>
      <c r="J262" s="1464">
        <v>0</v>
      </c>
      <c r="K262" s="129">
        <v>0</v>
      </c>
      <c r="L262" s="129">
        <v>45</v>
      </c>
      <c r="M262" s="1464">
        <v>22.5</v>
      </c>
      <c r="N262" s="1464">
        <v>0</v>
      </c>
      <c r="O262" s="1464">
        <v>22.5</v>
      </c>
      <c r="P262" s="1464"/>
      <c r="Q262" s="1464"/>
      <c r="R262" s="1464"/>
      <c r="S262" s="1464"/>
      <c r="T262" s="1464"/>
      <c r="U262" s="1464"/>
      <c r="V262" s="1464"/>
      <c r="W262" s="1464"/>
      <c r="X262" s="1464"/>
      <c r="Y262" s="1464"/>
      <c r="Z262" s="466">
        <v>22.5</v>
      </c>
      <c r="AA262" s="466">
        <v>0</v>
      </c>
      <c r="AB262" s="21">
        <v>22.5</v>
      </c>
      <c r="AC262" s="21">
        <v>5.625</v>
      </c>
      <c r="AD262" s="21"/>
      <c r="AE262" s="21">
        <v>5.625</v>
      </c>
      <c r="AF262" s="21">
        <v>5.25</v>
      </c>
      <c r="AG262" s="21">
        <v>0</v>
      </c>
      <c r="AH262" s="21">
        <v>5.25</v>
      </c>
      <c r="AI262" s="1464"/>
      <c r="AJ262" s="1460"/>
      <c r="AK262" s="1464" t="s">
        <v>12179</v>
      </c>
      <c r="AL262" s="2601">
        <v>0.25</v>
      </c>
      <c r="AM262" s="1464">
        <v>0</v>
      </c>
    </row>
    <row r="263" spans="1:39" ht="78.75">
      <c r="A263" s="289">
        <v>1774</v>
      </c>
      <c r="B263" s="1468" t="s">
        <v>4667</v>
      </c>
      <c r="C263" s="1495" t="s">
        <v>4668</v>
      </c>
      <c r="D263" s="1310" t="s">
        <v>55</v>
      </c>
      <c r="E263" s="1496" t="s">
        <v>145</v>
      </c>
      <c r="F263" s="1497" t="s">
        <v>115</v>
      </c>
      <c r="G263" s="1498">
        <v>744.5</v>
      </c>
      <c r="H263" s="1499">
        <v>0</v>
      </c>
      <c r="I263" s="1500">
        <v>0</v>
      </c>
      <c r="J263" s="1187">
        <v>0</v>
      </c>
      <c r="K263" s="1501">
        <v>0</v>
      </c>
      <c r="L263" s="1502">
        <v>744.5</v>
      </c>
      <c r="M263" s="286">
        <v>744.5</v>
      </c>
      <c r="N263" s="1187">
        <v>0</v>
      </c>
      <c r="O263" s="1502">
        <v>744.5</v>
      </c>
      <c r="P263" s="1502"/>
      <c r="Q263" s="1502"/>
      <c r="R263" s="1502"/>
      <c r="S263" s="1502"/>
      <c r="T263" s="1502"/>
      <c r="U263" s="1502"/>
      <c r="V263" s="1502"/>
      <c r="W263" s="1502"/>
      <c r="X263" s="1502"/>
      <c r="Y263" s="1502"/>
      <c r="Z263" s="466">
        <v>744.5</v>
      </c>
      <c r="AA263" s="466">
        <v>0</v>
      </c>
      <c r="AB263" s="21">
        <v>744.5</v>
      </c>
      <c r="AC263" s="21">
        <v>744.5</v>
      </c>
      <c r="AD263" s="21"/>
      <c r="AE263" s="21">
        <v>744.5</v>
      </c>
      <c r="AF263" s="21">
        <v>555.38782700000002</v>
      </c>
      <c r="AG263" s="21">
        <v>0</v>
      </c>
      <c r="AH263" s="21">
        <v>555.38782700000002</v>
      </c>
      <c r="AI263" s="1502"/>
      <c r="AJ263" s="1502"/>
      <c r="AK263" s="1502" t="s">
        <v>12529</v>
      </c>
      <c r="AL263" s="2601">
        <v>0.25</v>
      </c>
      <c r="AM263" s="287">
        <v>0</v>
      </c>
    </row>
    <row r="264" spans="1:39" ht="63">
      <c r="A264" s="289">
        <v>1775</v>
      </c>
      <c r="B264" s="1468" t="s">
        <v>4669</v>
      </c>
      <c r="C264" s="1495" t="s">
        <v>4670</v>
      </c>
      <c r="D264" s="1310" t="s">
        <v>55</v>
      </c>
      <c r="E264" s="1496" t="s">
        <v>145</v>
      </c>
      <c r="F264" s="1497" t="s">
        <v>115</v>
      </c>
      <c r="G264" s="1498">
        <v>1050.25</v>
      </c>
      <c r="H264" s="1499">
        <v>0</v>
      </c>
      <c r="I264" s="1500">
        <v>0</v>
      </c>
      <c r="J264" s="1187">
        <v>0</v>
      </c>
      <c r="K264" s="1501">
        <v>0</v>
      </c>
      <c r="L264" s="1502">
        <v>1050.25</v>
      </c>
      <c r="M264" s="286">
        <v>1050.25</v>
      </c>
      <c r="N264" s="1187">
        <v>0</v>
      </c>
      <c r="O264" s="1502">
        <v>1050.25</v>
      </c>
      <c r="P264" s="1502"/>
      <c r="Q264" s="1502"/>
      <c r="R264" s="1502"/>
      <c r="S264" s="1502"/>
      <c r="T264" s="1502"/>
      <c r="U264" s="1502"/>
      <c r="V264" s="1502"/>
      <c r="W264" s="1502"/>
      <c r="X264" s="1502"/>
      <c r="Y264" s="1502"/>
      <c r="Z264" s="466">
        <v>1050.25</v>
      </c>
      <c r="AA264" s="466">
        <v>0</v>
      </c>
      <c r="AB264" s="21">
        <v>1050.25</v>
      </c>
      <c r="AC264" s="21">
        <v>525.12549999999999</v>
      </c>
      <c r="AD264" s="21"/>
      <c r="AE264" s="21">
        <v>525.12549999999999</v>
      </c>
      <c r="AF264" s="21">
        <v>525.12419499999999</v>
      </c>
      <c r="AG264" s="21">
        <v>0</v>
      </c>
      <c r="AH264" s="21">
        <v>525.12419499999999</v>
      </c>
      <c r="AI264" s="1502"/>
      <c r="AJ264" s="1502"/>
      <c r="AK264" s="1502" t="s">
        <v>12160</v>
      </c>
      <c r="AL264" s="2601">
        <v>0.25</v>
      </c>
      <c r="AM264" s="287">
        <v>0</v>
      </c>
    </row>
    <row r="265" spans="1:39" ht="63">
      <c r="A265" s="289">
        <v>1776</v>
      </c>
      <c r="B265" s="1468" t="s">
        <v>4671</v>
      </c>
      <c r="C265" s="1495" t="s">
        <v>4672</v>
      </c>
      <c r="D265" s="1310" t="s">
        <v>55</v>
      </c>
      <c r="E265" s="1496" t="s">
        <v>145</v>
      </c>
      <c r="F265" s="1497" t="s">
        <v>115</v>
      </c>
      <c r="G265" s="1498">
        <v>501.5</v>
      </c>
      <c r="H265" s="1499">
        <v>0</v>
      </c>
      <c r="I265" s="1500">
        <v>0</v>
      </c>
      <c r="J265" s="1187">
        <v>0</v>
      </c>
      <c r="K265" s="1501">
        <v>0</v>
      </c>
      <c r="L265" s="1502">
        <v>501.5</v>
      </c>
      <c r="M265" s="286">
        <v>501.5</v>
      </c>
      <c r="N265" s="1187">
        <v>0</v>
      </c>
      <c r="O265" s="1502">
        <v>501.5</v>
      </c>
      <c r="P265" s="1502"/>
      <c r="Q265" s="1502"/>
      <c r="R265" s="1502"/>
      <c r="S265" s="1502"/>
      <c r="T265" s="1502"/>
      <c r="U265" s="1502"/>
      <c r="V265" s="1502"/>
      <c r="W265" s="1502"/>
      <c r="X265" s="1502"/>
      <c r="Y265" s="1502"/>
      <c r="Z265" s="466">
        <v>501.5</v>
      </c>
      <c r="AA265" s="466">
        <v>0</v>
      </c>
      <c r="AB265" s="21">
        <v>501.5</v>
      </c>
      <c r="AC265" s="21">
        <v>251.56</v>
      </c>
      <c r="AD265" s="21"/>
      <c r="AE265" s="21">
        <v>251.56</v>
      </c>
      <c r="AF265" s="21">
        <v>251.55953199999999</v>
      </c>
      <c r="AG265" s="21">
        <v>0</v>
      </c>
      <c r="AH265" s="21">
        <v>251.55953199999999</v>
      </c>
      <c r="AI265" s="1502"/>
      <c r="AJ265" s="1502"/>
      <c r="AK265" s="1502" t="s">
        <v>11813</v>
      </c>
      <c r="AL265" s="2601">
        <v>0.25</v>
      </c>
      <c r="AM265" s="287">
        <v>0</v>
      </c>
    </row>
    <row r="266" spans="1:39">
      <c r="A266" s="289" t="s">
        <v>300</v>
      </c>
      <c r="B266" s="1347"/>
      <c r="C266" s="1492" t="s">
        <v>4673</v>
      </c>
      <c r="D266" s="1493"/>
      <c r="E266" s="1493"/>
      <c r="F266" s="1493"/>
      <c r="G266" s="1494">
        <v>3271.25</v>
      </c>
      <c r="H266" s="1494">
        <v>0</v>
      </c>
      <c r="I266" s="1494">
        <v>0</v>
      </c>
      <c r="J266" s="1494">
        <v>0</v>
      </c>
      <c r="K266" s="1494">
        <v>0</v>
      </c>
      <c r="L266" s="1494">
        <v>3271.25</v>
      </c>
      <c r="M266" s="1494">
        <v>2783.75</v>
      </c>
      <c r="N266" s="1494">
        <v>0</v>
      </c>
      <c r="O266" s="1494">
        <v>2783.75</v>
      </c>
      <c r="P266" s="1494">
        <v>176.33</v>
      </c>
      <c r="Q266" s="1494">
        <v>147.59299999999999</v>
      </c>
      <c r="R266" s="1494">
        <v>0</v>
      </c>
      <c r="S266" s="1494">
        <v>0</v>
      </c>
      <c r="T266" s="1494">
        <v>0</v>
      </c>
      <c r="U266" s="1494">
        <v>0</v>
      </c>
      <c r="V266" s="1494">
        <v>0</v>
      </c>
      <c r="W266" s="1494">
        <v>0</v>
      </c>
      <c r="X266" s="1494">
        <v>0</v>
      </c>
      <c r="Y266" s="1494">
        <v>0</v>
      </c>
      <c r="Z266" s="1494">
        <v>2812.4870000000001</v>
      </c>
      <c r="AA266" s="1494">
        <v>0</v>
      </c>
      <c r="AB266" s="1494">
        <v>2812.4870000000001</v>
      </c>
      <c r="AC266" s="1494">
        <v>1888.1405</v>
      </c>
      <c r="AD266" s="1494">
        <v>0</v>
      </c>
      <c r="AE266" s="1494">
        <v>1888.1405</v>
      </c>
      <c r="AF266" s="1494">
        <v>1698.540209</v>
      </c>
      <c r="AG266" s="1494">
        <v>0</v>
      </c>
      <c r="AH266" s="1494">
        <v>1698.540209</v>
      </c>
      <c r="AI266" s="1494">
        <v>0</v>
      </c>
      <c r="AJ266" s="2336"/>
      <c r="AK266" s="2336"/>
      <c r="AL266" s="2336"/>
      <c r="AM266" s="1494">
        <v>0</v>
      </c>
    </row>
    <row r="267" spans="1:39">
      <c r="A267" s="289" t="s">
        <v>300</v>
      </c>
      <c r="B267" s="1347"/>
      <c r="C267" s="1492" t="s">
        <v>2247</v>
      </c>
      <c r="D267" s="1503"/>
      <c r="E267" s="1503"/>
      <c r="F267" s="1503"/>
      <c r="G267" s="1504">
        <v>4708.0860000000002</v>
      </c>
      <c r="H267" s="1504">
        <v>752.81082900000001</v>
      </c>
      <c r="I267" s="1504">
        <v>99.485249999999994</v>
      </c>
      <c r="J267" s="1504">
        <v>0</v>
      </c>
      <c r="K267" s="1504">
        <v>852.29607899999996</v>
      </c>
      <c r="L267" s="1504">
        <v>3855.789921</v>
      </c>
      <c r="M267" s="1504">
        <v>2995.21</v>
      </c>
      <c r="N267" s="1504">
        <v>0</v>
      </c>
      <c r="O267" s="1504">
        <v>2995.21</v>
      </c>
      <c r="P267" s="1504">
        <v>176.33</v>
      </c>
      <c r="Q267" s="1504">
        <v>172.59299999999999</v>
      </c>
      <c r="R267" s="1504">
        <v>0</v>
      </c>
      <c r="S267" s="1504">
        <v>0</v>
      </c>
      <c r="T267" s="1504">
        <v>0</v>
      </c>
      <c r="U267" s="1504">
        <v>0</v>
      </c>
      <c r="V267" s="1504">
        <v>0</v>
      </c>
      <c r="W267" s="1504">
        <v>0</v>
      </c>
      <c r="X267" s="1504">
        <v>0</v>
      </c>
      <c r="Y267" s="1504">
        <v>0</v>
      </c>
      <c r="Z267" s="1504">
        <v>2998.9470000000001</v>
      </c>
      <c r="AA267" s="1504">
        <v>0</v>
      </c>
      <c r="AB267" s="1504">
        <v>2998.9470000000001</v>
      </c>
      <c r="AC267" s="1504">
        <v>1980.2117499999999</v>
      </c>
      <c r="AD267" s="1504">
        <v>0</v>
      </c>
      <c r="AE267" s="1504">
        <v>1980.2117499999999</v>
      </c>
      <c r="AF267" s="1504">
        <v>1789.646209</v>
      </c>
      <c r="AG267" s="1504">
        <v>0</v>
      </c>
      <c r="AH267" s="1504">
        <v>1789.646209</v>
      </c>
      <c r="AI267" s="1504">
        <v>0</v>
      </c>
      <c r="AJ267" s="2337"/>
      <c r="AK267" s="2337"/>
      <c r="AL267" s="2337"/>
      <c r="AM267" s="1504">
        <v>0</v>
      </c>
    </row>
    <row r="268" spans="1:39">
      <c r="A268" s="289" t="s">
        <v>300</v>
      </c>
      <c r="B268" s="1347"/>
      <c r="C268" s="1459"/>
      <c r="D268" s="1460"/>
      <c r="E268" s="1460"/>
      <c r="F268" s="1460"/>
      <c r="G268" s="1463"/>
      <c r="H268" s="1463"/>
      <c r="I268" s="1463"/>
      <c r="J268" s="1464"/>
      <c r="K268" s="129"/>
      <c r="L268" s="129"/>
      <c r="M268" s="1486"/>
      <c r="N268" s="1486"/>
      <c r="O268" s="1486"/>
      <c r="P268" s="1486"/>
      <c r="Q268" s="1486"/>
      <c r="R268" s="1486"/>
      <c r="S268" s="1486"/>
      <c r="T268" s="1486"/>
      <c r="U268" s="1486"/>
      <c r="V268" s="1486"/>
      <c r="W268" s="1486"/>
      <c r="X268" s="1486"/>
      <c r="Y268" s="1486"/>
      <c r="Z268" s="1486"/>
      <c r="AA268" s="1486"/>
      <c r="AB268" s="1486"/>
      <c r="AC268" s="1486"/>
      <c r="AD268" s="1486"/>
      <c r="AE268" s="1486"/>
      <c r="AF268" s="1486"/>
      <c r="AG268" s="1486"/>
      <c r="AH268" s="1486"/>
      <c r="AI268" s="1486"/>
      <c r="AJ268" s="1486"/>
      <c r="AK268" s="1486"/>
      <c r="AL268" s="1486"/>
      <c r="AM268" s="1486"/>
    </row>
    <row r="269" spans="1:39">
      <c r="A269" s="289" t="s">
        <v>300</v>
      </c>
      <c r="B269" s="1468"/>
      <c r="C269" s="1505" t="s">
        <v>4674</v>
      </c>
      <c r="D269" s="1456"/>
      <c r="E269" s="138"/>
      <c r="F269" s="1460"/>
      <c r="G269" s="1506"/>
      <c r="H269" s="1463"/>
      <c r="I269" s="1477"/>
      <c r="J269" s="1464"/>
      <c r="K269" s="129"/>
      <c r="L269" s="129"/>
      <c r="M269" s="1464"/>
      <c r="N269" s="1464"/>
      <c r="O269" s="1464"/>
      <c r="P269" s="1464"/>
      <c r="Q269" s="1464"/>
      <c r="R269" s="1464"/>
      <c r="S269" s="1464"/>
      <c r="T269" s="1464"/>
      <c r="U269" s="1464"/>
      <c r="V269" s="1464"/>
      <c r="W269" s="1464"/>
      <c r="X269" s="1464"/>
      <c r="Y269" s="1464"/>
      <c r="Z269" s="1464"/>
      <c r="AA269" s="1464"/>
      <c r="AB269" s="1464"/>
      <c r="AC269" s="1464"/>
      <c r="AD269" s="1464"/>
      <c r="AE269" s="1464"/>
      <c r="AF269" s="1464"/>
      <c r="AG269" s="1464"/>
      <c r="AH269" s="1464"/>
      <c r="AI269" s="1464"/>
      <c r="AJ269" s="1464"/>
      <c r="AK269" s="1464"/>
      <c r="AL269" s="1464"/>
      <c r="AM269" s="1464"/>
    </row>
    <row r="270" spans="1:39">
      <c r="A270" s="289" t="s">
        <v>300</v>
      </c>
      <c r="B270" s="1468"/>
      <c r="C270" s="1505" t="s">
        <v>1620</v>
      </c>
      <c r="D270" s="1456"/>
      <c r="E270" s="138"/>
      <c r="F270" s="1460"/>
      <c r="G270" s="1506"/>
      <c r="H270" s="1463"/>
      <c r="I270" s="1477"/>
      <c r="J270" s="1464"/>
      <c r="K270" s="129"/>
      <c r="L270" s="129"/>
      <c r="M270" s="1464"/>
      <c r="N270" s="1464"/>
      <c r="O270" s="1464"/>
      <c r="P270" s="1464"/>
      <c r="Q270" s="1464"/>
      <c r="R270" s="1464"/>
      <c r="S270" s="1464"/>
      <c r="T270" s="1464"/>
      <c r="U270" s="1464"/>
      <c r="V270" s="1464"/>
      <c r="W270" s="1464"/>
      <c r="X270" s="1464"/>
      <c r="Y270" s="1464"/>
      <c r="Z270" s="1464"/>
      <c r="AA270" s="1464"/>
      <c r="AB270" s="1464"/>
      <c r="AC270" s="1464"/>
      <c r="AD270" s="1464"/>
      <c r="AE270" s="1464"/>
      <c r="AF270" s="1464"/>
      <c r="AG270" s="1464"/>
      <c r="AH270" s="1464"/>
      <c r="AI270" s="1464"/>
      <c r="AJ270" s="1464"/>
      <c r="AK270" s="1464"/>
      <c r="AL270" s="1464"/>
      <c r="AM270" s="1464"/>
    </row>
    <row r="271" spans="1:39">
      <c r="A271" s="289" t="s">
        <v>300</v>
      </c>
      <c r="B271" s="1468"/>
      <c r="C271" s="1484"/>
      <c r="D271" s="1456"/>
      <c r="E271" s="138"/>
      <c r="F271" s="1460"/>
      <c r="G271" s="1506"/>
      <c r="H271" s="1463"/>
      <c r="I271" s="1477"/>
      <c r="J271" s="1464"/>
      <c r="K271" s="129"/>
      <c r="L271" s="129"/>
      <c r="M271" s="1464"/>
      <c r="N271" s="1464"/>
      <c r="O271" s="1464"/>
      <c r="P271" s="1464"/>
      <c r="Q271" s="1464"/>
      <c r="R271" s="1464"/>
      <c r="S271" s="1464"/>
      <c r="T271" s="1464"/>
      <c r="U271" s="1464"/>
      <c r="V271" s="1464"/>
      <c r="W271" s="1464"/>
      <c r="X271" s="1464"/>
      <c r="Y271" s="1464"/>
      <c r="Z271" s="1464"/>
      <c r="AA271" s="1464"/>
      <c r="AB271" s="1464"/>
      <c r="AC271" s="1464"/>
      <c r="AD271" s="1464"/>
      <c r="AE271" s="1464"/>
      <c r="AF271" s="1464"/>
      <c r="AG271" s="1464"/>
      <c r="AH271" s="1464"/>
      <c r="AI271" s="1464"/>
      <c r="AJ271" s="1464"/>
      <c r="AK271" s="1464"/>
      <c r="AL271" s="1464"/>
      <c r="AM271" s="1464"/>
    </row>
    <row r="272" spans="1:39" ht="47.25">
      <c r="A272" s="289">
        <v>1777</v>
      </c>
      <c r="B272" s="1507" t="s">
        <v>4675</v>
      </c>
      <c r="C272" s="1459" t="s">
        <v>4676</v>
      </c>
      <c r="D272" s="1462" t="s">
        <v>31</v>
      </c>
      <c r="E272" s="1460" t="s">
        <v>4677</v>
      </c>
      <c r="F272" s="1508" t="s">
        <v>26</v>
      </c>
      <c r="G272" s="1463">
        <v>431.77699999999999</v>
      </c>
      <c r="H272" s="1509">
        <v>431.77699999999999</v>
      </c>
      <c r="I272" s="547">
        <v>0</v>
      </c>
      <c r="J272" s="1463">
        <v>0</v>
      </c>
      <c r="K272" s="1463">
        <v>431.77699999999999</v>
      </c>
      <c r="L272" s="1464">
        <v>0</v>
      </c>
      <c r="M272" s="1464">
        <v>1E-3</v>
      </c>
      <c r="N272" s="1463">
        <v>0</v>
      </c>
      <c r="O272" s="1464">
        <v>1E-3</v>
      </c>
      <c r="P272" s="1464"/>
      <c r="Q272" s="1464"/>
      <c r="R272" s="1464"/>
      <c r="S272" s="1464"/>
      <c r="T272" s="1464"/>
      <c r="U272" s="1464"/>
      <c r="V272" s="1464"/>
      <c r="W272" s="1464"/>
      <c r="X272" s="1464"/>
      <c r="Y272" s="1464"/>
      <c r="Z272" s="466">
        <v>1E-3</v>
      </c>
      <c r="AA272" s="466">
        <v>0</v>
      </c>
      <c r="AB272" s="21">
        <v>1E-3</v>
      </c>
      <c r="AC272" s="21"/>
      <c r="AD272" s="21"/>
      <c r="AE272" s="21">
        <v>0</v>
      </c>
      <c r="AF272" s="21">
        <v>0</v>
      </c>
      <c r="AG272" s="21">
        <v>0</v>
      </c>
      <c r="AH272" s="21">
        <v>0</v>
      </c>
      <c r="AI272" s="1464"/>
      <c r="AJ272" s="1464" t="s">
        <v>9327</v>
      </c>
      <c r="AK272" s="1464"/>
      <c r="AL272" s="2601">
        <v>0.25</v>
      </c>
      <c r="AM272" s="1464">
        <v>0</v>
      </c>
    </row>
    <row r="273" spans="1:39" ht="31.5">
      <c r="A273" s="289">
        <v>1778</v>
      </c>
      <c r="B273" s="1507" t="s">
        <v>4678</v>
      </c>
      <c r="C273" s="1459" t="s">
        <v>4679</v>
      </c>
      <c r="D273" s="1460" t="s">
        <v>662</v>
      </c>
      <c r="E273" s="1460" t="s">
        <v>4680</v>
      </c>
      <c r="F273" s="1508" t="s">
        <v>26</v>
      </c>
      <c r="G273" s="1463">
        <v>35.1</v>
      </c>
      <c r="H273" s="1509">
        <v>9.7899999999999991</v>
      </c>
      <c r="I273" s="547">
        <v>0</v>
      </c>
      <c r="J273" s="1463">
        <v>0</v>
      </c>
      <c r="K273" s="1463">
        <v>9.7899999999999991</v>
      </c>
      <c r="L273" s="1464">
        <v>25.310000000000002</v>
      </c>
      <c r="M273" s="1464">
        <v>1E-3</v>
      </c>
      <c r="N273" s="1463">
        <v>0</v>
      </c>
      <c r="O273" s="1464">
        <v>1E-3</v>
      </c>
      <c r="P273" s="1464"/>
      <c r="Q273" s="1464"/>
      <c r="R273" s="1464"/>
      <c r="S273" s="1464"/>
      <c r="T273" s="1464"/>
      <c r="U273" s="1464"/>
      <c r="V273" s="1464"/>
      <c r="W273" s="1464"/>
      <c r="X273" s="1464"/>
      <c r="Y273" s="1464"/>
      <c r="Z273" s="466">
        <v>1E-3</v>
      </c>
      <c r="AA273" s="466">
        <v>0</v>
      </c>
      <c r="AB273" s="21">
        <v>1E-3</v>
      </c>
      <c r="AC273" s="21"/>
      <c r="AD273" s="21"/>
      <c r="AE273" s="21">
        <v>0</v>
      </c>
      <c r="AF273" s="21">
        <v>0</v>
      </c>
      <c r="AG273" s="21">
        <v>0</v>
      </c>
      <c r="AH273" s="21">
        <v>0</v>
      </c>
      <c r="AI273" s="1464"/>
      <c r="AJ273" s="1464" t="s">
        <v>9327</v>
      </c>
      <c r="AK273" s="1464"/>
      <c r="AL273" s="2601">
        <v>0.25</v>
      </c>
      <c r="AM273" s="1464">
        <v>0</v>
      </c>
    </row>
    <row r="274" spans="1:39" ht="78.75">
      <c r="A274" s="289">
        <v>1779</v>
      </c>
      <c r="B274" s="1507" t="s">
        <v>4681</v>
      </c>
      <c r="C274" s="1459" t="s">
        <v>4682</v>
      </c>
      <c r="D274" s="1462" t="s">
        <v>23</v>
      </c>
      <c r="E274" s="1460" t="s">
        <v>4683</v>
      </c>
      <c r="F274" s="1508" t="s">
        <v>26</v>
      </c>
      <c r="G274" s="1463">
        <v>49.808999999999997</v>
      </c>
      <c r="H274" s="1509">
        <v>48.731000000000002</v>
      </c>
      <c r="I274" s="547">
        <v>0</v>
      </c>
      <c r="J274" s="1463">
        <v>0</v>
      </c>
      <c r="K274" s="1463">
        <v>48.731000000000002</v>
      </c>
      <c r="L274" s="1464">
        <v>1.0779999999999959</v>
      </c>
      <c r="M274" s="1464">
        <v>1.0780000000000001</v>
      </c>
      <c r="N274" s="1463">
        <v>0</v>
      </c>
      <c r="O274" s="1464">
        <v>1.0780000000000001</v>
      </c>
      <c r="P274" s="1464"/>
      <c r="Q274" s="1464"/>
      <c r="R274" s="1464"/>
      <c r="S274" s="1464"/>
      <c r="T274" s="1464"/>
      <c r="U274" s="1464"/>
      <c r="V274" s="1464"/>
      <c r="W274" s="1464"/>
      <c r="X274" s="1464"/>
      <c r="Y274" s="1464"/>
      <c r="Z274" s="466">
        <v>1.0780000000000001</v>
      </c>
      <c r="AA274" s="466">
        <v>0</v>
      </c>
      <c r="AB274" s="21">
        <v>1.0780000000000001</v>
      </c>
      <c r="AC274" s="21"/>
      <c r="AD274" s="21"/>
      <c r="AE274" s="21">
        <v>0</v>
      </c>
      <c r="AF274" s="21">
        <v>0</v>
      </c>
      <c r="AG274" s="21">
        <v>0</v>
      </c>
      <c r="AH274" s="21">
        <v>0</v>
      </c>
      <c r="AI274" s="1464"/>
      <c r="AJ274" s="1464" t="s">
        <v>9327</v>
      </c>
      <c r="AK274" s="1464"/>
      <c r="AL274" s="2601">
        <v>0.25</v>
      </c>
      <c r="AM274" s="1464">
        <v>0</v>
      </c>
    </row>
    <row r="275" spans="1:39" ht="47.25">
      <c r="A275" s="289">
        <v>1780</v>
      </c>
      <c r="B275" s="1507" t="s">
        <v>4684</v>
      </c>
      <c r="C275" s="1459" t="s">
        <v>4685</v>
      </c>
      <c r="D275" s="1460" t="s">
        <v>620</v>
      </c>
      <c r="E275" s="1460" t="s">
        <v>4686</v>
      </c>
      <c r="F275" s="1508" t="s">
        <v>115</v>
      </c>
      <c r="G275" s="1463">
        <v>69.378</v>
      </c>
      <c r="H275" s="1509">
        <v>2</v>
      </c>
      <c r="I275" s="547">
        <v>0</v>
      </c>
      <c r="J275" s="1463">
        <v>0</v>
      </c>
      <c r="K275" s="1463">
        <v>2</v>
      </c>
      <c r="L275" s="1464">
        <v>67.378</v>
      </c>
      <c r="M275" s="1464">
        <v>1E-3</v>
      </c>
      <c r="N275" s="1463">
        <v>0</v>
      </c>
      <c r="O275" s="1464">
        <v>1E-3</v>
      </c>
      <c r="P275" s="1464"/>
      <c r="Q275" s="1464"/>
      <c r="R275" s="1464"/>
      <c r="S275" s="1464"/>
      <c r="T275" s="1464"/>
      <c r="U275" s="1464"/>
      <c r="V275" s="1464"/>
      <c r="W275" s="1464"/>
      <c r="X275" s="1464"/>
      <c r="Y275" s="1464"/>
      <c r="Z275" s="466">
        <v>1E-3</v>
      </c>
      <c r="AA275" s="466">
        <v>0</v>
      </c>
      <c r="AB275" s="21">
        <v>1E-3</v>
      </c>
      <c r="AC275" s="21"/>
      <c r="AD275" s="21"/>
      <c r="AE275" s="21">
        <v>0</v>
      </c>
      <c r="AF275" s="21">
        <v>0</v>
      </c>
      <c r="AG275" s="21">
        <v>0</v>
      </c>
      <c r="AH275" s="21">
        <v>0</v>
      </c>
      <c r="AI275" s="1464"/>
      <c r="AJ275" s="1464" t="s">
        <v>9327</v>
      </c>
      <c r="AK275" s="1464"/>
      <c r="AL275" s="2601">
        <v>0.25</v>
      </c>
      <c r="AM275" s="1464">
        <v>0</v>
      </c>
    </row>
    <row r="276" spans="1:39" ht="63">
      <c r="A276" s="289">
        <v>1781</v>
      </c>
      <c r="B276" s="1507" t="s">
        <v>4687</v>
      </c>
      <c r="C276" s="1459" t="s">
        <v>4688</v>
      </c>
      <c r="D276" s="1460" t="s">
        <v>531</v>
      </c>
      <c r="E276" s="1460" t="s">
        <v>4686</v>
      </c>
      <c r="F276" s="1508" t="s">
        <v>115</v>
      </c>
      <c r="G276" s="1463">
        <v>85.287999999999997</v>
      </c>
      <c r="H276" s="1509">
        <v>2</v>
      </c>
      <c r="I276" s="547">
        <v>10.411</v>
      </c>
      <c r="J276" s="1463">
        <v>0</v>
      </c>
      <c r="K276" s="1463">
        <v>12.411</v>
      </c>
      <c r="L276" s="1464">
        <v>72.876999999999995</v>
      </c>
      <c r="M276" s="1464">
        <v>1E-3</v>
      </c>
      <c r="N276" s="1463">
        <v>0</v>
      </c>
      <c r="O276" s="1464">
        <v>1E-3</v>
      </c>
      <c r="P276" s="1464"/>
      <c r="Q276" s="1464"/>
      <c r="R276" s="1464"/>
      <c r="S276" s="1464"/>
      <c r="T276" s="1464"/>
      <c r="U276" s="1464"/>
      <c r="V276" s="1464"/>
      <c r="W276" s="1464"/>
      <c r="X276" s="1464"/>
      <c r="Y276" s="1464"/>
      <c r="Z276" s="466">
        <v>1E-3</v>
      </c>
      <c r="AA276" s="466">
        <v>0</v>
      </c>
      <c r="AB276" s="21">
        <v>1E-3</v>
      </c>
      <c r="AC276" s="21"/>
      <c r="AD276" s="21"/>
      <c r="AE276" s="21">
        <v>0</v>
      </c>
      <c r="AF276" s="21">
        <v>0</v>
      </c>
      <c r="AG276" s="21">
        <v>0</v>
      </c>
      <c r="AH276" s="21">
        <v>0</v>
      </c>
      <c r="AI276" s="1464"/>
      <c r="AJ276" s="1464" t="s">
        <v>9327</v>
      </c>
      <c r="AK276" s="1464"/>
      <c r="AL276" s="2601">
        <v>0.25</v>
      </c>
      <c r="AM276" s="1464">
        <v>0</v>
      </c>
    </row>
    <row r="277" spans="1:39" ht="31.5">
      <c r="A277" s="289">
        <v>1782</v>
      </c>
      <c r="B277" s="1507" t="s">
        <v>4689</v>
      </c>
      <c r="C277" s="1459" t="s">
        <v>4690</v>
      </c>
      <c r="D277" s="1460" t="s">
        <v>537</v>
      </c>
      <c r="E277" s="1460" t="s">
        <v>4686</v>
      </c>
      <c r="F277" s="1508" t="s">
        <v>115</v>
      </c>
      <c r="G277" s="1463">
        <v>97.736000000000004</v>
      </c>
      <c r="H277" s="1509">
        <v>24.434000000000001</v>
      </c>
      <c r="I277" s="547">
        <v>0</v>
      </c>
      <c r="J277" s="1463">
        <v>0</v>
      </c>
      <c r="K277" s="1463">
        <v>24.434000000000001</v>
      </c>
      <c r="L277" s="1464">
        <v>73.302000000000007</v>
      </c>
      <c r="M277" s="1464">
        <v>1E-3</v>
      </c>
      <c r="N277" s="1463">
        <v>0</v>
      </c>
      <c r="O277" s="1464">
        <v>1E-3</v>
      </c>
      <c r="P277" s="1464"/>
      <c r="Q277" s="1464"/>
      <c r="R277" s="1464"/>
      <c r="S277" s="1464"/>
      <c r="T277" s="1464"/>
      <c r="U277" s="1464"/>
      <c r="V277" s="1464"/>
      <c r="W277" s="1464"/>
      <c r="X277" s="1464"/>
      <c r="Y277" s="1464"/>
      <c r="Z277" s="466">
        <v>1E-3</v>
      </c>
      <c r="AA277" s="466">
        <v>0</v>
      </c>
      <c r="AB277" s="21">
        <v>1E-3</v>
      </c>
      <c r="AC277" s="21"/>
      <c r="AD277" s="21"/>
      <c r="AE277" s="21">
        <v>0</v>
      </c>
      <c r="AF277" s="21">
        <v>0</v>
      </c>
      <c r="AG277" s="21">
        <v>0</v>
      </c>
      <c r="AH277" s="21">
        <v>0</v>
      </c>
      <c r="AI277" s="1464"/>
      <c r="AJ277" s="1464" t="s">
        <v>9327</v>
      </c>
      <c r="AK277" s="1464"/>
      <c r="AL277" s="2601">
        <v>0.25</v>
      </c>
      <c r="AM277" s="1464">
        <v>0</v>
      </c>
    </row>
    <row r="278" spans="1:39" ht="63">
      <c r="A278" s="289">
        <v>1783</v>
      </c>
      <c r="B278" s="1507" t="s">
        <v>4691</v>
      </c>
      <c r="C278" s="1459" t="s">
        <v>4692</v>
      </c>
      <c r="D278" s="1460" t="s">
        <v>534</v>
      </c>
      <c r="E278" s="1460" t="s">
        <v>4686</v>
      </c>
      <c r="F278" s="1508" t="s">
        <v>115</v>
      </c>
      <c r="G278" s="1463">
        <v>75.805999999999997</v>
      </c>
      <c r="H278" s="1509">
        <v>2</v>
      </c>
      <c r="I278" s="547">
        <v>0</v>
      </c>
      <c r="J278" s="1463">
        <v>0</v>
      </c>
      <c r="K278" s="1463">
        <v>2</v>
      </c>
      <c r="L278" s="1464">
        <v>73.805999999999997</v>
      </c>
      <c r="M278" s="1464">
        <v>1E-3</v>
      </c>
      <c r="N278" s="1463">
        <v>0</v>
      </c>
      <c r="O278" s="1464">
        <v>1E-3</v>
      </c>
      <c r="P278" s="1464"/>
      <c r="Q278" s="1464"/>
      <c r="R278" s="1464"/>
      <c r="S278" s="1464"/>
      <c r="T278" s="1464"/>
      <c r="U278" s="1464"/>
      <c r="V278" s="1464"/>
      <c r="W278" s="1464"/>
      <c r="X278" s="1464"/>
      <c r="Y278" s="1464"/>
      <c r="Z278" s="466">
        <v>1E-3</v>
      </c>
      <c r="AA278" s="466">
        <v>0</v>
      </c>
      <c r="AB278" s="21">
        <v>1E-3</v>
      </c>
      <c r="AC278" s="21"/>
      <c r="AD278" s="21"/>
      <c r="AE278" s="21">
        <v>0</v>
      </c>
      <c r="AF278" s="21">
        <v>0</v>
      </c>
      <c r="AG278" s="21">
        <v>0</v>
      </c>
      <c r="AH278" s="21">
        <v>0</v>
      </c>
      <c r="AI278" s="1464"/>
      <c r="AJ278" s="1464" t="s">
        <v>9327</v>
      </c>
      <c r="AK278" s="1464"/>
      <c r="AL278" s="2601">
        <v>0.25</v>
      </c>
      <c r="AM278" s="1464">
        <v>0</v>
      </c>
    </row>
    <row r="279" spans="1:39" ht="78.75">
      <c r="A279" s="289">
        <v>1784</v>
      </c>
      <c r="B279" s="1507" t="s">
        <v>4693</v>
      </c>
      <c r="C279" s="1459" t="s">
        <v>4694</v>
      </c>
      <c r="D279" s="1467" t="s">
        <v>294</v>
      </c>
      <c r="E279" s="1460" t="s">
        <v>4686</v>
      </c>
      <c r="F279" s="1508" t="s">
        <v>26</v>
      </c>
      <c r="G279" s="1464">
        <v>39.805999999999997</v>
      </c>
      <c r="H279" s="1509">
        <v>29.816444000000001</v>
      </c>
      <c r="I279" s="547">
        <v>0</v>
      </c>
      <c r="J279" s="1464">
        <v>0</v>
      </c>
      <c r="K279" s="1463">
        <v>29.816444000000001</v>
      </c>
      <c r="L279" s="1464">
        <v>9.9895559999999968</v>
      </c>
      <c r="M279" s="1464">
        <v>9.99</v>
      </c>
      <c r="N279" s="1464">
        <v>0</v>
      </c>
      <c r="O279" s="1464">
        <v>9.99</v>
      </c>
      <c r="P279" s="1464"/>
      <c r="Q279" s="1464"/>
      <c r="R279" s="1464"/>
      <c r="S279" s="1464"/>
      <c r="T279" s="1464"/>
      <c r="U279" s="1464"/>
      <c r="V279" s="1464"/>
      <c r="W279" s="1464"/>
      <c r="X279" s="1464"/>
      <c r="Y279" s="1464"/>
      <c r="Z279" s="466">
        <v>9.99</v>
      </c>
      <c r="AA279" s="466">
        <v>0</v>
      </c>
      <c r="AB279" s="21">
        <v>9.99</v>
      </c>
      <c r="AC279" s="21">
        <v>9.99</v>
      </c>
      <c r="AD279" s="21"/>
      <c r="AE279" s="21">
        <v>9.99</v>
      </c>
      <c r="AF279" s="21">
        <v>6.61172</v>
      </c>
      <c r="AG279" s="21">
        <v>0</v>
      </c>
      <c r="AH279" s="21">
        <v>6.61172</v>
      </c>
      <c r="AI279" s="1464"/>
      <c r="AJ279" s="1464" t="s">
        <v>12984</v>
      </c>
      <c r="AK279" s="1464" t="s">
        <v>9259</v>
      </c>
      <c r="AL279" s="2601">
        <v>1</v>
      </c>
      <c r="AM279" s="1464">
        <v>0</v>
      </c>
    </row>
    <row r="280" spans="1:39" ht="63">
      <c r="A280" s="289">
        <v>1785</v>
      </c>
      <c r="B280" s="1507" t="s">
        <v>4695</v>
      </c>
      <c r="C280" s="1459" t="s">
        <v>4696</v>
      </c>
      <c r="D280" s="1460" t="s">
        <v>617</v>
      </c>
      <c r="E280" s="1460" t="s">
        <v>4686</v>
      </c>
      <c r="F280" s="1508" t="s">
        <v>115</v>
      </c>
      <c r="G280" s="1463">
        <v>74.518000000000001</v>
      </c>
      <c r="H280" s="1509">
        <v>2</v>
      </c>
      <c r="I280" s="547">
        <v>0</v>
      </c>
      <c r="J280" s="1463">
        <v>0</v>
      </c>
      <c r="K280" s="1463">
        <v>2</v>
      </c>
      <c r="L280" s="1464">
        <v>72.518000000000001</v>
      </c>
      <c r="M280" s="1464">
        <v>1E-3</v>
      </c>
      <c r="N280" s="1463">
        <v>0</v>
      </c>
      <c r="O280" s="1464">
        <v>1E-3</v>
      </c>
      <c r="P280" s="1464"/>
      <c r="Q280" s="1464"/>
      <c r="R280" s="1464"/>
      <c r="S280" s="1464"/>
      <c r="T280" s="1464"/>
      <c r="U280" s="1464"/>
      <c r="V280" s="1464"/>
      <c r="W280" s="1464"/>
      <c r="X280" s="1464"/>
      <c r="Y280" s="1464"/>
      <c r="Z280" s="466">
        <v>1E-3</v>
      </c>
      <c r="AA280" s="466">
        <v>0</v>
      </c>
      <c r="AB280" s="21">
        <v>1E-3</v>
      </c>
      <c r="AC280" s="21"/>
      <c r="AD280" s="21"/>
      <c r="AE280" s="21">
        <v>0</v>
      </c>
      <c r="AF280" s="21">
        <v>0</v>
      </c>
      <c r="AG280" s="21">
        <v>0</v>
      </c>
      <c r="AH280" s="21">
        <v>0</v>
      </c>
      <c r="AI280" s="1464"/>
      <c r="AJ280" s="1464" t="s">
        <v>9327</v>
      </c>
      <c r="AK280" s="1464"/>
      <c r="AL280" s="2601">
        <v>0.25</v>
      </c>
      <c r="AM280" s="1464">
        <v>0</v>
      </c>
    </row>
    <row r="281" spans="1:39" ht="63">
      <c r="A281" s="289">
        <v>1786</v>
      </c>
      <c r="B281" s="1507" t="s">
        <v>4697</v>
      </c>
      <c r="C281" s="1459" t="s">
        <v>4698</v>
      </c>
      <c r="D281" s="1460" t="s">
        <v>620</v>
      </c>
      <c r="E281" s="1460" t="s">
        <v>4686</v>
      </c>
      <c r="F281" s="1508" t="s">
        <v>115</v>
      </c>
      <c r="G281" s="1463">
        <v>91.918000000000006</v>
      </c>
      <c r="H281" s="1509">
        <v>2</v>
      </c>
      <c r="I281" s="547">
        <v>0</v>
      </c>
      <c r="J281" s="1463">
        <v>0</v>
      </c>
      <c r="K281" s="1463">
        <v>2</v>
      </c>
      <c r="L281" s="1464">
        <v>89.918000000000006</v>
      </c>
      <c r="M281" s="1464">
        <v>1E-3</v>
      </c>
      <c r="N281" s="1463">
        <v>0</v>
      </c>
      <c r="O281" s="1464">
        <v>1E-3</v>
      </c>
      <c r="P281" s="1464"/>
      <c r="Q281" s="1464"/>
      <c r="R281" s="1464"/>
      <c r="S281" s="1464"/>
      <c r="T281" s="1464"/>
      <c r="U281" s="1464"/>
      <c r="V281" s="1464"/>
      <c r="W281" s="1464"/>
      <c r="X281" s="1464"/>
      <c r="Y281" s="1464"/>
      <c r="Z281" s="466">
        <v>1E-3</v>
      </c>
      <c r="AA281" s="466">
        <v>0</v>
      </c>
      <c r="AB281" s="21">
        <v>1E-3</v>
      </c>
      <c r="AC281" s="21"/>
      <c r="AD281" s="21"/>
      <c r="AE281" s="21">
        <v>0</v>
      </c>
      <c r="AF281" s="21">
        <v>0</v>
      </c>
      <c r="AG281" s="21">
        <v>0</v>
      </c>
      <c r="AH281" s="21">
        <v>0</v>
      </c>
      <c r="AI281" s="1464"/>
      <c r="AJ281" s="1464" t="s">
        <v>9327</v>
      </c>
      <c r="AK281" s="1464"/>
      <c r="AL281" s="2601">
        <v>0.25</v>
      </c>
      <c r="AM281" s="1464">
        <v>0</v>
      </c>
    </row>
    <row r="282" spans="1:39" ht="47.25">
      <c r="A282" s="289">
        <v>1787</v>
      </c>
      <c r="B282" s="1507" t="s">
        <v>4699</v>
      </c>
      <c r="C282" s="1459" t="s">
        <v>4700</v>
      </c>
      <c r="D282" s="1460" t="s">
        <v>531</v>
      </c>
      <c r="E282" s="1460" t="s">
        <v>4686</v>
      </c>
      <c r="F282" s="1508" t="s">
        <v>115</v>
      </c>
      <c r="G282" s="1463">
        <v>89.242999999999995</v>
      </c>
      <c r="H282" s="1509">
        <v>2</v>
      </c>
      <c r="I282" s="547">
        <v>0</v>
      </c>
      <c r="J282" s="1463">
        <v>0</v>
      </c>
      <c r="K282" s="1463">
        <v>2</v>
      </c>
      <c r="L282" s="1464">
        <v>87.242999999999995</v>
      </c>
      <c r="M282" s="1464">
        <v>1E-3</v>
      </c>
      <c r="N282" s="1463">
        <v>0</v>
      </c>
      <c r="O282" s="1464">
        <v>1E-3</v>
      </c>
      <c r="P282" s="1464"/>
      <c r="Q282" s="1464"/>
      <c r="R282" s="1464"/>
      <c r="S282" s="1464"/>
      <c r="T282" s="1464"/>
      <c r="U282" s="1464"/>
      <c r="V282" s="1464"/>
      <c r="W282" s="1464"/>
      <c r="X282" s="1464"/>
      <c r="Y282" s="1464"/>
      <c r="Z282" s="466">
        <v>1E-3</v>
      </c>
      <c r="AA282" s="466">
        <v>0</v>
      </c>
      <c r="AB282" s="21">
        <v>1E-3</v>
      </c>
      <c r="AC282" s="21"/>
      <c r="AD282" s="21"/>
      <c r="AE282" s="21">
        <v>0</v>
      </c>
      <c r="AF282" s="21">
        <v>0</v>
      </c>
      <c r="AG282" s="21">
        <v>0</v>
      </c>
      <c r="AH282" s="21">
        <v>0</v>
      </c>
      <c r="AI282" s="1464"/>
      <c r="AJ282" s="1464" t="s">
        <v>9327</v>
      </c>
      <c r="AK282" s="1464"/>
      <c r="AL282" s="2601">
        <v>0.25</v>
      </c>
      <c r="AM282" s="1464">
        <v>0</v>
      </c>
    </row>
    <row r="283" spans="1:39" ht="31.5">
      <c r="A283" s="289">
        <v>1788</v>
      </c>
      <c r="B283" s="1507" t="s">
        <v>4701</v>
      </c>
      <c r="C283" s="1459" t="s">
        <v>4702</v>
      </c>
      <c r="D283" s="1460" t="s">
        <v>620</v>
      </c>
      <c r="E283" s="1460" t="s">
        <v>4686</v>
      </c>
      <c r="F283" s="1508" t="s">
        <v>115</v>
      </c>
      <c r="G283" s="1463">
        <v>69.617999999999995</v>
      </c>
      <c r="H283" s="1509">
        <v>2</v>
      </c>
      <c r="I283" s="547">
        <v>0</v>
      </c>
      <c r="J283" s="1463">
        <v>0</v>
      </c>
      <c r="K283" s="1463">
        <v>2</v>
      </c>
      <c r="L283" s="1464">
        <v>67.617999999999995</v>
      </c>
      <c r="M283" s="1464">
        <v>1E-3</v>
      </c>
      <c r="N283" s="1463">
        <v>0</v>
      </c>
      <c r="O283" s="1464">
        <v>1E-3</v>
      </c>
      <c r="P283" s="1464"/>
      <c r="Q283" s="1464"/>
      <c r="R283" s="1464"/>
      <c r="S283" s="1464"/>
      <c r="T283" s="1464"/>
      <c r="U283" s="1464"/>
      <c r="V283" s="1464"/>
      <c r="W283" s="1464"/>
      <c r="X283" s="1464"/>
      <c r="Y283" s="1464"/>
      <c r="Z283" s="466">
        <v>1E-3</v>
      </c>
      <c r="AA283" s="466">
        <v>0</v>
      </c>
      <c r="AB283" s="21">
        <v>1E-3</v>
      </c>
      <c r="AC283" s="21"/>
      <c r="AD283" s="21"/>
      <c r="AE283" s="21">
        <v>0</v>
      </c>
      <c r="AF283" s="21">
        <v>0</v>
      </c>
      <c r="AG283" s="21">
        <v>0</v>
      </c>
      <c r="AH283" s="21">
        <v>0</v>
      </c>
      <c r="AI283" s="1464"/>
      <c r="AJ283" s="1464" t="s">
        <v>9327</v>
      </c>
      <c r="AK283" s="1464"/>
      <c r="AL283" s="2601">
        <v>0.25</v>
      </c>
      <c r="AM283" s="1464">
        <v>0</v>
      </c>
    </row>
    <row r="284" spans="1:39" ht="47.25">
      <c r="A284" s="289">
        <v>1789</v>
      </c>
      <c r="B284" s="1507" t="s">
        <v>4703</v>
      </c>
      <c r="C284" s="1459" t="s">
        <v>4704</v>
      </c>
      <c r="D284" s="1460" t="s">
        <v>531</v>
      </c>
      <c r="E284" s="1460" t="s">
        <v>4686</v>
      </c>
      <c r="F284" s="1508" t="s">
        <v>115</v>
      </c>
      <c r="G284" s="1463">
        <v>79.02</v>
      </c>
      <c r="H284" s="1509">
        <v>2</v>
      </c>
      <c r="I284" s="547">
        <v>0</v>
      </c>
      <c r="J284" s="1463">
        <v>0</v>
      </c>
      <c r="K284" s="1463">
        <v>2</v>
      </c>
      <c r="L284" s="1464">
        <v>77.02</v>
      </c>
      <c r="M284" s="1464">
        <v>1E-3</v>
      </c>
      <c r="N284" s="1463">
        <v>0</v>
      </c>
      <c r="O284" s="1464">
        <v>1E-3</v>
      </c>
      <c r="P284" s="1464"/>
      <c r="Q284" s="1464"/>
      <c r="R284" s="1464"/>
      <c r="S284" s="1464"/>
      <c r="T284" s="1464"/>
      <c r="U284" s="1464"/>
      <c r="V284" s="1464"/>
      <c r="W284" s="1464"/>
      <c r="X284" s="1464"/>
      <c r="Y284" s="1464"/>
      <c r="Z284" s="466">
        <v>1E-3</v>
      </c>
      <c r="AA284" s="466">
        <v>0</v>
      </c>
      <c r="AB284" s="21">
        <v>1E-3</v>
      </c>
      <c r="AC284" s="21"/>
      <c r="AD284" s="21"/>
      <c r="AE284" s="21">
        <v>0</v>
      </c>
      <c r="AF284" s="21">
        <v>0</v>
      </c>
      <c r="AG284" s="21">
        <v>0</v>
      </c>
      <c r="AH284" s="21">
        <v>0</v>
      </c>
      <c r="AI284" s="1464"/>
      <c r="AJ284" s="1464" t="s">
        <v>9327</v>
      </c>
      <c r="AK284" s="1464"/>
      <c r="AL284" s="2601">
        <v>0.25</v>
      </c>
      <c r="AM284" s="1464">
        <v>0</v>
      </c>
    </row>
    <row r="285" spans="1:39" ht="63">
      <c r="A285" s="289">
        <v>1790</v>
      </c>
      <c r="B285" s="1507" t="s">
        <v>4705</v>
      </c>
      <c r="C285" s="1459" t="s">
        <v>4706</v>
      </c>
      <c r="D285" s="1460" t="s">
        <v>531</v>
      </c>
      <c r="E285" s="1460" t="s">
        <v>4707</v>
      </c>
      <c r="F285" s="1508" t="s">
        <v>26</v>
      </c>
      <c r="G285" s="1463">
        <v>192.446</v>
      </c>
      <c r="H285" s="1509">
        <v>100.751075</v>
      </c>
      <c r="I285" s="547">
        <v>22.923499999999997</v>
      </c>
      <c r="J285" s="1463">
        <v>0</v>
      </c>
      <c r="K285" s="1463">
        <v>123.674575</v>
      </c>
      <c r="L285" s="1464">
        <v>68.771424999999994</v>
      </c>
      <c r="M285" s="1464">
        <v>68.771000000000001</v>
      </c>
      <c r="N285" s="1463">
        <v>0</v>
      </c>
      <c r="O285" s="1464">
        <v>68.771000000000001</v>
      </c>
      <c r="P285" s="1464"/>
      <c r="Q285" s="1464"/>
      <c r="R285" s="1464"/>
      <c r="S285" s="1464"/>
      <c r="T285" s="1464"/>
      <c r="U285" s="1464"/>
      <c r="V285" s="1464"/>
      <c r="W285" s="1464"/>
      <c r="X285" s="1464"/>
      <c r="Y285" s="1464"/>
      <c r="Z285" s="466">
        <v>68.771000000000001</v>
      </c>
      <c r="AA285" s="466">
        <v>0</v>
      </c>
      <c r="AB285" s="21">
        <v>68.771000000000001</v>
      </c>
      <c r="AC285" s="21">
        <v>68.770499999999998</v>
      </c>
      <c r="AD285" s="21"/>
      <c r="AE285" s="21">
        <v>68.770499999999998</v>
      </c>
      <c r="AF285" s="21">
        <v>68.706436999999994</v>
      </c>
      <c r="AG285" s="21">
        <v>0</v>
      </c>
      <c r="AH285" s="21">
        <v>68.706436999999994</v>
      </c>
      <c r="AI285" s="1464"/>
      <c r="AJ285" s="1464"/>
      <c r="AK285" s="1464" t="s">
        <v>10457</v>
      </c>
      <c r="AL285" s="2601">
        <v>0.5</v>
      </c>
      <c r="AM285" s="1464">
        <v>0</v>
      </c>
    </row>
    <row r="286" spans="1:39" ht="78.75">
      <c r="A286" s="289">
        <v>1791</v>
      </c>
      <c r="B286" s="1507" t="s">
        <v>4708</v>
      </c>
      <c r="C286" s="303" t="s">
        <v>4709</v>
      </c>
      <c r="D286" s="1460" t="s">
        <v>359</v>
      </c>
      <c r="E286" s="1460" t="s">
        <v>4710</v>
      </c>
      <c r="F286" s="1508" t="s">
        <v>26</v>
      </c>
      <c r="G286" s="1464">
        <v>87.216999999999999</v>
      </c>
      <c r="H286" s="1509">
        <v>48.192534000000002</v>
      </c>
      <c r="I286" s="547">
        <v>26.006</v>
      </c>
      <c r="J286" s="1463">
        <v>0</v>
      </c>
      <c r="K286" s="1463">
        <v>74.198533999999995</v>
      </c>
      <c r="L286" s="1464">
        <v>13.018466000000004</v>
      </c>
      <c r="M286" s="1464">
        <v>0</v>
      </c>
      <c r="N286" s="1464">
        <v>13.018000000000001</v>
      </c>
      <c r="O286" s="1464">
        <v>13.018000000000001</v>
      </c>
      <c r="P286" s="1464"/>
      <c r="Q286" s="1464"/>
      <c r="R286" s="1464"/>
      <c r="S286" s="1464"/>
      <c r="T286" s="1464"/>
      <c r="U286" s="1464"/>
      <c r="V286" s="1464"/>
      <c r="W286" s="1464"/>
      <c r="X286" s="1464"/>
      <c r="Y286" s="1464"/>
      <c r="Z286" s="466">
        <v>0</v>
      </c>
      <c r="AA286" s="466">
        <v>13.018000000000001</v>
      </c>
      <c r="AB286" s="21">
        <v>13.018000000000001</v>
      </c>
      <c r="AC286" s="21"/>
      <c r="AD286" s="21">
        <v>13.018000000000001</v>
      </c>
      <c r="AE286" s="21">
        <v>13.018000000000001</v>
      </c>
      <c r="AF286" s="21">
        <v>0</v>
      </c>
      <c r="AG286" s="21">
        <v>10.570015</v>
      </c>
      <c r="AH286" s="21">
        <v>10.570015</v>
      </c>
      <c r="AI286" s="1464"/>
      <c r="AJ286" s="1464"/>
      <c r="AK286" s="1464" t="s">
        <v>9692</v>
      </c>
      <c r="AL286" s="2601">
        <v>1</v>
      </c>
      <c r="AM286" s="1464">
        <v>0</v>
      </c>
    </row>
    <row r="287" spans="1:39" ht="78.75">
      <c r="A287" s="289">
        <v>1792</v>
      </c>
      <c r="B287" s="1507" t="s">
        <v>4711</v>
      </c>
      <c r="C287" s="1510" t="s">
        <v>4712</v>
      </c>
      <c r="D287" s="1511" t="s">
        <v>147</v>
      </c>
      <c r="E287" s="1460" t="s">
        <v>4713</v>
      </c>
      <c r="F287" s="1508" t="s">
        <v>115</v>
      </c>
      <c r="G287" s="1512">
        <v>445.87</v>
      </c>
      <c r="H287" s="1509">
        <v>160.608</v>
      </c>
      <c r="I287" s="547">
        <v>2.5</v>
      </c>
      <c r="J287" s="1276">
        <v>0</v>
      </c>
      <c r="K287" s="1463">
        <v>163.108</v>
      </c>
      <c r="L287" s="1464">
        <v>282.762</v>
      </c>
      <c r="M287" s="1464">
        <v>1</v>
      </c>
      <c r="N287" s="1512">
        <v>0</v>
      </c>
      <c r="O287" s="1464">
        <v>1</v>
      </c>
      <c r="P287" s="1464"/>
      <c r="Q287" s="1464"/>
      <c r="R287" s="1464"/>
      <c r="S287" s="1464"/>
      <c r="T287" s="1464"/>
      <c r="U287" s="1464"/>
      <c r="V287" s="1464"/>
      <c r="W287" s="1464"/>
      <c r="X287" s="1464"/>
      <c r="Y287" s="1464"/>
      <c r="Z287" s="466">
        <v>1</v>
      </c>
      <c r="AA287" s="466">
        <v>0</v>
      </c>
      <c r="AB287" s="21">
        <v>1</v>
      </c>
      <c r="AC287" s="21">
        <v>0.25</v>
      </c>
      <c r="AD287" s="21"/>
      <c r="AE287" s="21">
        <v>0.25</v>
      </c>
      <c r="AF287" s="21">
        <v>0</v>
      </c>
      <c r="AG287" s="21">
        <v>0</v>
      </c>
      <c r="AH287" s="21">
        <v>0</v>
      </c>
      <c r="AI287" s="1464"/>
      <c r="AJ287" s="1464"/>
      <c r="AK287" s="1464" t="s">
        <v>9259</v>
      </c>
      <c r="AL287" s="2601">
        <v>0.25</v>
      </c>
      <c r="AM287" s="1464">
        <v>0</v>
      </c>
    </row>
    <row r="288" spans="1:39" ht="63">
      <c r="A288" s="289">
        <v>1793</v>
      </c>
      <c r="B288" s="1507" t="s">
        <v>4714</v>
      </c>
      <c r="C288" s="1465" t="s">
        <v>4715</v>
      </c>
      <c r="D288" s="1460" t="s">
        <v>537</v>
      </c>
      <c r="E288" s="1460" t="s">
        <v>4716</v>
      </c>
      <c r="F288" s="1508" t="s">
        <v>26</v>
      </c>
      <c r="G288" s="1464">
        <v>166.58</v>
      </c>
      <c r="H288" s="1509">
        <v>76.550749999999994</v>
      </c>
      <c r="I288" s="547">
        <v>0</v>
      </c>
      <c r="J288" s="1463">
        <v>0</v>
      </c>
      <c r="K288" s="1463">
        <v>76.550749999999994</v>
      </c>
      <c r="L288" s="1464">
        <v>90.029250000000019</v>
      </c>
      <c r="M288" s="1464">
        <v>90.028999999999996</v>
      </c>
      <c r="N288" s="1463">
        <v>0</v>
      </c>
      <c r="O288" s="1464">
        <v>90.028999999999996</v>
      </c>
      <c r="P288" s="1464"/>
      <c r="Q288" s="1464"/>
      <c r="R288" s="1464"/>
      <c r="S288" s="1464"/>
      <c r="T288" s="1464"/>
      <c r="U288" s="1464"/>
      <c r="V288" s="1464"/>
      <c r="W288" s="1464"/>
      <c r="X288" s="1464"/>
      <c r="Y288" s="1464"/>
      <c r="Z288" s="466">
        <v>90.028999999999996</v>
      </c>
      <c r="AA288" s="466">
        <v>0</v>
      </c>
      <c r="AB288" s="21">
        <v>90.028999999999996</v>
      </c>
      <c r="AC288" s="21">
        <v>90.028500000000008</v>
      </c>
      <c r="AD288" s="21"/>
      <c r="AE288" s="21">
        <v>90.028500000000008</v>
      </c>
      <c r="AF288" s="21">
        <v>90.027939000000003</v>
      </c>
      <c r="AG288" s="21">
        <v>0</v>
      </c>
      <c r="AH288" s="21">
        <v>90.027939000000003</v>
      </c>
      <c r="AI288" s="1464"/>
      <c r="AJ288" s="1464"/>
      <c r="AK288" s="1464" t="s">
        <v>9735</v>
      </c>
      <c r="AL288" s="2601">
        <v>0.5</v>
      </c>
      <c r="AM288" s="1464">
        <v>0</v>
      </c>
    </row>
    <row r="289" spans="1:39" ht="141.75">
      <c r="A289" s="289">
        <v>1794</v>
      </c>
      <c r="B289" s="1507" t="s">
        <v>4717</v>
      </c>
      <c r="C289" s="1459" t="s">
        <v>4718</v>
      </c>
      <c r="D289" s="1461" t="s">
        <v>339</v>
      </c>
      <c r="E289" s="1460" t="s">
        <v>4719</v>
      </c>
      <c r="F289" s="1508" t="s">
        <v>26</v>
      </c>
      <c r="G289" s="1464">
        <v>63.5</v>
      </c>
      <c r="H289" s="1509">
        <v>49.646599999999999</v>
      </c>
      <c r="I289" s="547">
        <v>0</v>
      </c>
      <c r="J289" s="1463">
        <v>0</v>
      </c>
      <c r="K289" s="1463">
        <v>49.646599999999999</v>
      </c>
      <c r="L289" s="1464">
        <v>13.853400000000001</v>
      </c>
      <c r="M289" s="1464">
        <v>13.853</v>
      </c>
      <c r="N289" s="1463">
        <v>0</v>
      </c>
      <c r="O289" s="1464">
        <v>13.853</v>
      </c>
      <c r="P289" s="1464"/>
      <c r="Q289" s="1464"/>
      <c r="R289" s="1464"/>
      <c r="S289" s="1464"/>
      <c r="T289" s="1464"/>
      <c r="U289" s="1464"/>
      <c r="V289" s="1464"/>
      <c r="W289" s="1464"/>
      <c r="X289" s="1464"/>
      <c r="Y289" s="1464"/>
      <c r="Z289" s="466">
        <v>13.853</v>
      </c>
      <c r="AA289" s="466">
        <v>0</v>
      </c>
      <c r="AB289" s="21">
        <v>13.853</v>
      </c>
      <c r="AC289" s="21"/>
      <c r="AD289" s="21"/>
      <c r="AE289" s="21">
        <v>0</v>
      </c>
      <c r="AF289" s="21">
        <v>0</v>
      </c>
      <c r="AG289" s="21">
        <v>0</v>
      </c>
      <c r="AH289" s="21">
        <v>0</v>
      </c>
      <c r="AI289" s="1464"/>
      <c r="AJ289" s="1464" t="s">
        <v>10418</v>
      </c>
      <c r="AK289" s="1464"/>
      <c r="AL289" s="2601">
        <v>1</v>
      </c>
      <c r="AM289" s="1464">
        <v>0</v>
      </c>
    </row>
    <row r="290" spans="1:39" ht="204.75">
      <c r="A290" s="289">
        <v>1795</v>
      </c>
      <c r="B290" s="1507" t="s">
        <v>4720</v>
      </c>
      <c r="C290" s="1459" t="s">
        <v>4721</v>
      </c>
      <c r="D290" s="1461" t="s">
        <v>266</v>
      </c>
      <c r="E290" s="1460" t="s">
        <v>4651</v>
      </c>
      <c r="F290" s="1508" t="s">
        <v>26</v>
      </c>
      <c r="G290" s="1464">
        <v>129.32499999999999</v>
      </c>
      <c r="H290" s="1509">
        <v>101.49600000000001</v>
      </c>
      <c r="I290" s="547">
        <v>0</v>
      </c>
      <c r="J290" s="1463">
        <v>0</v>
      </c>
      <c r="K290" s="1463">
        <v>101.49600000000001</v>
      </c>
      <c r="L290" s="1464">
        <v>27.828999999999979</v>
      </c>
      <c r="M290" s="1464">
        <v>27.829000000000001</v>
      </c>
      <c r="N290" s="1463">
        <v>0</v>
      </c>
      <c r="O290" s="1464">
        <v>27.829000000000001</v>
      </c>
      <c r="P290" s="1464"/>
      <c r="Q290" s="1464"/>
      <c r="R290" s="1464"/>
      <c r="S290" s="1464"/>
      <c r="T290" s="1464"/>
      <c r="U290" s="1464"/>
      <c r="V290" s="1464"/>
      <c r="W290" s="1464"/>
      <c r="X290" s="1464"/>
      <c r="Y290" s="1464"/>
      <c r="Z290" s="466">
        <v>27.829000000000001</v>
      </c>
      <c r="AA290" s="466">
        <v>0</v>
      </c>
      <c r="AB290" s="21">
        <v>27.829000000000001</v>
      </c>
      <c r="AC290" s="21">
        <v>27.829000000000001</v>
      </c>
      <c r="AD290" s="21"/>
      <c r="AE290" s="21">
        <v>27.829000000000001</v>
      </c>
      <c r="AF290" s="21">
        <v>27.223718999999999</v>
      </c>
      <c r="AG290" s="21">
        <v>0</v>
      </c>
      <c r="AH290" s="21">
        <v>27.223718999999999</v>
      </c>
      <c r="AI290" s="1464"/>
      <c r="AJ290" s="1464"/>
      <c r="AK290" s="1464" t="s">
        <v>9259</v>
      </c>
      <c r="AL290" s="2601">
        <v>1</v>
      </c>
      <c r="AM290" s="1464">
        <v>0</v>
      </c>
    </row>
    <row r="291" spans="1:39" ht="78.75">
      <c r="A291" s="289">
        <v>1796</v>
      </c>
      <c r="B291" s="1507" t="s">
        <v>4722</v>
      </c>
      <c r="C291" s="1459" t="s">
        <v>4723</v>
      </c>
      <c r="D291" s="1467" t="s">
        <v>537</v>
      </c>
      <c r="E291" s="1460" t="s">
        <v>1487</v>
      </c>
      <c r="F291" s="1508" t="s">
        <v>26</v>
      </c>
      <c r="G291" s="1464">
        <v>800.78899999999999</v>
      </c>
      <c r="H291" s="1509">
        <v>173.892</v>
      </c>
      <c r="I291" s="547">
        <v>0</v>
      </c>
      <c r="J291" s="1463">
        <v>0</v>
      </c>
      <c r="K291" s="1463">
        <v>173.892</v>
      </c>
      <c r="L291" s="1464">
        <v>626.89699999999993</v>
      </c>
      <c r="M291" s="1464">
        <v>626.89700000000005</v>
      </c>
      <c r="N291" s="1463">
        <v>0</v>
      </c>
      <c r="O291" s="1464">
        <v>626.89700000000005</v>
      </c>
      <c r="P291" s="1464"/>
      <c r="Q291" s="1464"/>
      <c r="R291" s="1464"/>
      <c r="S291" s="1464"/>
      <c r="T291" s="1464"/>
      <c r="U291" s="1464"/>
      <c r="V291" s="1464"/>
      <c r="W291" s="1464"/>
      <c r="X291" s="1464"/>
      <c r="Y291" s="1464"/>
      <c r="Z291" s="466">
        <v>626.89700000000005</v>
      </c>
      <c r="AA291" s="466">
        <v>0</v>
      </c>
      <c r="AB291" s="21">
        <v>626.89700000000005</v>
      </c>
      <c r="AC291" s="21">
        <v>452.23200000000003</v>
      </c>
      <c r="AD291" s="21"/>
      <c r="AE291" s="21">
        <v>452.23200000000003</v>
      </c>
      <c r="AF291" s="21">
        <v>411.902151</v>
      </c>
      <c r="AG291" s="21">
        <v>0</v>
      </c>
      <c r="AH291" s="21">
        <v>411.902151</v>
      </c>
      <c r="AI291" s="1464"/>
      <c r="AJ291" s="1464" t="s">
        <v>2326</v>
      </c>
      <c r="AK291" s="1464" t="s">
        <v>10401</v>
      </c>
      <c r="AL291" s="2601">
        <v>0.5</v>
      </c>
      <c r="AM291" s="1464">
        <v>0</v>
      </c>
    </row>
    <row r="292" spans="1:39" ht="78.75">
      <c r="A292" s="289">
        <v>1797</v>
      </c>
      <c r="B292" s="1513" t="s">
        <v>4724</v>
      </c>
      <c r="C292" s="1465" t="s">
        <v>4725</v>
      </c>
      <c r="D292" s="1467" t="s">
        <v>213</v>
      </c>
      <c r="E292" s="1460" t="s">
        <v>4726</v>
      </c>
      <c r="F292" s="1508" t="s">
        <v>26</v>
      </c>
      <c r="G292" s="1477">
        <v>99.995000000000005</v>
      </c>
      <c r="H292" s="1477">
        <v>36.692</v>
      </c>
      <c r="I292" s="547">
        <v>49.997</v>
      </c>
      <c r="J292" s="1514">
        <v>0</v>
      </c>
      <c r="K292" s="1463">
        <v>86.688999999999993</v>
      </c>
      <c r="L292" s="1464">
        <v>13.306000000000012</v>
      </c>
      <c r="M292" s="1464">
        <v>13.305999999999999</v>
      </c>
      <c r="N292" s="1477">
        <v>0</v>
      </c>
      <c r="O292" s="1464">
        <v>13.305999999999999</v>
      </c>
      <c r="P292" s="1464"/>
      <c r="Q292" s="1464"/>
      <c r="R292" s="1464"/>
      <c r="S292" s="1464"/>
      <c r="T292" s="1464"/>
      <c r="U292" s="1464"/>
      <c r="V292" s="1464"/>
      <c r="W292" s="1464"/>
      <c r="X292" s="1464"/>
      <c r="Y292" s="1464"/>
      <c r="Z292" s="466">
        <v>13.305999999999999</v>
      </c>
      <c r="AA292" s="466">
        <v>0</v>
      </c>
      <c r="AB292" s="21">
        <v>13.305999999999999</v>
      </c>
      <c r="AC292" s="21">
        <v>13.305999999999999</v>
      </c>
      <c r="AD292" s="21"/>
      <c r="AE292" s="21">
        <v>13.305999999999999</v>
      </c>
      <c r="AF292" s="21">
        <v>0</v>
      </c>
      <c r="AG292" s="21">
        <v>0</v>
      </c>
      <c r="AH292" s="21">
        <v>0</v>
      </c>
      <c r="AI292" s="1464"/>
      <c r="AJ292" s="1464"/>
      <c r="AK292" s="1464" t="s">
        <v>9259</v>
      </c>
      <c r="AL292" s="2601">
        <v>1</v>
      </c>
      <c r="AM292" s="1463">
        <v>0</v>
      </c>
    </row>
    <row r="293" spans="1:39" ht="47.25">
      <c r="A293" s="289">
        <v>1798</v>
      </c>
      <c r="B293" s="1513" t="s">
        <v>4727</v>
      </c>
      <c r="C293" s="1515" t="s">
        <v>4728</v>
      </c>
      <c r="D293" s="1516" t="s">
        <v>177</v>
      </c>
      <c r="E293" s="1460" t="s">
        <v>3960</v>
      </c>
      <c r="F293" s="1508" t="s">
        <v>26</v>
      </c>
      <c r="G293" s="1517">
        <v>99.998999999999995</v>
      </c>
      <c r="H293" s="1477">
        <v>46.935000000000002</v>
      </c>
      <c r="I293" s="547">
        <v>49.999000000000002</v>
      </c>
      <c r="J293" s="1514">
        <v>0</v>
      </c>
      <c r="K293" s="1463">
        <v>96.933999999999997</v>
      </c>
      <c r="L293" s="1464">
        <v>3.0649999999999977</v>
      </c>
      <c r="M293" s="1464">
        <v>3.0649999999999999</v>
      </c>
      <c r="N293" s="1477">
        <v>0</v>
      </c>
      <c r="O293" s="1464">
        <v>3.0649999999999999</v>
      </c>
      <c r="P293" s="1464"/>
      <c r="Q293" s="1464"/>
      <c r="R293" s="1464"/>
      <c r="S293" s="1464"/>
      <c r="T293" s="1464"/>
      <c r="U293" s="1464"/>
      <c r="V293" s="1464"/>
      <c r="W293" s="1464"/>
      <c r="X293" s="1464"/>
      <c r="Y293" s="1464"/>
      <c r="Z293" s="466">
        <v>3.0649999999999999</v>
      </c>
      <c r="AA293" s="466">
        <v>0</v>
      </c>
      <c r="AB293" s="21">
        <v>3.0649999999999999</v>
      </c>
      <c r="AC293" s="21">
        <v>3.0649999999999999</v>
      </c>
      <c r="AD293" s="21"/>
      <c r="AE293" s="21">
        <v>3.0649999999999999</v>
      </c>
      <c r="AF293" s="21">
        <v>2.8880690000000002</v>
      </c>
      <c r="AG293" s="21">
        <v>0</v>
      </c>
      <c r="AH293" s="21">
        <v>2.8880690000000002</v>
      </c>
      <c r="AI293" s="1464"/>
      <c r="AJ293" s="1464"/>
      <c r="AK293" s="1464" t="s">
        <v>9259</v>
      </c>
      <c r="AL293" s="2601">
        <v>1</v>
      </c>
      <c r="AM293" s="1463">
        <v>0</v>
      </c>
    </row>
    <row r="294" spans="1:39" ht="110.25">
      <c r="A294" s="289">
        <v>1799</v>
      </c>
      <c r="B294" s="1513" t="s">
        <v>4729</v>
      </c>
      <c r="C294" s="1459" t="s">
        <v>4730</v>
      </c>
      <c r="D294" s="1460" t="s">
        <v>147</v>
      </c>
      <c r="E294" s="1460" t="s">
        <v>168</v>
      </c>
      <c r="F294" s="1508" t="s">
        <v>26</v>
      </c>
      <c r="G294" s="1487">
        <v>3219.5619999999999</v>
      </c>
      <c r="H294" s="1477">
        <v>622.556962</v>
      </c>
      <c r="I294" s="547">
        <v>1519.1695</v>
      </c>
      <c r="J294" s="1514">
        <v>0</v>
      </c>
      <c r="K294" s="1463">
        <v>2141.7264620000001</v>
      </c>
      <c r="L294" s="1464">
        <v>1077.8355379999998</v>
      </c>
      <c r="M294" s="1464">
        <v>900</v>
      </c>
      <c r="N294" s="1477">
        <v>0</v>
      </c>
      <c r="O294" s="1464">
        <v>900</v>
      </c>
      <c r="P294" s="1464"/>
      <c r="Q294" s="1464"/>
      <c r="R294" s="1464"/>
      <c r="S294" s="1464"/>
      <c r="T294" s="1464"/>
      <c r="U294" s="1464"/>
      <c r="V294" s="1464"/>
      <c r="W294" s="1464"/>
      <c r="X294" s="1464"/>
      <c r="Y294" s="1464"/>
      <c r="Z294" s="466">
        <v>900</v>
      </c>
      <c r="AA294" s="466">
        <v>0</v>
      </c>
      <c r="AB294" s="21">
        <v>900</v>
      </c>
      <c r="AC294" s="21">
        <v>900</v>
      </c>
      <c r="AD294" s="21"/>
      <c r="AE294" s="21">
        <v>900</v>
      </c>
      <c r="AF294" s="21">
        <v>899.79499299999998</v>
      </c>
      <c r="AG294" s="21">
        <v>0</v>
      </c>
      <c r="AH294" s="21">
        <v>899.79499299999998</v>
      </c>
      <c r="AI294" s="1464"/>
      <c r="AJ294" s="1464"/>
      <c r="AK294" s="1464" t="s">
        <v>10728</v>
      </c>
      <c r="AL294" s="2601">
        <v>0.25</v>
      </c>
      <c r="AM294" s="1463">
        <v>0</v>
      </c>
    </row>
    <row r="295" spans="1:39" ht="31.5">
      <c r="A295" s="289">
        <v>1800</v>
      </c>
      <c r="B295" s="1513" t="s">
        <v>4731</v>
      </c>
      <c r="C295" s="1459" t="s">
        <v>4732</v>
      </c>
      <c r="D295" s="1460" t="s">
        <v>147</v>
      </c>
      <c r="E295" s="1460" t="s">
        <v>4733</v>
      </c>
      <c r="F295" s="1508" t="s">
        <v>26</v>
      </c>
      <c r="G295" s="1487">
        <v>1994.7139999999999</v>
      </c>
      <c r="H295" s="1477">
        <v>1122.277</v>
      </c>
      <c r="I295" s="547">
        <v>772.43650000000002</v>
      </c>
      <c r="J295" s="1514">
        <v>0</v>
      </c>
      <c r="K295" s="1463">
        <v>1894.7135000000001</v>
      </c>
      <c r="L295" s="1464">
        <v>100.00049999999987</v>
      </c>
      <c r="M295" s="1464">
        <v>100.001</v>
      </c>
      <c r="N295" s="1477">
        <v>0</v>
      </c>
      <c r="O295" s="1464">
        <v>100.001</v>
      </c>
      <c r="P295" s="1464"/>
      <c r="Q295" s="1464"/>
      <c r="R295" s="1464"/>
      <c r="S295" s="1464"/>
      <c r="T295" s="1464"/>
      <c r="U295" s="1464"/>
      <c r="V295" s="1464"/>
      <c r="W295" s="1464"/>
      <c r="X295" s="1464"/>
      <c r="Y295" s="1464"/>
      <c r="Z295" s="466">
        <v>100.001</v>
      </c>
      <c r="AA295" s="466">
        <v>0</v>
      </c>
      <c r="AB295" s="21">
        <v>100.001</v>
      </c>
      <c r="AC295" s="21">
        <v>50.000500000000002</v>
      </c>
      <c r="AD295" s="21"/>
      <c r="AE295" s="21">
        <v>50.000500000000002</v>
      </c>
      <c r="AF295" s="21">
        <v>50.000948000000001</v>
      </c>
      <c r="AG295" s="21">
        <v>0</v>
      </c>
      <c r="AH295" s="21">
        <v>50.000948000000001</v>
      </c>
      <c r="AI295" s="1464"/>
      <c r="AJ295" s="1464"/>
      <c r="AK295" s="1464" t="s">
        <v>9259</v>
      </c>
      <c r="AL295" s="2601">
        <v>0.5</v>
      </c>
      <c r="AM295" s="1463">
        <v>0</v>
      </c>
    </row>
    <row r="296" spans="1:39" ht="94.5">
      <c r="A296" s="289">
        <v>1801</v>
      </c>
      <c r="B296" s="1513" t="s">
        <v>4734</v>
      </c>
      <c r="C296" s="1459" t="s">
        <v>4735</v>
      </c>
      <c r="D296" s="1460" t="s">
        <v>147</v>
      </c>
      <c r="E296" s="1460" t="s">
        <v>4736</v>
      </c>
      <c r="F296" s="1508" t="s">
        <v>26</v>
      </c>
      <c r="G296" s="1487">
        <v>655.54600000000005</v>
      </c>
      <c r="H296" s="1477">
        <v>368.33199400000001</v>
      </c>
      <c r="I296" s="547">
        <v>287.2115</v>
      </c>
      <c r="J296" s="1514">
        <v>0</v>
      </c>
      <c r="K296" s="1463">
        <v>655.54349400000001</v>
      </c>
      <c r="L296" s="1464">
        <v>2.5060000000394211E-3</v>
      </c>
      <c r="M296" s="1464">
        <v>1E-3</v>
      </c>
      <c r="N296" s="1477">
        <v>0</v>
      </c>
      <c r="O296" s="1464">
        <v>1E-3</v>
      </c>
      <c r="P296" s="1464"/>
      <c r="Q296" s="1464"/>
      <c r="R296" s="1464"/>
      <c r="S296" s="1464"/>
      <c r="T296" s="1464"/>
      <c r="U296" s="1464"/>
      <c r="V296" s="1464"/>
      <c r="W296" s="1464"/>
      <c r="X296" s="1464"/>
      <c r="Y296" s="1464"/>
      <c r="Z296" s="466">
        <v>1E-3</v>
      </c>
      <c r="AA296" s="466">
        <v>0</v>
      </c>
      <c r="AB296" s="21">
        <v>1E-3</v>
      </c>
      <c r="AC296" s="21"/>
      <c r="AD296" s="21"/>
      <c r="AE296" s="21">
        <v>0</v>
      </c>
      <c r="AF296" s="21">
        <v>0</v>
      </c>
      <c r="AG296" s="21">
        <v>0</v>
      </c>
      <c r="AH296" s="21">
        <v>0</v>
      </c>
      <c r="AI296" s="1464"/>
      <c r="AJ296" s="1464" t="s">
        <v>9327</v>
      </c>
      <c r="AK296" s="1464"/>
      <c r="AL296" s="2601">
        <v>0.25</v>
      </c>
      <c r="AM296" s="1463">
        <v>0</v>
      </c>
    </row>
    <row r="297" spans="1:39" ht="63">
      <c r="A297" s="289">
        <v>1802</v>
      </c>
      <c r="B297" s="1513" t="s">
        <v>4737</v>
      </c>
      <c r="C297" s="1465" t="s">
        <v>4738</v>
      </c>
      <c r="D297" s="1467" t="s">
        <v>534</v>
      </c>
      <c r="E297" s="1460" t="s">
        <v>4739</v>
      </c>
      <c r="F297" s="1508" t="s">
        <v>26</v>
      </c>
      <c r="G297" s="1477">
        <v>375.88</v>
      </c>
      <c r="H297" s="1477">
        <v>76.427000000000007</v>
      </c>
      <c r="I297" s="547">
        <v>123.3565</v>
      </c>
      <c r="J297" s="1514">
        <v>0</v>
      </c>
      <c r="K297" s="1463">
        <v>199.7835</v>
      </c>
      <c r="L297" s="1464">
        <v>176.09649999999999</v>
      </c>
      <c r="M297" s="1464">
        <v>176.09700000000001</v>
      </c>
      <c r="N297" s="1477">
        <v>0</v>
      </c>
      <c r="O297" s="1464">
        <v>176.09700000000001</v>
      </c>
      <c r="P297" s="1464"/>
      <c r="Q297" s="1464"/>
      <c r="R297" s="1464"/>
      <c r="S297" s="1464"/>
      <c r="T297" s="1464"/>
      <c r="U297" s="1464"/>
      <c r="V297" s="1464"/>
      <c r="W297" s="1464"/>
      <c r="X297" s="1464"/>
      <c r="Y297" s="1464"/>
      <c r="Z297" s="466">
        <v>176.09700000000001</v>
      </c>
      <c r="AA297" s="466">
        <v>0</v>
      </c>
      <c r="AB297" s="21">
        <v>176.09700000000001</v>
      </c>
      <c r="AC297" s="21">
        <v>176.09649999999999</v>
      </c>
      <c r="AD297" s="21"/>
      <c r="AE297" s="21">
        <v>176.09649999999999</v>
      </c>
      <c r="AF297" s="21">
        <v>157.17834400000001</v>
      </c>
      <c r="AG297" s="21">
        <v>0</v>
      </c>
      <c r="AH297" s="21">
        <v>157.17834400000001</v>
      </c>
      <c r="AI297" s="1464"/>
      <c r="AJ297" s="1464"/>
      <c r="AK297" s="1464" t="s">
        <v>9467</v>
      </c>
      <c r="AL297" s="2601">
        <v>0.5</v>
      </c>
      <c r="AM297" s="1463">
        <v>0</v>
      </c>
    </row>
    <row r="298" spans="1:39" ht="110.25">
      <c r="A298" s="289">
        <v>1803</v>
      </c>
      <c r="B298" s="1513" t="s">
        <v>4740</v>
      </c>
      <c r="C298" s="1465" t="s">
        <v>4741</v>
      </c>
      <c r="D298" s="1460" t="s">
        <v>277</v>
      </c>
      <c r="E298" s="1460" t="s">
        <v>4742</v>
      </c>
      <c r="F298" s="1508" t="s">
        <v>115</v>
      </c>
      <c r="G298" s="1477">
        <v>799.66</v>
      </c>
      <c r="H298" s="1477">
        <v>199.56399999999999</v>
      </c>
      <c r="I298" s="547">
        <v>300</v>
      </c>
      <c r="J298" s="1514">
        <v>0</v>
      </c>
      <c r="K298" s="1463">
        <v>499.56399999999996</v>
      </c>
      <c r="L298" s="1464">
        <v>300.096</v>
      </c>
      <c r="M298" s="1464">
        <v>60.018999999999998</v>
      </c>
      <c r="N298" s="1477">
        <v>0</v>
      </c>
      <c r="O298" s="1464">
        <v>60.018999999999998</v>
      </c>
      <c r="P298" s="1464"/>
      <c r="Q298" s="1464">
        <v>60.018999999999998</v>
      </c>
      <c r="R298" s="1464"/>
      <c r="S298" s="1464"/>
      <c r="T298" s="1464"/>
      <c r="U298" s="1464"/>
      <c r="V298" s="1464"/>
      <c r="W298" s="1464"/>
      <c r="X298" s="1464"/>
      <c r="Y298" s="1464"/>
      <c r="Z298" s="466">
        <v>0</v>
      </c>
      <c r="AA298" s="466">
        <v>0</v>
      </c>
      <c r="AB298" s="21">
        <v>0</v>
      </c>
      <c r="AC298" s="21"/>
      <c r="AD298" s="21"/>
      <c r="AE298" s="21">
        <v>0</v>
      </c>
      <c r="AF298" s="21">
        <v>0</v>
      </c>
      <c r="AG298" s="21">
        <v>0</v>
      </c>
      <c r="AH298" s="21">
        <v>0</v>
      </c>
      <c r="AI298" s="1464"/>
      <c r="AJ298" s="138" t="s">
        <v>12747</v>
      </c>
      <c r="AK298" s="1464"/>
      <c r="AL298" s="2601">
        <v>0.25</v>
      </c>
      <c r="AM298" s="1463">
        <v>0</v>
      </c>
    </row>
    <row r="299" spans="1:39" ht="63">
      <c r="A299" s="289">
        <v>1804</v>
      </c>
      <c r="B299" s="1513" t="s">
        <v>4743</v>
      </c>
      <c r="C299" s="1465" t="s">
        <v>4744</v>
      </c>
      <c r="D299" s="1460" t="s">
        <v>277</v>
      </c>
      <c r="E299" s="1460" t="s">
        <v>4745</v>
      </c>
      <c r="F299" s="1508" t="s">
        <v>26</v>
      </c>
      <c r="G299" s="1477">
        <v>499.94400000000002</v>
      </c>
      <c r="H299" s="1477">
        <v>249.69800000000001</v>
      </c>
      <c r="I299" s="547">
        <v>62.491999999999997</v>
      </c>
      <c r="J299" s="1514">
        <v>0</v>
      </c>
      <c r="K299" s="1463">
        <v>312.19</v>
      </c>
      <c r="L299" s="1464">
        <v>187.75400000000002</v>
      </c>
      <c r="M299" s="1464">
        <v>187.75399999999999</v>
      </c>
      <c r="N299" s="1477">
        <v>0</v>
      </c>
      <c r="O299" s="1464">
        <v>187.75399999999999</v>
      </c>
      <c r="P299" s="1464"/>
      <c r="Q299" s="1464"/>
      <c r="R299" s="1464"/>
      <c r="S299" s="1464"/>
      <c r="T299" s="1464"/>
      <c r="U299" s="1464"/>
      <c r="V299" s="1464"/>
      <c r="W299" s="1464"/>
      <c r="X299" s="1464"/>
      <c r="Y299" s="1464"/>
      <c r="Z299" s="466">
        <v>187.75399999999999</v>
      </c>
      <c r="AA299" s="466">
        <v>0</v>
      </c>
      <c r="AB299" s="21">
        <v>187.75399999999999</v>
      </c>
      <c r="AC299" s="21">
        <v>187.75399999999999</v>
      </c>
      <c r="AD299" s="21"/>
      <c r="AE299" s="21">
        <v>187.75399999999999</v>
      </c>
      <c r="AF299" s="21">
        <v>185.872434</v>
      </c>
      <c r="AG299" s="21">
        <v>0</v>
      </c>
      <c r="AH299" s="21">
        <v>185.872434</v>
      </c>
      <c r="AI299" s="1464"/>
      <c r="AJ299" s="1464"/>
      <c r="AK299" s="1464" t="s">
        <v>10398</v>
      </c>
      <c r="AL299" s="2601">
        <v>0.5</v>
      </c>
      <c r="AM299" s="1463">
        <v>0</v>
      </c>
    </row>
    <row r="300" spans="1:39" ht="110.25">
      <c r="A300" s="289">
        <v>1805</v>
      </c>
      <c r="B300" s="1513" t="s">
        <v>4746</v>
      </c>
      <c r="C300" s="1465" t="s">
        <v>4747</v>
      </c>
      <c r="D300" s="1460" t="s">
        <v>37</v>
      </c>
      <c r="E300" s="1460" t="s">
        <v>4205</v>
      </c>
      <c r="F300" s="1508" t="s">
        <v>26</v>
      </c>
      <c r="G300" s="1477">
        <v>119.97</v>
      </c>
      <c r="H300" s="1477">
        <v>7.4986680000000003</v>
      </c>
      <c r="I300" s="547">
        <v>49.674999999999997</v>
      </c>
      <c r="J300" s="1514">
        <v>0</v>
      </c>
      <c r="K300" s="1463">
        <v>57.173667999999999</v>
      </c>
      <c r="L300" s="1464">
        <v>62.796332</v>
      </c>
      <c r="M300" s="1464">
        <v>62.795999999999999</v>
      </c>
      <c r="N300" s="1477">
        <v>0</v>
      </c>
      <c r="O300" s="1464">
        <v>62.795999999999999</v>
      </c>
      <c r="P300" s="1464"/>
      <c r="Q300" s="1464"/>
      <c r="R300" s="1464"/>
      <c r="S300" s="1464"/>
      <c r="T300" s="1464"/>
      <c r="U300" s="1464"/>
      <c r="V300" s="1464"/>
      <c r="W300" s="1464"/>
      <c r="X300" s="1464"/>
      <c r="Y300" s="1464"/>
      <c r="Z300" s="466">
        <v>62.795999999999999</v>
      </c>
      <c r="AA300" s="466">
        <v>0</v>
      </c>
      <c r="AB300" s="21">
        <v>62.795999999999999</v>
      </c>
      <c r="AC300" s="21">
        <v>62.795999999999999</v>
      </c>
      <c r="AD300" s="21"/>
      <c r="AE300" s="21">
        <v>62.795999999999999</v>
      </c>
      <c r="AF300" s="21">
        <v>62.785953999999997</v>
      </c>
      <c r="AG300" s="21">
        <v>0</v>
      </c>
      <c r="AH300" s="21">
        <v>62.785953999999997</v>
      </c>
      <c r="AI300" s="1464"/>
      <c r="AJ300" s="1464"/>
      <c r="AK300" s="1464" t="s">
        <v>11800</v>
      </c>
      <c r="AL300" s="2601">
        <v>0.5</v>
      </c>
      <c r="AM300" s="1463">
        <v>0</v>
      </c>
    </row>
    <row r="301" spans="1:39" ht="252">
      <c r="A301" s="289">
        <v>1806</v>
      </c>
      <c r="B301" s="1513" t="s">
        <v>4748</v>
      </c>
      <c r="C301" s="1465" t="s">
        <v>4749</v>
      </c>
      <c r="D301" s="1460" t="s">
        <v>37</v>
      </c>
      <c r="E301" s="1460" t="s">
        <v>4205</v>
      </c>
      <c r="F301" s="1508" t="s">
        <v>26</v>
      </c>
      <c r="G301" s="1477">
        <v>109.90300000000001</v>
      </c>
      <c r="H301" s="1477">
        <v>6.875</v>
      </c>
      <c r="I301" s="547">
        <v>45.5045</v>
      </c>
      <c r="J301" s="1514">
        <v>0</v>
      </c>
      <c r="K301" s="1463">
        <v>52.3795</v>
      </c>
      <c r="L301" s="1464">
        <v>57.523500000000006</v>
      </c>
      <c r="M301" s="1464">
        <v>57.524000000000001</v>
      </c>
      <c r="N301" s="1477">
        <v>0</v>
      </c>
      <c r="O301" s="1464">
        <v>57.524000000000001</v>
      </c>
      <c r="P301" s="1464"/>
      <c r="Q301" s="1464"/>
      <c r="R301" s="1464"/>
      <c r="S301" s="1464"/>
      <c r="T301" s="1464"/>
      <c r="U301" s="1464"/>
      <c r="V301" s="1464"/>
      <c r="W301" s="1464"/>
      <c r="X301" s="1464"/>
      <c r="Y301" s="1464"/>
      <c r="Z301" s="466">
        <v>57.524000000000001</v>
      </c>
      <c r="AA301" s="466">
        <v>0</v>
      </c>
      <c r="AB301" s="21">
        <v>57.524000000000001</v>
      </c>
      <c r="AC301" s="21">
        <v>57.524000000000001</v>
      </c>
      <c r="AD301" s="21"/>
      <c r="AE301" s="21">
        <v>57.524000000000001</v>
      </c>
      <c r="AF301" s="21">
        <v>57.515608</v>
      </c>
      <c r="AG301" s="21">
        <v>0</v>
      </c>
      <c r="AH301" s="21">
        <v>57.515608</v>
      </c>
      <c r="AI301" s="1464"/>
      <c r="AJ301" s="1464"/>
      <c r="AK301" s="1464" t="s">
        <v>11800</v>
      </c>
      <c r="AL301" s="2601">
        <v>0.5</v>
      </c>
      <c r="AM301" s="1463">
        <v>0</v>
      </c>
    </row>
    <row r="302" spans="1:39" ht="47.25">
      <c r="A302" s="289">
        <v>1807</v>
      </c>
      <c r="B302" s="1513" t="s">
        <v>4750</v>
      </c>
      <c r="C302" s="1465" t="s">
        <v>4751</v>
      </c>
      <c r="D302" s="1467" t="s">
        <v>435</v>
      </c>
      <c r="E302" s="1460" t="s">
        <v>4228</v>
      </c>
      <c r="F302" s="1508" t="s">
        <v>26</v>
      </c>
      <c r="G302" s="1477">
        <v>98.168999999999997</v>
      </c>
      <c r="H302" s="1477">
        <v>24.46</v>
      </c>
      <c r="I302" s="547">
        <v>30.678000000000001</v>
      </c>
      <c r="J302" s="1514">
        <v>0</v>
      </c>
      <c r="K302" s="1463">
        <v>55.138000000000005</v>
      </c>
      <c r="L302" s="1464">
        <v>43.030999999999992</v>
      </c>
      <c r="M302" s="1464">
        <v>43.030999999999999</v>
      </c>
      <c r="N302" s="1477">
        <v>0</v>
      </c>
      <c r="O302" s="1464">
        <v>43.030999999999999</v>
      </c>
      <c r="P302" s="1464"/>
      <c r="Q302" s="1464"/>
      <c r="R302" s="1464"/>
      <c r="S302" s="1464"/>
      <c r="T302" s="1464"/>
      <c r="U302" s="1464"/>
      <c r="V302" s="1464"/>
      <c r="W302" s="1464"/>
      <c r="X302" s="1464"/>
      <c r="Y302" s="1464"/>
      <c r="Z302" s="466">
        <v>43.030999999999999</v>
      </c>
      <c r="AA302" s="466">
        <v>0</v>
      </c>
      <c r="AB302" s="21">
        <v>43.030999999999999</v>
      </c>
      <c r="AC302" s="21">
        <v>43.030999999999999</v>
      </c>
      <c r="AD302" s="21"/>
      <c r="AE302" s="21">
        <v>43.030999999999999</v>
      </c>
      <c r="AF302" s="21">
        <v>43.030304999999998</v>
      </c>
      <c r="AG302" s="21">
        <v>0</v>
      </c>
      <c r="AH302" s="21">
        <v>43.030304999999998</v>
      </c>
      <c r="AI302" s="1464"/>
      <c r="AJ302" s="1464"/>
      <c r="AK302" s="1464" t="s">
        <v>9259</v>
      </c>
      <c r="AL302" s="2601">
        <v>1</v>
      </c>
      <c r="AM302" s="1463">
        <v>0</v>
      </c>
    </row>
    <row r="303" spans="1:39" ht="173.25">
      <c r="A303" s="289">
        <v>1808</v>
      </c>
      <c r="B303" s="1513" t="s">
        <v>4752</v>
      </c>
      <c r="C303" s="1465" t="s">
        <v>4753</v>
      </c>
      <c r="D303" s="1467" t="s">
        <v>339</v>
      </c>
      <c r="E303" s="1460" t="s">
        <v>3960</v>
      </c>
      <c r="F303" s="1508" t="s">
        <v>26</v>
      </c>
      <c r="G303" s="1477">
        <v>160</v>
      </c>
      <c r="H303" s="1477">
        <v>19.998999999999999</v>
      </c>
      <c r="I303" s="547">
        <v>70</v>
      </c>
      <c r="J303" s="1514">
        <v>0</v>
      </c>
      <c r="K303" s="1463">
        <v>89.998999999999995</v>
      </c>
      <c r="L303" s="1464">
        <v>70.001000000000005</v>
      </c>
      <c r="M303" s="1464">
        <v>70.001000000000005</v>
      </c>
      <c r="N303" s="1477">
        <v>0</v>
      </c>
      <c r="O303" s="1464">
        <v>70.001000000000005</v>
      </c>
      <c r="P303" s="1464"/>
      <c r="Q303" s="1464"/>
      <c r="R303" s="1464"/>
      <c r="S303" s="1464"/>
      <c r="T303" s="1464"/>
      <c r="U303" s="1464"/>
      <c r="V303" s="1464"/>
      <c r="W303" s="1464"/>
      <c r="X303" s="1464"/>
      <c r="Y303" s="1464"/>
      <c r="Z303" s="466">
        <v>70.001000000000005</v>
      </c>
      <c r="AA303" s="466">
        <v>0</v>
      </c>
      <c r="AB303" s="21">
        <v>70.001000000000005</v>
      </c>
      <c r="AC303" s="21">
        <v>70.000500000000002</v>
      </c>
      <c r="AD303" s="21"/>
      <c r="AE303" s="21">
        <v>70.000500000000002</v>
      </c>
      <c r="AF303" s="21">
        <v>69.961530999999994</v>
      </c>
      <c r="AG303" s="21">
        <v>0</v>
      </c>
      <c r="AH303" s="21">
        <v>69.961530999999994</v>
      </c>
      <c r="AI303" s="1464"/>
      <c r="AJ303" s="1464"/>
      <c r="AK303" s="1464" t="s">
        <v>9735</v>
      </c>
      <c r="AL303" s="2601">
        <v>0.5</v>
      </c>
      <c r="AM303" s="1463">
        <v>0</v>
      </c>
    </row>
    <row r="304" spans="1:39" ht="47.25">
      <c r="A304" s="289">
        <v>1809</v>
      </c>
      <c r="B304" s="1513" t="s">
        <v>4754</v>
      </c>
      <c r="C304" s="1465" t="s">
        <v>4755</v>
      </c>
      <c r="D304" s="1467" t="s">
        <v>39</v>
      </c>
      <c r="E304" s="1460" t="s">
        <v>2286</v>
      </c>
      <c r="F304" s="1508" t="s">
        <v>26</v>
      </c>
      <c r="G304" s="1477">
        <v>80</v>
      </c>
      <c r="H304" s="1477">
        <v>55.958985000000006</v>
      </c>
      <c r="I304" s="547">
        <v>0</v>
      </c>
      <c r="J304" s="1514">
        <v>0</v>
      </c>
      <c r="K304" s="1463">
        <v>55.958985000000006</v>
      </c>
      <c r="L304" s="1464">
        <v>24.041014999999994</v>
      </c>
      <c r="M304" s="1464">
        <v>24.041</v>
      </c>
      <c r="N304" s="1477">
        <v>0</v>
      </c>
      <c r="O304" s="1464">
        <v>24.041</v>
      </c>
      <c r="P304" s="1464"/>
      <c r="Q304" s="1464"/>
      <c r="R304" s="1464"/>
      <c r="S304" s="1464"/>
      <c r="T304" s="1464"/>
      <c r="U304" s="1464"/>
      <c r="V304" s="1464"/>
      <c r="W304" s="1464"/>
      <c r="X304" s="1464"/>
      <c r="Y304" s="1464"/>
      <c r="Z304" s="466">
        <v>24.041</v>
      </c>
      <c r="AA304" s="466">
        <v>0</v>
      </c>
      <c r="AB304" s="21">
        <v>24.041</v>
      </c>
      <c r="AC304" s="21"/>
      <c r="AD304" s="21"/>
      <c r="AE304" s="21">
        <v>0</v>
      </c>
      <c r="AF304" s="21">
        <v>0</v>
      </c>
      <c r="AG304" s="21">
        <v>0</v>
      </c>
      <c r="AH304" s="21">
        <v>0</v>
      </c>
      <c r="AI304" s="1464"/>
      <c r="AJ304" s="1464" t="s">
        <v>10418</v>
      </c>
      <c r="AK304" s="1464"/>
      <c r="AL304" s="2601">
        <v>1</v>
      </c>
      <c r="AM304" s="1463">
        <v>0</v>
      </c>
    </row>
    <row r="305" spans="1:40" ht="110.25">
      <c r="A305" s="289">
        <v>1810</v>
      </c>
      <c r="B305" s="1513" t="s">
        <v>4756</v>
      </c>
      <c r="C305" s="1465" t="s">
        <v>4757</v>
      </c>
      <c r="D305" s="1460" t="s">
        <v>662</v>
      </c>
      <c r="E305" s="1460" t="s">
        <v>4263</v>
      </c>
      <c r="F305" s="1508" t="s">
        <v>26</v>
      </c>
      <c r="G305" s="1477">
        <v>740</v>
      </c>
      <c r="H305" s="1477">
        <v>175</v>
      </c>
      <c r="I305" s="547">
        <v>381.06450000000001</v>
      </c>
      <c r="J305" s="1514">
        <v>0</v>
      </c>
      <c r="K305" s="1463">
        <v>556.06449999999995</v>
      </c>
      <c r="L305" s="1464">
        <v>183.93550000000005</v>
      </c>
      <c r="M305" s="1464">
        <v>36.786999999999999</v>
      </c>
      <c r="N305" s="1477">
        <v>0</v>
      </c>
      <c r="O305" s="1464">
        <v>36.786999999999999</v>
      </c>
      <c r="P305" s="1464"/>
      <c r="Q305" s="1464">
        <v>36.786999999999999</v>
      </c>
      <c r="R305" s="1464"/>
      <c r="S305" s="1464"/>
      <c r="T305" s="1464"/>
      <c r="U305" s="1464"/>
      <c r="V305" s="1464"/>
      <c r="W305" s="1464"/>
      <c r="X305" s="1464"/>
      <c r="Y305" s="1464"/>
      <c r="Z305" s="466">
        <v>0</v>
      </c>
      <c r="AA305" s="466">
        <v>0</v>
      </c>
      <c r="AB305" s="21">
        <v>0</v>
      </c>
      <c r="AC305" s="21">
        <v>0</v>
      </c>
      <c r="AD305" s="21"/>
      <c r="AE305" s="21">
        <v>0</v>
      </c>
      <c r="AF305" s="21">
        <v>0</v>
      </c>
      <c r="AG305" s="21">
        <v>0</v>
      </c>
      <c r="AH305" s="21">
        <v>0</v>
      </c>
      <c r="AI305" s="1464"/>
      <c r="AJ305" s="138" t="s">
        <v>12748</v>
      </c>
      <c r="AK305" s="1464" t="s">
        <v>9259</v>
      </c>
      <c r="AL305" s="2601">
        <v>0.25</v>
      </c>
      <c r="AM305" s="1463">
        <v>0</v>
      </c>
    </row>
    <row r="306" spans="1:40" ht="110.25">
      <c r="A306" s="289">
        <v>1811</v>
      </c>
      <c r="B306" s="1513" t="s">
        <v>4758</v>
      </c>
      <c r="C306" s="1465" t="s">
        <v>4759</v>
      </c>
      <c r="D306" s="1467" t="s">
        <v>620</v>
      </c>
      <c r="E306" s="1460" t="s">
        <v>3957</v>
      </c>
      <c r="F306" s="1508" t="s">
        <v>115</v>
      </c>
      <c r="G306" s="1477">
        <v>1430</v>
      </c>
      <c r="H306" s="1477">
        <v>91.438000000000002</v>
      </c>
      <c r="I306" s="547">
        <v>357.2</v>
      </c>
      <c r="J306" s="1514">
        <v>0</v>
      </c>
      <c r="K306" s="1463">
        <v>448.63799999999998</v>
      </c>
      <c r="L306" s="1464">
        <v>981.36200000000008</v>
      </c>
      <c r="M306" s="1464">
        <v>12.409000000000001</v>
      </c>
      <c r="N306" s="1477">
        <v>0</v>
      </c>
      <c r="O306" s="1464">
        <v>12.409000000000001</v>
      </c>
      <c r="P306" s="1464"/>
      <c r="Q306" s="1464">
        <v>12.409000000000001</v>
      </c>
      <c r="R306" s="1464"/>
      <c r="S306" s="1464"/>
      <c r="T306" s="1464"/>
      <c r="U306" s="1464"/>
      <c r="V306" s="1464"/>
      <c r="W306" s="1464"/>
      <c r="X306" s="1464"/>
      <c r="Y306" s="1464"/>
      <c r="Z306" s="466">
        <v>0</v>
      </c>
      <c r="AA306" s="466">
        <v>0</v>
      </c>
      <c r="AB306" s="21">
        <v>0</v>
      </c>
      <c r="AC306" s="21">
        <v>0</v>
      </c>
      <c r="AD306" s="21"/>
      <c r="AE306" s="21">
        <v>0</v>
      </c>
      <c r="AF306" s="21">
        <v>0</v>
      </c>
      <c r="AG306" s="21">
        <v>0</v>
      </c>
      <c r="AH306" s="21">
        <v>0</v>
      </c>
      <c r="AI306" s="1464"/>
      <c r="AJ306" s="138" t="s">
        <v>12749</v>
      </c>
      <c r="AK306" s="1464" t="s">
        <v>9259</v>
      </c>
      <c r="AL306" s="2601">
        <v>0.25</v>
      </c>
      <c r="AM306" s="1463">
        <v>0</v>
      </c>
    </row>
    <row r="307" spans="1:40" ht="63">
      <c r="A307" s="289">
        <v>1812</v>
      </c>
      <c r="B307" s="1513" t="s">
        <v>4760</v>
      </c>
      <c r="C307" s="1465" t="s">
        <v>4761</v>
      </c>
      <c r="D307" s="1467" t="s">
        <v>534</v>
      </c>
      <c r="E307" s="1460" t="s">
        <v>4216</v>
      </c>
      <c r="F307" s="1508" t="s">
        <v>26</v>
      </c>
      <c r="G307" s="1477">
        <v>220.012</v>
      </c>
      <c r="H307" s="1477">
        <v>0</v>
      </c>
      <c r="I307" s="547">
        <v>44</v>
      </c>
      <c r="J307" s="1514">
        <v>0</v>
      </c>
      <c r="K307" s="1463">
        <v>44</v>
      </c>
      <c r="L307" s="1464">
        <v>176.012</v>
      </c>
      <c r="M307" s="1464">
        <v>176.012</v>
      </c>
      <c r="N307" s="1477">
        <v>0</v>
      </c>
      <c r="O307" s="1464">
        <v>176.012</v>
      </c>
      <c r="P307" s="1464"/>
      <c r="Q307" s="1464"/>
      <c r="R307" s="1464"/>
      <c r="S307" s="1464"/>
      <c r="T307" s="1464"/>
      <c r="U307" s="1464"/>
      <c r="V307" s="1464"/>
      <c r="W307" s="1464"/>
      <c r="X307" s="1464"/>
      <c r="Y307" s="1464"/>
      <c r="Z307" s="466">
        <v>176.012</v>
      </c>
      <c r="AA307" s="466">
        <v>0</v>
      </c>
      <c r="AB307" s="21">
        <v>176.012</v>
      </c>
      <c r="AC307" s="21">
        <v>176.012</v>
      </c>
      <c r="AD307" s="21"/>
      <c r="AE307" s="21">
        <v>176.012</v>
      </c>
      <c r="AF307" s="21">
        <v>175.944256</v>
      </c>
      <c r="AG307" s="21">
        <v>0</v>
      </c>
      <c r="AH307" s="21">
        <v>175.944256</v>
      </c>
      <c r="AI307" s="1464"/>
      <c r="AJ307" s="1464"/>
      <c r="AK307" s="1464" t="s">
        <v>9735</v>
      </c>
      <c r="AL307" s="2601">
        <v>0.5</v>
      </c>
      <c r="AM307" s="1463">
        <v>0</v>
      </c>
      <c r="AN307" s="2859"/>
    </row>
    <row r="308" spans="1:40" ht="63">
      <c r="A308" s="289">
        <v>1813</v>
      </c>
      <c r="B308" s="1513" t="s">
        <v>4762</v>
      </c>
      <c r="C308" s="1465" t="s">
        <v>4763</v>
      </c>
      <c r="D308" s="1467" t="s">
        <v>107</v>
      </c>
      <c r="E308" s="1460" t="s">
        <v>4228</v>
      </c>
      <c r="F308" s="1508" t="s">
        <v>26</v>
      </c>
      <c r="G308" s="1477">
        <v>199.94800000000001</v>
      </c>
      <c r="H308" s="1477">
        <v>0</v>
      </c>
      <c r="I308" s="547">
        <v>127.97800000000001</v>
      </c>
      <c r="J308" s="1514">
        <v>0</v>
      </c>
      <c r="K308" s="1463">
        <v>127.97800000000001</v>
      </c>
      <c r="L308" s="1464">
        <v>71.97</v>
      </c>
      <c r="M308" s="1464">
        <v>71.97</v>
      </c>
      <c r="N308" s="1477">
        <v>0</v>
      </c>
      <c r="O308" s="1464">
        <v>71.97</v>
      </c>
      <c r="P308" s="1464"/>
      <c r="Q308" s="1464"/>
      <c r="R308" s="1464"/>
      <c r="S308" s="1464"/>
      <c r="T308" s="1464"/>
      <c r="U308" s="1464"/>
      <c r="V308" s="1464"/>
      <c r="W308" s="1464"/>
      <c r="X308" s="1464"/>
      <c r="Y308" s="1464"/>
      <c r="Z308" s="466">
        <v>71.97</v>
      </c>
      <c r="AA308" s="466">
        <v>0</v>
      </c>
      <c r="AB308" s="21">
        <v>71.97</v>
      </c>
      <c r="AC308" s="21">
        <v>71.97</v>
      </c>
      <c r="AD308" s="21"/>
      <c r="AE308" s="21">
        <v>71.97</v>
      </c>
      <c r="AF308" s="21">
        <v>71.966239000000002</v>
      </c>
      <c r="AG308" s="21">
        <v>0</v>
      </c>
      <c r="AH308" s="21">
        <v>71.966239000000002</v>
      </c>
      <c r="AI308" s="1464"/>
      <c r="AJ308" s="1464"/>
      <c r="AK308" s="1464" t="s">
        <v>9368</v>
      </c>
      <c r="AL308" s="2601">
        <v>0.5</v>
      </c>
      <c r="AM308" s="1463">
        <v>0</v>
      </c>
    </row>
    <row r="309" spans="1:40" ht="63">
      <c r="A309" s="289">
        <v>1814</v>
      </c>
      <c r="B309" s="1513" t="s">
        <v>4764</v>
      </c>
      <c r="C309" s="1465" t="s">
        <v>4765</v>
      </c>
      <c r="D309" s="1460" t="s">
        <v>617</v>
      </c>
      <c r="E309" s="1460" t="s">
        <v>4263</v>
      </c>
      <c r="F309" s="1508" t="s">
        <v>115</v>
      </c>
      <c r="G309" s="1477">
        <v>3810.7469999999998</v>
      </c>
      <c r="H309" s="1477">
        <v>350</v>
      </c>
      <c r="I309" s="547">
        <v>2087.5</v>
      </c>
      <c r="J309" s="1514">
        <v>0</v>
      </c>
      <c r="K309" s="1463">
        <v>2437.5</v>
      </c>
      <c r="L309" s="1464">
        <v>1373.2469999999998</v>
      </c>
      <c r="M309" s="1464">
        <v>1373.2470000000001</v>
      </c>
      <c r="N309" s="1477">
        <v>0</v>
      </c>
      <c r="O309" s="1464">
        <v>1373.2470000000001</v>
      </c>
      <c r="P309" s="1464"/>
      <c r="Q309" s="1464"/>
      <c r="R309" s="1464"/>
      <c r="S309" s="1464"/>
      <c r="T309" s="1464"/>
      <c r="U309" s="1464"/>
      <c r="V309" s="1464"/>
      <c r="W309" s="1464"/>
      <c r="X309" s="1464"/>
      <c r="Y309" s="1464"/>
      <c r="Z309" s="466">
        <v>1373.2470000000001</v>
      </c>
      <c r="AA309" s="466">
        <v>0</v>
      </c>
      <c r="AB309" s="21">
        <v>1373.2470000000001</v>
      </c>
      <c r="AC309" s="21">
        <v>1373.2465000000002</v>
      </c>
      <c r="AD309" s="21"/>
      <c r="AE309" s="21">
        <v>1373.2465000000002</v>
      </c>
      <c r="AF309" s="21">
        <v>1373.0996479999999</v>
      </c>
      <c r="AG309" s="21">
        <v>0</v>
      </c>
      <c r="AH309" s="21">
        <v>1373.0996479999999</v>
      </c>
      <c r="AI309" s="1464"/>
      <c r="AJ309" s="1464"/>
      <c r="AK309" s="1464" t="s">
        <v>9735</v>
      </c>
      <c r="AL309" s="2601">
        <v>0.5</v>
      </c>
      <c r="AM309" s="1463">
        <v>0</v>
      </c>
    </row>
    <row r="310" spans="1:40" ht="110.25">
      <c r="A310" s="289">
        <v>1815</v>
      </c>
      <c r="B310" s="1513" t="s">
        <v>4766</v>
      </c>
      <c r="C310" s="1465" t="s">
        <v>4767</v>
      </c>
      <c r="D310" s="1460" t="s">
        <v>617</v>
      </c>
      <c r="E310" s="1460" t="s">
        <v>4216</v>
      </c>
      <c r="F310" s="1508" t="s">
        <v>26</v>
      </c>
      <c r="G310" s="1477">
        <v>931.68600000000004</v>
      </c>
      <c r="H310" s="1477">
        <v>103.911</v>
      </c>
      <c r="I310" s="547">
        <v>312.07249999999999</v>
      </c>
      <c r="J310" s="1514">
        <v>0</v>
      </c>
      <c r="K310" s="1463">
        <v>415.98349999999999</v>
      </c>
      <c r="L310" s="1464">
        <v>515.7025000000001</v>
      </c>
      <c r="M310" s="1464">
        <v>515.70299999999997</v>
      </c>
      <c r="N310" s="1477">
        <v>0</v>
      </c>
      <c r="O310" s="1464">
        <v>515.70299999999997</v>
      </c>
      <c r="P310" s="1464"/>
      <c r="Q310" s="1464"/>
      <c r="R310" s="1464"/>
      <c r="S310" s="1464"/>
      <c r="T310" s="1464"/>
      <c r="U310" s="1464"/>
      <c r="V310" s="1464"/>
      <c r="W310" s="1464"/>
      <c r="X310" s="1464"/>
      <c r="Y310" s="1464"/>
      <c r="Z310" s="466">
        <v>515.70299999999997</v>
      </c>
      <c r="AA310" s="466">
        <v>0</v>
      </c>
      <c r="AB310" s="21">
        <v>515.70299999999997</v>
      </c>
      <c r="AC310" s="21">
        <v>515.70249999999999</v>
      </c>
      <c r="AD310" s="21"/>
      <c r="AE310" s="21">
        <v>515.70249999999999</v>
      </c>
      <c r="AF310" s="21">
        <v>515.68458599999997</v>
      </c>
      <c r="AG310" s="21">
        <v>0</v>
      </c>
      <c r="AH310" s="21">
        <v>515.68458599999997</v>
      </c>
      <c r="AI310" s="1464"/>
      <c r="AJ310" s="1464"/>
      <c r="AK310" s="1464" t="s">
        <v>10402</v>
      </c>
      <c r="AL310" s="2601">
        <v>0.5</v>
      </c>
      <c r="AM310" s="1463">
        <v>0</v>
      </c>
    </row>
    <row r="311" spans="1:40" ht="78.75">
      <c r="A311" s="289">
        <v>1816</v>
      </c>
      <c r="B311" s="1513" t="s">
        <v>4768</v>
      </c>
      <c r="C311" s="1465" t="s">
        <v>4769</v>
      </c>
      <c r="D311" s="1467" t="s">
        <v>537</v>
      </c>
      <c r="E311" s="1460" t="s">
        <v>4263</v>
      </c>
      <c r="F311" s="1508" t="s">
        <v>115</v>
      </c>
      <c r="G311" s="1477">
        <v>236.58799999999999</v>
      </c>
      <c r="H311" s="1477">
        <v>0</v>
      </c>
      <c r="I311" s="547">
        <v>47.311499999999995</v>
      </c>
      <c r="J311" s="1514">
        <v>0</v>
      </c>
      <c r="K311" s="1463">
        <v>47.311499999999995</v>
      </c>
      <c r="L311" s="1464">
        <v>189.2765</v>
      </c>
      <c r="M311" s="1464">
        <v>47.319000000000003</v>
      </c>
      <c r="N311" s="1477">
        <v>0</v>
      </c>
      <c r="O311" s="1464">
        <v>47.319000000000003</v>
      </c>
      <c r="P311" s="1464"/>
      <c r="Q311" s="1464"/>
      <c r="R311" s="1464"/>
      <c r="S311" s="1464"/>
      <c r="T311" s="1464"/>
      <c r="U311" s="1464"/>
      <c r="V311" s="1464"/>
      <c r="W311" s="1464"/>
      <c r="X311" s="1464"/>
      <c r="Y311" s="1464"/>
      <c r="Z311" s="466">
        <v>47.319000000000003</v>
      </c>
      <c r="AA311" s="466">
        <v>0</v>
      </c>
      <c r="AB311" s="21">
        <v>47.319000000000003</v>
      </c>
      <c r="AC311" s="21">
        <v>47.318750000000001</v>
      </c>
      <c r="AD311" s="21"/>
      <c r="AE311" s="21">
        <v>47.318750000000001</v>
      </c>
      <c r="AF311" s="21">
        <v>46.857399999999998</v>
      </c>
      <c r="AG311" s="21">
        <v>0</v>
      </c>
      <c r="AH311" s="21">
        <v>46.857399999999998</v>
      </c>
      <c r="AI311" s="1464"/>
      <c r="AJ311" s="1464"/>
      <c r="AK311" s="1464" t="s">
        <v>12218</v>
      </c>
      <c r="AL311" s="2601">
        <v>0.25</v>
      </c>
      <c r="AM311" s="1463">
        <v>0</v>
      </c>
    </row>
    <row r="312" spans="1:40" ht="78.75">
      <c r="A312" s="289">
        <v>1817</v>
      </c>
      <c r="B312" s="1513" t="s">
        <v>4770</v>
      </c>
      <c r="C312" s="1465" t="s">
        <v>4771</v>
      </c>
      <c r="D312" s="1467" t="s">
        <v>39</v>
      </c>
      <c r="E312" s="1460" t="s">
        <v>4263</v>
      </c>
      <c r="F312" s="1508" t="s">
        <v>115</v>
      </c>
      <c r="G312" s="1477">
        <v>300</v>
      </c>
      <c r="H312" s="1477">
        <v>75</v>
      </c>
      <c r="I312" s="547">
        <v>120.45</v>
      </c>
      <c r="J312" s="1514">
        <v>0</v>
      </c>
      <c r="K312" s="1463">
        <v>195.45</v>
      </c>
      <c r="L312" s="1464">
        <v>104.55000000000001</v>
      </c>
      <c r="M312" s="1464">
        <v>26.138000000000002</v>
      </c>
      <c r="N312" s="1477">
        <v>0</v>
      </c>
      <c r="O312" s="1464">
        <v>26.138000000000002</v>
      </c>
      <c r="P312" s="1464"/>
      <c r="Q312" s="1464"/>
      <c r="R312" s="1464"/>
      <c r="S312" s="1464"/>
      <c r="T312" s="1464"/>
      <c r="U312" s="1464"/>
      <c r="V312" s="1464"/>
      <c r="W312" s="1464"/>
      <c r="X312" s="1464"/>
      <c r="Y312" s="1464"/>
      <c r="Z312" s="466">
        <v>26.138000000000002</v>
      </c>
      <c r="AA312" s="466">
        <v>0</v>
      </c>
      <c r="AB312" s="21">
        <v>26.138000000000002</v>
      </c>
      <c r="AC312" s="21">
        <v>26.137500000000003</v>
      </c>
      <c r="AD312" s="21"/>
      <c r="AE312" s="21">
        <v>26.137500000000003</v>
      </c>
      <c r="AF312" s="21">
        <v>26.137</v>
      </c>
      <c r="AG312" s="21">
        <v>0</v>
      </c>
      <c r="AH312" s="21">
        <v>26.137</v>
      </c>
      <c r="AI312" s="1464"/>
      <c r="AJ312" s="1464"/>
      <c r="AK312" s="1464" t="s">
        <v>9713</v>
      </c>
      <c r="AL312" s="2601">
        <v>0.25</v>
      </c>
      <c r="AM312" s="1463">
        <v>0</v>
      </c>
    </row>
    <row r="313" spans="1:40" ht="78.75">
      <c r="A313" s="289">
        <v>1818</v>
      </c>
      <c r="B313" s="1513" t="s">
        <v>4772</v>
      </c>
      <c r="C313" s="1518" t="s">
        <v>4773</v>
      </c>
      <c r="D313" s="1460" t="s">
        <v>147</v>
      </c>
      <c r="E313" s="1460" t="s">
        <v>4774</v>
      </c>
      <c r="F313" s="1508" t="s">
        <v>26</v>
      </c>
      <c r="G313" s="1477">
        <v>544.327</v>
      </c>
      <c r="H313" s="1477">
        <v>0</v>
      </c>
      <c r="I313" s="547">
        <v>68.864999999999995</v>
      </c>
      <c r="J313" s="1514">
        <v>0</v>
      </c>
      <c r="K313" s="1463">
        <v>68.864999999999995</v>
      </c>
      <c r="L313" s="1464">
        <v>475.46199999999999</v>
      </c>
      <c r="M313" s="1464">
        <v>400</v>
      </c>
      <c r="N313" s="1477">
        <v>0</v>
      </c>
      <c r="O313" s="1464">
        <v>400</v>
      </c>
      <c r="P313" s="1464"/>
      <c r="Q313" s="1464"/>
      <c r="R313" s="1464"/>
      <c r="S313" s="1464"/>
      <c r="T313" s="1464"/>
      <c r="U313" s="1464"/>
      <c r="V313" s="1464"/>
      <c r="W313" s="1464"/>
      <c r="X313" s="1464"/>
      <c r="Y313" s="1464"/>
      <c r="Z313" s="466">
        <v>400</v>
      </c>
      <c r="AA313" s="466">
        <v>0</v>
      </c>
      <c r="AB313" s="21">
        <v>400</v>
      </c>
      <c r="AC313" s="21">
        <v>300</v>
      </c>
      <c r="AD313" s="21"/>
      <c r="AE313" s="21">
        <v>300</v>
      </c>
      <c r="AF313" s="21">
        <v>239.26262399999999</v>
      </c>
      <c r="AG313" s="21">
        <v>0</v>
      </c>
      <c r="AH313" s="21">
        <v>239.26262399999999</v>
      </c>
      <c r="AI313" s="1464"/>
      <c r="AJ313" s="1464"/>
      <c r="AK313" s="1464" t="s">
        <v>10862</v>
      </c>
      <c r="AL313" s="2601">
        <v>0.25</v>
      </c>
      <c r="AM313" s="1463">
        <v>0</v>
      </c>
    </row>
    <row r="314" spans="1:40" ht="78.75">
      <c r="A314" s="289">
        <v>1819</v>
      </c>
      <c r="B314" s="1513" t="s">
        <v>4775</v>
      </c>
      <c r="C314" s="1465" t="s">
        <v>4776</v>
      </c>
      <c r="D314" s="1467" t="s">
        <v>213</v>
      </c>
      <c r="E314" s="1460" t="s">
        <v>4098</v>
      </c>
      <c r="F314" s="1508" t="s">
        <v>26</v>
      </c>
      <c r="G314" s="1477">
        <v>339.06799999999998</v>
      </c>
      <c r="H314" s="1464">
        <v>0</v>
      </c>
      <c r="I314" s="547">
        <v>127.79</v>
      </c>
      <c r="J314" s="1463">
        <v>0</v>
      </c>
      <c r="K314" s="1463">
        <v>127.79</v>
      </c>
      <c r="L314" s="1469">
        <v>211.27799999999996</v>
      </c>
      <c r="M314" s="1464">
        <v>105.639</v>
      </c>
      <c r="N314" s="1477">
        <v>0</v>
      </c>
      <c r="O314" s="1464">
        <v>105.639</v>
      </c>
      <c r="P314" s="1464"/>
      <c r="Q314" s="1464"/>
      <c r="R314" s="1464"/>
      <c r="S314" s="1464"/>
      <c r="T314" s="1464"/>
      <c r="U314" s="1464"/>
      <c r="V314" s="1464"/>
      <c r="W314" s="1464"/>
      <c r="X314" s="1464"/>
      <c r="Y314" s="1464"/>
      <c r="Z314" s="466">
        <v>105.639</v>
      </c>
      <c r="AA314" s="466">
        <v>0</v>
      </c>
      <c r="AB314" s="21">
        <v>105.639</v>
      </c>
      <c r="AC314" s="21">
        <v>105.63874999999999</v>
      </c>
      <c r="AD314" s="21"/>
      <c r="AE314" s="21">
        <v>105.63874999999999</v>
      </c>
      <c r="AF314" s="21">
        <v>105.637908</v>
      </c>
      <c r="AG314" s="21">
        <v>0</v>
      </c>
      <c r="AH314" s="21">
        <v>105.637908</v>
      </c>
      <c r="AI314" s="1464"/>
      <c r="AJ314" s="1464"/>
      <c r="AK314" s="1464" t="s">
        <v>10340</v>
      </c>
      <c r="AL314" s="2601">
        <v>0.25</v>
      </c>
      <c r="AM314" s="1464">
        <v>0</v>
      </c>
    </row>
    <row r="315" spans="1:40" ht="63">
      <c r="A315" s="289">
        <v>1820</v>
      </c>
      <c r="B315" s="1513" t="s">
        <v>4777</v>
      </c>
      <c r="C315" s="1465" t="s">
        <v>4778</v>
      </c>
      <c r="D315" s="1467" t="s">
        <v>213</v>
      </c>
      <c r="E315" s="1460" t="s">
        <v>4098</v>
      </c>
      <c r="F315" s="1508" t="s">
        <v>26</v>
      </c>
      <c r="G315" s="1477">
        <v>259.75</v>
      </c>
      <c r="H315" s="1464">
        <v>0</v>
      </c>
      <c r="I315" s="547">
        <v>87.489000000000004</v>
      </c>
      <c r="J315" s="1477">
        <v>0</v>
      </c>
      <c r="K315" s="1463">
        <v>87.489000000000004</v>
      </c>
      <c r="L315" s="1469">
        <v>172.261</v>
      </c>
      <c r="M315" s="1464">
        <v>86.131</v>
      </c>
      <c r="N315" s="1477">
        <v>0</v>
      </c>
      <c r="O315" s="1464">
        <v>86.131</v>
      </c>
      <c r="P315" s="1464"/>
      <c r="Q315" s="1464"/>
      <c r="R315" s="1464"/>
      <c r="S315" s="1464"/>
      <c r="T315" s="1464"/>
      <c r="U315" s="1464"/>
      <c r="V315" s="1464"/>
      <c r="W315" s="1464"/>
      <c r="X315" s="1464"/>
      <c r="Y315" s="1464"/>
      <c r="Z315" s="466">
        <v>86.131</v>
      </c>
      <c r="AA315" s="466">
        <v>0</v>
      </c>
      <c r="AB315" s="21">
        <v>86.131</v>
      </c>
      <c r="AC315" s="21">
        <v>43.065750000000001</v>
      </c>
      <c r="AD315" s="21"/>
      <c r="AE315" s="21">
        <v>43.065750000000001</v>
      </c>
      <c r="AF315" s="21">
        <v>43.065770000000001</v>
      </c>
      <c r="AG315" s="21">
        <v>0</v>
      </c>
      <c r="AH315" s="21">
        <v>43.065770000000001</v>
      </c>
      <c r="AI315" s="1464"/>
      <c r="AJ315" s="1464"/>
      <c r="AK315" s="1464" t="s">
        <v>10861</v>
      </c>
      <c r="AL315" s="2601">
        <v>0.25</v>
      </c>
      <c r="AM315" s="1464">
        <v>0</v>
      </c>
    </row>
    <row r="316" spans="1:40" ht="110.25">
      <c r="A316" s="289">
        <v>1821</v>
      </c>
      <c r="B316" s="1513" t="s">
        <v>4779</v>
      </c>
      <c r="C316" s="1465" t="s">
        <v>4780</v>
      </c>
      <c r="D316" s="1467" t="s">
        <v>213</v>
      </c>
      <c r="E316" s="1460" t="s">
        <v>4098</v>
      </c>
      <c r="F316" s="1508" t="s">
        <v>26</v>
      </c>
      <c r="G316" s="1477">
        <v>90.093000000000004</v>
      </c>
      <c r="H316" s="1464">
        <v>0</v>
      </c>
      <c r="I316" s="547">
        <v>22.245000000000001</v>
      </c>
      <c r="J316" s="1477">
        <v>0</v>
      </c>
      <c r="K316" s="1463">
        <v>22.245000000000001</v>
      </c>
      <c r="L316" s="1469">
        <v>67.847999999999999</v>
      </c>
      <c r="M316" s="1464">
        <v>33.923999999999999</v>
      </c>
      <c r="N316" s="1477">
        <v>0</v>
      </c>
      <c r="O316" s="1464">
        <v>33.923999999999999</v>
      </c>
      <c r="P316" s="1464"/>
      <c r="Q316" s="1464"/>
      <c r="R316" s="1464"/>
      <c r="S316" s="1464"/>
      <c r="T316" s="1464"/>
      <c r="U316" s="1464"/>
      <c r="V316" s="1464"/>
      <c r="W316" s="1464"/>
      <c r="X316" s="1464"/>
      <c r="Y316" s="1464"/>
      <c r="Z316" s="466">
        <v>33.923999999999999</v>
      </c>
      <c r="AA316" s="466">
        <v>0</v>
      </c>
      <c r="AB316" s="21">
        <v>33.923999999999999</v>
      </c>
      <c r="AC316" s="21">
        <v>33.923999999999999</v>
      </c>
      <c r="AD316" s="21"/>
      <c r="AE316" s="21">
        <v>33.923999999999999</v>
      </c>
      <c r="AF316" s="21">
        <v>33.923951000000002</v>
      </c>
      <c r="AG316" s="21">
        <v>0</v>
      </c>
      <c r="AH316" s="21">
        <v>33.923951000000002</v>
      </c>
      <c r="AI316" s="1464"/>
      <c r="AJ316" s="1464"/>
      <c r="AK316" s="1464" t="s">
        <v>10423</v>
      </c>
      <c r="AL316" s="2601">
        <v>0.25</v>
      </c>
      <c r="AM316" s="1464">
        <v>0</v>
      </c>
    </row>
    <row r="317" spans="1:40" ht="78.75">
      <c r="A317" s="289">
        <v>1822</v>
      </c>
      <c r="B317" s="1513" t="s">
        <v>4781</v>
      </c>
      <c r="C317" s="1465" t="s">
        <v>4782</v>
      </c>
      <c r="D317" s="1467" t="s">
        <v>213</v>
      </c>
      <c r="E317" s="1460" t="s">
        <v>4098</v>
      </c>
      <c r="F317" s="1508" t="s">
        <v>115</v>
      </c>
      <c r="G317" s="1477">
        <v>243.1</v>
      </c>
      <c r="H317" s="1464">
        <v>0</v>
      </c>
      <c r="I317" s="547">
        <v>81.914000000000001</v>
      </c>
      <c r="J317" s="1477">
        <v>0</v>
      </c>
      <c r="K317" s="1463">
        <v>81.914000000000001</v>
      </c>
      <c r="L317" s="1469">
        <v>161.18599999999998</v>
      </c>
      <c r="M317" s="1464">
        <v>80.593000000000004</v>
      </c>
      <c r="N317" s="1477">
        <v>0</v>
      </c>
      <c r="O317" s="1464">
        <v>80.593000000000004</v>
      </c>
      <c r="P317" s="1464"/>
      <c r="Q317" s="1464"/>
      <c r="R317" s="1464"/>
      <c r="S317" s="1464"/>
      <c r="T317" s="1464"/>
      <c r="U317" s="1464"/>
      <c r="V317" s="1464"/>
      <c r="W317" s="1464"/>
      <c r="X317" s="1464"/>
      <c r="Y317" s="1464"/>
      <c r="Z317" s="466">
        <v>80.593000000000004</v>
      </c>
      <c r="AA317" s="466">
        <v>0</v>
      </c>
      <c r="AB317" s="21">
        <v>80.593000000000004</v>
      </c>
      <c r="AC317" s="21">
        <v>20.148250000000001</v>
      </c>
      <c r="AD317" s="21"/>
      <c r="AE317" s="21">
        <v>20.148250000000001</v>
      </c>
      <c r="AF317" s="21">
        <v>20.148230999999999</v>
      </c>
      <c r="AG317" s="21">
        <v>0</v>
      </c>
      <c r="AH317" s="21">
        <v>20.148230999999999</v>
      </c>
      <c r="AI317" s="1464"/>
      <c r="AJ317" s="1464" t="s">
        <v>9667</v>
      </c>
      <c r="AK317" s="1464" t="s">
        <v>9259</v>
      </c>
      <c r="AL317" s="2601">
        <v>0.25</v>
      </c>
      <c r="AM317" s="1464">
        <v>0</v>
      </c>
    </row>
    <row r="318" spans="1:40" ht="157.5">
      <c r="A318" s="289">
        <v>1823</v>
      </c>
      <c r="B318" s="1513" t="s">
        <v>4783</v>
      </c>
      <c r="C318" s="1465" t="s">
        <v>4784</v>
      </c>
      <c r="D318" s="1467" t="s">
        <v>213</v>
      </c>
      <c r="E318" s="1460" t="s">
        <v>121</v>
      </c>
      <c r="F318" s="1508" t="s">
        <v>26</v>
      </c>
      <c r="G318" s="1477">
        <v>163.02000000000001</v>
      </c>
      <c r="H318" s="1464">
        <v>0</v>
      </c>
      <c r="I318" s="547">
        <v>62.594999999999999</v>
      </c>
      <c r="J318" s="1477">
        <v>0</v>
      </c>
      <c r="K318" s="1463">
        <v>62.594999999999999</v>
      </c>
      <c r="L318" s="1469">
        <v>100.42500000000001</v>
      </c>
      <c r="M318" s="1464">
        <v>50.213000000000001</v>
      </c>
      <c r="N318" s="1477">
        <v>0</v>
      </c>
      <c r="O318" s="1464">
        <v>50.213000000000001</v>
      </c>
      <c r="P318" s="1464"/>
      <c r="Q318" s="1464"/>
      <c r="R318" s="1464"/>
      <c r="S318" s="1464"/>
      <c r="T318" s="1464"/>
      <c r="U318" s="1464"/>
      <c r="V318" s="1464"/>
      <c r="W318" s="1464"/>
      <c r="X318" s="1464"/>
      <c r="Y318" s="1464"/>
      <c r="Z318" s="466">
        <v>50.213000000000001</v>
      </c>
      <c r="AA318" s="466">
        <v>0</v>
      </c>
      <c r="AB318" s="21">
        <v>50.213000000000001</v>
      </c>
      <c r="AC318" s="21">
        <v>50.213250000000002</v>
      </c>
      <c r="AD318" s="21"/>
      <c r="AE318" s="21">
        <v>50.213250000000002</v>
      </c>
      <c r="AF318" s="21">
        <v>50.212439000000003</v>
      </c>
      <c r="AG318" s="21">
        <v>0</v>
      </c>
      <c r="AH318" s="21">
        <v>50.212439000000003</v>
      </c>
      <c r="AI318" s="1464"/>
      <c r="AJ318" s="1464"/>
      <c r="AK318" s="1464" t="s">
        <v>11842</v>
      </c>
      <c r="AL318" s="2601">
        <v>0.25</v>
      </c>
      <c r="AM318" s="1464">
        <v>0</v>
      </c>
    </row>
    <row r="319" spans="1:40" ht="94.5">
      <c r="A319" s="289">
        <v>1824</v>
      </c>
      <c r="B319" s="1513" t="s">
        <v>4785</v>
      </c>
      <c r="C319" s="1465" t="s">
        <v>4786</v>
      </c>
      <c r="D319" s="1467" t="s">
        <v>213</v>
      </c>
      <c r="E319" s="1460" t="s">
        <v>1535</v>
      </c>
      <c r="F319" s="1508" t="s">
        <v>115</v>
      </c>
      <c r="G319" s="1477">
        <v>170.05</v>
      </c>
      <c r="H319" s="1464">
        <v>0</v>
      </c>
      <c r="I319" s="547">
        <v>64.040999999999997</v>
      </c>
      <c r="J319" s="1477">
        <v>0</v>
      </c>
      <c r="K319" s="1463">
        <v>64.040999999999997</v>
      </c>
      <c r="L319" s="1469">
        <v>106.00900000000001</v>
      </c>
      <c r="M319" s="1464">
        <v>53.005000000000003</v>
      </c>
      <c r="N319" s="1477">
        <v>0</v>
      </c>
      <c r="O319" s="1464">
        <v>53.005000000000003</v>
      </c>
      <c r="P319" s="1464"/>
      <c r="Q319" s="1464"/>
      <c r="R319" s="1464"/>
      <c r="S319" s="1464"/>
      <c r="T319" s="1464"/>
      <c r="U319" s="1464"/>
      <c r="V319" s="1464"/>
      <c r="W319" s="1464"/>
      <c r="X319" s="1464"/>
      <c r="Y319" s="1464"/>
      <c r="Z319" s="466">
        <v>53.005000000000003</v>
      </c>
      <c r="AA319" s="466">
        <v>0</v>
      </c>
      <c r="AB319" s="21">
        <v>53.005000000000003</v>
      </c>
      <c r="AC319" s="21">
        <v>53.005250000000004</v>
      </c>
      <c r="AD319" s="21"/>
      <c r="AE319" s="21">
        <v>53.005250000000004</v>
      </c>
      <c r="AF319" s="21">
        <v>53.004392000000003</v>
      </c>
      <c r="AG319" s="21">
        <v>0</v>
      </c>
      <c r="AH319" s="21">
        <v>53.004392000000003</v>
      </c>
      <c r="AI319" s="1464"/>
      <c r="AJ319" s="1464"/>
      <c r="AK319" s="1464" t="s">
        <v>11872</v>
      </c>
      <c r="AL319" s="2601">
        <v>0.25</v>
      </c>
      <c r="AM319" s="1464">
        <v>0</v>
      </c>
    </row>
    <row r="320" spans="1:40" ht="94.5">
      <c r="A320" s="289">
        <v>1825</v>
      </c>
      <c r="B320" s="1513" t="s">
        <v>4787</v>
      </c>
      <c r="C320" s="1465" t="s">
        <v>4788</v>
      </c>
      <c r="D320" s="1467" t="s">
        <v>213</v>
      </c>
      <c r="E320" s="1460" t="s">
        <v>4098</v>
      </c>
      <c r="F320" s="1508" t="s">
        <v>26</v>
      </c>
      <c r="G320" s="1477">
        <v>99.91</v>
      </c>
      <c r="H320" s="1464">
        <v>25</v>
      </c>
      <c r="I320" s="547">
        <v>43.705249999999999</v>
      </c>
      <c r="J320" s="1477">
        <v>0</v>
      </c>
      <c r="K320" s="1463">
        <v>68.705250000000007</v>
      </c>
      <c r="L320" s="1469">
        <v>31.20474999999999</v>
      </c>
      <c r="M320" s="1464">
        <v>31.204999999999998</v>
      </c>
      <c r="N320" s="1477">
        <v>0</v>
      </c>
      <c r="O320" s="1464">
        <v>31.204999999999998</v>
      </c>
      <c r="P320" s="1464"/>
      <c r="Q320" s="1464"/>
      <c r="R320" s="1464"/>
      <c r="S320" s="1464"/>
      <c r="T320" s="1464"/>
      <c r="U320" s="1464"/>
      <c r="V320" s="1464"/>
      <c r="W320" s="1464"/>
      <c r="X320" s="1464">
        <v>31.204999999999998</v>
      </c>
      <c r="Y320" s="1464"/>
      <c r="Z320" s="466">
        <v>0</v>
      </c>
      <c r="AA320" s="466">
        <v>0</v>
      </c>
      <c r="AB320" s="21">
        <v>0</v>
      </c>
      <c r="AC320" s="21"/>
      <c r="AD320" s="21"/>
      <c r="AE320" s="21">
        <v>0</v>
      </c>
      <c r="AF320" s="21">
        <v>0</v>
      </c>
      <c r="AG320" s="21">
        <v>0</v>
      </c>
      <c r="AH320" s="21">
        <v>0</v>
      </c>
      <c r="AI320" s="1464"/>
      <c r="AJ320" s="1464" t="s">
        <v>10353</v>
      </c>
      <c r="AK320" s="1464"/>
      <c r="AL320" s="2601">
        <v>1</v>
      </c>
      <c r="AM320" s="1464">
        <v>0</v>
      </c>
    </row>
    <row r="321" spans="1:39" ht="47.25">
      <c r="A321" s="289">
        <v>1826</v>
      </c>
      <c r="B321" s="1513" t="s">
        <v>4789</v>
      </c>
      <c r="C321" s="1465" t="s">
        <v>4790</v>
      </c>
      <c r="D321" s="1461" t="s">
        <v>213</v>
      </c>
      <c r="E321" s="1460" t="s">
        <v>4098</v>
      </c>
      <c r="F321" s="1508" t="s">
        <v>26</v>
      </c>
      <c r="G321" s="1477">
        <v>99.76</v>
      </c>
      <c r="H321" s="1464">
        <v>25</v>
      </c>
      <c r="I321" s="547">
        <v>43.6295</v>
      </c>
      <c r="J321" s="1463">
        <v>0</v>
      </c>
      <c r="K321" s="1463">
        <v>68.629500000000007</v>
      </c>
      <c r="L321" s="1519">
        <v>31.130499999999998</v>
      </c>
      <c r="M321" s="1464">
        <v>15.565</v>
      </c>
      <c r="N321" s="1477">
        <v>0</v>
      </c>
      <c r="O321" s="1464">
        <v>15.565</v>
      </c>
      <c r="P321" s="1464"/>
      <c r="Q321" s="1464"/>
      <c r="R321" s="1464"/>
      <c r="S321" s="1464"/>
      <c r="T321" s="1464"/>
      <c r="U321" s="1464"/>
      <c r="V321" s="1464"/>
      <c r="W321" s="1464"/>
      <c r="X321" s="1464"/>
      <c r="Y321" s="1464"/>
      <c r="Z321" s="466">
        <v>15.565</v>
      </c>
      <c r="AA321" s="466">
        <v>0</v>
      </c>
      <c r="AB321" s="21">
        <v>15.565</v>
      </c>
      <c r="AC321" s="21">
        <v>3.8912499999999999</v>
      </c>
      <c r="AD321" s="21"/>
      <c r="AE321" s="21">
        <v>3.8912499999999999</v>
      </c>
      <c r="AF321" s="21">
        <v>3.8912499999999999</v>
      </c>
      <c r="AG321" s="21">
        <v>0</v>
      </c>
      <c r="AH321" s="21">
        <v>3.8912499999999999</v>
      </c>
      <c r="AI321" s="1464"/>
      <c r="AJ321" s="1464"/>
      <c r="AK321" s="1464" t="s">
        <v>9259</v>
      </c>
      <c r="AL321" s="2601">
        <v>0.25</v>
      </c>
      <c r="AM321" s="1464">
        <v>0</v>
      </c>
    </row>
    <row r="322" spans="1:39" ht="189">
      <c r="A322" s="289">
        <v>1827</v>
      </c>
      <c r="B322" s="1513" t="s">
        <v>4791</v>
      </c>
      <c r="C322" s="1465" t="s">
        <v>4792</v>
      </c>
      <c r="D322" s="1461" t="s">
        <v>213</v>
      </c>
      <c r="E322" s="1460" t="s">
        <v>4098</v>
      </c>
      <c r="F322" s="1508" t="s">
        <v>26</v>
      </c>
      <c r="G322" s="1477">
        <v>79.239999999999995</v>
      </c>
      <c r="H322" s="1464">
        <v>19.25</v>
      </c>
      <c r="I322" s="547">
        <v>34.808</v>
      </c>
      <c r="J322" s="1464">
        <v>0</v>
      </c>
      <c r="K322" s="1463">
        <v>54.058</v>
      </c>
      <c r="L322" s="1519">
        <v>25.181999999999995</v>
      </c>
      <c r="M322" s="1464">
        <v>25.181999999999999</v>
      </c>
      <c r="N322" s="1477">
        <v>0</v>
      </c>
      <c r="O322" s="1464">
        <v>25.181999999999999</v>
      </c>
      <c r="P322" s="1464"/>
      <c r="Q322" s="1464"/>
      <c r="R322" s="1464"/>
      <c r="S322" s="1464"/>
      <c r="T322" s="1464"/>
      <c r="U322" s="1464"/>
      <c r="V322" s="1464"/>
      <c r="W322" s="1464"/>
      <c r="X322" s="1464">
        <v>23.369999999999994</v>
      </c>
      <c r="Y322" s="1464"/>
      <c r="Z322" s="466">
        <v>1.8120000000000047</v>
      </c>
      <c r="AA322" s="466">
        <v>0</v>
      </c>
      <c r="AB322" s="21">
        <v>1.8120000000000047</v>
      </c>
      <c r="AC322" s="21"/>
      <c r="AD322" s="21"/>
      <c r="AE322" s="21">
        <v>0</v>
      </c>
      <c r="AF322" s="21">
        <v>0</v>
      </c>
      <c r="AG322" s="21">
        <v>0</v>
      </c>
      <c r="AH322" s="21">
        <v>0</v>
      </c>
      <c r="AI322" s="1464"/>
      <c r="AJ322" s="1464" t="s">
        <v>10354</v>
      </c>
      <c r="AK322" s="1464"/>
      <c r="AL322" s="2601">
        <v>1</v>
      </c>
      <c r="AM322" s="1464">
        <v>0</v>
      </c>
    </row>
    <row r="323" spans="1:39" ht="63">
      <c r="A323" s="289">
        <v>1828</v>
      </c>
      <c r="B323" s="1513" t="s">
        <v>4793</v>
      </c>
      <c r="C323" s="1465" t="s">
        <v>4794</v>
      </c>
      <c r="D323" s="1461" t="s">
        <v>213</v>
      </c>
      <c r="E323" s="1460" t="s">
        <v>1535</v>
      </c>
      <c r="F323" s="1508" t="s">
        <v>26</v>
      </c>
      <c r="G323" s="1477">
        <v>141.488</v>
      </c>
      <c r="H323" s="1464">
        <v>0</v>
      </c>
      <c r="I323" s="547">
        <v>58.133000000000003</v>
      </c>
      <c r="J323" s="1464">
        <v>0</v>
      </c>
      <c r="K323" s="1463">
        <v>58.133000000000003</v>
      </c>
      <c r="L323" s="1519">
        <v>83.35499999999999</v>
      </c>
      <c r="M323" s="1464">
        <v>83.355000000000004</v>
      </c>
      <c r="N323" s="1477">
        <v>0</v>
      </c>
      <c r="O323" s="1464">
        <v>83.355000000000004</v>
      </c>
      <c r="P323" s="1464"/>
      <c r="Q323" s="1464"/>
      <c r="R323" s="1464"/>
      <c r="S323" s="1464"/>
      <c r="T323" s="1464"/>
      <c r="U323" s="1464"/>
      <c r="V323" s="1464"/>
      <c r="W323" s="1464"/>
      <c r="X323" s="1464"/>
      <c r="Y323" s="1464"/>
      <c r="Z323" s="466">
        <v>83.355000000000004</v>
      </c>
      <c r="AA323" s="466">
        <v>0</v>
      </c>
      <c r="AB323" s="21">
        <v>83.355000000000004</v>
      </c>
      <c r="AC323" s="21">
        <v>83.354500000000002</v>
      </c>
      <c r="AD323" s="21"/>
      <c r="AE323" s="21">
        <v>83.354500000000002</v>
      </c>
      <c r="AF323" s="21">
        <v>95.759810000000002</v>
      </c>
      <c r="AG323" s="21">
        <v>0</v>
      </c>
      <c r="AH323" s="21">
        <v>95.759810000000002</v>
      </c>
      <c r="AI323" s="1464"/>
      <c r="AJ323" s="1464"/>
      <c r="AK323" s="1464" t="s">
        <v>10398</v>
      </c>
      <c r="AL323" s="2601">
        <v>0.5</v>
      </c>
      <c r="AM323" s="1464">
        <v>0</v>
      </c>
    </row>
    <row r="324" spans="1:39" ht="110.25">
      <c r="A324" s="289">
        <v>1829</v>
      </c>
      <c r="B324" s="1513" t="s">
        <v>4795</v>
      </c>
      <c r="C324" s="1465" t="s">
        <v>4796</v>
      </c>
      <c r="D324" s="1461" t="s">
        <v>213</v>
      </c>
      <c r="E324" s="1460" t="s">
        <v>4797</v>
      </c>
      <c r="F324" s="1508" t="s">
        <v>26</v>
      </c>
      <c r="G324" s="1477">
        <v>99.92</v>
      </c>
      <c r="H324" s="1464">
        <v>25</v>
      </c>
      <c r="I324" s="547">
        <v>43.709500000000006</v>
      </c>
      <c r="J324" s="1464">
        <v>0</v>
      </c>
      <c r="K324" s="1463">
        <v>68.709500000000006</v>
      </c>
      <c r="L324" s="1519">
        <v>31.210499999999996</v>
      </c>
      <c r="M324" s="1464">
        <v>15.605</v>
      </c>
      <c r="N324" s="1477">
        <v>0</v>
      </c>
      <c r="O324" s="1464">
        <v>15.605</v>
      </c>
      <c r="P324" s="1464"/>
      <c r="Q324" s="1464"/>
      <c r="R324" s="1464"/>
      <c r="S324" s="1464"/>
      <c r="T324" s="1464"/>
      <c r="U324" s="1464"/>
      <c r="V324" s="1464"/>
      <c r="W324" s="1464"/>
      <c r="X324" s="1464"/>
      <c r="Y324" s="1464"/>
      <c r="Z324" s="466">
        <v>15.605</v>
      </c>
      <c r="AA324" s="466">
        <v>0</v>
      </c>
      <c r="AB324" s="21">
        <v>15.605</v>
      </c>
      <c r="AC324" s="21">
        <v>3.9012500000000001</v>
      </c>
      <c r="AD324" s="21"/>
      <c r="AE324" s="21">
        <v>3.9012500000000001</v>
      </c>
      <c r="AF324" s="21">
        <v>3.900318</v>
      </c>
      <c r="AG324" s="21">
        <v>0</v>
      </c>
      <c r="AH324" s="21">
        <v>3.900318</v>
      </c>
      <c r="AI324" s="1464"/>
      <c r="AJ324" s="1464"/>
      <c r="AK324" s="1464" t="s">
        <v>9259</v>
      </c>
      <c r="AL324" s="2601">
        <v>0.25</v>
      </c>
      <c r="AM324" s="1464">
        <v>0</v>
      </c>
    </row>
    <row r="325" spans="1:39" ht="110.25">
      <c r="A325" s="289">
        <v>1830</v>
      </c>
      <c r="B325" s="1513" t="s">
        <v>4798</v>
      </c>
      <c r="C325" s="1465" t="s">
        <v>4799</v>
      </c>
      <c r="D325" s="1461" t="s">
        <v>213</v>
      </c>
      <c r="E325" s="1460" t="s">
        <v>4797</v>
      </c>
      <c r="F325" s="1508" t="s">
        <v>26</v>
      </c>
      <c r="G325" s="1477">
        <v>189.53</v>
      </c>
      <c r="H325" s="1464">
        <v>0</v>
      </c>
      <c r="I325" s="547">
        <v>67.849000000000004</v>
      </c>
      <c r="J325" s="1464">
        <v>0</v>
      </c>
      <c r="K325" s="1463">
        <v>67.849000000000004</v>
      </c>
      <c r="L325" s="1519">
        <v>121.681</v>
      </c>
      <c r="M325" s="1464">
        <v>121.681</v>
      </c>
      <c r="N325" s="1477">
        <v>0</v>
      </c>
      <c r="O325" s="1464">
        <v>121.681</v>
      </c>
      <c r="P325" s="1464"/>
      <c r="Q325" s="1464"/>
      <c r="R325" s="1464"/>
      <c r="S325" s="1464"/>
      <c r="T325" s="1464"/>
      <c r="U325" s="1464"/>
      <c r="V325" s="1464"/>
      <c r="W325" s="1464"/>
      <c r="X325" s="1464"/>
      <c r="Y325" s="1464"/>
      <c r="Z325" s="466">
        <v>121.681</v>
      </c>
      <c r="AA325" s="466">
        <v>0</v>
      </c>
      <c r="AB325" s="21">
        <v>121.681</v>
      </c>
      <c r="AC325" s="21">
        <v>121.68049999999999</v>
      </c>
      <c r="AD325" s="21"/>
      <c r="AE325" s="21">
        <v>121.68049999999999</v>
      </c>
      <c r="AF325" s="21">
        <v>121.396896</v>
      </c>
      <c r="AG325" s="21">
        <v>0</v>
      </c>
      <c r="AH325" s="21">
        <v>121.396896</v>
      </c>
      <c r="AI325" s="1464"/>
      <c r="AJ325" s="1464"/>
      <c r="AK325" s="1464" t="s">
        <v>10398</v>
      </c>
      <c r="AL325" s="2601">
        <v>0.5</v>
      </c>
      <c r="AM325" s="1464">
        <v>0</v>
      </c>
    </row>
    <row r="326" spans="1:39" ht="63">
      <c r="A326" s="289">
        <v>1831</v>
      </c>
      <c r="B326" s="1513" t="s">
        <v>4800</v>
      </c>
      <c r="C326" s="1465" t="s">
        <v>4801</v>
      </c>
      <c r="D326" s="1461" t="s">
        <v>213</v>
      </c>
      <c r="E326" s="1460" t="s">
        <v>4797</v>
      </c>
      <c r="F326" s="1508" t="s">
        <v>26</v>
      </c>
      <c r="G326" s="1477">
        <v>99.92</v>
      </c>
      <c r="H326" s="1464">
        <v>25</v>
      </c>
      <c r="I326" s="547">
        <v>43.709499999999998</v>
      </c>
      <c r="J326" s="1464">
        <v>0</v>
      </c>
      <c r="K326" s="1463">
        <v>68.709499999999991</v>
      </c>
      <c r="L326" s="1519">
        <v>31.21050000000001</v>
      </c>
      <c r="M326" s="1464">
        <v>15.605</v>
      </c>
      <c r="N326" s="1477">
        <v>0</v>
      </c>
      <c r="O326" s="1464">
        <v>15.605</v>
      </c>
      <c r="P326" s="1464"/>
      <c r="Q326" s="1464"/>
      <c r="R326" s="1464"/>
      <c r="S326" s="1464"/>
      <c r="T326" s="1464"/>
      <c r="U326" s="1464"/>
      <c r="V326" s="1464"/>
      <c r="W326" s="1464"/>
      <c r="X326" s="1464"/>
      <c r="Y326" s="1464"/>
      <c r="Z326" s="466">
        <v>15.605</v>
      </c>
      <c r="AA326" s="466">
        <v>0</v>
      </c>
      <c r="AB326" s="21">
        <v>15.605</v>
      </c>
      <c r="AC326" s="21">
        <v>3.9012500000000001</v>
      </c>
      <c r="AD326" s="21"/>
      <c r="AE326" s="21">
        <v>3.9012500000000001</v>
      </c>
      <c r="AF326" s="21">
        <v>3.9012500000000001</v>
      </c>
      <c r="AG326" s="21">
        <v>0</v>
      </c>
      <c r="AH326" s="21">
        <v>3.9012500000000001</v>
      </c>
      <c r="AI326" s="1464"/>
      <c r="AJ326" s="1464"/>
      <c r="AK326" s="1464" t="s">
        <v>9259</v>
      </c>
      <c r="AL326" s="2601">
        <v>0.25</v>
      </c>
      <c r="AM326" s="1464">
        <v>0</v>
      </c>
    </row>
    <row r="327" spans="1:39" ht="94.5">
      <c r="A327" s="289">
        <v>1832</v>
      </c>
      <c r="B327" s="1513" t="s">
        <v>4802</v>
      </c>
      <c r="C327" s="1465" t="s">
        <v>4803</v>
      </c>
      <c r="D327" s="1467" t="s">
        <v>213</v>
      </c>
      <c r="E327" s="1460" t="s">
        <v>4797</v>
      </c>
      <c r="F327" s="1508" t="s">
        <v>26</v>
      </c>
      <c r="G327" s="1477">
        <v>184.57</v>
      </c>
      <c r="H327" s="1464">
        <v>0</v>
      </c>
      <c r="I327" s="547">
        <v>48.115000000000002</v>
      </c>
      <c r="J327" s="1464">
        <v>0</v>
      </c>
      <c r="K327" s="1463">
        <v>48.115000000000002</v>
      </c>
      <c r="L327" s="1469">
        <v>136.45499999999998</v>
      </c>
      <c r="M327" s="1464">
        <v>136.45500000000001</v>
      </c>
      <c r="N327" s="1477">
        <v>0</v>
      </c>
      <c r="O327" s="1464">
        <v>136.45500000000001</v>
      </c>
      <c r="P327" s="1464"/>
      <c r="Q327" s="1464"/>
      <c r="R327" s="1464"/>
      <c r="S327" s="1464"/>
      <c r="T327" s="1464"/>
      <c r="U327" s="1464"/>
      <c r="V327" s="1464"/>
      <c r="W327" s="1464"/>
      <c r="X327" s="1464"/>
      <c r="Y327" s="1464"/>
      <c r="Z327" s="466">
        <v>136.45500000000001</v>
      </c>
      <c r="AA327" s="466">
        <v>0</v>
      </c>
      <c r="AB327" s="21">
        <v>136.45500000000001</v>
      </c>
      <c r="AC327" s="21">
        <v>136.4545</v>
      </c>
      <c r="AD327" s="21"/>
      <c r="AE327" s="21">
        <v>136.4545</v>
      </c>
      <c r="AF327" s="21">
        <v>136.454497</v>
      </c>
      <c r="AG327" s="21">
        <v>0</v>
      </c>
      <c r="AH327" s="21">
        <v>136.454497</v>
      </c>
      <c r="AI327" s="1464"/>
      <c r="AJ327" s="1464"/>
      <c r="AK327" s="1464" t="s">
        <v>9699</v>
      </c>
      <c r="AL327" s="2601">
        <v>0.5</v>
      </c>
      <c r="AM327" s="1464">
        <v>0</v>
      </c>
    </row>
    <row r="328" spans="1:39" ht="94.5">
      <c r="A328" s="289">
        <v>1833</v>
      </c>
      <c r="B328" s="1513" t="s">
        <v>4804</v>
      </c>
      <c r="C328" s="1465" t="s">
        <v>4805</v>
      </c>
      <c r="D328" s="1467" t="s">
        <v>213</v>
      </c>
      <c r="E328" s="1460" t="s">
        <v>4797</v>
      </c>
      <c r="F328" s="1508" t="s">
        <v>26</v>
      </c>
      <c r="G328" s="1477">
        <v>107</v>
      </c>
      <c r="H328" s="1464">
        <v>25</v>
      </c>
      <c r="I328" s="547">
        <v>47.249499999999998</v>
      </c>
      <c r="J328" s="1464">
        <v>0</v>
      </c>
      <c r="K328" s="1463">
        <v>72.249499999999998</v>
      </c>
      <c r="L328" s="1469">
        <v>34.750500000000002</v>
      </c>
      <c r="M328" s="1464">
        <v>17.375</v>
      </c>
      <c r="N328" s="1477">
        <v>0</v>
      </c>
      <c r="O328" s="1464">
        <v>17.375</v>
      </c>
      <c r="P328" s="1464"/>
      <c r="Q328" s="1464"/>
      <c r="R328" s="1464"/>
      <c r="S328" s="1464"/>
      <c r="T328" s="1464"/>
      <c r="U328" s="1464"/>
      <c r="V328" s="1464"/>
      <c r="W328" s="1464"/>
      <c r="X328" s="1464"/>
      <c r="Y328" s="1464"/>
      <c r="Z328" s="466">
        <v>17.375</v>
      </c>
      <c r="AA328" s="466">
        <v>0</v>
      </c>
      <c r="AB328" s="21">
        <v>17.375</v>
      </c>
      <c r="AC328" s="21">
        <v>4.34375</v>
      </c>
      <c r="AD328" s="21"/>
      <c r="AE328" s="21">
        <v>4.34375</v>
      </c>
      <c r="AF328" s="21">
        <v>4.3434379999999999</v>
      </c>
      <c r="AG328" s="21">
        <v>0</v>
      </c>
      <c r="AH328" s="21">
        <v>4.3434379999999999</v>
      </c>
      <c r="AI328" s="1464"/>
      <c r="AJ328" s="1464" t="s">
        <v>9668</v>
      </c>
      <c r="AK328" s="1464" t="s">
        <v>9259</v>
      </c>
      <c r="AL328" s="2601">
        <v>0.25</v>
      </c>
      <c r="AM328" s="1464">
        <v>0</v>
      </c>
    </row>
    <row r="329" spans="1:39" ht="173.25">
      <c r="A329" s="289">
        <v>1834</v>
      </c>
      <c r="B329" s="1513" t="s">
        <v>4806</v>
      </c>
      <c r="C329" s="1465" t="s">
        <v>4807</v>
      </c>
      <c r="D329" s="1467" t="s">
        <v>213</v>
      </c>
      <c r="E329" s="1460" t="s">
        <v>4098</v>
      </c>
      <c r="F329" s="1508" t="s">
        <v>26</v>
      </c>
      <c r="G329" s="1477">
        <v>184.66</v>
      </c>
      <c r="H329" s="1464">
        <v>0</v>
      </c>
      <c r="I329" s="547">
        <v>46.4</v>
      </c>
      <c r="J329" s="1464">
        <v>0</v>
      </c>
      <c r="K329" s="1463">
        <v>46.4</v>
      </c>
      <c r="L329" s="1469">
        <v>138.26</v>
      </c>
      <c r="M329" s="1464">
        <v>69.13</v>
      </c>
      <c r="N329" s="1477">
        <v>0</v>
      </c>
      <c r="O329" s="1464">
        <v>69.13</v>
      </c>
      <c r="P329" s="1464"/>
      <c r="Q329" s="1464"/>
      <c r="R329" s="1464"/>
      <c r="S329" s="1464"/>
      <c r="T329" s="1464"/>
      <c r="U329" s="1464"/>
      <c r="V329" s="1464"/>
      <c r="W329" s="1464"/>
      <c r="X329" s="1464"/>
      <c r="Y329" s="1464"/>
      <c r="Z329" s="466">
        <v>69.13</v>
      </c>
      <c r="AA329" s="466">
        <v>0</v>
      </c>
      <c r="AB329" s="21">
        <v>69.13</v>
      </c>
      <c r="AC329" s="21">
        <v>69.129500000000007</v>
      </c>
      <c r="AD329" s="21"/>
      <c r="AE329" s="21">
        <v>69.129500000000007</v>
      </c>
      <c r="AF329" s="21">
        <v>69.129417000000004</v>
      </c>
      <c r="AG329" s="21">
        <v>0</v>
      </c>
      <c r="AH329" s="21">
        <v>69.129417000000004</v>
      </c>
      <c r="AI329" s="1464"/>
      <c r="AJ329" s="1464"/>
      <c r="AK329" s="1464" t="s">
        <v>12208</v>
      </c>
      <c r="AL329" s="2601">
        <v>0.25</v>
      </c>
      <c r="AM329" s="1464">
        <v>0</v>
      </c>
    </row>
    <row r="330" spans="1:39" ht="94.5">
      <c r="A330" s="289">
        <v>1835</v>
      </c>
      <c r="B330" s="1513" t="s">
        <v>4808</v>
      </c>
      <c r="C330" s="1465" t="s">
        <v>4809</v>
      </c>
      <c r="D330" s="1467" t="s">
        <v>213</v>
      </c>
      <c r="E330" s="1460" t="s">
        <v>4098</v>
      </c>
      <c r="F330" s="1508" t="s">
        <v>26</v>
      </c>
      <c r="G330" s="1477">
        <v>100.18</v>
      </c>
      <c r="H330" s="1464">
        <v>25</v>
      </c>
      <c r="I330" s="547">
        <v>43.84</v>
      </c>
      <c r="J330" s="1464">
        <v>0</v>
      </c>
      <c r="K330" s="1463">
        <v>68.84</v>
      </c>
      <c r="L330" s="1469">
        <v>31.340000000000003</v>
      </c>
      <c r="M330" s="1464">
        <v>15.67</v>
      </c>
      <c r="N330" s="1477">
        <v>0</v>
      </c>
      <c r="O330" s="1464">
        <v>15.67</v>
      </c>
      <c r="P330" s="1464"/>
      <c r="Q330" s="1464"/>
      <c r="R330" s="1464"/>
      <c r="S330" s="1464"/>
      <c r="T330" s="1464"/>
      <c r="U330" s="1464"/>
      <c r="V330" s="1464"/>
      <c r="W330" s="1464"/>
      <c r="X330" s="1464"/>
      <c r="Y330" s="1464"/>
      <c r="Z330" s="466">
        <v>15.67</v>
      </c>
      <c r="AA330" s="466">
        <v>0</v>
      </c>
      <c r="AB330" s="21">
        <v>15.67</v>
      </c>
      <c r="AC330" s="21">
        <v>3.9175</v>
      </c>
      <c r="AD330" s="21"/>
      <c r="AE330" s="21">
        <v>3.9175</v>
      </c>
      <c r="AF330" s="21">
        <v>3.9180000000000001</v>
      </c>
      <c r="AG330" s="21">
        <v>0</v>
      </c>
      <c r="AH330" s="21">
        <v>3.9180000000000001</v>
      </c>
      <c r="AI330" s="1464"/>
      <c r="AJ330" s="1464"/>
      <c r="AK330" s="1464" t="s">
        <v>9259</v>
      </c>
      <c r="AL330" s="2601">
        <v>0.25</v>
      </c>
      <c r="AM330" s="1464">
        <v>0</v>
      </c>
    </row>
    <row r="331" spans="1:39" ht="110.25">
      <c r="A331" s="289">
        <v>1836</v>
      </c>
      <c r="B331" s="1513" t="s">
        <v>4810</v>
      </c>
      <c r="C331" s="1465" t="s">
        <v>4811</v>
      </c>
      <c r="D331" s="1467" t="s">
        <v>213</v>
      </c>
      <c r="E331" s="1460" t="s">
        <v>4812</v>
      </c>
      <c r="F331" s="1508" t="s">
        <v>115</v>
      </c>
      <c r="G331" s="1477">
        <v>521.98</v>
      </c>
      <c r="H331" s="1464">
        <v>0</v>
      </c>
      <c r="I331" s="547">
        <v>48.592750000000002</v>
      </c>
      <c r="J331" s="1464">
        <v>0</v>
      </c>
      <c r="K331" s="1463">
        <v>48.592750000000002</v>
      </c>
      <c r="L331" s="1469">
        <v>473.38724999999999</v>
      </c>
      <c r="M331" s="1464">
        <v>236.69399999999999</v>
      </c>
      <c r="N331" s="1477">
        <v>0</v>
      </c>
      <c r="O331" s="1464">
        <v>236.69399999999999</v>
      </c>
      <c r="P331" s="1464"/>
      <c r="Q331" s="1464"/>
      <c r="R331" s="1464"/>
      <c r="S331" s="1464"/>
      <c r="T331" s="1464"/>
      <c r="U331" s="1464"/>
      <c r="V331" s="1464"/>
      <c r="W331" s="1464"/>
      <c r="X331" s="1464"/>
      <c r="Y331" s="1464"/>
      <c r="Z331" s="466">
        <v>236.69399999999999</v>
      </c>
      <c r="AA331" s="466">
        <v>0</v>
      </c>
      <c r="AB331" s="21">
        <v>236.69399999999999</v>
      </c>
      <c r="AC331" s="21">
        <v>236.6935</v>
      </c>
      <c r="AD331" s="21"/>
      <c r="AE331" s="21">
        <v>236.6935</v>
      </c>
      <c r="AF331" s="21">
        <v>236.686971</v>
      </c>
      <c r="AG331" s="21">
        <v>0</v>
      </c>
      <c r="AH331" s="21">
        <v>236.686971</v>
      </c>
      <c r="AI331" s="1464"/>
      <c r="AJ331" s="1464"/>
      <c r="AK331" s="1464" t="s">
        <v>10914</v>
      </c>
      <c r="AL331" s="2601">
        <v>0.25</v>
      </c>
      <c r="AM331" s="1464">
        <v>0</v>
      </c>
    </row>
    <row r="332" spans="1:39" ht="78.75">
      <c r="A332" s="289">
        <v>1837</v>
      </c>
      <c r="B332" s="1513" t="s">
        <v>4813</v>
      </c>
      <c r="C332" s="1465" t="s">
        <v>4814</v>
      </c>
      <c r="D332" s="1467" t="s">
        <v>213</v>
      </c>
      <c r="E332" s="1460" t="s">
        <v>4098</v>
      </c>
      <c r="F332" s="1508" t="s">
        <v>115</v>
      </c>
      <c r="G332" s="1477">
        <v>345.86599999999999</v>
      </c>
      <c r="H332" s="1464">
        <v>0</v>
      </c>
      <c r="I332" s="547">
        <v>29.152000000000001</v>
      </c>
      <c r="J332" s="1464">
        <v>0</v>
      </c>
      <c r="K332" s="1463">
        <v>29.152000000000001</v>
      </c>
      <c r="L332" s="1469">
        <v>316.714</v>
      </c>
      <c r="M332" s="1464">
        <v>158.357</v>
      </c>
      <c r="N332" s="1477">
        <v>0</v>
      </c>
      <c r="O332" s="1464">
        <v>158.357</v>
      </c>
      <c r="P332" s="1464"/>
      <c r="Q332" s="1464"/>
      <c r="R332" s="1464"/>
      <c r="S332" s="1464"/>
      <c r="T332" s="1464"/>
      <c r="U332" s="1464"/>
      <c r="V332" s="1464"/>
      <c r="W332" s="1464"/>
      <c r="X332" s="1464"/>
      <c r="Y332" s="1464"/>
      <c r="Z332" s="466">
        <v>158.357</v>
      </c>
      <c r="AA332" s="466">
        <v>0</v>
      </c>
      <c r="AB332" s="21">
        <v>158.357</v>
      </c>
      <c r="AC332" s="21">
        <v>158.35724999999999</v>
      </c>
      <c r="AD332" s="21"/>
      <c r="AE332" s="21">
        <v>158.35724999999999</v>
      </c>
      <c r="AF332" s="21">
        <v>158.356829</v>
      </c>
      <c r="AG332" s="21">
        <v>0</v>
      </c>
      <c r="AH332" s="21">
        <v>158.356829</v>
      </c>
      <c r="AI332" s="1464"/>
      <c r="AJ332" s="1464"/>
      <c r="AK332" s="1464" t="s">
        <v>12189</v>
      </c>
      <c r="AL332" s="2601">
        <v>0.25</v>
      </c>
      <c r="AM332" s="1464">
        <v>0</v>
      </c>
    </row>
    <row r="333" spans="1:39" ht="141.75">
      <c r="A333" s="289">
        <v>1838</v>
      </c>
      <c r="B333" s="1513" t="s">
        <v>4815</v>
      </c>
      <c r="C333" s="1520" t="s">
        <v>4816</v>
      </c>
      <c r="D333" s="1521" t="s">
        <v>177</v>
      </c>
      <c r="E333" s="1460" t="s">
        <v>4817</v>
      </c>
      <c r="F333" s="1508" t="s">
        <v>26</v>
      </c>
      <c r="G333" s="1477">
        <v>99.997</v>
      </c>
      <c r="H333" s="1464">
        <v>0</v>
      </c>
      <c r="I333" s="547">
        <v>49.998750000000001</v>
      </c>
      <c r="J333" s="1464">
        <v>0</v>
      </c>
      <c r="K333" s="1463">
        <v>49.998750000000001</v>
      </c>
      <c r="L333" s="1469">
        <v>49.998249999999999</v>
      </c>
      <c r="M333" s="1464">
        <v>24.998999999999999</v>
      </c>
      <c r="N333" s="1477">
        <v>0</v>
      </c>
      <c r="O333" s="1464">
        <v>24.998999999999999</v>
      </c>
      <c r="P333" s="1464"/>
      <c r="Q333" s="1464"/>
      <c r="R333" s="1464"/>
      <c r="S333" s="1464"/>
      <c r="T333" s="1464"/>
      <c r="U333" s="1464"/>
      <c r="V333" s="1464"/>
      <c r="W333" s="1464"/>
      <c r="X333" s="1464"/>
      <c r="Y333" s="1464"/>
      <c r="Z333" s="466">
        <v>24.998999999999999</v>
      </c>
      <c r="AA333" s="466">
        <v>0</v>
      </c>
      <c r="AB333" s="21">
        <v>24.998999999999999</v>
      </c>
      <c r="AC333" s="21">
        <v>24.998749999999998</v>
      </c>
      <c r="AD333" s="21"/>
      <c r="AE333" s="21">
        <v>24.998749999999998</v>
      </c>
      <c r="AF333" s="21">
        <v>24.989863</v>
      </c>
      <c r="AG333" s="21">
        <v>0</v>
      </c>
      <c r="AH333" s="21">
        <v>24.989863</v>
      </c>
      <c r="AI333" s="1464"/>
      <c r="AJ333" s="1464"/>
      <c r="AK333" s="1464" t="s">
        <v>9468</v>
      </c>
      <c r="AL333" s="2601">
        <v>0.25</v>
      </c>
      <c r="AM333" s="1464">
        <v>0</v>
      </c>
    </row>
    <row r="334" spans="1:39" ht="126">
      <c r="A334" s="289">
        <v>1839</v>
      </c>
      <c r="B334" s="1513" t="s">
        <v>4818</v>
      </c>
      <c r="C334" s="1520" t="s">
        <v>4819</v>
      </c>
      <c r="D334" s="1521" t="s">
        <v>177</v>
      </c>
      <c r="E334" s="1460" t="s">
        <v>4817</v>
      </c>
      <c r="F334" s="1508" t="s">
        <v>26</v>
      </c>
      <c r="G334" s="1477">
        <v>99.997</v>
      </c>
      <c r="H334" s="1464">
        <v>0</v>
      </c>
      <c r="I334" s="547">
        <v>49.998750000000001</v>
      </c>
      <c r="J334" s="1464">
        <v>0</v>
      </c>
      <c r="K334" s="1463">
        <v>49.998750000000001</v>
      </c>
      <c r="L334" s="1469">
        <v>49.998249999999999</v>
      </c>
      <c r="M334" s="1464">
        <v>24.998999999999999</v>
      </c>
      <c r="N334" s="1477">
        <v>0</v>
      </c>
      <c r="O334" s="1464">
        <v>24.998999999999999</v>
      </c>
      <c r="P334" s="1464"/>
      <c r="Q334" s="1464"/>
      <c r="R334" s="1464"/>
      <c r="S334" s="1464"/>
      <c r="T334" s="1464"/>
      <c r="U334" s="1464"/>
      <c r="V334" s="1464"/>
      <c r="W334" s="1464"/>
      <c r="X334" s="1464"/>
      <c r="Y334" s="1464"/>
      <c r="Z334" s="466">
        <v>24.998999999999999</v>
      </c>
      <c r="AA334" s="466">
        <v>0</v>
      </c>
      <c r="AB334" s="21">
        <v>24.998999999999999</v>
      </c>
      <c r="AC334" s="21">
        <v>24.998749999999998</v>
      </c>
      <c r="AD334" s="21"/>
      <c r="AE334" s="21">
        <v>24.998749999999998</v>
      </c>
      <c r="AF334" s="21">
        <v>24.998999999999999</v>
      </c>
      <c r="AG334" s="21">
        <v>0</v>
      </c>
      <c r="AH334" s="21">
        <v>24.998999999999999</v>
      </c>
      <c r="AI334" s="1464"/>
      <c r="AJ334" s="1464" t="s">
        <v>9386</v>
      </c>
      <c r="AK334" s="1464" t="s">
        <v>9456</v>
      </c>
      <c r="AL334" s="2601">
        <v>0.25</v>
      </c>
      <c r="AM334" s="1464">
        <v>0</v>
      </c>
    </row>
    <row r="335" spans="1:39" ht="78.75">
      <c r="A335" s="289">
        <v>1840</v>
      </c>
      <c r="B335" s="1513" t="s">
        <v>4820</v>
      </c>
      <c r="C335" s="1520" t="s">
        <v>4821</v>
      </c>
      <c r="D335" s="1521" t="s">
        <v>177</v>
      </c>
      <c r="E335" s="1460" t="s">
        <v>4822</v>
      </c>
      <c r="F335" s="1508" t="s">
        <v>26</v>
      </c>
      <c r="G335" s="1477">
        <v>99.881</v>
      </c>
      <c r="H335" s="1464">
        <v>0</v>
      </c>
      <c r="I335" s="547">
        <v>49.941249999999997</v>
      </c>
      <c r="J335" s="1464">
        <v>0</v>
      </c>
      <c r="K335" s="1463">
        <v>49.941249999999997</v>
      </c>
      <c r="L335" s="1469">
        <v>49.939750000000004</v>
      </c>
      <c r="M335" s="1464">
        <v>24.97</v>
      </c>
      <c r="N335" s="1477">
        <v>0</v>
      </c>
      <c r="O335" s="1464">
        <v>24.97</v>
      </c>
      <c r="P335" s="1464"/>
      <c r="Q335" s="1464"/>
      <c r="R335" s="1464"/>
      <c r="S335" s="1464"/>
      <c r="T335" s="1464"/>
      <c r="U335" s="1464"/>
      <c r="V335" s="1464"/>
      <c r="W335" s="1464"/>
      <c r="X335" s="1464"/>
      <c r="Y335" s="1464"/>
      <c r="Z335" s="466">
        <v>24.97</v>
      </c>
      <c r="AA335" s="466">
        <v>0</v>
      </c>
      <c r="AB335" s="21">
        <v>24.97</v>
      </c>
      <c r="AC335" s="21">
        <v>24.9695</v>
      </c>
      <c r="AD335" s="21"/>
      <c r="AE335" s="21">
        <v>24.9695</v>
      </c>
      <c r="AF335" s="21">
        <v>24.791388000000001</v>
      </c>
      <c r="AG335" s="21">
        <v>0</v>
      </c>
      <c r="AH335" s="21">
        <v>24.791388000000001</v>
      </c>
      <c r="AI335" s="1464"/>
      <c r="AJ335" s="1464"/>
      <c r="AK335" s="1464" t="s">
        <v>11988</v>
      </c>
      <c r="AL335" s="2601">
        <v>0.25</v>
      </c>
      <c r="AM335" s="1464">
        <v>0</v>
      </c>
    </row>
    <row r="336" spans="1:39" ht="110.25">
      <c r="A336" s="289">
        <v>1841</v>
      </c>
      <c r="B336" s="1513" t="s">
        <v>4823</v>
      </c>
      <c r="C336" s="1520" t="s">
        <v>4824</v>
      </c>
      <c r="D336" s="1521" t="s">
        <v>177</v>
      </c>
      <c r="E336" s="1460" t="s">
        <v>4822</v>
      </c>
      <c r="F336" s="1508" t="s">
        <v>26</v>
      </c>
      <c r="G336" s="1477">
        <v>100</v>
      </c>
      <c r="H336" s="1464">
        <v>0</v>
      </c>
      <c r="I336" s="547">
        <v>37.5</v>
      </c>
      <c r="J336" s="1464">
        <v>0</v>
      </c>
      <c r="K336" s="1463">
        <v>37.5</v>
      </c>
      <c r="L336" s="1469">
        <v>62.5</v>
      </c>
      <c r="M336" s="1464">
        <v>31.25</v>
      </c>
      <c r="N336" s="1477">
        <v>0</v>
      </c>
      <c r="O336" s="1464">
        <v>31.25</v>
      </c>
      <c r="P336" s="1464"/>
      <c r="Q336" s="1464"/>
      <c r="R336" s="1464"/>
      <c r="S336" s="1464"/>
      <c r="T336" s="1464"/>
      <c r="U336" s="1464"/>
      <c r="V336" s="1464"/>
      <c r="W336" s="1464"/>
      <c r="X336" s="1464"/>
      <c r="Y336" s="1464"/>
      <c r="Z336" s="466">
        <v>31.25</v>
      </c>
      <c r="AA336" s="466">
        <v>0</v>
      </c>
      <c r="AB336" s="21">
        <v>31.25</v>
      </c>
      <c r="AC336" s="21">
        <v>31.249499999999998</v>
      </c>
      <c r="AD336" s="21"/>
      <c r="AE336" s="21">
        <v>31.249499999999998</v>
      </c>
      <c r="AF336" s="21">
        <v>31.25</v>
      </c>
      <c r="AG336" s="21">
        <v>0</v>
      </c>
      <c r="AH336" s="21">
        <v>31.25</v>
      </c>
      <c r="AI336" s="1464"/>
      <c r="AJ336" s="1464"/>
      <c r="AK336" s="1464" t="s">
        <v>12216</v>
      </c>
      <c r="AL336" s="2601">
        <v>0.25</v>
      </c>
      <c r="AM336" s="1464">
        <v>0</v>
      </c>
    </row>
    <row r="337" spans="1:39" ht="110.25">
      <c r="A337" s="289">
        <v>1842</v>
      </c>
      <c r="B337" s="1513" t="s">
        <v>4825</v>
      </c>
      <c r="C337" s="1520" t="s">
        <v>4826</v>
      </c>
      <c r="D337" s="1521" t="s">
        <v>177</v>
      </c>
      <c r="E337" s="1460" t="s">
        <v>4822</v>
      </c>
      <c r="F337" s="1508" t="s">
        <v>26</v>
      </c>
      <c r="G337" s="1477">
        <v>99.998999999999995</v>
      </c>
      <c r="H337" s="1464">
        <v>0</v>
      </c>
      <c r="I337" s="547">
        <v>50</v>
      </c>
      <c r="J337" s="1464">
        <v>0</v>
      </c>
      <c r="K337" s="1463">
        <v>50</v>
      </c>
      <c r="L337" s="1469">
        <v>49.998999999999995</v>
      </c>
      <c r="M337" s="1464">
        <v>25</v>
      </c>
      <c r="N337" s="1477">
        <v>0</v>
      </c>
      <c r="O337" s="1464">
        <v>25</v>
      </c>
      <c r="P337" s="1464"/>
      <c r="Q337" s="1464"/>
      <c r="R337" s="1464"/>
      <c r="S337" s="1464"/>
      <c r="T337" s="1464"/>
      <c r="U337" s="1464"/>
      <c r="V337" s="1464"/>
      <c r="W337" s="1464"/>
      <c r="X337" s="1464"/>
      <c r="Y337" s="1464"/>
      <c r="Z337" s="466">
        <v>25</v>
      </c>
      <c r="AA337" s="466">
        <v>0</v>
      </c>
      <c r="AB337" s="21">
        <v>25</v>
      </c>
      <c r="AC337" s="21">
        <v>25</v>
      </c>
      <c r="AD337" s="21"/>
      <c r="AE337" s="21">
        <v>25</v>
      </c>
      <c r="AF337" s="21">
        <v>25</v>
      </c>
      <c r="AG337" s="21">
        <v>0</v>
      </c>
      <c r="AH337" s="21">
        <v>25</v>
      </c>
      <c r="AI337" s="1464"/>
      <c r="AJ337" s="1464"/>
      <c r="AK337" s="1464" t="s">
        <v>12163</v>
      </c>
      <c r="AL337" s="2601">
        <v>0.25</v>
      </c>
      <c r="AM337" s="1464">
        <v>0</v>
      </c>
    </row>
    <row r="338" spans="1:39" ht="141.75">
      <c r="A338" s="289">
        <v>1843</v>
      </c>
      <c r="B338" s="1513" t="s">
        <v>4827</v>
      </c>
      <c r="C338" s="1520" t="s">
        <v>4828</v>
      </c>
      <c r="D338" s="1521" t="s">
        <v>177</v>
      </c>
      <c r="E338" s="1460" t="s">
        <v>4822</v>
      </c>
      <c r="F338" s="1508" t="s">
        <v>26</v>
      </c>
      <c r="G338" s="1477">
        <v>100</v>
      </c>
      <c r="H338" s="1464">
        <v>0</v>
      </c>
      <c r="I338" s="547">
        <v>37.5</v>
      </c>
      <c r="J338" s="1464">
        <v>0</v>
      </c>
      <c r="K338" s="1463">
        <v>37.5</v>
      </c>
      <c r="L338" s="1469">
        <v>62.5</v>
      </c>
      <c r="M338" s="1464">
        <v>31.25</v>
      </c>
      <c r="N338" s="1477">
        <v>0</v>
      </c>
      <c r="O338" s="1464">
        <v>31.25</v>
      </c>
      <c r="P338" s="1464"/>
      <c r="Q338" s="1464"/>
      <c r="R338" s="1464"/>
      <c r="S338" s="1464"/>
      <c r="T338" s="1464"/>
      <c r="U338" s="1464"/>
      <c r="V338" s="1464"/>
      <c r="W338" s="1464"/>
      <c r="X338" s="1464"/>
      <c r="Y338" s="1464"/>
      <c r="Z338" s="466">
        <v>31.25</v>
      </c>
      <c r="AA338" s="466">
        <v>0</v>
      </c>
      <c r="AB338" s="21">
        <v>31.25</v>
      </c>
      <c r="AC338" s="21">
        <v>31.249499999999998</v>
      </c>
      <c r="AD338" s="21"/>
      <c r="AE338" s="21">
        <v>31.249499999999998</v>
      </c>
      <c r="AF338" s="21">
        <v>31.25</v>
      </c>
      <c r="AG338" s="21">
        <v>0</v>
      </c>
      <c r="AH338" s="21">
        <v>31.25</v>
      </c>
      <c r="AI338" s="1464"/>
      <c r="AJ338" s="1464"/>
      <c r="AK338" s="1464" t="s">
        <v>12217</v>
      </c>
      <c r="AL338" s="2601">
        <v>0.25</v>
      </c>
      <c r="AM338" s="1464">
        <v>0</v>
      </c>
    </row>
    <row r="339" spans="1:39" ht="141.75">
      <c r="A339" s="289">
        <v>1844</v>
      </c>
      <c r="B339" s="1513" t="s">
        <v>4829</v>
      </c>
      <c r="C339" s="1520" t="s">
        <v>4830</v>
      </c>
      <c r="D339" s="1521" t="s">
        <v>177</v>
      </c>
      <c r="E339" s="1460" t="s">
        <v>4817</v>
      </c>
      <c r="F339" s="1508" t="s">
        <v>26</v>
      </c>
      <c r="G339" s="1477">
        <v>99.960999999999999</v>
      </c>
      <c r="H339" s="1464">
        <v>0</v>
      </c>
      <c r="I339" s="547">
        <v>49.981250000000003</v>
      </c>
      <c r="J339" s="1464">
        <v>0</v>
      </c>
      <c r="K339" s="1463">
        <v>49.981250000000003</v>
      </c>
      <c r="L339" s="1469">
        <v>49.979749999999996</v>
      </c>
      <c r="M339" s="1464">
        <v>24.99</v>
      </c>
      <c r="N339" s="1477">
        <v>0</v>
      </c>
      <c r="O339" s="1464">
        <v>24.99</v>
      </c>
      <c r="P339" s="1464"/>
      <c r="Q339" s="1464"/>
      <c r="R339" s="1464"/>
      <c r="S339" s="1464"/>
      <c r="T339" s="1464"/>
      <c r="U339" s="1464"/>
      <c r="V339" s="1464"/>
      <c r="W339" s="1464"/>
      <c r="X339" s="1464"/>
      <c r="Y339" s="1464"/>
      <c r="Z339" s="466">
        <v>24.99</v>
      </c>
      <c r="AA339" s="466">
        <v>0</v>
      </c>
      <c r="AB339" s="21">
        <v>24.99</v>
      </c>
      <c r="AC339" s="21">
        <v>24.9895</v>
      </c>
      <c r="AD339" s="21"/>
      <c r="AE339" s="21">
        <v>24.9895</v>
      </c>
      <c r="AF339" s="21">
        <v>24.980613000000002</v>
      </c>
      <c r="AG339" s="21">
        <v>0</v>
      </c>
      <c r="AH339" s="21">
        <v>24.980613000000002</v>
      </c>
      <c r="AI339" s="1464"/>
      <c r="AJ339" s="1464"/>
      <c r="AK339" s="1464" t="s">
        <v>9468</v>
      </c>
      <c r="AL339" s="2601">
        <v>0.25</v>
      </c>
      <c r="AM339" s="1464">
        <v>0</v>
      </c>
    </row>
    <row r="340" spans="1:39" ht="110.25">
      <c r="A340" s="289">
        <v>1845</v>
      </c>
      <c r="B340" s="1513" t="s">
        <v>4831</v>
      </c>
      <c r="C340" s="1520" t="s">
        <v>4832</v>
      </c>
      <c r="D340" s="1521" t="s">
        <v>177</v>
      </c>
      <c r="E340" s="1460" t="s">
        <v>4822</v>
      </c>
      <c r="F340" s="1508" t="s">
        <v>26</v>
      </c>
      <c r="G340" s="1477">
        <v>100</v>
      </c>
      <c r="H340" s="1464">
        <v>0</v>
      </c>
      <c r="I340" s="547">
        <v>50</v>
      </c>
      <c r="J340" s="1464">
        <v>0</v>
      </c>
      <c r="K340" s="1463">
        <v>50</v>
      </c>
      <c r="L340" s="1469">
        <v>50</v>
      </c>
      <c r="M340" s="1464">
        <v>25</v>
      </c>
      <c r="N340" s="1477">
        <v>0</v>
      </c>
      <c r="O340" s="1464">
        <v>25</v>
      </c>
      <c r="P340" s="1464"/>
      <c r="Q340" s="1464"/>
      <c r="R340" s="1464"/>
      <c r="S340" s="1464"/>
      <c r="T340" s="1464"/>
      <c r="U340" s="1464"/>
      <c r="V340" s="1464"/>
      <c r="W340" s="1464"/>
      <c r="X340" s="1464"/>
      <c r="Y340" s="1464"/>
      <c r="Z340" s="466">
        <v>25</v>
      </c>
      <c r="AA340" s="466">
        <v>0</v>
      </c>
      <c r="AB340" s="21">
        <v>25</v>
      </c>
      <c r="AC340" s="21">
        <v>25</v>
      </c>
      <c r="AD340" s="21"/>
      <c r="AE340" s="21">
        <v>25</v>
      </c>
      <c r="AF340" s="21">
        <v>24.999272000000001</v>
      </c>
      <c r="AG340" s="21">
        <v>0</v>
      </c>
      <c r="AH340" s="21">
        <v>24.999272000000001</v>
      </c>
      <c r="AI340" s="1464"/>
      <c r="AJ340" s="1464"/>
      <c r="AK340" s="1464" t="s">
        <v>9779</v>
      </c>
      <c r="AL340" s="2601">
        <v>0.25</v>
      </c>
      <c r="AM340" s="1464">
        <v>0</v>
      </c>
    </row>
    <row r="341" spans="1:39" ht="78.75">
      <c r="A341" s="289">
        <v>1846</v>
      </c>
      <c r="B341" s="1513" t="s">
        <v>4833</v>
      </c>
      <c r="C341" s="1520" t="s">
        <v>4834</v>
      </c>
      <c r="D341" s="1521" t="s">
        <v>177</v>
      </c>
      <c r="E341" s="1460" t="s">
        <v>4822</v>
      </c>
      <c r="F341" s="1508" t="s">
        <v>26</v>
      </c>
      <c r="G341" s="1477">
        <v>100</v>
      </c>
      <c r="H341" s="1464">
        <v>0</v>
      </c>
      <c r="I341" s="547">
        <v>50</v>
      </c>
      <c r="J341" s="1464">
        <v>0</v>
      </c>
      <c r="K341" s="1463">
        <v>50</v>
      </c>
      <c r="L341" s="1469">
        <v>50</v>
      </c>
      <c r="M341" s="1464">
        <v>25</v>
      </c>
      <c r="N341" s="1477">
        <v>0</v>
      </c>
      <c r="O341" s="1464">
        <v>25</v>
      </c>
      <c r="P341" s="1464"/>
      <c r="Q341" s="1464"/>
      <c r="R341" s="1464"/>
      <c r="S341" s="1464"/>
      <c r="T341" s="1464"/>
      <c r="U341" s="1464"/>
      <c r="V341" s="1464"/>
      <c r="W341" s="1464"/>
      <c r="X341" s="1464"/>
      <c r="Y341" s="1464"/>
      <c r="Z341" s="466">
        <v>25</v>
      </c>
      <c r="AA341" s="466">
        <v>0</v>
      </c>
      <c r="AB341" s="21">
        <v>25</v>
      </c>
      <c r="AC341" s="21">
        <v>25</v>
      </c>
      <c r="AD341" s="21"/>
      <c r="AE341" s="21">
        <v>25</v>
      </c>
      <c r="AF341" s="21">
        <v>25</v>
      </c>
      <c r="AG341" s="21">
        <v>0</v>
      </c>
      <c r="AH341" s="21">
        <v>25</v>
      </c>
      <c r="AI341" s="1464"/>
      <c r="AJ341" s="1464"/>
      <c r="AK341" s="1464" t="s">
        <v>10805</v>
      </c>
      <c r="AL341" s="2601">
        <v>0.25</v>
      </c>
      <c r="AM341" s="1464">
        <v>0</v>
      </c>
    </row>
    <row r="342" spans="1:39" ht="110.25">
      <c r="A342" s="289">
        <v>1847</v>
      </c>
      <c r="B342" s="1513" t="s">
        <v>4835</v>
      </c>
      <c r="C342" s="1520" t="s">
        <v>4836</v>
      </c>
      <c r="D342" s="1521" t="s">
        <v>177</v>
      </c>
      <c r="E342" s="1460" t="s">
        <v>4817</v>
      </c>
      <c r="F342" s="1508" t="s">
        <v>26</v>
      </c>
      <c r="G342" s="1477">
        <v>99.997</v>
      </c>
      <c r="H342" s="1464">
        <v>0</v>
      </c>
      <c r="I342" s="547">
        <v>49.998750000000001</v>
      </c>
      <c r="J342" s="1464">
        <v>0</v>
      </c>
      <c r="K342" s="1463">
        <v>49.998750000000001</v>
      </c>
      <c r="L342" s="1469">
        <v>49.998249999999999</v>
      </c>
      <c r="M342" s="1464">
        <v>24.998999999999999</v>
      </c>
      <c r="N342" s="1477">
        <v>0</v>
      </c>
      <c r="O342" s="1464">
        <v>24.998999999999999</v>
      </c>
      <c r="P342" s="1464"/>
      <c r="Q342" s="1464"/>
      <c r="R342" s="1464"/>
      <c r="S342" s="1464"/>
      <c r="T342" s="1464"/>
      <c r="U342" s="1464"/>
      <c r="V342" s="1464"/>
      <c r="W342" s="1464"/>
      <c r="X342" s="1464"/>
      <c r="Y342" s="1464"/>
      <c r="Z342" s="466">
        <v>24.998999999999999</v>
      </c>
      <c r="AA342" s="466">
        <v>0</v>
      </c>
      <c r="AB342" s="21">
        <v>24.998999999999999</v>
      </c>
      <c r="AC342" s="21">
        <v>24.998749999999998</v>
      </c>
      <c r="AD342" s="21"/>
      <c r="AE342" s="21">
        <v>24.998749999999998</v>
      </c>
      <c r="AF342" s="21">
        <v>24.902474000000002</v>
      </c>
      <c r="AG342" s="21">
        <v>0</v>
      </c>
      <c r="AH342" s="21">
        <v>24.902474000000002</v>
      </c>
      <c r="AI342" s="1464"/>
      <c r="AJ342" s="1464"/>
      <c r="AK342" s="1464" t="s">
        <v>10807</v>
      </c>
      <c r="AL342" s="2601">
        <v>0.25</v>
      </c>
      <c r="AM342" s="1464">
        <v>0</v>
      </c>
    </row>
    <row r="343" spans="1:39" ht="110.25">
      <c r="A343" s="289">
        <v>1848</v>
      </c>
      <c r="B343" s="1513" t="s">
        <v>4837</v>
      </c>
      <c r="C343" s="1520" t="s">
        <v>4838</v>
      </c>
      <c r="D343" s="1521" t="s">
        <v>177</v>
      </c>
      <c r="E343" s="1460" t="s">
        <v>4817</v>
      </c>
      <c r="F343" s="1508" t="s">
        <v>26</v>
      </c>
      <c r="G343" s="1477">
        <v>99.992999999999995</v>
      </c>
      <c r="H343" s="1464">
        <v>0</v>
      </c>
      <c r="I343" s="547">
        <v>49.996000000000002</v>
      </c>
      <c r="J343" s="1464">
        <v>0</v>
      </c>
      <c r="K343" s="1463">
        <v>49.996000000000002</v>
      </c>
      <c r="L343" s="1469">
        <v>49.996999999999993</v>
      </c>
      <c r="M343" s="1464">
        <v>24.998999999999999</v>
      </c>
      <c r="N343" s="1477">
        <v>0</v>
      </c>
      <c r="O343" s="1464">
        <v>24.998999999999999</v>
      </c>
      <c r="P343" s="1464"/>
      <c r="Q343" s="1464"/>
      <c r="R343" s="1464"/>
      <c r="S343" s="1464"/>
      <c r="T343" s="1464"/>
      <c r="U343" s="1464"/>
      <c r="V343" s="1464"/>
      <c r="W343" s="1464"/>
      <c r="X343" s="1464"/>
      <c r="Y343" s="1464"/>
      <c r="Z343" s="466">
        <v>24.998999999999999</v>
      </c>
      <c r="AA343" s="466">
        <v>0</v>
      </c>
      <c r="AB343" s="21">
        <v>24.998999999999999</v>
      </c>
      <c r="AC343" s="21">
        <v>24.998749999999998</v>
      </c>
      <c r="AD343" s="21"/>
      <c r="AE343" s="21">
        <v>24.998749999999998</v>
      </c>
      <c r="AF343" s="21">
        <v>24.954280000000001</v>
      </c>
      <c r="AG343" s="21">
        <v>0</v>
      </c>
      <c r="AH343" s="21">
        <v>24.954280000000001</v>
      </c>
      <c r="AI343" s="1464"/>
      <c r="AJ343" s="1464"/>
      <c r="AK343" s="1464" t="s">
        <v>12207</v>
      </c>
      <c r="AL343" s="2601">
        <v>0.25</v>
      </c>
      <c r="AM343" s="1464">
        <v>0</v>
      </c>
    </row>
    <row r="344" spans="1:39" ht="78.75">
      <c r="A344" s="289">
        <v>1849</v>
      </c>
      <c r="B344" s="1513" t="s">
        <v>4839</v>
      </c>
      <c r="C344" s="1520" t="s">
        <v>4840</v>
      </c>
      <c r="D344" s="1521" t="s">
        <v>147</v>
      </c>
      <c r="E344" s="1460" t="s">
        <v>4841</v>
      </c>
      <c r="F344" s="1508" t="s">
        <v>115</v>
      </c>
      <c r="G344" s="1477">
        <v>290.46800000000002</v>
      </c>
      <c r="H344" s="1464">
        <v>0</v>
      </c>
      <c r="I344" s="547">
        <v>89.99</v>
      </c>
      <c r="J344" s="1464">
        <v>0</v>
      </c>
      <c r="K344" s="1463">
        <v>89.99</v>
      </c>
      <c r="L344" s="1469">
        <v>200.47800000000001</v>
      </c>
      <c r="M344" s="1464">
        <v>100.239</v>
      </c>
      <c r="N344" s="1477">
        <v>0</v>
      </c>
      <c r="O344" s="1464">
        <v>100.239</v>
      </c>
      <c r="P344" s="1464"/>
      <c r="Q344" s="1464"/>
      <c r="R344" s="1464"/>
      <c r="S344" s="1464"/>
      <c r="T344" s="1464"/>
      <c r="U344" s="1464"/>
      <c r="V344" s="1464"/>
      <c r="W344" s="1464"/>
      <c r="X344" s="1464"/>
      <c r="Y344" s="1464"/>
      <c r="Z344" s="466">
        <v>100.239</v>
      </c>
      <c r="AA344" s="466">
        <v>0</v>
      </c>
      <c r="AB344" s="21">
        <v>100.239</v>
      </c>
      <c r="AC344" s="1464">
        <v>100.239</v>
      </c>
      <c r="AD344" s="21"/>
      <c r="AE344" s="21">
        <v>100.239</v>
      </c>
      <c r="AF344" s="21">
        <v>100.21939999999999</v>
      </c>
      <c r="AG344" s="21">
        <v>0</v>
      </c>
      <c r="AH344" s="21">
        <v>100.21939999999999</v>
      </c>
      <c r="AI344" s="1464"/>
      <c r="AJ344" s="1464"/>
      <c r="AK344" s="1464" t="s">
        <v>11791</v>
      </c>
      <c r="AL344" s="2601">
        <v>0.25</v>
      </c>
      <c r="AM344" s="1464">
        <v>0</v>
      </c>
    </row>
    <row r="345" spans="1:39" ht="78.75">
      <c r="A345" s="289">
        <v>1850</v>
      </c>
      <c r="B345" s="1513" t="s">
        <v>4842</v>
      </c>
      <c r="C345" s="1520" t="s">
        <v>4843</v>
      </c>
      <c r="D345" s="1521" t="s">
        <v>147</v>
      </c>
      <c r="E345" s="1460" t="s">
        <v>4841</v>
      </c>
      <c r="F345" s="1508" t="s">
        <v>26</v>
      </c>
      <c r="G345" s="1477">
        <v>125.57599999999999</v>
      </c>
      <c r="H345" s="1464">
        <v>0</v>
      </c>
      <c r="I345" s="547">
        <v>52.786000000000001</v>
      </c>
      <c r="J345" s="1464">
        <v>0</v>
      </c>
      <c r="K345" s="1463">
        <v>52.786000000000001</v>
      </c>
      <c r="L345" s="1469">
        <v>72.789999999999992</v>
      </c>
      <c r="M345" s="1464">
        <v>36.395000000000003</v>
      </c>
      <c r="N345" s="1477">
        <v>0</v>
      </c>
      <c r="O345" s="1464">
        <v>36.395000000000003</v>
      </c>
      <c r="P345" s="1464"/>
      <c r="Q345" s="1464"/>
      <c r="R345" s="1464"/>
      <c r="S345" s="1464"/>
      <c r="T345" s="1464"/>
      <c r="U345" s="1464"/>
      <c r="V345" s="1464"/>
      <c r="W345" s="1464"/>
      <c r="X345" s="1464"/>
      <c r="Y345" s="1464"/>
      <c r="Z345" s="466">
        <v>36.395000000000003</v>
      </c>
      <c r="AA345" s="466">
        <v>0</v>
      </c>
      <c r="AB345" s="21">
        <v>36.395000000000003</v>
      </c>
      <c r="AC345" s="21">
        <v>36.394750000000002</v>
      </c>
      <c r="AD345" s="21"/>
      <c r="AE345" s="21">
        <v>36.394750000000002</v>
      </c>
      <c r="AF345" s="21">
        <v>36.394579</v>
      </c>
      <c r="AG345" s="21">
        <v>0</v>
      </c>
      <c r="AH345" s="21">
        <v>36.394579</v>
      </c>
      <c r="AI345" s="1464"/>
      <c r="AJ345" s="1464"/>
      <c r="AK345" s="1464" t="s">
        <v>10985</v>
      </c>
      <c r="AL345" s="2601">
        <v>0.25</v>
      </c>
      <c r="AM345" s="1464">
        <v>0</v>
      </c>
    </row>
    <row r="346" spans="1:39" ht="78.75">
      <c r="A346" s="289">
        <v>1851</v>
      </c>
      <c r="B346" s="1513" t="s">
        <v>4844</v>
      </c>
      <c r="C346" s="1520" t="s">
        <v>4845</v>
      </c>
      <c r="D346" s="1521" t="s">
        <v>147</v>
      </c>
      <c r="E346" s="1460" t="s">
        <v>4841</v>
      </c>
      <c r="F346" s="1508" t="s">
        <v>26</v>
      </c>
      <c r="G346" s="1477">
        <v>172.834</v>
      </c>
      <c r="H346" s="1464">
        <v>0</v>
      </c>
      <c r="I346" s="547">
        <v>63.066000000000003</v>
      </c>
      <c r="J346" s="1464">
        <v>0</v>
      </c>
      <c r="K346" s="1463">
        <v>63.066000000000003</v>
      </c>
      <c r="L346" s="1469">
        <v>109.768</v>
      </c>
      <c r="M346" s="1464">
        <v>54.884</v>
      </c>
      <c r="N346" s="1477">
        <v>0</v>
      </c>
      <c r="O346" s="1464">
        <v>54.884</v>
      </c>
      <c r="P346" s="1464"/>
      <c r="Q346" s="1464"/>
      <c r="R346" s="1464"/>
      <c r="S346" s="1464"/>
      <c r="T346" s="1464"/>
      <c r="U346" s="1464"/>
      <c r="V346" s="1464"/>
      <c r="W346" s="1464"/>
      <c r="X346" s="1464"/>
      <c r="Y346" s="1464"/>
      <c r="Z346" s="466">
        <v>54.884</v>
      </c>
      <c r="AA346" s="466">
        <v>0</v>
      </c>
      <c r="AB346" s="21">
        <v>54.884</v>
      </c>
      <c r="AC346" s="21">
        <v>41.162999999999997</v>
      </c>
      <c r="AD346" s="21"/>
      <c r="AE346" s="21">
        <v>41.162999999999997</v>
      </c>
      <c r="AF346" s="21">
        <v>41.162914000000001</v>
      </c>
      <c r="AG346" s="21">
        <v>0</v>
      </c>
      <c r="AH346" s="21">
        <v>41.162914000000001</v>
      </c>
      <c r="AI346" s="1464"/>
      <c r="AJ346" s="1464"/>
      <c r="AK346" s="1464" t="s">
        <v>12201</v>
      </c>
      <c r="AL346" s="2601">
        <v>0.25</v>
      </c>
      <c r="AM346" s="1464">
        <v>0</v>
      </c>
    </row>
    <row r="347" spans="1:39" ht="126">
      <c r="A347" s="289">
        <v>1852</v>
      </c>
      <c r="B347" s="1513" t="s">
        <v>4846</v>
      </c>
      <c r="C347" s="1520" t="s">
        <v>4847</v>
      </c>
      <c r="D347" s="1521" t="s">
        <v>339</v>
      </c>
      <c r="E347" s="1460" t="s">
        <v>443</v>
      </c>
      <c r="F347" s="1508" t="s">
        <v>26</v>
      </c>
      <c r="G347" s="1477">
        <v>100</v>
      </c>
      <c r="H347" s="1464">
        <v>0</v>
      </c>
      <c r="I347" s="547">
        <v>50</v>
      </c>
      <c r="J347" s="1464">
        <v>0</v>
      </c>
      <c r="K347" s="1463">
        <v>50</v>
      </c>
      <c r="L347" s="1469">
        <v>50</v>
      </c>
      <c r="M347" s="1464">
        <v>25</v>
      </c>
      <c r="N347" s="1477">
        <v>0</v>
      </c>
      <c r="O347" s="1464">
        <v>25</v>
      </c>
      <c r="P347" s="1464"/>
      <c r="Q347" s="1464"/>
      <c r="R347" s="1464"/>
      <c r="S347" s="1464"/>
      <c r="T347" s="1464"/>
      <c r="U347" s="1464"/>
      <c r="V347" s="1464"/>
      <c r="W347" s="1464"/>
      <c r="X347" s="1464"/>
      <c r="Y347" s="1464"/>
      <c r="Z347" s="466">
        <v>25</v>
      </c>
      <c r="AA347" s="466">
        <v>0</v>
      </c>
      <c r="AB347" s="21">
        <v>25</v>
      </c>
      <c r="AC347" s="21">
        <v>25</v>
      </c>
      <c r="AD347" s="21"/>
      <c r="AE347" s="21">
        <v>25</v>
      </c>
      <c r="AF347" s="21">
        <v>24.695892000000001</v>
      </c>
      <c r="AG347" s="21">
        <v>0</v>
      </c>
      <c r="AH347" s="21">
        <v>24.695892000000001</v>
      </c>
      <c r="AI347" s="1464"/>
      <c r="AJ347" s="1464"/>
      <c r="AK347" s="1464" t="s">
        <v>10743</v>
      </c>
      <c r="AL347" s="2601">
        <v>0.25</v>
      </c>
      <c r="AM347" s="1464">
        <v>0</v>
      </c>
    </row>
    <row r="348" spans="1:39" ht="173.25">
      <c r="A348" s="289">
        <v>1853</v>
      </c>
      <c r="B348" s="1513" t="s">
        <v>4848</v>
      </c>
      <c r="C348" s="1520" t="s">
        <v>4849</v>
      </c>
      <c r="D348" s="1521" t="s">
        <v>339</v>
      </c>
      <c r="E348" s="1460" t="s">
        <v>443</v>
      </c>
      <c r="F348" s="1508" t="s">
        <v>26</v>
      </c>
      <c r="G348" s="1477">
        <v>120</v>
      </c>
      <c r="H348" s="1464">
        <v>0</v>
      </c>
      <c r="I348" s="547">
        <v>45</v>
      </c>
      <c r="J348" s="1464">
        <v>0</v>
      </c>
      <c r="K348" s="1463">
        <v>45</v>
      </c>
      <c r="L348" s="1469">
        <v>75</v>
      </c>
      <c r="M348" s="1464">
        <v>37.5</v>
      </c>
      <c r="N348" s="1477">
        <v>0</v>
      </c>
      <c r="O348" s="1464">
        <v>37.5</v>
      </c>
      <c r="P348" s="1464"/>
      <c r="Q348" s="1464"/>
      <c r="R348" s="1464"/>
      <c r="S348" s="1464"/>
      <c r="T348" s="1464"/>
      <c r="U348" s="1464"/>
      <c r="V348" s="1464"/>
      <c r="W348" s="1464"/>
      <c r="X348" s="1464"/>
      <c r="Y348" s="1464"/>
      <c r="Z348" s="466">
        <v>37.5</v>
      </c>
      <c r="AA348" s="466">
        <v>0</v>
      </c>
      <c r="AB348" s="21">
        <v>37.5</v>
      </c>
      <c r="AC348" s="21">
        <v>18.75</v>
      </c>
      <c r="AD348" s="21"/>
      <c r="AE348" s="21">
        <v>18.75</v>
      </c>
      <c r="AF348" s="21">
        <v>17.868165999999999</v>
      </c>
      <c r="AG348" s="21">
        <v>0</v>
      </c>
      <c r="AH348" s="21">
        <v>17.868165999999999</v>
      </c>
      <c r="AI348" s="1464"/>
      <c r="AJ348" s="1464"/>
      <c r="AK348" s="1464" t="s">
        <v>9735</v>
      </c>
      <c r="AL348" s="2601">
        <v>0.25</v>
      </c>
      <c r="AM348" s="1464">
        <v>0</v>
      </c>
    </row>
    <row r="349" spans="1:39" ht="189">
      <c r="A349" s="289">
        <v>1854</v>
      </c>
      <c r="B349" s="1513" t="s">
        <v>4850</v>
      </c>
      <c r="C349" s="1520" t="s">
        <v>4851</v>
      </c>
      <c r="D349" s="1521" t="s">
        <v>339</v>
      </c>
      <c r="E349" s="1460" t="s">
        <v>443</v>
      </c>
      <c r="F349" s="1508" t="s">
        <v>26</v>
      </c>
      <c r="G349" s="1477">
        <v>110</v>
      </c>
      <c r="H349" s="1464">
        <v>0</v>
      </c>
      <c r="I349" s="547">
        <v>55</v>
      </c>
      <c r="J349" s="1464">
        <v>0</v>
      </c>
      <c r="K349" s="1463">
        <v>55</v>
      </c>
      <c r="L349" s="1469">
        <v>55</v>
      </c>
      <c r="M349" s="1464">
        <v>27.5</v>
      </c>
      <c r="N349" s="1477">
        <v>0</v>
      </c>
      <c r="O349" s="1464">
        <v>27.5</v>
      </c>
      <c r="P349" s="1464"/>
      <c r="Q349" s="1464"/>
      <c r="R349" s="1464"/>
      <c r="S349" s="1464"/>
      <c r="T349" s="1464"/>
      <c r="U349" s="1464"/>
      <c r="V349" s="1464"/>
      <c r="W349" s="1464"/>
      <c r="X349" s="1464"/>
      <c r="Y349" s="1464"/>
      <c r="Z349" s="466">
        <v>27.5</v>
      </c>
      <c r="AA349" s="466">
        <v>0</v>
      </c>
      <c r="AB349" s="21">
        <v>27.5</v>
      </c>
      <c r="AC349" s="21">
        <v>27.5</v>
      </c>
      <c r="AD349" s="21"/>
      <c r="AE349" s="21">
        <v>27.5</v>
      </c>
      <c r="AF349" s="21">
        <v>27.026153999999998</v>
      </c>
      <c r="AG349" s="21">
        <v>0</v>
      </c>
      <c r="AH349" s="21">
        <v>27.026153999999998</v>
      </c>
      <c r="AI349" s="1464"/>
      <c r="AJ349" s="1464"/>
      <c r="AK349" s="1464" t="s">
        <v>10743</v>
      </c>
      <c r="AL349" s="2601">
        <v>0.25</v>
      </c>
      <c r="AM349" s="1464">
        <v>0</v>
      </c>
    </row>
    <row r="350" spans="1:39" ht="393.75">
      <c r="A350" s="289">
        <v>1855</v>
      </c>
      <c r="B350" s="1513" t="s">
        <v>4852</v>
      </c>
      <c r="C350" s="1520" t="s">
        <v>4853</v>
      </c>
      <c r="D350" s="1521" t="s">
        <v>339</v>
      </c>
      <c r="E350" s="1460" t="s">
        <v>443</v>
      </c>
      <c r="F350" s="1508" t="s">
        <v>26</v>
      </c>
      <c r="G350" s="1477">
        <v>50</v>
      </c>
      <c r="H350" s="1464">
        <v>0</v>
      </c>
      <c r="I350" s="547">
        <v>6.25</v>
      </c>
      <c r="J350" s="1464">
        <v>0</v>
      </c>
      <c r="K350" s="1463">
        <v>6.25</v>
      </c>
      <c r="L350" s="1469">
        <v>43.75</v>
      </c>
      <c r="M350" s="1464">
        <v>21.875</v>
      </c>
      <c r="N350" s="1477">
        <v>0</v>
      </c>
      <c r="O350" s="1464">
        <v>21.875</v>
      </c>
      <c r="P350" s="1464"/>
      <c r="Q350" s="1464"/>
      <c r="R350" s="1464"/>
      <c r="S350" s="1464"/>
      <c r="T350" s="1464"/>
      <c r="U350" s="1464"/>
      <c r="V350" s="1464"/>
      <c r="W350" s="1464"/>
      <c r="X350" s="1464"/>
      <c r="Y350" s="1464"/>
      <c r="Z350" s="466">
        <v>21.875</v>
      </c>
      <c r="AA350" s="466">
        <v>0</v>
      </c>
      <c r="AB350" s="21">
        <v>21.875</v>
      </c>
      <c r="AC350" s="21">
        <v>10.937750000000001</v>
      </c>
      <c r="AD350" s="21"/>
      <c r="AE350" s="21">
        <v>10.937750000000001</v>
      </c>
      <c r="AF350" s="21">
        <v>9.8536780000000004</v>
      </c>
      <c r="AG350" s="21">
        <v>0</v>
      </c>
      <c r="AH350" s="21">
        <v>9.8536780000000004</v>
      </c>
      <c r="AI350" s="1464"/>
      <c r="AJ350" s="1464"/>
      <c r="AK350" s="1464" t="s">
        <v>9735</v>
      </c>
      <c r="AL350" s="2601">
        <v>0.25</v>
      </c>
      <c r="AM350" s="1464">
        <v>0</v>
      </c>
    </row>
    <row r="351" spans="1:39" ht="110.25">
      <c r="A351" s="289">
        <v>1856</v>
      </c>
      <c r="B351" s="1513" t="s">
        <v>4854</v>
      </c>
      <c r="C351" s="1520" t="s">
        <v>4855</v>
      </c>
      <c r="D351" s="1521" t="s">
        <v>287</v>
      </c>
      <c r="E351" s="1460" t="s">
        <v>4856</v>
      </c>
      <c r="F351" s="1508" t="s">
        <v>26</v>
      </c>
      <c r="G351" s="1477">
        <v>157.80000000000001</v>
      </c>
      <c r="H351" s="1464">
        <v>0</v>
      </c>
      <c r="I351" s="547">
        <v>12.440750000000001</v>
      </c>
      <c r="J351" s="1464">
        <v>0</v>
      </c>
      <c r="K351" s="1463">
        <v>12.440750000000001</v>
      </c>
      <c r="L351" s="1469">
        <v>145.35925</v>
      </c>
      <c r="M351" s="1464">
        <v>72.680000000000007</v>
      </c>
      <c r="N351" s="1477">
        <v>0</v>
      </c>
      <c r="O351" s="1464">
        <v>72.680000000000007</v>
      </c>
      <c r="P351" s="1464"/>
      <c r="Q351" s="1464"/>
      <c r="R351" s="1464"/>
      <c r="S351" s="1464"/>
      <c r="T351" s="1464"/>
      <c r="U351" s="1464"/>
      <c r="V351" s="1464"/>
      <c r="W351" s="1464"/>
      <c r="X351" s="1464"/>
      <c r="Y351" s="1464"/>
      <c r="Z351" s="466">
        <v>72.680000000000007</v>
      </c>
      <c r="AA351" s="466">
        <v>0</v>
      </c>
      <c r="AB351" s="21">
        <v>72.680000000000007</v>
      </c>
      <c r="AC351" s="21">
        <v>72.680000000000007</v>
      </c>
      <c r="AD351" s="21"/>
      <c r="AE351" s="21">
        <v>72.680000000000007</v>
      </c>
      <c r="AF351" s="21">
        <v>72.679916000000006</v>
      </c>
      <c r="AG351" s="21">
        <v>0</v>
      </c>
      <c r="AH351" s="21">
        <v>72.679916000000006</v>
      </c>
      <c r="AI351" s="1464"/>
      <c r="AJ351" s="1464" t="s">
        <v>12837</v>
      </c>
      <c r="AK351" s="1464" t="s">
        <v>12217</v>
      </c>
      <c r="AL351" s="2601">
        <v>0.25</v>
      </c>
      <c r="AM351" s="1464">
        <v>0</v>
      </c>
    </row>
    <row r="352" spans="1:39" ht="126">
      <c r="A352" s="289">
        <v>1857</v>
      </c>
      <c r="B352" s="1513" t="s">
        <v>4857</v>
      </c>
      <c r="C352" s="1520" t="s">
        <v>4858</v>
      </c>
      <c r="D352" s="1521" t="s">
        <v>287</v>
      </c>
      <c r="E352" s="1460" t="s">
        <v>3275</v>
      </c>
      <c r="F352" s="1508" t="s">
        <v>26</v>
      </c>
      <c r="G352" s="1477">
        <v>70</v>
      </c>
      <c r="H352" s="1464">
        <v>0</v>
      </c>
      <c r="I352" s="547">
        <v>35</v>
      </c>
      <c r="J352" s="1464">
        <v>0</v>
      </c>
      <c r="K352" s="1463">
        <v>35</v>
      </c>
      <c r="L352" s="1469">
        <v>35</v>
      </c>
      <c r="M352" s="1464">
        <v>17.5</v>
      </c>
      <c r="N352" s="1477">
        <v>0</v>
      </c>
      <c r="O352" s="1464">
        <v>17.5</v>
      </c>
      <c r="P352" s="1464"/>
      <c r="Q352" s="1464"/>
      <c r="R352" s="1464"/>
      <c r="S352" s="1464"/>
      <c r="T352" s="1464"/>
      <c r="U352" s="1464"/>
      <c r="V352" s="1464"/>
      <c r="W352" s="1464"/>
      <c r="X352" s="1464"/>
      <c r="Y352" s="1464"/>
      <c r="Z352" s="466">
        <v>17.5</v>
      </c>
      <c r="AA352" s="466">
        <v>0</v>
      </c>
      <c r="AB352" s="21">
        <v>17.5</v>
      </c>
      <c r="AC352" s="21">
        <v>17.5</v>
      </c>
      <c r="AD352" s="21"/>
      <c r="AE352" s="21">
        <v>17.5</v>
      </c>
      <c r="AF352" s="21">
        <v>17.5</v>
      </c>
      <c r="AG352" s="21">
        <v>0</v>
      </c>
      <c r="AH352" s="21">
        <v>17.5</v>
      </c>
      <c r="AI352" s="1464"/>
      <c r="AJ352" s="1464"/>
      <c r="AK352" s="1464" t="s">
        <v>9637</v>
      </c>
      <c r="AL352" s="2601">
        <v>0.25</v>
      </c>
      <c r="AM352" s="1464">
        <v>0</v>
      </c>
    </row>
    <row r="353" spans="1:39" ht="173.25">
      <c r="A353" s="289">
        <v>1858</v>
      </c>
      <c r="B353" s="1513" t="s">
        <v>4859</v>
      </c>
      <c r="C353" s="1520" t="s">
        <v>4860</v>
      </c>
      <c r="D353" s="1521" t="s">
        <v>287</v>
      </c>
      <c r="E353" s="1460" t="s">
        <v>3275</v>
      </c>
      <c r="F353" s="1508" t="s">
        <v>26</v>
      </c>
      <c r="G353" s="1477">
        <v>100</v>
      </c>
      <c r="H353" s="1464">
        <v>0</v>
      </c>
      <c r="I353" s="547">
        <v>50</v>
      </c>
      <c r="J353" s="1464">
        <v>0</v>
      </c>
      <c r="K353" s="1463">
        <v>50</v>
      </c>
      <c r="L353" s="1469">
        <v>50</v>
      </c>
      <c r="M353" s="1464">
        <v>25</v>
      </c>
      <c r="N353" s="1477">
        <v>0</v>
      </c>
      <c r="O353" s="1464">
        <v>25</v>
      </c>
      <c r="P353" s="1464"/>
      <c r="Q353" s="1464"/>
      <c r="R353" s="1464"/>
      <c r="S353" s="1464"/>
      <c r="T353" s="1464"/>
      <c r="U353" s="1464"/>
      <c r="V353" s="1464"/>
      <c r="W353" s="1464"/>
      <c r="X353" s="1464"/>
      <c r="Y353" s="1464"/>
      <c r="Z353" s="466">
        <v>25</v>
      </c>
      <c r="AA353" s="466">
        <v>0</v>
      </c>
      <c r="AB353" s="21">
        <v>25</v>
      </c>
      <c r="AC353" s="21">
        <v>25</v>
      </c>
      <c r="AD353" s="21"/>
      <c r="AE353" s="21">
        <v>25</v>
      </c>
      <c r="AF353" s="21">
        <v>25</v>
      </c>
      <c r="AG353" s="21">
        <v>0</v>
      </c>
      <c r="AH353" s="21">
        <v>25</v>
      </c>
      <c r="AI353" s="1464"/>
      <c r="AJ353" s="1464"/>
      <c r="AK353" s="1464" t="s">
        <v>9637</v>
      </c>
      <c r="AL353" s="2601">
        <v>0.25</v>
      </c>
      <c r="AM353" s="1464">
        <v>0</v>
      </c>
    </row>
    <row r="354" spans="1:39" ht="141.75">
      <c r="A354" s="289">
        <v>1859</v>
      </c>
      <c r="B354" s="1513" t="s">
        <v>4861</v>
      </c>
      <c r="C354" s="1520" t="s">
        <v>4862</v>
      </c>
      <c r="D354" s="1521" t="s">
        <v>287</v>
      </c>
      <c r="E354" s="1460" t="s">
        <v>3275</v>
      </c>
      <c r="F354" s="1508" t="s">
        <v>26</v>
      </c>
      <c r="G354" s="1477">
        <v>80</v>
      </c>
      <c r="H354" s="1464">
        <v>0</v>
      </c>
      <c r="I354" s="547">
        <v>40</v>
      </c>
      <c r="J354" s="1464">
        <v>0</v>
      </c>
      <c r="K354" s="1463">
        <v>40</v>
      </c>
      <c r="L354" s="1469">
        <v>40</v>
      </c>
      <c r="M354" s="1464">
        <v>20</v>
      </c>
      <c r="N354" s="1477">
        <v>0</v>
      </c>
      <c r="O354" s="1464">
        <v>20</v>
      </c>
      <c r="P354" s="1464"/>
      <c r="Q354" s="1464"/>
      <c r="R354" s="1464"/>
      <c r="S354" s="1464"/>
      <c r="T354" s="1464"/>
      <c r="U354" s="1464"/>
      <c r="V354" s="1464"/>
      <c r="W354" s="1464"/>
      <c r="X354" s="1464"/>
      <c r="Y354" s="1464"/>
      <c r="Z354" s="466">
        <v>20</v>
      </c>
      <c r="AA354" s="466">
        <v>0</v>
      </c>
      <c r="AB354" s="21">
        <v>20</v>
      </c>
      <c r="AC354" s="21">
        <v>20</v>
      </c>
      <c r="AD354" s="21"/>
      <c r="AE354" s="21">
        <v>20</v>
      </c>
      <c r="AF354" s="21">
        <v>20</v>
      </c>
      <c r="AG354" s="21">
        <v>0</v>
      </c>
      <c r="AH354" s="21">
        <v>20</v>
      </c>
      <c r="AI354" s="1464"/>
      <c r="AJ354" s="1464"/>
      <c r="AK354" s="1464" t="s">
        <v>9637</v>
      </c>
      <c r="AL354" s="2601">
        <v>0.25</v>
      </c>
      <c r="AM354" s="1464">
        <v>0</v>
      </c>
    </row>
    <row r="355" spans="1:39" ht="141.75">
      <c r="A355" s="289">
        <v>1860</v>
      </c>
      <c r="B355" s="1513" t="s">
        <v>4863</v>
      </c>
      <c r="C355" s="1520" t="s">
        <v>4864</v>
      </c>
      <c r="D355" s="1521" t="s">
        <v>287</v>
      </c>
      <c r="E355" s="1460" t="s">
        <v>3275</v>
      </c>
      <c r="F355" s="1508" t="s">
        <v>26</v>
      </c>
      <c r="G355" s="1477">
        <v>100</v>
      </c>
      <c r="H355" s="1464">
        <v>0</v>
      </c>
      <c r="I355" s="547">
        <v>50</v>
      </c>
      <c r="J355" s="1464">
        <v>0</v>
      </c>
      <c r="K355" s="1463">
        <v>50</v>
      </c>
      <c r="L355" s="1469">
        <v>50</v>
      </c>
      <c r="M355" s="1464">
        <v>25</v>
      </c>
      <c r="N355" s="1477">
        <v>0</v>
      </c>
      <c r="O355" s="1464">
        <v>25</v>
      </c>
      <c r="P355" s="1464"/>
      <c r="Q355" s="1464"/>
      <c r="R355" s="1464"/>
      <c r="S355" s="1464"/>
      <c r="T355" s="1464"/>
      <c r="U355" s="1464"/>
      <c r="V355" s="1464"/>
      <c r="W355" s="1464"/>
      <c r="X355" s="1464"/>
      <c r="Y355" s="1464"/>
      <c r="Z355" s="466">
        <v>25</v>
      </c>
      <c r="AA355" s="466">
        <v>0</v>
      </c>
      <c r="AB355" s="21">
        <v>25</v>
      </c>
      <c r="AC355" s="21">
        <v>12.5</v>
      </c>
      <c r="AD355" s="21"/>
      <c r="AE355" s="21">
        <v>12.5</v>
      </c>
      <c r="AF355" s="21">
        <v>7.238321</v>
      </c>
      <c r="AG355" s="21">
        <v>0</v>
      </c>
      <c r="AH355" s="21">
        <v>7.238321</v>
      </c>
      <c r="AI355" s="1464"/>
      <c r="AJ355" s="1464"/>
      <c r="AK355" s="1464" t="s">
        <v>10405</v>
      </c>
      <c r="AL355" s="2601">
        <v>0.25</v>
      </c>
      <c r="AM355" s="1464">
        <v>0</v>
      </c>
    </row>
    <row r="356" spans="1:39" ht="189">
      <c r="A356" s="289">
        <v>1861</v>
      </c>
      <c r="B356" s="1513" t="s">
        <v>4865</v>
      </c>
      <c r="C356" s="1520" t="s">
        <v>4866</v>
      </c>
      <c r="D356" s="1521" t="s">
        <v>287</v>
      </c>
      <c r="E356" s="1460" t="s">
        <v>3275</v>
      </c>
      <c r="F356" s="1508" t="s">
        <v>26</v>
      </c>
      <c r="G356" s="1477">
        <v>150</v>
      </c>
      <c r="H356" s="1464">
        <v>0</v>
      </c>
      <c r="I356" s="547">
        <v>75</v>
      </c>
      <c r="J356" s="1464">
        <v>0</v>
      </c>
      <c r="K356" s="1463">
        <v>75</v>
      </c>
      <c r="L356" s="1469">
        <v>75</v>
      </c>
      <c r="M356" s="1464">
        <v>37.5</v>
      </c>
      <c r="N356" s="1477">
        <v>0</v>
      </c>
      <c r="O356" s="1464">
        <v>37.5</v>
      </c>
      <c r="P356" s="1464"/>
      <c r="Q356" s="1464"/>
      <c r="R356" s="1464"/>
      <c r="S356" s="1464"/>
      <c r="T356" s="1464"/>
      <c r="U356" s="1464"/>
      <c r="V356" s="1464"/>
      <c r="W356" s="1464"/>
      <c r="X356" s="1464"/>
      <c r="Y356" s="1464"/>
      <c r="Z356" s="466">
        <v>37.5</v>
      </c>
      <c r="AA356" s="466">
        <v>0</v>
      </c>
      <c r="AB356" s="21">
        <v>37.5</v>
      </c>
      <c r="AC356" s="21">
        <v>37.5</v>
      </c>
      <c r="AD356" s="21"/>
      <c r="AE356" s="21">
        <v>37.5</v>
      </c>
      <c r="AF356" s="21">
        <v>37.5</v>
      </c>
      <c r="AG356" s="21">
        <v>0</v>
      </c>
      <c r="AH356" s="21">
        <v>37.5</v>
      </c>
      <c r="AI356" s="1464"/>
      <c r="AJ356" s="1464"/>
      <c r="AK356" s="1464" t="s">
        <v>9637</v>
      </c>
      <c r="AL356" s="2601">
        <v>0.25</v>
      </c>
      <c r="AM356" s="1464">
        <v>0</v>
      </c>
    </row>
    <row r="357" spans="1:39" ht="173.25">
      <c r="A357" s="289">
        <v>1862</v>
      </c>
      <c r="B357" s="1513" t="s">
        <v>4867</v>
      </c>
      <c r="C357" s="1520" t="s">
        <v>4868</v>
      </c>
      <c r="D357" s="1521" t="s">
        <v>287</v>
      </c>
      <c r="E357" s="1460" t="s">
        <v>3275</v>
      </c>
      <c r="F357" s="1508" t="s">
        <v>26</v>
      </c>
      <c r="G357" s="1477">
        <v>100</v>
      </c>
      <c r="H357" s="1464">
        <v>0</v>
      </c>
      <c r="I357" s="547">
        <v>50</v>
      </c>
      <c r="J357" s="1464">
        <v>0</v>
      </c>
      <c r="K357" s="1463">
        <v>50</v>
      </c>
      <c r="L357" s="1469">
        <v>50</v>
      </c>
      <c r="M357" s="1464">
        <v>25</v>
      </c>
      <c r="N357" s="1477">
        <v>0</v>
      </c>
      <c r="O357" s="1464">
        <v>25</v>
      </c>
      <c r="P357" s="1464"/>
      <c r="Q357" s="1464"/>
      <c r="R357" s="1464"/>
      <c r="S357" s="1464"/>
      <c r="T357" s="1464"/>
      <c r="U357" s="1464"/>
      <c r="V357" s="1464"/>
      <c r="W357" s="1464"/>
      <c r="X357" s="1464"/>
      <c r="Y357" s="1464"/>
      <c r="Z357" s="466">
        <v>25</v>
      </c>
      <c r="AA357" s="466">
        <v>0</v>
      </c>
      <c r="AB357" s="21">
        <v>25</v>
      </c>
      <c r="AC357" s="21">
        <v>25</v>
      </c>
      <c r="AD357" s="21"/>
      <c r="AE357" s="21">
        <v>25</v>
      </c>
      <c r="AF357" s="21">
        <v>25</v>
      </c>
      <c r="AG357" s="21">
        <v>0</v>
      </c>
      <c r="AH357" s="21">
        <v>25</v>
      </c>
      <c r="AI357" s="1464"/>
      <c r="AJ357" s="1464"/>
      <c r="AK357" s="1464" t="s">
        <v>9637</v>
      </c>
      <c r="AL357" s="2601">
        <v>0.25</v>
      </c>
      <c r="AM357" s="1464">
        <v>0</v>
      </c>
    </row>
    <row r="358" spans="1:39" ht="204.75">
      <c r="A358" s="289">
        <v>1863</v>
      </c>
      <c r="B358" s="1513" t="s">
        <v>4869</v>
      </c>
      <c r="C358" s="1520" t="s">
        <v>4870</v>
      </c>
      <c r="D358" s="1521" t="s">
        <v>287</v>
      </c>
      <c r="E358" s="1460" t="s">
        <v>3275</v>
      </c>
      <c r="F358" s="1508" t="s">
        <v>26</v>
      </c>
      <c r="G358" s="1477">
        <v>120</v>
      </c>
      <c r="H358" s="1464">
        <v>0</v>
      </c>
      <c r="I358" s="547">
        <v>60</v>
      </c>
      <c r="J358" s="1464">
        <v>0</v>
      </c>
      <c r="K358" s="1463">
        <v>60</v>
      </c>
      <c r="L358" s="1469">
        <v>60</v>
      </c>
      <c r="M358" s="1464">
        <v>30</v>
      </c>
      <c r="N358" s="1477">
        <v>0</v>
      </c>
      <c r="O358" s="1464">
        <v>30</v>
      </c>
      <c r="P358" s="1464"/>
      <c r="Q358" s="1464"/>
      <c r="R358" s="1464"/>
      <c r="S358" s="1464"/>
      <c r="T358" s="1464"/>
      <c r="U358" s="1464"/>
      <c r="V358" s="1464"/>
      <c r="W358" s="1464"/>
      <c r="X358" s="1464"/>
      <c r="Y358" s="1464"/>
      <c r="Z358" s="466">
        <v>30</v>
      </c>
      <c r="AA358" s="466">
        <v>0</v>
      </c>
      <c r="AB358" s="21">
        <v>30</v>
      </c>
      <c r="AC358" s="21">
        <v>30</v>
      </c>
      <c r="AD358" s="21"/>
      <c r="AE358" s="21">
        <v>30</v>
      </c>
      <c r="AF358" s="21">
        <v>30</v>
      </c>
      <c r="AG358" s="21">
        <v>0</v>
      </c>
      <c r="AH358" s="21">
        <v>30</v>
      </c>
      <c r="AI358" s="1464"/>
      <c r="AJ358" s="1464"/>
      <c r="AK358" s="1464" t="s">
        <v>9637</v>
      </c>
      <c r="AL358" s="2601">
        <v>0.25</v>
      </c>
      <c r="AM358" s="1464">
        <v>0</v>
      </c>
    </row>
    <row r="359" spans="1:39" ht="189">
      <c r="A359" s="289">
        <v>1864</v>
      </c>
      <c r="B359" s="1513" t="s">
        <v>4871</v>
      </c>
      <c r="C359" s="1520" t="s">
        <v>4872</v>
      </c>
      <c r="D359" s="1521" t="s">
        <v>287</v>
      </c>
      <c r="E359" s="1460" t="s">
        <v>3275</v>
      </c>
      <c r="F359" s="1508" t="s">
        <v>26</v>
      </c>
      <c r="G359" s="1477">
        <v>100</v>
      </c>
      <c r="H359" s="1464">
        <v>0</v>
      </c>
      <c r="I359" s="547">
        <v>50</v>
      </c>
      <c r="J359" s="1464">
        <v>0</v>
      </c>
      <c r="K359" s="1463">
        <v>50</v>
      </c>
      <c r="L359" s="1469">
        <v>50</v>
      </c>
      <c r="M359" s="1464">
        <v>25</v>
      </c>
      <c r="N359" s="1477">
        <v>0</v>
      </c>
      <c r="O359" s="1464">
        <v>25</v>
      </c>
      <c r="P359" s="1464"/>
      <c r="Q359" s="1464"/>
      <c r="R359" s="1464"/>
      <c r="S359" s="1464"/>
      <c r="T359" s="1464"/>
      <c r="U359" s="1464"/>
      <c r="V359" s="1464"/>
      <c r="W359" s="1464"/>
      <c r="X359" s="1464"/>
      <c r="Y359" s="1464"/>
      <c r="Z359" s="466">
        <v>25</v>
      </c>
      <c r="AA359" s="466">
        <v>0</v>
      </c>
      <c r="AB359" s="21">
        <v>25</v>
      </c>
      <c r="AC359" s="21">
        <v>25</v>
      </c>
      <c r="AD359" s="21"/>
      <c r="AE359" s="21">
        <v>25</v>
      </c>
      <c r="AF359" s="21">
        <v>25</v>
      </c>
      <c r="AG359" s="21">
        <v>0</v>
      </c>
      <c r="AH359" s="21">
        <v>25</v>
      </c>
      <c r="AI359" s="1464"/>
      <c r="AJ359" s="1464"/>
      <c r="AK359" s="1464" t="s">
        <v>9637</v>
      </c>
      <c r="AL359" s="2601">
        <v>0.25</v>
      </c>
      <c r="AM359" s="1464">
        <v>0</v>
      </c>
    </row>
    <row r="360" spans="1:39" ht="126">
      <c r="A360" s="289">
        <v>1865</v>
      </c>
      <c r="B360" s="1513" t="s">
        <v>4873</v>
      </c>
      <c r="C360" s="1520" t="s">
        <v>4874</v>
      </c>
      <c r="D360" s="1521" t="s">
        <v>287</v>
      </c>
      <c r="E360" s="1460" t="s">
        <v>3275</v>
      </c>
      <c r="F360" s="1508" t="s">
        <v>26</v>
      </c>
      <c r="G360" s="1477">
        <v>130</v>
      </c>
      <c r="H360" s="1464">
        <v>0</v>
      </c>
      <c r="I360" s="547">
        <v>65</v>
      </c>
      <c r="J360" s="1464">
        <v>0</v>
      </c>
      <c r="K360" s="1463">
        <v>65</v>
      </c>
      <c r="L360" s="1469">
        <v>65</v>
      </c>
      <c r="M360" s="1464">
        <v>32.5</v>
      </c>
      <c r="N360" s="1477">
        <v>0</v>
      </c>
      <c r="O360" s="1464">
        <v>32.5</v>
      </c>
      <c r="P360" s="1464"/>
      <c r="Q360" s="1464"/>
      <c r="R360" s="1464"/>
      <c r="S360" s="1464"/>
      <c r="T360" s="1464"/>
      <c r="U360" s="1464"/>
      <c r="V360" s="1464"/>
      <c r="W360" s="1464"/>
      <c r="X360" s="1464"/>
      <c r="Y360" s="1464"/>
      <c r="Z360" s="466">
        <v>32.5</v>
      </c>
      <c r="AA360" s="466">
        <v>0</v>
      </c>
      <c r="AB360" s="21">
        <v>32.5</v>
      </c>
      <c r="AC360" s="21">
        <v>16.25</v>
      </c>
      <c r="AD360" s="21"/>
      <c r="AE360" s="21">
        <v>16.25</v>
      </c>
      <c r="AF360" s="21">
        <v>8.125</v>
      </c>
      <c r="AG360" s="21">
        <v>0</v>
      </c>
      <c r="AH360" s="21">
        <v>8.125</v>
      </c>
      <c r="AI360" s="1464"/>
      <c r="AJ360" s="1464"/>
      <c r="AK360" s="1464" t="s">
        <v>10405</v>
      </c>
      <c r="AL360" s="2601">
        <v>0.25</v>
      </c>
      <c r="AM360" s="1464">
        <v>0</v>
      </c>
    </row>
    <row r="361" spans="1:39" ht="78.75">
      <c r="A361" s="289">
        <v>1866</v>
      </c>
      <c r="B361" s="1513" t="s">
        <v>4875</v>
      </c>
      <c r="C361" s="1520" t="s">
        <v>4876</v>
      </c>
      <c r="D361" s="1521" t="s">
        <v>31</v>
      </c>
      <c r="E361" s="1460" t="s">
        <v>4856</v>
      </c>
      <c r="F361" s="1508" t="s">
        <v>26</v>
      </c>
      <c r="G361" s="1477">
        <v>50</v>
      </c>
      <c r="H361" s="1464">
        <v>0</v>
      </c>
      <c r="I361" s="547">
        <v>25</v>
      </c>
      <c r="J361" s="1464">
        <v>0</v>
      </c>
      <c r="K361" s="1463">
        <v>25</v>
      </c>
      <c r="L361" s="1469">
        <v>25</v>
      </c>
      <c r="M361" s="1464">
        <v>12.5</v>
      </c>
      <c r="N361" s="1477">
        <v>0</v>
      </c>
      <c r="O361" s="1464">
        <v>12.5</v>
      </c>
      <c r="P361" s="1464"/>
      <c r="Q361" s="1464"/>
      <c r="R361" s="1464"/>
      <c r="S361" s="1464"/>
      <c r="T361" s="1464"/>
      <c r="U361" s="1464"/>
      <c r="V361" s="1464"/>
      <c r="W361" s="1464"/>
      <c r="X361" s="1464"/>
      <c r="Y361" s="1464"/>
      <c r="Z361" s="466">
        <v>12.5</v>
      </c>
      <c r="AA361" s="466">
        <v>0</v>
      </c>
      <c r="AB361" s="21">
        <v>12.5</v>
      </c>
      <c r="AC361" s="21">
        <v>12.5</v>
      </c>
      <c r="AD361" s="21"/>
      <c r="AE361" s="21">
        <v>12.5</v>
      </c>
      <c r="AF361" s="21">
        <v>12.5</v>
      </c>
      <c r="AG361" s="21">
        <v>0</v>
      </c>
      <c r="AH361" s="21">
        <v>12.5</v>
      </c>
      <c r="AI361" s="1464"/>
      <c r="AJ361" s="1464"/>
      <c r="AK361" s="1464" t="s">
        <v>9777</v>
      </c>
      <c r="AL361" s="2601">
        <v>0.25</v>
      </c>
      <c r="AM361" s="1464">
        <v>0</v>
      </c>
    </row>
    <row r="362" spans="1:39" ht="78.75">
      <c r="A362" s="289">
        <v>1867</v>
      </c>
      <c r="B362" s="1513" t="s">
        <v>4877</v>
      </c>
      <c r="C362" s="1520" t="s">
        <v>4878</v>
      </c>
      <c r="D362" s="1521" t="s">
        <v>31</v>
      </c>
      <c r="E362" s="1460" t="s">
        <v>4856</v>
      </c>
      <c r="F362" s="1508" t="s">
        <v>26</v>
      </c>
      <c r="G362" s="1477">
        <v>150</v>
      </c>
      <c r="H362" s="1464">
        <v>0</v>
      </c>
      <c r="I362" s="547">
        <v>75</v>
      </c>
      <c r="J362" s="1464">
        <v>0</v>
      </c>
      <c r="K362" s="1463">
        <v>75</v>
      </c>
      <c r="L362" s="1469">
        <v>75</v>
      </c>
      <c r="M362" s="1464">
        <v>37.5</v>
      </c>
      <c r="N362" s="1477">
        <v>0</v>
      </c>
      <c r="O362" s="1464">
        <v>37.5</v>
      </c>
      <c r="P362" s="1464"/>
      <c r="Q362" s="1464"/>
      <c r="R362" s="1464"/>
      <c r="S362" s="1464"/>
      <c r="T362" s="1464"/>
      <c r="U362" s="1464"/>
      <c r="V362" s="1464"/>
      <c r="W362" s="1464"/>
      <c r="X362" s="1464"/>
      <c r="Y362" s="1464"/>
      <c r="Z362" s="466">
        <v>37.5</v>
      </c>
      <c r="AA362" s="466">
        <v>0</v>
      </c>
      <c r="AB362" s="21">
        <v>37.5</v>
      </c>
      <c r="AC362" s="21">
        <v>37.5</v>
      </c>
      <c r="AD362" s="21"/>
      <c r="AE362" s="21">
        <v>37.5</v>
      </c>
      <c r="AF362" s="21">
        <v>37.488799999999998</v>
      </c>
      <c r="AG362" s="21">
        <v>0</v>
      </c>
      <c r="AH362" s="21">
        <v>37.488799999999998</v>
      </c>
      <c r="AI362" s="1464"/>
      <c r="AJ362" s="1464"/>
      <c r="AK362" s="1464" t="s">
        <v>9777</v>
      </c>
      <c r="AL362" s="2601">
        <v>0.25</v>
      </c>
      <c r="AM362" s="1464">
        <v>0</v>
      </c>
    </row>
    <row r="363" spans="1:39" ht="110.25">
      <c r="A363" s="289">
        <v>1868</v>
      </c>
      <c r="B363" s="1513" t="s">
        <v>4879</v>
      </c>
      <c r="C363" s="1520" t="s">
        <v>4880</v>
      </c>
      <c r="D363" s="1521" t="s">
        <v>37</v>
      </c>
      <c r="E363" s="1460" t="s">
        <v>4822</v>
      </c>
      <c r="F363" s="1508" t="s">
        <v>26</v>
      </c>
      <c r="G363" s="1477">
        <v>100</v>
      </c>
      <c r="H363" s="1464">
        <v>6.25</v>
      </c>
      <c r="I363" s="547">
        <v>43.75</v>
      </c>
      <c r="J363" s="1464">
        <v>0</v>
      </c>
      <c r="K363" s="1463">
        <v>50</v>
      </c>
      <c r="L363" s="1469">
        <v>50</v>
      </c>
      <c r="M363" s="1464">
        <v>25</v>
      </c>
      <c r="N363" s="1477">
        <v>0</v>
      </c>
      <c r="O363" s="1464">
        <v>25</v>
      </c>
      <c r="P363" s="1464"/>
      <c r="Q363" s="1464"/>
      <c r="R363" s="1464"/>
      <c r="S363" s="1464"/>
      <c r="T363" s="1464"/>
      <c r="U363" s="1464"/>
      <c r="V363" s="1464"/>
      <c r="W363" s="1464"/>
      <c r="X363" s="1464"/>
      <c r="Y363" s="1464"/>
      <c r="Z363" s="466">
        <v>25</v>
      </c>
      <c r="AA363" s="466">
        <v>0</v>
      </c>
      <c r="AB363" s="21">
        <v>25</v>
      </c>
      <c r="AC363" s="21">
        <v>25</v>
      </c>
      <c r="AD363" s="21"/>
      <c r="AE363" s="21">
        <v>25</v>
      </c>
      <c r="AF363" s="21">
        <v>24.978874999999999</v>
      </c>
      <c r="AG363" s="21">
        <v>0</v>
      </c>
      <c r="AH363" s="21">
        <v>24.978874999999999</v>
      </c>
      <c r="AI363" s="1464"/>
      <c r="AJ363" s="1464"/>
      <c r="AK363" s="1464" t="s">
        <v>12690</v>
      </c>
      <c r="AL363" s="2601">
        <v>0.25</v>
      </c>
      <c r="AM363" s="1464">
        <v>0</v>
      </c>
    </row>
    <row r="364" spans="1:39" ht="78.75">
      <c r="A364" s="289">
        <v>1869</v>
      </c>
      <c r="B364" s="1513" t="s">
        <v>4881</v>
      </c>
      <c r="C364" s="1520" t="s">
        <v>4882</v>
      </c>
      <c r="D364" s="1521" t="s">
        <v>37</v>
      </c>
      <c r="E364" s="1460" t="s">
        <v>4822</v>
      </c>
      <c r="F364" s="1508" t="s">
        <v>26</v>
      </c>
      <c r="G364" s="1477">
        <v>100</v>
      </c>
      <c r="H364" s="1464">
        <v>6.25</v>
      </c>
      <c r="I364" s="547">
        <v>43.749500000000005</v>
      </c>
      <c r="J364" s="1464">
        <v>0</v>
      </c>
      <c r="K364" s="1463">
        <v>49.999500000000005</v>
      </c>
      <c r="L364" s="1469">
        <v>50.000499999999995</v>
      </c>
      <c r="M364" s="1464">
        <v>25</v>
      </c>
      <c r="N364" s="1477">
        <v>0</v>
      </c>
      <c r="O364" s="1464">
        <v>25</v>
      </c>
      <c r="P364" s="1464"/>
      <c r="Q364" s="1464"/>
      <c r="R364" s="1464"/>
      <c r="S364" s="1464"/>
      <c r="T364" s="1464"/>
      <c r="U364" s="1464"/>
      <c r="V364" s="1464"/>
      <c r="W364" s="1464"/>
      <c r="X364" s="1464"/>
      <c r="Y364" s="1464"/>
      <c r="Z364" s="466">
        <v>25</v>
      </c>
      <c r="AA364" s="466">
        <v>0</v>
      </c>
      <c r="AB364" s="21">
        <v>25</v>
      </c>
      <c r="AC364" s="21">
        <v>25</v>
      </c>
      <c r="AD364" s="21"/>
      <c r="AE364" s="21">
        <v>25</v>
      </c>
      <c r="AF364" s="21">
        <v>24.998611</v>
      </c>
      <c r="AG364" s="21">
        <v>0</v>
      </c>
      <c r="AH364" s="21">
        <v>24.998611</v>
      </c>
      <c r="AI364" s="1464"/>
      <c r="AJ364" s="1464"/>
      <c r="AK364" s="1464" t="s">
        <v>12691</v>
      </c>
      <c r="AL364" s="2601">
        <v>0.25</v>
      </c>
      <c r="AM364" s="1464">
        <v>0</v>
      </c>
    </row>
    <row r="365" spans="1:39" ht="94.5">
      <c r="A365" s="289">
        <v>1870</v>
      </c>
      <c r="B365" s="1513" t="s">
        <v>4883</v>
      </c>
      <c r="C365" s="1520" t="s">
        <v>4884</v>
      </c>
      <c r="D365" s="1521" t="s">
        <v>37</v>
      </c>
      <c r="E365" s="1460" t="s">
        <v>4822</v>
      </c>
      <c r="F365" s="1508" t="s">
        <v>26</v>
      </c>
      <c r="G365" s="1477">
        <v>100</v>
      </c>
      <c r="H365" s="1464">
        <v>6.25</v>
      </c>
      <c r="I365" s="547">
        <v>43.749500000000005</v>
      </c>
      <c r="J365" s="1464">
        <v>0</v>
      </c>
      <c r="K365" s="1463">
        <v>49.999500000000005</v>
      </c>
      <c r="L365" s="1469">
        <v>50.000499999999995</v>
      </c>
      <c r="M365" s="1464">
        <v>25</v>
      </c>
      <c r="N365" s="1477">
        <v>0</v>
      </c>
      <c r="O365" s="1464">
        <v>25</v>
      </c>
      <c r="P365" s="1464"/>
      <c r="Q365" s="1464"/>
      <c r="R365" s="1464"/>
      <c r="S365" s="1464"/>
      <c r="T365" s="1464"/>
      <c r="U365" s="1464"/>
      <c r="V365" s="1464"/>
      <c r="W365" s="1464"/>
      <c r="X365" s="1464"/>
      <c r="Y365" s="1464"/>
      <c r="Z365" s="466">
        <v>25</v>
      </c>
      <c r="AA365" s="466">
        <v>0</v>
      </c>
      <c r="AB365" s="21">
        <v>25</v>
      </c>
      <c r="AC365" s="21">
        <v>25</v>
      </c>
      <c r="AD365" s="21"/>
      <c r="AE365" s="21">
        <v>25</v>
      </c>
      <c r="AF365" s="21">
        <v>24.996742999999999</v>
      </c>
      <c r="AG365" s="21">
        <v>0</v>
      </c>
      <c r="AH365" s="21">
        <v>24.996742999999999</v>
      </c>
      <c r="AI365" s="1464"/>
      <c r="AJ365" s="1464"/>
      <c r="AK365" s="1464" t="s">
        <v>12691</v>
      </c>
      <c r="AL365" s="2601">
        <v>0.25</v>
      </c>
      <c r="AM365" s="1464">
        <v>0</v>
      </c>
    </row>
    <row r="366" spans="1:39" ht="94.5">
      <c r="A366" s="289">
        <v>1871</v>
      </c>
      <c r="B366" s="1513" t="s">
        <v>4885</v>
      </c>
      <c r="C366" s="1520" t="s">
        <v>4886</v>
      </c>
      <c r="D366" s="1521" t="s">
        <v>37</v>
      </c>
      <c r="E366" s="1460" t="s">
        <v>4822</v>
      </c>
      <c r="F366" s="1508" t="s">
        <v>26</v>
      </c>
      <c r="G366" s="1477">
        <v>100</v>
      </c>
      <c r="H366" s="1464">
        <v>6.2489999999999997</v>
      </c>
      <c r="I366" s="547">
        <v>43.749499999999998</v>
      </c>
      <c r="J366" s="1464">
        <v>0</v>
      </c>
      <c r="K366" s="1463">
        <v>49.9985</v>
      </c>
      <c r="L366" s="1469">
        <v>50.0015</v>
      </c>
      <c r="M366" s="1464">
        <v>25.001000000000001</v>
      </c>
      <c r="N366" s="1477">
        <v>0</v>
      </c>
      <c r="O366" s="1464">
        <v>25.001000000000001</v>
      </c>
      <c r="P366" s="1464"/>
      <c r="Q366" s="1464"/>
      <c r="R366" s="1464"/>
      <c r="S366" s="1464"/>
      <c r="T366" s="1464"/>
      <c r="U366" s="1464"/>
      <c r="V366" s="1464"/>
      <c r="W366" s="1464"/>
      <c r="X366" s="1464"/>
      <c r="Y366" s="1464"/>
      <c r="Z366" s="466">
        <v>25.001000000000001</v>
      </c>
      <c r="AA366" s="466">
        <v>0</v>
      </c>
      <c r="AB366" s="21">
        <v>25.001000000000001</v>
      </c>
      <c r="AC366" s="21">
        <v>25.000250000000001</v>
      </c>
      <c r="AD366" s="21"/>
      <c r="AE366" s="21">
        <v>25.000250000000001</v>
      </c>
      <c r="AF366" s="21">
        <v>24.998059000000001</v>
      </c>
      <c r="AG366" s="21">
        <v>0</v>
      </c>
      <c r="AH366" s="21">
        <v>24.998059000000001</v>
      </c>
      <c r="AI366" s="1464"/>
      <c r="AJ366" s="1464"/>
      <c r="AK366" s="1464" t="s">
        <v>12691</v>
      </c>
      <c r="AL366" s="2601">
        <v>0.25</v>
      </c>
      <c r="AM366" s="1464">
        <v>0</v>
      </c>
    </row>
    <row r="367" spans="1:39" ht="78.75">
      <c r="A367" s="289">
        <v>1872</v>
      </c>
      <c r="B367" s="1513" t="s">
        <v>4887</v>
      </c>
      <c r="C367" s="1520" t="s">
        <v>4888</v>
      </c>
      <c r="D367" s="1521" t="s">
        <v>37</v>
      </c>
      <c r="E367" s="1460" t="s">
        <v>4822</v>
      </c>
      <c r="F367" s="1508" t="s">
        <v>26</v>
      </c>
      <c r="G367" s="1477">
        <v>100</v>
      </c>
      <c r="H367" s="1464">
        <v>6.2489999999999997</v>
      </c>
      <c r="I367" s="547">
        <v>43.749500000000005</v>
      </c>
      <c r="J367" s="1464">
        <v>0</v>
      </c>
      <c r="K367" s="1463">
        <v>49.998500000000007</v>
      </c>
      <c r="L367" s="1469">
        <v>50.001499999999993</v>
      </c>
      <c r="M367" s="1464">
        <v>25.001000000000001</v>
      </c>
      <c r="N367" s="1477">
        <v>0</v>
      </c>
      <c r="O367" s="1464">
        <v>25.001000000000001</v>
      </c>
      <c r="P367" s="1464"/>
      <c r="Q367" s="1464"/>
      <c r="R367" s="1464"/>
      <c r="S367" s="1464"/>
      <c r="T367" s="1464"/>
      <c r="U367" s="1464"/>
      <c r="V367" s="1464"/>
      <c r="W367" s="1464"/>
      <c r="X367" s="1464"/>
      <c r="Y367" s="1464"/>
      <c r="Z367" s="466">
        <v>25.001000000000001</v>
      </c>
      <c r="AA367" s="466">
        <v>0</v>
      </c>
      <c r="AB367" s="21">
        <v>25.001000000000001</v>
      </c>
      <c r="AC367" s="21">
        <v>25.000250000000001</v>
      </c>
      <c r="AD367" s="21"/>
      <c r="AE367" s="21">
        <v>25.000250000000001</v>
      </c>
      <c r="AF367" s="21">
        <v>24.989543000000001</v>
      </c>
      <c r="AG367" s="21">
        <v>0</v>
      </c>
      <c r="AH367" s="21">
        <v>24.989543000000001</v>
      </c>
      <c r="AI367" s="1464"/>
      <c r="AJ367" s="1464"/>
      <c r="AK367" s="1464" t="s">
        <v>12691</v>
      </c>
      <c r="AL367" s="2601">
        <v>0.25</v>
      </c>
      <c r="AM367" s="1464">
        <v>0</v>
      </c>
    </row>
    <row r="368" spans="1:39" ht="78.75">
      <c r="A368" s="289">
        <v>1873</v>
      </c>
      <c r="B368" s="1513" t="s">
        <v>4889</v>
      </c>
      <c r="C368" s="1520" t="s">
        <v>4890</v>
      </c>
      <c r="D368" s="1521" t="s">
        <v>37</v>
      </c>
      <c r="E368" s="1460" t="s">
        <v>4822</v>
      </c>
      <c r="F368" s="1508" t="s">
        <v>26</v>
      </c>
      <c r="G368" s="1477">
        <v>100</v>
      </c>
      <c r="H368" s="1464">
        <v>6.2489999999999997</v>
      </c>
      <c r="I368" s="547">
        <v>43.749500000000005</v>
      </c>
      <c r="J368" s="1464">
        <v>0</v>
      </c>
      <c r="K368" s="1463">
        <v>49.998500000000007</v>
      </c>
      <c r="L368" s="1469">
        <v>50.001499999999993</v>
      </c>
      <c r="M368" s="1464">
        <v>25.001000000000001</v>
      </c>
      <c r="N368" s="1477">
        <v>0</v>
      </c>
      <c r="O368" s="1464">
        <v>25.001000000000001</v>
      </c>
      <c r="P368" s="1464"/>
      <c r="Q368" s="1464"/>
      <c r="R368" s="1464"/>
      <c r="S368" s="1464"/>
      <c r="T368" s="1464"/>
      <c r="U368" s="1464"/>
      <c r="V368" s="1464"/>
      <c r="W368" s="1464"/>
      <c r="X368" s="1464"/>
      <c r="Y368" s="1464"/>
      <c r="Z368" s="466">
        <v>25.001000000000001</v>
      </c>
      <c r="AA368" s="466">
        <v>0</v>
      </c>
      <c r="AB368" s="21">
        <v>25.001000000000001</v>
      </c>
      <c r="AC368" s="21">
        <v>25.000250000000001</v>
      </c>
      <c r="AD368" s="21"/>
      <c r="AE368" s="21">
        <v>25.000250000000001</v>
      </c>
      <c r="AF368" s="21">
        <v>24.997337999999999</v>
      </c>
      <c r="AG368" s="21">
        <v>0</v>
      </c>
      <c r="AH368" s="21">
        <v>24.997337999999999</v>
      </c>
      <c r="AI368" s="1464"/>
      <c r="AJ368" s="1464"/>
      <c r="AK368" s="1464" t="s">
        <v>12691</v>
      </c>
      <c r="AL368" s="2601">
        <v>0.25</v>
      </c>
      <c r="AM368" s="1464">
        <v>0</v>
      </c>
    </row>
    <row r="369" spans="1:39" ht="78.75">
      <c r="A369" s="289">
        <v>1874</v>
      </c>
      <c r="B369" s="1513" t="s">
        <v>4891</v>
      </c>
      <c r="C369" s="1520" t="s">
        <v>4892</v>
      </c>
      <c r="D369" s="1521" t="s">
        <v>37</v>
      </c>
      <c r="E369" s="1460" t="s">
        <v>4822</v>
      </c>
      <c r="F369" s="1508" t="s">
        <v>26</v>
      </c>
      <c r="G369" s="1477">
        <v>100</v>
      </c>
      <c r="H369" s="1464">
        <v>6.2489999999999997</v>
      </c>
      <c r="I369" s="547">
        <v>43.749500000000005</v>
      </c>
      <c r="J369" s="1464">
        <v>0</v>
      </c>
      <c r="K369" s="1463">
        <v>49.998500000000007</v>
      </c>
      <c r="L369" s="1469">
        <v>50.001499999999993</v>
      </c>
      <c r="M369" s="1464">
        <v>25.001000000000001</v>
      </c>
      <c r="N369" s="1477">
        <v>0</v>
      </c>
      <c r="O369" s="1464">
        <v>25.001000000000001</v>
      </c>
      <c r="P369" s="1464"/>
      <c r="Q369" s="1464"/>
      <c r="R369" s="1464"/>
      <c r="S369" s="1464"/>
      <c r="T369" s="1464"/>
      <c r="U369" s="1464"/>
      <c r="V369" s="1464"/>
      <c r="W369" s="1464"/>
      <c r="X369" s="1464"/>
      <c r="Y369" s="1464"/>
      <c r="Z369" s="466">
        <v>25.001000000000001</v>
      </c>
      <c r="AA369" s="466">
        <v>0</v>
      </c>
      <c r="AB369" s="21">
        <v>25.001000000000001</v>
      </c>
      <c r="AC369" s="21">
        <v>25.000250000000001</v>
      </c>
      <c r="AD369" s="21"/>
      <c r="AE369" s="21">
        <v>25.000250000000001</v>
      </c>
      <c r="AF369" s="21">
        <v>24.996772</v>
      </c>
      <c r="AG369" s="21">
        <v>0</v>
      </c>
      <c r="AH369" s="21">
        <v>24.996772</v>
      </c>
      <c r="AI369" s="1464"/>
      <c r="AJ369" s="1464"/>
      <c r="AK369" s="1464" t="s">
        <v>12691</v>
      </c>
      <c r="AL369" s="2601">
        <v>0.25</v>
      </c>
      <c r="AM369" s="1464">
        <v>0</v>
      </c>
    </row>
    <row r="370" spans="1:39" ht="78.75">
      <c r="A370" s="289">
        <v>1875</v>
      </c>
      <c r="B370" s="1513" t="s">
        <v>4893</v>
      </c>
      <c r="C370" s="1520" t="s">
        <v>4894</v>
      </c>
      <c r="D370" s="1521" t="s">
        <v>37</v>
      </c>
      <c r="E370" s="1460" t="s">
        <v>4822</v>
      </c>
      <c r="F370" s="1508" t="s">
        <v>26</v>
      </c>
      <c r="G370" s="1477">
        <v>100</v>
      </c>
      <c r="H370" s="1464">
        <v>6.2489999999999997</v>
      </c>
      <c r="I370" s="547">
        <v>43.749499999999998</v>
      </c>
      <c r="J370" s="1464">
        <v>0</v>
      </c>
      <c r="K370" s="1463">
        <v>49.9985</v>
      </c>
      <c r="L370" s="1469">
        <v>50.0015</v>
      </c>
      <c r="M370" s="1464">
        <v>25.001000000000001</v>
      </c>
      <c r="N370" s="1477">
        <v>0</v>
      </c>
      <c r="O370" s="1464">
        <v>25.001000000000001</v>
      </c>
      <c r="P370" s="1464"/>
      <c r="Q370" s="1464"/>
      <c r="R370" s="1464"/>
      <c r="S370" s="1464"/>
      <c r="T370" s="1464"/>
      <c r="U370" s="1464"/>
      <c r="V370" s="1464"/>
      <c r="W370" s="1464"/>
      <c r="X370" s="1464"/>
      <c r="Y370" s="1464"/>
      <c r="Z370" s="466">
        <v>25.001000000000001</v>
      </c>
      <c r="AA370" s="466">
        <v>0</v>
      </c>
      <c r="AB370" s="21">
        <v>25.001000000000001</v>
      </c>
      <c r="AC370" s="21">
        <v>25.000250000000001</v>
      </c>
      <c r="AD370" s="21"/>
      <c r="AE370" s="21">
        <v>25.000250000000001</v>
      </c>
      <c r="AF370" s="21">
        <v>24.996510000000001</v>
      </c>
      <c r="AG370" s="21">
        <v>0</v>
      </c>
      <c r="AH370" s="21">
        <v>24.996510000000001</v>
      </c>
      <c r="AI370" s="1464"/>
      <c r="AJ370" s="1464"/>
      <c r="AK370" s="1464" t="s">
        <v>12691</v>
      </c>
      <c r="AL370" s="2601">
        <v>0.25</v>
      </c>
      <c r="AM370" s="1464">
        <v>0</v>
      </c>
    </row>
    <row r="371" spans="1:39" ht="126">
      <c r="A371" s="289">
        <v>1876</v>
      </c>
      <c r="B371" s="1513" t="s">
        <v>4895</v>
      </c>
      <c r="C371" s="1520" t="s">
        <v>4896</v>
      </c>
      <c r="D371" s="1521" t="s">
        <v>37</v>
      </c>
      <c r="E371" s="1460" t="s">
        <v>4822</v>
      </c>
      <c r="F371" s="1508" t="s">
        <v>26</v>
      </c>
      <c r="G371" s="1477">
        <v>100</v>
      </c>
      <c r="H371" s="1464">
        <v>6.2480000000000002</v>
      </c>
      <c r="I371" s="547">
        <v>43.749500000000005</v>
      </c>
      <c r="J371" s="1464">
        <v>0</v>
      </c>
      <c r="K371" s="1463">
        <v>49.997500000000002</v>
      </c>
      <c r="L371" s="1469">
        <v>50.002499999999998</v>
      </c>
      <c r="M371" s="1464">
        <v>25.001000000000001</v>
      </c>
      <c r="N371" s="1477">
        <v>0</v>
      </c>
      <c r="O371" s="1464">
        <v>25.001000000000001</v>
      </c>
      <c r="P371" s="1464"/>
      <c r="Q371" s="1464"/>
      <c r="R371" s="1464"/>
      <c r="S371" s="1464"/>
      <c r="T371" s="1464"/>
      <c r="U371" s="1464"/>
      <c r="V371" s="1464"/>
      <c r="W371" s="1464"/>
      <c r="X371" s="1464"/>
      <c r="Y371" s="1464"/>
      <c r="Z371" s="466">
        <v>25.001000000000001</v>
      </c>
      <c r="AA371" s="466">
        <v>0</v>
      </c>
      <c r="AB371" s="21">
        <v>25.001000000000001</v>
      </c>
      <c r="AC371" s="21">
        <v>25.001249999999999</v>
      </c>
      <c r="AD371" s="21"/>
      <c r="AE371" s="21">
        <v>25.001249999999999</v>
      </c>
      <c r="AF371" s="21">
        <v>24.995873</v>
      </c>
      <c r="AG371" s="21">
        <v>0</v>
      </c>
      <c r="AH371" s="21">
        <v>24.995873</v>
      </c>
      <c r="AI371" s="1464"/>
      <c r="AJ371" s="1464"/>
      <c r="AK371" s="1464" t="s">
        <v>12691</v>
      </c>
      <c r="AL371" s="2601">
        <v>0.25</v>
      </c>
      <c r="AM371" s="1464">
        <v>0</v>
      </c>
    </row>
    <row r="372" spans="1:39" ht="94.5">
      <c r="A372" s="289">
        <v>1877</v>
      </c>
      <c r="B372" s="1513" t="s">
        <v>4897</v>
      </c>
      <c r="C372" s="1520" t="s">
        <v>4898</v>
      </c>
      <c r="D372" s="1521" t="s">
        <v>37</v>
      </c>
      <c r="E372" s="1460" t="s">
        <v>4822</v>
      </c>
      <c r="F372" s="1508" t="s">
        <v>26</v>
      </c>
      <c r="G372" s="1477">
        <v>100</v>
      </c>
      <c r="H372" s="1464">
        <v>6.2480000000000002</v>
      </c>
      <c r="I372" s="547">
        <v>43.749500000000005</v>
      </c>
      <c r="J372" s="1464">
        <v>0</v>
      </c>
      <c r="K372" s="1463">
        <v>49.997500000000002</v>
      </c>
      <c r="L372" s="1469">
        <v>50.002499999999998</v>
      </c>
      <c r="M372" s="1464">
        <v>25.001000000000001</v>
      </c>
      <c r="N372" s="1477">
        <v>0</v>
      </c>
      <c r="O372" s="1464">
        <v>25.001000000000001</v>
      </c>
      <c r="P372" s="1464"/>
      <c r="Q372" s="1464"/>
      <c r="R372" s="1464"/>
      <c r="S372" s="1464"/>
      <c r="T372" s="1464"/>
      <c r="U372" s="1464"/>
      <c r="V372" s="1464"/>
      <c r="W372" s="1464"/>
      <c r="X372" s="1464"/>
      <c r="Y372" s="1464"/>
      <c r="Z372" s="466">
        <v>25.001000000000001</v>
      </c>
      <c r="AA372" s="466">
        <v>0</v>
      </c>
      <c r="AB372" s="21">
        <v>25.001000000000001</v>
      </c>
      <c r="AC372" s="21">
        <v>25.000250000000001</v>
      </c>
      <c r="AD372" s="21"/>
      <c r="AE372" s="21">
        <v>25.000250000000001</v>
      </c>
      <c r="AF372" s="21">
        <v>25.000599999999999</v>
      </c>
      <c r="AG372" s="21">
        <v>0</v>
      </c>
      <c r="AH372" s="21">
        <v>25.000599999999999</v>
      </c>
      <c r="AI372" s="1464"/>
      <c r="AJ372" s="1464"/>
      <c r="AK372" s="1464" t="s">
        <v>12691</v>
      </c>
      <c r="AL372" s="2601">
        <v>0.25</v>
      </c>
      <c r="AM372" s="1464">
        <v>0</v>
      </c>
    </row>
    <row r="373" spans="1:39" ht="299.25">
      <c r="A373" s="289">
        <v>1878</v>
      </c>
      <c r="B373" s="1513" t="s">
        <v>4899</v>
      </c>
      <c r="C373" s="1520" t="s">
        <v>4900</v>
      </c>
      <c r="D373" s="1521" t="s">
        <v>37</v>
      </c>
      <c r="E373" s="1460" t="s">
        <v>3275</v>
      </c>
      <c r="F373" s="1508" t="s">
        <v>26</v>
      </c>
      <c r="G373" s="1477">
        <v>99.966999999999999</v>
      </c>
      <c r="H373" s="1464">
        <v>6.25</v>
      </c>
      <c r="I373" s="547">
        <v>10.933500000000002</v>
      </c>
      <c r="J373" s="1464">
        <v>0</v>
      </c>
      <c r="K373" s="1463">
        <v>17.183500000000002</v>
      </c>
      <c r="L373" s="1469">
        <v>82.783500000000004</v>
      </c>
      <c r="M373" s="1464">
        <v>41.392000000000003</v>
      </c>
      <c r="N373" s="1477">
        <v>0</v>
      </c>
      <c r="O373" s="1464">
        <v>41.392000000000003</v>
      </c>
      <c r="P373" s="1464"/>
      <c r="Q373" s="1464"/>
      <c r="R373" s="1464"/>
      <c r="S373" s="1464"/>
      <c r="T373" s="1464"/>
      <c r="U373" s="1464"/>
      <c r="V373" s="1464"/>
      <c r="W373" s="1464"/>
      <c r="X373" s="1464"/>
      <c r="Y373" s="1464"/>
      <c r="Z373" s="466">
        <v>41.392000000000003</v>
      </c>
      <c r="AA373" s="466">
        <v>0</v>
      </c>
      <c r="AB373" s="21">
        <v>41.392000000000003</v>
      </c>
      <c r="AC373" s="21">
        <v>20.696000000000005</v>
      </c>
      <c r="AD373" s="21"/>
      <c r="AE373" s="21">
        <v>20.696000000000005</v>
      </c>
      <c r="AF373" s="21">
        <v>20.6</v>
      </c>
      <c r="AG373" s="21">
        <v>0</v>
      </c>
      <c r="AH373" s="21">
        <v>20.6</v>
      </c>
      <c r="AI373" s="1464"/>
      <c r="AJ373" s="1464"/>
      <c r="AK373" s="1464" t="s">
        <v>12200</v>
      </c>
      <c r="AL373" s="2601">
        <v>0.25</v>
      </c>
      <c r="AM373" s="1464">
        <v>0</v>
      </c>
    </row>
    <row r="374" spans="1:39" ht="110.25">
      <c r="A374" s="289">
        <v>1879</v>
      </c>
      <c r="B374" s="1513" t="s">
        <v>4901</v>
      </c>
      <c r="C374" s="1520" t="s">
        <v>4902</v>
      </c>
      <c r="D374" s="409" t="s">
        <v>107</v>
      </c>
      <c r="E374" s="1460" t="s">
        <v>1535</v>
      </c>
      <c r="F374" s="1508" t="s">
        <v>26</v>
      </c>
      <c r="G374" s="1477">
        <v>189.79900000000001</v>
      </c>
      <c r="H374" s="1464">
        <v>0</v>
      </c>
      <c r="I374" s="547">
        <v>94.9</v>
      </c>
      <c r="J374" s="1464">
        <v>0</v>
      </c>
      <c r="K374" s="1463">
        <v>94.9</v>
      </c>
      <c r="L374" s="1469">
        <v>94.899000000000001</v>
      </c>
      <c r="M374" s="1464">
        <v>47.45</v>
      </c>
      <c r="N374" s="1477">
        <v>0</v>
      </c>
      <c r="O374" s="1464">
        <v>47.45</v>
      </c>
      <c r="P374" s="1464"/>
      <c r="Q374" s="1464"/>
      <c r="R374" s="1464"/>
      <c r="S374" s="1464"/>
      <c r="T374" s="1464"/>
      <c r="U374" s="1464"/>
      <c r="V374" s="1464"/>
      <c r="W374" s="1464"/>
      <c r="X374" s="1464"/>
      <c r="Y374" s="1464"/>
      <c r="Z374" s="466">
        <v>47.45</v>
      </c>
      <c r="AA374" s="466">
        <v>0</v>
      </c>
      <c r="AB374" s="21">
        <v>47.45</v>
      </c>
      <c r="AC374" s="21">
        <v>47.4495</v>
      </c>
      <c r="AD374" s="21"/>
      <c r="AE374" s="21">
        <v>47.4495</v>
      </c>
      <c r="AF374" s="21">
        <v>33.842283000000002</v>
      </c>
      <c r="AG374" s="21">
        <v>0</v>
      </c>
      <c r="AH374" s="21">
        <v>33.842283000000002</v>
      </c>
      <c r="AI374" s="1464"/>
      <c r="AJ374" s="1464" t="s">
        <v>9439</v>
      </c>
      <c r="AK374" s="1464" t="s">
        <v>12219</v>
      </c>
      <c r="AL374" s="2601">
        <v>0.25</v>
      </c>
      <c r="AM374" s="1464">
        <v>0</v>
      </c>
    </row>
    <row r="375" spans="1:39" ht="78.75">
      <c r="A375" s="289">
        <v>1880</v>
      </c>
      <c r="B375" s="1513" t="s">
        <v>4903</v>
      </c>
      <c r="C375" s="1520" t="s">
        <v>4904</v>
      </c>
      <c r="D375" s="409" t="s">
        <v>107</v>
      </c>
      <c r="E375" s="1460" t="s">
        <v>1535</v>
      </c>
      <c r="F375" s="1508" t="s">
        <v>26</v>
      </c>
      <c r="G375" s="1477">
        <v>54.877000000000002</v>
      </c>
      <c r="H375" s="1464">
        <v>0</v>
      </c>
      <c r="I375" s="547">
        <v>27.438749999999999</v>
      </c>
      <c r="J375" s="1464">
        <v>0</v>
      </c>
      <c r="K375" s="1463">
        <v>27.438749999999999</v>
      </c>
      <c r="L375" s="1469">
        <v>27.438250000000004</v>
      </c>
      <c r="M375" s="1464">
        <v>13.718999999999999</v>
      </c>
      <c r="N375" s="1477">
        <v>0</v>
      </c>
      <c r="O375" s="1464">
        <v>13.718999999999999</v>
      </c>
      <c r="P375" s="1464"/>
      <c r="Q375" s="1464"/>
      <c r="R375" s="1464"/>
      <c r="S375" s="1464"/>
      <c r="T375" s="1464"/>
      <c r="U375" s="1464"/>
      <c r="V375" s="1464"/>
      <c r="W375" s="1464"/>
      <c r="X375" s="1464"/>
      <c r="Y375" s="1464"/>
      <c r="Z375" s="466">
        <v>13.718999999999999</v>
      </c>
      <c r="AA375" s="466">
        <v>0</v>
      </c>
      <c r="AB375" s="21">
        <v>13.718999999999999</v>
      </c>
      <c r="AC375" s="21">
        <v>10.28975</v>
      </c>
      <c r="AD375" s="21"/>
      <c r="AE375" s="21">
        <v>10.28975</v>
      </c>
      <c r="AF375" s="21">
        <v>10.288852</v>
      </c>
      <c r="AG375" s="21">
        <v>0</v>
      </c>
      <c r="AH375" s="21">
        <v>10.288852</v>
      </c>
      <c r="AI375" s="1464"/>
      <c r="AJ375" s="1464"/>
      <c r="AK375" s="1464" t="s">
        <v>12201</v>
      </c>
      <c r="AL375" s="2601">
        <v>0.25</v>
      </c>
      <c r="AM375" s="1464">
        <v>0</v>
      </c>
    </row>
    <row r="376" spans="1:39" ht="126">
      <c r="A376" s="289">
        <v>1881</v>
      </c>
      <c r="B376" s="1513" t="s">
        <v>4905</v>
      </c>
      <c r="C376" s="1520" t="s">
        <v>4906</v>
      </c>
      <c r="D376" s="409" t="s">
        <v>107</v>
      </c>
      <c r="E376" s="1460" t="s">
        <v>1535</v>
      </c>
      <c r="F376" s="1508" t="s">
        <v>26</v>
      </c>
      <c r="G376" s="1477">
        <v>148.899</v>
      </c>
      <c r="H376" s="1464">
        <v>0</v>
      </c>
      <c r="I376" s="547">
        <v>74.4495</v>
      </c>
      <c r="J376" s="1464">
        <v>0</v>
      </c>
      <c r="K376" s="1463">
        <v>74.4495</v>
      </c>
      <c r="L376" s="1469">
        <v>74.4495</v>
      </c>
      <c r="M376" s="1464">
        <v>37.225000000000001</v>
      </c>
      <c r="N376" s="1477">
        <v>0</v>
      </c>
      <c r="O376" s="1464">
        <v>37.225000000000001</v>
      </c>
      <c r="P376" s="1464"/>
      <c r="Q376" s="1464"/>
      <c r="R376" s="1464"/>
      <c r="S376" s="1464"/>
      <c r="T376" s="1464"/>
      <c r="U376" s="1464"/>
      <c r="V376" s="1464"/>
      <c r="W376" s="1464"/>
      <c r="X376" s="1464"/>
      <c r="Y376" s="1464"/>
      <c r="Z376" s="466">
        <v>37.225000000000001</v>
      </c>
      <c r="AA376" s="466">
        <v>0</v>
      </c>
      <c r="AB376" s="21">
        <v>37.225000000000001</v>
      </c>
      <c r="AC376" s="21">
        <v>37.225250000000003</v>
      </c>
      <c r="AD376" s="21"/>
      <c r="AE376" s="21">
        <v>37.225250000000003</v>
      </c>
      <c r="AF376" s="21">
        <v>37.096209000000002</v>
      </c>
      <c r="AG376" s="21">
        <v>0</v>
      </c>
      <c r="AH376" s="21">
        <v>37.096209000000002</v>
      </c>
      <c r="AI376" s="1464"/>
      <c r="AJ376" s="1464"/>
      <c r="AK376" s="1464" t="s">
        <v>12220</v>
      </c>
      <c r="AL376" s="2601">
        <v>0.25</v>
      </c>
      <c r="AM376" s="1464">
        <v>0</v>
      </c>
    </row>
    <row r="377" spans="1:39" ht="63">
      <c r="A377" s="289">
        <v>1882</v>
      </c>
      <c r="B377" s="1513" t="s">
        <v>4907</v>
      </c>
      <c r="C377" s="1520" t="s">
        <v>4908</v>
      </c>
      <c r="D377" s="409" t="s">
        <v>107</v>
      </c>
      <c r="E377" s="1460" t="s">
        <v>1535</v>
      </c>
      <c r="F377" s="1508" t="s">
        <v>26</v>
      </c>
      <c r="G377" s="1477">
        <v>49.851999999999997</v>
      </c>
      <c r="H377" s="1464">
        <v>0</v>
      </c>
      <c r="I377" s="547">
        <v>18.695499999999999</v>
      </c>
      <c r="J377" s="1464">
        <v>0</v>
      </c>
      <c r="K377" s="1463">
        <v>18.695499999999999</v>
      </c>
      <c r="L377" s="1469">
        <v>31.156499999999998</v>
      </c>
      <c r="M377" s="1464">
        <v>15.577999999999999</v>
      </c>
      <c r="N377" s="1477">
        <v>0</v>
      </c>
      <c r="O377" s="1464">
        <v>15.577999999999999</v>
      </c>
      <c r="P377" s="1464"/>
      <c r="Q377" s="1464"/>
      <c r="R377" s="1464"/>
      <c r="S377" s="1464"/>
      <c r="T377" s="1464"/>
      <c r="U377" s="1464"/>
      <c r="V377" s="1464"/>
      <c r="W377" s="1464"/>
      <c r="X377" s="1464"/>
      <c r="Y377" s="1464"/>
      <c r="Z377" s="466">
        <v>15.577999999999999</v>
      </c>
      <c r="AA377" s="466">
        <v>0</v>
      </c>
      <c r="AB377" s="21">
        <v>15.577999999999999</v>
      </c>
      <c r="AC377" s="21">
        <v>7.7895000000000003</v>
      </c>
      <c r="AD377" s="21"/>
      <c r="AE377" s="21">
        <v>7.7895000000000003</v>
      </c>
      <c r="AF377" s="21">
        <v>7.2375600000000002</v>
      </c>
      <c r="AG377" s="21">
        <v>0</v>
      </c>
      <c r="AH377" s="21">
        <v>7.2375600000000002</v>
      </c>
      <c r="AI377" s="1464"/>
      <c r="AJ377" s="1464"/>
      <c r="AK377" s="1464" t="s">
        <v>9735</v>
      </c>
      <c r="AL377" s="2601">
        <v>0.25</v>
      </c>
      <c r="AM377" s="1464">
        <v>0</v>
      </c>
    </row>
    <row r="378" spans="1:39" ht="110.25">
      <c r="A378" s="289">
        <v>1883</v>
      </c>
      <c r="B378" s="1513" t="s">
        <v>4909</v>
      </c>
      <c r="C378" s="1520" t="s">
        <v>9530</v>
      </c>
      <c r="D378" s="409" t="s">
        <v>107</v>
      </c>
      <c r="E378" s="1460" t="s">
        <v>1535</v>
      </c>
      <c r="F378" s="1508" t="s">
        <v>26</v>
      </c>
      <c r="G378" s="1477">
        <v>199.70400000000001</v>
      </c>
      <c r="H378" s="1464">
        <v>0</v>
      </c>
      <c r="I378" s="547">
        <v>69.331000000000003</v>
      </c>
      <c r="J378" s="1464">
        <v>0</v>
      </c>
      <c r="K378" s="1463">
        <v>69.331000000000003</v>
      </c>
      <c r="L378" s="1469">
        <v>130.37299999999999</v>
      </c>
      <c r="M378" s="1464">
        <v>65.186999999999998</v>
      </c>
      <c r="N378" s="1477">
        <v>0</v>
      </c>
      <c r="O378" s="1464">
        <v>65.186999999999998</v>
      </c>
      <c r="P378" s="1464"/>
      <c r="Q378" s="1464"/>
      <c r="R378" s="1464"/>
      <c r="S378" s="1464"/>
      <c r="T378" s="1464"/>
      <c r="U378" s="1464"/>
      <c r="V378" s="1464"/>
      <c r="W378" s="1464"/>
      <c r="X378" s="1464"/>
      <c r="Y378" s="1464"/>
      <c r="Z378" s="466">
        <v>65.186999999999998</v>
      </c>
      <c r="AA378" s="466">
        <v>0</v>
      </c>
      <c r="AB378" s="21">
        <v>65.186999999999998</v>
      </c>
      <c r="AC378" s="21">
        <v>65.186749999999989</v>
      </c>
      <c r="AD378" s="21"/>
      <c r="AE378" s="21">
        <v>65.186749999999989</v>
      </c>
      <c r="AF378" s="21">
        <v>65.186960999999997</v>
      </c>
      <c r="AG378" s="21">
        <v>0</v>
      </c>
      <c r="AH378" s="21">
        <v>65.186960999999997</v>
      </c>
      <c r="AI378" s="1464"/>
      <c r="AJ378" s="1464"/>
      <c r="AK378" s="1464" t="s">
        <v>11913</v>
      </c>
      <c r="AL378" s="2601">
        <v>0.25</v>
      </c>
      <c r="AM378" s="1464">
        <v>0</v>
      </c>
    </row>
    <row r="379" spans="1:39" ht="126">
      <c r="A379" s="289">
        <v>1884</v>
      </c>
      <c r="B379" s="1513" t="s">
        <v>4910</v>
      </c>
      <c r="C379" s="1520" t="s">
        <v>4911</v>
      </c>
      <c r="D379" s="409" t="s">
        <v>107</v>
      </c>
      <c r="E379" s="1460" t="s">
        <v>1535</v>
      </c>
      <c r="F379" s="1508" t="s">
        <v>26</v>
      </c>
      <c r="G379" s="1477">
        <v>99.587000000000003</v>
      </c>
      <c r="H379" s="1464">
        <v>0</v>
      </c>
      <c r="I379" s="547">
        <v>49.793500000000002</v>
      </c>
      <c r="J379" s="1464">
        <v>0</v>
      </c>
      <c r="K379" s="1463">
        <v>49.793500000000002</v>
      </c>
      <c r="L379" s="1469">
        <v>49.793500000000002</v>
      </c>
      <c r="M379" s="1464">
        <v>24.896999999999998</v>
      </c>
      <c r="N379" s="1477">
        <v>0</v>
      </c>
      <c r="O379" s="1464">
        <v>24.896999999999998</v>
      </c>
      <c r="P379" s="1464"/>
      <c r="Q379" s="1464"/>
      <c r="R379" s="1464"/>
      <c r="S379" s="1464"/>
      <c r="T379" s="1464"/>
      <c r="U379" s="1464"/>
      <c r="V379" s="1464"/>
      <c r="W379" s="1464"/>
      <c r="X379" s="1464"/>
      <c r="Y379" s="1464"/>
      <c r="Z379" s="466">
        <v>24.896999999999998</v>
      </c>
      <c r="AA379" s="466">
        <v>0</v>
      </c>
      <c r="AB379" s="21">
        <v>24.896999999999998</v>
      </c>
      <c r="AC379" s="21">
        <v>24.89725</v>
      </c>
      <c r="AD379" s="21"/>
      <c r="AE379" s="21">
        <v>24.89725</v>
      </c>
      <c r="AF379" s="21">
        <v>24.896999999999998</v>
      </c>
      <c r="AG379" s="21">
        <v>0</v>
      </c>
      <c r="AH379" s="21">
        <v>24.896999999999998</v>
      </c>
      <c r="AI379" s="1464"/>
      <c r="AJ379" s="1464"/>
      <c r="AK379" s="1464" t="s">
        <v>9778</v>
      </c>
      <c r="AL379" s="2601">
        <v>0.25</v>
      </c>
      <c r="AM379" s="1464">
        <v>0</v>
      </c>
    </row>
    <row r="380" spans="1:39" ht="126">
      <c r="A380" s="289">
        <v>1885</v>
      </c>
      <c r="B380" s="1513" t="s">
        <v>4912</v>
      </c>
      <c r="C380" s="1520" t="s">
        <v>4913</v>
      </c>
      <c r="D380" s="409" t="s">
        <v>107</v>
      </c>
      <c r="E380" s="1460" t="s">
        <v>1535</v>
      </c>
      <c r="F380" s="1508" t="s">
        <v>26</v>
      </c>
      <c r="G380" s="1477">
        <v>99.507999999999996</v>
      </c>
      <c r="H380" s="1464">
        <v>0</v>
      </c>
      <c r="I380" s="547">
        <v>49.754499999999993</v>
      </c>
      <c r="J380" s="1464">
        <v>0</v>
      </c>
      <c r="K380" s="1463">
        <v>49.754499999999993</v>
      </c>
      <c r="L380" s="1469">
        <v>49.753500000000003</v>
      </c>
      <c r="M380" s="1464">
        <v>24.876999999999999</v>
      </c>
      <c r="N380" s="1477">
        <v>0</v>
      </c>
      <c r="O380" s="1464">
        <v>24.876999999999999</v>
      </c>
      <c r="P380" s="1464"/>
      <c r="Q380" s="1464"/>
      <c r="R380" s="1464"/>
      <c r="S380" s="1464"/>
      <c r="T380" s="1464"/>
      <c r="U380" s="1464"/>
      <c r="V380" s="1464"/>
      <c r="W380" s="1464"/>
      <c r="X380" s="1464"/>
      <c r="Y380" s="1464"/>
      <c r="Z380" s="466">
        <v>24.876999999999999</v>
      </c>
      <c r="AA380" s="466">
        <v>0</v>
      </c>
      <c r="AB380" s="21">
        <v>24.876999999999999</v>
      </c>
      <c r="AC380" s="21">
        <v>24.87725</v>
      </c>
      <c r="AD380" s="21"/>
      <c r="AE380" s="21">
        <v>24.87725</v>
      </c>
      <c r="AF380" s="21">
        <v>24.876287999999999</v>
      </c>
      <c r="AG380" s="21">
        <v>0</v>
      </c>
      <c r="AH380" s="21">
        <v>24.876287999999999</v>
      </c>
      <c r="AI380" s="1464"/>
      <c r="AJ380" s="1464"/>
      <c r="AK380" s="1464" t="s">
        <v>10341</v>
      </c>
      <c r="AL380" s="2601">
        <v>0.25</v>
      </c>
      <c r="AM380" s="1464">
        <v>0</v>
      </c>
    </row>
    <row r="381" spans="1:39" ht="78.75">
      <c r="A381" s="289">
        <v>1886</v>
      </c>
      <c r="B381" s="1513" t="s">
        <v>4914</v>
      </c>
      <c r="C381" s="1520" t="s">
        <v>4915</v>
      </c>
      <c r="D381" s="1521" t="s">
        <v>435</v>
      </c>
      <c r="E381" s="1460" t="s">
        <v>4817</v>
      </c>
      <c r="F381" s="1508" t="s">
        <v>26</v>
      </c>
      <c r="G381" s="1477">
        <v>99.974999999999994</v>
      </c>
      <c r="H381" s="1464">
        <v>0</v>
      </c>
      <c r="I381" s="547">
        <v>49.988</v>
      </c>
      <c r="J381" s="1464">
        <v>0</v>
      </c>
      <c r="K381" s="1463">
        <v>49.988</v>
      </c>
      <c r="L381" s="1469">
        <v>49.986999999999995</v>
      </c>
      <c r="M381" s="1464">
        <v>24.994</v>
      </c>
      <c r="N381" s="1477">
        <v>0</v>
      </c>
      <c r="O381" s="1464">
        <v>24.994</v>
      </c>
      <c r="P381" s="1464"/>
      <c r="Q381" s="1464"/>
      <c r="R381" s="1464"/>
      <c r="S381" s="1464"/>
      <c r="T381" s="1464"/>
      <c r="U381" s="1464"/>
      <c r="V381" s="1464"/>
      <c r="W381" s="1464"/>
      <c r="X381" s="1464"/>
      <c r="Y381" s="1464"/>
      <c r="Z381" s="466">
        <v>24.994</v>
      </c>
      <c r="AA381" s="466">
        <v>0</v>
      </c>
      <c r="AB381" s="21">
        <v>24.994</v>
      </c>
      <c r="AC381" s="21">
        <v>24.993500000000001</v>
      </c>
      <c r="AD381" s="21"/>
      <c r="AE381" s="21">
        <v>24.993500000000001</v>
      </c>
      <c r="AF381" s="21">
        <v>24.97</v>
      </c>
      <c r="AG381" s="21">
        <v>0</v>
      </c>
      <c r="AH381" s="21">
        <v>24.97</v>
      </c>
      <c r="AI381" s="1464"/>
      <c r="AJ381" s="1464"/>
      <c r="AK381" s="1464" t="s">
        <v>9484</v>
      </c>
      <c r="AL381" s="2601">
        <v>0.25</v>
      </c>
      <c r="AM381" s="1464">
        <v>0</v>
      </c>
    </row>
    <row r="382" spans="1:39" ht="110.25">
      <c r="A382" s="289">
        <v>1887</v>
      </c>
      <c r="B382" s="1513" t="s">
        <v>4916</v>
      </c>
      <c r="C382" s="1520" t="s">
        <v>4917</v>
      </c>
      <c r="D382" s="1521" t="s">
        <v>23</v>
      </c>
      <c r="E382" s="1460" t="s">
        <v>4797</v>
      </c>
      <c r="F382" s="1508" t="s">
        <v>26</v>
      </c>
      <c r="G382" s="1477">
        <v>219.51900000000001</v>
      </c>
      <c r="H382" s="1464">
        <v>0</v>
      </c>
      <c r="I382" s="547">
        <v>67.622</v>
      </c>
      <c r="J382" s="1464">
        <v>0</v>
      </c>
      <c r="K382" s="1463">
        <v>67.622</v>
      </c>
      <c r="L382" s="1469">
        <v>151.89699999999999</v>
      </c>
      <c r="M382" s="1464">
        <v>75.948999999999998</v>
      </c>
      <c r="N382" s="1477">
        <v>0</v>
      </c>
      <c r="O382" s="1464">
        <v>75.948999999999998</v>
      </c>
      <c r="P382" s="1464"/>
      <c r="Q382" s="1464"/>
      <c r="R382" s="1464"/>
      <c r="S382" s="1464"/>
      <c r="T382" s="1464"/>
      <c r="U382" s="1464"/>
      <c r="V382" s="1464"/>
      <c r="W382" s="1464"/>
      <c r="X382" s="1464"/>
      <c r="Y382" s="1464"/>
      <c r="Z382" s="466">
        <v>75.948999999999998</v>
      </c>
      <c r="AA382" s="466">
        <v>0</v>
      </c>
      <c r="AB382" s="21">
        <v>75.948999999999998</v>
      </c>
      <c r="AC382" s="21">
        <v>75.949249999999992</v>
      </c>
      <c r="AD382" s="21"/>
      <c r="AE382" s="21">
        <v>75.949249999999992</v>
      </c>
      <c r="AF382" s="21">
        <v>56.960582000000002</v>
      </c>
      <c r="AG382" s="21">
        <v>0</v>
      </c>
      <c r="AH382" s="21">
        <v>56.960582000000002</v>
      </c>
      <c r="AI382" s="1464"/>
      <c r="AJ382" s="1464"/>
      <c r="AK382" s="1464" t="s">
        <v>12217</v>
      </c>
      <c r="AL382" s="2601">
        <v>0.25</v>
      </c>
      <c r="AM382" s="1464">
        <v>0</v>
      </c>
    </row>
    <row r="383" spans="1:39" ht="78.75">
      <c r="A383" s="289">
        <v>1888</v>
      </c>
      <c r="B383" s="1513" t="s">
        <v>4918</v>
      </c>
      <c r="C383" s="1520" t="s">
        <v>4919</v>
      </c>
      <c r="D383" s="1521" t="s">
        <v>23</v>
      </c>
      <c r="E383" s="1460" t="s">
        <v>4797</v>
      </c>
      <c r="F383" s="1508" t="s">
        <v>26</v>
      </c>
      <c r="G383" s="1477">
        <v>214.19</v>
      </c>
      <c r="H383" s="1464">
        <v>0</v>
      </c>
      <c r="I383" s="547">
        <v>72.831000000000003</v>
      </c>
      <c r="J383" s="1464">
        <v>0</v>
      </c>
      <c r="K383" s="1463">
        <v>72.831000000000003</v>
      </c>
      <c r="L383" s="1469">
        <v>141.35899999999998</v>
      </c>
      <c r="M383" s="1464">
        <v>141.35900000000001</v>
      </c>
      <c r="N383" s="1477">
        <v>0</v>
      </c>
      <c r="O383" s="1464">
        <v>141.35900000000001</v>
      </c>
      <c r="P383" s="1464"/>
      <c r="Q383" s="1464"/>
      <c r="R383" s="1464"/>
      <c r="S383" s="1464"/>
      <c r="T383" s="1464"/>
      <c r="U383" s="1464"/>
      <c r="V383" s="1464"/>
      <c r="W383" s="1464"/>
      <c r="X383" s="1464"/>
      <c r="Y383" s="1464"/>
      <c r="Z383" s="466">
        <v>141.35900000000001</v>
      </c>
      <c r="AA383" s="466">
        <v>0</v>
      </c>
      <c r="AB383" s="21">
        <v>141.35900000000001</v>
      </c>
      <c r="AC383" s="21">
        <v>141.35849999999999</v>
      </c>
      <c r="AD383" s="21"/>
      <c r="AE383" s="21">
        <v>141.35849999999999</v>
      </c>
      <c r="AF383" s="21">
        <v>141.35865899999999</v>
      </c>
      <c r="AG383" s="21">
        <v>0</v>
      </c>
      <c r="AH383" s="21">
        <v>141.35865899999999</v>
      </c>
      <c r="AI383" s="1464"/>
      <c r="AJ383" s="1464"/>
      <c r="AK383" s="1464" t="s">
        <v>12737</v>
      </c>
      <c r="AL383" s="2601">
        <v>0.5</v>
      </c>
      <c r="AM383" s="1464">
        <v>0</v>
      </c>
    </row>
    <row r="384" spans="1:39" ht="110.25">
      <c r="A384" s="289">
        <v>1889</v>
      </c>
      <c r="B384" s="1513" t="s">
        <v>4920</v>
      </c>
      <c r="C384" s="1520" t="s">
        <v>4921</v>
      </c>
      <c r="D384" s="1521" t="s">
        <v>23</v>
      </c>
      <c r="E384" s="1460" t="s">
        <v>4797</v>
      </c>
      <c r="F384" s="1508" t="s">
        <v>26</v>
      </c>
      <c r="G384" s="1477">
        <v>186.495</v>
      </c>
      <c r="H384" s="1464">
        <v>0</v>
      </c>
      <c r="I384" s="547">
        <v>61.040999999999997</v>
      </c>
      <c r="J384" s="1464">
        <v>0</v>
      </c>
      <c r="K384" s="1463">
        <v>61.040999999999997</v>
      </c>
      <c r="L384" s="1469">
        <v>125.45400000000001</v>
      </c>
      <c r="M384" s="1464">
        <v>62.726999999999997</v>
      </c>
      <c r="N384" s="1477">
        <v>0</v>
      </c>
      <c r="O384" s="1464">
        <v>62.726999999999997</v>
      </c>
      <c r="P384" s="1464"/>
      <c r="Q384" s="1464"/>
      <c r="R384" s="1464"/>
      <c r="S384" s="1464"/>
      <c r="T384" s="1464"/>
      <c r="U384" s="1464"/>
      <c r="V384" s="1464"/>
      <c r="W384" s="1464"/>
      <c r="X384" s="1464"/>
      <c r="Y384" s="1464"/>
      <c r="Z384" s="466">
        <v>62.726999999999997</v>
      </c>
      <c r="AA384" s="466">
        <v>0</v>
      </c>
      <c r="AB384" s="21">
        <v>62.726999999999997</v>
      </c>
      <c r="AC384" s="21">
        <v>62.726749999999996</v>
      </c>
      <c r="AD384" s="21"/>
      <c r="AE384" s="21">
        <v>62.726749999999996</v>
      </c>
      <c r="AF384" s="21">
        <v>62.726697999999999</v>
      </c>
      <c r="AG384" s="21">
        <v>0</v>
      </c>
      <c r="AH384" s="21">
        <v>62.726697999999999</v>
      </c>
      <c r="AI384" s="1464"/>
      <c r="AJ384" s="1464"/>
      <c r="AK384" s="1464" t="s">
        <v>12217</v>
      </c>
      <c r="AL384" s="2601">
        <v>0.25</v>
      </c>
      <c r="AM384" s="1464">
        <v>0</v>
      </c>
    </row>
    <row r="385" spans="1:39" ht="110.25">
      <c r="A385" s="289">
        <v>1890</v>
      </c>
      <c r="B385" s="1513" t="s">
        <v>4922</v>
      </c>
      <c r="C385" s="1520" t="s">
        <v>4923</v>
      </c>
      <c r="D385" s="1521" t="s">
        <v>23</v>
      </c>
      <c r="E385" s="1460" t="s">
        <v>4797</v>
      </c>
      <c r="F385" s="1508" t="s">
        <v>26</v>
      </c>
      <c r="G385" s="1477">
        <v>103.253</v>
      </c>
      <c r="H385" s="1464">
        <v>0</v>
      </c>
      <c r="I385" s="547">
        <v>8.7955000000000005</v>
      </c>
      <c r="J385" s="1464">
        <v>0</v>
      </c>
      <c r="K385" s="1463">
        <v>8.7955000000000005</v>
      </c>
      <c r="L385" s="1469">
        <v>94.457499999999996</v>
      </c>
      <c r="M385" s="1464">
        <v>47.228999999999999</v>
      </c>
      <c r="N385" s="1477">
        <v>0</v>
      </c>
      <c r="O385" s="1464">
        <v>47.228999999999999</v>
      </c>
      <c r="P385" s="1464"/>
      <c r="Q385" s="1464"/>
      <c r="R385" s="1464"/>
      <c r="S385" s="1464"/>
      <c r="T385" s="1464"/>
      <c r="U385" s="1464"/>
      <c r="V385" s="1464"/>
      <c r="W385" s="1464"/>
      <c r="X385" s="1464"/>
      <c r="Y385" s="1464"/>
      <c r="Z385" s="466">
        <v>47.228999999999999</v>
      </c>
      <c r="AA385" s="466">
        <v>0</v>
      </c>
      <c r="AB385" s="21">
        <v>47.228999999999999</v>
      </c>
      <c r="AC385" s="21">
        <v>47.22925</v>
      </c>
      <c r="AD385" s="21"/>
      <c r="AE385" s="21">
        <v>47.22925</v>
      </c>
      <c r="AF385" s="21">
        <v>47.228990000000003</v>
      </c>
      <c r="AG385" s="21">
        <v>0</v>
      </c>
      <c r="AH385" s="21">
        <v>47.228990000000003</v>
      </c>
      <c r="AI385" s="1464"/>
      <c r="AJ385" s="1464"/>
      <c r="AK385" s="1464" t="s">
        <v>12217</v>
      </c>
      <c r="AL385" s="2601">
        <v>0.25</v>
      </c>
      <c r="AM385" s="1464">
        <v>0</v>
      </c>
    </row>
    <row r="386" spans="1:39" ht="110.25">
      <c r="A386" s="289">
        <v>1891</v>
      </c>
      <c r="B386" s="1513" t="s">
        <v>4924</v>
      </c>
      <c r="C386" s="1520" t="s">
        <v>4925</v>
      </c>
      <c r="D386" s="409" t="s">
        <v>167</v>
      </c>
      <c r="E386" s="1460" t="s">
        <v>4098</v>
      </c>
      <c r="F386" s="1508" t="s">
        <v>115</v>
      </c>
      <c r="G386" s="1477">
        <v>399.72</v>
      </c>
      <c r="H386" s="1464">
        <v>0</v>
      </c>
      <c r="I386" s="547">
        <v>34.953000000000003</v>
      </c>
      <c r="J386" s="1464">
        <v>0</v>
      </c>
      <c r="K386" s="1463">
        <v>34.953000000000003</v>
      </c>
      <c r="L386" s="1469">
        <v>364.76700000000005</v>
      </c>
      <c r="M386" s="1464">
        <v>182.38399999999999</v>
      </c>
      <c r="N386" s="1477">
        <v>0</v>
      </c>
      <c r="O386" s="1464">
        <v>182.38399999999999</v>
      </c>
      <c r="P386" s="1464"/>
      <c r="Q386" s="1464"/>
      <c r="R386" s="1464"/>
      <c r="S386" s="1464"/>
      <c r="T386" s="1464"/>
      <c r="U386" s="1464"/>
      <c r="V386" s="1464"/>
      <c r="W386" s="1464"/>
      <c r="X386" s="1464"/>
      <c r="Y386" s="1464"/>
      <c r="Z386" s="466">
        <v>182.38399999999999</v>
      </c>
      <c r="AA386" s="466">
        <v>0</v>
      </c>
      <c r="AB386" s="21">
        <v>182.38399999999999</v>
      </c>
      <c r="AC386" s="21">
        <v>182.38399999999999</v>
      </c>
      <c r="AD386" s="21"/>
      <c r="AE386" s="21">
        <v>182.38399999999999</v>
      </c>
      <c r="AF386" s="21">
        <v>182.38395499999999</v>
      </c>
      <c r="AG386" s="21">
        <v>0</v>
      </c>
      <c r="AH386" s="21">
        <v>182.38395499999999</v>
      </c>
      <c r="AI386" s="1464"/>
      <c r="AJ386" s="1464"/>
      <c r="AK386" s="1464" t="s">
        <v>10796</v>
      </c>
      <c r="AL386" s="2601">
        <v>0.25</v>
      </c>
      <c r="AM386" s="1464">
        <v>0</v>
      </c>
    </row>
    <row r="387" spans="1:39" ht="78.75">
      <c r="A387" s="289">
        <v>1892</v>
      </c>
      <c r="B387" s="1513" t="s">
        <v>4926</v>
      </c>
      <c r="C387" s="1520" t="s">
        <v>4927</v>
      </c>
      <c r="D387" s="409" t="s">
        <v>167</v>
      </c>
      <c r="E387" s="1460" t="s">
        <v>4098</v>
      </c>
      <c r="F387" s="1508" t="s">
        <v>115</v>
      </c>
      <c r="G387" s="1477">
        <v>300.82</v>
      </c>
      <c r="H387" s="1464">
        <v>0</v>
      </c>
      <c r="I387" s="547">
        <v>26.2865</v>
      </c>
      <c r="J387" s="1464">
        <v>0</v>
      </c>
      <c r="K387" s="1463">
        <v>26.2865</v>
      </c>
      <c r="L387" s="1469">
        <v>274.5335</v>
      </c>
      <c r="M387" s="1464">
        <v>137.267</v>
      </c>
      <c r="N387" s="1477">
        <v>0</v>
      </c>
      <c r="O387" s="1464">
        <v>137.267</v>
      </c>
      <c r="P387" s="1464"/>
      <c r="Q387" s="1464"/>
      <c r="R387" s="1464"/>
      <c r="S387" s="1464"/>
      <c r="T387" s="1464"/>
      <c r="U387" s="1464"/>
      <c r="V387" s="1464"/>
      <c r="W387" s="1464"/>
      <c r="X387" s="1464"/>
      <c r="Y387" s="1464"/>
      <c r="Z387" s="466">
        <v>137.267</v>
      </c>
      <c r="AA387" s="466">
        <v>0</v>
      </c>
      <c r="AB387" s="21">
        <v>137.267</v>
      </c>
      <c r="AC387" s="21">
        <v>34.316749999999999</v>
      </c>
      <c r="AD387" s="21"/>
      <c r="AE387" s="21">
        <v>34.316749999999999</v>
      </c>
      <c r="AF387" s="21">
        <v>34.316727999999998</v>
      </c>
      <c r="AG387" s="21">
        <v>0</v>
      </c>
      <c r="AH387" s="21">
        <v>34.316727999999998</v>
      </c>
      <c r="AI387" s="1464"/>
      <c r="AJ387" s="1464" t="s">
        <v>9669</v>
      </c>
      <c r="AK387" s="1464" t="s">
        <v>9259</v>
      </c>
      <c r="AL387" s="2601">
        <v>0.25</v>
      </c>
      <c r="AM387" s="1464">
        <v>0</v>
      </c>
    </row>
    <row r="388" spans="1:39" ht="63">
      <c r="A388" s="289">
        <v>1893</v>
      </c>
      <c r="B388" s="1513" t="s">
        <v>4928</v>
      </c>
      <c r="C388" s="1520" t="s">
        <v>4929</v>
      </c>
      <c r="D388" s="409" t="s">
        <v>167</v>
      </c>
      <c r="E388" s="1460" t="s">
        <v>4098</v>
      </c>
      <c r="F388" s="1508" t="s">
        <v>115</v>
      </c>
      <c r="G388" s="1477">
        <v>281.55599999999998</v>
      </c>
      <c r="H388" s="1464">
        <v>0</v>
      </c>
      <c r="I388" s="547">
        <v>74.923000000000002</v>
      </c>
      <c r="J388" s="1464">
        <v>0</v>
      </c>
      <c r="K388" s="1463">
        <v>74.923000000000002</v>
      </c>
      <c r="L388" s="1469">
        <v>206.63299999999998</v>
      </c>
      <c r="M388" s="1464">
        <v>103.31699999999999</v>
      </c>
      <c r="N388" s="1477">
        <v>0</v>
      </c>
      <c r="O388" s="1464">
        <v>103.31699999999999</v>
      </c>
      <c r="P388" s="1464"/>
      <c r="Q388" s="1464"/>
      <c r="R388" s="1464"/>
      <c r="S388" s="1464"/>
      <c r="T388" s="1464"/>
      <c r="U388" s="1464"/>
      <c r="V388" s="1464"/>
      <c r="W388" s="1464"/>
      <c r="X388" s="1464"/>
      <c r="Y388" s="1464"/>
      <c r="Z388" s="466">
        <v>103.31699999999999</v>
      </c>
      <c r="AA388" s="466">
        <v>0</v>
      </c>
      <c r="AB388" s="21">
        <v>103.31699999999999</v>
      </c>
      <c r="AC388" s="21">
        <v>51.658249999999995</v>
      </c>
      <c r="AD388" s="21"/>
      <c r="AE388" s="21">
        <v>51.658249999999995</v>
      </c>
      <c r="AF388" s="21">
        <v>51.642575999999998</v>
      </c>
      <c r="AG388" s="21">
        <v>0</v>
      </c>
      <c r="AH388" s="21">
        <v>51.642575999999998</v>
      </c>
      <c r="AI388" s="1464"/>
      <c r="AJ388" s="1464"/>
      <c r="AK388" s="1464" t="s">
        <v>10861</v>
      </c>
      <c r="AL388" s="2601">
        <v>0.25</v>
      </c>
      <c r="AM388" s="1464">
        <v>0</v>
      </c>
    </row>
    <row r="389" spans="1:39" ht="110.25">
      <c r="A389" s="289">
        <v>1894</v>
      </c>
      <c r="B389" s="1513" t="s">
        <v>4930</v>
      </c>
      <c r="C389" s="1520" t="s">
        <v>4931</v>
      </c>
      <c r="D389" s="1521" t="s">
        <v>39</v>
      </c>
      <c r="E389" s="1460" t="s">
        <v>4841</v>
      </c>
      <c r="F389" s="1508" t="s">
        <v>26</v>
      </c>
      <c r="G389" s="1477">
        <v>160.059</v>
      </c>
      <c r="H389" s="1464">
        <v>0</v>
      </c>
      <c r="I389" s="547">
        <v>24.9055</v>
      </c>
      <c r="J389" s="1464">
        <v>0</v>
      </c>
      <c r="K389" s="1463">
        <v>24.9055</v>
      </c>
      <c r="L389" s="1469">
        <v>135.15350000000001</v>
      </c>
      <c r="M389" s="1464">
        <v>67.576999999999998</v>
      </c>
      <c r="N389" s="1477">
        <v>0</v>
      </c>
      <c r="O389" s="1464">
        <v>67.576999999999998</v>
      </c>
      <c r="P389" s="1464"/>
      <c r="Q389" s="1464"/>
      <c r="R389" s="1464"/>
      <c r="S389" s="1464"/>
      <c r="T389" s="1464"/>
      <c r="U389" s="1464"/>
      <c r="V389" s="1464"/>
      <c r="W389" s="1464"/>
      <c r="X389" s="1464"/>
      <c r="Y389" s="1464"/>
      <c r="Z389" s="466">
        <v>67.576999999999998</v>
      </c>
      <c r="AA389" s="466">
        <v>0</v>
      </c>
      <c r="AB389" s="21">
        <v>67.576999999999998</v>
      </c>
      <c r="AC389" s="21">
        <v>67.577249999999992</v>
      </c>
      <c r="AD389" s="21"/>
      <c r="AE389" s="21">
        <v>67.577249999999992</v>
      </c>
      <c r="AF389" s="21">
        <v>67.576892999999998</v>
      </c>
      <c r="AG389" s="21">
        <v>0</v>
      </c>
      <c r="AH389" s="21">
        <v>67.576892999999998</v>
      </c>
      <c r="AI389" s="1464"/>
      <c r="AJ389" s="1464"/>
      <c r="AK389" s="1464" t="s">
        <v>12208</v>
      </c>
      <c r="AL389" s="2601">
        <v>0.25</v>
      </c>
      <c r="AM389" s="1464">
        <v>0</v>
      </c>
    </row>
    <row r="390" spans="1:39" ht="110.25">
      <c r="A390" s="289">
        <v>1895</v>
      </c>
      <c r="B390" s="1513" t="s">
        <v>4932</v>
      </c>
      <c r="C390" s="1520" t="s">
        <v>4933</v>
      </c>
      <c r="D390" s="1521" t="s">
        <v>39</v>
      </c>
      <c r="E390" s="1460" t="s">
        <v>4841</v>
      </c>
      <c r="F390" s="1508" t="s">
        <v>26</v>
      </c>
      <c r="G390" s="1477">
        <v>165.517</v>
      </c>
      <c r="H390" s="1464">
        <v>0</v>
      </c>
      <c r="I390" s="547">
        <v>56.852499999999999</v>
      </c>
      <c r="J390" s="1464">
        <v>0</v>
      </c>
      <c r="K390" s="1463">
        <v>56.852499999999999</v>
      </c>
      <c r="L390" s="1469">
        <v>108.6645</v>
      </c>
      <c r="M390" s="1464">
        <v>54.332000000000001</v>
      </c>
      <c r="N390" s="1477">
        <v>0</v>
      </c>
      <c r="O390" s="1464">
        <v>54.332000000000001</v>
      </c>
      <c r="P390" s="1464"/>
      <c r="Q390" s="1464"/>
      <c r="R390" s="1464"/>
      <c r="S390" s="1464"/>
      <c r="T390" s="1464"/>
      <c r="U390" s="1464"/>
      <c r="V390" s="1464"/>
      <c r="W390" s="1464"/>
      <c r="X390" s="1464"/>
      <c r="Y390" s="1464"/>
      <c r="Z390" s="466">
        <v>54.332000000000001</v>
      </c>
      <c r="AA390" s="466">
        <v>0</v>
      </c>
      <c r="AB390" s="21">
        <v>54.332000000000001</v>
      </c>
      <c r="AC390" s="21">
        <v>54.332000000000001</v>
      </c>
      <c r="AD390" s="21"/>
      <c r="AE390" s="21">
        <v>54.332000000000001</v>
      </c>
      <c r="AF390" s="21">
        <v>54.300888</v>
      </c>
      <c r="AG390" s="21">
        <v>0</v>
      </c>
      <c r="AH390" s="21">
        <v>54.300888</v>
      </c>
      <c r="AI390" s="1464"/>
      <c r="AJ390" s="1464"/>
      <c r="AK390" s="1464" t="s">
        <v>9704</v>
      </c>
      <c r="AL390" s="2601">
        <v>0.25</v>
      </c>
      <c r="AM390" s="1464">
        <v>0</v>
      </c>
    </row>
    <row r="391" spans="1:39" ht="110.25">
      <c r="A391" s="289">
        <v>1896</v>
      </c>
      <c r="B391" s="1513" t="s">
        <v>4934</v>
      </c>
      <c r="C391" s="1520" t="s">
        <v>4935</v>
      </c>
      <c r="D391" s="1521" t="s">
        <v>39</v>
      </c>
      <c r="E391" s="1460" t="s">
        <v>4841</v>
      </c>
      <c r="F391" s="1508" t="s">
        <v>26</v>
      </c>
      <c r="G391" s="1477">
        <v>162.50700000000001</v>
      </c>
      <c r="H391" s="1464">
        <v>0</v>
      </c>
      <c r="I391" s="547">
        <v>56.250500000000002</v>
      </c>
      <c r="J391" s="1464">
        <v>0</v>
      </c>
      <c r="K391" s="1463">
        <v>56.250500000000002</v>
      </c>
      <c r="L391" s="1469">
        <v>106.2565</v>
      </c>
      <c r="M391" s="1464">
        <v>53.128</v>
      </c>
      <c r="N391" s="1477">
        <v>0</v>
      </c>
      <c r="O391" s="1464">
        <v>53.128</v>
      </c>
      <c r="P391" s="1464"/>
      <c r="Q391" s="1464"/>
      <c r="R391" s="1464"/>
      <c r="S391" s="1464"/>
      <c r="T391" s="1464"/>
      <c r="U391" s="1464"/>
      <c r="V391" s="1464"/>
      <c r="W391" s="1464"/>
      <c r="X391" s="1464"/>
      <c r="Y391" s="1464"/>
      <c r="Z391" s="466">
        <v>53.128</v>
      </c>
      <c r="AA391" s="466">
        <v>0</v>
      </c>
      <c r="AB391" s="21">
        <v>53.128</v>
      </c>
      <c r="AC391" s="21">
        <v>53.128</v>
      </c>
      <c r="AD391" s="21"/>
      <c r="AE391" s="21">
        <v>53.128</v>
      </c>
      <c r="AF391" s="21">
        <v>52.561169999999997</v>
      </c>
      <c r="AG391" s="21">
        <v>0</v>
      </c>
      <c r="AH391" s="21">
        <v>52.561169999999997</v>
      </c>
      <c r="AI391" s="1464"/>
      <c r="AJ391" s="1464"/>
      <c r="AK391" s="1464" t="s">
        <v>9705</v>
      </c>
      <c r="AL391" s="2601">
        <v>0.25</v>
      </c>
      <c r="AM391" s="1464">
        <v>0</v>
      </c>
    </row>
    <row r="392" spans="1:39" ht="110.25">
      <c r="A392" s="289">
        <v>1897</v>
      </c>
      <c r="B392" s="1513" t="s">
        <v>4936</v>
      </c>
      <c r="C392" s="1520" t="s">
        <v>4937</v>
      </c>
      <c r="D392" s="1521" t="s">
        <v>39</v>
      </c>
      <c r="E392" s="1460" t="s">
        <v>4841</v>
      </c>
      <c r="F392" s="1508" t="s">
        <v>26</v>
      </c>
      <c r="G392" s="1477">
        <v>161.09200000000001</v>
      </c>
      <c r="H392" s="1464">
        <v>0</v>
      </c>
      <c r="I392" s="547">
        <v>55.967499999999994</v>
      </c>
      <c r="J392" s="1464">
        <v>0</v>
      </c>
      <c r="K392" s="1463">
        <v>55.967499999999994</v>
      </c>
      <c r="L392" s="1469">
        <v>105.12450000000001</v>
      </c>
      <c r="M392" s="1464">
        <v>52.561999999999998</v>
      </c>
      <c r="N392" s="1477">
        <v>0</v>
      </c>
      <c r="O392" s="1464">
        <v>52.561999999999998</v>
      </c>
      <c r="P392" s="1464"/>
      <c r="Q392" s="1464"/>
      <c r="R392" s="1464"/>
      <c r="S392" s="1464"/>
      <c r="T392" s="1464"/>
      <c r="U392" s="1464"/>
      <c r="V392" s="1464"/>
      <c r="W392" s="1464"/>
      <c r="X392" s="1464"/>
      <c r="Y392" s="1464"/>
      <c r="Z392" s="466">
        <v>52.561999999999998</v>
      </c>
      <c r="AA392" s="466">
        <v>0</v>
      </c>
      <c r="AB392" s="21">
        <v>52.561999999999998</v>
      </c>
      <c r="AC392" s="21">
        <v>52.561500000000002</v>
      </c>
      <c r="AD392" s="21"/>
      <c r="AE392" s="21">
        <v>52.561500000000002</v>
      </c>
      <c r="AF392" s="21">
        <v>52.486061999999997</v>
      </c>
      <c r="AG392" s="21">
        <v>0</v>
      </c>
      <c r="AH392" s="21">
        <v>52.486061999999997</v>
      </c>
      <c r="AI392" s="1464"/>
      <c r="AJ392" s="1464"/>
      <c r="AK392" s="1464" t="s">
        <v>9706</v>
      </c>
      <c r="AL392" s="2601">
        <v>0.25</v>
      </c>
      <c r="AM392" s="1464">
        <v>0</v>
      </c>
    </row>
    <row r="393" spans="1:39" ht="110.25">
      <c r="A393" s="289">
        <v>1898</v>
      </c>
      <c r="B393" s="1513" t="s">
        <v>4938</v>
      </c>
      <c r="C393" s="1520" t="s">
        <v>4939</v>
      </c>
      <c r="D393" s="1521" t="s">
        <v>39</v>
      </c>
      <c r="E393" s="1460" t="s">
        <v>4841</v>
      </c>
      <c r="F393" s="1508" t="s">
        <v>26</v>
      </c>
      <c r="G393" s="1477">
        <v>160.12799999999999</v>
      </c>
      <c r="H393" s="1464">
        <v>0</v>
      </c>
      <c r="I393" s="547">
        <v>55.774500000000003</v>
      </c>
      <c r="J393" s="1464">
        <v>0</v>
      </c>
      <c r="K393" s="1463">
        <v>55.774500000000003</v>
      </c>
      <c r="L393" s="1469">
        <v>104.35349999999998</v>
      </c>
      <c r="M393" s="1464">
        <v>52.177</v>
      </c>
      <c r="N393" s="1477">
        <v>0</v>
      </c>
      <c r="O393" s="1464">
        <v>52.177</v>
      </c>
      <c r="P393" s="1464"/>
      <c r="Q393" s="1464"/>
      <c r="R393" s="1464"/>
      <c r="S393" s="1464"/>
      <c r="T393" s="1464"/>
      <c r="U393" s="1464"/>
      <c r="V393" s="1464"/>
      <c r="W393" s="1464"/>
      <c r="X393" s="1464"/>
      <c r="Y393" s="1464"/>
      <c r="Z393" s="466">
        <v>52.177</v>
      </c>
      <c r="AA393" s="466">
        <v>0</v>
      </c>
      <c r="AB393" s="21">
        <v>52.177</v>
      </c>
      <c r="AC393" s="21">
        <v>52.177250000000001</v>
      </c>
      <c r="AD393" s="21"/>
      <c r="AE393" s="21">
        <v>52.177250000000001</v>
      </c>
      <c r="AF393" s="21">
        <v>52.082433999999999</v>
      </c>
      <c r="AG393" s="21">
        <v>0</v>
      </c>
      <c r="AH393" s="21">
        <v>52.082433999999999</v>
      </c>
      <c r="AI393" s="1464"/>
      <c r="AJ393" s="1464"/>
      <c r="AK393" s="1464" t="s">
        <v>9706</v>
      </c>
      <c r="AL393" s="2601">
        <v>0.25</v>
      </c>
      <c r="AM393" s="1464">
        <v>0</v>
      </c>
    </row>
    <row r="394" spans="1:39" ht="110.25">
      <c r="A394" s="289">
        <v>1899</v>
      </c>
      <c r="B394" s="1513" t="s">
        <v>4940</v>
      </c>
      <c r="C394" s="1520" t="s">
        <v>4941</v>
      </c>
      <c r="D394" s="1521" t="s">
        <v>342</v>
      </c>
      <c r="E394" s="1460" t="s">
        <v>4797</v>
      </c>
      <c r="F394" s="1508" t="s">
        <v>26</v>
      </c>
      <c r="G394" s="1477">
        <v>105.821</v>
      </c>
      <c r="H394" s="1464">
        <v>0</v>
      </c>
      <c r="I394" s="547">
        <v>26.222000000000001</v>
      </c>
      <c r="J394" s="1464">
        <v>0</v>
      </c>
      <c r="K394" s="1463">
        <v>26.222000000000001</v>
      </c>
      <c r="L394" s="1469">
        <v>79.59899999999999</v>
      </c>
      <c r="M394" s="1464">
        <v>39.799999999999997</v>
      </c>
      <c r="N394" s="1477">
        <v>0</v>
      </c>
      <c r="O394" s="1464">
        <v>39.799999999999997</v>
      </c>
      <c r="P394" s="1464"/>
      <c r="Q394" s="1464"/>
      <c r="R394" s="1464"/>
      <c r="S394" s="1464"/>
      <c r="T394" s="1464"/>
      <c r="U394" s="1464"/>
      <c r="V394" s="1464"/>
      <c r="W394" s="1464"/>
      <c r="X394" s="1464"/>
      <c r="Y394" s="1464"/>
      <c r="Z394" s="466">
        <v>39.799999999999997</v>
      </c>
      <c r="AA394" s="466">
        <v>0</v>
      </c>
      <c r="AB394" s="21">
        <v>39.799999999999997</v>
      </c>
      <c r="AC394" s="21">
        <v>39.799999999999997</v>
      </c>
      <c r="AD394" s="21"/>
      <c r="AE394" s="21">
        <v>39.799999999999997</v>
      </c>
      <c r="AF394" s="21">
        <v>39.799889</v>
      </c>
      <c r="AG394" s="21">
        <v>0</v>
      </c>
      <c r="AH394" s="21">
        <v>39.799889</v>
      </c>
      <c r="AI394" s="1464"/>
      <c r="AJ394" s="1464"/>
      <c r="AK394" s="1464" t="s">
        <v>10681</v>
      </c>
      <c r="AL394" s="2601">
        <v>0.25</v>
      </c>
      <c r="AM394" s="1464">
        <v>0</v>
      </c>
    </row>
    <row r="395" spans="1:39" ht="78.75">
      <c r="A395" s="289">
        <v>1900</v>
      </c>
      <c r="B395" s="1513" t="s">
        <v>4942</v>
      </c>
      <c r="C395" s="1520" t="s">
        <v>4943</v>
      </c>
      <c r="D395" s="1521" t="s">
        <v>342</v>
      </c>
      <c r="E395" s="1460" t="s">
        <v>4797</v>
      </c>
      <c r="F395" s="1508" t="s">
        <v>26</v>
      </c>
      <c r="G395" s="1477">
        <v>103.905</v>
      </c>
      <c r="H395" s="1464">
        <v>0</v>
      </c>
      <c r="I395" s="547">
        <v>6.5597500000000002</v>
      </c>
      <c r="J395" s="1464">
        <v>0</v>
      </c>
      <c r="K395" s="1463">
        <v>6.5597500000000002</v>
      </c>
      <c r="L395" s="1469">
        <v>97.345250000000007</v>
      </c>
      <c r="M395" s="1464">
        <v>48.673000000000002</v>
      </c>
      <c r="N395" s="1477">
        <v>0</v>
      </c>
      <c r="O395" s="1464">
        <v>48.673000000000002</v>
      </c>
      <c r="P395" s="1464"/>
      <c r="Q395" s="1464"/>
      <c r="R395" s="1464"/>
      <c r="S395" s="1464"/>
      <c r="T395" s="1464"/>
      <c r="U395" s="1464"/>
      <c r="V395" s="1464"/>
      <c r="W395" s="1464"/>
      <c r="X395" s="1464"/>
      <c r="Y395" s="1464"/>
      <c r="Z395" s="466">
        <v>48.673000000000002</v>
      </c>
      <c r="AA395" s="466">
        <v>0</v>
      </c>
      <c r="AB395" s="21">
        <v>48.673000000000002</v>
      </c>
      <c r="AC395" s="21">
        <v>24.33625</v>
      </c>
      <c r="AD395" s="21"/>
      <c r="AE395" s="21">
        <v>24.33625</v>
      </c>
      <c r="AF395" s="21">
        <v>24.257950000000001</v>
      </c>
      <c r="AG395" s="21">
        <v>0</v>
      </c>
      <c r="AH395" s="21">
        <v>24.257950000000001</v>
      </c>
      <c r="AI395" s="1464"/>
      <c r="AJ395" s="1464"/>
      <c r="AK395" s="1464" t="s">
        <v>10398</v>
      </c>
      <c r="AL395" s="2601">
        <v>0.25</v>
      </c>
      <c r="AM395" s="1464">
        <v>0</v>
      </c>
    </row>
    <row r="396" spans="1:39" ht="94.5">
      <c r="A396" s="289">
        <v>1901</v>
      </c>
      <c r="B396" s="1513" t="s">
        <v>4944</v>
      </c>
      <c r="C396" s="1520" t="s">
        <v>4945</v>
      </c>
      <c r="D396" s="1521" t="s">
        <v>342</v>
      </c>
      <c r="E396" s="1460" t="s">
        <v>4797</v>
      </c>
      <c r="F396" s="1508" t="s">
        <v>26</v>
      </c>
      <c r="G396" s="1477">
        <v>111.023</v>
      </c>
      <c r="H396" s="1464">
        <v>0</v>
      </c>
      <c r="I396" s="547">
        <v>6.5562500000000004</v>
      </c>
      <c r="J396" s="1464">
        <v>0</v>
      </c>
      <c r="K396" s="1463">
        <v>6.5562500000000004</v>
      </c>
      <c r="L396" s="1469">
        <v>104.46674999999999</v>
      </c>
      <c r="M396" s="1464">
        <v>104.467</v>
      </c>
      <c r="N396" s="1477">
        <v>0</v>
      </c>
      <c r="O396" s="1464">
        <v>104.467</v>
      </c>
      <c r="P396" s="1464"/>
      <c r="Q396" s="1464"/>
      <c r="R396" s="1464"/>
      <c r="S396" s="1464"/>
      <c r="T396" s="1464"/>
      <c r="U396" s="1464"/>
      <c r="V396" s="1464"/>
      <c r="W396" s="1464"/>
      <c r="X396" s="1464"/>
      <c r="Y396" s="1464"/>
      <c r="Z396" s="466">
        <v>104.467</v>
      </c>
      <c r="AA396" s="466">
        <v>0</v>
      </c>
      <c r="AB396" s="21">
        <v>104.467</v>
      </c>
      <c r="AC396" s="21">
        <v>104.4665</v>
      </c>
      <c r="AD396" s="21"/>
      <c r="AE396" s="21">
        <v>104.4665</v>
      </c>
      <c r="AF396" s="21">
        <v>104.46261800000001</v>
      </c>
      <c r="AG396" s="21">
        <v>0</v>
      </c>
      <c r="AH396" s="21">
        <v>104.46261800000001</v>
      </c>
      <c r="AI396" s="1464"/>
      <c r="AJ396" s="1464"/>
      <c r="AK396" s="1464" t="s">
        <v>10398</v>
      </c>
      <c r="AL396" s="2601">
        <v>0.5</v>
      </c>
      <c r="AM396" s="1464">
        <v>0</v>
      </c>
    </row>
    <row r="397" spans="1:39" ht="157.5">
      <c r="A397" s="289">
        <v>1902</v>
      </c>
      <c r="B397" s="1513" t="s">
        <v>4946</v>
      </c>
      <c r="C397" s="1520" t="s">
        <v>4947</v>
      </c>
      <c r="D397" s="1521" t="s">
        <v>342</v>
      </c>
      <c r="E397" s="1460" t="s">
        <v>4797</v>
      </c>
      <c r="F397" s="1508" t="s">
        <v>26</v>
      </c>
      <c r="G397" s="1477">
        <v>128.578</v>
      </c>
      <c r="H397" s="1464">
        <v>0</v>
      </c>
      <c r="I397" s="547">
        <v>42.331000000000003</v>
      </c>
      <c r="J397" s="1464">
        <v>0</v>
      </c>
      <c r="K397" s="1463">
        <v>42.331000000000003</v>
      </c>
      <c r="L397" s="1469">
        <v>86.247</v>
      </c>
      <c r="M397" s="1464">
        <v>43.124000000000002</v>
      </c>
      <c r="N397" s="1477">
        <v>0</v>
      </c>
      <c r="O397" s="1464">
        <v>43.124000000000002</v>
      </c>
      <c r="P397" s="1464"/>
      <c r="Q397" s="1464"/>
      <c r="R397" s="1464"/>
      <c r="S397" s="1464"/>
      <c r="T397" s="1464"/>
      <c r="U397" s="1464"/>
      <c r="V397" s="1464"/>
      <c r="W397" s="1464"/>
      <c r="X397" s="1464"/>
      <c r="Y397" s="1464"/>
      <c r="Z397" s="466">
        <v>43.124000000000002</v>
      </c>
      <c r="AA397" s="466">
        <v>0</v>
      </c>
      <c r="AB397" s="21">
        <v>43.124000000000002</v>
      </c>
      <c r="AC397" s="21">
        <v>43.124000000000002</v>
      </c>
      <c r="AD397" s="21"/>
      <c r="AE397" s="21">
        <v>43.124000000000002</v>
      </c>
      <c r="AF397" s="21">
        <v>43.123925</v>
      </c>
      <c r="AG397" s="21">
        <v>0</v>
      </c>
      <c r="AH397" s="21">
        <v>43.123925</v>
      </c>
      <c r="AI397" s="1464"/>
      <c r="AJ397" s="1464"/>
      <c r="AK397" s="1464" t="s">
        <v>12221</v>
      </c>
      <c r="AL397" s="2601">
        <v>0.25</v>
      </c>
      <c r="AM397" s="1464">
        <v>0</v>
      </c>
    </row>
    <row r="398" spans="1:39" ht="110.25">
      <c r="A398" s="289">
        <v>1903</v>
      </c>
      <c r="B398" s="1513" t="s">
        <v>4948</v>
      </c>
      <c r="C398" s="1520" t="s">
        <v>4949</v>
      </c>
      <c r="D398" s="1521" t="s">
        <v>342</v>
      </c>
      <c r="E398" s="1460" t="s">
        <v>4098</v>
      </c>
      <c r="F398" s="1508" t="s">
        <v>115</v>
      </c>
      <c r="G398" s="1477">
        <v>191.751</v>
      </c>
      <c r="H398" s="1464">
        <v>0</v>
      </c>
      <c r="I398" s="547">
        <v>62.05</v>
      </c>
      <c r="J398" s="1464">
        <v>0</v>
      </c>
      <c r="K398" s="1463">
        <v>62.05</v>
      </c>
      <c r="L398" s="1469">
        <v>129.70100000000002</v>
      </c>
      <c r="M398" s="1464">
        <v>64.850999999999999</v>
      </c>
      <c r="N398" s="1477">
        <v>0</v>
      </c>
      <c r="O398" s="1464">
        <v>64.850999999999999</v>
      </c>
      <c r="P398" s="1464"/>
      <c r="Q398" s="1464"/>
      <c r="R398" s="1464"/>
      <c r="S398" s="1464"/>
      <c r="T398" s="1464"/>
      <c r="U398" s="1464"/>
      <c r="V398" s="1464"/>
      <c r="W398" s="1464"/>
      <c r="X398" s="1464"/>
      <c r="Y398" s="1464"/>
      <c r="Z398" s="466">
        <v>64.850999999999999</v>
      </c>
      <c r="AA398" s="466">
        <v>0</v>
      </c>
      <c r="AB398" s="21">
        <v>64.850999999999999</v>
      </c>
      <c r="AC398" s="21">
        <v>64.850750000000005</v>
      </c>
      <c r="AD398" s="21"/>
      <c r="AE398" s="21">
        <v>64.850750000000005</v>
      </c>
      <c r="AF398" s="21">
        <v>64.844346000000002</v>
      </c>
      <c r="AG398" s="21">
        <v>0</v>
      </c>
      <c r="AH398" s="21">
        <v>64.844346000000002</v>
      </c>
      <c r="AI398" s="1464"/>
      <c r="AJ398" s="1464"/>
      <c r="AK398" s="1464" t="s">
        <v>12208</v>
      </c>
      <c r="AL398" s="2601">
        <v>0.25</v>
      </c>
      <c r="AM398" s="1464">
        <v>0</v>
      </c>
    </row>
    <row r="399" spans="1:39" ht="78.75">
      <c r="A399" s="289">
        <v>1904</v>
      </c>
      <c r="B399" s="1513" t="s">
        <v>4950</v>
      </c>
      <c r="C399" s="1520" t="s">
        <v>4951</v>
      </c>
      <c r="D399" s="409" t="s">
        <v>220</v>
      </c>
      <c r="E399" s="1460" t="s">
        <v>4856</v>
      </c>
      <c r="F399" s="1508" t="s">
        <v>26</v>
      </c>
      <c r="G399" s="1477">
        <v>100</v>
      </c>
      <c r="H399" s="1464">
        <v>0</v>
      </c>
      <c r="I399" s="547">
        <v>50</v>
      </c>
      <c r="J399" s="1464">
        <v>0</v>
      </c>
      <c r="K399" s="1463">
        <v>50</v>
      </c>
      <c r="L399" s="1469">
        <v>50</v>
      </c>
      <c r="M399" s="1464">
        <v>25</v>
      </c>
      <c r="N399" s="1477">
        <v>0</v>
      </c>
      <c r="O399" s="1464">
        <v>25</v>
      </c>
      <c r="P399" s="1464"/>
      <c r="Q399" s="1464"/>
      <c r="R399" s="1464"/>
      <c r="S399" s="1464"/>
      <c r="T399" s="1464"/>
      <c r="U399" s="1464"/>
      <c r="V399" s="1464"/>
      <c r="W399" s="1464"/>
      <c r="X399" s="1464"/>
      <c r="Y399" s="1464"/>
      <c r="Z399" s="466">
        <v>25</v>
      </c>
      <c r="AA399" s="466">
        <v>0</v>
      </c>
      <c r="AB399" s="21">
        <v>25</v>
      </c>
      <c r="AC399" s="21">
        <v>25</v>
      </c>
      <c r="AD399" s="21"/>
      <c r="AE399" s="21">
        <v>25</v>
      </c>
      <c r="AF399" s="21">
        <v>24.987950999999999</v>
      </c>
      <c r="AG399" s="21">
        <v>0</v>
      </c>
      <c r="AH399" s="21">
        <v>24.987950999999999</v>
      </c>
      <c r="AI399" s="1464"/>
      <c r="AJ399" s="1464"/>
      <c r="AK399" s="1464" t="s">
        <v>9687</v>
      </c>
      <c r="AL399" s="2601">
        <v>0.25</v>
      </c>
      <c r="AM399" s="1464">
        <v>0</v>
      </c>
    </row>
    <row r="400" spans="1:39" ht="78.75">
      <c r="A400" s="289">
        <v>1905</v>
      </c>
      <c r="B400" s="1513" t="s">
        <v>4952</v>
      </c>
      <c r="C400" s="1520" t="s">
        <v>4953</v>
      </c>
      <c r="D400" s="409" t="s">
        <v>220</v>
      </c>
      <c r="E400" s="1460" t="s">
        <v>121</v>
      </c>
      <c r="F400" s="1508" t="s">
        <v>26</v>
      </c>
      <c r="G400" s="1477">
        <v>110</v>
      </c>
      <c r="H400" s="1464">
        <v>0</v>
      </c>
      <c r="I400" s="547">
        <v>55</v>
      </c>
      <c r="J400" s="1464">
        <v>0</v>
      </c>
      <c r="K400" s="1463">
        <v>55</v>
      </c>
      <c r="L400" s="1469">
        <v>55</v>
      </c>
      <c r="M400" s="1464">
        <v>27.5</v>
      </c>
      <c r="N400" s="1477">
        <v>0</v>
      </c>
      <c r="O400" s="1464">
        <v>27.5</v>
      </c>
      <c r="P400" s="1464"/>
      <c r="Q400" s="1464"/>
      <c r="R400" s="1464"/>
      <c r="S400" s="1464"/>
      <c r="T400" s="1464"/>
      <c r="U400" s="1464"/>
      <c r="V400" s="1464"/>
      <c r="W400" s="1464"/>
      <c r="X400" s="1464"/>
      <c r="Y400" s="1464"/>
      <c r="Z400" s="466">
        <v>27.5</v>
      </c>
      <c r="AA400" s="466">
        <v>0</v>
      </c>
      <c r="AB400" s="21">
        <v>27.5</v>
      </c>
      <c r="AC400" s="21">
        <v>27.5</v>
      </c>
      <c r="AD400" s="21"/>
      <c r="AE400" s="21">
        <v>27.5</v>
      </c>
      <c r="AF400" s="21">
        <v>27.495676</v>
      </c>
      <c r="AG400" s="21">
        <v>0</v>
      </c>
      <c r="AH400" s="21">
        <v>27.495676</v>
      </c>
      <c r="AI400" s="1464"/>
      <c r="AJ400" s="1464"/>
      <c r="AK400" s="1464" t="s">
        <v>10386</v>
      </c>
      <c r="AL400" s="2601">
        <v>0.25</v>
      </c>
      <c r="AM400" s="1464">
        <v>0</v>
      </c>
    </row>
    <row r="401" spans="1:39" ht="78.75">
      <c r="A401" s="289">
        <v>1906</v>
      </c>
      <c r="B401" s="1513" t="s">
        <v>4954</v>
      </c>
      <c r="C401" s="1520" t="s">
        <v>4955</v>
      </c>
      <c r="D401" s="409" t="s">
        <v>220</v>
      </c>
      <c r="E401" s="1460" t="s">
        <v>121</v>
      </c>
      <c r="F401" s="1508" t="s">
        <v>26</v>
      </c>
      <c r="G401" s="1477">
        <v>120</v>
      </c>
      <c r="H401" s="1464">
        <v>0</v>
      </c>
      <c r="I401" s="547">
        <v>60</v>
      </c>
      <c r="J401" s="1464">
        <v>0</v>
      </c>
      <c r="K401" s="1463">
        <v>60</v>
      </c>
      <c r="L401" s="1469">
        <v>60</v>
      </c>
      <c r="M401" s="1464">
        <v>30</v>
      </c>
      <c r="N401" s="1477">
        <v>0</v>
      </c>
      <c r="O401" s="1464">
        <v>30</v>
      </c>
      <c r="P401" s="1464"/>
      <c r="Q401" s="1464"/>
      <c r="R401" s="1464"/>
      <c r="S401" s="1464"/>
      <c r="T401" s="1464"/>
      <c r="U401" s="1464"/>
      <c r="V401" s="1464"/>
      <c r="W401" s="1464"/>
      <c r="X401" s="1464"/>
      <c r="Y401" s="1464"/>
      <c r="Z401" s="466">
        <v>30</v>
      </c>
      <c r="AA401" s="466">
        <v>0</v>
      </c>
      <c r="AB401" s="21">
        <v>30</v>
      </c>
      <c r="AC401" s="21">
        <v>30</v>
      </c>
      <c r="AD401" s="21"/>
      <c r="AE401" s="21">
        <v>30</v>
      </c>
      <c r="AF401" s="21">
        <v>29.997920000000001</v>
      </c>
      <c r="AG401" s="21">
        <v>0</v>
      </c>
      <c r="AH401" s="21">
        <v>29.997920000000001</v>
      </c>
      <c r="AI401" s="1464"/>
      <c r="AJ401" s="1464"/>
      <c r="AK401" s="1464" t="s">
        <v>10279</v>
      </c>
      <c r="AL401" s="2601">
        <v>0.25</v>
      </c>
      <c r="AM401" s="1464">
        <v>0</v>
      </c>
    </row>
    <row r="402" spans="1:39" ht="110.25">
      <c r="A402" s="289">
        <v>1907</v>
      </c>
      <c r="B402" s="1513" t="s">
        <v>4956</v>
      </c>
      <c r="C402" s="1520" t="s">
        <v>4957</v>
      </c>
      <c r="D402" s="409" t="s">
        <v>220</v>
      </c>
      <c r="E402" s="1460" t="s">
        <v>4856</v>
      </c>
      <c r="F402" s="1508" t="s">
        <v>26</v>
      </c>
      <c r="G402" s="1477">
        <v>100</v>
      </c>
      <c r="H402" s="1464">
        <v>0</v>
      </c>
      <c r="I402" s="547">
        <v>50</v>
      </c>
      <c r="J402" s="1464">
        <v>0</v>
      </c>
      <c r="K402" s="1463">
        <v>50</v>
      </c>
      <c r="L402" s="1469">
        <v>50</v>
      </c>
      <c r="M402" s="1464">
        <v>25</v>
      </c>
      <c r="N402" s="1477">
        <v>0</v>
      </c>
      <c r="O402" s="1464">
        <v>25</v>
      </c>
      <c r="P402" s="1464"/>
      <c r="Q402" s="1464"/>
      <c r="R402" s="1464"/>
      <c r="S402" s="1464"/>
      <c r="T402" s="1464"/>
      <c r="U402" s="1464"/>
      <c r="V402" s="1464"/>
      <c r="W402" s="1464"/>
      <c r="X402" s="1464"/>
      <c r="Y402" s="1464"/>
      <c r="Z402" s="466">
        <v>25</v>
      </c>
      <c r="AA402" s="466">
        <v>0</v>
      </c>
      <c r="AB402" s="21">
        <v>25</v>
      </c>
      <c r="AC402" s="21">
        <v>25</v>
      </c>
      <c r="AD402" s="21"/>
      <c r="AE402" s="21">
        <v>25</v>
      </c>
      <c r="AF402" s="21">
        <v>23.812874999999998</v>
      </c>
      <c r="AG402" s="21">
        <v>0</v>
      </c>
      <c r="AH402" s="21">
        <v>23.812874999999998</v>
      </c>
      <c r="AI402" s="1464"/>
      <c r="AJ402" s="1464"/>
      <c r="AK402" s="1464" t="s">
        <v>12214</v>
      </c>
      <c r="AL402" s="2601">
        <v>0.25</v>
      </c>
      <c r="AM402" s="1464">
        <v>0</v>
      </c>
    </row>
    <row r="403" spans="1:39" ht="220.5">
      <c r="A403" s="289">
        <v>1908</v>
      </c>
      <c r="B403" s="1513" t="s">
        <v>4958</v>
      </c>
      <c r="C403" s="1520" t="s">
        <v>4959</v>
      </c>
      <c r="D403" s="409" t="s">
        <v>220</v>
      </c>
      <c r="E403" s="1460" t="s">
        <v>4098</v>
      </c>
      <c r="F403" s="1508" t="s">
        <v>115</v>
      </c>
      <c r="G403" s="1477">
        <v>264.952</v>
      </c>
      <c r="H403" s="1464">
        <v>0</v>
      </c>
      <c r="I403" s="547">
        <v>97.990000000000009</v>
      </c>
      <c r="J403" s="1464">
        <v>0</v>
      </c>
      <c r="K403" s="1463">
        <v>97.990000000000009</v>
      </c>
      <c r="L403" s="1469">
        <v>166.96199999999999</v>
      </c>
      <c r="M403" s="1464">
        <v>83.480999999999995</v>
      </c>
      <c r="N403" s="1477">
        <v>0</v>
      </c>
      <c r="O403" s="1464">
        <v>83.480999999999995</v>
      </c>
      <c r="P403" s="1464"/>
      <c r="Q403" s="1464"/>
      <c r="R403" s="1464"/>
      <c r="S403" s="1464"/>
      <c r="T403" s="1464"/>
      <c r="U403" s="1464"/>
      <c r="V403" s="1464"/>
      <c r="W403" s="1464"/>
      <c r="X403" s="1464"/>
      <c r="Y403" s="1464"/>
      <c r="Z403" s="466">
        <v>83.480999999999995</v>
      </c>
      <c r="AA403" s="466">
        <v>0</v>
      </c>
      <c r="AB403" s="21">
        <v>83.480999999999995</v>
      </c>
      <c r="AC403" s="21">
        <v>83.481249999999989</v>
      </c>
      <c r="AD403" s="21"/>
      <c r="AE403" s="21">
        <v>83.481249999999989</v>
      </c>
      <c r="AF403" s="21">
        <v>83.453353000000007</v>
      </c>
      <c r="AG403" s="21">
        <v>0</v>
      </c>
      <c r="AH403" s="21">
        <v>83.453353000000007</v>
      </c>
      <c r="AI403" s="1464"/>
      <c r="AJ403" s="1464"/>
      <c r="AK403" s="1464" t="s">
        <v>10264</v>
      </c>
      <c r="AL403" s="2601">
        <v>0.25</v>
      </c>
      <c r="AM403" s="1464">
        <v>0</v>
      </c>
    </row>
    <row r="404" spans="1:39" ht="110.25">
      <c r="A404" s="289">
        <v>1909</v>
      </c>
      <c r="B404" s="1513" t="s">
        <v>4960</v>
      </c>
      <c r="C404" s="1520" t="s">
        <v>4961</v>
      </c>
      <c r="D404" s="1460" t="s">
        <v>662</v>
      </c>
      <c r="E404" s="1460" t="s">
        <v>4962</v>
      </c>
      <c r="F404" s="1508" t="s">
        <v>26</v>
      </c>
      <c r="G404" s="1477">
        <v>129.393</v>
      </c>
      <c r="H404" s="1464">
        <v>0</v>
      </c>
      <c r="I404" s="547">
        <v>13.968999999999999</v>
      </c>
      <c r="J404" s="1464">
        <v>0</v>
      </c>
      <c r="K404" s="1463">
        <v>13.968999999999999</v>
      </c>
      <c r="L404" s="1469">
        <v>115.42400000000001</v>
      </c>
      <c r="M404" s="1464">
        <v>57.712000000000003</v>
      </c>
      <c r="N404" s="1477">
        <v>0</v>
      </c>
      <c r="O404" s="1464">
        <v>57.712000000000003</v>
      </c>
      <c r="P404" s="1464"/>
      <c r="Q404" s="1464"/>
      <c r="R404" s="1464"/>
      <c r="S404" s="1464"/>
      <c r="T404" s="1464"/>
      <c r="U404" s="1464"/>
      <c r="V404" s="1464"/>
      <c r="W404" s="1464"/>
      <c r="X404" s="1464"/>
      <c r="Y404" s="1464"/>
      <c r="Z404" s="466">
        <v>57.712000000000003</v>
      </c>
      <c r="AA404" s="466">
        <v>0</v>
      </c>
      <c r="AB404" s="21">
        <v>57.712000000000003</v>
      </c>
      <c r="AC404" s="21">
        <v>57.712000000000003</v>
      </c>
      <c r="AD404" s="21"/>
      <c r="AE404" s="21">
        <v>57.712000000000003</v>
      </c>
      <c r="AF404" s="21">
        <v>57.712000000000003</v>
      </c>
      <c r="AG404" s="21">
        <v>0</v>
      </c>
      <c r="AH404" s="21">
        <v>57.712000000000003</v>
      </c>
      <c r="AI404" s="1464"/>
      <c r="AJ404" s="1464"/>
      <c r="AK404" s="1464" t="s">
        <v>12213</v>
      </c>
      <c r="AL404" s="2601">
        <v>0.25</v>
      </c>
      <c r="AM404" s="1464">
        <v>0</v>
      </c>
    </row>
    <row r="405" spans="1:39" ht="78.75">
      <c r="A405" s="289">
        <v>1910</v>
      </c>
      <c r="B405" s="1513" t="s">
        <v>4963</v>
      </c>
      <c r="C405" s="1520" t="s">
        <v>4964</v>
      </c>
      <c r="D405" s="1467" t="s">
        <v>534</v>
      </c>
      <c r="E405" s="1460" t="s">
        <v>4962</v>
      </c>
      <c r="F405" s="1508" t="s">
        <v>26</v>
      </c>
      <c r="G405" s="1477">
        <v>65.373000000000005</v>
      </c>
      <c r="H405" s="1464">
        <v>0</v>
      </c>
      <c r="I405" s="547">
        <v>7.0179999999999998</v>
      </c>
      <c r="J405" s="1464">
        <v>0</v>
      </c>
      <c r="K405" s="1463">
        <v>7.0179999999999998</v>
      </c>
      <c r="L405" s="1469">
        <v>58.355000000000004</v>
      </c>
      <c r="M405" s="1464">
        <v>29.178000000000001</v>
      </c>
      <c r="N405" s="1477">
        <v>0</v>
      </c>
      <c r="O405" s="1464">
        <v>29.178000000000001</v>
      </c>
      <c r="P405" s="1464"/>
      <c r="Q405" s="1464"/>
      <c r="R405" s="1464"/>
      <c r="S405" s="1464"/>
      <c r="T405" s="1464"/>
      <c r="U405" s="1464"/>
      <c r="V405" s="1464"/>
      <c r="W405" s="1464"/>
      <c r="X405" s="1464"/>
      <c r="Y405" s="1464"/>
      <c r="Z405" s="466">
        <v>29.178000000000001</v>
      </c>
      <c r="AA405" s="466">
        <v>0</v>
      </c>
      <c r="AB405" s="21">
        <v>29.178000000000001</v>
      </c>
      <c r="AC405" s="21">
        <v>29.177499999999998</v>
      </c>
      <c r="AD405" s="21"/>
      <c r="AE405" s="21">
        <v>29.177499999999998</v>
      </c>
      <c r="AF405" s="21">
        <v>29.178000000000001</v>
      </c>
      <c r="AG405" s="21">
        <v>0</v>
      </c>
      <c r="AH405" s="21">
        <v>29.178000000000001</v>
      </c>
      <c r="AI405" s="1464"/>
      <c r="AJ405" s="1464"/>
      <c r="AK405" s="1464" t="s">
        <v>10744</v>
      </c>
      <c r="AL405" s="2601">
        <v>0.25</v>
      </c>
      <c r="AM405" s="1464">
        <v>0</v>
      </c>
    </row>
    <row r="406" spans="1:39" ht="94.5">
      <c r="A406" s="289">
        <v>1911</v>
      </c>
      <c r="B406" s="1513" t="s">
        <v>4965</v>
      </c>
      <c r="C406" s="1520" t="s">
        <v>4966</v>
      </c>
      <c r="D406" s="1460" t="s">
        <v>617</v>
      </c>
      <c r="E406" s="1460" t="s">
        <v>4967</v>
      </c>
      <c r="F406" s="1508" t="s">
        <v>115</v>
      </c>
      <c r="G406" s="1477">
        <v>688.80499999999995</v>
      </c>
      <c r="H406" s="1464">
        <v>0</v>
      </c>
      <c r="I406" s="547">
        <v>257.673</v>
      </c>
      <c r="J406" s="1464">
        <v>0</v>
      </c>
      <c r="K406" s="1463">
        <v>257.673</v>
      </c>
      <c r="L406" s="1469">
        <v>431.13199999999995</v>
      </c>
      <c r="M406" s="1464">
        <v>215.566</v>
      </c>
      <c r="N406" s="1477">
        <v>0</v>
      </c>
      <c r="O406" s="1464">
        <v>215.566</v>
      </c>
      <c r="P406" s="1464">
        <v>548.55499999999995</v>
      </c>
      <c r="Q406" s="1464"/>
      <c r="R406" s="1464"/>
      <c r="S406" s="1464"/>
      <c r="T406" s="1464"/>
      <c r="U406" s="1464"/>
      <c r="V406" s="1464"/>
      <c r="W406" s="1464"/>
      <c r="X406" s="1464"/>
      <c r="Y406" s="1464"/>
      <c r="Z406" s="466">
        <v>764.12099999999998</v>
      </c>
      <c r="AA406" s="466">
        <v>0</v>
      </c>
      <c r="AB406" s="21">
        <v>764.12099999999998</v>
      </c>
      <c r="AC406" s="21">
        <v>764.12099999999998</v>
      </c>
      <c r="AD406" s="21"/>
      <c r="AE406" s="21">
        <v>764.12099999999998</v>
      </c>
      <c r="AF406" s="21">
        <v>764.07465300000001</v>
      </c>
      <c r="AG406" s="21">
        <v>0</v>
      </c>
      <c r="AH406" s="21">
        <v>764.07465300000001</v>
      </c>
      <c r="AI406" s="1464"/>
      <c r="AJ406" s="1464" t="s">
        <v>12764</v>
      </c>
      <c r="AK406" s="1464" t="s">
        <v>10371</v>
      </c>
      <c r="AL406" s="2601">
        <v>0.25</v>
      </c>
      <c r="AM406" s="1464">
        <v>0</v>
      </c>
    </row>
    <row r="407" spans="1:39" ht="78.75">
      <c r="A407" s="289">
        <v>1912</v>
      </c>
      <c r="B407" s="1513" t="s">
        <v>4968</v>
      </c>
      <c r="C407" s="1520" t="s">
        <v>4969</v>
      </c>
      <c r="D407" s="1460" t="s">
        <v>617</v>
      </c>
      <c r="E407" s="1460" t="s">
        <v>4970</v>
      </c>
      <c r="F407" s="1508" t="s">
        <v>26</v>
      </c>
      <c r="G407" s="1477">
        <v>134.40899999999999</v>
      </c>
      <c r="H407" s="1464">
        <v>0</v>
      </c>
      <c r="I407" s="547">
        <v>56.861000000000004</v>
      </c>
      <c r="J407" s="1464">
        <v>0</v>
      </c>
      <c r="K407" s="1463">
        <v>56.861000000000004</v>
      </c>
      <c r="L407" s="1469">
        <v>77.547999999999988</v>
      </c>
      <c r="M407" s="1464">
        <v>38.774000000000001</v>
      </c>
      <c r="N407" s="1477">
        <v>0</v>
      </c>
      <c r="O407" s="1464">
        <v>38.774000000000001</v>
      </c>
      <c r="P407" s="1464">
        <v>38.847999999999999</v>
      </c>
      <c r="Q407" s="1464"/>
      <c r="R407" s="1464"/>
      <c r="S407" s="1464"/>
      <c r="T407" s="1464"/>
      <c r="U407" s="1464"/>
      <c r="V407" s="1464"/>
      <c r="W407" s="1464"/>
      <c r="X407" s="1464"/>
      <c r="Y407" s="1464"/>
      <c r="Z407" s="466">
        <v>77.622</v>
      </c>
      <c r="AA407" s="466">
        <v>0</v>
      </c>
      <c r="AB407" s="21">
        <v>77.622</v>
      </c>
      <c r="AC407" s="21">
        <v>77.621499999999997</v>
      </c>
      <c r="AD407" s="21"/>
      <c r="AE407" s="21">
        <v>77.621499999999997</v>
      </c>
      <c r="AF407" s="21">
        <v>77.649503999999993</v>
      </c>
      <c r="AG407" s="21">
        <v>0</v>
      </c>
      <c r="AH407" s="21">
        <v>77.649503999999993</v>
      </c>
      <c r="AI407" s="1464"/>
      <c r="AJ407" s="1464" t="s">
        <v>12765</v>
      </c>
      <c r="AK407" s="1464" t="s">
        <v>12222</v>
      </c>
      <c r="AL407" s="2601">
        <v>0.25</v>
      </c>
      <c r="AM407" s="1464">
        <v>0</v>
      </c>
    </row>
    <row r="408" spans="1:39" ht="78.75">
      <c r="A408" s="289">
        <v>1913</v>
      </c>
      <c r="B408" s="1513" t="s">
        <v>4971</v>
      </c>
      <c r="C408" s="1465" t="s">
        <v>4972</v>
      </c>
      <c r="D408" s="1467" t="s">
        <v>534</v>
      </c>
      <c r="E408" s="1460" t="s">
        <v>4774</v>
      </c>
      <c r="F408" s="1508" t="s">
        <v>26</v>
      </c>
      <c r="G408" s="1477">
        <v>186.51400000000001</v>
      </c>
      <c r="H408" s="1464">
        <v>0</v>
      </c>
      <c r="I408" s="547">
        <v>67.277000000000001</v>
      </c>
      <c r="J408" s="1464">
        <v>0</v>
      </c>
      <c r="K408" s="1463">
        <v>67.277000000000001</v>
      </c>
      <c r="L408" s="1469">
        <v>119.23700000000001</v>
      </c>
      <c r="M408" s="1469">
        <v>29.81</v>
      </c>
      <c r="N408" s="1477">
        <v>0</v>
      </c>
      <c r="O408" s="1464">
        <v>29.81</v>
      </c>
      <c r="P408" s="1464"/>
      <c r="Q408" s="1464"/>
      <c r="R408" s="1464"/>
      <c r="S408" s="1464"/>
      <c r="T408" s="1464"/>
      <c r="U408" s="1464"/>
      <c r="V408" s="1464"/>
      <c r="W408" s="1464"/>
      <c r="X408" s="1464"/>
      <c r="Y408" s="1464"/>
      <c r="Z408" s="466">
        <v>29.81</v>
      </c>
      <c r="AA408" s="466">
        <v>0</v>
      </c>
      <c r="AB408" s="21">
        <v>29.81</v>
      </c>
      <c r="AC408" s="21">
        <v>22.358499999999999</v>
      </c>
      <c r="AD408" s="21"/>
      <c r="AE408" s="21">
        <v>22.358499999999999</v>
      </c>
      <c r="AF408" s="21">
        <v>22.359000000000002</v>
      </c>
      <c r="AG408" s="21">
        <v>0</v>
      </c>
      <c r="AH408" s="21">
        <v>22.359000000000002</v>
      </c>
      <c r="AI408" s="1464"/>
      <c r="AJ408" s="1464"/>
      <c r="AK408" s="1464" t="s">
        <v>12224</v>
      </c>
      <c r="AL408" s="2601">
        <v>0.25</v>
      </c>
      <c r="AM408" s="1464">
        <v>0</v>
      </c>
    </row>
    <row r="409" spans="1:39" ht="63">
      <c r="A409" s="289">
        <v>1914</v>
      </c>
      <c r="B409" s="1513" t="s">
        <v>4973</v>
      </c>
      <c r="C409" s="1520" t="s">
        <v>4974</v>
      </c>
      <c r="D409" s="1460" t="s">
        <v>277</v>
      </c>
      <c r="E409" s="1460" t="s">
        <v>4975</v>
      </c>
      <c r="F409" s="1508" t="s">
        <v>115</v>
      </c>
      <c r="G409" s="1522">
        <v>1895.7</v>
      </c>
      <c r="H409" s="1464">
        <v>0</v>
      </c>
      <c r="I409" s="1464">
        <v>379.14</v>
      </c>
      <c r="J409" s="1464">
        <v>0</v>
      </c>
      <c r="K409" s="1463">
        <v>379.14</v>
      </c>
      <c r="L409" s="1469">
        <v>1516.56</v>
      </c>
      <c r="M409" s="1464">
        <v>600</v>
      </c>
      <c r="N409" s="1477">
        <v>0</v>
      </c>
      <c r="O409" s="1464">
        <v>600</v>
      </c>
      <c r="P409" s="1464"/>
      <c r="Q409" s="1464"/>
      <c r="R409" s="1464"/>
      <c r="S409" s="1464"/>
      <c r="T409" s="1464"/>
      <c r="U409" s="1464"/>
      <c r="V409" s="1464"/>
      <c r="W409" s="1464"/>
      <c r="X409" s="1464"/>
      <c r="Y409" s="1464"/>
      <c r="Z409" s="466">
        <v>600</v>
      </c>
      <c r="AA409" s="466">
        <v>0</v>
      </c>
      <c r="AB409" s="21">
        <v>600</v>
      </c>
      <c r="AC409" s="21">
        <v>600</v>
      </c>
      <c r="AD409" s="21"/>
      <c r="AE409" s="21">
        <v>600</v>
      </c>
      <c r="AF409" s="21">
        <v>599.984465</v>
      </c>
      <c r="AG409" s="21">
        <v>0</v>
      </c>
      <c r="AH409" s="21">
        <v>599.984465</v>
      </c>
      <c r="AI409" s="1464"/>
      <c r="AJ409" s="1464"/>
      <c r="AK409" s="1464" t="s">
        <v>11793</v>
      </c>
      <c r="AL409" s="2601">
        <v>0.25</v>
      </c>
      <c r="AM409" s="1464">
        <v>0</v>
      </c>
    </row>
    <row r="410" spans="1:39" ht="110.25">
      <c r="A410" s="289">
        <v>1915</v>
      </c>
      <c r="B410" s="1513" t="s">
        <v>4976</v>
      </c>
      <c r="C410" s="1520" t="s">
        <v>4977</v>
      </c>
      <c r="D410" s="1460" t="s">
        <v>277</v>
      </c>
      <c r="E410" s="1460" t="s">
        <v>4975</v>
      </c>
      <c r="F410" s="1508" t="s">
        <v>115</v>
      </c>
      <c r="G410" s="1522">
        <v>1793.799</v>
      </c>
      <c r="H410" s="1464">
        <v>0</v>
      </c>
      <c r="I410" s="1464">
        <v>269.07299999999998</v>
      </c>
      <c r="J410" s="1464">
        <v>0</v>
      </c>
      <c r="K410" s="1463">
        <v>269.07299999999998</v>
      </c>
      <c r="L410" s="1469">
        <v>1524.7260000000001</v>
      </c>
      <c r="M410" s="1464">
        <v>300</v>
      </c>
      <c r="N410" s="1477">
        <v>0</v>
      </c>
      <c r="O410" s="1464">
        <v>300</v>
      </c>
      <c r="P410" s="1464"/>
      <c r="Q410" s="1464">
        <v>75</v>
      </c>
      <c r="R410" s="1464"/>
      <c r="S410" s="1464"/>
      <c r="T410" s="1464"/>
      <c r="U410" s="1464"/>
      <c r="V410" s="1464"/>
      <c r="W410" s="1464"/>
      <c r="X410" s="1464"/>
      <c r="Y410" s="1464"/>
      <c r="Z410" s="466">
        <v>225</v>
      </c>
      <c r="AA410" s="466">
        <v>0</v>
      </c>
      <c r="AB410" s="21">
        <v>225</v>
      </c>
      <c r="AC410" s="21">
        <v>225</v>
      </c>
      <c r="AD410" s="21"/>
      <c r="AE410" s="21">
        <v>225</v>
      </c>
      <c r="AF410" s="21">
        <v>224.99328299999999</v>
      </c>
      <c r="AG410" s="21">
        <v>0</v>
      </c>
      <c r="AH410" s="21">
        <v>224.99328299999999</v>
      </c>
      <c r="AI410" s="1464"/>
      <c r="AJ410" s="138" t="s">
        <v>12750</v>
      </c>
      <c r="AK410" s="1464" t="s">
        <v>12687</v>
      </c>
      <c r="AL410" s="2601">
        <v>0.25</v>
      </c>
      <c r="AM410" s="1464">
        <v>0</v>
      </c>
    </row>
    <row r="411" spans="1:39" ht="110.25">
      <c r="A411" s="289">
        <v>1916</v>
      </c>
      <c r="B411" s="1513" t="s">
        <v>4978</v>
      </c>
      <c r="C411" s="1520" t="s">
        <v>4979</v>
      </c>
      <c r="D411" s="1460" t="s">
        <v>277</v>
      </c>
      <c r="E411" s="1460" t="s">
        <v>4980</v>
      </c>
      <c r="F411" s="1508" t="s">
        <v>115</v>
      </c>
      <c r="G411" s="1522">
        <v>480.59300000000002</v>
      </c>
      <c r="H411" s="1464">
        <v>0</v>
      </c>
      <c r="I411" s="1464">
        <v>97.917999999999992</v>
      </c>
      <c r="J411" s="1464">
        <v>0</v>
      </c>
      <c r="K411" s="1463">
        <v>97.917999999999992</v>
      </c>
      <c r="L411" s="1469">
        <v>382.67500000000001</v>
      </c>
      <c r="M411" s="1464">
        <v>95.668999999999997</v>
      </c>
      <c r="N411" s="1477">
        <v>0</v>
      </c>
      <c r="O411" s="1464">
        <v>95.668999999999997</v>
      </c>
      <c r="P411" s="1464">
        <v>107.24</v>
      </c>
      <c r="Q411" s="1464"/>
      <c r="R411" s="1464"/>
      <c r="S411" s="1464"/>
      <c r="T411" s="1464"/>
      <c r="U411" s="1464"/>
      <c r="V411" s="1464"/>
      <c r="W411" s="1464"/>
      <c r="X411" s="1464"/>
      <c r="Y411" s="1464"/>
      <c r="Z411" s="466">
        <v>202.90899999999999</v>
      </c>
      <c r="AA411" s="466">
        <v>0</v>
      </c>
      <c r="AB411" s="21">
        <v>202.90899999999999</v>
      </c>
      <c r="AC411" s="21">
        <v>202.90924999999999</v>
      </c>
      <c r="AD411" s="21"/>
      <c r="AE411" s="21">
        <v>202.90924999999999</v>
      </c>
      <c r="AF411" s="21">
        <v>204.875202</v>
      </c>
      <c r="AG411" s="21">
        <v>0</v>
      </c>
      <c r="AH411" s="21">
        <v>204.875202</v>
      </c>
      <c r="AI411" s="1464"/>
      <c r="AJ411" s="1464" t="s">
        <v>12766</v>
      </c>
      <c r="AK411" s="1464" t="s">
        <v>12213</v>
      </c>
      <c r="AL411" s="2601">
        <v>0.25</v>
      </c>
      <c r="AM411" s="1464">
        <v>0</v>
      </c>
    </row>
    <row r="412" spans="1:39" ht="141.75">
      <c r="A412" s="289">
        <v>1917</v>
      </c>
      <c r="B412" s="1513" t="s">
        <v>4981</v>
      </c>
      <c r="C412" s="1520" t="s">
        <v>4982</v>
      </c>
      <c r="D412" s="1460" t="s">
        <v>531</v>
      </c>
      <c r="E412" s="1460" t="s">
        <v>4983</v>
      </c>
      <c r="F412" s="1508" t="s">
        <v>26</v>
      </c>
      <c r="G412" s="1522">
        <v>1485.15</v>
      </c>
      <c r="H412" s="1464">
        <v>0</v>
      </c>
      <c r="I412" s="1464">
        <v>297.02999999999997</v>
      </c>
      <c r="J412" s="1464">
        <v>0</v>
      </c>
      <c r="K412" s="1463">
        <v>297.02999999999997</v>
      </c>
      <c r="L412" s="1469">
        <v>1188.1200000000001</v>
      </c>
      <c r="M412" s="1464">
        <v>300</v>
      </c>
      <c r="N412" s="1477">
        <v>0</v>
      </c>
      <c r="O412" s="1464">
        <v>300</v>
      </c>
      <c r="P412" s="1464">
        <v>1352.383</v>
      </c>
      <c r="Q412" s="1464"/>
      <c r="R412" s="1464"/>
      <c r="S412" s="1464"/>
      <c r="T412" s="1464"/>
      <c r="U412" s="1464"/>
      <c r="V412" s="1464"/>
      <c r="W412" s="1464"/>
      <c r="X412" s="1464"/>
      <c r="Y412" s="1464"/>
      <c r="Z412" s="466">
        <v>1652.383</v>
      </c>
      <c r="AA412" s="466">
        <v>0</v>
      </c>
      <c r="AB412" s="21">
        <v>1652.383</v>
      </c>
      <c r="AC412" s="21">
        <v>1652.383</v>
      </c>
      <c r="AD412" s="21"/>
      <c r="AE412" s="21">
        <v>1652.383</v>
      </c>
      <c r="AF412" s="21">
        <v>1652.2902039999999</v>
      </c>
      <c r="AG412" s="21">
        <v>0</v>
      </c>
      <c r="AH412" s="21">
        <v>1652.2902039999999</v>
      </c>
      <c r="AI412" s="1464"/>
      <c r="AJ412" s="1464" t="s">
        <v>12497</v>
      </c>
      <c r="AK412" s="1464" t="s">
        <v>12498</v>
      </c>
      <c r="AL412" s="2601">
        <v>0.25</v>
      </c>
      <c r="AM412" s="1464">
        <v>0</v>
      </c>
    </row>
    <row r="413" spans="1:39" ht="78.75">
      <c r="A413" s="289">
        <v>1918</v>
      </c>
      <c r="B413" s="1513" t="s">
        <v>4984</v>
      </c>
      <c r="C413" s="1520" t="s">
        <v>4985</v>
      </c>
      <c r="D413" s="1521" t="s">
        <v>435</v>
      </c>
      <c r="E413" s="1460" t="s">
        <v>1652</v>
      </c>
      <c r="F413" s="1508" t="s">
        <v>26</v>
      </c>
      <c r="G413" s="1477">
        <v>99.974999999999994</v>
      </c>
      <c r="H413" s="1464">
        <v>0</v>
      </c>
      <c r="I413" s="547">
        <v>50</v>
      </c>
      <c r="J413" s="1464">
        <v>0</v>
      </c>
      <c r="K413" s="1463">
        <v>50</v>
      </c>
      <c r="L413" s="1469">
        <v>49.974999999999994</v>
      </c>
      <c r="M413" s="1464">
        <v>24.988</v>
      </c>
      <c r="N413" s="1477">
        <v>0</v>
      </c>
      <c r="O413" s="1464">
        <v>24.988</v>
      </c>
      <c r="P413" s="1464"/>
      <c r="Q413" s="1464"/>
      <c r="R413" s="1464"/>
      <c r="S413" s="1464"/>
      <c r="T413" s="1464"/>
      <c r="U413" s="1464"/>
      <c r="V413" s="1464"/>
      <c r="W413" s="1464"/>
      <c r="X413" s="1464"/>
      <c r="Y413" s="1464"/>
      <c r="Z413" s="466">
        <v>24.988</v>
      </c>
      <c r="AA413" s="466">
        <v>0</v>
      </c>
      <c r="AB413" s="21">
        <v>24.988</v>
      </c>
      <c r="AC413" s="21">
        <v>24.988</v>
      </c>
      <c r="AD413" s="21"/>
      <c r="AE413" s="21">
        <v>24.988</v>
      </c>
      <c r="AF413" s="21">
        <v>24.97</v>
      </c>
      <c r="AG413" s="21">
        <v>0</v>
      </c>
      <c r="AH413" s="21">
        <v>24.97</v>
      </c>
      <c r="AI413" s="1464"/>
      <c r="AJ413" s="1464"/>
      <c r="AK413" s="1464" t="s">
        <v>9484</v>
      </c>
      <c r="AL413" s="2601">
        <v>0.25</v>
      </c>
      <c r="AM413" s="1464">
        <v>0</v>
      </c>
    </row>
    <row r="414" spans="1:39" ht="110.25">
      <c r="A414" s="289">
        <v>1919</v>
      </c>
      <c r="B414" s="1513" t="s">
        <v>4986</v>
      </c>
      <c r="C414" s="1520" t="s">
        <v>9531</v>
      </c>
      <c r="D414" s="1521" t="s">
        <v>332</v>
      </c>
      <c r="E414" s="1460" t="s">
        <v>4593</v>
      </c>
      <c r="F414" s="1508" t="s">
        <v>115</v>
      </c>
      <c r="G414" s="1477">
        <v>308.35000000000002</v>
      </c>
      <c r="H414" s="1464">
        <v>0</v>
      </c>
      <c r="I414" s="547">
        <v>30.417000000000002</v>
      </c>
      <c r="J414" s="1464">
        <v>0</v>
      </c>
      <c r="K414" s="1463">
        <v>30.417000000000002</v>
      </c>
      <c r="L414" s="1469">
        <v>277.93299999999999</v>
      </c>
      <c r="M414" s="1464">
        <v>138.96700000000001</v>
      </c>
      <c r="N414" s="1477">
        <v>0</v>
      </c>
      <c r="O414" s="1464">
        <v>138.96700000000001</v>
      </c>
      <c r="P414" s="1464"/>
      <c r="Q414" s="1464"/>
      <c r="R414" s="1464"/>
      <c r="S414" s="1464"/>
      <c r="T414" s="1464"/>
      <c r="U414" s="1464"/>
      <c r="V414" s="1464"/>
      <c r="W414" s="1464"/>
      <c r="X414" s="1464"/>
      <c r="Y414" s="1464"/>
      <c r="Z414" s="466">
        <v>138.96700000000001</v>
      </c>
      <c r="AA414" s="466">
        <v>0</v>
      </c>
      <c r="AB414" s="21">
        <v>138.96700000000001</v>
      </c>
      <c r="AC414" s="21">
        <v>138.96674999999999</v>
      </c>
      <c r="AD414" s="21"/>
      <c r="AE414" s="21">
        <v>138.96674999999999</v>
      </c>
      <c r="AF414" s="21">
        <v>138.955085</v>
      </c>
      <c r="AG414" s="21">
        <v>0</v>
      </c>
      <c r="AH414" s="21">
        <v>138.955085</v>
      </c>
      <c r="AI414" s="1464"/>
      <c r="AJ414" s="1464"/>
      <c r="AK414" s="1464" t="s">
        <v>12209</v>
      </c>
      <c r="AL414" s="2601">
        <v>0.25</v>
      </c>
      <c r="AM414" s="1464">
        <v>0</v>
      </c>
    </row>
    <row r="415" spans="1:39" ht="110.25">
      <c r="A415" s="289">
        <v>1920</v>
      </c>
      <c r="B415" s="1513" t="s">
        <v>4987</v>
      </c>
      <c r="C415" s="1520" t="s">
        <v>4988</v>
      </c>
      <c r="D415" s="1521" t="s">
        <v>332</v>
      </c>
      <c r="E415" s="1460" t="s">
        <v>4593</v>
      </c>
      <c r="F415" s="1508" t="s">
        <v>26</v>
      </c>
      <c r="G415" s="1477">
        <v>209.75</v>
      </c>
      <c r="H415" s="1464">
        <v>0</v>
      </c>
      <c r="I415" s="547">
        <v>21.737000000000002</v>
      </c>
      <c r="J415" s="1464">
        <v>0</v>
      </c>
      <c r="K415" s="1463">
        <v>21.737000000000002</v>
      </c>
      <c r="L415" s="1469">
        <v>188.01300000000001</v>
      </c>
      <c r="M415" s="1464">
        <v>94.007000000000005</v>
      </c>
      <c r="N415" s="1477">
        <v>0</v>
      </c>
      <c r="O415" s="1464">
        <v>94.007000000000005</v>
      </c>
      <c r="P415" s="1464"/>
      <c r="Q415" s="1464"/>
      <c r="R415" s="1464"/>
      <c r="S415" s="1464"/>
      <c r="T415" s="1464"/>
      <c r="U415" s="1464"/>
      <c r="V415" s="1464"/>
      <c r="W415" s="1464"/>
      <c r="X415" s="1464"/>
      <c r="Y415" s="1464"/>
      <c r="Z415" s="466">
        <v>94.007000000000005</v>
      </c>
      <c r="AA415" s="466">
        <v>0</v>
      </c>
      <c r="AB415" s="21">
        <v>94.007000000000005</v>
      </c>
      <c r="AC415" s="21">
        <v>94.006749999999997</v>
      </c>
      <c r="AD415" s="21"/>
      <c r="AE415" s="21">
        <v>94.006749999999997</v>
      </c>
      <c r="AF415" s="21">
        <v>92.434526000000005</v>
      </c>
      <c r="AG415" s="21">
        <v>0</v>
      </c>
      <c r="AH415" s="21">
        <v>92.434526000000005</v>
      </c>
      <c r="AI415" s="1464"/>
      <c r="AJ415" s="1464"/>
      <c r="AK415" s="1464" t="s">
        <v>12209</v>
      </c>
      <c r="AL415" s="2601">
        <v>0.25</v>
      </c>
      <c r="AM415" s="1464">
        <v>0</v>
      </c>
    </row>
    <row r="416" spans="1:39" ht="78.75">
      <c r="A416" s="289">
        <v>1921</v>
      </c>
      <c r="B416" s="1513" t="s">
        <v>4989</v>
      </c>
      <c r="C416" s="1520" t="s">
        <v>4990</v>
      </c>
      <c r="D416" s="1467" t="s">
        <v>537</v>
      </c>
      <c r="E416" s="1460" t="s">
        <v>4991</v>
      </c>
      <c r="F416" s="1508" t="s">
        <v>26</v>
      </c>
      <c r="G416" s="1477">
        <v>162.22900000000001</v>
      </c>
      <c r="H416" s="1464">
        <v>0</v>
      </c>
      <c r="I416" s="547">
        <v>35.725999999999999</v>
      </c>
      <c r="J416" s="1464">
        <v>0</v>
      </c>
      <c r="K416" s="1463">
        <v>35.725999999999999</v>
      </c>
      <c r="L416" s="1469">
        <v>126.50300000000001</v>
      </c>
      <c r="M416" s="1464">
        <v>63.252000000000002</v>
      </c>
      <c r="N416" s="1477">
        <v>0</v>
      </c>
      <c r="O416" s="1464">
        <v>63.252000000000002</v>
      </c>
      <c r="P416" s="1464"/>
      <c r="Q416" s="1464"/>
      <c r="R416" s="1464"/>
      <c r="S416" s="1464"/>
      <c r="T416" s="1464"/>
      <c r="U416" s="1464"/>
      <c r="V416" s="1464"/>
      <c r="W416" s="1464"/>
      <c r="X416" s="1464"/>
      <c r="Y416" s="1464"/>
      <c r="Z416" s="466">
        <v>63.252000000000002</v>
      </c>
      <c r="AA416" s="466">
        <v>0</v>
      </c>
      <c r="AB416" s="21">
        <v>63.252000000000002</v>
      </c>
      <c r="AC416" s="21">
        <v>63.252000000000002</v>
      </c>
      <c r="AD416" s="21"/>
      <c r="AE416" s="21">
        <v>63.252000000000002</v>
      </c>
      <c r="AF416" s="21">
        <v>62.784661999999997</v>
      </c>
      <c r="AG416" s="21">
        <v>0</v>
      </c>
      <c r="AH416" s="21">
        <v>62.784661999999997</v>
      </c>
      <c r="AI416" s="1464"/>
      <c r="AJ416" s="1464"/>
      <c r="AK416" s="1464" t="s">
        <v>12218</v>
      </c>
      <c r="AL416" s="2601">
        <v>0.25</v>
      </c>
      <c r="AM416" s="1464">
        <v>0</v>
      </c>
    </row>
    <row r="417" spans="1:40" ht="63">
      <c r="A417" s="289">
        <v>1922</v>
      </c>
      <c r="B417" s="1513" t="s">
        <v>4992</v>
      </c>
      <c r="C417" s="1520" t="s">
        <v>4993</v>
      </c>
      <c r="D417" s="1467" t="s">
        <v>537</v>
      </c>
      <c r="E417" s="1460" t="s">
        <v>4994</v>
      </c>
      <c r="F417" s="1508" t="s">
        <v>26</v>
      </c>
      <c r="G417" s="1477">
        <v>307.58600000000001</v>
      </c>
      <c r="H417" s="1464">
        <v>0</v>
      </c>
      <c r="I417" s="547">
        <v>126.58099999999999</v>
      </c>
      <c r="J417" s="1464">
        <v>0</v>
      </c>
      <c r="K417" s="1463">
        <v>126.58099999999999</v>
      </c>
      <c r="L417" s="1469">
        <v>181.00500000000002</v>
      </c>
      <c r="M417" s="1464">
        <v>181.005</v>
      </c>
      <c r="N417" s="1477">
        <v>0</v>
      </c>
      <c r="O417" s="1464">
        <v>181.005</v>
      </c>
      <c r="P417" s="1464"/>
      <c r="Q417" s="1464"/>
      <c r="R417" s="1464"/>
      <c r="S417" s="1464"/>
      <c r="T417" s="1464"/>
      <c r="U417" s="1464"/>
      <c r="V417" s="1464"/>
      <c r="W417" s="1464"/>
      <c r="X417" s="1464"/>
      <c r="Y417" s="1464"/>
      <c r="Z417" s="466">
        <v>181.005</v>
      </c>
      <c r="AA417" s="466">
        <v>0</v>
      </c>
      <c r="AB417" s="21">
        <v>181.005</v>
      </c>
      <c r="AC417" s="21">
        <v>181.00450000000001</v>
      </c>
      <c r="AD417" s="21"/>
      <c r="AE417" s="21">
        <v>181.00450000000001</v>
      </c>
      <c r="AF417" s="21">
        <v>180.99225899999999</v>
      </c>
      <c r="AG417" s="21">
        <v>0</v>
      </c>
      <c r="AH417" s="21">
        <v>180.99225899999999</v>
      </c>
      <c r="AI417" s="1464"/>
      <c r="AJ417" s="1464"/>
      <c r="AK417" s="1464" t="s">
        <v>9467</v>
      </c>
      <c r="AL417" s="2601">
        <v>0.5</v>
      </c>
      <c r="AM417" s="1464">
        <v>0</v>
      </c>
    </row>
    <row r="418" spans="1:40" ht="110.25">
      <c r="A418" s="289">
        <v>1923</v>
      </c>
      <c r="B418" s="1513" t="s">
        <v>4995</v>
      </c>
      <c r="C418" s="1520" t="s">
        <v>4996</v>
      </c>
      <c r="D418" s="1467" t="s">
        <v>537</v>
      </c>
      <c r="E418" s="1460" t="s">
        <v>4991</v>
      </c>
      <c r="F418" s="1508" t="s">
        <v>26</v>
      </c>
      <c r="G418" s="1477">
        <v>137.744</v>
      </c>
      <c r="H418" s="1464">
        <v>0</v>
      </c>
      <c r="I418" s="547">
        <v>57.548999999999999</v>
      </c>
      <c r="J418" s="1464">
        <v>0</v>
      </c>
      <c r="K418" s="1463">
        <v>57.548999999999999</v>
      </c>
      <c r="L418" s="1469">
        <v>80.194999999999993</v>
      </c>
      <c r="M418" s="1464">
        <v>40.097999999999999</v>
      </c>
      <c r="N418" s="1477">
        <v>0</v>
      </c>
      <c r="O418" s="1464">
        <v>40.097999999999999</v>
      </c>
      <c r="P418" s="1464"/>
      <c r="Q418" s="1464"/>
      <c r="R418" s="1464"/>
      <c r="S418" s="1464"/>
      <c r="T418" s="1464"/>
      <c r="U418" s="1464"/>
      <c r="V418" s="1464"/>
      <c r="W418" s="1464"/>
      <c r="X418" s="1464"/>
      <c r="Y418" s="1464"/>
      <c r="Z418" s="466">
        <v>40.097999999999999</v>
      </c>
      <c r="AA418" s="466">
        <v>0</v>
      </c>
      <c r="AB418" s="21">
        <v>40.097999999999999</v>
      </c>
      <c r="AC418" s="21">
        <v>40.097499999999997</v>
      </c>
      <c r="AD418" s="21"/>
      <c r="AE418" s="21">
        <v>40.097499999999997</v>
      </c>
      <c r="AF418" s="21">
        <v>39.874499999999998</v>
      </c>
      <c r="AG418" s="21">
        <v>0</v>
      </c>
      <c r="AH418" s="21">
        <v>39.874499999999998</v>
      </c>
      <c r="AI418" s="1464"/>
      <c r="AJ418" s="1464"/>
      <c r="AK418" s="1464" t="s">
        <v>12206</v>
      </c>
      <c r="AL418" s="2601">
        <v>0.25</v>
      </c>
      <c r="AM418" s="1464">
        <v>0</v>
      </c>
    </row>
    <row r="419" spans="1:40" ht="110.25">
      <c r="A419" s="289">
        <v>1924</v>
      </c>
      <c r="B419" s="1513" t="s">
        <v>4997</v>
      </c>
      <c r="C419" s="1520" t="s">
        <v>4998</v>
      </c>
      <c r="D419" s="1467" t="s">
        <v>537</v>
      </c>
      <c r="E419" s="1460" t="s">
        <v>4822</v>
      </c>
      <c r="F419" s="1508" t="s">
        <v>26</v>
      </c>
      <c r="G419" s="1477">
        <v>49.828000000000003</v>
      </c>
      <c r="H419" s="1464">
        <v>0</v>
      </c>
      <c r="I419" s="547">
        <v>25</v>
      </c>
      <c r="J419" s="1464">
        <v>0</v>
      </c>
      <c r="K419" s="1463">
        <v>25</v>
      </c>
      <c r="L419" s="1469">
        <v>24.828000000000003</v>
      </c>
      <c r="M419" s="1464">
        <v>12.414</v>
      </c>
      <c r="N419" s="1477">
        <v>0</v>
      </c>
      <c r="O419" s="1464">
        <v>12.414</v>
      </c>
      <c r="P419" s="1464">
        <v>12.41</v>
      </c>
      <c r="Q419" s="1464"/>
      <c r="R419" s="1464"/>
      <c r="S419" s="1464"/>
      <c r="T419" s="1464"/>
      <c r="U419" s="1464"/>
      <c r="V419" s="1464"/>
      <c r="W419" s="1464"/>
      <c r="X419" s="1464"/>
      <c r="Y419" s="1464"/>
      <c r="Z419" s="466">
        <v>24.823999999999998</v>
      </c>
      <c r="AA419" s="466">
        <v>0</v>
      </c>
      <c r="AB419" s="21">
        <v>24.823999999999998</v>
      </c>
      <c r="AC419" s="21">
        <v>24.823499999999999</v>
      </c>
      <c r="AD419" s="21"/>
      <c r="AE419" s="21">
        <v>24.823499999999999</v>
      </c>
      <c r="AF419" s="21">
        <v>24.430143999999999</v>
      </c>
      <c r="AG419" s="21">
        <v>0</v>
      </c>
      <c r="AH419" s="21">
        <v>24.430143999999999</v>
      </c>
      <c r="AI419" s="1464"/>
      <c r="AJ419" s="1464" t="s">
        <v>12767</v>
      </c>
      <c r="AK419" s="1464" t="s">
        <v>12213</v>
      </c>
      <c r="AL419" s="2601">
        <v>0.25</v>
      </c>
      <c r="AM419" s="1464">
        <v>0</v>
      </c>
    </row>
    <row r="420" spans="1:40" ht="189">
      <c r="A420" s="289">
        <v>1925</v>
      </c>
      <c r="B420" s="1513" t="s">
        <v>4999</v>
      </c>
      <c r="C420" s="1520" t="s">
        <v>5000</v>
      </c>
      <c r="D420" s="1467" t="s">
        <v>537</v>
      </c>
      <c r="E420" s="1460" t="s">
        <v>4822</v>
      </c>
      <c r="F420" s="1508" t="s">
        <v>26</v>
      </c>
      <c r="G420" s="1477">
        <v>99.923000000000002</v>
      </c>
      <c r="H420" s="1464">
        <v>0</v>
      </c>
      <c r="I420" s="547">
        <v>50</v>
      </c>
      <c r="J420" s="1464">
        <v>0</v>
      </c>
      <c r="K420" s="1463">
        <v>50</v>
      </c>
      <c r="L420" s="1469">
        <v>49.923000000000002</v>
      </c>
      <c r="M420" s="1464">
        <v>49.923000000000002</v>
      </c>
      <c r="N420" s="1477">
        <v>0</v>
      </c>
      <c r="O420" s="1464">
        <v>49.923000000000002</v>
      </c>
      <c r="P420" s="1464"/>
      <c r="Q420" s="1464"/>
      <c r="R420" s="1464"/>
      <c r="S420" s="1464"/>
      <c r="T420" s="1464"/>
      <c r="U420" s="1464"/>
      <c r="V420" s="1464"/>
      <c r="W420" s="1464"/>
      <c r="X420" s="1464"/>
      <c r="Y420" s="1464"/>
      <c r="Z420" s="466">
        <v>49.923000000000002</v>
      </c>
      <c r="AA420" s="466">
        <v>0</v>
      </c>
      <c r="AB420" s="21">
        <v>49.923000000000002</v>
      </c>
      <c r="AC420" s="21">
        <v>49.923000000000002</v>
      </c>
      <c r="AD420" s="21"/>
      <c r="AE420" s="21">
        <v>49.923000000000002</v>
      </c>
      <c r="AF420" s="21">
        <v>49.898978999999997</v>
      </c>
      <c r="AG420" s="21">
        <v>0</v>
      </c>
      <c r="AH420" s="21">
        <v>49.898978999999997</v>
      </c>
      <c r="AI420" s="1464"/>
      <c r="AJ420" s="1464"/>
      <c r="AK420" s="1464" t="s">
        <v>9259</v>
      </c>
      <c r="AL420" s="2601">
        <v>1</v>
      </c>
      <c r="AM420" s="1464">
        <v>0</v>
      </c>
    </row>
    <row r="421" spans="1:40" ht="63">
      <c r="A421" s="289">
        <v>1926</v>
      </c>
      <c r="B421" s="1513" t="s">
        <v>5001</v>
      </c>
      <c r="C421" s="1520" t="s">
        <v>5002</v>
      </c>
      <c r="D421" s="1467" t="s">
        <v>537</v>
      </c>
      <c r="E421" s="1460" t="s">
        <v>4822</v>
      </c>
      <c r="F421" s="1508" t="s">
        <v>26</v>
      </c>
      <c r="G421" s="1477">
        <v>119.96</v>
      </c>
      <c r="H421" s="1464">
        <v>0</v>
      </c>
      <c r="I421" s="547">
        <v>60</v>
      </c>
      <c r="J421" s="1464">
        <v>0</v>
      </c>
      <c r="K421" s="1463">
        <v>60</v>
      </c>
      <c r="L421" s="1469">
        <v>59.959999999999994</v>
      </c>
      <c r="M421" s="1464">
        <v>59.96</v>
      </c>
      <c r="N421" s="1477">
        <v>0</v>
      </c>
      <c r="O421" s="1464">
        <v>59.96</v>
      </c>
      <c r="P421" s="1464"/>
      <c r="Q421" s="1464"/>
      <c r="R421" s="1464"/>
      <c r="S421" s="1464"/>
      <c r="T421" s="1464"/>
      <c r="U421" s="1464"/>
      <c r="V421" s="1464"/>
      <c r="W421" s="1464"/>
      <c r="X421" s="1464"/>
      <c r="Y421" s="1464"/>
      <c r="Z421" s="466">
        <v>59.96</v>
      </c>
      <c r="AA421" s="466">
        <v>0</v>
      </c>
      <c r="AB421" s="21">
        <v>59.96</v>
      </c>
      <c r="AC421" s="21">
        <v>59.96</v>
      </c>
      <c r="AD421" s="21"/>
      <c r="AE421" s="21">
        <v>59.96</v>
      </c>
      <c r="AF421" s="21">
        <v>59.959080999999998</v>
      </c>
      <c r="AG421" s="21">
        <v>0</v>
      </c>
      <c r="AH421" s="21">
        <v>59.959080999999998</v>
      </c>
      <c r="AI421" s="1464"/>
      <c r="AJ421" s="1464"/>
      <c r="AK421" s="1464" t="s">
        <v>9467</v>
      </c>
      <c r="AL421" s="2601">
        <v>0.5</v>
      </c>
      <c r="AM421" s="1464">
        <v>0</v>
      </c>
    </row>
    <row r="422" spans="1:40" ht="78.75">
      <c r="A422" s="289">
        <v>1927</v>
      </c>
      <c r="B422" s="1513" t="s">
        <v>5003</v>
      </c>
      <c r="C422" s="1520" t="s">
        <v>5004</v>
      </c>
      <c r="D422" s="1460" t="s">
        <v>662</v>
      </c>
      <c r="E422" s="1460" t="s">
        <v>5005</v>
      </c>
      <c r="F422" s="1508" t="s">
        <v>26</v>
      </c>
      <c r="G422" s="1477">
        <v>91.646000000000001</v>
      </c>
      <c r="H422" s="1464">
        <v>0</v>
      </c>
      <c r="I422" s="547">
        <v>9.8320000000000007</v>
      </c>
      <c r="J422" s="1464">
        <v>0</v>
      </c>
      <c r="K422" s="1463">
        <v>9.8320000000000007</v>
      </c>
      <c r="L422" s="1469">
        <v>81.813999999999993</v>
      </c>
      <c r="M422" s="1464">
        <v>40.906999999999996</v>
      </c>
      <c r="N422" s="1477">
        <v>0</v>
      </c>
      <c r="O422" s="1464">
        <v>40.906999999999996</v>
      </c>
      <c r="P422" s="1464"/>
      <c r="Q422" s="1464"/>
      <c r="R422" s="1464"/>
      <c r="S422" s="1464"/>
      <c r="T422" s="1464"/>
      <c r="U422" s="1464"/>
      <c r="V422" s="1464"/>
      <c r="W422" s="1464"/>
      <c r="X422" s="1464"/>
      <c r="Y422" s="1464"/>
      <c r="Z422" s="466">
        <v>40.906999999999996</v>
      </c>
      <c r="AA422" s="466">
        <v>0</v>
      </c>
      <c r="AB422" s="21">
        <v>40.906999999999996</v>
      </c>
      <c r="AC422" s="21">
        <v>40.906750000000002</v>
      </c>
      <c r="AD422" s="21"/>
      <c r="AE422" s="21">
        <v>40.906750000000002</v>
      </c>
      <c r="AF422" s="21">
        <v>40.906999999999996</v>
      </c>
      <c r="AG422" s="21">
        <v>0</v>
      </c>
      <c r="AH422" s="21">
        <v>40.906999999999996</v>
      </c>
      <c r="AI422" s="1464"/>
      <c r="AJ422" s="1464"/>
      <c r="AK422" s="1464" t="s">
        <v>10744</v>
      </c>
      <c r="AL422" s="2601">
        <v>0.25</v>
      </c>
      <c r="AM422" s="1464">
        <v>0</v>
      </c>
    </row>
    <row r="423" spans="1:40" ht="110.25">
      <c r="A423" s="289">
        <v>1928</v>
      </c>
      <c r="B423" s="1513" t="s">
        <v>5006</v>
      </c>
      <c r="C423" s="1520" t="s">
        <v>5007</v>
      </c>
      <c r="D423" s="1460" t="s">
        <v>617</v>
      </c>
      <c r="E423" s="1460" t="s">
        <v>5008</v>
      </c>
      <c r="F423" s="1508" t="s">
        <v>115</v>
      </c>
      <c r="G423" s="1522">
        <v>2382.252</v>
      </c>
      <c r="H423" s="1464">
        <v>0</v>
      </c>
      <c r="I423" s="1464">
        <v>691.14499999999998</v>
      </c>
      <c r="J423" s="1464">
        <v>0</v>
      </c>
      <c r="K423" s="1463">
        <v>691.14499999999998</v>
      </c>
      <c r="L423" s="1469">
        <v>1691.107</v>
      </c>
      <c r="M423" s="1464">
        <v>845.55399999999997</v>
      </c>
      <c r="N423" s="1477">
        <v>0</v>
      </c>
      <c r="O423" s="1464">
        <v>845.55399999999997</v>
      </c>
      <c r="P423" s="1464"/>
      <c r="Q423" s="1464"/>
      <c r="R423" s="1464"/>
      <c r="S423" s="1464"/>
      <c r="T423" s="1464"/>
      <c r="U423" s="1464"/>
      <c r="V423" s="1464"/>
      <c r="W423" s="1464"/>
      <c r="X423" s="1464"/>
      <c r="Y423" s="1464"/>
      <c r="Z423" s="466">
        <v>845.55399999999997</v>
      </c>
      <c r="AA423" s="466">
        <v>0</v>
      </c>
      <c r="AB423" s="21">
        <v>845.55399999999997</v>
      </c>
      <c r="AC423" s="21">
        <v>845.55399999999997</v>
      </c>
      <c r="AD423" s="21"/>
      <c r="AE423" s="21">
        <v>845.55399999999997</v>
      </c>
      <c r="AF423" s="21">
        <v>845.06821600000001</v>
      </c>
      <c r="AG423" s="21">
        <v>0</v>
      </c>
      <c r="AH423" s="21">
        <v>845.06821600000001</v>
      </c>
      <c r="AI423" s="1464"/>
      <c r="AJ423" s="1464"/>
      <c r="AK423" s="1464" t="s">
        <v>12223</v>
      </c>
      <c r="AL423" s="2601">
        <v>0.25</v>
      </c>
      <c r="AM423" s="1464">
        <v>0</v>
      </c>
    </row>
    <row r="424" spans="1:40" ht="110.25">
      <c r="A424" s="289">
        <v>1929</v>
      </c>
      <c r="B424" s="1513" t="s">
        <v>5009</v>
      </c>
      <c r="C424" s="1520" t="s">
        <v>5010</v>
      </c>
      <c r="D424" s="1460" t="s">
        <v>662</v>
      </c>
      <c r="E424" s="1460" t="s">
        <v>5011</v>
      </c>
      <c r="F424" s="1508" t="s">
        <v>26</v>
      </c>
      <c r="G424" s="1522">
        <v>294.34399999999999</v>
      </c>
      <c r="H424" s="1464">
        <v>0</v>
      </c>
      <c r="I424" s="1464">
        <v>60.953000000000003</v>
      </c>
      <c r="J424" s="1464">
        <v>0</v>
      </c>
      <c r="K424" s="1463">
        <v>60.953000000000003</v>
      </c>
      <c r="L424" s="1469">
        <v>233.39099999999999</v>
      </c>
      <c r="M424" s="1464">
        <v>233.39099999999999</v>
      </c>
      <c r="N424" s="1477">
        <v>0</v>
      </c>
      <c r="O424" s="1464">
        <v>233.39099999999999</v>
      </c>
      <c r="P424" s="1464">
        <v>104.31100000000001</v>
      </c>
      <c r="Q424" s="1464"/>
      <c r="R424" s="1464"/>
      <c r="S424" s="1464"/>
      <c r="T424" s="1464"/>
      <c r="U424" s="1464"/>
      <c r="V424" s="1464"/>
      <c r="W424" s="1464"/>
      <c r="X424" s="1464"/>
      <c r="Y424" s="1464"/>
      <c r="Z424" s="466">
        <v>337.702</v>
      </c>
      <c r="AA424" s="466">
        <v>0</v>
      </c>
      <c r="AB424" s="21">
        <v>337.702</v>
      </c>
      <c r="AC424" s="21">
        <v>337.702</v>
      </c>
      <c r="AD424" s="21"/>
      <c r="AE424" s="21">
        <v>337.702</v>
      </c>
      <c r="AF424" s="21">
        <v>337.65067699999997</v>
      </c>
      <c r="AG424" s="21">
        <v>0</v>
      </c>
      <c r="AH424" s="21">
        <v>337.65067699999997</v>
      </c>
      <c r="AI424" s="1464"/>
      <c r="AJ424" s="1464" t="s">
        <v>12768</v>
      </c>
      <c r="AK424" s="1464" t="s">
        <v>12164</v>
      </c>
      <c r="AL424" s="2601">
        <v>0.25</v>
      </c>
      <c r="AM424" s="1464">
        <v>0</v>
      </c>
    </row>
    <row r="425" spans="1:40" ht="78.75">
      <c r="A425" s="289">
        <v>1930</v>
      </c>
      <c r="B425" s="1513" t="s">
        <v>5012</v>
      </c>
      <c r="C425" s="1520" t="s">
        <v>5013</v>
      </c>
      <c r="D425" s="1460" t="s">
        <v>277</v>
      </c>
      <c r="E425" s="1460" t="s">
        <v>3616</v>
      </c>
      <c r="F425" s="1508" t="s">
        <v>115</v>
      </c>
      <c r="G425" s="1522">
        <v>293.745</v>
      </c>
      <c r="H425" s="1464">
        <v>0</v>
      </c>
      <c r="I425" s="1464">
        <v>61.476999999999997</v>
      </c>
      <c r="J425" s="1464">
        <v>0</v>
      </c>
      <c r="K425" s="1463">
        <v>61.476999999999997</v>
      </c>
      <c r="L425" s="1469">
        <v>232.268</v>
      </c>
      <c r="M425" s="1464">
        <v>150</v>
      </c>
      <c r="N425" s="1477">
        <v>0</v>
      </c>
      <c r="O425" s="1464">
        <v>150</v>
      </c>
      <c r="P425" s="1464"/>
      <c r="Q425" s="1464"/>
      <c r="R425" s="1464"/>
      <c r="S425" s="1464"/>
      <c r="T425" s="1464"/>
      <c r="U425" s="1464"/>
      <c r="V425" s="1464"/>
      <c r="W425" s="1464"/>
      <c r="X425" s="1464"/>
      <c r="Y425" s="1464"/>
      <c r="Z425" s="466">
        <v>150</v>
      </c>
      <c r="AA425" s="466">
        <v>0</v>
      </c>
      <c r="AB425" s="21">
        <v>150</v>
      </c>
      <c r="AC425" s="21">
        <v>150</v>
      </c>
      <c r="AD425" s="21"/>
      <c r="AE425" s="21">
        <v>150</v>
      </c>
      <c r="AF425" s="21">
        <v>149.94483</v>
      </c>
      <c r="AG425" s="21">
        <v>0</v>
      </c>
      <c r="AH425" s="21">
        <v>149.94483</v>
      </c>
      <c r="AI425" s="1464"/>
      <c r="AJ425" s="1464"/>
      <c r="AK425" s="1464" t="s">
        <v>12946</v>
      </c>
      <c r="AL425" s="2601">
        <v>0.25</v>
      </c>
      <c r="AM425" s="1464">
        <v>0</v>
      </c>
      <c r="AN425" s="2859"/>
    </row>
    <row r="426" spans="1:40" ht="78.75">
      <c r="A426" s="289">
        <v>1931</v>
      </c>
      <c r="B426" s="1513" t="s">
        <v>5014</v>
      </c>
      <c r="C426" s="1520" t="s">
        <v>5015</v>
      </c>
      <c r="D426" s="1460" t="s">
        <v>531</v>
      </c>
      <c r="E426" s="1460" t="s">
        <v>5016</v>
      </c>
      <c r="F426" s="1508" t="s">
        <v>26</v>
      </c>
      <c r="G426" s="1522">
        <v>942.25</v>
      </c>
      <c r="H426" s="1464">
        <v>516</v>
      </c>
      <c r="I426" s="1464">
        <v>0</v>
      </c>
      <c r="J426" s="1464">
        <v>0</v>
      </c>
      <c r="K426" s="1463">
        <v>516</v>
      </c>
      <c r="L426" s="1469">
        <v>426.25</v>
      </c>
      <c r="M426" s="1464">
        <v>426.25</v>
      </c>
      <c r="N426" s="1477">
        <v>0</v>
      </c>
      <c r="O426" s="1464">
        <v>426.25</v>
      </c>
      <c r="P426" s="1464"/>
      <c r="Q426" s="1464"/>
      <c r="R426" s="1464"/>
      <c r="S426" s="1464"/>
      <c r="T426" s="1464"/>
      <c r="U426" s="1464"/>
      <c r="V426" s="1464"/>
      <c r="W426" s="1464"/>
      <c r="X426" s="1464"/>
      <c r="Y426" s="1464"/>
      <c r="Z426" s="466">
        <v>426.25</v>
      </c>
      <c r="AA426" s="466">
        <v>0</v>
      </c>
      <c r="AB426" s="21">
        <v>426.25</v>
      </c>
      <c r="AC426" s="21">
        <v>426.25</v>
      </c>
      <c r="AD426" s="21"/>
      <c r="AE426" s="21">
        <v>426.25</v>
      </c>
      <c r="AF426" s="21">
        <v>419.21999299999999</v>
      </c>
      <c r="AG426" s="21">
        <v>0</v>
      </c>
      <c r="AH426" s="21">
        <v>419.21999299999999</v>
      </c>
      <c r="AI426" s="1464"/>
      <c r="AJ426" s="1464"/>
      <c r="AK426" s="1464" t="s">
        <v>10863</v>
      </c>
      <c r="AL426" s="2601">
        <v>0.5</v>
      </c>
      <c r="AM426" s="1464">
        <v>0</v>
      </c>
    </row>
    <row r="427" spans="1:40" ht="126">
      <c r="A427" s="289">
        <v>1932</v>
      </c>
      <c r="B427" s="1513" t="s">
        <v>5017</v>
      </c>
      <c r="C427" s="1520" t="s">
        <v>5018</v>
      </c>
      <c r="D427" s="1460" t="s">
        <v>147</v>
      </c>
      <c r="E427" s="1460" t="s">
        <v>5019</v>
      </c>
      <c r="F427" s="1508" t="s">
        <v>115</v>
      </c>
      <c r="G427" s="1522">
        <v>1038.6079999999999</v>
      </c>
      <c r="H427" s="1464">
        <v>0</v>
      </c>
      <c r="I427" s="1464">
        <v>0</v>
      </c>
      <c r="J427" s="1464">
        <v>0</v>
      </c>
      <c r="K427" s="1463">
        <v>0</v>
      </c>
      <c r="L427" s="1469">
        <v>1038.6079999999999</v>
      </c>
      <c r="M427" s="1464">
        <v>519.30700000000002</v>
      </c>
      <c r="N427" s="1477">
        <v>0</v>
      </c>
      <c r="O427" s="1464">
        <v>519.30700000000002</v>
      </c>
      <c r="P427" s="1464"/>
      <c r="Q427" s="1464"/>
      <c r="R427" s="1464"/>
      <c r="S427" s="1464"/>
      <c r="T427" s="1464"/>
      <c r="U427" s="1464"/>
      <c r="V427" s="1464"/>
      <c r="W427" s="1464"/>
      <c r="X427" s="1464"/>
      <c r="Y427" s="1464"/>
      <c r="Z427" s="466">
        <v>519.30700000000002</v>
      </c>
      <c r="AA427" s="466">
        <v>0</v>
      </c>
      <c r="AB427" s="21">
        <v>519.30700000000002</v>
      </c>
      <c r="AC427" s="21">
        <v>519.30674999999997</v>
      </c>
      <c r="AD427" s="21"/>
      <c r="AE427" s="21">
        <v>519.30674999999997</v>
      </c>
      <c r="AF427" s="21">
        <v>519.30660399999999</v>
      </c>
      <c r="AG427" s="21">
        <v>0</v>
      </c>
      <c r="AH427" s="21">
        <v>519.30660399999999</v>
      </c>
      <c r="AI427" s="1464"/>
      <c r="AJ427" s="1464"/>
      <c r="AK427" s="1464" t="s">
        <v>12465</v>
      </c>
      <c r="AL427" s="2601">
        <v>0.25</v>
      </c>
      <c r="AM427" s="1464">
        <v>0</v>
      </c>
    </row>
    <row r="428" spans="1:40">
      <c r="A428" s="289" t="s">
        <v>300</v>
      </c>
      <c r="B428" s="1468"/>
      <c r="C428" s="1523"/>
      <c r="D428" s="1460"/>
      <c r="E428" s="1460"/>
      <c r="F428" s="1483"/>
      <c r="G428" s="1522"/>
      <c r="H428" s="1463"/>
      <c r="I428" s="1477"/>
      <c r="J428" s="1464"/>
      <c r="K428" s="129"/>
      <c r="L428" s="129"/>
      <c r="M428" s="1464"/>
      <c r="N428" s="1464"/>
      <c r="O428" s="1464"/>
      <c r="P428" s="1464"/>
      <c r="Q428" s="1464"/>
      <c r="R428" s="1464"/>
      <c r="S428" s="1464"/>
      <c r="T428" s="1464"/>
      <c r="U428" s="1464"/>
      <c r="V428" s="1464"/>
      <c r="W428" s="1464"/>
      <c r="X428" s="1464"/>
      <c r="Y428" s="1464"/>
      <c r="Z428" s="1464"/>
      <c r="AA428" s="1464"/>
      <c r="AB428" s="1464"/>
      <c r="AC428" s="1464"/>
      <c r="AD428" s="1464"/>
      <c r="AE428" s="1464"/>
      <c r="AF428" s="1464"/>
      <c r="AG428" s="1464"/>
      <c r="AH428" s="1464"/>
      <c r="AI428" s="1464"/>
      <c r="AJ428" s="1464"/>
      <c r="AK428" s="1464"/>
      <c r="AL428" s="1464"/>
      <c r="AM428" s="1464"/>
    </row>
    <row r="429" spans="1:40" ht="16.5" thickBot="1">
      <c r="A429" s="289" t="s">
        <v>300</v>
      </c>
      <c r="B429" s="1468"/>
      <c r="C429" s="1524" t="s">
        <v>5020</v>
      </c>
      <c r="D429" s="1525"/>
      <c r="E429" s="1525"/>
      <c r="F429" s="1525"/>
      <c r="G429" s="1526">
        <v>46087.982000000004</v>
      </c>
      <c r="H429" s="1526">
        <v>5658.2990119999986</v>
      </c>
      <c r="I429" s="1526">
        <v>14150.283249999997</v>
      </c>
      <c r="J429" s="1526">
        <v>0</v>
      </c>
      <c r="K429" s="1526">
        <v>19808.582262</v>
      </c>
      <c r="L429" s="1526">
        <v>26279.399737999993</v>
      </c>
      <c r="M429" s="1526">
        <v>14113.053999999996</v>
      </c>
      <c r="N429" s="1526">
        <v>13.018000000000001</v>
      </c>
      <c r="O429" s="1526">
        <v>14126.071999999996</v>
      </c>
      <c r="P429" s="1526">
        <v>2163.7469999999998</v>
      </c>
      <c r="Q429" s="1526">
        <v>184.215</v>
      </c>
      <c r="R429" s="1526">
        <v>0</v>
      </c>
      <c r="S429" s="1526">
        <v>0</v>
      </c>
      <c r="T429" s="1526">
        <v>0</v>
      </c>
      <c r="U429" s="1526">
        <v>0</v>
      </c>
      <c r="V429" s="1526">
        <v>0</v>
      </c>
      <c r="W429" s="1526">
        <v>0</v>
      </c>
      <c r="X429" s="1526">
        <v>54.574999999999989</v>
      </c>
      <c r="Y429" s="1526">
        <v>0</v>
      </c>
      <c r="Z429" s="1526">
        <v>16038.010999999995</v>
      </c>
      <c r="AA429" s="1526">
        <v>13.018000000000001</v>
      </c>
      <c r="AB429" s="1526">
        <v>16051.028999999995</v>
      </c>
      <c r="AC429" s="1526">
        <v>15217.937499999996</v>
      </c>
      <c r="AD429" s="1526">
        <v>13.018000000000001</v>
      </c>
      <c r="AE429" s="1526">
        <v>15230.955499999996</v>
      </c>
      <c r="AF429" s="1526">
        <v>15028.872063999996</v>
      </c>
      <c r="AG429" s="1526">
        <v>10.570015</v>
      </c>
      <c r="AH429" s="1526">
        <v>15039.442078999997</v>
      </c>
      <c r="AI429" s="1526">
        <v>0</v>
      </c>
      <c r="AJ429" s="1526"/>
      <c r="AK429" s="1526"/>
      <c r="AL429" s="1526"/>
      <c r="AM429" s="1526">
        <v>0</v>
      </c>
    </row>
    <row r="430" spans="1:40">
      <c r="A430" s="289" t="s">
        <v>300</v>
      </c>
      <c r="B430" s="1468"/>
      <c r="C430" s="1510"/>
      <c r="D430" s="1527"/>
      <c r="E430" s="1527"/>
      <c r="F430" s="1527"/>
      <c r="G430" s="1528"/>
      <c r="H430" s="1528"/>
      <c r="I430" s="1528"/>
      <c r="J430" s="1528"/>
      <c r="K430" s="129"/>
      <c r="L430" s="129"/>
      <c r="M430" s="1528"/>
      <c r="N430" s="1528"/>
      <c r="O430" s="1528"/>
      <c r="P430" s="1528"/>
      <c r="Q430" s="1528"/>
      <c r="R430" s="1528"/>
      <c r="S430" s="1528"/>
      <c r="T430" s="1528"/>
      <c r="U430" s="1528"/>
      <c r="V430" s="1528"/>
      <c r="W430" s="1528"/>
      <c r="X430" s="1528"/>
      <c r="Y430" s="1528"/>
      <c r="Z430" s="1528"/>
      <c r="AA430" s="1528"/>
      <c r="AB430" s="1528"/>
      <c r="AC430" s="1528"/>
      <c r="AD430" s="1528"/>
      <c r="AE430" s="1528"/>
      <c r="AF430" s="1528"/>
      <c r="AG430" s="1528"/>
      <c r="AH430" s="1528"/>
      <c r="AI430" s="1528"/>
      <c r="AJ430" s="1528"/>
      <c r="AK430" s="1528"/>
      <c r="AL430" s="1528"/>
      <c r="AM430" s="1528"/>
    </row>
    <row r="431" spans="1:40">
      <c r="A431" s="289" t="s">
        <v>300</v>
      </c>
      <c r="B431" s="1468"/>
      <c r="C431" s="1451" t="s">
        <v>144</v>
      </c>
      <c r="D431" s="1467"/>
      <c r="E431" s="138"/>
      <c r="F431" s="1529"/>
      <c r="G431" s="1477"/>
      <c r="H431" s="1463"/>
      <c r="I431" s="1477"/>
      <c r="J431" s="1464"/>
      <c r="K431" s="129"/>
      <c r="L431" s="129"/>
      <c r="M431" s="1514"/>
      <c r="N431" s="1514"/>
      <c r="O431" s="1514"/>
      <c r="P431" s="1514"/>
      <c r="Q431" s="1514"/>
      <c r="R431" s="1514"/>
      <c r="S431" s="1514"/>
      <c r="T431" s="1514"/>
      <c r="U431" s="1514"/>
      <c r="V431" s="1514"/>
      <c r="W431" s="1514"/>
      <c r="X431" s="1514"/>
      <c r="Y431" s="1514"/>
      <c r="Z431" s="1514"/>
      <c r="AA431" s="1514"/>
      <c r="AB431" s="1514"/>
      <c r="AC431" s="1514"/>
      <c r="AD431" s="1514"/>
      <c r="AE431" s="1514"/>
      <c r="AF431" s="1514"/>
      <c r="AG431" s="1514"/>
      <c r="AH431" s="1514"/>
      <c r="AI431" s="1514"/>
      <c r="AJ431" s="1514"/>
      <c r="AK431" s="1514"/>
      <c r="AL431" s="1514"/>
      <c r="AM431" s="1514"/>
    </row>
    <row r="432" spans="1:40">
      <c r="A432" s="289" t="s">
        <v>300</v>
      </c>
      <c r="B432" s="1468"/>
      <c r="C432" s="1465"/>
      <c r="D432" s="1467"/>
      <c r="E432" s="138"/>
      <c r="F432" s="1529"/>
      <c r="G432" s="1477"/>
      <c r="H432" s="1463"/>
      <c r="I432" s="1477"/>
      <c r="J432" s="1464"/>
      <c r="K432" s="129"/>
      <c r="L432" s="129"/>
      <c r="M432" s="1514"/>
      <c r="N432" s="1514"/>
      <c r="O432" s="1514"/>
      <c r="P432" s="1514"/>
      <c r="Q432" s="1514"/>
      <c r="R432" s="1514"/>
      <c r="S432" s="1514"/>
      <c r="T432" s="1514"/>
      <c r="U432" s="1514"/>
      <c r="V432" s="1514"/>
      <c r="W432" s="1514"/>
      <c r="X432" s="1514"/>
      <c r="Y432" s="1514"/>
      <c r="Z432" s="1514"/>
      <c r="AA432" s="1514"/>
      <c r="AB432" s="1514"/>
      <c r="AC432" s="1514"/>
      <c r="AD432" s="1514"/>
      <c r="AE432" s="1514"/>
      <c r="AF432" s="1514"/>
      <c r="AG432" s="1514"/>
      <c r="AH432" s="1514"/>
      <c r="AI432" s="1514"/>
      <c r="AJ432" s="1514"/>
      <c r="AK432" s="1514"/>
      <c r="AL432" s="1514"/>
      <c r="AM432" s="1514"/>
    </row>
    <row r="433" spans="1:39" ht="110.25">
      <c r="A433" s="289">
        <v>1933</v>
      </c>
      <c r="B433" s="1513" t="s">
        <v>5021</v>
      </c>
      <c r="C433" s="1465" t="s">
        <v>5022</v>
      </c>
      <c r="D433" s="1460" t="s">
        <v>662</v>
      </c>
      <c r="E433" s="1460" t="s">
        <v>145</v>
      </c>
      <c r="F433" s="1508" t="s">
        <v>115</v>
      </c>
      <c r="G433" s="1477">
        <v>500</v>
      </c>
      <c r="H433" s="1477">
        <v>0</v>
      </c>
      <c r="I433" s="547">
        <v>0</v>
      </c>
      <c r="J433" s="1514">
        <v>0</v>
      </c>
      <c r="K433" s="1463">
        <v>0</v>
      </c>
      <c r="L433" s="1464">
        <v>500</v>
      </c>
      <c r="M433" s="1464">
        <v>125</v>
      </c>
      <c r="N433" s="1477">
        <v>0</v>
      </c>
      <c r="O433" s="1464">
        <v>125</v>
      </c>
      <c r="P433" s="1464"/>
      <c r="Q433" s="1464">
        <v>125</v>
      </c>
      <c r="R433" s="1464"/>
      <c r="S433" s="1464"/>
      <c r="T433" s="1464"/>
      <c r="U433" s="1464"/>
      <c r="V433" s="1464"/>
      <c r="W433" s="1464"/>
      <c r="X433" s="1464"/>
      <c r="Y433" s="1464"/>
      <c r="Z433" s="466">
        <v>0</v>
      </c>
      <c r="AA433" s="466">
        <v>0</v>
      </c>
      <c r="AB433" s="21">
        <v>0</v>
      </c>
      <c r="AC433" s="21"/>
      <c r="AD433" s="21"/>
      <c r="AE433" s="21">
        <v>0</v>
      </c>
      <c r="AF433" s="21">
        <v>0</v>
      </c>
      <c r="AG433" s="21">
        <v>0</v>
      </c>
      <c r="AH433" s="21">
        <v>0</v>
      </c>
      <c r="AI433" s="1464"/>
      <c r="AJ433" s="138" t="s">
        <v>12751</v>
      </c>
      <c r="AK433" s="1464"/>
      <c r="AL433" s="2601">
        <v>0.25</v>
      </c>
      <c r="AM433" s="1463">
        <v>0</v>
      </c>
    </row>
    <row r="434" spans="1:39" ht="63">
      <c r="A434" s="289">
        <v>1934</v>
      </c>
      <c r="B434" s="1513" t="s">
        <v>5023</v>
      </c>
      <c r="C434" s="1465" t="s">
        <v>5024</v>
      </c>
      <c r="D434" s="1460" t="s">
        <v>537</v>
      </c>
      <c r="E434" s="1460" t="s">
        <v>7081</v>
      </c>
      <c r="F434" s="1508" t="s">
        <v>115</v>
      </c>
      <c r="G434" s="1477">
        <v>133</v>
      </c>
      <c r="H434" s="1477">
        <v>0</v>
      </c>
      <c r="I434" s="547">
        <v>0</v>
      </c>
      <c r="J434" s="1514">
        <v>0</v>
      </c>
      <c r="K434" s="1463">
        <v>0</v>
      </c>
      <c r="L434" s="1464">
        <v>133</v>
      </c>
      <c r="M434" s="1464">
        <v>66.5</v>
      </c>
      <c r="N434" s="1477">
        <v>0</v>
      </c>
      <c r="O434" s="1464">
        <v>66.5</v>
      </c>
      <c r="P434" s="1464"/>
      <c r="Q434" s="1464"/>
      <c r="R434" s="1464"/>
      <c r="S434" s="1464"/>
      <c r="T434" s="1464"/>
      <c r="U434" s="1464"/>
      <c r="V434" s="1464"/>
      <c r="W434" s="1464"/>
      <c r="X434" s="1464"/>
      <c r="Y434" s="1464"/>
      <c r="Z434" s="466">
        <v>66.5</v>
      </c>
      <c r="AA434" s="466">
        <v>0</v>
      </c>
      <c r="AB434" s="21">
        <v>66.5</v>
      </c>
      <c r="AC434" s="21">
        <v>33.25</v>
      </c>
      <c r="AD434" s="21"/>
      <c r="AE434" s="21">
        <v>33.25</v>
      </c>
      <c r="AF434" s="21">
        <v>32.584212000000001</v>
      </c>
      <c r="AG434" s="21">
        <v>0</v>
      </c>
      <c r="AH434" s="21">
        <v>32.584212000000001</v>
      </c>
      <c r="AI434" s="1464"/>
      <c r="AJ434" s="1464"/>
      <c r="AK434" s="1464" t="s">
        <v>12585</v>
      </c>
      <c r="AL434" s="2601">
        <v>0.25</v>
      </c>
      <c r="AM434" s="1463">
        <v>0</v>
      </c>
    </row>
    <row r="435" spans="1:39" ht="110.25">
      <c r="A435" s="289">
        <v>1935</v>
      </c>
      <c r="B435" s="1513" t="s">
        <v>5025</v>
      </c>
      <c r="C435" s="1465" t="s">
        <v>5026</v>
      </c>
      <c r="D435" s="1460" t="s">
        <v>531</v>
      </c>
      <c r="E435" s="1460" t="s">
        <v>7081</v>
      </c>
      <c r="F435" s="1508" t="s">
        <v>115</v>
      </c>
      <c r="G435" s="1477">
        <v>2000</v>
      </c>
      <c r="H435" s="1477">
        <v>0</v>
      </c>
      <c r="I435" s="547">
        <v>0</v>
      </c>
      <c r="J435" s="1514">
        <v>0</v>
      </c>
      <c r="K435" s="1463">
        <v>0</v>
      </c>
      <c r="L435" s="1464">
        <v>2000</v>
      </c>
      <c r="M435" s="1464">
        <v>1000</v>
      </c>
      <c r="N435" s="1477">
        <v>0</v>
      </c>
      <c r="O435" s="1464">
        <v>1000</v>
      </c>
      <c r="P435" s="1464"/>
      <c r="Q435" s="1464">
        <v>500</v>
      </c>
      <c r="R435" s="1464"/>
      <c r="S435" s="1464"/>
      <c r="T435" s="1464"/>
      <c r="U435" s="1464"/>
      <c r="V435" s="1464"/>
      <c r="W435" s="1464"/>
      <c r="X435" s="1464"/>
      <c r="Y435" s="1464"/>
      <c r="Z435" s="466">
        <v>500</v>
      </c>
      <c r="AA435" s="466">
        <v>0</v>
      </c>
      <c r="AB435" s="21">
        <v>500</v>
      </c>
      <c r="AC435" s="21">
        <v>250</v>
      </c>
      <c r="AD435" s="21"/>
      <c r="AE435" s="21">
        <v>250</v>
      </c>
      <c r="AF435" s="21">
        <v>249.621726</v>
      </c>
      <c r="AG435" s="21">
        <v>0</v>
      </c>
      <c r="AH435" s="21">
        <v>249.621726</v>
      </c>
      <c r="AI435" s="1464"/>
      <c r="AJ435" s="138" t="s">
        <v>12752</v>
      </c>
      <c r="AK435" s="1464" t="s">
        <v>9809</v>
      </c>
      <c r="AL435" s="2601">
        <v>0.25</v>
      </c>
      <c r="AM435" s="1463">
        <v>0</v>
      </c>
    </row>
    <row r="436" spans="1:39" ht="63">
      <c r="A436" s="289">
        <v>1936</v>
      </c>
      <c r="B436" s="1513" t="s">
        <v>5027</v>
      </c>
      <c r="C436" s="1465" t="s">
        <v>5028</v>
      </c>
      <c r="D436" s="1460" t="s">
        <v>266</v>
      </c>
      <c r="E436" s="1460" t="s">
        <v>7081</v>
      </c>
      <c r="F436" s="1508" t="s">
        <v>115</v>
      </c>
      <c r="G436" s="1477">
        <v>650</v>
      </c>
      <c r="H436" s="1477">
        <v>0</v>
      </c>
      <c r="I436" s="547">
        <v>0</v>
      </c>
      <c r="J436" s="1514">
        <v>0</v>
      </c>
      <c r="K436" s="1463">
        <v>0</v>
      </c>
      <c r="L436" s="1464">
        <v>650</v>
      </c>
      <c r="M436" s="1464">
        <v>325.16800000000001</v>
      </c>
      <c r="N436" s="1477">
        <v>0</v>
      </c>
      <c r="O436" s="1464">
        <v>325.16800000000001</v>
      </c>
      <c r="P436" s="1464"/>
      <c r="Q436" s="1464"/>
      <c r="R436" s="1464"/>
      <c r="S436" s="1464"/>
      <c r="T436" s="1464"/>
      <c r="U436" s="1464"/>
      <c r="V436" s="1464"/>
      <c r="W436" s="1464"/>
      <c r="X436" s="1464"/>
      <c r="Y436" s="1464"/>
      <c r="Z436" s="466">
        <v>325.16800000000001</v>
      </c>
      <c r="AA436" s="466">
        <v>0</v>
      </c>
      <c r="AB436" s="21">
        <v>325.16800000000001</v>
      </c>
      <c r="AC436" s="21">
        <v>325.16800000000001</v>
      </c>
      <c r="AD436" s="21"/>
      <c r="AE436" s="21">
        <v>325.16800000000001</v>
      </c>
      <c r="AF436" s="21">
        <v>324.81842499999999</v>
      </c>
      <c r="AG436" s="21">
        <v>0</v>
      </c>
      <c r="AH436" s="21">
        <v>324.81842499999999</v>
      </c>
      <c r="AI436" s="1464"/>
      <c r="AJ436" s="1464"/>
      <c r="AK436" s="1464" t="s">
        <v>12824</v>
      </c>
      <c r="AL436" s="2601">
        <v>0.25</v>
      </c>
      <c r="AM436" s="1463">
        <v>0</v>
      </c>
    </row>
    <row r="437" spans="1:39" ht="78.75">
      <c r="A437" s="289">
        <v>1937</v>
      </c>
      <c r="B437" s="1513" t="s">
        <v>5029</v>
      </c>
      <c r="C437" s="1465" t="s">
        <v>5030</v>
      </c>
      <c r="D437" s="1460" t="s">
        <v>537</v>
      </c>
      <c r="E437" s="1460" t="s">
        <v>7081</v>
      </c>
      <c r="F437" s="1508" t="s">
        <v>115</v>
      </c>
      <c r="G437" s="1477">
        <v>1450</v>
      </c>
      <c r="H437" s="1477">
        <v>0</v>
      </c>
      <c r="I437" s="547">
        <v>0</v>
      </c>
      <c r="J437" s="1514">
        <v>0</v>
      </c>
      <c r="K437" s="1463">
        <v>0</v>
      </c>
      <c r="L437" s="1464">
        <v>1450</v>
      </c>
      <c r="M437" s="1464">
        <v>725</v>
      </c>
      <c r="N437" s="1477">
        <v>0</v>
      </c>
      <c r="O437" s="1464">
        <v>725</v>
      </c>
      <c r="P437" s="1464"/>
      <c r="Q437" s="1464"/>
      <c r="R437" s="1464"/>
      <c r="S437" s="1464"/>
      <c r="T437" s="1464"/>
      <c r="U437" s="1464"/>
      <c r="V437" s="1464"/>
      <c r="W437" s="1464"/>
      <c r="X437" s="1464"/>
      <c r="Y437" s="1464"/>
      <c r="Z437" s="466">
        <v>725</v>
      </c>
      <c r="AA437" s="466">
        <v>0</v>
      </c>
      <c r="AB437" s="21">
        <v>725</v>
      </c>
      <c r="AC437" s="21">
        <v>725</v>
      </c>
      <c r="AD437" s="21"/>
      <c r="AE437" s="21">
        <v>725</v>
      </c>
      <c r="AF437" s="21">
        <v>724.27137700000003</v>
      </c>
      <c r="AG437" s="21">
        <v>0</v>
      </c>
      <c r="AH437" s="21">
        <v>724.27137700000003</v>
      </c>
      <c r="AI437" s="1464"/>
      <c r="AJ437" s="1464"/>
      <c r="AK437" s="1464" t="s">
        <v>12945</v>
      </c>
      <c r="AL437" s="2601">
        <v>0.25</v>
      </c>
      <c r="AM437" s="1463">
        <v>0</v>
      </c>
    </row>
    <row r="438" spans="1:39" ht="78.75">
      <c r="A438" s="289">
        <v>1938</v>
      </c>
      <c r="B438" s="1513" t="s">
        <v>5031</v>
      </c>
      <c r="C438" s="1465" t="s">
        <v>5032</v>
      </c>
      <c r="D438" s="1460" t="s">
        <v>1828</v>
      </c>
      <c r="E438" s="1460" t="s">
        <v>145</v>
      </c>
      <c r="F438" s="1508" t="s">
        <v>115</v>
      </c>
      <c r="G438" s="1477">
        <v>1400</v>
      </c>
      <c r="H438" s="1477">
        <v>0</v>
      </c>
      <c r="I438" s="547">
        <v>0</v>
      </c>
      <c r="J438" s="1514">
        <v>0</v>
      </c>
      <c r="K438" s="1463">
        <v>0</v>
      </c>
      <c r="L438" s="1464">
        <v>1400</v>
      </c>
      <c r="M438" s="1464">
        <v>700</v>
      </c>
      <c r="N438" s="1477">
        <v>0</v>
      </c>
      <c r="O438" s="1464">
        <v>700</v>
      </c>
      <c r="P438" s="1464"/>
      <c r="Q438" s="1464"/>
      <c r="R438" s="1464"/>
      <c r="S438" s="1464"/>
      <c r="T438" s="1464"/>
      <c r="U438" s="1464"/>
      <c r="V438" s="1464"/>
      <c r="W438" s="1464"/>
      <c r="X438" s="1464"/>
      <c r="Y438" s="1464"/>
      <c r="Z438" s="466">
        <v>700</v>
      </c>
      <c r="AA438" s="466">
        <v>0</v>
      </c>
      <c r="AB438" s="21">
        <v>700</v>
      </c>
      <c r="AC438" s="21">
        <v>700</v>
      </c>
      <c r="AD438" s="21"/>
      <c r="AE438" s="21">
        <v>700</v>
      </c>
      <c r="AF438" s="21">
        <v>699.52833299999998</v>
      </c>
      <c r="AG438" s="21">
        <v>0</v>
      </c>
      <c r="AH438" s="21">
        <v>699.52833299999998</v>
      </c>
      <c r="AI438" s="1464"/>
      <c r="AJ438" s="1460"/>
      <c r="AK438" s="1464" t="s">
        <v>12870</v>
      </c>
      <c r="AL438" s="2601">
        <v>0.25</v>
      </c>
      <c r="AM438" s="1463">
        <v>0</v>
      </c>
    </row>
    <row r="439" spans="1:39" ht="78.75">
      <c r="A439" s="289">
        <v>1939</v>
      </c>
      <c r="B439" s="1513" t="s">
        <v>5033</v>
      </c>
      <c r="C439" s="1495" t="s">
        <v>5034</v>
      </c>
      <c r="D439" s="1310" t="s">
        <v>55</v>
      </c>
      <c r="E439" s="1496" t="s">
        <v>145</v>
      </c>
      <c r="F439" s="1497" t="s">
        <v>26</v>
      </c>
      <c r="G439" s="1530">
        <v>1457.0820000000001</v>
      </c>
      <c r="H439" s="1499">
        <v>0</v>
      </c>
      <c r="I439" s="1500">
        <v>0</v>
      </c>
      <c r="J439" s="1187">
        <v>0</v>
      </c>
      <c r="K439" s="1501">
        <v>0</v>
      </c>
      <c r="L439" s="1502">
        <v>1457.0820000000001</v>
      </c>
      <c r="M439" s="1187">
        <v>1457.0820000000001</v>
      </c>
      <c r="N439" s="1187">
        <v>0</v>
      </c>
      <c r="O439" s="1502">
        <v>1457.0820000000001</v>
      </c>
      <c r="P439" s="1502"/>
      <c r="Q439" s="1502"/>
      <c r="R439" s="1502"/>
      <c r="S439" s="1502"/>
      <c r="T439" s="1502"/>
      <c r="U439" s="1502"/>
      <c r="V439" s="1502"/>
      <c r="W439" s="1502"/>
      <c r="X439" s="1502"/>
      <c r="Y439" s="1502"/>
      <c r="Z439" s="466">
        <v>1457.0820000000001</v>
      </c>
      <c r="AA439" s="466">
        <v>0</v>
      </c>
      <c r="AB439" s="21">
        <v>1457.0820000000001</v>
      </c>
      <c r="AC439" s="21">
        <v>1457.0819999999999</v>
      </c>
      <c r="AD439" s="21"/>
      <c r="AE439" s="21">
        <v>1457.0819999999999</v>
      </c>
      <c r="AF439" s="21">
        <v>1359.5649040000001</v>
      </c>
      <c r="AG439" s="21">
        <v>0</v>
      </c>
      <c r="AH439" s="21">
        <v>1359.5649040000001</v>
      </c>
      <c r="AI439" s="1502"/>
      <c r="AJ439" s="1496"/>
      <c r="AK439" s="1502" t="s">
        <v>12506</v>
      </c>
      <c r="AL439" s="2601">
        <v>0.25</v>
      </c>
      <c r="AM439" s="287">
        <v>0</v>
      </c>
    </row>
    <row r="440" spans="1:39" ht="63">
      <c r="A440" s="289">
        <v>1940</v>
      </c>
      <c r="B440" s="1513" t="s">
        <v>5035</v>
      </c>
      <c r="C440" s="1495" t="s">
        <v>5036</v>
      </c>
      <c r="D440" s="1310" t="s">
        <v>55</v>
      </c>
      <c r="E440" s="1460" t="s">
        <v>7081</v>
      </c>
      <c r="F440" s="1497" t="s">
        <v>26</v>
      </c>
      <c r="G440" s="1530">
        <v>499.30500000000001</v>
      </c>
      <c r="H440" s="1499">
        <v>0</v>
      </c>
      <c r="I440" s="1500">
        <v>0</v>
      </c>
      <c r="J440" s="1187">
        <v>0</v>
      </c>
      <c r="K440" s="1501">
        <v>0</v>
      </c>
      <c r="L440" s="1502">
        <v>499.30500000000001</v>
      </c>
      <c r="M440" s="286">
        <v>499.30500000000001</v>
      </c>
      <c r="N440" s="1187">
        <v>0</v>
      </c>
      <c r="O440" s="1502">
        <v>499.30500000000001</v>
      </c>
      <c r="P440" s="1502"/>
      <c r="Q440" s="1502"/>
      <c r="R440" s="1502"/>
      <c r="S440" s="1502"/>
      <c r="T440" s="1502"/>
      <c r="U440" s="1502"/>
      <c r="V440" s="1502"/>
      <c r="W440" s="1502"/>
      <c r="X440" s="1502"/>
      <c r="Y440" s="1502"/>
      <c r="Z440" s="466">
        <v>499.30500000000001</v>
      </c>
      <c r="AA440" s="466">
        <v>0</v>
      </c>
      <c r="AB440" s="21">
        <v>499.30500000000001</v>
      </c>
      <c r="AC440" s="21">
        <v>249.65199999999999</v>
      </c>
      <c r="AD440" s="21"/>
      <c r="AE440" s="21">
        <v>249.65199999999999</v>
      </c>
      <c r="AF440" s="21">
        <v>249.650417</v>
      </c>
      <c r="AG440" s="21">
        <v>0</v>
      </c>
      <c r="AH440" s="21">
        <v>249.650417</v>
      </c>
      <c r="AI440" s="1502"/>
      <c r="AJ440" s="1502"/>
      <c r="AK440" s="1502" t="s">
        <v>12151</v>
      </c>
      <c r="AL440" s="2601">
        <v>0.25</v>
      </c>
      <c r="AM440" s="287">
        <v>0</v>
      </c>
    </row>
    <row r="441" spans="1:39" ht="63">
      <c r="A441" s="289">
        <v>1941</v>
      </c>
      <c r="B441" s="1513" t="s">
        <v>5037</v>
      </c>
      <c r="C441" s="1495" t="s">
        <v>5038</v>
      </c>
      <c r="D441" s="1310" t="s">
        <v>55</v>
      </c>
      <c r="E441" s="1460" t="s">
        <v>7081</v>
      </c>
      <c r="F441" s="1497" t="s">
        <v>26</v>
      </c>
      <c r="G441" s="1530">
        <v>999.96</v>
      </c>
      <c r="H441" s="1499">
        <v>0</v>
      </c>
      <c r="I441" s="1500">
        <v>0</v>
      </c>
      <c r="J441" s="1187">
        <v>0</v>
      </c>
      <c r="K441" s="1501">
        <v>0</v>
      </c>
      <c r="L441" s="1502">
        <v>999.96</v>
      </c>
      <c r="M441" s="286">
        <v>999.96</v>
      </c>
      <c r="N441" s="1187">
        <v>0</v>
      </c>
      <c r="O441" s="1502">
        <v>999.96</v>
      </c>
      <c r="P441" s="1502"/>
      <c r="Q441" s="1502"/>
      <c r="R441" s="1502"/>
      <c r="S441" s="1502"/>
      <c r="T441" s="1502"/>
      <c r="U441" s="1502"/>
      <c r="V441" s="1502"/>
      <c r="W441" s="1502"/>
      <c r="X441" s="1502"/>
      <c r="Y441" s="1502"/>
      <c r="Z441" s="466">
        <v>999.96</v>
      </c>
      <c r="AA441" s="466">
        <v>0</v>
      </c>
      <c r="AB441" s="21">
        <v>999.96</v>
      </c>
      <c r="AC441" s="21">
        <v>499.98</v>
      </c>
      <c r="AD441" s="21"/>
      <c r="AE441" s="21">
        <v>499.98</v>
      </c>
      <c r="AF441" s="21">
        <v>499.45885500000003</v>
      </c>
      <c r="AG441" s="21">
        <v>0</v>
      </c>
      <c r="AH441" s="21">
        <v>499.45885500000003</v>
      </c>
      <c r="AI441" s="1502"/>
      <c r="AJ441" s="1502"/>
      <c r="AK441" s="1502" t="s">
        <v>12152</v>
      </c>
      <c r="AL441" s="2601">
        <v>0.25</v>
      </c>
      <c r="AM441" s="287">
        <v>0</v>
      </c>
    </row>
    <row r="442" spans="1:39" ht="47.25">
      <c r="A442" s="289">
        <v>1942</v>
      </c>
      <c r="B442" s="1513" t="s">
        <v>5039</v>
      </c>
      <c r="C442" s="1495" t="s">
        <v>5040</v>
      </c>
      <c r="D442" s="1310" t="s">
        <v>55</v>
      </c>
      <c r="E442" s="1496" t="s">
        <v>145</v>
      </c>
      <c r="F442" s="1497" t="s">
        <v>26</v>
      </c>
      <c r="G442" s="1530">
        <v>4000</v>
      </c>
      <c r="H442" s="1499">
        <v>0</v>
      </c>
      <c r="I442" s="1500">
        <v>0</v>
      </c>
      <c r="J442" s="1187">
        <v>0</v>
      </c>
      <c r="K442" s="1501">
        <v>0</v>
      </c>
      <c r="L442" s="1502">
        <v>4000</v>
      </c>
      <c r="M442" s="286">
        <v>4000</v>
      </c>
      <c r="N442" s="1187">
        <v>0</v>
      </c>
      <c r="O442" s="1502">
        <v>4000</v>
      </c>
      <c r="P442" s="1502"/>
      <c r="Q442" s="1502"/>
      <c r="R442" s="1502"/>
      <c r="S442" s="1502"/>
      <c r="T442" s="1502"/>
      <c r="U442" s="1502"/>
      <c r="V442" s="1502"/>
      <c r="W442" s="1502"/>
      <c r="X442" s="1502"/>
      <c r="Y442" s="1502"/>
      <c r="Z442" s="466">
        <v>4000</v>
      </c>
      <c r="AA442" s="466">
        <v>0</v>
      </c>
      <c r="AB442" s="21">
        <v>4000</v>
      </c>
      <c r="AC442" s="21">
        <v>1000</v>
      </c>
      <c r="AD442" s="21"/>
      <c r="AE442" s="21">
        <v>1000</v>
      </c>
      <c r="AF442" s="21">
        <v>948.96004500000004</v>
      </c>
      <c r="AG442" s="21">
        <v>0</v>
      </c>
      <c r="AH442" s="21">
        <v>948.96004500000004</v>
      </c>
      <c r="AI442" s="1502"/>
      <c r="AJ442" s="1460" t="s">
        <v>12994</v>
      </c>
      <c r="AK442" s="1502" t="s">
        <v>10759</v>
      </c>
      <c r="AL442" s="2601">
        <v>0.25</v>
      </c>
      <c r="AM442" s="287">
        <v>0</v>
      </c>
    </row>
    <row r="443" spans="1:39" ht="283.5">
      <c r="A443" s="289">
        <v>1943</v>
      </c>
      <c r="B443" s="1513" t="s">
        <v>5041</v>
      </c>
      <c r="C443" s="1531" t="s">
        <v>5042</v>
      </c>
      <c r="D443" s="1310" t="s">
        <v>55</v>
      </c>
      <c r="E443" s="1496" t="s">
        <v>145</v>
      </c>
      <c r="F443" s="1497" t="s">
        <v>26</v>
      </c>
      <c r="G443" s="1532">
        <v>1650</v>
      </c>
      <c r="H443" s="1499">
        <v>0</v>
      </c>
      <c r="I443" s="1500">
        <v>0</v>
      </c>
      <c r="J443" s="1187">
        <v>0</v>
      </c>
      <c r="K443" s="1501">
        <v>0</v>
      </c>
      <c r="L443" s="1502">
        <v>1650</v>
      </c>
      <c r="M443" s="286">
        <v>1650</v>
      </c>
      <c r="N443" s="1187">
        <v>0</v>
      </c>
      <c r="O443" s="1502">
        <v>1650</v>
      </c>
      <c r="P443" s="1502"/>
      <c r="Q443" s="1502">
        <v>1472.9190000000001</v>
      </c>
      <c r="R443" s="1502"/>
      <c r="S443" s="1502"/>
      <c r="T443" s="1502"/>
      <c r="U443" s="1502"/>
      <c r="V443" s="1502"/>
      <c r="W443" s="1502"/>
      <c r="X443" s="1502"/>
      <c r="Y443" s="1502"/>
      <c r="Z443" s="466">
        <v>177.0809999999999</v>
      </c>
      <c r="AA443" s="466">
        <v>0</v>
      </c>
      <c r="AB443" s="21">
        <v>177.0809999999999</v>
      </c>
      <c r="AC443" s="21"/>
      <c r="AD443" s="21"/>
      <c r="AE443" s="21">
        <v>0</v>
      </c>
      <c r="AF443" s="21">
        <v>0</v>
      </c>
      <c r="AG443" s="21">
        <v>0</v>
      </c>
      <c r="AH443" s="21">
        <v>0</v>
      </c>
      <c r="AI443" s="1502"/>
      <c r="AJ443" s="1496" t="s">
        <v>12753</v>
      </c>
      <c r="AK443" s="1502"/>
      <c r="AL443" s="2601">
        <v>0.25</v>
      </c>
      <c r="AM443" s="287">
        <v>0</v>
      </c>
    </row>
    <row r="444" spans="1:39">
      <c r="A444" s="289" t="s">
        <v>300</v>
      </c>
      <c r="B444" s="1468"/>
      <c r="C444" s="1533" t="s">
        <v>5043</v>
      </c>
      <c r="D444" s="1534"/>
      <c r="E444" s="1534"/>
      <c r="F444" s="1534"/>
      <c r="G444" s="1535">
        <v>14739.347000000002</v>
      </c>
      <c r="H444" s="1535">
        <v>0</v>
      </c>
      <c r="I444" s="1535">
        <v>0</v>
      </c>
      <c r="J444" s="1535">
        <v>0</v>
      </c>
      <c r="K444" s="1535">
        <v>0</v>
      </c>
      <c r="L444" s="1535">
        <v>14739.347000000002</v>
      </c>
      <c r="M444" s="1535">
        <v>11548.014999999999</v>
      </c>
      <c r="N444" s="1535">
        <v>0</v>
      </c>
      <c r="O444" s="1535">
        <v>11548.014999999999</v>
      </c>
      <c r="P444" s="1535">
        <v>0</v>
      </c>
      <c r="Q444" s="1535">
        <v>2097.9189999999999</v>
      </c>
      <c r="R444" s="1535">
        <v>0</v>
      </c>
      <c r="S444" s="1535">
        <v>0</v>
      </c>
      <c r="T444" s="1535">
        <v>0</v>
      </c>
      <c r="U444" s="1535">
        <v>0</v>
      </c>
      <c r="V444" s="1535">
        <v>0</v>
      </c>
      <c r="W444" s="1535">
        <v>0</v>
      </c>
      <c r="X444" s="1535">
        <v>0</v>
      </c>
      <c r="Y444" s="1535">
        <v>0</v>
      </c>
      <c r="Z444" s="1535">
        <v>9450.0959999999995</v>
      </c>
      <c r="AA444" s="1535">
        <v>0</v>
      </c>
      <c r="AB444" s="1535">
        <v>9450.0959999999995</v>
      </c>
      <c r="AC444" s="1535">
        <v>5240.1319999999996</v>
      </c>
      <c r="AD444" s="1535">
        <v>0</v>
      </c>
      <c r="AE444" s="1535">
        <v>5240.1319999999996</v>
      </c>
      <c r="AF444" s="1535">
        <v>5088.458294</v>
      </c>
      <c r="AG444" s="1535">
        <v>0</v>
      </c>
      <c r="AH444" s="1535">
        <v>5088.458294</v>
      </c>
      <c r="AI444" s="1535">
        <v>0</v>
      </c>
      <c r="AJ444" s="1535"/>
      <c r="AK444" s="1535"/>
      <c r="AL444" s="1535"/>
      <c r="AM444" s="1535">
        <v>0</v>
      </c>
    </row>
    <row r="445" spans="1:39" ht="16.5" thickBot="1">
      <c r="A445" s="289" t="s">
        <v>300</v>
      </c>
      <c r="B445" s="1468"/>
      <c r="C445" s="1536" t="s">
        <v>5044</v>
      </c>
      <c r="D445" s="1525"/>
      <c r="E445" s="1525"/>
      <c r="F445" s="1525"/>
      <c r="G445" s="1526">
        <v>60827.329000000005</v>
      </c>
      <c r="H445" s="1526">
        <v>5658.2990119999986</v>
      </c>
      <c r="I445" s="1526">
        <v>14150.283249999997</v>
      </c>
      <c r="J445" s="1526">
        <v>0</v>
      </c>
      <c r="K445" s="1526">
        <v>19808.582262</v>
      </c>
      <c r="L445" s="1526">
        <v>41018.746737999994</v>
      </c>
      <c r="M445" s="1526">
        <v>25661.068999999996</v>
      </c>
      <c r="N445" s="1526">
        <v>13.018000000000001</v>
      </c>
      <c r="O445" s="1526">
        <v>25674.086999999996</v>
      </c>
      <c r="P445" s="1526">
        <v>2163.7469999999998</v>
      </c>
      <c r="Q445" s="1526">
        <v>2282.134</v>
      </c>
      <c r="R445" s="1526">
        <v>0</v>
      </c>
      <c r="S445" s="1526">
        <v>0</v>
      </c>
      <c r="T445" s="1526">
        <v>0</v>
      </c>
      <c r="U445" s="1526">
        <v>0</v>
      </c>
      <c r="V445" s="1526">
        <v>0</v>
      </c>
      <c r="W445" s="1526">
        <v>0</v>
      </c>
      <c r="X445" s="1526">
        <v>54.574999999999989</v>
      </c>
      <c r="Y445" s="1526">
        <v>0</v>
      </c>
      <c r="Z445" s="1526">
        <v>25488.106999999996</v>
      </c>
      <c r="AA445" s="1526">
        <v>13.018000000000001</v>
      </c>
      <c r="AB445" s="1526">
        <v>25501.124999999993</v>
      </c>
      <c r="AC445" s="1526">
        <v>20458.069499999998</v>
      </c>
      <c r="AD445" s="1526">
        <v>13.018000000000001</v>
      </c>
      <c r="AE445" s="1526">
        <v>20471.087499999994</v>
      </c>
      <c r="AF445" s="1526">
        <v>20117.330357999996</v>
      </c>
      <c r="AG445" s="1526">
        <v>10.570015</v>
      </c>
      <c r="AH445" s="1526">
        <v>20127.900372999997</v>
      </c>
      <c r="AI445" s="1526">
        <v>0</v>
      </c>
      <c r="AJ445" s="1526"/>
      <c r="AK445" s="1526"/>
      <c r="AL445" s="1526"/>
      <c r="AM445" s="1526">
        <v>0</v>
      </c>
    </row>
    <row r="446" spans="1:39">
      <c r="A446" s="289" t="s">
        <v>300</v>
      </c>
      <c r="B446" s="1468"/>
      <c r="C446" s="1537"/>
      <c r="D446" s="1527"/>
      <c r="E446" s="1527"/>
      <c r="F446" s="1527"/>
      <c r="G446" s="1528"/>
      <c r="H446" s="1528"/>
      <c r="I446" s="1528"/>
      <c r="J446" s="1528"/>
      <c r="K446" s="129"/>
      <c r="L446" s="129"/>
      <c r="M446" s="1528"/>
      <c r="N446" s="1528"/>
      <c r="O446" s="1528"/>
      <c r="P446" s="1528"/>
      <c r="Q446" s="1528"/>
      <c r="R446" s="1528"/>
      <c r="S446" s="1528"/>
      <c r="T446" s="1528"/>
      <c r="U446" s="1528"/>
      <c r="V446" s="1528"/>
      <c r="W446" s="1528"/>
      <c r="X446" s="1528"/>
      <c r="Y446" s="1528"/>
      <c r="Z446" s="1528"/>
      <c r="AA446" s="1528"/>
      <c r="AB446" s="1528"/>
      <c r="AC446" s="1528"/>
      <c r="AD446" s="1528"/>
      <c r="AE446" s="1528"/>
      <c r="AF446" s="1528"/>
      <c r="AG446" s="1528"/>
      <c r="AH446" s="1528"/>
      <c r="AI446" s="1528"/>
      <c r="AJ446" s="1528"/>
      <c r="AK446" s="1528"/>
      <c r="AL446" s="1528"/>
      <c r="AM446" s="1528"/>
    </row>
    <row r="447" spans="1:39">
      <c r="A447" s="289" t="s">
        <v>300</v>
      </c>
      <c r="B447" s="1538"/>
      <c r="C447" s="1449" t="s">
        <v>2332</v>
      </c>
      <c r="D447" s="1539"/>
      <c r="E447" s="1539"/>
      <c r="F447" s="1539"/>
      <c r="G447" s="1540"/>
      <c r="H447" s="1463"/>
      <c r="I447" s="1540"/>
      <c r="J447" s="1464"/>
      <c r="K447" s="129"/>
      <c r="L447" s="129"/>
      <c r="M447" s="1486"/>
      <c r="N447" s="1486"/>
      <c r="O447" s="1486"/>
      <c r="P447" s="1486"/>
      <c r="Q447" s="1486"/>
      <c r="R447" s="1486"/>
      <c r="S447" s="1486"/>
      <c r="T447" s="1486"/>
      <c r="U447" s="1486"/>
      <c r="V447" s="1486"/>
      <c r="W447" s="1486"/>
      <c r="X447" s="1486"/>
      <c r="Y447" s="1486"/>
      <c r="Z447" s="1486"/>
      <c r="AA447" s="1486"/>
      <c r="AB447" s="1486"/>
      <c r="AC447" s="1486"/>
      <c r="AD447" s="1486"/>
      <c r="AE447" s="1486"/>
      <c r="AF447" s="1486"/>
      <c r="AG447" s="1486"/>
      <c r="AH447" s="1486"/>
      <c r="AI447" s="1486"/>
      <c r="AJ447" s="1486"/>
      <c r="AK447" s="1486"/>
      <c r="AL447" s="1486"/>
      <c r="AM447" s="1486"/>
    </row>
    <row r="448" spans="1:39">
      <c r="A448" s="289" t="s">
        <v>300</v>
      </c>
      <c r="B448" s="1538"/>
      <c r="C448" s="1451" t="s">
        <v>5045</v>
      </c>
      <c r="D448" s="1539"/>
      <c r="E448" s="1539"/>
      <c r="F448" s="1539"/>
      <c r="G448" s="1540"/>
      <c r="H448" s="1463"/>
      <c r="I448" s="1540"/>
      <c r="J448" s="1464"/>
      <c r="K448" s="129"/>
      <c r="L448" s="129"/>
      <c r="M448" s="1486"/>
      <c r="N448" s="1486"/>
      <c r="O448" s="1486"/>
      <c r="P448" s="1486"/>
      <c r="Q448" s="1486"/>
      <c r="R448" s="1486"/>
      <c r="S448" s="1486"/>
      <c r="T448" s="1486"/>
      <c r="U448" s="1486"/>
      <c r="V448" s="1486"/>
      <c r="W448" s="1486"/>
      <c r="X448" s="1486"/>
      <c r="Y448" s="1486"/>
      <c r="Z448" s="1486"/>
      <c r="AA448" s="1486"/>
      <c r="AB448" s="1486"/>
      <c r="AC448" s="1486"/>
      <c r="AD448" s="1486"/>
      <c r="AE448" s="1486"/>
      <c r="AF448" s="1486"/>
      <c r="AG448" s="1486"/>
      <c r="AH448" s="1486"/>
      <c r="AI448" s="1486"/>
      <c r="AJ448" s="1486"/>
      <c r="AK448" s="1486"/>
      <c r="AL448" s="1486"/>
      <c r="AM448" s="1486"/>
    </row>
    <row r="449" spans="1:39">
      <c r="A449" s="289" t="s">
        <v>300</v>
      </c>
      <c r="B449" s="1538"/>
      <c r="C449" s="1451"/>
      <c r="D449" s="1539"/>
      <c r="E449" s="1539"/>
      <c r="F449" s="1539"/>
      <c r="G449" s="1540"/>
      <c r="H449" s="1463"/>
      <c r="I449" s="1540"/>
      <c r="J449" s="1464"/>
      <c r="K449" s="129"/>
      <c r="L449" s="129"/>
      <c r="M449" s="1486"/>
      <c r="N449" s="1486"/>
      <c r="O449" s="1486"/>
      <c r="P449" s="1486"/>
      <c r="Q449" s="1486"/>
      <c r="R449" s="1486"/>
      <c r="S449" s="1486"/>
      <c r="T449" s="1486"/>
      <c r="U449" s="1486"/>
      <c r="V449" s="1486"/>
      <c r="W449" s="1486"/>
      <c r="X449" s="1486"/>
      <c r="Y449" s="1486"/>
      <c r="Z449" s="1486"/>
      <c r="AA449" s="1486"/>
      <c r="AB449" s="1486"/>
      <c r="AC449" s="1486"/>
      <c r="AD449" s="1486"/>
      <c r="AE449" s="1486"/>
      <c r="AF449" s="1486"/>
      <c r="AG449" s="1486"/>
      <c r="AH449" s="1486"/>
      <c r="AI449" s="1486"/>
      <c r="AJ449" s="1486"/>
      <c r="AK449" s="1486"/>
      <c r="AL449" s="1486"/>
      <c r="AM449" s="1486"/>
    </row>
    <row r="450" spans="1:39" ht="94.5">
      <c r="A450" s="289">
        <v>1944</v>
      </c>
      <c r="B450" s="1541" t="s">
        <v>5046</v>
      </c>
      <c r="C450" s="1542" t="s">
        <v>5047</v>
      </c>
      <c r="D450" s="1543" t="s">
        <v>124</v>
      </c>
      <c r="E450" s="1543" t="s">
        <v>5048</v>
      </c>
      <c r="F450" s="1508" t="s">
        <v>26</v>
      </c>
      <c r="G450" s="1477">
        <v>100.946</v>
      </c>
      <c r="H450" s="1463">
        <v>89.680999999999997</v>
      </c>
      <c r="I450" s="1464">
        <v>0</v>
      </c>
      <c r="J450" s="1464">
        <v>0</v>
      </c>
      <c r="K450" s="129">
        <v>89.680999999999997</v>
      </c>
      <c r="L450" s="129">
        <v>11.265000000000001</v>
      </c>
      <c r="M450" s="1464">
        <v>0</v>
      </c>
      <c r="N450" s="1464">
        <v>2.7709999999999999</v>
      </c>
      <c r="O450" s="1464">
        <v>2.7709999999999999</v>
      </c>
      <c r="P450" s="1464"/>
      <c r="Q450" s="1464"/>
      <c r="R450" s="1464"/>
      <c r="S450" s="1464"/>
      <c r="T450" s="1464"/>
      <c r="U450" s="1464"/>
      <c r="V450" s="1464"/>
      <c r="W450" s="1464"/>
      <c r="X450" s="1464"/>
      <c r="Y450" s="1464"/>
      <c r="Z450" s="466">
        <v>0</v>
      </c>
      <c r="AA450" s="466">
        <v>2.7709999999999999</v>
      </c>
      <c r="AB450" s="21">
        <v>2.7709999999999999</v>
      </c>
      <c r="AC450" s="21"/>
      <c r="AD450" s="21"/>
      <c r="AE450" s="21">
        <v>0</v>
      </c>
      <c r="AF450" s="21">
        <v>0</v>
      </c>
      <c r="AG450" s="21">
        <v>0</v>
      </c>
      <c r="AH450" s="21">
        <v>0</v>
      </c>
      <c r="AI450" s="1464"/>
      <c r="AJ450" s="1464" t="s">
        <v>9320</v>
      </c>
      <c r="AK450" s="1464"/>
      <c r="AL450" s="2601">
        <v>0.25</v>
      </c>
      <c r="AM450" s="1464">
        <v>0</v>
      </c>
    </row>
    <row r="451" spans="1:39" ht="63">
      <c r="A451" s="289">
        <v>1945</v>
      </c>
      <c r="B451" s="1541" t="s">
        <v>5049</v>
      </c>
      <c r="C451" s="1542" t="s">
        <v>5050</v>
      </c>
      <c r="D451" s="1543" t="s">
        <v>124</v>
      </c>
      <c r="E451" s="1543" t="s">
        <v>5048</v>
      </c>
      <c r="F451" s="1508" t="s">
        <v>26</v>
      </c>
      <c r="G451" s="1477">
        <v>312.20100000000002</v>
      </c>
      <c r="H451" s="1463">
        <v>251.02</v>
      </c>
      <c r="I451" s="1464">
        <v>10.974</v>
      </c>
      <c r="J451" s="1464">
        <v>0</v>
      </c>
      <c r="K451" s="129">
        <v>261.99400000000003</v>
      </c>
      <c r="L451" s="129">
        <v>50.206999999999994</v>
      </c>
      <c r="M451" s="1464">
        <v>0</v>
      </c>
      <c r="N451" s="1464">
        <v>18.242000000000001</v>
      </c>
      <c r="O451" s="1464">
        <v>18.242000000000001</v>
      </c>
      <c r="P451" s="1464"/>
      <c r="Q451" s="1464"/>
      <c r="R451" s="1464"/>
      <c r="S451" s="1464"/>
      <c r="T451" s="1464"/>
      <c r="U451" s="1464"/>
      <c r="V451" s="1464"/>
      <c r="W451" s="1464"/>
      <c r="X451" s="1464"/>
      <c r="Y451" s="1464"/>
      <c r="Z451" s="466">
        <v>0</v>
      </c>
      <c r="AA451" s="466">
        <v>18.242000000000001</v>
      </c>
      <c r="AB451" s="21">
        <v>18.242000000000001</v>
      </c>
      <c r="AC451" s="21"/>
      <c r="AD451" s="21"/>
      <c r="AE451" s="21">
        <v>0</v>
      </c>
      <c r="AF451" s="21">
        <v>0</v>
      </c>
      <c r="AG451" s="21">
        <v>0</v>
      </c>
      <c r="AH451" s="21">
        <v>0</v>
      </c>
      <c r="AI451" s="1464"/>
      <c r="AJ451" s="1464" t="s">
        <v>9320</v>
      </c>
      <c r="AK451" s="1464"/>
      <c r="AL451" s="2601">
        <v>0.25</v>
      </c>
      <c r="AM451" s="1464">
        <v>0</v>
      </c>
    </row>
    <row r="452" spans="1:39" ht="126">
      <c r="A452" s="289">
        <v>1946</v>
      </c>
      <c r="B452" s="1544" t="s">
        <v>5051</v>
      </c>
      <c r="C452" s="1542" t="s">
        <v>5052</v>
      </c>
      <c r="D452" s="1545" t="s">
        <v>124</v>
      </c>
      <c r="E452" s="1467" t="s">
        <v>5053</v>
      </c>
      <c r="F452" s="1508" t="s">
        <v>26</v>
      </c>
      <c r="G452" s="1477">
        <v>24</v>
      </c>
      <c r="H452" s="1463">
        <v>18</v>
      </c>
      <c r="I452" s="1464">
        <v>0</v>
      </c>
      <c r="J452" s="1464">
        <v>0</v>
      </c>
      <c r="K452" s="129">
        <v>18</v>
      </c>
      <c r="L452" s="129">
        <v>6</v>
      </c>
      <c r="M452" s="1464">
        <v>0</v>
      </c>
      <c r="N452" s="1464">
        <v>2.044</v>
      </c>
      <c r="O452" s="1464">
        <v>2.044</v>
      </c>
      <c r="P452" s="1464"/>
      <c r="Q452" s="1464"/>
      <c r="R452" s="1464"/>
      <c r="S452" s="1464"/>
      <c r="T452" s="1464"/>
      <c r="U452" s="1464"/>
      <c r="V452" s="1464"/>
      <c r="W452" s="1464"/>
      <c r="X452" s="1464"/>
      <c r="Y452" s="1464"/>
      <c r="Z452" s="466">
        <v>0</v>
      </c>
      <c r="AA452" s="466">
        <v>2.044</v>
      </c>
      <c r="AB452" s="21">
        <v>2.044</v>
      </c>
      <c r="AC452" s="21"/>
      <c r="AD452" s="21"/>
      <c r="AE452" s="21">
        <v>0</v>
      </c>
      <c r="AF452" s="21">
        <v>0</v>
      </c>
      <c r="AG452" s="21">
        <v>0</v>
      </c>
      <c r="AH452" s="21">
        <v>0</v>
      </c>
      <c r="AI452" s="1464"/>
      <c r="AJ452" s="1464" t="s">
        <v>9320</v>
      </c>
      <c r="AK452" s="1464"/>
      <c r="AL452" s="2601">
        <v>0.25</v>
      </c>
      <c r="AM452" s="1464">
        <v>0</v>
      </c>
    </row>
    <row r="453" spans="1:39" ht="47.25">
      <c r="A453" s="289">
        <v>1947</v>
      </c>
      <c r="B453" s="1541" t="s">
        <v>5054</v>
      </c>
      <c r="C453" s="1542" t="s">
        <v>5055</v>
      </c>
      <c r="D453" s="1543" t="s">
        <v>124</v>
      </c>
      <c r="E453" s="1543" t="s">
        <v>5056</v>
      </c>
      <c r="F453" s="1508" t="s">
        <v>26</v>
      </c>
      <c r="G453" s="1477">
        <v>159.12899999999999</v>
      </c>
      <c r="H453" s="1463">
        <v>140.69</v>
      </c>
      <c r="I453" s="1464">
        <v>0</v>
      </c>
      <c r="J453" s="1464">
        <v>0</v>
      </c>
      <c r="K453" s="129">
        <v>140.69</v>
      </c>
      <c r="L453" s="129">
        <v>18.438999999999993</v>
      </c>
      <c r="M453" s="1464">
        <v>0</v>
      </c>
      <c r="N453" s="1464">
        <v>18.439</v>
      </c>
      <c r="O453" s="1464">
        <v>18.439</v>
      </c>
      <c r="P453" s="1464"/>
      <c r="Q453" s="1464"/>
      <c r="R453" s="1464"/>
      <c r="S453" s="1464"/>
      <c r="T453" s="1464"/>
      <c r="U453" s="1464"/>
      <c r="V453" s="1464"/>
      <c r="W453" s="1464"/>
      <c r="X453" s="1464"/>
      <c r="Y453" s="1464"/>
      <c r="Z453" s="466">
        <v>0</v>
      </c>
      <c r="AA453" s="466">
        <v>18.439</v>
      </c>
      <c r="AB453" s="21">
        <v>18.439</v>
      </c>
      <c r="AC453" s="21"/>
      <c r="AD453" s="21"/>
      <c r="AE453" s="21">
        <v>0</v>
      </c>
      <c r="AF453" s="21">
        <v>0</v>
      </c>
      <c r="AG453" s="21">
        <v>0</v>
      </c>
      <c r="AH453" s="21">
        <v>0</v>
      </c>
      <c r="AI453" s="1464"/>
      <c r="AJ453" s="1464" t="s">
        <v>9320</v>
      </c>
      <c r="AK453" s="1464"/>
      <c r="AL453" s="2601">
        <v>1</v>
      </c>
      <c r="AM453" s="1464">
        <v>0</v>
      </c>
    </row>
    <row r="454" spans="1:39" ht="78.75">
      <c r="A454" s="289">
        <v>1948</v>
      </c>
      <c r="B454" s="1544" t="s">
        <v>5057</v>
      </c>
      <c r="C454" s="1542" t="s">
        <v>5058</v>
      </c>
      <c r="D454" s="1543" t="s">
        <v>124</v>
      </c>
      <c r="E454" s="1467" t="s">
        <v>5056</v>
      </c>
      <c r="F454" s="1508" t="s">
        <v>26</v>
      </c>
      <c r="G454" s="1477">
        <v>1654.1130000000001</v>
      </c>
      <c r="H454" s="1463">
        <v>196.084</v>
      </c>
      <c r="I454" s="1464">
        <v>0</v>
      </c>
      <c r="J454" s="1464">
        <v>0</v>
      </c>
      <c r="K454" s="129">
        <v>196.084</v>
      </c>
      <c r="L454" s="129">
        <v>1458.029</v>
      </c>
      <c r="M454" s="1464">
        <v>202.923</v>
      </c>
      <c r="N454" s="1464">
        <v>0</v>
      </c>
      <c r="O454" s="1464">
        <v>202.923</v>
      </c>
      <c r="P454" s="1464"/>
      <c r="Q454" s="1464"/>
      <c r="R454" s="1464"/>
      <c r="S454" s="1464"/>
      <c r="T454" s="1464"/>
      <c r="U454" s="1464"/>
      <c r="V454" s="1464"/>
      <c r="W454" s="1464"/>
      <c r="X454" s="1464"/>
      <c r="Y454" s="1464"/>
      <c r="Z454" s="466">
        <v>202.923</v>
      </c>
      <c r="AA454" s="466">
        <v>0</v>
      </c>
      <c r="AB454" s="21">
        <v>202.923</v>
      </c>
      <c r="AC454" s="21">
        <v>202.92274999999998</v>
      </c>
      <c r="AD454" s="21"/>
      <c r="AE454" s="21">
        <v>202.92274999999998</v>
      </c>
      <c r="AF454" s="21">
        <v>202.86438100000001</v>
      </c>
      <c r="AG454" s="21">
        <v>0</v>
      </c>
      <c r="AH454" s="21">
        <v>202.86438100000001</v>
      </c>
      <c r="AI454" s="1464"/>
      <c r="AJ454" s="1464"/>
      <c r="AK454" s="1464" t="s">
        <v>12254</v>
      </c>
      <c r="AL454" s="2601">
        <v>0.25</v>
      </c>
      <c r="AM454" s="1464">
        <v>0</v>
      </c>
    </row>
    <row r="455" spans="1:39" ht="78.75">
      <c r="A455" s="289">
        <v>1949</v>
      </c>
      <c r="B455" s="1544" t="s">
        <v>5059</v>
      </c>
      <c r="C455" s="1542" t="s">
        <v>5060</v>
      </c>
      <c r="D455" s="1543" t="s">
        <v>435</v>
      </c>
      <c r="E455" s="1467" t="s">
        <v>5061</v>
      </c>
      <c r="F455" s="1508" t="s">
        <v>26</v>
      </c>
      <c r="G455" s="1477">
        <v>121.271</v>
      </c>
      <c r="H455" s="1463">
        <v>102.39</v>
      </c>
      <c r="I455" s="1464">
        <v>0</v>
      </c>
      <c r="J455" s="1464">
        <v>0</v>
      </c>
      <c r="K455" s="129">
        <v>102.39</v>
      </c>
      <c r="L455" s="129">
        <v>18.881</v>
      </c>
      <c r="M455" s="1464">
        <v>0</v>
      </c>
      <c r="N455" s="1464">
        <v>10</v>
      </c>
      <c r="O455" s="1464">
        <v>10</v>
      </c>
      <c r="P455" s="1464"/>
      <c r="Q455" s="1464"/>
      <c r="R455" s="1464"/>
      <c r="S455" s="1464"/>
      <c r="T455" s="1464"/>
      <c r="U455" s="1464"/>
      <c r="V455" s="1464"/>
      <c r="W455" s="1464"/>
      <c r="X455" s="1464"/>
      <c r="Y455" s="1464"/>
      <c r="Z455" s="466">
        <v>0</v>
      </c>
      <c r="AA455" s="466">
        <v>10</v>
      </c>
      <c r="AB455" s="21">
        <v>10</v>
      </c>
      <c r="AC455" s="21"/>
      <c r="AD455" s="21"/>
      <c r="AE455" s="21">
        <v>0</v>
      </c>
      <c r="AF455" s="21">
        <v>0</v>
      </c>
      <c r="AG455" s="21">
        <v>0</v>
      </c>
      <c r="AH455" s="21">
        <v>0</v>
      </c>
      <c r="AI455" s="1464"/>
      <c r="AJ455" s="1464" t="s">
        <v>9450</v>
      </c>
      <c r="AK455" s="1464"/>
      <c r="AL455" s="2601">
        <v>0.25</v>
      </c>
      <c r="AM455" s="1464">
        <v>0</v>
      </c>
    </row>
    <row r="456" spans="1:39" ht="63">
      <c r="A456" s="289">
        <v>1950</v>
      </c>
      <c r="B456" s="1544" t="s">
        <v>5062</v>
      </c>
      <c r="C456" s="1542" t="s">
        <v>5063</v>
      </c>
      <c r="D456" s="1543" t="s">
        <v>435</v>
      </c>
      <c r="E456" s="1467" t="s">
        <v>5064</v>
      </c>
      <c r="F456" s="1508" t="s">
        <v>26</v>
      </c>
      <c r="G456" s="1477">
        <v>60</v>
      </c>
      <c r="H456" s="1463">
        <v>52.773000000000003</v>
      </c>
      <c r="I456" s="1464">
        <v>2E-3</v>
      </c>
      <c r="J456" s="1464">
        <v>0</v>
      </c>
      <c r="K456" s="129">
        <v>52.775000000000006</v>
      </c>
      <c r="L456" s="129">
        <v>7.2249999999999943</v>
      </c>
      <c r="M456" s="1464">
        <v>0</v>
      </c>
      <c r="N456" s="1464">
        <v>7.2249999999999996</v>
      </c>
      <c r="O456" s="1464">
        <v>7.2249999999999996</v>
      </c>
      <c r="P456" s="1464"/>
      <c r="Q456" s="1464"/>
      <c r="R456" s="1464"/>
      <c r="S456" s="1464"/>
      <c r="T456" s="1464"/>
      <c r="U456" s="1464"/>
      <c r="V456" s="1464"/>
      <c r="W456" s="1464"/>
      <c r="X456" s="1464"/>
      <c r="Y456" s="1464"/>
      <c r="Z456" s="466">
        <v>0</v>
      </c>
      <c r="AA456" s="466">
        <v>7.2249999999999996</v>
      </c>
      <c r="AB456" s="21">
        <v>7.2249999999999996</v>
      </c>
      <c r="AC456" s="21"/>
      <c r="AD456" s="21"/>
      <c r="AE456" s="21">
        <v>0</v>
      </c>
      <c r="AF456" s="21">
        <v>0</v>
      </c>
      <c r="AG456" s="21">
        <v>0</v>
      </c>
      <c r="AH456" s="21">
        <v>0</v>
      </c>
      <c r="AI456" s="1464"/>
      <c r="AJ456" s="1464" t="s">
        <v>9320</v>
      </c>
      <c r="AK456" s="1464"/>
      <c r="AL456" s="2601">
        <v>1</v>
      </c>
      <c r="AM456" s="1464">
        <v>0</v>
      </c>
    </row>
    <row r="457" spans="1:39" ht="63">
      <c r="A457" s="289">
        <v>1951</v>
      </c>
      <c r="B457" s="1544" t="s">
        <v>5065</v>
      </c>
      <c r="C457" s="1542" t="s">
        <v>5066</v>
      </c>
      <c r="D457" s="1543" t="s">
        <v>274</v>
      </c>
      <c r="E457" s="1467" t="s">
        <v>5067</v>
      </c>
      <c r="F457" s="1508" t="s">
        <v>26</v>
      </c>
      <c r="G457" s="1477">
        <v>60</v>
      </c>
      <c r="H457" s="1463">
        <v>52.76</v>
      </c>
      <c r="I457" s="1464">
        <v>0</v>
      </c>
      <c r="J457" s="1464">
        <v>0</v>
      </c>
      <c r="K457" s="129">
        <v>52.76</v>
      </c>
      <c r="L457" s="129">
        <v>7.240000000000002</v>
      </c>
      <c r="M457" s="1464">
        <v>0</v>
      </c>
      <c r="N457" s="1464">
        <v>7.24</v>
      </c>
      <c r="O457" s="1464">
        <v>7.24</v>
      </c>
      <c r="P457" s="1464"/>
      <c r="Q457" s="1464"/>
      <c r="R457" s="1464"/>
      <c r="S457" s="1464"/>
      <c r="T457" s="1464"/>
      <c r="U457" s="1464"/>
      <c r="V457" s="1464"/>
      <c r="W457" s="1464"/>
      <c r="X457" s="1464"/>
      <c r="Y457" s="1464"/>
      <c r="Z457" s="466">
        <v>0</v>
      </c>
      <c r="AA457" s="466">
        <v>7.24</v>
      </c>
      <c r="AB457" s="21">
        <v>7.24</v>
      </c>
      <c r="AC457" s="21"/>
      <c r="AD457" s="21"/>
      <c r="AE457" s="21">
        <v>0</v>
      </c>
      <c r="AF457" s="21">
        <v>0</v>
      </c>
      <c r="AG457" s="21">
        <v>0</v>
      </c>
      <c r="AH457" s="21">
        <v>0</v>
      </c>
      <c r="AI457" s="1464"/>
      <c r="AJ457" s="1464" t="s">
        <v>9320</v>
      </c>
      <c r="AK457" s="1464"/>
      <c r="AL457" s="2601">
        <v>1</v>
      </c>
      <c r="AM457" s="1464">
        <v>0</v>
      </c>
    </row>
    <row r="458" spans="1:39" ht="78.75">
      <c r="A458" s="289">
        <v>1952</v>
      </c>
      <c r="B458" s="1544" t="s">
        <v>5068</v>
      </c>
      <c r="C458" s="1542" t="s">
        <v>5069</v>
      </c>
      <c r="D458" s="1543" t="s">
        <v>332</v>
      </c>
      <c r="E458" s="1467" t="s">
        <v>5067</v>
      </c>
      <c r="F458" s="1508" t="s">
        <v>26</v>
      </c>
      <c r="G458" s="1477">
        <v>60</v>
      </c>
      <c r="H458" s="1463">
        <v>52.744</v>
      </c>
      <c r="I458" s="1464">
        <v>0</v>
      </c>
      <c r="J458" s="1464">
        <v>0</v>
      </c>
      <c r="K458" s="129">
        <v>52.744</v>
      </c>
      <c r="L458" s="129">
        <v>7.2560000000000002</v>
      </c>
      <c r="M458" s="1464">
        <v>0</v>
      </c>
      <c r="N458" s="1464">
        <v>7.2560000000000002</v>
      </c>
      <c r="O458" s="1464">
        <v>7.2560000000000002</v>
      </c>
      <c r="P458" s="1464"/>
      <c r="Q458" s="1464"/>
      <c r="R458" s="1464"/>
      <c r="S458" s="1464"/>
      <c r="T458" s="1464"/>
      <c r="U458" s="1464"/>
      <c r="V458" s="1464"/>
      <c r="W458" s="1464"/>
      <c r="X458" s="1464"/>
      <c r="Y458" s="1464"/>
      <c r="Z458" s="466">
        <v>0</v>
      </c>
      <c r="AA458" s="466">
        <v>7.2560000000000002</v>
      </c>
      <c r="AB458" s="21">
        <v>7.2560000000000002</v>
      </c>
      <c r="AC458" s="21"/>
      <c r="AD458" s="21"/>
      <c r="AE458" s="21">
        <v>0</v>
      </c>
      <c r="AF458" s="21">
        <v>0</v>
      </c>
      <c r="AG458" s="21">
        <v>0</v>
      </c>
      <c r="AH458" s="21">
        <v>0</v>
      </c>
      <c r="AI458" s="1464"/>
      <c r="AJ458" s="1464" t="s">
        <v>9320</v>
      </c>
      <c r="AK458" s="1464"/>
      <c r="AL458" s="2601">
        <v>1</v>
      </c>
      <c r="AM458" s="1464">
        <v>0</v>
      </c>
    </row>
    <row r="459" spans="1:39" ht="63">
      <c r="A459" s="289">
        <v>1953</v>
      </c>
      <c r="B459" s="1544" t="s">
        <v>5070</v>
      </c>
      <c r="C459" s="1542" t="s">
        <v>5071</v>
      </c>
      <c r="D459" s="1543" t="s">
        <v>342</v>
      </c>
      <c r="E459" s="1467" t="s">
        <v>5067</v>
      </c>
      <c r="F459" s="1508" t="s">
        <v>26</v>
      </c>
      <c r="G459" s="1477">
        <v>60</v>
      </c>
      <c r="H459" s="1463">
        <v>53.637</v>
      </c>
      <c r="I459" s="1464">
        <v>0</v>
      </c>
      <c r="J459" s="1464">
        <v>0</v>
      </c>
      <c r="K459" s="129">
        <v>53.637</v>
      </c>
      <c r="L459" s="129">
        <v>6.3629999999999995</v>
      </c>
      <c r="M459" s="1464">
        <v>0</v>
      </c>
      <c r="N459" s="1464">
        <v>6.3630000000000004</v>
      </c>
      <c r="O459" s="1464">
        <v>6.3630000000000004</v>
      </c>
      <c r="P459" s="1464"/>
      <c r="Q459" s="1464"/>
      <c r="R459" s="1464"/>
      <c r="S459" s="1464"/>
      <c r="T459" s="1464"/>
      <c r="U459" s="1464"/>
      <c r="V459" s="1464"/>
      <c r="W459" s="1464"/>
      <c r="X459" s="1464"/>
      <c r="Y459" s="1464"/>
      <c r="Z459" s="466">
        <v>0</v>
      </c>
      <c r="AA459" s="466">
        <v>6.3630000000000004</v>
      </c>
      <c r="AB459" s="21">
        <v>6.3630000000000004</v>
      </c>
      <c r="AC459" s="21"/>
      <c r="AD459" s="21"/>
      <c r="AE459" s="21">
        <v>0</v>
      </c>
      <c r="AF459" s="21">
        <v>0</v>
      </c>
      <c r="AG459" s="21">
        <v>0</v>
      </c>
      <c r="AH459" s="21">
        <v>0</v>
      </c>
      <c r="AI459" s="1464"/>
      <c r="AJ459" s="1464" t="s">
        <v>9320</v>
      </c>
      <c r="AK459" s="1464"/>
      <c r="AL459" s="2601">
        <v>1</v>
      </c>
      <c r="AM459" s="1464">
        <v>0</v>
      </c>
    </row>
    <row r="460" spans="1:39" ht="47.25">
      <c r="A460" s="289">
        <v>1954</v>
      </c>
      <c r="B460" s="1541" t="s">
        <v>5072</v>
      </c>
      <c r="C460" s="1542" t="s">
        <v>5073</v>
      </c>
      <c r="D460" s="1543" t="s">
        <v>271</v>
      </c>
      <c r="E460" s="1543" t="s">
        <v>5074</v>
      </c>
      <c r="F460" s="1508" t="s">
        <v>26</v>
      </c>
      <c r="G460" s="1477">
        <v>55.701999999999998</v>
      </c>
      <c r="H460" s="1463">
        <v>49.826000000000001</v>
      </c>
      <c r="I460" s="1464">
        <v>0</v>
      </c>
      <c r="J460" s="1464">
        <v>0</v>
      </c>
      <c r="K460" s="129">
        <v>49.826000000000001</v>
      </c>
      <c r="L460" s="129">
        <v>5.8759999999999977</v>
      </c>
      <c r="M460" s="1464">
        <v>0</v>
      </c>
      <c r="N460" s="1464">
        <v>5.8760000000000003</v>
      </c>
      <c r="O460" s="1464">
        <v>5.8760000000000003</v>
      </c>
      <c r="P460" s="1464"/>
      <c r="Q460" s="1464"/>
      <c r="R460" s="1464"/>
      <c r="S460" s="1464"/>
      <c r="T460" s="1464"/>
      <c r="U460" s="1464"/>
      <c r="V460" s="1464"/>
      <c r="W460" s="1464"/>
      <c r="X460" s="1464"/>
      <c r="Y460" s="1464"/>
      <c r="Z460" s="466">
        <v>0</v>
      </c>
      <c r="AA460" s="466">
        <v>5.8760000000000003</v>
      </c>
      <c r="AB460" s="21">
        <v>5.8760000000000003</v>
      </c>
      <c r="AC460" s="21"/>
      <c r="AD460" s="21"/>
      <c r="AE460" s="21">
        <v>0</v>
      </c>
      <c r="AF460" s="21">
        <v>0</v>
      </c>
      <c r="AG460" s="21">
        <v>0</v>
      </c>
      <c r="AH460" s="21">
        <v>0</v>
      </c>
      <c r="AI460" s="1464"/>
      <c r="AJ460" s="1464" t="s">
        <v>9320</v>
      </c>
      <c r="AK460" s="1464"/>
      <c r="AL460" s="2601">
        <v>1</v>
      </c>
      <c r="AM460" s="1464">
        <v>0</v>
      </c>
    </row>
    <row r="461" spans="1:39" ht="63">
      <c r="A461" s="289">
        <v>1955</v>
      </c>
      <c r="B461" s="1541" t="s">
        <v>5075</v>
      </c>
      <c r="C461" s="1542" t="s">
        <v>5076</v>
      </c>
      <c r="D461" s="1543" t="s">
        <v>480</v>
      </c>
      <c r="E461" s="1543" t="s">
        <v>5064</v>
      </c>
      <c r="F461" s="1508" t="s">
        <v>26</v>
      </c>
      <c r="G461" s="1477">
        <v>43.322000000000003</v>
      </c>
      <c r="H461" s="1463">
        <v>38.667000000000002</v>
      </c>
      <c r="I461" s="1464">
        <v>0</v>
      </c>
      <c r="J461" s="1464">
        <v>0</v>
      </c>
      <c r="K461" s="129">
        <v>38.667000000000002</v>
      </c>
      <c r="L461" s="129">
        <v>4.6550000000000011</v>
      </c>
      <c r="M461" s="1464">
        <v>0</v>
      </c>
      <c r="N461" s="1464">
        <v>4.6550000000000002</v>
      </c>
      <c r="O461" s="1464">
        <v>4.6550000000000002</v>
      </c>
      <c r="P461" s="1464"/>
      <c r="Q461" s="1464"/>
      <c r="R461" s="1464"/>
      <c r="S461" s="1464"/>
      <c r="T461" s="1464"/>
      <c r="U461" s="1464"/>
      <c r="V461" s="1464"/>
      <c r="W461" s="1464"/>
      <c r="X461" s="1464"/>
      <c r="Y461" s="1464"/>
      <c r="Z461" s="466">
        <v>0</v>
      </c>
      <c r="AA461" s="466">
        <v>4.6550000000000002</v>
      </c>
      <c r="AB461" s="21">
        <v>4.6550000000000002</v>
      </c>
      <c r="AC461" s="21"/>
      <c r="AD461" s="21"/>
      <c r="AE461" s="21">
        <v>0</v>
      </c>
      <c r="AF461" s="21">
        <v>0</v>
      </c>
      <c r="AG461" s="21">
        <v>0</v>
      </c>
      <c r="AH461" s="21">
        <v>0</v>
      </c>
      <c r="AI461" s="1464"/>
      <c r="AJ461" s="1464" t="s">
        <v>9320</v>
      </c>
      <c r="AK461" s="1464"/>
      <c r="AL461" s="2601">
        <v>1</v>
      </c>
      <c r="AM461" s="1464">
        <v>0</v>
      </c>
    </row>
    <row r="462" spans="1:39">
      <c r="A462" s="289" t="s">
        <v>300</v>
      </c>
      <c r="B462" s="1541"/>
      <c r="C462" s="1542"/>
      <c r="D462" s="1543"/>
      <c r="E462" s="1543"/>
      <c r="F462" s="1546"/>
      <c r="G462" s="1477"/>
      <c r="H462" s="1464"/>
      <c r="I462" s="1464"/>
      <c r="J462" s="1464"/>
      <c r="K462" s="129"/>
      <c r="L462" s="129"/>
      <c r="M462" s="1547"/>
      <c r="N462" s="1548"/>
      <c r="O462" s="1548"/>
      <c r="P462" s="1548"/>
      <c r="Q462" s="1548"/>
      <c r="R462" s="1548"/>
      <c r="S462" s="1548"/>
      <c r="T462" s="1548"/>
      <c r="U462" s="1548"/>
      <c r="V462" s="1548"/>
      <c r="W462" s="1548"/>
      <c r="X462" s="1548"/>
      <c r="Y462" s="1548"/>
      <c r="Z462" s="1548"/>
      <c r="AA462" s="1548"/>
      <c r="AB462" s="1548"/>
      <c r="AC462" s="1548"/>
      <c r="AD462" s="1548"/>
      <c r="AE462" s="1548"/>
      <c r="AF462" s="1548"/>
      <c r="AG462" s="1548"/>
      <c r="AH462" s="1548"/>
      <c r="AI462" s="1548"/>
      <c r="AJ462" s="1548"/>
      <c r="AK462" s="1548"/>
      <c r="AL462" s="1548"/>
      <c r="AM462" s="1548"/>
    </row>
    <row r="463" spans="1:39" ht="16.5" thickBot="1">
      <c r="A463" s="289" t="s">
        <v>300</v>
      </c>
      <c r="B463" s="1549"/>
      <c r="C463" s="1550" t="s">
        <v>5077</v>
      </c>
      <c r="D463" s="1551"/>
      <c r="E463" s="1551"/>
      <c r="F463" s="1551"/>
      <c r="G463" s="1552">
        <v>2710.6840000000002</v>
      </c>
      <c r="H463" s="1552">
        <v>1098.2719999999999</v>
      </c>
      <c r="I463" s="1552">
        <v>10.976000000000001</v>
      </c>
      <c r="J463" s="1552">
        <v>0</v>
      </c>
      <c r="K463" s="1552">
        <v>1109.248</v>
      </c>
      <c r="L463" s="1552">
        <v>1601.4360000000001</v>
      </c>
      <c r="M463" s="1552">
        <v>202.923</v>
      </c>
      <c r="N463" s="1552">
        <v>90.111000000000004</v>
      </c>
      <c r="O463" s="1552">
        <v>293.03399999999993</v>
      </c>
      <c r="P463" s="1552">
        <v>0</v>
      </c>
      <c r="Q463" s="1552">
        <v>0</v>
      </c>
      <c r="R463" s="1552">
        <v>0</v>
      </c>
      <c r="S463" s="1552">
        <v>0</v>
      </c>
      <c r="T463" s="1552">
        <v>0</v>
      </c>
      <c r="U463" s="1552">
        <v>0</v>
      </c>
      <c r="V463" s="1552">
        <v>0</v>
      </c>
      <c r="W463" s="1552">
        <v>0</v>
      </c>
      <c r="X463" s="1552">
        <v>0</v>
      </c>
      <c r="Y463" s="1552">
        <v>0</v>
      </c>
      <c r="Z463" s="1552">
        <v>202.923</v>
      </c>
      <c r="AA463" s="1552">
        <v>90.111000000000004</v>
      </c>
      <c r="AB463" s="1552">
        <v>293.03399999999993</v>
      </c>
      <c r="AC463" s="1552">
        <v>202.92274999999998</v>
      </c>
      <c r="AD463" s="1552">
        <v>0</v>
      </c>
      <c r="AE463" s="1552">
        <v>202.92274999999998</v>
      </c>
      <c r="AF463" s="1552">
        <v>202.86438100000001</v>
      </c>
      <c r="AG463" s="1552">
        <v>0</v>
      </c>
      <c r="AH463" s="1552">
        <v>202.86438100000001</v>
      </c>
      <c r="AI463" s="1552">
        <v>0</v>
      </c>
      <c r="AJ463" s="1552"/>
      <c r="AK463" s="1552"/>
      <c r="AL463" s="1552"/>
      <c r="AM463" s="1552">
        <v>0</v>
      </c>
    </row>
    <row r="464" spans="1:39">
      <c r="A464" s="289" t="s">
        <v>300</v>
      </c>
      <c r="B464" s="1538"/>
      <c r="C464" s="1451"/>
      <c r="D464" s="1539"/>
      <c r="E464" s="1539"/>
      <c r="F464" s="1539"/>
      <c r="G464" s="1540"/>
      <c r="H464" s="1463"/>
      <c r="I464" s="1540"/>
      <c r="J464" s="1464"/>
      <c r="K464" s="129"/>
      <c r="L464" s="129"/>
      <c r="M464" s="1486"/>
      <c r="N464" s="1486"/>
      <c r="O464" s="1486"/>
      <c r="P464" s="1486"/>
      <c r="Q464" s="1486"/>
      <c r="R464" s="1486"/>
      <c r="S464" s="1486"/>
      <c r="T464" s="1486"/>
      <c r="U464" s="1486"/>
      <c r="V464" s="1486"/>
      <c r="W464" s="1486"/>
      <c r="X464" s="1486"/>
      <c r="Y464" s="1486"/>
      <c r="Z464" s="1486"/>
      <c r="AA464" s="1486"/>
      <c r="AB464" s="1486"/>
      <c r="AC464" s="1486"/>
      <c r="AD464" s="1486"/>
      <c r="AE464" s="1486"/>
      <c r="AF464" s="1486"/>
      <c r="AG464" s="1486"/>
      <c r="AH464" s="1486"/>
      <c r="AI464" s="1486"/>
      <c r="AJ464" s="1486"/>
      <c r="AK464" s="1486"/>
      <c r="AL464" s="1486"/>
      <c r="AM464" s="1486"/>
    </row>
    <row r="465" spans="1:39">
      <c r="A465" s="289" t="s">
        <v>300</v>
      </c>
      <c r="B465" s="1538"/>
      <c r="C465" s="1449" t="s">
        <v>5078</v>
      </c>
      <c r="D465" s="1539"/>
      <c r="E465" s="1539"/>
      <c r="F465" s="1539"/>
      <c r="G465" s="1540"/>
      <c r="H465" s="1463"/>
      <c r="I465" s="1540"/>
      <c r="J465" s="1464"/>
      <c r="K465" s="129"/>
      <c r="L465" s="129"/>
      <c r="M465" s="1486"/>
      <c r="N465" s="1486"/>
      <c r="O465" s="1486"/>
      <c r="P465" s="1486"/>
      <c r="Q465" s="1486"/>
      <c r="R465" s="1486"/>
      <c r="S465" s="1486"/>
      <c r="T465" s="1486"/>
      <c r="U465" s="1486"/>
      <c r="V465" s="1486"/>
      <c r="W465" s="1486"/>
      <c r="X465" s="1486"/>
      <c r="Y465" s="1486"/>
      <c r="Z465" s="1486"/>
      <c r="AA465" s="1486"/>
      <c r="AB465" s="1486"/>
      <c r="AC465" s="1486"/>
      <c r="AD465" s="1486"/>
      <c r="AE465" s="1486"/>
      <c r="AF465" s="1486"/>
      <c r="AG465" s="1486"/>
      <c r="AH465" s="1486"/>
      <c r="AI465" s="1486"/>
      <c r="AJ465" s="1486"/>
      <c r="AK465" s="1486"/>
      <c r="AL465" s="1486"/>
      <c r="AM465" s="1486"/>
    </row>
    <row r="466" spans="1:39">
      <c r="A466" s="289" t="s">
        <v>300</v>
      </c>
      <c r="B466" s="1538"/>
      <c r="C466" s="1451" t="s">
        <v>5045</v>
      </c>
      <c r="D466" s="1539"/>
      <c r="E466" s="1539"/>
      <c r="F466" s="1539"/>
      <c r="G466" s="1540"/>
      <c r="H466" s="1463"/>
      <c r="I466" s="1540"/>
      <c r="J466" s="1464"/>
      <c r="K466" s="129"/>
      <c r="L466" s="129"/>
      <c r="M466" s="1486"/>
      <c r="N466" s="1486"/>
      <c r="O466" s="1486"/>
      <c r="P466" s="1486"/>
      <c r="Q466" s="1486"/>
      <c r="R466" s="1486"/>
      <c r="S466" s="1486"/>
      <c r="T466" s="1486"/>
      <c r="U466" s="1486"/>
      <c r="V466" s="1486"/>
      <c r="W466" s="1486"/>
      <c r="X466" s="1486"/>
      <c r="Y466" s="1486"/>
      <c r="Z466" s="1486"/>
      <c r="AA466" s="1486"/>
      <c r="AB466" s="1486"/>
      <c r="AC466" s="1486"/>
      <c r="AD466" s="1486"/>
      <c r="AE466" s="1486"/>
      <c r="AF466" s="1486"/>
      <c r="AG466" s="1486"/>
      <c r="AH466" s="1486"/>
      <c r="AI466" s="1486"/>
      <c r="AJ466" s="1486"/>
      <c r="AK466" s="1486"/>
      <c r="AL466" s="1486"/>
      <c r="AM466" s="1486"/>
    </row>
    <row r="467" spans="1:39" ht="110.25">
      <c r="A467" s="289">
        <v>1956</v>
      </c>
      <c r="B467" s="1553" t="s">
        <v>5079</v>
      </c>
      <c r="C467" s="130" t="s">
        <v>5080</v>
      </c>
      <c r="D467" s="205" t="s">
        <v>39</v>
      </c>
      <c r="E467" s="114" t="s">
        <v>2065</v>
      </c>
      <c r="F467" s="1508" t="s">
        <v>115</v>
      </c>
      <c r="G467" s="1332">
        <v>351.22500000000002</v>
      </c>
      <c r="H467" s="1463">
        <v>179.14699999999999</v>
      </c>
      <c r="I467" s="1464">
        <v>7.2350000000000003</v>
      </c>
      <c r="J467" s="1464">
        <v>0</v>
      </c>
      <c r="K467" s="129">
        <v>186.38200000000001</v>
      </c>
      <c r="L467" s="129">
        <v>164.84300000000002</v>
      </c>
      <c r="M467" s="1464">
        <v>41.210999999999999</v>
      </c>
      <c r="N467" s="1464">
        <v>0</v>
      </c>
      <c r="O467" s="1464">
        <v>41.210999999999999</v>
      </c>
      <c r="P467" s="1464"/>
      <c r="Q467" s="1464">
        <v>39.688000000000002</v>
      </c>
      <c r="R467" s="1464"/>
      <c r="S467" s="1464"/>
      <c r="T467" s="1464"/>
      <c r="U467" s="1464"/>
      <c r="V467" s="1464"/>
      <c r="W467" s="1464"/>
      <c r="X467" s="1464"/>
      <c r="Y467" s="1464"/>
      <c r="Z467" s="466">
        <v>1.5229999999999961</v>
      </c>
      <c r="AA467" s="466">
        <v>0</v>
      </c>
      <c r="AB467" s="21">
        <v>1.5229999999999961</v>
      </c>
      <c r="AC467" s="21">
        <v>1.5229999999999999</v>
      </c>
      <c r="AD467" s="21"/>
      <c r="AE467" s="21">
        <v>1.5229999999999999</v>
      </c>
      <c r="AF467" s="21">
        <v>1.5229999999999999</v>
      </c>
      <c r="AG467" s="21">
        <v>0</v>
      </c>
      <c r="AH467" s="21">
        <v>1.5229999999999999</v>
      </c>
      <c r="AI467" s="1464"/>
      <c r="AJ467" s="2639" t="s">
        <v>11877</v>
      </c>
      <c r="AK467" s="1464" t="s">
        <v>9259</v>
      </c>
      <c r="AL467" s="2601">
        <v>0.25</v>
      </c>
      <c r="AM467" s="1464">
        <v>0</v>
      </c>
    </row>
    <row r="468" spans="1:39" ht="110.25">
      <c r="A468" s="289">
        <v>1957</v>
      </c>
      <c r="B468" s="1553" t="s">
        <v>5081</v>
      </c>
      <c r="C468" s="130" t="s">
        <v>5082</v>
      </c>
      <c r="D468" s="205" t="s">
        <v>29</v>
      </c>
      <c r="E468" s="1554" t="s">
        <v>5083</v>
      </c>
      <c r="F468" s="1508" t="s">
        <v>115</v>
      </c>
      <c r="G468" s="1332">
        <v>963.31600000000003</v>
      </c>
      <c r="H468" s="1463">
        <v>195.84646500000002</v>
      </c>
      <c r="I468" s="1464">
        <v>139.5</v>
      </c>
      <c r="J468" s="1464">
        <v>0</v>
      </c>
      <c r="K468" s="129">
        <v>335.34646500000002</v>
      </c>
      <c r="L468" s="129">
        <v>627.96953499999995</v>
      </c>
      <c r="M468" s="1464">
        <v>0</v>
      </c>
      <c r="N468" s="1464">
        <v>265.02</v>
      </c>
      <c r="O468" s="1464">
        <v>265.02</v>
      </c>
      <c r="P468" s="1464"/>
      <c r="Q468" s="1464"/>
      <c r="R468" s="1464"/>
      <c r="S468" s="1464"/>
      <c r="T468" s="1464"/>
      <c r="U468" s="1464"/>
      <c r="V468" s="1464"/>
      <c r="W468" s="1464"/>
      <c r="X468" s="1464"/>
      <c r="Y468" s="1464"/>
      <c r="Z468" s="466">
        <v>0</v>
      </c>
      <c r="AA468" s="466">
        <v>265.02</v>
      </c>
      <c r="AB468" s="21">
        <v>265.02</v>
      </c>
      <c r="AC468" s="21"/>
      <c r="AD468" s="21">
        <v>201.26499999999999</v>
      </c>
      <c r="AE468" s="21">
        <v>201.26499999999999</v>
      </c>
      <c r="AF468" s="21">
        <v>0</v>
      </c>
      <c r="AG468" s="21">
        <v>138.866927</v>
      </c>
      <c r="AH468" s="21">
        <v>138.866927</v>
      </c>
      <c r="AI468" s="1464"/>
      <c r="AJ468" s="1464"/>
      <c r="AK468" s="1464" t="s">
        <v>12948</v>
      </c>
      <c r="AL468" s="2601">
        <v>0.25</v>
      </c>
      <c r="AM468" s="1464">
        <v>0</v>
      </c>
    </row>
    <row r="469" spans="1:39">
      <c r="A469" s="289" t="s">
        <v>300</v>
      </c>
      <c r="B469" s="1553"/>
      <c r="C469" s="130"/>
      <c r="D469" s="205"/>
      <c r="E469" s="1554"/>
      <c r="F469" s="1555"/>
      <c r="G469" s="1332"/>
      <c r="H469" s="129"/>
      <c r="I469" s="1332"/>
      <c r="J469" s="1332"/>
      <c r="K469" s="129"/>
      <c r="L469" s="129"/>
      <c r="M469" s="1332"/>
      <c r="N469" s="1556"/>
      <c r="O469" s="1556"/>
      <c r="P469" s="1556"/>
      <c r="Q469" s="1556"/>
      <c r="R469" s="1556"/>
      <c r="S469" s="1556"/>
      <c r="T469" s="1556"/>
      <c r="U469" s="1556"/>
      <c r="V469" s="1556"/>
      <c r="W469" s="1556"/>
      <c r="X469" s="1556"/>
      <c r="Y469" s="1556"/>
      <c r="Z469" s="1556"/>
      <c r="AA469" s="1556"/>
      <c r="AB469" s="1556"/>
      <c r="AC469" s="1556"/>
      <c r="AD469" s="1556"/>
      <c r="AE469" s="1556"/>
      <c r="AF469" s="1556"/>
      <c r="AG469" s="1556"/>
      <c r="AH469" s="1556"/>
      <c r="AI469" s="1556"/>
      <c r="AJ469" s="1556"/>
      <c r="AK469" s="1556"/>
      <c r="AL469" s="1556"/>
      <c r="AM469" s="1556"/>
    </row>
    <row r="470" spans="1:39">
      <c r="A470" s="289" t="s">
        <v>300</v>
      </c>
      <c r="B470" s="1557"/>
      <c r="C470" s="1000" t="s">
        <v>4126</v>
      </c>
      <c r="D470" s="224"/>
      <c r="E470" s="1558"/>
      <c r="F470" s="1559"/>
      <c r="G470" s="1560">
        <v>1314.5410000000002</v>
      </c>
      <c r="H470" s="1560">
        <v>374.99346500000001</v>
      </c>
      <c r="I470" s="1560">
        <v>146.73500000000001</v>
      </c>
      <c r="J470" s="1560">
        <v>0</v>
      </c>
      <c r="K470" s="1560">
        <v>521.72846500000003</v>
      </c>
      <c r="L470" s="1560">
        <v>792.81253500000003</v>
      </c>
      <c r="M470" s="1560">
        <v>41.210999999999999</v>
      </c>
      <c r="N470" s="1560">
        <v>265.02</v>
      </c>
      <c r="O470" s="1560">
        <v>306.23099999999999</v>
      </c>
      <c r="P470" s="1560">
        <v>0</v>
      </c>
      <c r="Q470" s="1560">
        <v>39.688000000000002</v>
      </c>
      <c r="R470" s="1560">
        <v>0</v>
      </c>
      <c r="S470" s="1560">
        <v>0</v>
      </c>
      <c r="T470" s="1560">
        <v>0</v>
      </c>
      <c r="U470" s="1560">
        <v>0</v>
      </c>
      <c r="V470" s="1560">
        <v>0</v>
      </c>
      <c r="W470" s="1560">
        <v>0</v>
      </c>
      <c r="X470" s="1560">
        <v>0</v>
      </c>
      <c r="Y470" s="1560">
        <v>0</v>
      </c>
      <c r="Z470" s="1560">
        <v>1.5229999999999961</v>
      </c>
      <c r="AA470" s="1560">
        <v>265.02</v>
      </c>
      <c r="AB470" s="1560">
        <v>266.54300000000001</v>
      </c>
      <c r="AC470" s="1560">
        <v>1.5229999999999999</v>
      </c>
      <c r="AD470" s="1560">
        <v>201.26499999999999</v>
      </c>
      <c r="AE470" s="1560">
        <v>202.78799999999998</v>
      </c>
      <c r="AF470" s="1560">
        <v>1.5229999999999999</v>
      </c>
      <c r="AG470" s="1560">
        <v>138.866927</v>
      </c>
      <c r="AH470" s="1560">
        <v>140.389927</v>
      </c>
      <c r="AI470" s="1560">
        <v>0</v>
      </c>
      <c r="AJ470" s="2338"/>
      <c r="AK470" s="2338"/>
      <c r="AL470" s="2338"/>
      <c r="AM470" s="1560">
        <v>0</v>
      </c>
    </row>
    <row r="471" spans="1:39">
      <c r="A471" s="289" t="s">
        <v>300</v>
      </c>
      <c r="B471" s="1347"/>
      <c r="C471" s="1459"/>
      <c r="D471" s="1460"/>
      <c r="E471" s="1460"/>
      <c r="F471" s="1460"/>
      <c r="G471" s="1463"/>
      <c r="H471" s="1463"/>
      <c r="I471" s="1463"/>
      <c r="J471" s="1464"/>
      <c r="K471" s="129"/>
      <c r="L471" s="129"/>
      <c r="M471" s="1486"/>
      <c r="N471" s="1486"/>
      <c r="O471" s="1486"/>
      <c r="P471" s="1486"/>
      <c r="Q471" s="1486"/>
      <c r="R471" s="1486"/>
      <c r="S471" s="1486"/>
      <c r="T471" s="1486"/>
      <c r="U471" s="1486"/>
      <c r="V471" s="1486"/>
      <c r="W471" s="1486"/>
      <c r="X471" s="1486"/>
      <c r="Y471" s="1486"/>
      <c r="Z471" s="1486"/>
      <c r="AA471" s="1486"/>
      <c r="AB471" s="1486"/>
      <c r="AC471" s="1486"/>
      <c r="AD471" s="1486"/>
      <c r="AE471" s="1486"/>
      <c r="AF471" s="1486"/>
      <c r="AG471" s="1486"/>
      <c r="AH471" s="1486"/>
      <c r="AI471" s="1486"/>
      <c r="AJ471" s="1486"/>
      <c r="AK471" s="1486"/>
      <c r="AL471" s="1486"/>
      <c r="AM471" s="1486"/>
    </row>
    <row r="472" spans="1:39">
      <c r="A472" s="289" t="s">
        <v>300</v>
      </c>
      <c r="B472" s="1538"/>
      <c r="C472" s="1449" t="s">
        <v>5084</v>
      </c>
      <c r="D472" s="1467"/>
      <c r="E472" s="1466"/>
      <c r="F472" s="1466"/>
      <c r="G472" s="1477"/>
      <c r="H472" s="1463"/>
      <c r="I472" s="1477"/>
      <c r="J472" s="1464"/>
      <c r="K472" s="129"/>
      <c r="L472" s="129"/>
      <c r="M472" s="1486"/>
      <c r="N472" s="1486"/>
      <c r="O472" s="1486"/>
      <c r="P472" s="1486"/>
      <c r="Q472" s="1486"/>
      <c r="R472" s="1486"/>
      <c r="S472" s="1486"/>
      <c r="T472" s="1486"/>
      <c r="U472" s="1486"/>
      <c r="V472" s="1486"/>
      <c r="W472" s="1486"/>
      <c r="X472" s="1486"/>
      <c r="Y472" s="1486"/>
      <c r="Z472" s="1486"/>
      <c r="AA472" s="1486"/>
      <c r="AB472" s="1486"/>
      <c r="AC472" s="1486"/>
      <c r="AD472" s="1486"/>
      <c r="AE472" s="1486"/>
      <c r="AF472" s="1486"/>
      <c r="AG472" s="1486"/>
      <c r="AH472" s="1486"/>
      <c r="AI472" s="1486"/>
      <c r="AJ472" s="1486"/>
      <c r="AK472" s="1486"/>
      <c r="AL472" s="1486"/>
      <c r="AM472" s="1486"/>
    </row>
    <row r="473" spans="1:39">
      <c r="A473" s="289" t="s">
        <v>300</v>
      </c>
      <c r="B473" s="1538"/>
      <c r="C473" s="1451" t="s">
        <v>5085</v>
      </c>
      <c r="D473" s="1467"/>
      <c r="E473" s="1466"/>
      <c r="F473" s="1466"/>
      <c r="G473" s="1477"/>
      <c r="H473" s="1463"/>
      <c r="I473" s="1477"/>
      <c r="J473" s="1464"/>
      <c r="K473" s="129"/>
      <c r="L473" s="129"/>
      <c r="M473" s="1486"/>
      <c r="N473" s="1486"/>
      <c r="O473" s="1486"/>
      <c r="P473" s="1486"/>
      <c r="Q473" s="1486"/>
      <c r="R473" s="1486"/>
      <c r="S473" s="1486"/>
      <c r="T473" s="1486"/>
      <c r="U473" s="1486"/>
      <c r="V473" s="1486"/>
      <c r="W473" s="1486"/>
      <c r="X473" s="1486"/>
      <c r="Y473" s="1486"/>
      <c r="Z473" s="1486"/>
      <c r="AA473" s="1486"/>
      <c r="AB473" s="1486"/>
      <c r="AC473" s="1486"/>
      <c r="AD473" s="1486"/>
      <c r="AE473" s="1486"/>
      <c r="AF473" s="1486"/>
      <c r="AG473" s="1486"/>
      <c r="AH473" s="1486"/>
      <c r="AI473" s="1486"/>
      <c r="AJ473" s="1486"/>
      <c r="AK473" s="1486"/>
      <c r="AL473" s="1486"/>
      <c r="AM473" s="1486"/>
    </row>
    <row r="474" spans="1:39">
      <c r="A474" s="289" t="s">
        <v>300</v>
      </c>
      <c r="B474" s="1538"/>
      <c r="C474" s="1465"/>
      <c r="D474" s="1467"/>
      <c r="E474" s="1466"/>
      <c r="F474" s="1466"/>
      <c r="G474" s="1477"/>
      <c r="H474" s="1463"/>
      <c r="I474" s="1477"/>
      <c r="J474" s="1464"/>
      <c r="K474" s="129"/>
      <c r="L474" s="129"/>
      <c r="M474" s="1486"/>
      <c r="N474" s="1486"/>
      <c r="O474" s="1486"/>
      <c r="P474" s="1486"/>
      <c r="Q474" s="1486"/>
      <c r="R474" s="1486"/>
      <c r="S474" s="1486"/>
      <c r="T474" s="1486"/>
      <c r="U474" s="1486"/>
      <c r="V474" s="1486"/>
      <c r="W474" s="1486"/>
      <c r="X474" s="1486"/>
      <c r="Y474" s="1486"/>
      <c r="Z474" s="1486"/>
      <c r="AA474" s="1486"/>
      <c r="AB474" s="1486"/>
      <c r="AC474" s="1486"/>
      <c r="AD474" s="1486"/>
      <c r="AE474" s="1486"/>
      <c r="AF474" s="1486"/>
      <c r="AG474" s="1486"/>
      <c r="AH474" s="1486"/>
      <c r="AI474" s="1486"/>
      <c r="AJ474" s="1486"/>
      <c r="AK474" s="1486"/>
      <c r="AL474" s="1486"/>
      <c r="AM474" s="1486"/>
    </row>
    <row r="475" spans="1:39" ht="94.5">
      <c r="A475" s="289">
        <v>1958</v>
      </c>
      <c r="B475" s="138" t="s">
        <v>5086</v>
      </c>
      <c r="C475" s="1561" t="s">
        <v>5087</v>
      </c>
      <c r="D475" s="1562" t="s">
        <v>332</v>
      </c>
      <c r="E475" s="1563" t="s">
        <v>5088</v>
      </c>
      <c r="F475" s="1508" t="s">
        <v>115</v>
      </c>
      <c r="G475" s="1477">
        <v>227.21600000000001</v>
      </c>
      <c r="H475" s="1463">
        <v>0</v>
      </c>
      <c r="I475" s="1464">
        <v>10.9175</v>
      </c>
      <c r="J475" s="1464">
        <v>0</v>
      </c>
      <c r="K475" s="129">
        <v>10.9175</v>
      </c>
      <c r="L475" s="129">
        <v>216.29850000000002</v>
      </c>
      <c r="M475" s="1464">
        <v>54.075000000000003</v>
      </c>
      <c r="N475" s="1464">
        <v>0</v>
      </c>
      <c r="O475" s="1464">
        <v>54.075000000000003</v>
      </c>
      <c r="P475" s="1464"/>
      <c r="Q475" s="1464"/>
      <c r="R475" s="1464"/>
      <c r="S475" s="1464"/>
      <c r="T475" s="1464"/>
      <c r="U475" s="1464"/>
      <c r="V475" s="1464"/>
      <c r="W475" s="1464"/>
      <c r="X475" s="1464"/>
      <c r="Y475" s="1464"/>
      <c r="Z475" s="466">
        <v>54.075000000000003</v>
      </c>
      <c r="AA475" s="466">
        <v>0</v>
      </c>
      <c r="AB475" s="21">
        <v>54.075000000000003</v>
      </c>
      <c r="AC475" s="21">
        <v>54.074750000000002</v>
      </c>
      <c r="AD475" s="21"/>
      <c r="AE475" s="21">
        <v>54.074750000000002</v>
      </c>
      <c r="AF475" s="21">
        <v>54.076000000000001</v>
      </c>
      <c r="AG475" s="21">
        <v>0</v>
      </c>
      <c r="AH475" s="21">
        <v>54.076000000000001</v>
      </c>
      <c r="AI475" s="1464"/>
      <c r="AJ475" s="1464"/>
      <c r="AK475" s="1464" t="s">
        <v>12288</v>
      </c>
      <c r="AL475" s="2601">
        <v>0.25</v>
      </c>
      <c r="AM475" s="1464">
        <v>0</v>
      </c>
    </row>
    <row r="476" spans="1:39" ht="78.75">
      <c r="A476" s="289">
        <v>1959</v>
      </c>
      <c r="B476" s="138" t="s">
        <v>5089</v>
      </c>
      <c r="C476" s="1561" t="s">
        <v>5090</v>
      </c>
      <c r="D476" s="1562" t="s">
        <v>617</v>
      </c>
      <c r="E476" s="1563" t="s">
        <v>5091</v>
      </c>
      <c r="F476" s="1508" t="s">
        <v>26</v>
      </c>
      <c r="G476" s="1477">
        <v>159.99</v>
      </c>
      <c r="H476" s="1463">
        <v>50</v>
      </c>
      <c r="I476" s="1464">
        <v>50</v>
      </c>
      <c r="J476" s="1464">
        <v>0</v>
      </c>
      <c r="K476" s="129">
        <v>100</v>
      </c>
      <c r="L476" s="129">
        <v>59.990000000000009</v>
      </c>
      <c r="M476" s="1464">
        <v>98.9</v>
      </c>
      <c r="N476" s="1464">
        <v>0</v>
      </c>
      <c r="O476" s="1464">
        <v>98.9</v>
      </c>
      <c r="P476" s="1464"/>
      <c r="Q476" s="1464"/>
      <c r="R476" s="1464"/>
      <c r="S476" s="1464"/>
      <c r="T476" s="1464"/>
      <c r="U476" s="1464"/>
      <c r="V476" s="1464"/>
      <c r="W476" s="1464"/>
      <c r="X476" s="1464">
        <v>38.909999999999997</v>
      </c>
      <c r="Y476" s="1464"/>
      <c r="Z476" s="466">
        <v>59.990000000000009</v>
      </c>
      <c r="AA476" s="466">
        <v>0</v>
      </c>
      <c r="AB476" s="21">
        <v>59.990000000000009</v>
      </c>
      <c r="AC476" s="21">
        <v>49.45</v>
      </c>
      <c r="AD476" s="21"/>
      <c r="AE476" s="21">
        <v>49.45</v>
      </c>
      <c r="AF476" s="21">
        <v>49.45</v>
      </c>
      <c r="AG476" s="21">
        <v>0</v>
      </c>
      <c r="AH476" s="21">
        <v>49.45</v>
      </c>
      <c r="AI476" s="1464"/>
      <c r="AJ476" s="1464" t="s">
        <v>9532</v>
      </c>
      <c r="AK476" s="1464" t="s">
        <v>9259</v>
      </c>
      <c r="AL476" s="2601">
        <v>0.5</v>
      </c>
      <c r="AM476" s="1464">
        <v>0</v>
      </c>
    </row>
    <row r="477" spans="1:39" ht="47.25">
      <c r="A477" s="289">
        <v>1960</v>
      </c>
      <c r="B477" s="138" t="s">
        <v>5092</v>
      </c>
      <c r="C477" s="1561" t="s">
        <v>5093</v>
      </c>
      <c r="D477" s="1562" t="s">
        <v>617</v>
      </c>
      <c r="E477" s="1563" t="s">
        <v>5094</v>
      </c>
      <c r="F477" s="1508" t="s">
        <v>26</v>
      </c>
      <c r="G477" s="1477">
        <v>99.905000000000001</v>
      </c>
      <c r="H477" s="1463">
        <v>49.947417999999999</v>
      </c>
      <c r="I477" s="1464">
        <v>49.953000000000003</v>
      </c>
      <c r="J477" s="1464">
        <v>0</v>
      </c>
      <c r="K477" s="129">
        <v>99.900418000000002</v>
      </c>
      <c r="L477" s="129">
        <v>4.5819999999991978E-3</v>
      </c>
      <c r="M477" s="1464">
        <v>5.0000000000000001E-3</v>
      </c>
      <c r="N477" s="1464">
        <v>0</v>
      </c>
      <c r="O477" s="1464">
        <v>5.0000000000000001E-3</v>
      </c>
      <c r="P477" s="1464"/>
      <c r="Q477" s="1464"/>
      <c r="R477" s="1464"/>
      <c r="S477" s="1464"/>
      <c r="T477" s="1464"/>
      <c r="U477" s="1464"/>
      <c r="V477" s="1464"/>
      <c r="W477" s="1464"/>
      <c r="X477" s="1464"/>
      <c r="Y477" s="1464"/>
      <c r="Z477" s="466">
        <v>5.0000000000000001E-3</v>
      </c>
      <c r="AA477" s="466">
        <v>0</v>
      </c>
      <c r="AB477" s="21">
        <v>5.0000000000000001E-3</v>
      </c>
      <c r="AC477" s="21">
        <v>1.25E-3</v>
      </c>
      <c r="AD477" s="21"/>
      <c r="AE477" s="21">
        <v>1.25E-3</v>
      </c>
      <c r="AF477" s="21">
        <v>0</v>
      </c>
      <c r="AG477" s="21">
        <v>0</v>
      </c>
      <c r="AH477" s="21">
        <v>0</v>
      </c>
      <c r="AI477" s="1464"/>
      <c r="AJ477" s="1464"/>
      <c r="AK477" s="1464" t="s">
        <v>9259</v>
      </c>
      <c r="AL477" s="2601">
        <v>0.25</v>
      </c>
      <c r="AM477" s="1464">
        <v>0</v>
      </c>
    </row>
    <row r="478" spans="1:39" ht="63">
      <c r="A478" s="289">
        <v>1961</v>
      </c>
      <c r="B478" s="138" t="s">
        <v>5095</v>
      </c>
      <c r="C478" s="1561" t="s">
        <v>5096</v>
      </c>
      <c r="D478" s="1562" t="s">
        <v>287</v>
      </c>
      <c r="E478" s="1563" t="s">
        <v>4211</v>
      </c>
      <c r="F478" s="1461" t="s">
        <v>26</v>
      </c>
      <c r="G478" s="1477">
        <v>80</v>
      </c>
      <c r="H478" s="1463">
        <v>20</v>
      </c>
      <c r="I478" s="1464">
        <v>26.931000000000001</v>
      </c>
      <c r="J478" s="1464">
        <v>0</v>
      </c>
      <c r="K478" s="129">
        <v>46.930999999999997</v>
      </c>
      <c r="L478" s="129">
        <v>33.069000000000003</v>
      </c>
      <c r="M478" s="1464">
        <v>33.069000000000003</v>
      </c>
      <c r="N478" s="1464">
        <v>0</v>
      </c>
      <c r="O478" s="1464">
        <v>33.069000000000003</v>
      </c>
      <c r="P478" s="1464"/>
      <c r="Q478" s="1464"/>
      <c r="R478" s="1464"/>
      <c r="S478" s="1464"/>
      <c r="T478" s="1464"/>
      <c r="U478" s="1464"/>
      <c r="V478" s="1464"/>
      <c r="W478" s="1464"/>
      <c r="X478" s="1464"/>
      <c r="Y478" s="1464"/>
      <c r="Z478" s="466">
        <v>33.069000000000003</v>
      </c>
      <c r="AA478" s="466">
        <v>0</v>
      </c>
      <c r="AB478" s="21">
        <v>33.069000000000003</v>
      </c>
      <c r="AC478" s="21">
        <v>33.069000000000003</v>
      </c>
      <c r="AD478" s="21"/>
      <c r="AE478" s="21">
        <v>33.069000000000003</v>
      </c>
      <c r="AF478" s="21">
        <v>8.0476600000000005</v>
      </c>
      <c r="AG478" s="21">
        <v>0</v>
      </c>
      <c r="AH478" s="21">
        <v>8.0476600000000005</v>
      </c>
      <c r="AI478" s="1464"/>
      <c r="AJ478" s="1464"/>
      <c r="AK478" s="1464" t="s">
        <v>9259</v>
      </c>
      <c r="AL478" s="2601">
        <v>1</v>
      </c>
      <c r="AM478" s="1464">
        <v>0</v>
      </c>
    </row>
    <row r="479" spans="1:39" ht="141.75">
      <c r="A479" s="289">
        <v>1962</v>
      </c>
      <c r="B479" s="1468" t="s">
        <v>5097</v>
      </c>
      <c r="C479" s="118" t="s">
        <v>5098</v>
      </c>
      <c r="D479" s="138" t="s">
        <v>124</v>
      </c>
      <c r="E479" s="138" t="s">
        <v>4256</v>
      </c>
      <c r="F479" s="1508" t="s">
        <v>115</v>
      </c>
      <c r="G479" s="1463">
        <v>100</v>
      </c>
      <c r="H479" s="1463">
        <v>0</v>
      </c>
      <c r="I479" s="1464">
        <v>87.5</v>
      </c>
      <c r="J479" s="1464">
        <v>0</v>
      </c>
      <c r="K479" s="129">
        <v>87.5</v>
      </c>
      <c r="L479" s="129">
        <v>12.5</v>
      </c>
      <c r="M479" s="1464">
        <v>12.5</v>
      </c>
      <c r="N479" s="1464">
        <v>0</v>
      </c>
      <c r="O479" s="1464">
        <v>12.5</v>
      </c>
      <c r="P479" s="1464"/>
      <c r="Q479" s="1464"/>
      <c r="R479" s="1464"/>
      <c r="S479" s="1464"/>
      <c r="T479" s="1464"/>
      <c r="U479" s="1464"/>
      <c r="V479" s="1464"/>
      <c r="W479" s="1464"/>
      <c r="X479" s="1464"/>
      <c r="Y479" s="1464"/>
      <c r="Z479" s="466">
        <v>12.5</v>
      </c>
      <c r="AA479" s="466">
        <v>0</v>
      </c>
      <c r="AB479" s="21">
        <v>12.5</v>
      </c>
      <c r="AC479" s="21">
        <v>12.5</v>
      </c>
      <c r="AD479" s="21"/>
      <c r="AE479" s="21">
        <v>12.5</v>
      </c>
      <c r="AF479" s="21">
        <v>8.715522</v>
      </c>
      <c r="AG479" s="21">
        <v>0</v>
      </c>
      <c r="AH479" s="21">
        <v>8.715522</v>
      </c>
      <c r="AI479" s="1464"/>
      <c r="AJ479" s="1464"/>
      <c r="AK479" s="1464" t="s">
        <v>9259</v>
      </c>
      <c r="AL479" s="2601">
        <v>1</v>
      </c>
      <c r="AM479" s="1464">
        <v>0</v>
      </c>
    </row>
    <row r="480" spans="1:39" ht="47.25">
      <c r="A480" s="289">
        <v>1963</v>
      </c>
      <c r="B480" s="1468" t="s">
        <v>5099</v>
      </c>
      <c r="C480" s="118" t="s">
        <v>5100</v>
      </c>
      <c r="D480" s="138" t="s">
        <v>39</v>
      </c>
      <c r="E480" s="138" t="s">
        <v>3960</v>
      </c>
      <c r="F480" s="1508" t="s">
        <v>115</v>
      </c>
      <c r="G480" s="1463">
        <v>207.27500000000001</v>
      </c>
      <c r="H480" s="1463">
        <v>0</v>
      </c>
      <c r="I480" s="1464">
        <v>81.716999999999999</v>
      </c>
      <c r="J480" s="1464">
        <v>0</v>
      </c>
      <c r="K480" s="129">
        <v>81.716999999999999</v>
      </c>
      <c r="L480" s="129">
        <v>125.55800000000001</v>
      </c>
      <c r="M480" s="1464">
        <v>125.55800000000001</v>
      </c>
      <c r="N480" s="1464">
        <v>0</v>
      </c>
      <c r="O480" s="1464">
        <v>125.55800000000001</v>
      </c>
      <c r="P480" s="1464"/>
      <c r="Q480" s="1464"/>
      <c r="R480" s="1464"/>
      <c r="S480" s="1464"/>
      <c r="T480" s="1464"/>
      <c r="U480" s="1464"/>
      <c r="V480" s="1464"/>
      <c r="W480" s="1464"/>
      <c r="X480" s="1464"/>
      <c r="Y480" s="1464"/>
      <c r="Z480" s="466">
        <v>125.55800000000001</v>
      </c>
      <c r="AA480" s="466">
        <v>0</v>
      </c>
      <c r="AB480" s="21">
        <v>125.55800000000001</v>
      </c>
      <c r="AC480" s="21">
        <v>125.55800000000001</v>
      </c>
      <c r="AD480" s="21"/>
      <c r="AE480" s="21">
        <v>125.55800000000001</v>
      </c>
      <c r="AF480" s="21">
        <v>125.55790399999999</v>
      </c>
      <c r="AG480" s="21">
        <v>0</v>
      </c>
      <c r="AH480" s="21">
        <v>125.55790399999999</v>
      </c>
      <c r="AI480" s="1464"/>
      <c r="AJ480" s="1464"/>
      <c r="AK480" s="1464" t="s">
        <v>9735</v>
      </c>
      <c r="AL480" s="2601">
        <v>0.5</v>
      </c>
      <c r="AM480" s="1464">
        <v>0</v>
      </c>
    </row>
    <row r="481" spans="1:39" ht="94.5">
      <c r="A481" s="289">
        <v>1964</v>
      </c>
      <c r="B481" s="1468" t="s">
        <v>5101</v>
      </c>
      <c r="C481" s="118" t="s">
        <v>5102</v>
      </c>
      <c r="D481" s="138" t="s">
        <v>339</v>
      </c>
      <c r="E481" s="138" t="s">
        <v>3960</v>
      </c>
      <c r="F481" s="1461" t="s">
        <v>26</v>
      </c>
      <c r="G481" s="1463">
        <v>50</v>
      </c>
      <c r="H481" s="1463">
        <v>0</v>
      </c>
      <c r="I481" s="1464">
        <v>35</v>
      </c>
      <c r="J481" s="1464">
        <v>0</v>
      </c>
      <c r="K481" s="129">
        <v>35</v>
      </c>
      <c r="L481" s="129">
        <v>15</v>
      </c>
      <c r="M481" s="1464">
        <v>15</v>
      </c>
      <c r="N481" s="1464">
        <v>0</v>
      </c>
      <c r="O481" s="1464">
        <v>15</v>
      </c>
      <c r="P481" s="1464"/>
      <c r="Q481" s="1464"/>
      <c r="R481" s="1464"/>
      <c r="S481" s="1464"/>
      <c r="T481" s="1464"/>
      <c r="U481" s="1464"/>
      <c r="V481" s="1464"/>
      <c r="W481" s="1464"/>
      <c r="X481" s="1464">
        <v>1.9149999999999991</v>
      </c>
      <c r="Y481" s="1464"/>
      <c r="Z481" s="466">
        <v>13.085000000000001</v>
      </c>
      <c r="AA481" s="466">
        <v>0</v>
      </c>
      <c r="AB481" s="21">
        <v>13.085000000000001</v>
      </c>
      <c r="AC481" s="21">
        <v>13.085000000000001</v>
      </c>
      <c r="AD481" s="21"/>
      <c r="AE481" s="21">
        <v>13.085000000000001</v>
      </c>
      <c r="AF481" s="21">
        <v>9.2571659999999998</v>
      </c>
      <c r="AG481" s="21">
        <v>0</v>
      </c>
      <c r="AH481" s="21">
        <v>9.2571659999999998</v>
      </c>
      <c r="AI481" s="1464"/>
      <c r="AJ481" s="1464" t="s">
        <v>10355</v>
      </c>
      <c r="AK481" s="1464" t="s">
        <v>9259</v>
      </c>
      <c r="AL481" s="2601">
        <v>1</v>
      </c>
      <c r="AM481" s="1464">
        <v>0</v>
      </c>
    </row>
    <row r="482" spans="1:39" ht="47.25">
      <c r="A482" s="289">
        <v>1965</v>
      </c>
      <c r="B482" s="1468" t="s">
        <v>5103</v>
      </c>
      <c r="C482" s="1484" t="s">
        <v>5104</v>
      </c>
      <c r="D482" s="1460" t="s">
        <v>617</v>
      </c>
      <c r="E482" s="1460" t="s">
        <v>4263</v>
      </c>
      <c r="F482" s="1508" t="s">
        <v>115</v>
      </c>
      <c r="G482" s="1463">
        <v>687.67600000000004</v>
      </c>
      <c r="H482" s="1463">
        <v>200</v>
      </c>
      <c r="I482" s="1464">
        <v>299.99799999999999</v>
      </c>
      <c r="J482" s="1464">
        <v>0</v>
      </c>
      <c r="K482" s="129">
        <v>499.99799999999999</v>
      </c>
      <c r="L482" s="129">
        <v>187.67800000000005</v>
      </c>
      <c r="M482" s="1464">
        <v>187.678</v>
      </c>
      <c r="N482" s="1464">
        <v>0</v>
      </c>
      <c r="O482" s="1464">
        <v>187.678</v>
      </c>
      <c r="P482" s="1464"/>
      <c r="Q482" s="1464"/>
      <c r="R482" s="1464"/>
      <c r="S482" s="1464"/>
      <c r="T482" s="1464"/>
      <c r="U482" s="1464"/>
      <c r="V482" s="1464"/>
      <c r="W482" s="1464"/>
      <c r="X482" s="1464"/>
      <c r="Y482" s="1464"/>
      <c r="Z482" s="466">
        <v>187.678</v>
      </c>
      <c r="AA482" s="466">
        <v>0</v>
      </c>
      <c r="AB482" s="21">
        <v>187.678</v>
      </c>
      <c r="AC482" s="21">
        <v>187.678</v>
      </c>
      <c r="AD482" s="21"/>
      <c r="AE482" s="21">
        <v>187.678</v>
      </c>
      <c r="AF482" s="21">
        <v>189.662386</v>
      </c>
      <c r="AG482" s="21">
        <v>0</v>
      </c>
      <c r="AH482" s="21">
        <v>189.662386</v>
      </c>
      <c r="AI482" s="1464"/>
      <c r="AJ482" s="1464"/>
      <c r="AK482" s="1464" t="s">
        <v>9735</v>
      </c>
      <c r="AL482" s="2601">
        <v>0.5</v>
      </c>
      <c r="AM482" s="1464">
        <v>0</v>
      </c>
    </row>
    <row r="483" spans="1:39" ht="110.25">
      <c r="A483" s="289">
        <v>1966</v>
      </c>
      <c r="B483" s="1468" t="s">
        <v>5105</v>
      </c>
      <c r="C483" s="1484" t="s">
        <v>5106</v>
      </c>
      <c r="D483" s="1460" t="s">
        <v>332</v>
      </c>
      <c r="E483" s="1460" t="s">
        <v>4245</v>
      </c>
      <c r="F483" s="1508" t="s">
        <v>115</v>
      </c>
      <c r="G483" s="1463">
        <v>100</v>
      </c>
      <c r="H483" s="1463">
        <v>25</v>
      </c>
      <c r="I483" s="1464">
        <v>45</v>
      </c>
      <c r="J483" s="1464">
        <v>0</v>
      </c>
      <c r="K483" s="129">
        <v>70</v>
      </c>
      <c r="L483" s="129">
        <v>30</v>
      </c>
      <c r="M483" s="1464">
        <v>30</v>
      </c>
      <c r="N483" s="1464">
        <v>0</v>
      </c>
      <c r="O483" s="1464">
        <v>30</v>
      </c>
      <c r="P483" s="1464"/>
      <c r="Q483" s="1464"/>
      <c r="R483" s="1464"/>
      <c r="S483" s="1464"/>
      <c r="T483" s="1464"/>
      <c r="U483" s="1464"/>
      <c r="V483" s="1464"/>
      <c r="W483" s="1464"/>
      <c r="X483" s="1464"/>
      <c r="Y483" s="1464"/>
      <c r="Z483" s="466">
        <v>30</v>
      </c>
      <c r="AA483" s="466">
        <v>0</v>
      </c>
      <c r="AB483" s="21">
        <v>30</v>
      </c>
      <c r="AC483" s="21">
        <v>30</v>
      </c>
      <c r="AD483" s="21"/>
      <c r="AE483" s="21">
        <v>30</v>
      </c>
      <c r="AF483" s="21">
        <v>20.957550000000001</v>
      </c>
      <c r="AG483" s="21">
        <v>0</v>
      </c>
      <c r="AH483" s="21">
        <v>20.957550000000001</v>
      </c>
      <c r="AI483" s="1464"/>
      <c r="AJ483" s="1464"/>
      <c r="AK483" s="1464" t="s">
        <v>9259</v>
      </c>
      <c r="AL483" s="2601">
        <v>1</v>
      </c>
      <c r="AM483" s="1464">
        <v>0</v>
      </c>
    </row>
    <row r="484" spans="1:39" ht="63">
      <c r="A484" s="289">
        <v>1967</v>
      </c>
      <c r="B484" s="1476" t="s">
        <v>5107</v>
      </c>
      <c r="C484" s="118" t="s">
        <v>5108</v>
      </c>
      <c r="D484" s="1460" t="s">
        <v>55</v>
      </c>
      <c r="E484" s="138" t="s">
        <v>2262</v>
      </c>
      <c r="F484" s="1508" t="s">
        <v>115</v>
      </c>
      <c r="G484" s="1463">
        <v>198.7</v>
      </c>
      <c r="H484" s="1463">
        <v>99.323374999999999</v>
      </c>
      <c r="I484" s="1464">
        <v>49.674750000000003</v>
      </c>
      <c r="J484" s="1464">
        <v>0</v>
      </c>
      <c r="K484" s="129">
        <v>148.99812500000002</v>
      </c>
      <c r="L484" s="129">
        <v>49.701874999999973</v>
      </c>
      <c r="M484" s="1464">
        <v>49.701999999999998</v>
      </c>
      <c r="N484" s="1464">
        <v>0</v>
      </c>
      <c r="O484" s="1464">
        <v>49.701999999999998</v>
      </c>
      <c r="P484" s="1464"/>
      <c r="Q484" s="1464"/>
      <c r="R484" s="1464"/>
      <c r="S484" s="1464"/>
      <c r="T484" s="1464"/>
      <c r="U484" s="1464"/>
      <c r="V484" s="1464"/>
      <c r="W484" s="1464"/>
      <c r="X484" s="1464"/>
      <c r="Y484" s="1464"/>
      <c r="Z484" s="466">
        <v>49.701999999999998</v>
      </c>
      <c r="AA484" s="466">
        <v>0</v>
      </c>
      <c r="AB484" s="21">
        <v>49.701999999999998</v>
      </c>
      <c r="AC484" s="21">
        <v>49.701999999999998</v>
      </c>
      <c r="AD484" s="21"/>
      <c r="AE484" s="21">
        <v>49.701999999999998</v>
      </c>
      <c r="AF484" s="21">
        <v>49.692965999999998</v>
      </c>
      <c r="AG484" s="21">
        <v>0</v>
      </c>
      <c r="AH484" s="21">
        <v>49.692965999999998</v>
      </c>
      <c r="AI484" s="1464"/>
      <c r="AJ484" s="1464"/>
      <c r="AK484" s="1464" t="s">
        <v>9259</v>
      </c>
      <c r="AL484" s="2601">
        <v>1</v>
      </c>
      <c r="AM484" s="1464">
        <v>0</v>
      </c>
    </row>
    <row r="485" spans="1:39" ht="94.5">
      <c r="A485" s="289">
        <v>1968</v>
      </c>
      <c r="B485" s="1468" t="s">
        <v>5109</v>
      </c>
      <c r="C485" s="118" t="s">
        <v>5110</v>
      </c>
      <c r="D485" s="1460" t="s">
        <v>662</v>
      </c>
      <c r="E485" s="138" t="s">
        <v>4266</v>
      </c>
      <c r="F485" s="1508" t="s">
        <v>115</v>
      </c>
      <c r="G485" s="129">
        <v>384.10700000000003</v>
      </c>
      <c r="H485" s="1463">
        <v>0</v>
      </c>
      <c r="I485" s="1464">
        <v>19.208500000000001</v>
      </c>
      <c r="J485" s="1464">
        <v>0</v>
      </c>
      <c r="K485" s="129">
        <v>19.208500000000001</v>
      </c>
      <c r="L485" s="129">
        <v>364.89850000000001</v>
      </c>
      <c r="M485" s="1464">
        <v>72.98</v>
      </c>
      <c r="N485" s="1464">
        <v>0</v>
      </c>
      <c r="O485" s="1464">
        <v>72.98</v>
      </c>
      <c r="P485" s="1464"/>
      <c r="Q485" s="1464"/>
      <c r="R485" s="1464"/>
      <c r="S485" s="1464"/>
      <c r="T485" s="1464"/>
      <c r="U485" s="1464"/>
      <c r="V485" s="1464"/>
      <c r="W485" s="1464"/>
      <c r="X485" s="1464">
        <v>18.245000000000001</v>
      </c>
      <c r="Y485" s="1464"/>
      <c r="Z485" s="466">
        <v>54.734999999999999</v>
      </c>
      <c r="AA485" s="466">
        <v>0</v>
      </c>
      <c r="AB485" s="21">
        <v>54.734999999999999</v>
      </c>
      <c r="AC485" s="21">
        <v>0</v>
      </c>
      <c r="AD485" s="21"/>
      <c r="AE485" s="21">
        <v>0</v>
      </c>
      <c r="AF485" s="21">
        <v>0</v>
      </c>
      <c r="AG485" s="21">
        <v>0</v>
      </c>
      <c r="AH485" s="21">
        <v>0</v>
      </c>
      <c r="AI485" s="1464"/>
      <c r="AJ485" s="1464" t="s">
        <v>12730</v>
      </c>
      <c r="AK485" s="1464" t="s">
        <v>9259</v>
      </c>
      <c r="AL485" s="2601">
        <v>0.25</v>
      </c>
      <c r="AM485" s="1464">
        <v>0</v>
      </c>
    </row>
    <row r="486" spans="1:39" ht="110.25">
      <c r="A486" s="289">
        <v>1969</v>
      </c>
      <c r="B486" s="1468" t="s">
        <v>5111</v>
      </c>
      <c r="C486" s="1564" t="s">
        <v>5112</v>
      </c>
      <c r="D486" s="1267" t="s">
        <v>39</v>
      </c>
      <c r="E486" s="138" t="s">
        <v>1761</v>
      </c>
      <c r="F486" s="1508" t="s">
        <v>115</v>
      </c>
      <c r="G486" s="1224">
        <v>436.827</v>
      </c>
      <c r="H486" s="1463">
        <v>87.499990999999994</v>
      </c>
      <c r="I486" s="1464">
        <v>0</v>
      </c>
      <c r="J486" s="1464">
        <v>0</v>
      </c>
      <c r="K486" s="129">
        <v>87.499990999999994</v>
      </c>
      <c r="L486" s="129">
        <v>349.32700899999998</v>
      </c>
      <c r="M486" s="1464">
        <v>69.864999999999995</v>
      </c>
      <c r="N486" s="1464">
        <v>0</v>
      </c>
      <c r="O486" s="1464">
        <v>69.864999999999995</v>
      </c>
      <c r="P486" s="1464"/>
      <c r="Q486" s="1464">
        <v>16.808</v>
      </c>
      <c r="R486" s="1464"/>
      <c r="S486" s="1464"/>
      <c r="T486" s="1464"/>
      <c r="U486" s="1464"/>
      <c r="V486" s="1464"/>
      <c r="W486" s="1464"/>
      <c r="X486" s="1464"/>
      <c r="Y486" s="1464"/>
      <c r="Z486" s="466">
        <v>53.056999999999995</v>
      </c>
      <c r="AA486" s="466">
        <v>0</v>
      </c>
      <c r="AB486" s="21">
        <v>53.056999999999995</v>
      </c>
      <c r="AC486" s="21">
        <v>17.466249999999999</v>
      </c>
      <c r="AD486" s="21"/>
      <c r="AE486" s="21">
        <v>17.466249999999999</v>
      </c>
      <c r="AF486" s="21">
        <v>17.466000000000001</v>
      </c>
      <c r="AG486" s="21">
        <v>0</v>
      </c>
      <c r="AH486" s="21">
        <v>17.466000000000001</v>
      </c>
      <c r="AI486" s="1464"/>
      <c r="AJ486" s="1464" t="s">
        <v>11878</v>
      </c>
      <c r="AK486" s="1464" t="s">
        <v>9259</v>
      </c>
      <c r="AL486" s="2601">
        <v>0.25</v>
      </c>
      <c r="AM486" s="1464">
        <v>0</v>
      </c>
    </row>
    <row r="487" spans="1:39" ht="78.75">
      <c r="A487" s="289">
        <v>1970</v>
      </c>
      <c r="B487" s="1468" t="s">
        <v>5113</v>
      </c>
      <c r="C487" s="1484" t="s">
        <v>5114</v>
      </c>
      <c r="D487" s="1467" t="s">
        <v>620</v>
      </c>
      <c r="E487" s="138" t="s">
        <v>4991</v>
      </c>
      <c r="F487" s="1508" t="s">
        <v>115</v>
      </c>
      <c r="G487" s="1463">
        <v>162.179</v>
      </c>
      <c r="H487" s="1463">
        <v>0</v>
      </c>
      <c r="I487" s="1464">
        <v>62.433500000000009</v>
      </c>
      <c r="J487" s="1464">
        <v>0</v>
      </c>
      <c r="K487" s="129">
        <v>62.433500000000009</v>
      </c>
      <c r="L487" s="129">
        <v>99.745499999999993</v>
      </c>
      <c r="M487" s="1464">
        <v>49.872999999999998</v>
      </c>
      <c r="N487" s="1464">
        <v>0</v>
      </c>
      <c r="O487" s="1464">
        <v>49.872999999999998</v>
      </c>
      <c r="P487" s="1464"/>
      <c r="Q487" s="1464"/>
      <c r="R487" s="1464"/>
      <c r="S487" s="1464"/>
      <c r="T487" s="1464"/>
      <c r="U487" s="1464"/>
      <c r="V487" s="1464"/>
      <c r="W487" s="1464"/>
      <c r="X487" s="1464"/>
      <c r="Y487" s="1464"/>
      <c r="Z487" s="466">
        <v>49.872999999999998</v>
      </c>
      <c r="AA487" s="466">
        <v>0</v>
      </c>
      <c r="AB487" s="21">
        <v>49.872999999999998</v>
      </c>
      <c r="AC487" s="21">
        <v>49.873249999999999</v>
      </c>
      <c r="AD487" s="21"/>
      <c r="AE487" s="21">
        <v>49.873249999999999</v>
      </c>
      <c r="AF487" s="21">
        <v>49.627161000000001</v>
      </c>
      <c r="AG487" s="21">
        <v>0</v>
      </c>
      <c r="AH487" s="21">
        <v>49.627161000000001</v>
      </c>
      <c r="AI487" s="1464"/>
      <c r="AJ487" s="1464"/>
      <c r="AK487" s="1464" t="s">
        <v>9644</v>
      </c>
      <c r="AL487" s="2601">
        <v>0.25</v>
      </c>
      <c r="AM487" s="1464">
        <v>0</v>
      </c>
    </row>
    <row r="488" spans="1:39" ht="47.25">
      <c r="A488" s="289">
        <v>1971</v>
      </c>
      <c r="B488" s="1468" t="s">
        <v>5115</v>
      </c>
      <c r="C488" s="1484" t="s">
        <v>5116</v>
      </c>
      <c r="D488" s="138" t="s">
        <v>39</v>
      </c>
      <c r="E488" s="138" t="s">
        <v>5117</v>
      </c>
      <c r="F488" s="1508" t="s">
        <v>115</v>
      </c>
      <c r="G488" s="1463">
        <v>230</v>
      </c>
      <c r="H488" s="1463">
        <v>43.125</v>
      </c>
      <c r="I488" s="1464">
        <v>86.249500000000012</v>
      </c>
      <c r="J488" s="1464">
        <v>0</v>
      </c>
      <c r="K488" s="129">
        <v>129.37450000000001</v>
      </c>
      <c r="L488" s="129">
        <v>100.62549999999999</v>
      </c>
      <c r="M488" s="1464">
        <v>50.313000000000002</v>
      </c>
      <c r="N488" s="1464">
        <v>0</v>
      </c>
      <c r="O488" s="1464">
        <v>50.313000000000002</v>
      </c>
      <c r="P488" s="1464"/>
      <c r="Q488" s="1464"/>
      <c r="R488" s="1464"/>
      <c r="S488" s="1464"/>
      <c r="T488" s="1464"/>
      <c r="U488" s="1464"/>
      <c r="V488" s="1464"/>
      <c r="W488" s="1464"/>
      <c r="X488" s="1464"/>
      <c r="Y488" s="1464"/>
      <c r="Z488" s="466">
        <v>50.313000000000002</v>
      </c>
      <c r="AA488" s="466">
        <v>0</v>
      </c>
      <c r="AB488" s="21">
        <v>50.313000000000002</v>
      </c>
      <c r="AC488" s="21">
        <v>25.15625</v>
      </c>
      <c r="AD488" s="21"/>
      <c r="AE488" s="21">
        <v>25.15625</v>
      </c>
      <c r="AF488" s="21">
        <v>25.155999999999999</v>
      </c>
      <c r="AG488" s="21">
        <v>0</v>
      </c>
      <c r="AH488" s="21">
        <v>25.155999999999999</v>
      </c>
      <c r="AI488" s="1464"/>
      <c r="AJ488" s="1464"/>
      <c r="AK488" s="1464" t="s">
        <v>12200</v>
      </c>
      <c r="AL488" s="2601">
        <v>0.25</v>
      </c>
      <c r="AM488" s="1464">
        <v>0</v>
      </c>
    </row>
    <row r="489" spans="1:39" ht="78.75">
      <c r="A489" s="289">
        <v>1972</v>
      </c>
      <c r="B489" s="1468" t="s">
        <v>5118</v>
      </c>
      <c r="C489" s="1484" t="s">
        <v>5119</v>
      </c>
      <c r="D489" s="138" t="s">
        <v>39</v>
      </c>
      <c r="E489" s="138" t="s">
        <v>4841</v>
      </c>
      <c r="F489" s="1508" t="s">
        <v>115</v>
      </c>
      <c r="G489" s="1463">
        <v>154.209</v>
      </c>
      <c r="H489" s="1463">
        <v>0</v>
      </c>
      <c r="I489" s="1464">
        <v>40.942500000000003</v>
      </c>
      <c r="J489" s="1464">
        <v>0</v>
      </c>
      <c r="K489" s="129">
        <v>40.942500000000003</v>
      </c>
      <c r="L489" s="129">
        <v>113.26650000000001</v>
      </c>
      <c r="M489" s="1464">
        <v>56.633000000000003</v>
      </c>
      <c r="N489" s="1464">
        <v>0</v>
      </c>
      <c r="O489" s="1464">
        <v>56.633000000000003</v>
      </c>
      <c r="P489" s="1464"/>
      <c r="Q489" s="1464"/>
      <c r="R489" s="1464"/>
      <c r="S489" s="1464"/>
      <c r="T489" s="1464"/>
      <c r="U489" s="1464"/>
      <c r="V489" s="1464"/>
      <c r="W489" s="1464"/>
      <c r="X489" s="1464"/>
      <c r="Y489" s="1464"/>
      <c r="Z489" s="466">
        <v>56.633000000000003</v>
      </c>
      <c r="AA489" s="466">
        <v>0</v>
      </c>
      <c r="AB489" s="21">
        <v>56.633000000000003</v>
      </c>
      <c r="AC489" s="21">
        <v>56.633249999999997</v>
      </c>
      <c r="AD489" s="21"/>
      <c r="AE489" s="21">
        <v>56.633249999999997</v>
      </c>
      <c r="AF489" s="21">
        <v>56.616624999999999</v>
      </c>
      <c r="AG489" s="21">
        <v>0</v>
      </c>
      <c r="AH489" s="21">
        <v>56.616624999999999</v>
      </c>
      <c r="AI489" s="1464"/>
      <c r="AJ489" s="1464"/>
      <c r="AK489" s="1464" t="s">
        <v>10873</v>
      </c>
      <c r="AL489" s="2601">
        <v>0.25</v>
      </c>
      <c r="AM489" s="1464">
        <v>0</v>
      </c>
    </row>
    <row r="490" spans="1:39" ht="47.25" customHeight="1">
      <c r="A490" s="289">
        <v>1973</v>
      </c>
      <c r="B490" s="1468" t="s">
        <v>5120</v>
      </c>
      <c r="C490" s="1484" t="s">
        <v>5121</v>
      </c>
      <c r="D490" s="138" t="s">
        <v>39</v>
      </c>
      <c r="E490" s="138" t="s">
        <v>121</v>
      </c>
      <c r="F490" s="1508" t="s">
        <v>115</v>
      </c>
      <c r="G490" s="1463">
        <v>322.05500000000001</v>
      </c>
      <c r="H490" s="1463">
        <v>0</v>
      </c>
      <c r="I490" s="1464">
        <v>52.393750000000004</v>
      </c>
      <c r="J490" s="1464">
        <v>0</v>
      </c>
      <c r="K490" s="129">
        <v>52.393750000000004</v>
      </c>
      <c r="L490" s="129">
        <v>269.66125</v>
      </c>
      <c r="M490" s="1464">
        <v>134.83099999999999</v>
      </c>
      <c r="N490" s="1464">
        <v>0</v>
      </c>
      <c r="O490" s="1464">
        <v>134.83099999999999</v>
      </c>
      <c r="P490" s="1464"/>
      <c r="Q490" s="1464"/>
      <c r="R490" s="1464"/>
      <c r="S490" s="1464"/>
      <c r="T490" s="1464"/>
      <c r="U490" s="1464"/>
      <c r="V490" s="1464"/>
      <c r="W490" s="1464"/>
      <c r="X490" s="1464"/>
      <c r="Y490" s="1464"/>
      <c r="Z490" s="466">
        <v>134.83099999999999</v>
      </c>
      <c r="AA490" s="466">
        <v>0</v>
      </c>
      <c r="AB490" s="21">
        <v>134.83099999999999</v>
      </c>
      <c r="AC490" s="21">
        <v>134.83074999999999</v>
      </c>
      <c r="AD490" s="21"/>
      <c r="AE490" s="21">
        <v>134.83074999999999</v>
      </c>
      <c r="AF490" s="21">
        <v>134.828834</v>
      </c>
      <c r="AG490" s="21">
        <v>0</v>
      </c>
      <c r="AH490" s="21">
        <v>134.828834</v>
      </c>
      <c r="AI490" s="1464"/>
      <c r="AJ490" s="1464" t="s">
        <v>9724</v>
      </c>
      <c r="AK490" s="1464" t="s">
        <v>9457</v>
      </c>
      <c r="AL490" s="2601">
        <v>0.25</v>
      </c>
      <c r="AM490" s="1464">
        <v>0</v>
      </c>
    </row>
    <row r="491" spans="1:39" ht="47.25" customHeight="1">
      <c r="A491" s="289">
        <v>1974</v>
      </c>
      <c r="B491" s="1468" t="s">
        <v>5122</v>
      </c>
      <c r="C491" s="1484" t="s">
        <v>5123</v>
      </c>
      <c r="D491" s="138" t="s">
        <v>39</v>
      </c>
      <c r="E491" s="138" t="s">
        <v>121</v>
      </c>
      <c r="F491" s="1508" t="s">
        <v>115</v>
      </c>
      <c r="G491" s="1463">
        <v>118.315</v>
      </c>
      <c r="H491" s="1463">
        <v>0</v>
      </c>
      <c r="I491" s="1464">
        <v>37.912500000000001</v>
      </c>
      <c r="J491" s="1464">
        <v>0</v>
      </c>
      <c r="K491" s="129">
        <v>37.912500000000001</v>
      </c>
      <c r="L491" s="129">
        <v>80.402500000000003</v>
      </c>
      <c r="M491" s="1464">
        <v>40.201000000000001</v>
      </c>
      <c r="N491" s="1464">
        <v>0</v>
      </c>
      <c r="O491" s="1464">
        <v>40.201000000000001</v>
      </c>
      <c r="P491" s="1464"/>
      <c r="Q491" s="1464"/>
      <c r="R491" s="1464"/>
      <c r="S491" s="1464"/>
      <c r="T491" s="1464"/>
      <c r="U491" s="1464"/>
      <c r="V491" s="1464"/>
      <c r="W491" s="1464"/>
      <c r="X491" s="1464"/>
      <c r="Y491" s="1464"/>
      <c r="Z491" s="466">
        <v>40.201000000000001</v>
      </c>
      <c r="AA491" s="466">
        <v>0</v>
      </c>
      <c r="AB491" s="21">
        <v>40.201000000000001</v>
      </c>
      <c r="AC491" s="21">
        <v>30.150250000000003</v>
      </c>
      <c r="AD491" s="21"/>
      <c r="AE491" s="21">
        <v>30.150250000000003</v>
      </c>
      <c r="AF491" s="21">
        <v>30.099784</v>
      </c>
      <c r="AG491" s="21">
        <v>0</v>
      </c>
      <c r="AH491" s="21">
        <v>30.099784</v>
      </c>
      <c r="AI491" s="1464"/>
      <c r="AJ491" s="1464"/>
      <c r="AK491" s="1464" t="s">
        <v>10860</v>
      </c>
      <c r="AL491" s="2601">
        <v>0.25</v>
      </c>
      <c r="AM491" s="1464">
        <v>0</v>
      </c>
    </row>
    <row r="492" spans="1:39" ht="94.5">
      <c r="A492" s="289">
        <v>1975</v>
      </c>
      <c r="B492" s="1468" t="s">
        <v>5124</v>
      </c>
      <c r="C492" s="1484" t="s">
        <v>5125</v>
      </c>
      <c r="D492" s="138" t="s">
        <v>39</v>
      </c>
      <c r="E492" s="138" t="s">
        <v>5117</v>
      </c>
      <c r="F492" s="1508" t="s">
        <v>115</v>
      </c>
      <c r="G492" s="1463">
        <v>300</v>
      </c>
      <c r="H492" s="1463">
        <v>75</v>
      </c>
      <c r="I492" s="1464">
        <v>75</v>
      </c>
      <c r="J492" s="1464">
        <v>0</v>
      </c>
      <c r="K492" s="129">
        <v>150</v>
      </c>
      <c r="L492" s="129">
        <v>150</v>
      </c>
      <c r="M492" s="1464">
        <v>75</v>
      </c>
      <c r="N492" s="1464">
        <v>0</v>
      </c>
      <c r="O492" s="1464">
        <v>75</v>
      </c>
      <c r="P492" s="1464">
        <v>75</v>
      </c>
      <c r="Q492" s="1464"/>
      <c r="R492" s="1464"/>
      <c r="S492" s="1464"/>
      <c r="T492" s="1464"/>
      <c r="U492" s="1464"/>
      <c r="V492" s="1464"/>
      <c r="W492" s="1464"/>
      <c r="X492" s="1464"/>
      <c r="Y492" s="1464"/>
      <c r="Z492" s="466">
        <v>150</v>
      </c>
      <c r="AA492" s="466">
        <v>0</v>
      </c>
      <c r="AB492" s="21">
        <v>150</v>
      </c>
      <c r="AC492" s="21">
        <v>150</v>
      </c>
      <c r="AD492" s="21"/>
      <c r="AE492" s="21">
        <v>150</v>
      </c>
      <c r="AF492" s="21">
        <v>149.72693699999999</v>
      </c>
      <c r="AG492" s="21">
        <v>0</v>
      </c>
      <c r="AH492" s="21">
        <v>149.72693699999999</v>
      </c>
      <c r="AI492" s="1464"/>
      <c r="AJ492" s="1464" t="s">
        <v>11882</v>
      </c>
      <c r="AK492" s="1464" t="s">
        <v>11885</v>
      </c>
      <c r="AL492" s="2601">
        <v>0.25</v>
      </c>
      <c r="AM492" s="1464">
        <v>0</v>
      </c>
    </row>
    <row r="493" spans="1:39" ht="63">
      <c r="A493" s="289">
        <v>1976</v>
      </c>
      <c r="B493" s="1468" t="s">
        <v>5126</v>
      </c>
      <c r="C493" s="1484" t="s">
        <v>5127</v>
      </c>
      <c r="D493" s="138" t="s">
        <v>39</v>
      </c>
      <c r="E493" s="138" t="s">
        <v>4098</v>
      </c>
      <c r="F493" s="1508" t="s">
        <v>115</v>
      </c>
      <c r="G493" s="1463">
        <v>105.5</v>
      </c>
      <c r="H493" s="1463">
        <v>0</v>
      </c>
      <c r="I493" s="1464">
        <v>37.774999999999999</v>
      </c>
      <c r="J493" s="1464">
        <v>0</v>
      </c>
      <c r="K493" s="129">
        <v>37.774999999999999</v>
      </c>
      <c r="L493" s="129">
        <v>67.724999999999994</v>
      </c>
      <c r="M493" s="1464">
        <v>33.863</v>
      </c>
      <c r="N493" s="1464">
        <v>0</v>
      </c>
      <c r="O493" s="1464">
        <v>33.863</v>
      </c>
      <c r="P493" s="1464"/>
      <c r="Q493" s="1464"/>
      <c r="R493" s="1464"/>
      <c r="S493" s="1464"/>
      <c r="T493" s="1464"/>
      <c r="U493" s="1464"/>
      <c r="V493" s="1464"/>
      <c r="W493" s="1464"/>
      <c r="X493" s="1464"/>
      <c r="Y493" s="1464"/>
      <c r="Z493" s="466">
        <v>33.863</v>
      </c>
      <c r="AA493" s="466">
        <v>0</v>
      </c>
      <c r="AB493" s="21">
        <v>33.863</v>
      </c>
      <c r="AC493" s="21">
        <v>8.4657499999999999</v>
      </c>
      <c r="AD493" s="21"/>
      <c r="AE493" s="21">
        <v>8.4657499999999999</v>
      </c>
      <c r="AF493" s="21">
        <v>8.4659999999999993</v>
      </c>
      <c r="AG493" s="21">
        <v>0</v>
      </c>
      <c r="AH493" s="21">
        <v>8.4659999999999993</v>
      </c>
      <c r="AI493" s="1464"/>
      <c r="AJ493" s="1464"/>
      <c r="AK493" s="1464" t="s">
        <v>9259</v>
      </c>
      <c r="AL493" s="2601">
        <v>0.25</v>
      </c>
      <c r="AM493" s="1464">
        <v>0</v>
      </c>
    </row>
    <row r="494" spans="1:39" ht="94.5">
      <c r="A494" s="289">
        <v>1977</v>
      </c>
      <c r="B494" s="1468" t="s">
        <v>5128</v>
      </c>
      <c r="C494" s="1484" t="s">
        <v>5129</v>
      </c>
      <c r="D494" s="138" t="s">
        <v>39</v>
      </c>
      <c r="E494" s="138" t="s">
        <v>4098</v>
      </c>
      <c r="F494" s="1508" t="s">
        <v>115</v>
      </c>
      <c r="G494" s="1463">
        <v>81.95</v>
      </c>
      <c r="H494" s="1463">
        <v>0</v>
      </c>
      <c r="I494" s="1464">
        <v>23.541</v>
      </c>
      <c r="J494" s="1464">
        <v>0</v>
      </c>
      <c r="K494" s="129">
        <v>23.541</v>
      </c>
      <c r="L494" s="129">
        <v>58.409000000000006</v>
      </c>
      <c r="M494" s="1464">
        <v>29.204999999999998</v>
      </c>
      <c r="N494" s="1464">
        <v>0</v>
      </c>
      <c r="O494" s="1464">
        <v>29.204999999999998</v>
      </c>
      <c r="P494" s="1464"/>
      <c r="Q494" s="1464"/>
      <c r="R494" s="1464"/>
      <c r="S494" s="1464"/>
      <c r="T494" s="1464"/>
      <c r="U494" s="1464"/>
      <c r="V494" s="1464"/>
      <c r="W494" s="1464"/>
      <c r="X494" s="1464"/>
      <c r="Y494" s="1464"/>
      <c r="Z494" s="466">
        <v>29.204999999999998</v>
      </c>
      <c r="AA494" s="466">
        <v>0</v>
      </c>
      <c r="AB494" s="21">
        <v>29.204999999999998</v>
      </c>
      <c r="AC494" s="21">
        <v>29.205249999999999</v>
      </c>
      <c r="AD494" s="21"/>
      <c r="AE494" s="21">
        <v>29.205249999999999</v>
      </c>
      <c r="AF494" s="21">
        <v>29.203938999999998</v>
      </c>
      <c r="AG494" s="21">
        <v>0</v>
      </c>
      <c r="AH494" s="21">
        <v>29.203938999999998</v>
      </c>
      <c r="AI494" s="1464"/>
      <c r="AJ494" s="1464"/>
      <c r="AK494" s="1464" t="s">
        <v>12216</v>
      </c>
      <c r="AL494" s="2601">
        <v>0.25</v>
      </c>
      <c r="AM494" s="1464">
        <v>0</v>
      </c>
    </row>
    <row r="495" spans="1:39" ht="78.75">
      <c r="A495" s="289">
        <v>1978</v>
      </c>
      <c r="B495" s="1468" t="s">
        <v>5130</v>
      </c>
      <c r="C495" s="1484" t="s">
        <v>5131</v>
      </c>
      <c r="D495" s="138" t="s">
        <v>287</v>
      </c>
      <c r="E495" s="138" t="s">
        <v>3275</v>
      </c>
      <c r="F495" s="1508" t="s">
        <v>115</v>
      </c>
      <c r="G495" s="1463">
        <v>50</v>
      </c>
      <c r="H495" s="1463">
        <v>0</v>
      </c>
      <c r="I495" s="1464">
        <v>25</v>
      </c>
      <c r="J495" s="1464">
        <v>0</v>
      </c>
      <c r="K495" s="129">
        <v>25</v>
      </c>
      <c r="L495" s="129">
        <v>25</v>
      </c>
      <c r="M495" s="1464">
        <v>12.5</v>
      </c>
      <c r="N495" s="1464">
        <v>0</v>
      </c>
      <c r="O495" s="1464">
        <v>12.5</v>
      </c>
      <c r="P495" s="1464"/>
      <c r="Q495" s="1464"/>
      <c r="R495" s="1464"/>
      <c r="S495" s="1464"/>
      <c r="T495" s="1464"/>
      <c r="U495" s="1464"/>
      <c r="V495" s="1464"/>
      <c r="W495" s="1464"/>
      <c r="X495" s="1464"/>
      <c r="Y495" s="1464"/>
      <c r="Z495" s="466">
        <v>12.5</v>
      </c>
      <c r="AA495" s="466">
        <v>0</v>
      </c>
      <c r="AB495" s="21">
        <v>12.5</v>
      </c>
      <c r="AC495" s="21">
        <v>12.5</v>
      </c>
      <c r="AD495" s="21"/>
      <c r="AE495" s="21">
        <v>12.5</v>
      </c>
      <c r="AF495" s="21">
        <v>12.5</v>
      </c>
      <c r="AG495" s="21">
        <v>0</v>
      </c>
      <c r="AH495" s="21">
        <v>12.5</v>
      </c>
      <c r="AI495" s="1464"/>
      <c r="AJ495" s="1464"/>
      <c r="AK495" s="1464" t="s">
        <v>9631</v>
      </c>
      <c r="AL495" s="2601">
        <v>0.25</v>
      </c>
      <c r="AM495" s="1464">
        <v>0</v>
      </c>
    </row>
    <row r="496" spans="1:39" ht="78.75">
      <c r="A496" s="289">
        <v>1979</v>
      </c>
      <c r="B496" s="1468" t="s">
        <v>5132</v>
      </c>
      <c r="C496" s="219" t="s">
        <v>5133</v>
      </c>
      <c r="D496" s="409" t="s">
        <v>167</v>
      </c>
      <c r="E496" s="138" t="s">
        <v>443</v>
      </c>
      <c r="F496" s="1508" t="s">
        <v>115</v>
      </c>
      <c r="G496" s="1056">
        <v>80.061000000000007</v>
      </c>
      <c r="H496" s="1463">
        <v>0</v>
      </c>
      <c r="I496" s="1464">
        <v>10.00775</v>
      </c>
      <c r="J496" s="1464">
        <v>0</v>
      </c>
      <c r="K496" s="129">
        <v>10.00775</v>
      </c>
      <c r="L496" s="129">
        <v>70.053250000000006</v>
      </c>
      <c r="M496" s="1464">
        <v>35.027000000000001</v>
      </c>
      <c r="N496" s="1464">
        <v>0</v>
      </c>
      <c r="O496" s="1464">
        <v>35.027000000000001</v>
      </c>
      <c r="P496" s="1464"/>
      <c r="Q496" s="1464"/>
      <c r="R496" s="1464"/>
      <c r="S496" s="1464"/>
      <c r="T496" s="1464"/>
      <c r="U496" s="1464"/>
      <c r="V496" s="1464">
        <v>0.70760000000000001</v>
      </c>
      <c r="W496" s="1464"/>
      <c r="X496" s="1464"/>
      <c r="Y496" s="1464"/>
      <c r="Z496" s="466">
        <v>35.7346</v>
      </c>
      <c r="AA496" s="466">
        <v>0</v>
      </c>
      <c r="AB496" s="21">
        <v>35.7346</v>
      </c>
      <c r="AC496" s="21">
        <v>8.9336500000000001</v>
      </c>
      <c r="AD496" s="21"/>
      <c r="AE496" s="21">
        <v>8.9336500000000001</v>
      </c>
      <c r="AF496" s="21">
        <v>8.9339429999999993</v>
      </c>
      <c r="AG496" s="21">
        <v>0</v>
      </c>
      <c r="AH496" s="21">
        <v>8.9339429999999993</v>
      </c>
      <c r="AI496" s="1464"/>
      <c r="AJ496" s="1464" t="s">
        <v>10647</v>
      </c>
      <c r="AK496" s="1464" t="s">
        <v>10648</v>
      </c>
      <c r="AL496" s="2601">
        <v>0.25</v>
      </c>
      <c r="AM496" s="1464">
        <v>0</v>
      </c>
    </row>
    <row r="497" spans="1:39" ht="78.75">
      <c r="A497" s="289">
        <v>1980</v>
      </c>
      <c r="B497" s="1468" t="s">
        <v>5134</v>
      </c>
      <c r="C497" s="219" t="s">
        <v>5135</v>
      </c>
      <c r="D497" s="212" t="s">
        <v>39</v>
      </c>
      <c r="E497" s="138" t="s">
        <v>4841</v>
      </c>
      <c r="F497" s="1508" t="s">
        <v>115</v>
      </c>
      <c r="G497" s="1056">
        <v>80</v>
      </c>
      <c r="H497" s="1463">
        <v>5</v>
      </c>
      <c r="I497" s="1464">
        <v>35</v>
      </c>
      <c r="J497" s="1464">
        <v>0</v>
      </c>
      <c r="K497" s="129">
        <v>40</v>
      </c>
      <c r="L497" s="129">
        <v>40</v>
      </c>
      <c r="M497" s="1464">
        <v>20</v>
      </c>
      <c r="N497" s="1464">
        <v>0</v>
      </c>
      <c r="O497" s="1464">
        <v>20</v>
      </c>
      <c r="P497" s="1464"/>
      <c r="Q497" s="1464"/>
      <c r="R497" s="1464"/>
      <c r="S497" s="1464"/>
      <c r="T497" s="1464"/>
      <c r="U497" s="1464"/>
      <c r="V497" s="1464"/>
      <c r="W497" s="1464"/>
      <c r="X497" s="1464"/>
      <c r="Y497" s="1464"/>
      <c r="Z497" s="466">
        <v>20</v>
      </c>
      <c r="AA497" s="466">
        <v>0</v>
      </c>
      <c r="AB497" s="21">
        <v>20</v>
      </c>
      <c r="AC497" s="21">
        <v>20</v>
      </c>
      <c r="AD497" s="21"/>
      <c r="AE497" s="21">
        <v>20</v>
      </c>
      <c r="AF497" s="21">
        <v>19.999673999999999</v>
      </c>
      <c r="AG497" s="21">
        <v>0</v>
      </c>
      <c r="AH497" s="21">
        <v>19.999673999999999</v>
      </c>
      <c r="AI497" s="1464"/>
      <c r="AJ497" s="1464"/>
      <c r="AK497" s="1464" t="s">
        <v>9698</v>
      </c>
      <c r="AL497" s="2601">
        <v>0.25</v>
      </c>
      <c r="AM497" s="1464">
        <v>0</v>
      </c>
    </row>
    <row r="498" spans="1:39" ht="94.5">
      <c r="A498" s="289">
        <v>1981</v>
      </c>
      <c r="B498" s="1468" t="s">
        <v>5136</v>
      </c>
      <c r="C498" s="219" t="s">
        <v>5137</v>
      </c>
      <c r="D498" s="212" t="s">
        <v>39</v>
      </c>
      <c r="E498" s="138" t="s">
        <v>1535</v>
      </c>
      <c r="F498" s="1508" t="s">
        <v>115</v>
      </c>
      <c r="G498" s="1056">
        <v>252.36</v>
      </c>
      <c r="H498" s="1463">
        <v>0</v>
      </c>
      <c r="I498" s="1464">
        <v>80.603999999999999</v>
      </c>
      <c r="J498" s="1464">
        <v>0</v>
      </c>
      <c r="K498" s="129">
        <v>80.603999999999999</v>
      </c>
      <c r="L498" s="129">
        <v>171.75600000000003</v>
      </c>
      <c r="M498" s="1464">
        <v>85.878</v>
      </c>
      <c r="N498" s="1464">
        <v>0</v>
      </c>
      <c r="O498" s="1464">
        <v>85.878</v>
      </c>
      <c r="P498" s="1464"/>
      <c r="Q498" s="1464"/>
      <c r="R498" s="1464"/>
      <c r="S498" s="1464"/>
      <c r="T498" s="1464"/>
      <c r="U498" s="1464"/>
      <c r="V498" s="1464"/>
      <c r="W498" s="1464"/>
      <c r="X498" s="1464"/>
      <c r="Y498" s="1464"/>
      <c r="Z498" s="466">
        <v>85.878</v>
      </c>
      <c r="AA498" s="466">
        <v>0</v>
      </c>
      <c r="AB498" s="21">
        <v>85.878</v>
      </c>
      <c r="AC498" s="21">
        <v>85.877499999999998</v>
      </c>
      <c r="AD498" s="21"/>
      <c r="AE498" s="21">
        <v>85.877499999999998</v>
      </c>
      <c r="AF498" s="21">
        <v>85.878</v>
      </c>
      <c r="AG498" s="21">
        <v>0</v>
      </c>
      <c r="AH498" s="21">
        <v>85.878</v>
      </c>
      <c r="AI498" s="1464"/>
      <c r="AJ498" s="1464" t="s">
        <v>13001</v>
      </c>
      <c r="AK498" s="1464" t="s">
        <v>12257</v>
      </c>
      <c r="AL498" s="2601">
        <v>0.25</v>
      </c>
      <c r="AM498" s="1464">
        <v>0</v>
      </c>
    </row>
    <row r="499" spans="1:39" ht="47.25">
      <c r="A499" s="289">
        <v>1982</v>
      </c>
      <c r="B499" s="1468" t="s">
        <v>5138</v>
      </c>
      <c r="C499" s="1484" t="s">
        <v>5139</v>
      </c>
      <c r="D499" s="138" t="s">
        <v>37</v>
      </c>
      <c r="E499" s="138" t="s">
        <v>4373</v>
      </c>
      <c r="F499" s="1508" t="s">
        <v>115</v>
      </c>
      <c r="G499" s="1463">
        <v>99.991</v>
      </c>
      <c r="H499" s="1463">
        <v>6.2480000000000002</v>
      </c>
      <c r="I499" s="140">
        <v>21.872250000000001</v>
      </c>
      <c r="J499" s="1464">
        <v>0</v>
      </c>
      <c r="K499" s="129">
        <v>28.120250000000002</v>
      </c>
      <c r="L499" s="129">
        <v>71.870750000000001</v>
      </c>
      <c r="M499" s="1464">
        <v>35.935000000000002</v>
      </c>
      <c r="N499" s="1464">
        <v>0</v>
      </c>
      <c r="O499" s="1464">
        <v>35.935000000000002</v>
      </c>
      <c r="P499" s="1464"/>
      <c r="Q499" s="1464"/>
      <c r="R499" s="1464"/>
      <c r="S499" s="1464"/>
      <c r="T499" s="1464"/>
      <c r="U499" s="1464"/>
      <c r="V499" s="1464"/>
      <c r="W499" s="1464"/>
      <c r="X499" s="1464"/>
      <c r="Y499" s="1464"/>
      <c r="Z499" s="466">
        <v>35.935000000000002</v>
      </c>
      <c r="AA499" s="466">
        <v>0</v>
      </c>
      <c r="AB499" s="21">
        <v>35.935000000000002</v>
      </c>
      <c r="AC499" s="21">
        <v>17.967750000000002</v>
      </c>
      <c r="AD499" s="21"/>
      <c r="AE499" s="21">
        <v>17.967750000000002</v>
      </c>
      <c r="AF499" s="21">
        <v>17.96</v>
      </c>
      <c r="AG499" s="21">
        <v>0</v>
      </c>
      <c r="AH499" s="21">
        <v>17.96</v>
      </c>
      <c r="AI499" s="1464"/>
      <c r="AJ499" s="1464"/>
      <c r="AK499" s="1464" t="s">
        <v>10398</v>
      </c>
      <c r="AL499" s="2601">
        <v>0.25</v>
      </c>
      <c r="AM499" s="1464">
        <v>0</v>
      </c>
    </row>
    <row r="500" spans="1:39" ht="47.25">
      <c r="A500" s="289">
        <v>1983</v>
      </c>
      <c r="B500" s="1468" t="s">
        <v>5140</v>
      </c>
      <c r="C500" s="1484" t="s">
        <v>5141</v>
      </c>
      <c r="D500" s="138" t="s">
        <v>37</v>
      </c>
      <c r="E500" s="138" t="s">
        <v>4373</v>
      </c>
      <c r="F500" s="1508" t="s">
        <v>115</v>
      </c>
      <c r="G500" s="1463">
        <v>99.992999999999995</v>
      </c>
      <c r="H500" s="1463">
        <v>6.25</v>
      </c>
      <c r="I500" s="140">
        <v>32.810749999999999</v>
      </c>
      <c r="J500" s="1464">
        <v>0</v>
      </c>
      <c r="K500" s="129">
        <v>39.060749999999999</v>
      </c>
      <c r="L500" s="129">
        <v>60.932249999999996</v>
      </c>
      <c r="M500" s="1464">
        <v>30.466000000000001</v>
      </c>
      <c r="N500" s="1464">
        <v>0</v>
      </c>
      <c r="O500" s="1464">
        <v>30.466000000000001</v>
      </c>
      <c r="P500" s="1464"/>
      <c r="Q500" s="1464"/>
      <c r="R500" s="1464"/>
      <c r="S500" s="1464"/>
      <c r="T500" s="1464"/>
      <c r="U500" s="1464"/>
      <c r="V500" s="1464"/>
      <c r="W500" s="1464"/>
      <c r="X500" s="1464"/>
      <c r="Y500" s="1464"/>
      <c r="Z500" s="466">
        <v>30.466000000000001</v>
      </c>
      <c r="AA500" s="466">
        <v>0</v>
      </c>
      <c r="AB500" s="21">
        <v>30.466000000000001</v>
      </c>
      <c r="AC500" s="21">
        <v>15.233499999999999</v>
      </c>
      <c r="AD500" s="21"/>
      <c r="AE500" s="21">
        <v>15.233499999999999</v>
      </c>
      <c r="AF500" s="21">
        <v>15.226000000000001</v>
      </c>
      <c r="AG500" s="21">
        <v>0</v>
      </c>
      <c r="AH500" s="21">
        <v>15.226000000000001</v>
      </c>
      <c r="AI500" s="1464"/>
      <c r="AJ500" s="1464"/>
      <c r="AK500" s="1464" t="s">
        <v>10398</v>
      </c>
      <c r="AL500" s="2601">
        <v>0.25</v>
      </c>
      <c r="AM500" s="1464">
        <v>0</v>
      </c>
    </row>
    <row r="501" spans="1:39" ht="47.25" customHeight="1">
      <c r="A501" s="289">
        <v>1984</v>
      </c>
      <c r="B501" s="1468" t="s">
        <v>5142</v>
      </c>
      <c r="C501" s="1565" t="s">
        <v>5143</v>
      </c>
      <c r="D501" s="1460" t="s">
        <v>359</v>
      </c>
      <c r="E501" s="1460" t="s">
        <v>1789</v>
      </c>
      <c r="F501" s="1508" t="s">
        <v>115</v>
      </c>
      <c r="G501" s="1566">
        <v>365.36599999999999</v>
      </c>
      <c r="H501" s="1463">
        <v>0</v>
      </c>
      <c r="I501" s="1464">
        <v>73.077999999999989</v>
      </c>
      <c r="J501" s="1464">
        <v>0</v>
      </c>
      <c r="K501" s="129">
        <v>73.077999999999989</v>
      </c>
      <c r="L501" s="129">
        <v>292.28800000000001</v>
      </c>
      <c r="M501" s="1464">
        <v>292.28800000000001</v>
      </c>
      <c r="N501" s="1464">
        <v>0</v>
      </c>
      <c r="O501" s="1464">
        <v>292.28800000000001</v>
      </c>
      <c r="P501" s="1464"/>
      <c r="Q501" s="1464"/>
      <c r="R501" s="1464"/>
      <c r="S501" s="1464"/>
      <c r="T501" s="1464"/>
      <c r="U501" s="1464"/>
      <c r="V501" s="1464"/>
      <c r="W501" s="1464"/>
      <c r="X501" s="1464"/>
      <c r="Y501" s="1464"/>
      <c r="Z501" s="466">
        <v>292.28800000000001</v>
      </c>
      <c r="AA501" s="466">
        <v>0</v>
      </c>
      <c r="AB501" s="21">
        <v>292.28800000000001</v>
      </c>
      <c r="AC501" s="21">
        <v>292.28800000000001</v>
      </c>
      <c r="AD501" s="21"/>
      <c r="AE501" s="21">
        <v>292.28800000000001</v>
      </c>
      <c r="AF501" s="21">
        <v>291.75979899999999</v>
      </c>
      <c r="AG501" s="21">
        <v>0</v>
      </c>
      <c r="AH501" s="21">
        <v>291.75979899999999</v>
      </c>
      <c r="AI501" s="1464"/>
      <c r="AJ501" s="1464" t="s">
        <v>9724</v>
      </c>
      <c r="AK501" s="1464" t="s">
        <v>9467</v>
      </c>
      <c r="AL501" s="2601">
        <v>0.5</v>
      </c>
      <c r="AM501" s="1464">
        <v>0</v>
      </c>
    </row>
    <row r="502" spans="1:39" ht="94.5">
      <c r="A502" s="289">
        <v>1985</v>
      </c>
      <c r="B502" s="1468" t="s">
        <v>5144</v>
      </c>
      <c r="C502" s="1484" t="s">
        <v>5145</v>
      </c>
      <c r="D502" s="1460" t="s">
        <v>534</v>
      </c>
      <c r="E502" s="1460" t="s">
        <v>1547</v>
      </c>
      <c r="F502" s="1508" t="s">
        <v>115</v>
      </c>
      <c r="G502" s="1463">
        <v>163.47999999999999</v>
      </c>
      <c r="H502" s="1463">
        <v>0</v>
      </c>
      <c r="I502" s="1464">
        <v>0</v>
      </c>
      <c r="J502" s="1464">
        <v>0</v>
      </c>
      <c r="K502" s="129">
        <v>0</v>
      </c>
      <c r="L502" s="129">
        <v>163.47999999999999</v>
      </c>
      <c r="M502" s="1464">
        <v>40.869999999999997</v>
      </c>
      <c r="N502" s="1464">
        <v>0</v>
      </c>
      <c r="O502" s="1464">
        <v>40.869999999999997</v>
      </c>
      <c r="P502" s="1464"/>
      <c r="Q502" s="1464"/>
      <c r="R502" s="1464"/>
      <c r="S502" s="1464"/>
      <c r="T502" s="1464"/>
      <c r="U502" s="1464"/>
      <c r="V502" s="1464"/>
      <c r="W502" s="1464"/>
      <c r="X502" s="1464"/>
      <c r="Y502" s="1464"/>
      <c r="Z502" s="466">
        <v>40.869999999999997</v>
      </c>
      <c r="AA502" s="466">
        <v>0</v>
      </c>
      <c r="AB502" s="21">
        <v>40.869999999999997</v>
      </c>
      <c r="AC502" s="21"/>
      <c r="AD502" s="21"/>
      <c r="AE502" s="21">
        <v>0</v>
      </c>
      <c r="AF502" s="21">
        <v>0</v>
      </c>
      <c r="AG502" s="21">
        <v>0</v>
      </c>
      <c r="AH502" s="21">
        <v>0</v>
      </c>
      <c r="AI502" s="1464"/>
      <c r="AJ502" s="1464" t="s">
        <v>9290</v>
      </c>
      <c r="AK502" s="1464" t="s">
        <v>9259</v>
      </c>
      <c r="AL502" s="2601">
        <v>0.25</v>
      </c>
      <c r="AM502" s="1464">
        <v>0</v>
      </c>
    </row>
    <row r="503" spans="1:39" ht="78.75">
      <c r="A503" s="289">
        <v>1986</v>
      </c>
      <c r="B503" s="1468" t="s">
        <v>5146</v>
      </c>
      <c r="C503" s="1484" t="s">
        <v>5147</v>
      </c>
      <c r="D503" s="1460" t="s">
        <v>359</v>
      </c>
      <c r="E503" s="1460" t="s">
        <v>5148</v>
      </c>
      <c r="F503" s="1508" t="s">
        <v>115</v>
      </c>
      <c r="G503" s="1463">
        <v>100</v>
      </c>
      <c r="H503" s="1463">
        <v>0</v>
      </c>
      <c r="I503" s="1464">
        <v>0</v>
      </c>
      <c r="J503" s="1464">
        <v>0</v>
      </c>
      <c r="K503" s="129">
        <v>0</v>
      </c>
      <c r="L503" s="129">
        <v>100</v>
      </c>
      <c r="M503" s="1464">
        <v>25</v>
      </c>
      <c r="N503" s="1464">
        <v>0</v>
      </c>
      <c r="O503" s="1464">
        <v>25</v>
      </c>
      <c r="P503" s="1464"/>
      <c r="Q503" s="1464"/>
      <c r="R503" s="1464"/>
      <c r="S503" s="1464"/>
      <c r="T503" s="1464"/>
      <c r="U503" s="1464"/>
      <c r="V503" s="1464"/>
      <c r="W503" s="1464"/>
      <c r="X503" s="1464"/>
      <c r="Y503" s="1464"/>
      <c r="Z503" s="466">
        <v>25</v>
      </c>
      <c r="AA503" s="466">
        <v>0</v>
      </c>
      <c r="AB503" s="21">
        <v>25</v>
      </c>
      <c r="AC503" s="21">
        <v>6.25</v>
      </c>
      <c r="AD503" s="21"/>
      <c r="AE503" s="21">
        <v>6.25</v>
      </c>
      <c r="AF503" s="21">
        <v>6.25</v>
      </c>
      <c r="AG503" s="21">
        <v>0</v>
      </c>
      <c r="AH503" s="21">
        <v>6.25</v>
      </c>
      <c r="AI503" s="1464"/>
      <c r="AJ503" s="1464" t="s">
        <v>9291</v>
      </c>
      <c r="AK503" s="1464" t="s">
        <v>10305</v>
      </c>
      <c r="AL503" s="2601">
        <v>0.25</v>
      </c>
      <c r="AM503" s="1464">
        <v>0</v>
      </c>
    </row>
    <row r="504" spans="1:39" ht="94.5">
      <c r="A504" s="289">
        <v>1987</v>
      </c>
      <c r="B504" s="1468" t="s">
        <v>5149</v>
      </c>
      <c r="C504" s="1484" t="s">
        <v>5150</v>
      </c>
      <c r="D504" s="138" t="s">
        <v>177</v>
      </c>
      <c r="E504" s="1460" t="s">
        <v>4856</v>
      </c>
      <c r="F504" s="1508" t="s">
        <v>115</v>
      </c>
      <c r="G504" s="1463">
        <v>100</v>
      </c>
      <c r="H504" s="1463">
        <v>0</v>
      </c>
      <c r="I504" s="1464">
        <v>50</v>
      </c>
      <c r="J504" s="1464">
        <v>0</v>
      </c>
      <c r="K504" s="129">
        <v>50</v>
      </c>
      <c r="L504" s="129">
        <v>50</v>
      </c>
      <c r="M504" s="1464">
        <v>25</v>
      </c>
      <c r="N504" s="1464">
        <v>0</v>
      </c>
      <c r="O504" s="1464">
        <v>25</v>
      </c>
      <c r="P504" s="1464"/>
      <c r="Q504" s="1464"/>
      <c r="R504" s="1464"/>
      <c r="S504" s="1464"/>
      <c r="T504" s="1464"/>
      <c r="U504" s="1464"/>
      <c r="V504" s="1464"/>
      <c r="W504" s="1464"/>
      <c r="X504" s="1464"/>
      <c r="Y504" s="1464"/>
      <c r="Z504" s="466">
        <v>25</v>
      </c>
      <c r="AA504" s="466">
        <v>0</v>
      </c>
      <c r="AB504" s="21">
        <v>25</v>
      </c>
      <c r="AC504" s="21">
        <v>25</v>
      </c>
      <c r="AD504" s="21"/>
      <c r="AE504" s="21">
        <v>25</v>
      </c>
      <c r="AF504" s="21">
        <v>25</v>
      </c>
      <c r="AG504" s="21">
        <v>0</v>
      </c>
      <c r="AH504" s="21">
        <v>25</v>
      </c>
      <c r="AI504" s="1464"/>
      <c r="AJ504" s="1464"/>
      <c r="AK504" s="1464" t="s">
        <v>12289</v>
      </c>
      <c r="AL504" s="2601">
        <v>0.25</v>
      </c>
      <c r="AM504" s="1464">
        <v>0</v>
      </c>
    </row>
    <row r="505" spans="1:39" ht="94.5">
      <c r="A505" s="289">
        <v>1988</v>
      </c>
      <c r="B505" s="1468" t="s">
        <v>5151</v>
      </c>
      <c r="C505" s="1484" t="s">
        <v>5152</v>
      </c>
      <c r="D505" s="1460" t="s">
        <v>662</v>
      </c>
      <c r="E505" s="1460" t="s">
        <v>5148</v>
      </c>
      <c r="F505" s="1508" t="s">
        <v>115</v>
      </c>
      <c r="G505" s="1463">
        <v>99.8</v>
      </c>
      <c r="H505" s="1463">
        <v>0</v>
      </c>
      <c r="I505" s="1464">
        <v>0</v>
      </c>
      <c r="J505" s="1464">
        <v>0</v>
      </c>
      <c r="K505" s="129">
        <v>0</v>
      </c>
      <c r="L505" s="129">
        <v>99.8</v>
      </c>
      <c r="M505" s="1464">
        <v>49.9</v>
      </c>
      <c r="N505" s="1464">
        <v>0</v>
      </c>
      <c r="O505" s="1464">
        <v>49.9</v>
      </c>
      <c r="P505" s="1464"/>
      <c r="Q505" s="1464"/>
      <c r="R505" s="1464"/>
      <c r="S505" s="1464"/>
      <c r="T505" s="1464"/>
      <c r="U505" s="1464"/>
      <c r="V505" s="1464"/>
      <c r="W505" s="1464"/>
      <c r="X505" s="1464"/>
      <c r="Y505" s="1464"/>
      <c r="Z505" s="466">
        <v>49.9</v>
      </c>
      <c r="AA505" s="466">
        <v>0</v>
      </c>
      <c r="AB505" s="21">
        <v>49.9</v>
      </c>
      <c r="AC505" s="21">
        <v>12.475</v>
      </c>
      <c r="AD505" s="21"/>
      <c r="AE505" s="21">
        <v>12.475</v>
      </c>
      <c r="AF505" s="21">
        <v>12.475</v>
      </c>
      <c r="AG505" s="21">
        <v>0</v>
      </c>
      <c r="AH505" s="21">
        <v>12.475</v>
      </c>
      <c r="AI505" s="1464"/>
      <c r="AJ505" s="1464"/>
      <c r="AK505" s="1464" t="s">
        <v>10774</v>
      </c>
      <c r="AL505" s="2601">
        <v>0.25</v>
      </c>
      <c r="AM505" s="1464">
        <v>0</v>
      </c>
    </row>
    <row r="506" spans="1:39" ht="47.25">
      <c r="A506" s="289">
        <v>1989</v>
      </c>
      <c r="B506" s="1468" t="s">
        <v>5153</v>
      </c>
      <c r="C506" s="1484" t="s">
        <v>5154</v>
      </c>
      <c r="D506" s="1467" t="s">
        <v>537</v>
      </c>
      <c r="E506" s="138" t="s">
        <v>4579</v>
      </c>
      <c r="F506" s="1508" t="s">
        <v>115</v>
      </c>
      <c r="G506" s="1463">
        <v>226.32400000000001</v>
      </c>
      <c r="H506" s="1463">
        <v>0</v>
      </c>
      <c r="I506" s="1464">
        <v>52.64</v>
      </c>
      <c r="J506" s="1464">
        <v>0</v>
      </c>
      <c r="K506" s="129">
        <v>52.64</v>
      </c>
      <c r="L506" s="129">
        <v>173.68400000000003</v>
      </c>
      <c r="M506" s="1464">
        <v>173.684</v>
      </c>
      <c r="N506" s="1464">
        <v>0</v>
      </c>
      <c r="O506" s="1464">
        <v>173.684</v>
      </c>
      <c r="P506" s="1464"/>
      <c r="Q506" s="1464"/>
      <c r="R506" s="1464"/>
      <c r="S506" s="1464"/>
      <c r="T506" s="1464"/>
      <c r="U506" s="1464"/>
      <c r="V506" s="1464"/>
      <c r="W506" s="1464"/>
      <c r="X506" s="1464"/>
      <c r="Y506" s="1464"/>
      <c r="Z506" s="466">
        <v>173.684</v>
      </c>
      <c r="AA506" s="466">
        <v>0</v>
      </c>
      <c r="AB506" s="21">
        <v>173.684</v>
      </c>
      <c r="AC506" s="21">
        <v>173.684</v>
      </c>
      <c r="AD506" s="21"/>
      <c r="AE506" s="21">
        <v>173.684</v>
      </c>
      <c r="AF506" s="21">
        <v>173.587999</v>
      </c>
      <c r="AG506" s="21">
        <v>0</v>
      </c>
      <c r="AH506" s="21">
        <v>173.587999</v>
      </c>
      <c r="AI506" s="1464"/>
      <c r="AJ506" s="1464"/>
      <c r="AK506" s="1464" t="s">
        <v>9467</v>
      </c>
      <c r="AL506" s="2601">
        <v>0.5</v>
      </c>
      <c r="AM506" s="1464">
        <v>0</v>
      </c>
    </row>
    <row r="507" spans="1:39" ht="94.5">
      <c r="A507" s="289">
        <v>1990</v>
      </c>
      <c r="B507" s="1468" t="s">
        <v>5155</v>
      </c>
      <c r="C507" s="1484" t="s">
        <v>5156</v>
      </c>
      <c r="D507" s="1467" t="s">
        <v>537</v>
      </c>
      <c r="E507" s="138" t="s">
        <v>4579</v>
      </c>
      <c r="F507" s="1508" t="s">
        <v>115</v>
      </c>
      <c r="G507" s="1463">
        <v>186.654</v>
      </c>
      <c r="H507" s="1463">
        <v>0</v>
      </c>
      <c r="I507" s="1464">
        <v>16.832999999999998</v>
      </c>
      <c r="J507" s="1464">
        <v>0</v>
      </c>
      <c r="K507" s="129">
        <v>16.832999999999998</v>
      </c>
      <c r="L507" s="129">
        <v>169.821</v>
      </c>
      <c r="M507" s="1464">
        <v>84.911000000000001</v>
      </c>
      <c r="N507" s="1464">
        <v>0</v>
      </c>
      <c r="O507" s="1464">
        <v>84.911000000000001</v>
      </c>
      <c r="P507" s="1464"/>
      <c r="Q507" s="1464"/>
      <c r="R507" s="1464"/>
      <c r="S507" s="1464"/>
      <c r="T507" s="1464"/>
      <c r="U507" s="1464"/>
      <c r="V507" s="1464"/>
      <c r="W507" s="1464"/>
      <c r="X507" s="1464"/>
      <c r="Y507" s="1464"/>
      <c r="Z507" s="466">
        <v>84.911000000000001</v>
      </c>
      <c r="AA507" s="466">
        <v>0</v>
      </c>
      <c r="AB507" s="21">
        <v>84.911000000000001</v>
      </c>
      <c r="AC507" s="21">
        <v>84.910750000000007</v>
      </c>
      <c r="AD507" s="21"/>
      <c r="AE507" s="21">
        <v>84.910750000000007</v>
      </c>
      <c r="AF507" s="21">
        <v>84.898036000000005</v>
      </c>
      <c r="AG507" s="21">
        <v>0</v>
      </c>
      <c r="AH507" s="21">
        <v>84.898036000000005</v>
      </c>
      <c r="AI507" s="1464"/>
      <c r="AJ507" s="1464"/>
      <c r="AK507" s="1464" t="s">
        <v>12693</v>
      </c>
      <c r="AL507" s="2601">
        <v>0.25</v>
      </c>
      <c r="AM507" s="1464">
        <v>0</v>
      </c>
    </row>
    <row r="508" spans="1:39" ht="63">
      <c r="A508" s="289">
        <v>1991</v>
      </c>
      <c r="B508" s="1468" t="s">
        <v>5157</v>
      </c>
      <c r="C508" s="1484" t="s">
        <v>5158</v>
      </c>
      <c r="D508" s="1460" t="s">
        <v>617</v>
      </c>
      <c r="E508" s="138" t="s">
        <v>4579</v>
      </c>
      <c r="F508" s="1508" t="s">
        <v>115</v>
      </c>
      <c r="G508" s="1463">
        <v>228.82900000000001</v>
      </c>
      <c r="H508" s="1463">
        <v>0</v>
      </c>
      <c r="I508" s="1464">
        <v>105.78199999999998</v>
      </c>
      <c r="J508" s="1464">
        <v>0</v>
      </c>
      <c r="K508" s="129">
        <v>105.78199999999998</v>
      </c>
      <c r="L508" s="129">
        <v>123.04700000000003</v>
      </c>
      <c r="M508" s="1464">
        <v>123.047</v>
      </c>
      <c r="N508" s="1464">
        <v>0</v>
      </c>
      <c r="O508" s="1464">
        <v>123.047</v>
      </c>
      <c r="P508" s="1464"/>
      <c r="Q508" s="1464"/>
      <c r="R508" s="1464"/>
      <c r="S508" s="1464"/>
      <c r="T508" s="1464"/>
      <c r="U508" s="1464"/>
      <c r="V508" s="1464"/>
      <c r="W508" s="1464"/>
      <c r="X508" s="1464"/>
      <c r="Y508" s="1464"/>
      <c r="Z508" s="466">
        <v>123.047</v>
      </c>
      <c r="AA508" s="466">
        <v>0</v>
      </c>
      <c r="AB508" s="21">
        <v>123.047</v>
      </c>
      <c r="AC508" s="21">
        <v>123.04650000000001</v>
      </c>
      <c r="AD508" s="21"/>
      <c r="AE508" s="21">
        <v>123.04650000000001</v>
      </c>
      <c r="AF508" s="21">
        <v>122.730037</v>
      </c>
      <c r="AG508" s="21">
        <v>0</v>
      </c>
      <c r="AH508" s="21">
        <v>122.730037</v>
      </c>
      <c r="AI508" s="1464"/>
      <c r="AJ508" s="1464"/>
      <c r="AK508" s="1464" t="s">
        <v>10398</v>
      </c>
      <c r="AL508" s="2601">
        <v>0.5</v>
      </c>
      <c r="AM508" s="1464">
        <v>0</v>
      </c>
    </row>
    <row r="509" spans="1:39" ht="189">
      <c r="A509" s="289">
        <v>1992</v>
      </c>
      <c r="B509" s="1468" t="s">
        <v>5159</v>
      </c>
      <c r="C509" s="1484" t="s">
        <v>5160</v>
      </c>
      <c r="D509" s="138" t="s">
        <v>124</v>
      </c>
      <c r="E509" s="1460" t="s">
        <v>4579</v>
      </c>
      <c r="F509" s="1483" t="s">
        <v>115</v>
      </c>
      <c r="G509" s="1463">
        <v>40</v>
      </c>
      <c r="H509" s="1463">
        <v>0</v>
      </c>
      <c r="I509" s="1464">
        <v>0</v>
      </c>
      <c r="J509" s="1464">
        <v>0</v>
      </c>
      <c r="K509" s="129">
        <v>0</v>
      </c>
      <c r="L509" s="129">
        <v>40</v>
      </c>
      <c r="M509" s="1464">
        <v>20</v>
      </c>
      <c r="N509" s="1464">
        <v>0</v>
      </c>
      <c r="O509" s="1464">
        <v>20</v>
      </c>
      <c r="P509" s="1464"/>
      <c r="Q509" s="1464"/>
      <c r="R509" s="1464"/>
      <c r="S509" s="1464"/>
      <c r="T509" s="1464"/>
      <c r="U509" s="1464"/>
      <c r="V509" s="1464"/>
      <c r="W509" s="1464"/>
      <c r="X509" s="1464"/>
      <c r="Y509" s="1464"/>
      <c r="Z509" s="466">
        <v>20</v>
      </c>
      <c r="AA509" s="466">
        <v>0</v>
      </c>
      <c r="AB509" s="21">
        <v>20</v>
      </c>
      <c r="AC509" s="21"/>
      <c r="AD509" s="21"/>
      <c r="AE509" s="21">
        <v>0</v>
      </c>
      <c r="AF509" s="21">
        <v>0</v>
      </c>
      <c r="AG509" s="21">
        <v>0</v>
      </c>
      <c r="AH509" s="21">
        <v>0</v>
      </c>
      <c r="AI509" s="1464"/>
      <c r="AJ509" s="1464" t="s">
        <v>9292</v>
      </c>
      <c r="AK509" s="1464" t="s">
        <v>9259</v>
      </c>
      <c r="AL509" s="2601">
        <v>0.25</v>
      </c>
      <c r="AM509" s="1464">
        <v>0</v>
      </c>
    </row>
    <row r="510" spans="1:39" ht="94.5">
      <c r="A510" s="289">
        <v>1993</v>
      </c>
      <c r="B510" s="1468" t="s">
        <v>5161</v>
      </c>
      <c r="C510" s="219" t="s">
        <v>5162</v>
      </c>
      <c r="D510" s="1467" t="s">
        <v>534</v>
      </c>
      <c r="E510" s="1460" t="s">
        <v>5148</v>
      </c>
      <c r="F510" s="1508" t="s">
        <v>115</v>
      </c>
      <c r="G510" s="1056">
        <v>80</v>
      </c>
      <c r="H510" s="1463">
        <v>0</v>
      </c>
      <c r="I510" s="1464">
        <v>0</v>
      </c>
      <c r="J510" s="1464">
        <v>0</v>
      </c>
      <c r="K510" s="129">
        <v>0</v>
      </c>
      <c r="L510" s="129">
        <v>80</v>
      </c>
      <c r="M510" s="1464">
        <v>40</v>
      </c>
      <c r="N510" s="1464">
        <v>0</v>
      </c>
      <c r="O510" s="1464">
        <v>40</v>
      </c>
      <c r="P510" s="1464"/>
      <c r="Q510" s="1464"/>
      <c r="R510" s="1464"/>
      <c r="S510" s="1464"/>
      <c r="T510" s="1464"/>
      <c r="U510" s="1464"/>
      <c r="V510" s="1464"/>
      <c r="W510" s="1464"/>
      <c r="X510" s="1464"/>
      <c r="Y510" s="1464"/>
      <c r="Z510" s="466">
        <v>40</v>
      </c>
      <c r="AA510" s="466">
        <v>0</v>
      </c>
      <c r="AB510" s="21">
        <v>40</v>
      </c>
      <c r="AC510" s="21">
        <v>10</v>
      </c>
      <c r="AD510" s="21"/>
      <c r="AE510" s="21">
        <v>10</v>
      </c>
      <c r="AF510" s="21">
        <v>10</v>
      </c>
      <c r="AG510" s="21">
        <v>0</v>
      </c>
      <c r="AH510" s="21">
        <v>10</v>
      </c>
      <c r="AI510" s="1464"/>
      <c r="AJ510" s="1464" t="s">
        <v>9293</v>
      </c>
      <c r="AK510" s="1464" t="s">
        <v>10994</v>
      </c>
      <c r="AL510" s="2601">
        <v>0.25</v>
      </c>
      <c r="AM510" s="1464">
        <v>0</v>
      </c>
    </row>
    <row r="511" spans="1:39" ht="78.75">
      <c r="A511" s="289">
        <v>1994</v>
      </c>
      <c r="B511" s="1468" t="s">
        <v>5163</v>
      </c>
      <c r="C511" s="1484" t="s">
        <v>5164</v>
      </c>
      <c r="D511" s="138" t="s">
        <v>435</v>
      </c>
      <c r="E511" s="1460" t="s">
        <v>1652</v>
      </c>
      <c r="F511" s="1508" t="s">
        <v>115</v>
      </c>
      <c r="G511" s="1463">
        <v>99.997</v>
      </c>
      <c r="H511" s="1463">
        <v>0</v>
      </c>
      <c r="I511" s="1464">
        <v>50</v>
      </c>
      <c r="J511" s="1464">
        <v>0</v>
      </c>
      <c r="K511" s="129">
        <v>50</v>
      </c>
      <c r="L511" s="129">
        <v>49.997</v>
      </c>
      <c r="M511" s="1464">
        <v>24.998999999999999</v>
      </c>
      <c r="N511" s="1464">
        <v>0</v>
      </c>
      <c r="O511" s="1464">
        <v>24.998999999999999</v>
      </c>
      <c r="P511" s="1464"/>
      <c r="Q511" s="1464"/>
      <c r="R511" s="1464"/>
      <c r="S511" s="1464"/>
      <c r="T511" s="1464"/>
      <c r="U511" s="1464"/>
      <c r="V511" s="1464"/>
      <c r="W511" s="1464"/>
      <c r="X511" s="1464"/>
      <c r="Y511" s="1464"/>
      <c r="Z511" s="466">
        <v>24.998999999999999</v>
      </c>
      <c r="AA511" s="466">
        <v>0</v>
      </c>
      <c r="AB511" s="21">
        <v>24.998999999999999</v>
      </c>
      <c r="AC511" s="21">
        <v>24.998749999999998</v>
      </c>
      <c r="AD511" s="21"/>
      <c r="AE511" s="21">
        <v>24.998749999999998</v>
      </c>
      <c r="AF511" s="21">
        <v>24.98</v>
      </c>
      <c r="AG511" s="21">
        <v>0</v>
      </c>
      <c r="AH511" s="21">
        <v>24.98</v>
      </c>
      <c r="AI511" s="1464"/>
      <c r="AJ511" s="1464"/>
      <c r="AK511" s="1464" t="s">
        <v>9478</v>
      </c>
      <c r="AL511" s="2601">
        <v>0.25</v>
      </c>
      <c r="AM511" s="1464">
        <v>0</v>
      </c>
    </row>
    <row r="512" spans="1:39" ht="63">
      <c r="A512" s="289">
        <v>1995</v>
      </c>
      <c r="B512" s="1468" t="s">
        <v>5165</v>
      </c>
      <c r="C512" s="219" t="s">
        <v>5166</v>
      </c>
      <c r="D512" s="212" t="s">
        <v>359</v>
      </c>
      <c r="E512" s="1460" t="s">
        <v>5167</v>
      </c>
      <c r="F512" s="1508" t="s">
        <v>115</v>
      </c>
      <c r="G512" s="1056">
        <v>231.643</v>
      </c>
      <c r="H512" s="1463">
        <v>0</v>
      </c>
      <c r="I512" s="1464">
        <v>11.573</v>
      </c>
      <c r="J512" s="1464">
        <v>0</v>
      </c>
      <c r="K512" s="129">
        <v>11.573</v>
      </c>
      <c r="L512" s="129">
        <v>220.07</v>
      </c>
      <c r="M512" s="1464">
        <v>220.07</v>
      </c>
      <c r="N512" s="1464">
        <v>0</v>
      </c>
      <c r="O512" s="1464">
        <v>220.07</v>
      </c>
      <c r="P512" s="1464"/>
      <c r="Q512" s="1464"/>
      <c r="R512" s="1464"/>
      <c r="S512" s="1464"/>
      <c r="T512" s="1464"/>
      <c r="U512" s="1464"/>
      <c r="V512" s="1464"/>
      <c r="W512" s="1464"/>
      <c r="X512" s="1464"/>
      <c r="Y512" s="1464"/>
      <c r="Z512" s="466">
        <v>220.07</v>
      </c>
      <c r="AA512" s="466">
        <v>0</v>
      </c>
      <c r="AB512" s="21">
        <v>220.07</v>
      </c>
      <c r="AC512" s="21">
        <v>220.07</v>
      </c>
      <c r="AD512" s="21"/>
      <c r="AE512" s="21">
        <v>220.07</v>
      </c>
      <c r="AF512" s="21">
        <v>219.93827200000001</v>
      </c>
      <c r="AG512" s="21">
        <v>0</v>
      </c>
      <c r="AH512" s="21">
        <v>219.93827200000001</v>
      </c>
      <c r="AI512" s="1464"/>
      <c r="AJ512" s="1464"/>
      <c r="AK512" s="1464" t="s">
        <v>10457</v>
      </c>
      <c r="AL512" s="2601">
        <v>0.5</v>
      </c>
      <c r="AM512" s="1464">
        <v>0</v>
      </c>
    </row>
    <row r="513" spans="1:39" ht="78.75">
      <c r="A513" s="289">
        <v>1996</v>
      </c>
      <c r="B513" s="1468" t="s">
        <v>5168</v>
      </c>
      <c r="C513" s="1484" t="s">
        <v>5169</v>
      </c>
      <c r="D513" s="1460" t="s">
        <v>209</v>
      </c>
      <c r="E513" s="1460" t="s">
        <v>5170</v>
      </c>
      <c r="F513" s="1483" t="s">
        <v>115</v>
      </c>
      <c r="G513" s="1463">
        <v>50</v>
      </c>
      <c r="H513" s="1463">
        <v>0</v>
      </c>
      <c r="I513" s="1464">
        <v>0</v>
      </c>
      <c r="J513" s="1464">
        <v>0</v>
      </c>
      <c r="K513" s="129">
        <v>0</v>
      </c>
      <c r="L513" s="129">
        <v>50</v>
      </c>
      <c r="M513" s="1464">
        <v>50</v>
      </c>
      <c r="N513" s="1464">
        <v>0</v>
      </c>
      <c r="O513" s="1464">
        <v>50</v>
      </c>
      <c r="P513" s="1464"/>
      <c r="Q513" s="1464"/>
      <c r="R513" s="1464"/>
      <c r="S513" s="1464"/>
      <c r="T513" s="1464"/>
      <c r="U513" s="1464"/>
      <c r="V513" s="1464"/>
      <c r="W513" s="1464"/>
      <c r="X513" s="1464"/>
      <c r="Y513" s="1464"/>
      <c r="Z513" s="466">
        <v>50</v>
      </c>
      <c r="AA513" s="466">
        <v>0</v>
      </c>
      <c r="AB513" s="21">
        <v>50</v>
      </c>
      <c r="AC513" s="21">
        <v>50</v>
      </c>
      <c r="AD513" s="21"/>
      <c r="AE513" s="21">
        <v>50</v>
      </c>
      <c r="AF513" s="21">
        <v>44.857655999999999</v>
      </c>
      <c r="AG513" s="21">
        <v>0</v>
      </c>
      <c r="AH513" s="21">
        <v>44.857655999999999</v>
      </c>
      <c r="AI513" s="1464"/>
      <c r="AJ513" s="1464" t="s">
        <v>12956</v>
      </c>
      <c r="AK513" s="1464" t="s">
        <v>9259</v>
      </c>
      <c r="AL513" s="2601">
        <v>1</v>
      </c>
      <c r="AM513" s="1464">
        <v>0</v>
      </c>
    </row>
    <row r="514" spans="1:39" ht="16.5" thickBot="1">
      <c r="A514" s="289" t="s">
        <v>300</v>
      </c>
      <c r="B514" s="1491"/>
      <c r="C514" s="1550" t="s">
        <v>5171</v>
      </c>
      <c r="D514" s="1567"/>
      <c r="E514" s="1567"/>
      <c r="F514" s="1567"/>
      <c r="G514" s="1568">
        <v>6840.4019999999991</v>
      </c>
      <c r="H514" s="1568">
        <v>667.39378399999998</v>
      </c>
      <c r="I514" s="1568">
        <v>1737.34825</v>
      </c>
      <c r="J514" s="1568">
        <v>0</v>
      </c>
      <c r="K514" s="1568">
        <v>2404.7420339999999</v>
      </c>
      <c r="L514" s="1568">
        <v>4435.6599660000002</v>
      </c>
      <c r="M514" s="1568">
        <v>2608.826</v>
      </c>
      <c r="N514" s="1568">
        <v>0</v>
      </c>
      <c r="O514" s="1568">
        <v>2608.826</v>
      </c>
      <c r="P514" s="1568">
        <v>75</v>
      </c>
      <c r="Q514" s="1568">
        <v>16.808</v>
      </c>
      <c r="R514" s="1568">
        <v>0</v>
      </c>
      <c r="S514" s="1568">
        <v>0</v>
      </c>
      <c r="T514" s="1568">
        <v>0</v>
      </c>
      <c r="U514" s="1568">
        <v>0</v>
      </c>
      <c r="V514" s="1568">
        <v>0.70760000000000001</v>
      </c>
      <c r="W514" s="1568">
        <v>0</v>
      </c>
      <c r="X514" s="1568">
        <v>59.069999999999993</v>
      </c>
      <c r="Y514" s="1568">
        <v>0</v>
      </c>
      <c r="Z514" s="1568">
        <v>2608.6556</v>
      </c>
      <c r="AA514" s="1568">
        <v>0</v>
      </c>
      <c r="AB514" s="1568">
        <v>2608.6556</v>
      </c>
      <c r="AC514" s="1568">
        <v>2240.1343999999999</v>
      </c>
      <c r="AD514" s="1568">
        <v>0</v>
      </c>
      <c r="AE514" s="1568">
        <v>2240.1343999999999</v>
      </c>
      <c r="AF514" s="1568">
        <v>2193.5828500000002</v>
      </c>
      <c r="AG514" s="1568">
        <v>0</v>
      </c>
      <c r="AH514" s="1568">
        <v>2193.5828500000002</v>
      </c>
      <c r="AI514" s="1568">
        <v>0</v>
      </c>
      <c r="AJ514" s="1568"/>
      <c r="AK514" s="1568"/>
      <c r="AL514" s="1568"/>
      <c r="AM514" s="1568">
        <v>0</v>
      </c>
    </row>
    <row r="515" spans="1:39">
      <c r="A515" s="289" t="s">
        <v>300</v>
      </c>
      <c r="B515" s="1467"/>
      <c r="C515" s="1569"/>
      <c r="D515" s="1570"/>
      <c r="E515" s="1539"/>
      <c r="F515" s="1570"/>
      <c r="G515" s="1571"/>
      <c r="H515" s="1463"/>
      <c r="I515" s="1571"/>
      <c r="J515" s="1464"/>
      <c r="K515" s="129"/>
      <c r="L515" s="129"/>
      <c r="M515" s="1571"/>
      <c r="N515" s="1571"/>
      <c r="O515" s="1571"/>
      <c r="P515" s="1571"/>
      <c r="Q515" s="1571"/>
      <c r="R515" s="1571"/>
      <c r="S515" s="1571"/>
      <c r="T515" s="1571"/>
      <c r="U515" s="1571"/>
      <c r="V515" s="1571"/>
      <c r="W515" s="1571"/>
      <c r="X515" s="1571"/>
      <c r="Y515" s="1571"/>
      <c r="Z515" s="1571"/>
      <c r="AA515" s="1571"/>
      <c r="AB515" s="1571"/>
      <c r="AC515" s="1571"/>
      <c r="AD515" s="1571"/>
      <c r="AE515" s="1571"/>
      <c r="AF515" s="1571"/>
      <c r="AG515" s="1571"/>
      <c r="AH515" s="1571"/>
      <c r="AI515" s="1571"/>
      <c r="AJ515" s="1571"/>
      <c r="AK515" s="1571"/>
      <c r="AL515" s="1571"/>
      <c r="AM515" s="1571"/>
    </row>
    <row r="516" spans="1:39">
      <c r="A516" s="289" t="s">
        <v>300</v>
      </c>
      <c r="B516" s="1467"/>
      <c r="C516" s="1449" t="s">
        <v>5084</v>
      </c>
      <c r="D516" s="1570"/>
      <c r="E516" s="1539"/>
      <c r="F516" s="1570"/>
      <c r="G516" s="1571"/>
      <c r="H516" s="1463"/>
      <c r="I516" s="1571"/>
      <c r="J516" s="1464"/>
      <c r="K516" s="129"/>
      <c r="L516" s="129"/>
      <c r="M516" s="1571"/>
      <c r="N516" s="1571"/>
      <c r="O516" s="1571"/>
      <c r="P516" s="1571"/>
      <c r="Q516" s="1571"/>
      <c r="R516" s="1571"/>
      <c r="S516" s="1571"/>
      <c r="T516" s="1571"/>
      <c r="U516" s="1571"/>
      <c r="V516" s="1571"/>
      <c r="W516" s="1571"/>
      <c r="X516" s="1571"/>
      <c r="Y516" s="1571"/>
      <c r="Z516" s="1571"/>
      <c r="AA516" s="1571"/>
      <c r="AB516" s="1571"/>
      <c r="AC516" s="1571"/>
      <c r="AD516" s="1571"/>
      <c r="AE516" s="1571"/>
      <c r="AF516" s="1571"/>
      <c r="AG516" s="1571"/>
      <c r="AH516" s="1571"/>
      <c r="AI516" s="1571"/>
      <c r="AJ516" s="1571"/>
      <c r="AK516" s="1571"/>
      <c r="AL516" s="1571"/>
      <c r="AM516" s="1571"/>
    </row>
    <row r="517" spans="1:39">
      <c r="A517" s="289" t="s">
        <v>300</v>
      </c>
      <c r="B517" s="1467"/>
      <c r="C517" s="1449" t="s">
        <v>5172</v>
      </c>
      <c r="D517" s="1570"/>
      <c r="E517" s="1539"/>
      <c r="F517" s="1570"/>
      <c r="G517" s="1571"/>
      <c r="H517" s="1463"/>
      <c r="I517" s="1571"/>
      <c r="J517" s="1464"/>
      <c r="K517" s="129"/>
      <c r="L517" s="129"/>
      <c r="M517" s="1571"/>
      <c r="N517" s="1571"/>
      <c r="O517" s="1571"/>
      <c r="P517" s="1571"/>
      <c r="Q517" s="1571"/>
      <c r="R517" s="1571"/>
      <c r="S517" s="1571"/>
      <c r="T517" s="1571"/>
      <c r="U517" s="1571"/>
      <c r="V517" s="1571"/>
      <c r="W517" s="1571"/>
      <c r="X517" s="1571"/>
      <c r="Y517" s="1571"/>
      <c r="Z517" s="1571"/>
      <c r="AA517" s="1571"/>
      <c r="AB517" s="1571"/>
      <c r="AC517" s="1571"/>
      <c r="AD517" s="1571"/>
      <c r="AE517" s="1571"/>
      <c r="AF517" s="1571"/>
      <c r="AG517" s="1571"/>
      <c r="AH517" s="1571"/>
      <c r="AI517" s="1571"/>
      <c r="AJ517" s="1571"/>
      <c r="AK517" s="1571"/>
      <c r="AL517" s="1571"/>
      <c r="AM517" s="1571"/>
    </row>
    <row r="518" spans="1:39">
      <c r="A518" s="289" t="s">
        <v>300</v>
      </c>
      <c r="B518" s="1468"/>
      <c r="C518" s="1484"/>
      <c r="D518" s="1460"/>
      <c r="E518" s="138"/>
      <c r="F518" s="1483"/>
      <c r="G518" s="1463"/>
      <c r="H518" s="1463"/>
      <c r="I518" s="1463"/>
      <c r="J518" s="129"/>
      <c r="K518" s="129"/>
      <c r="L518" s="129"/>
      <c r="M518" s="1463"/>
      <c r="N518" s="1463"/>
      <c r="O518" s="1463"/>
      <c r="P518" s="1463"/>
      <c r="Q518" s="1463"/>
      <c r="R518" s="1463"/>
      <c r="S518" s="1463"/>
      <c r="T518" s="1463"/>
      <c r="U518" s="1463"/>
      <c r="V518" s="1463"/>
      <c r="W518" s="1463"/>
      <c r="X518" s="1463"/>
      <c r="Y518" s="1463"/>
      <c r="Z518" s="1463"/>
      <c r="AA518" s="1463"/>
      <c r="AB518" s="1463"/>
      <c r="AC518" s="1463"/>
      <c r="AD518" s="1463"/>
      <c r="AE518" s="1463"/>
      <c r="AF518" s="1463"/>
      <c r="AG518" s="1463"/>
      <c r="AH518" s="1463"/>
      <c r="AI518" s="1463"/>
      <c r="AJ518" s="1463"/>
      <c r="AK518" s="1463"/>
      <c r="AL518" s="1463"/>
      <c r="AM518" s="1463"/>
    </row>
    <row r="519" spans="1:39" ht="78.75">
      <c r="A519" s="289">
        <v>1997</v>
      </c>
      <c r="B519" s="1572" t="s">
        <v>5173</v>
      </c>
      <c r="C519" s="1573" t="s">
        <v>5174</v>
      </c>
      <c r="D519" s="409" t="s">
        <v>287</v>
      </c>
      <c r="E519" s="1460" t="s">
        <v>145</v>
      </c>
      <c r="F519" s="1508" t="s">
        <v>115</v>
      </c>
      <c r="G519" s="1574">
        <v>59.8</v>
      </c>
      <c r="H519" s="1463">
        <v>0</v>
      </c>
      <c r="I519" s="1464">
        <v>0</v>
      </c>
      <c r="J519" s="1464">
        <v>0</v>
      </c>
      <c r="K519" s="129">
        <v>0</v>
      </c>
      <c r="L519" s="129">
        <v>59.8</v>
      </c>
      <c r="M519" s="1464">
        <v>29.9</v>
      </c>
      <c r="N519" s="1464">
        <v>0</v>
      </c>
      <c r="O519" s="1464">
        <v>29.9</v>
      </c>
      <c r="P519" s="1464"/>
      <c r="Q519" s="1464"/>
      <c r="R519" s="1464"/>
      <c r="S519" s="1464"/>
      <c r="T519" s="1464"/>
      <c r="U519" s="1464"/>
      <c r="V519" s="1464">
        <v>5.3680000000000003</v>
      </c>
      <c r="W519" s="1464"/>
      <c r="X519" s="1464"/>
      <c r="Y519" s="1464"/>
      <c r="Z519" s="466">
        <v>35.268000000000001</v>
      </c>
      <c r="AA519" s="466">
        <v>0</v>
      </c>
      <c r="AB519" s="21">
        <v>35.268000000000001</v>
      </c>
      <c r="AC519" s="21">
        <v>35.268000000000001</v>
      </c>
      <c r="AD519" s="21"/>
      <c r="AE519" s="21">
        <v>35.268000000000001</v>
      </c>
      <c r="AF519" s="21">
        <v>27.378005000000002</v>
      </c>
      <c r="AG519" s="21">
        <v>0</v>
      </c>
      <c r="AH519" s="21">
        <v>27.378005000000002</v>
      </c>
      <c r="AI519" s="1464"/>
      <c r="AJ519" s="1464" t="s">
        <v>9643</v>
      </c>
      <c r="AK519" s="1464" t="s">
        <v>9771</v>
      </c>
      <c r="AL519" s="2601">
        <v>0.25</v>
      </c>
      <c r="AM519" s="1464">
        <v>0</v>
      </c>
    </row>
    <row r="520" spans="1:39" ht="31.5">
      <c r="A520" s="289">
        <v>1998</v>
      </c>
      <c r="B520" s="1468" t="s">
        <v>5175</v>
      </c>
      <c r="C520" s="1484" t="s">
        <v>5176</v>
      </c>
      <c r="D520" s="1460" t="s">
        <v>23</v>
      </c>
      <c r="E520" s="1460" t="s">
        <v>145</v>
      </c>
      <c r="F520" s="1508" t="s">
        <v>115</v>
      </c>
      <c r="G520" s="1463">
        <v>50</v>
      </c>
      <c r="H520" s="1463">
        <v>0</v>
      </c>
      <c r="I520" s="1464">
        <v>0</v>
      </c>
      <c r="J520" s="1464">
        <v>0</v>
      </c>
      <c r="K520" s="129">
        <v>0</v>
      </c>
      <c r="L520" s="129">
        <v>50</v>
      </c>
      <c r="M520" s="1464">
        <v>50</v>
      </c>
      <c r="N520" s="1464">
        <v>0</v>
      </c>
      <c r="O520" s="1464">
        <v>50</v>
      </c>
      <c r="P520" s="1464"/>
      <c r="Q520" s="1464"/>
      <c r="R520" s="1464"/>
      <c r="S520" s="1464"/>
      <c r="T520" s="1464"/>
      <c r="U520" s="1464"/>
      <c r="V520" s="1464"/>
      <c r="W520" s="1464"/>
      <c r="X520" s="1464"/>
      <c r="Y520" s="1464"/>
      <c r="Z520" s="466">
        <v>50</v>
      </c>
      <c r="AA520" s="466">
        <v>0</v>
      </c>
      <c r="AB520" s="21">
        <v>50</v>
      </c>
      <c r="AC520" s="21"/>
      <c r="AD520" s="21"/>
      <c r="AE520" s="21">
        <v>0</v>
      </c>
      <c r="AF520" s="21">
        <v>0</v>
      </c>
      <c r="AG520" s="21">
        <v>0</v>
      </c>
      <c r="AH520" s="21">
        <v>0</v>
      </c>
      <c r="AI520" s="1464"/>
      <c r="AJ520" s="1460" t="s">
        <v>145</v>
      </c>
      <c r="AK520" s="1464"/>
      <c r="AL520" s="2601">
        <v>0.25</v>
      </c>
      <c r="AM520" s="1464">
        <v>0</v>
      </c>
    </row>
    <row r="521" spans="1:39" ht="94.5">
      <c r="A521" s="289">
        <v>1999</v>
      </c>
      <c r="B521" s="1468" t="s">
        <v>5177</v>
      </c>
      <c r="C521" s="1484" t="s">
        <v>5178</v>
      </c>
      <c r="D521" s="1460" t="s">
        <v>37</v>
      </c>
      <c r="E521" s="1460" t="s">
        <v>145</v>
      </c>
      <c r="F521" s="1483" t="s">
        <v>115</v>
      </c>
      <c r="G521" s="1463">
        <v>50</v>
      </c>
      <c r="H521" s="1463">
        <v>0</v>
      </c>
      <c r="I521" s="1464">
        <v>0</v>
      </c>
      <c r="J521" s="1464">
        <v>0</v>
      </c>
      <c r="K521" s="129">
        <v>0</v>
      </c>
      <c r="L521" s="129">
        <v>50</v>
      </c>
      <c r="M521" s="1464">
        <v>50</v>
      </c>
      <c r="N521" s="1464">
        <v>0</v>
      </c>
      <c r="O521" s="1464">
        <v>50</v>
      </c>
      <c r="P521" s="1464"/>
      <c r="Q521" s="1464">
        <v>50</v>
      </c>
      <c r="R521" s="1464"/>
      <c r="S521" s="1464"/>
      <c r="T521" s="1464"/>
      <c r="U521" s="1464"/>
      <c r="V521" s="1464"/>
      <c r="W521" s="1464"/>
      <c r="X521" s="1464"/>
      <c r="Y521" s="1464"/>
      <c r="Z521" s="466">
        <v>0</v>
      </c>
      <c r="AA521" s="466">
        <v>0</v>
      </c>
      <c r="AB521" s="21">
        <v>0</v>
      </c>
      <c r="AC521" s="21"/>
      <c r="AD521" s="21"/>
      <c r="AE521" s="21">
        <v>0</v>
      </c>
      <c r="AF521" s="21">
        <v>0</v>
      </c>
      <c r="AG521" s="21">
        <v>0</v>
      </c>
      <c r="AH521" s="21">
        <v>0</v>
      </c>
      <c r="AI521" s="1464"/>
      <c r="AJ521" s="138" t="s">
        <v>12754</v>
      </c>
      <c r="AK521" s="1464"/>
      <c r="AL521" s="2601">
        <v>0.25</v>
      </c>
      <c r="AM521" s="1464">
        <v>0</v>
      </c>
    </row>
    <row r="522" spans="1:39" ht="236.25">
      <c r="A522" s="289">
        <v>2000</v>
      </c>
      <c r="B522" s="1468" t="s">
        <v>5179</v>
      </c>
      <c r="C522" s="1484" t="s">
        <v>5180</v>
      </c>
      <c r="D522" s="1460" t="s">
        <v>39</v>
      </c>
      <c r="E522" s="1460" t="s">
        <v>145</v>
      </c>
      <c r="F522" s="1483" t="s">
        <v>115</v>
      </c>
      <c r="G522" s="1463">
        <v>700</v>
      </c>
      <c r="H522" s="1463">
        <v>0</v>
      </c>
      <c r="I522" s="1464">
        <v>0</v>
      </c>
      <c r="J522" s="1464">
        <v>0</v>
      </c>
      <c r="K522" s="129">
        <v>0</v>
      </c>
      <c r="L522" s="129">
        <v>700</v>
      </c>
      <c r="M522" s="1464">
        <v>350</v>
      </c>
      <c r="N522" s="1464">
        <v>0</v>
      </c>
      <c r="O522" s="1464">
        <v>350</v>
      </c>
      <c r="P522" s="1464"/>
      <c r="Q522" s="1464">
        <v>221.33</v>
      </c>
      <c r="R522" s="1464"/>
      <c r="S522" s="1464"/>
      <c r="T522" s="1464"/>
      <c r="U522" s="1464"/>
      <c r="V522" s="1464"/>
      <c r="W522" s="1464"/>
      <c r="X522" s="1464"/>
      <c r="Y522" s="1464"/>
      <c r="Z522" s="466">
        <v>128.66999999999999</v>
      </c>
      <c r="AA522" s="466">
        <v>0</v>
      </c>
      <c r="AB522" s="21">
        <v>128.66999999999999</v>
      </c>
      <c r="AC522" s="21"/>
      <c r="AD522" s="21"/>
      <c r="AE522" s="21">
        <v>0</v>
      </c>
      <c r="AF522" s="21">
        <v>0</v>
      </c>
      <c r="AG522" s="21">
        <v>0</v>
      </c>
      <c r="AH522" s="21">
        <v>0</v>
      </c>
      <c r="AI522" s="1464"/>
      <c r="AJ522" s="1460" t="s">
        <v>12821</v>
      </c>
      <c r="AK522" s="1464"/>
      <c r="AL522" s="2601">
        <v>0.25</v>
      </c>
      <c r="AM522" s="1464">
        <v>0</v>
      </c>
    </row>
    <row r="523" spans="1:39" ht="31.5">
      <c r="A523" s="289">
        <v>2001</v>
      </c>
      <c r="B523" s="1468" t="s">
        <v>5181</v>
      </c>
      <c r="C523" s="1484" t="s">
        <v>5182</v>
      </c>
      <c r="D523" s="138" t="s">
        <v>107</v>
      </c>
      <c r="E523" s="138" t="s">
        <v>145</v>
      </c>
      <c r="F523" s="1483" t="s">
        <v>115</v>
      </c>
      <c r="G523" s="1463">
        <v>100</v>
      </c>
      <c r="H523" s="1506">
        <v>0</v>
      </c>
      <c r="I523" s="1575">
        <v>0</v>
      </c>
      <c r="J523" s="1506">
        <v>0</v>
      </c>
      <c r="K523" s="1463">
        <v>0</v>
      </c>
      <c r="L523" s="129">
        <v>100</v>
      </c>
      <c r="M523" s="1463">
        <v>50</v>
      </c>
      <c r="N523" s="1463">
        <v>0</v>
      </c>
      <c r="O523" s="129">
        <v>50</v>
      </c>
      <c r="P523" s="129"/>
      <c r="Q523" s="129"/>
      <c r="R523" s="129"/>
      <c r="S523" s="129"/>
      <c r="T523" s="129"/>
      <c r="U523" s="129"/>
      <c r="V523" s="129"/>
      <c r="W523" s="129"/>
      <c r="X523" s="129"/>
      <c r="Y523" s="129"/>
      <c r="Z523" s="466">
        <v>50</v>
      </c>
      <c r="AA523" s="466">
        <v>0</v>
      </c>
      <c r="AB523" s="21">
        <v>50</v>
      </c>
      <c r="AC523" s="21"/>
      <c r="AD523" s="21"/>
      <c r="AE523" s="21">
        <v>0</v>
      </c>
      <c r="AF523" s="21">
        <v>0</v>
      </c>
      <c r="AG523" s="21">
        <v>0</v>
      </c>
      <c r="AH523" s="21">
        <v>0</v>
      </c>
      <c r="AI523" s="129"/>
      <c r="AJ523" s="138" t="s">
        <v>145</v>
      </c>
      <c r="AK523" s="129"/>
      <c r="AL523" s="2601">
        <v>0.25</v>
      </c>
      <c r="AM523" s="1463">
        <v>0</v>
      </c>
    </row>
    <row r="524" spans="1:39" ht="31.5">
      <c r="A524" s="289">
        <v>2002</v>
      </c>
      <c r="B524" s="1468" t="s">
        <v>5183</v>
      </c>
      <c r="C524" s="1484" t="s">
        <v>5184</v>
      </c>
      <c r="D524" s="138" t="s">
        <v>107</v>
      </c>
      <c r="E524" s="138" t="s">
        <v>145</v>
      </c>
      <c r="F524" s="1483" t="s">
        <v>115</v>
      </c>
      <c r="G524" s="1463">
        <v>75</v>
      </c>
      <c r="H524" s="1506">
        <v>0</v>
      </c>
      <c r="I524" s="1575">
        <v>0</v>
      </c>
      <c r="J524" s="1506">
        <v>0</v>
      </c>
      <c r="K524" s="1463">
        <v>0</v>
      </c>
      <c r="L524" s="129">
        <v>75</v>
      </c>
      <c r="M524" s="1463">
        <v>37.5</v>
      </c>
      <c r="N524" s="1463">
        <v>0</v>
      </c>
      <c r="O524" s="129">
        <v>37.5</v>
      </c>
      <c r="P524" s="129"/>
      <c r="Q524" s="129"/>
      <c r="R524" s="129"/>
      <c r="S524" s="129"/>
      <c r="T524" s="129"/>
      <c r="U524" s="129"/>
      <c r="V524" s="129"/>
      <c r="W524" s="129"/>
      <c r="X524" s="129"/>
      <c r="Y524" s="129"/>
      <c r="Z524" s="466">
        <v>37.5</v>
      </c>
      <c r="AA524" s="466">
        <v>0</v>
      </c>
      <c r="AB524" s="21">
        <v>37.5</v>
      </c>
      <c r="AC524" s="21"/>
      <c r="AD524" s="21"/>
      <c r="AE524" s="21">
        <v>0</v>
      </c>
      <c r="AF524" s="21">
        <v>0</v>
      </c>
      <c r="AG524" s="21">
        <v>0</v>
      </c>
      <c r="AH524" s="21">
        <v>0</v>
      </c>
      <c r="AI524" s="129"/>
      <c r="AJ524" s="138" t="s">
        <v>145</v>
      </c>
      <c r="AK524" s="129"/>
      <c r="AL524" s="2601">
        <v>0.25</v>
      </c>
      <c r="AM524" s="1463">
        <v>0</v>
      </c>
    </row>
    <row r="525" spans="1:39" ht="31.5">
      <c r="A525" s="289">
        <v>2003</v>
      </c>
      <c r="B525" s="1468" t="s">
        <v>5185</v>
      </c>
      <c r="C525" s="1495" t="s">
        <v>5186</v>
      </c>
      <c r="D525" s="1310" t="s">
        <v>55</v>
      </c>
      <c r="E525" s="1496" t="s">
        <v>7081</v>
      </c>
      <c r="F525" s="1497" t="s">
        <v>115</v>
      </c>
      <c r="G525" s="1498">
        <v>200</v>
      </c>
      <c r="H525" s="1499">
        <v>0</v>
      </c>
      <c r="I525" s="1500">
        <v>0</v>
      </c>
      <c r="J525" s="1187">
        <v>0</v>
      </c>
      <c r="K525" s="1501">
        <v>0</v>
      </c>
      <c r="L525" s="1502">
        <v>200</v>
      </c>
      <c r="M525" s="286">
        <v>200</v>
      </c>
      <c r="N525" s="1187">
        <v>0</v>
      </c>
      <c r="O525" s="1502">
        <v>200</v>
      </c>
      <c r="P525" s="1502"/>
      <c r="Q525" s="1502"/>
      <c r="R525" s="1502"/>
      <c r="S525" s="1502"/>
      <c r="T525" s="1502"/>
      <c r="U525" s="1502"/>
      <c r="V525" s="1502"/>
      <c r="W525" s="1502"/>
      <c r="X525" s="1502"/>
      <c r="Y525" s="1502"/>
      <c r="Z525" s="466">
        <v>200</v>
      </c>
      <c r="AA525" s="466">
        <v>0</v>
      </c>
      <c r="AB525" s="21">
        <v>200</v>
      </c>
      <c r="AC525" s="21">
        <v>50</v>
      </c>
      <c r="AD525" s="21"/>
      <c r="AE525" s="21">
        <v>50</v>
      </c>
      <c r="AF525" s="21">
        <v>50</v>
      </c>
      <c r="AG525" s="21">
        <v>0</v>
      </c>
      <c r="AH525" s="21">
        <v>50</v>
      </c>
      <c r="AI525" s="1502"/>
      <c r="AJ525" s="1502"/>
      <c r="AK525" s="1502" t="s">
        <v>9622</v>
      </c>
      <c r="AL525" s="2601">
        <v>0.25</v>
      </c>
      <c r="AM525" s="287">
        <v>0</v>
      </c>
    </row>
    <row r="526" spans="1:39" ht="31.5">
      <c r="A526" s="289">
        <v>2004</v>
      </c>
      <c r="B526" s="1468" t="s">
        <v>5187</v>
      </c>
      <c r="C526" s="1495" t="s">
        <v>5188</v>
      </c>
      <c r="D526" s="1310" t="s">
        <v>55</v>
      </c>
      <c r="E526" s="1496" t="s">
        <v>7081</v>
      </c>
      <c r="F526" s="1497" t="s">
        <v>115</v>
      </c>
      <c r="G526" s="1498">
        <v>147.4</v>
      </c>
      <c r="H526" s="1499">
        <v>0</v>
      </c>
      <c r="I526" s="1500">
        <v>0</v>
      </c>
      <c r="J526" s="1187">
        <v>0</v>
      </c>
      <c r="K526" s="1501">
        <v>0</v>
      </c>
      <c r="L526" s="1502">
        <v>147.4</v>
      </c>
      <c r="M526" s="286">
        <v>147.4</v>
      </c>
      <c r="N526" s="1187">
        <v>0</v>
      </c>
      <c r="O526" s="1502">
        <v>147.4</v>
      </c>
      <c r="P526" s="1502"/>
      <c r="Q526" s="1502"/>
      <c r="R526" s="1502"/>
      <c r="S526" s="1502"/>
      <c r="T526" s="1502"/>
      <c r="U526" s="1502"/>
      <c r="V526" s="1502"/>
      <c r="W526" s="1502"/>
      <c r="X526" s="1502"/>
      <c r="Y526" s="1502"/>
      <c r="Z526" s="466">
        <v>147.4</v>
      </c>
      <c r="AA526" s="466">
        <v>0</v>
      </c>
      <c r="AB526" s="21">
        <v>147.4</v>
      </c>
      <c r="AC526" s="21">
        <v>36.85</v>
      </c>
      <c r="AD526" s="21"/>
      <c r="AE526" s="21">
        <v>36.85</v>
      </c>
      <c r="AF526" s="21">
        <v>28.327370999999999</v>
      </c>
      <c r="AG526" s="21">
        <v>0</v>
      </c>
      <c r="AH526" s="21">
        <v>28.327370999999999</v>
      </c>
      <c r="AI526" s="1502"/>
      <c r="AJ526" s="1502"/>
      <c r="AK526" s="1502" t="s">
        <v>9622</v>
      </c>
      <c r="AL526" s="2601">
        <v>0.25</v>
      </c>
      <c r="AM526" s="287">
        <v>0</v>
      </c>
    </row>
    <row r="527" spans="1:39" ht="31.5">
      <c r="A527" s="289">
        <v>2005</v>
      </c>
      <c r="B527" s="1468" t="s">
        <v>5189</v>
      </c>
      <c r="C527" s="1495" t="s">
        <v>5190</v>
      </c>
      <c r="D527" s="1310" t="s">
        <v>55</v>
      </c>
      <c r="E527" s="1496" t="s">
        <v>145</v>
      </c>
      <c r="F527" s="1497" t="s">
        <v>115</v>
      </c>
      <c r="G527" s="1498">
        <v>400</v>
      </c>
      <c r="H527" s="1499">
        <v>0</v>
      </c>
      <c r="I527" s="1500">
        <v>0</v>
      </c>
      <c r="J527" s="1187">
        <v>0</v>
      </c>
      <c r="K527" s="1501">
        <v>0</v>
      </c>
      <c r="L527" s="1502">
        <v>400</v>
      </c>
      <c r="M527" s="286">
        <v>400</v>
      </c>
      <c r="N527" s="1187">
        <v>0</v>
      </c>
      <c r="O527" s="1502">
        <v>400</v>
      </c>
      <c r="P527" s="1502"/>
      <c r="Q527" s="1502"/>
      <c r="R527" s="1502"/>
      <c r="S527" s="1502"/>
      <c r="T527" s="1502"/>
      <c r="U527" s="1502"/>
      <c r="V527" s="1502"/>
      <c r="W527" s="1502"/>
      <c r="X527" s="1502"/>
      <c r="Y527" s="1502"/>
      <c r="Z527" s="466">
        <v>400</v>
      </c>
      <c r="AA527" s="466">
        <v>0</v>
      </c>
      <c r="AB527" s="21">
        <v>400</v>
      </c>
      <c r="AC527" s="21"/>
      <c r="AD527" s="21"/>
      <c r="AE527" s="21">
        <v>0</v>
      </c>
      <c r="AF527" s="21">
        <v>0</v>
      </c>
      <c r="AG527" s="21">
        <v>0</v>
      </c>
      <c r="AH527" s="21">
        <v>0</v>
      </c>
      <c r="AI527" s="1502"/>
      <c r="AJ527" s="138" t="s">
        <v>145</v>
      </c>
      <c r="AK527" s="1502"/>
      <c r="AL527" s="2601">
        <v>0.25</v>
      </c>
      <c r="AM527" s="287">
        <v>0</v>
      </c>
    </row>
    <row r="528" spans="1:39" ht="47.25">
      <c r="A528" s="289">
        <v>2006</v>
      </c>
      <c r="B528" s="1468" t="s">
        <v>5191</v>
      </c>
      <c r="C528" s="1495" t="s">
        <v>5192</v>
      </c>
      <c r="D528" s="1310" t="s">
        <v>55</v>
      </c>
      <c r="E528" s="1496" t="s">
        <v>145</v>
      </c>
      <c r="F528" s="1497" t="s">
        <v>115</v>
      </c>
      <c r="G528" s="1532">
        <v>350</v>
      </c>
      <c r="H528" s="1499">
        <v>0</v>
      </c>
      <c r="I528" s="1500">
        <v>0</v>
      </c>
      <c r="J528" s="1187">
        <v>0</v>
      </c>
      <c r="K528" s="1501">
        <v>0</v>
      </c>
      <c r="L528" s="1502">
        <v>350</v>
      </c>
      <c r="M528" s="286">
        <v>350</v>
      </c>
      <c r="N528" s="1187">
        <v>0</v>
      </c>
      <c r="O528" s="1502">
        <v>350</v>
      </c>
      <c r="P528" s="1502"/>
      <c r="Q528" s="1502"/>
      <c r="R528" s="1502"/>
      <c r="S528" s="1502"/>
      <c r="T528" s="1502"/>
      <c r="U528" s="1502"/>
      <c r="V528" s="1502"/>
      <c r="W528" s="1502"/>
      <c r="X528" s="1502"/>
      <c r="Y528" s="1502"/>
      <c r="Z528" s="466">
        <v>350</v>
      </c>
      <c r="AA528" s="466">
        <v>0</v>
      </c>
      <c r="AB528" s="21">
        <v>350</v>
      </c>
      <c r="AC528" s="21"/>
      <c r="AD528" s="21"/>
      <c r="AE528" s="21">
        <v>0</v>
      </c>
      <c r="AF528" s="21">
        <v>0</v>
      </c>
      <c r="AG528" s="21">
        <v>0</v>
      </c>
      <c r="AH528" s="21">
        <v>0</v>
      </c>
      <c r="AI528" s="1502"/>
      <c r="AJ528" s="138" t="s">
        <v>145</v>
      </c>
      <c r="AK528" s="1502"/>
      <c r="AL528" s="2601">
        <v>0.25</v>
      </c>
      <c r="AM528" s="287">
        <v>0</v>
      </c>
    </row>
    <row r="529" spans="1:39">
      <c r="A529" s="289" t="s">
        <v>300</v>
      </c>
      <c r="B529" s="1576"/>
      <c r="C529" s="1577" t="s">
        <v>5193</v>
      </c>
      <c r="D529" s="1578"/>
      <c r="E529" s="1578"/>
      <c r="F529" s="1578"/>
      <c r="G529" s="1579">
        <v>2132.1999999999998</v>
      </c>
      <c r="H529" s="1579">
        <v>0</v>
      </c>
      <c r="I529" s="1579">
        <v>0</v>
      </c>
      <c r="J529" s="1579">
        <v>0</v>
      </c>
      <c r="K529" s="1579">
        <v>0</v>
      </c>
      <c r="L529" s="1579">
        <v>2132.1999999999998</v>
      </c>
      <c r="M529" s="1579">
        <v>1664.8</v>
      </c>
      <c r="N529" s="1579">
        <v>0</v>
      </c>
      <c r="O529" s="1579">
        <v>1664.8</v>
      </c>
      <c r="P529" s="1579">
        <v>0</v>
      </c>
      <c r="Q529" s="1579">
        <v>271.33000000000004</v>
      </c>
      <c r="R529" s="1579">
        <v>0</v>
      </c>
      <c r="S529" s="1579">
        <v>0</v>
      </c>
      <c r="T529" s="1579">
        <v>0</v>
      </c>
      <c r="U529" s="1579">
        <v>0</v>
      </c>
      <c r="V529" s="1579">
        <v>5.3680000000000003</v>
      </c>
      <c r="W529" s="1579">
        <v>0</v>
      </c>
      <c r="X529" s="1579">
        <v>0</v>
      </c>
      <c r="Y529" s="1579">
        <v>0</v>
      </c>
      <c r="Z529" s="1579">
        <v>1398.838</v>
      </c>
      <c r="AA529" s="1579">
        <v>0</v>
      </c>
      <c r="AB529" s="1579">
        <v>1398.838</v>
      </c>
      <c r="AC529" s="1579">
        <v>122.11799999999999</v>
      </c>
      <c r="AD529" s="1579">
        <v>0</v>
      </c>
      <c r="AE529" s="1579">
        <v>122.11799999999999</v>
      </c>
      <c r="AF529" s="1579">
        <v>105.705376</v>
      </c>
      <c r="AG529" s="1579">
        <v>0</v>
      </c>
      <c r="AH529" s="1579">
        <v>105.705376</v>
      </c>
      <c r="AI529" s="1579">
        <v>0</v>
      </c>
      <c r="AJ529" s="2339"/>
      <c r="AK529" s="2339"/>
      <c r="AL529" s="2339"/>
      <c r="AM529" s="1579">
        <v>0</v>
      </c>
    </row>
    <row r="530" spans="1:39">
      <c r="A530" s="289" t="s">
        <v>300</v>
      </c>
      <c r="B530" s="1527"/>
      <c r="C530" s="1580" t="s">
        <v>5194</v>
      </c>
      <c r="D530" s="1534"/>
      <c r="E530" s="1534"/>
      <c r="F530" s="1534"/>
      <c r="G530" s="1535">
        <v>8972.601999999999</v>
      </c>
      <c r="H530" s="1535">
        <v>667.39378399999998</v>
      </c>
      <c r="I530" s="1535">
        <v>1737.34825</v>
      </c>
      <c r="J530" s="1535">
        <v>0</v>
      </c>
      <c r="K530" s="1535">
        <v>2404.7420339999999</v>
      </c>
      <c r="L530" s="1535">
        <v>6567.859966</v>
      </c>
      <c r="M530" s="1535">
        <v>4273.6260000000002</v>
      </c>
      <c r="N530" s="1535">
        <v>0</v>
      </c>
      <c r="O530" s="1535">
        <v>4273.6260000000002</v>
      </c>
      <c r="P530" s="1535">
        <v>75</v>
      </c>
      <c r="Q530" s="1535">
        <v>288.13800000000003</v>
      </c>
      <c r="R530" s="1535">
        <v>0</v>
      </c>
      <c r="S530" s="1535">
        <v>0</v>
      </c>
      <c r="T530" s="1535">
        <v>0</v>
      </c>
      <c r="U530" s="1535">
        <v>0</v>
      </c>
      <c r="V530" s="1535">
        <v>6.0756000000000006</v>
      </c>
      <c r="W530" s="1535">
        <v>0</v>
      </c>
      <c r="X530" s="1535">
        <v>59.069999999999993</v>
      </c>
      <c r="Y530" s="1535">
        <v>0</v>
      </c>
      <c r="Z530" s="1535">
        <v>4007.4935999999998</v>
      </c>
      <c r="AA530" s="1535">
        <v>0</v>
      </c>
      <c r="AB530" s="1535">
        <v>4007.4935999999998</v>
      </c>
      <c r="AC530" s="1535">
        <v>2362.2523999999999</v>
      </c>
      <c r="AD530" s="1535">
        <v>0</v>
      </c>
      <c r="AE530" s="1535">
        <v>2362.2523999999999</v>
      </c>
      <c r="AF530" s="1535">
        <v>2299.2882260000001</v>
      </c>
      <c r="AG530" s="1535">
        <v>0</v>
      </c>
      <c r="AH530" s="1535">
        <v>2299.2882260000001</v>
      </c>
      <c r="AI530" s="1535">
        <v>0</v>
      </c>
      <c r="AJ530" s="1535"/>
      <c r="AK530" s="1535"/>
      <c r="AL530" s="1535"/>
      <c r="AM530" s="1535">
        <v>0</v>
      </c>
    </row>
    <row r="531" spans="1:39">
      <c r="A531" s="289" t="s">
        <v>300</v>
      </c>
      <c r="B531" s="1527"/>
      <c r="C531" s="1580"/>
      <c r="D531" s="1534"/>
      <c r="E531" s="1534"/>
      <c r="F531" s="1534"/>
      <c r="G531" s="1535"/>
      <c r="H531" s="1535"/>
      <c r="I531" s="1535"/>
      <c r="J531" s="1535"/>
      <c r="K531" s="129"/>
      <c r="L531" s="129"/>
      <c r="M531" s="1535"/>
      <c r="N531" s="1535"/>
      <c r="O531" s="1535"/>
      <c r="P531" s="1535"/>
      <c r="Q531" s="1535"/>
      <c r="R531" s="1535"/>
      <c r="S531" s="1535"/>
      <c r="T531" s="1535"/>
      <c r="U531" s="1535"/>
      <c r="V531" s="1535"/>
      <c r="W531" s="1535"/>
      <c r="X531" s="1535"/>
      <c r="Y531" s="1535"/>
      <c r="Z531" s="1535"/>
      <c r="AA531" s="1535"/>
      <c r="AB531" s="1535"/>
      <c r="AC531" s="1535"/>
      <c r="AD531" s="1535"/>
      <c r="AE531" s="1535"/>
      <c r="AF531" s="1535"/>
      <c r="AG531" s="1535"/>
      <c r="AH531" s="1535"/>
      <c r="AI531" s="1535"/>
      <c r="AJ531" s="1535"/>
      <c r="AK531" s="1535"/>
      <c r="AL531" s="1535"/>
      <c r="AM531" s="1535"/>
    </row>
    <row r="532" spans="1:39">
      <c r="A532" s="289" t="s">
        <v>300</v>
      </c>
      <c r="B532" s="1467"/>
      <c r="C532" s="1582"/>
      <c r="D532" s="1583"/>
      <c r="E532" s="1583"/>
      <c r="F532" s="1583"/>
      <c r="G532" s="1522"/>
      <c r="H532" s="1522"/>
      <c r="I532" s="1522"/>
      <c r="J532" s="1522"/>
      <c r="K532" s="129"/>
      <c r="L532" s="129"/>
      <c r="M532" s="1522"/>
      <c r="N532" s="1522"/>
      <c r="O532" s="1522"/>
      <c r="P532" s="1522"/>
      <c r="Q532" s="1522"/>
      <c r="R532" s="1522"/>
      <c r="S532" s="1522"/>
      <c r="T532" s="1522"/>
      <c r="U532" s="1522"/>
      <c r="V532" s="1522"/>
      <c r="W532" s="1522"/>
      <c r="X532" s="1522"/>
      <c r="Y532" s="1522"/>
      <c r="Z532" s="1522"/>
      <c r="AA532" s="1522"/>
      <c r="AB532" s="1522"/>
      <c r="AC532" s="1522"/>
      <c r="AD532" s="1522"/>
      <c r="AE532" s="1522"/>
      <c r="AF532" s="1522"/>
      <c r="AG532" s="1522"/>
      <c r="AH532" s="1522"/>
      <c r="AI532" s="1522"/>
      <c r="AJ532" s="1522"/>
      <c r="AK532" s="1522"/>
      <c r="AL532" s="1522"/>
      <c r="AM532" s="1522"/>
    </row>
    <row r="533" spans="1:39">
      <c r="A533" s="289" t="s">
        <v>300</v>
      </c>
      <c r="B533" s="1467"/>
      <c r="C533" s="1449" t="s">
        <v>5195</v>
      </c>
      <c r="D533" s="1583"/>
      <c r="E533" s="1583"/>
      <c r="F533" s="1583"/>
      <c r="G533" s="1522"/>
      <c r="H533" s="1522"/>
      <c r="I533" s="1522"/>
      <c r="J533" s="1522"/>
      <c r="K533" s="129"/>
      <c r="L533" s="129"/>
      <c r="M533" s="1522"/>
      <c r="N533" s="1522"/>
      <c r="O533" s="1522"/>
      <c r="P533" s="1522"/>
      <c r="Q533" s="1522"/>
      <c r="R533" s="1522"/>
      <c r="S533" s="1522"/>
      <c r="T533" s="1522"/>
      <c r="U533" s="1522"/>
      <c r="V533" s="1522"/>
      <c r="W533" s="1522"/>
      <c r="X533" s="1522"/>
      <c r="Y533" s="1522"/>
      <c r="Z533" s="1522"/>
      <c r="AA533" s="1522"/>
      <c r="AB533" s="1522"/>
      <c r="AC533" s="1522"/>
      <c r="AD533" s="1522"/>
      <c r="AE533" s="1522"/>
      <c r="AF533" s="1522"/>
      <c r="AG533" s="1522"/>
      <c r="AH533" s="1522"/>
      <c r="AI533" s="1522"/>
      <c r="AJ533" s="1522"/>
      <c r="AK533" s="1522"/>
      <c r="AL533" s="1522"/>
      <c r="AM533" s="1522"/>
    </row>
    <row r="534" spans="1:39">
      <c r="A534" s="289" t="s">
        <v>300</v>
      </c>
      <c r="B534" s="1467"/>
      <c r="C534" s="1451" t="s">
        <v>1620</v>
      </c>
      <c r="D534" s="1583"/>
      <c r="E534" s="1583"/>
      <c r="F534" s="1583"/>
      <c r="G534" s="1522"/>
      <c r="H534" s="1522"/>
      <c r="I534" s="1522"/>
      <c r="J534" s="1522"/>
      <c r="K534" s="129"/>
      <c r="L534" s="129"/>
      <c r="M534" s="1522"/>
      <c r="N534" s="1522"/>
      <c r="O534" s="1522"/>
      <c r="P534" s="1522"/>
      <c r="Q534" s="1522"/>
      <c r="R534" s="1522"/>
      <c r="S534" s="1522"/>
      <c r="T534" s="1522"/>
      <c r="U534" s="1522"/>
      <c r="V534" s="1522"/>
      <c r="W534" s="1522"/>
      <c r="X534" s="1522"/>
      <c r="Y534" s="1522"/>
      <c r="Z534" s="1522"/>
      <c r="AA534" s="1522"/>
      <c r="AB534" s="1522"/>
      <c r="AC534" s="1522"/>
      <c r="AD534" s="1522"/>
      <c r="AE534" s="1522"/>
      <c r="AF534" s="1522"/>
      <c r="AG534" s="1522"/>
      <c r="AH534" s="1522"/>
      <c r="AI534" s="1522"/>
      <c r="AJ534" s="1522"/>
      <c r="AK534" s="1522"/>
      <c r="AL534" s="1522"/>
      <c r="AM534" s="1522"/>
    </row>
    <row r="535" spans="1:39">
      <c r="A535" s="289" t="s">
        <v>300</v>
      </c>
      <c r="B535" s="1467"/>
      <c r="C535" s="1582"/>
      <c r="D535" s="1583"/>
      <c r="E535" s="1583"/>
      <c r="F535" s="1583"/>
      <c r="G535" s="1522"/>
      <c r="H535" s="1522"/>
      <c r="I535" s="1522"/>
      <c r="J535" s="1522"/>
      <c r="K535" s="129"/>
      <c r="L535" s="129"/>
      <c r="M535" s="1522"/>
      <c r="N535" s="1522"/>
      <c r="O535" s="1522"/>
      <c r="P535" s="1522"/>
      <c r="Q535" s="1522"/>
      <c r="R535" s="1522"/>
      <c r="S535" s="1522"/>
      <c r="T535" s="1522"/>
      <c r="U535" s="1522"/>
      <c r="V535" s="1522"/>
      <c r="W535" s="1522"/>
      <c r="X535" s="1522"/>
      <c r="Y535" s="1522"/>
      <c r="Z535" s="1522"/>
      <c r="AA535" s="1522"/>
      <c r="AB535" s="1522"/>
      <c r="AC535" s="1522"/>
      <c r="AD535" s="1522"/>
      <c r="AE535" s="1522"/>
      <c r="AF535" s="1522"/>
      <c r="AG535" s="1522"/>
      <c r="AH535" s="1522"/>
      <c r="AI535" s="1522"/>
      <c r="AJ535" s="1522"/>
      <c r="AK535" s="1522"/>
      <c r="AL535" s="1522"/>
      <c r="AM535" s="1522"/>
    </row>
    <row r="536" spans="1:39" ht="157.5">
      <c r="A536" s="289">
        <v>2007</v>
      </c>
      <c r="B536" s="114" t="s">
        <v>5196</v>
      </c>
      <c r="C536" s="1465" t="s">
        <v>5197</v>
      </c>
      <c r="D536" s="1467" t="s">
        <v>29</v>
      </c>
      <c r="E536" s="1467" t="s">
        <v>3323</v>
      </c>
      <c r="F536" s="1508" t="s">
        <v>115</v>
      </c>
      <c r="G536" s="1477">
        <v>9420.8799999999992</v>
      </c>
      <c r="H536" s="1463">
        <v>7380.2083430000002</v>
      </c>
      <c r="I536" s="1464">
        <v>601.70000000000005</v>
      </c>
      <c r="J536" s="1464">
        <v>0</v>
      </c>
      <c r="K536" s="129">
        <v>7981.9083430000001</v>
      </c>
      <c r="L536" s="129">
        <v>1438.9716569999991</v>
      </c>
      <c r="M536" s="1464">
        <v>100</v>
      </c>
      <c r="N536" s="1464">
        <v>0</v>
      </c>
      <c r="O536" s="1464">
        <v>100</v>
      </c>
      <c r="P536" s="1464"/>
      <c r="Q536" s="1464"/>
      <c r="R536" s="1464"/>
      <c r="S536" s="1464"/>
      <c r="T536" s="1464"/>
      <c r="U536" s="1464"/>
      <c r="V536" s="1464"/>
      <c r="W536" s="1464"/>
      <c r="X536" s="1464"/>
      <c r="Y536" s="1464"/>
      <c r="Z536" s="466">
        <v>100</v>
      </c>
      <c r="AA536" s="466">
        <v>0</v>
      </c>
      <c r="AB536" s="21">
        <v>100</v>
      </c>
      <c r="AC536" s="21">
        <v>98.11</v>
      </c>
      <c r="AD536" s="21"/>
      <c r="AE536" s="21">
        <v>98.11</v>
      </c>
      <c r="AF536" s="21">
        <v>98.109577000000002</v>
      </c>
      <c r="AG536" s="21">
        <v>0</v>
      </c>
      <c r="AH536" s="21">
        <v>98.109577000000002</v>
      </c>
      <c r="AI536" s="1464"/>
      <c r="AJ536" s="1464" t="s">
        <v>9451</v>
      </c>
      <c r="AK536" s="1464" t="s">
        <v>12255</v>
      </c>
      <c r="AL536" s="2601">
        <v>0.25</v>
      </c>
      <c r="AM536" s="1464">
        <v>0</v>
      </c>
    </row>
    <row r="537" spans="1:39" ht="78.75">
      <c r="A537" s="289">
        <v>2008</v>
      </c>
      <c r="B537" s="1468" t="s">
        <v>5198</v>
      </c>
      <c r="C537" s="1465" t="s">
        <v>5199</v>
      </c>
      <c r="D537" s="1460" t="s">
        <v>359</v>
      </c>
      <c r="E537" s="1467" t="s">
        <v>421</v>
      </c>
      <c r="F537" s="1508" t="s">
        <v>115</v>
      </c>
      <c r="G537" s="1477">
        <v>5360.3419999999996</v>
      </c>
      <c r="H537" s="1463">
        <v>71.730806999999999</v>
      </c>
      <c r="I537" s="1464">
        <v>500</v>
      </c>
      <c r="J537" s="1464">
        <v>0</v>
      </c>
      <c r="K537" s="129">
        <v>571.73080700000003</v>
      </c>
      <c r="L537" s="129">
        <v>4788.6111929999997</v>
      </c>
      <c r="M537" s="1464">
        <v>1197.153</v>
      </c>
      <c r="N537" s="1464">
        <v>0</v>
      </c>
      <c r="O537" s="1464">
        <v>1197.153</v>
      </c>
      <c r="P537" s="1464"/>
      <c r="Q537" s="1464"/>
      <c r="R537" s="1464"/>
      <c r="S537" s="1464"/>
      <c r="T537" s="1464"/>
      <c r="U537" s="1464"/>
      <c r="V537" s="1464"/>
      <c r="W537" s="1464"/>
      <c r="X537" s="1464"/>
      <c r="Y537" s="1464"/>
      <c r="Z537" s="466">
        <v>1197.153</v>
      </c>
      <c r="AA537" s="466">
        <v>0</v>
      </c>
      <c r="AB537" s="21">
        <v>1197.153</v>
      </c>
      <c r="AC537" s="21">
        <v>897.86425000000008</v>
      </c>
      <c r="AD537" s="21"/>
      <c r="AE537" s="21">
        <v>897.86425000000008</v>
      </c>
      <c r="AF537" s="21">
        <v>595.14312399999994</v>
      </c>
      <c r="AG537" s="21">
        <v>0</v>
      </c>
      <c r="AH537" s="21">
        <v>595.14312399999994</v>
      </c>
      <c r="AI537" s="1464"/>
      <c r="AJ537" s="1464"/>
      <c r="AK537" s="1464" t="s">
        <v>11814</v>
      </c>
      <c r="AL537" s="2601">
        <v>0.25</v>
      </c>
      <c r="AM537" s="1464">
        <v>0</v>
      </c>
    </row>
    <row r="538" spans="1:39" ht="94.5">
      <c r="A538" s="289">
        <v>2009</v>
      </c>
      <c r="B538" s="1468" t="s">
        <v>5200</v>
      </c>
      <c r="C538" s="1465" t="s">
        <v>5201</v>
      </c>
      <c r="D538" s="1460" t="s">
        <v>359</v>
      </c>
      <c r="E538" s="1467" t="s">
        <v>5202</v>
      </c>
      <c r="F538" s="1508" t="s">
        <v>115</v>
      </c>
      <c r="G538" s="1477">
        <v>1933.6579999999999</v>
      </c>
      <c r="H538" s="1463">
        <v>0</v>
      </c>
      <c r="I538" s="1464">
        <v>24.225999999999999</v>
      </c>
      <c r="J538" s="1464">
        <v>0</v>
      </c>
      <c r="K538" s="129">
        <v>24.225999999999999</v>
      </c>
      <c r="L538" s="129">
        <v>1909.4319999999998</v>
      </c>
      <c r="M538" s="1464">
        <v>0</v>
      </c>
      <c r="N538" s="1464">
        <v>200</v>
      </c>
      <c r="O538" s="1464">
        <v>200</v>
      </c>
      <c r="P538" s="1464"/>
      <c r="Q538" s="1464"/>
      <c r="R538" s="1464"/>
      <c r="S538" s="1464"/>
      <c r="T538" s="1464"/>
      <c r="U538" s="1464"/>
      <c r="V538" s="1464"/>
      <c r="W538" s="1464"/>
      <c r="X538" s="1464"/>
      <c r="Y538" s="1464"/>
      <c r="Z538" s="466">
        <v>0</v>
      </c>
      <c r="AA538" s="466">
        <v>200</v>
      </c>
      <c r="AB538" s="21">
        <v>200</v>
      </c>
      <c r="AC538" s="21"/>
      <c r="AD538" s="21">
        <v>200</v>
      </c>
      <c r="AE538" s="21">
        <v>200</v>
      </c>
      <c r="AF538" s="21">
        <v>0</v>
      </c>
      <c r="AG538" s="21">
        <v>165.21476799999999</v>
      </c>
      <c r="AH538" s="21">
        <v>165.21476799999999</v>
      </c>
      <c r="AI538" s="1464"/>
      <c r="AJ538" s="1464"/>
      <c r="AK538" s="1464" t="s">
        <v>12349</v>
      </c>
      <c r="AL538" s="2601">
        <v>0.25</v>
      </c>
      <c r="AM538" s="1464">
        <v>0</v>
      </c>
    </row>
    <row r="539" spans="1:39">
      <c r="A539" s="289" t="s">
        <v>300</v>
      </c>
      <c r="B539" s="1468"/>
      <c r="C539" s="1465"/>
      <c r="D539" s="1460"/>
      <c r="E539" s="1467"/>
      <c r="F539" s="1460"/>
      <c r="G539" s="1477"/>
      <c r="H539" s="1463"/>
      <c r="I539" s="1477"/>
      <c r="J539" s="1464"/>
      <c r="K539" s="129"/>
      <c r="L539" s="129"/>
      <c r="M539" s="1464"/>
      <c r="N539" s="1464"/>
      <c r="O539" s="1464"/>
      <c r="P539" s="1464"/>
      <c r="Q539" s="1464"/>
      <c r="R539" s="1464"/>
      <c r="S539" s="1464"/>
      <c r="T539" s="1464"/>
      <c r="U539" s="1464"/>
      <c r="V539" s="1464"/>
      <c r="W539" s="1464"/>
      <c r="X539" s="1464"/>
      <c r="Y539" s="1464"/>
      <c r="Z539" s="1464"/>
      <c r="AA539" s="1464"/>
      <c r="AB539" s="1464"/>
      <c r="AC539" s="1464"/>
      <c r="AD539" s="1464"/>
      <c r="AE539" s="1464"/>
      <c r="AF539" s="1464"/>
      <c r="AG539" s="21"/>
      <c r="AH539" s="1464"/>
      <c r="AI539" s="1464"/>
      <c r="AJ539" s="1464"/>
      <c r="AK539" s="1464"/>
      <c r="AL539" s="1464"/>
      <c r="AM539" s="1464"/>
    </row>
    <row r="540" spans="1:39" ht="16.5" thickBot="1">
      <c r="A540" s="289" t="s">
        <v>300</v>
      </c>
      <c r="B540" s="1467"/>
      <c r="C540" s="1584" t="s">
        <v>5203</v>
      </c>
      <c r="D540" s="1585"/>
      <c r="E540" s="1585"/>
      <c r="F540" s="1585"/>
      <c r="G540" s="1586">
        <v>16714.879999999997</v>
      </c>
      <c r="H540" s="1586">
        <v>7451.9391500000002</v>
      </c>
      <c r="I540" s="1586">
        <v>1125.9259999999999</v>
      </c>
      <c r="J540" s="1586">
        <v>0</v>
      </c>
      <c r="K540" s="1586">
        <v>8577.8651500000014</v>
      </c>
      <c r="L540" s="1586">
        <v>8137.0148499999987</v>
      </c>
      <c r="M540" s="1586">
        <v>1297.153</v>
      </c>
      <c r="N540" s="1586">
        <v>200</v>
      </c>
      <c r="O540" s="1586">
        <v>1497.153</v>
      </c>
      <c r="P540" s="1586">
        <v>0</v>
      </c>
      <c r="Q540" s="1586">
        <v>0</v>
      </c>
      <c r="R540" s="1586">
        <v>0</v>
      </c>
      <c r="S540" s="1586">
        <v>0</v>
      </c>
      <c r="T540" s="1586">
        <v>0</v>
      </c>
      <c r="U540" s="1586">
        <v>0</v>
      </c>
      <c r="V540" s="1586">
        <v>0</v>
      </c>
      <c r="W540" s="1586">
        <v>0</v>
      </c>
      <c r="X540" s="1586">
        <v>0</v>
      </c>
      <c r="Y540" s="1586">
        <v>0</v>
      </c>
      <c r="Z540" s="1586">
        <v>1297.153</v>
      </c>
      <c r="AA540" s="1586">
        <v>200</v>
      </c>
      <c r="AB540" s="1586">
        <v>1497.153</v>
      </c>
      <c r="AC540" s="1586">
        <v>995.9742500000001</v>
      </c>
      <c r="AD540" s="1586">
        <v>200</v>
      </c>
      <c r="AE540" s="1586">
        <v>1195.9742500000002</v>
      </c>
      <c r="AF540" s="1586">
        <v>693.25270099999989</v>
      </c>
      <c r="AG540" s="1586">
        <v>165.21476799999999</v>
      </c>
      <c r="AH540" s="1586">
        <v>858.46746899999994</v>
      </c>
      <c r="AI540" s="1586">
        <v>0</v>
      </c>
      <c r="AJ540" s="1586"/>
      <c r="AK540" s="1586"/>
      <c r="AL540" s="1586"/>
      <c r="AM540" s="1586">
        <v>0</v>
      </c>
    </row>
    <row r="541" spans="1:39">
      <c r="A541" s="289" t="s">
        <v>300</v>
      </c>
      <c r="B541" s="1467"/>
      <c r="C541" s="1582"/>
      <c r="D541" s="1583"/>
      <c r="E541" s="1583"/>
      <c r="F541" s="1583"/>
      <c r="G541" s="1522"/>
      <c r="H541" s="1522"/>
      <c r="I541" s="1522"/>
      <c r="J541" s="1522"/>
      <c r="K541" s="129"/>
      <c r="L541" s="129"/>
      <c r="M541" s="1522"/>
      <c r="N541" s="1522"/>
      <c r="O541" s="1522"/>
      <c r="P541" s="1522"/>
      <c r="Q541" s="1522"/>
      <c r="R541" s="1522"/>
      <c r="S541" s="1522"/>
      <c r="T541" s="1522"/>
      <c r="U541" s="1522"/>
      <c r="V541" s="1522"/>
      <c r="W541" s="1522"/>
      <c r="X541" s="1522"/>
      <c r="Y541" s="1522"/>
      <c r="Z541" s="1522"/>
      <c r="AA541" s="1522"/>
      <c r="AB541" s="1522"/>
      <c r="AC541" s="1522"/>
      <c r="AD541" s="1522"/>
      <c r="AE541" s="1522"/>
      <c r="AF541" s="1522"/>
      <c r="AG541" s="1522"/>
      <c r="AH541" s="1522"/>
      <c r="AI541" s="1522"/>
      <c r="AJ541" s="1522"/>
      <c r="AK541" s="1522"/>
      <c r="AL541" s="1522"/>
      <c r="AM541" s="1522"/>
    </row>
    <row r="542" spans="1:39">
      <c r="A542" s="289" t="s">
        <v>300</v>
      </c>
      <c r="B542" s="1467"/>
      <c r="C542" s="1449" t="s">
        <v>5204</v>
      </c>
      <c r="D542" s="1570"/>
      <c r="E542" s="1539"/>
      <c r="F542" s="1570"/>
      <c r="G542" s="1571"/>
      <c r="H542" s="1463"/>
      <c r="I542" s="1571"/>
      <c r="J542" s="1464"/>
      <c r="K542" s="129"/>
      <c r="L542" s="129"/>
      <c r="M542" s="1571"/>
      <c r="N542" s="1571"/>
      <c r="O542" s="1571"/>
      <c r="P542" s="1571"/>
      <c r="Q542" s="1571"/>
      <c r="R542" s="1571"/>
      <c r="S542" s="1571"/>
      <c r="T542" s="1571"/>
      <c r="U542" s="1571"/>
      <c r="V542" s="1571"/>
      <c r="W542" s="1571"/>
      <c r="X542" s="1571"/>
      <c r="Y542" s="1571"/>
      <c r="Z542" s="1571"/>
      <c r="AA542" s="1571"/>
      <c r="AB542" s="1571"/>
      <c r="AC542" s="1571"/>
      <c r="AD542" s="1571"/>
      <c r="AE542" s="1571"/>
      <c r="AF542" s="1571"/>
      <c r="AG542" s="1571"/>
      <c r="AH542" s="1571"/>
      <c r="AI542" s="1571"/>
      <c r="AJ542" s="1571"/>
      <c r="AK542" s="1571"/>
      <c r="AL542" s="1571"/>
      <c r="AM542" s="1571"/>
    </row>
    <row r="543" spans="1:39">
      <c r="A543" s="289" t="s">
        <v>300</v>
      </c>
      <c r="B543" s="1467"/>
      <c r="C543" s="1569"/>
      <c r="D543" s="1570"/>
      <c r="E543" s="1539"/>
      <c r="F543" s="1570"/>
      <c r="G543" s="1571"/>
      <c r="H543" s="1463"/>
      <c r="I543" s="1571"/>
      <c r="J543" s="1464"/>
      <c r="K543" s="129"/>
      <c r="L543" s="129"/>
      <c r="M543" s="1571"/>
      <c r="N543" s="1571"/>
      <c r="O543" s="1571"/>
      <c r="P543" s="1571"/>
      <c r="Q543" s="1571"/>
      <c r="R543" s="1571"/>
      <c r="S543" s="1571"/>
      <c r="T543" s="1571"/>
      <c r="U543" s="1571"/>
      <c r="V543" s="1571"/>
      <c r="W543" s="1571"/>
      <c r="X543" s="1571"/>
      <c r="Y543" s="1571"/>
      <c r="Z543" s="1571"/>
      <c r="AA543" s="1571"/>
      <c r="AB543" s="1571"/>
      <c r="AC543" s="1571"/>
      <c r="AD543" s="1571"/>
      <c r="AE543" s="1571"/>
      <c r="AF543" s="1571"/>
      <c r="AG543" s="1571"/>
      <c r="AH543" s="1571"/>
      <c r="AI543" s="1571"/>
      <c r="AJ543" s="1571"/>
      <c r="AK543" s="1571"/>
      <c r="AL543" s="1571"/>
      <c r="AM543" s="1571"/>
    </row>
    <row r="544" spans="1:39" ht="78.75">
      <c r="A544" s="289">
        <v>2010</v>
      </c>
      <c r="B544" s="114" t="s">
        <v>5205</v>
      </c>
      <c r="C544" s="130" t="s">
        <v>9533</v>
      </c>
      <c r="D544" s="114" t="s">
        <v>29</v>
      </c>
      <c r="E544" s="114" t="s">
        <v>2424</v>
      </c>
      <c r="F544" s="1508" t="s">
        <v>26</v>
      </c>
      <c r="G544" s="129">
        <v>2506.2800000000002</v>
      </c>
      <c r="H544" s="1463">
        <v>1294.7049999999999</v>
      </c>
      <c r="I544" s="1464">
        <v>1155.1890000000001</v>
      </c>
      <c r="J544" s="1464">
        <v>0</v>
      </c>
      <c r="K544" s="129">
        <v>2449.8940000000002</v>
      </c>
      <c r="L544" s="129">
        <v>56.385999999999967</v>
      </c>
      <c r="M544" s="1464">
        <v>0</v>
      </c>
      <c r="N544" s="1464">
        <v>56.386000000000003</v>
      </c>
      <c r="O544" s="1464">
        <v>56.386000000000003</v>
      </c>
      <c r="P544" s="1464"/>
      <c r="Q544" s="1464"/>
      <c r="R544" s="1464"/>
      <c r="S544" s="1464"/>
      <c r="T544" s="1464"/>
      <c r="U544" s="1464"/>
      <c r="V544" s="1464"/>
      <c r="W544" s="1464"/>
      <c r="X544" s="1464"/>
      <c r="Y544" s="1464"/>
      <c r="Z544" s="466">
        <v>0</v>
      </c>
      <c r="AA544" s="466">
        <v>56.386000000000003</v>
      </c>
      <c r="AB544" s="21">
        <v>56.386000000000003</v>
      </c>
      <c r="AC544" s="21"/>
      <c r="AD544" s="21"/>
      <c r="AE544" s="21">
        <v>0</v>
      </c>
      <c r="AF544" s="21">
        <v>0</v>
      </c>
      <c r="AG544" s="21">
        <v>0</v>
      </c>
      <c r="AH544" s="21">
        <v>0</v>
      </c>
      <c r="AI544" s="1464"/>
      <c r="AJ544" s="1464" t="s">
        <v>9518</v>
      </c>
      <c r="AK544" s="1464"/>
      <c r="AL544" s="2601">
        <v>0.5</v>
      </c>
      <c r="AM544" s="1464">
        <v>0</v>
      </c>
    </row>
    <row r="545" spans="1:39" ht="47.25">
      <c r="A545" s="289">
        <v>2011</v>
      </c>
      <c r="B545" s="114" t="s">
        <v>5206</v>
      </c>
      <c r="C545" s="130" t="s">
        <v>5207</v>
      </c>
      <c r="D545" s="114" t="s">
        <v>29</v>
      </c>
      <c r="E545" s="114" t="s">
        <v>5208</v>
      </c>
      <c r="F545" s="1508" t="s">
        <v>26</v>
      </c>
      <c r="G545" s="129">
        <v>895.66800000000001</v>
      </c>
      <c r="H545" s="1463">
        <v>497.834</v>
      </c>
      <c r="I545" s="1464">
        <v>0</v>
      </c>
      <c r="J545" s="1464">
        <v>0</v>
      </c>
      <c r="K545" s="129">
        <v>497.834</v>
      </c>
      <c r="L545" s="129">
        <v>397.834</v>
      </c>
      <c r="M545" s="1464">
        <v>0</v>
      </c>
      <c r="N545" s="1464">
        <v>1</v>
      </c>
      <c r="O545" s="1464">
        <v>1</v>
      </c>
      <c r="P545" s="1464"/>
      <c r="Q545" s="1464"/>
      <c r="R545" s="1464"/>
      <c r="S545" s="1464"/>
      <c r="T545" s="1464"/>
      <c r="U545" s="1464"/>
      <c r="V545" s="1464"/>
      <c r="W545" s="1464"/>
      <c r="X545" s="1464"/>
      <c r="Y545" s="1464"/>
      <c r="Z545" s="466">
        <v>0</v>
      </c>
      <c r="AA545" s="466">
        <v>1</v>
      </c>
      <c r="AB545" s="21">
        <v>1</v>
      </c>
      <c r="AC545" s="21"/>
      <c r="AD545" s="21"/>
      <c r="AE545" s="21">
        <v>0</v>
      </c>
      <c r="AF545" s="21">
        <v>0</v>
      </c>
      <c r="AG545" s="21">
        <v>0</v>
      </c>
      <c r="AH545" s="21">
        <v>0</v>
      </c>
      <c r="AI545" s="1464"/>
      <c r="AJ545" s="1464" t="s">
        <v>9327</v>
      </c>
      <c r="AK545" s="1464"/>
      <c r="AL545" s="2601">
        <v>0.25</v>
      </c>
      <c r="AM545" s="1464">
        <v>0</v>
      </c>
    </row>
    <row r="546" spans="1:39">
      <c r="A546" s="289" t="s">
        <v>300</v>
      </c>
      <c r="B546" s="114"/>
      <c r="C546" s="130"/>
      <c r="D546" s="114"/>
      <c r="E546" s="114"/>
      <c r="F546" s="1461"/>
      <c r="G546" s="129"/>
      <c r="H546" s="1463"/>
      <c r="I546" s="1477"/>
      <c r="J546" s="1464"/>
      <c r="K546" s="129"/>
      <c r="L546" s="129"/>
      <c r="M546" s="129"/>
      <c r="N546" s="129"/>
      <c r="O546" s="129"/>
      <c r="P546" s="129"/>
      <c r="Q546" s="129"/>
      <c r="R546" s="129"/>
      <c r="S546" s="129"/>
      <c r="T546" s="129"/>
      <c r="U546" s="129"/>
      <c r="V546" s="129"/>
      <c r="W546" s="129"/>
      <c r="X546" s="129"/>
      <c r="Y546" s="129"/>
      <c r="Z546" s="129"/>
      <c r="AA546" s="129"/>
      <c r="AB546" s="129"/>
      <c r="AC546" s="129"/>
      <c r="AD546" s="129"/>
      <c r="AE546" s="129"/>
      <c r="AF546" s="129"/>
      <c r="AG546" s="129"/>
      <c r="AH546" s="129"/>
      <c r="AI546" s="129"/>
      <c r="AJ546" s="129"/>
      <c r="AK546" s="129"/>
      <c r="AL546" s="129"/>
      <c r="AM546" s="129"/>
    </row>
    <row r="547" spans="1:39" ht="16.5" thickBot="1">
      <c r="A547" s="289" t="s">
        <v>300</v>
      </c>
      <c r="B547" s="1467"/>
      <c r="C547" s="1584" t="s">
        <v>5209</v>
      </c>
      <c r="D547" s="1585"/>
      <c r="E547" s="1585"/>
      <c r="F547" s="1585"/>
      <c r="G547" s="1586">
        <v>3401.9480000000003</v>
      </c>
      <c r="H547" s="1586">
        <v>1792.539</v>
      </c>
      <c r="I547" s="1586">
        <v>1155.1890000000001</v>
      </c>
      <c r="J547" s="1586">
        <v>0</v>
      </c>
      <c r="K547" s="1586">
        <v>2947.7280000000001</v>
      </c>
      <c r="L547" s="1586">
        <v>454.21999999999997</v>
      </c>
      <c r="M547" s="1586">
        <v>0</v>
      </c>
      <c r="N547" s="1586">
        <v>57.386000000000003</v>
      </c>
      <c r="O547" s="1586">
        <v>57.386000000000003</v>
      </c>
      <c r="P547" s="1586">
        <v>0</v>
      </c>
      <c r="Q547" s="1586">
        <v>0</v>
      </c>
      <c r="R547" s="1586">
        <v>0</v>
      </c>
      <c r="S547" s="1586">
        <v>0</v>
      </c>
      <c r="T547" s="1586">
        <v>0</v>
      </c>
      <c r="U547" s="1586">
        <v>0</v>
      </c>
      <c r="V547" s="1586">
        <v>0</v>
      </c>
      <c r="W547" s="1586">
        <v>0</v>
      </c>
      <c r="X547" s="1586">
        <v>0</v>
      </c>
      <c r="Y547" s="1586">
        <v>0</v>
      </c>
      <c r="Z547" s="1586">
        <v>0</v>
      </c>
      <c r="AA547" s="1586">
        <v>57.386000000000003</v>
      </c>
      <c r="AB547" s="1586">
        <v>57.386000000000003</v>
      </c>
      <c r="AC547" s="1586">
        <v>0</v>
      </c>
      <c r="AD547" s="1586">
        <v>0</v>
      </c>
      <c r="AE547" s="1586">
        <v>0</v>
      </c>
      <c r="AF547" s="1586">
        <v>0</v>
      </c>
      <c r="AG547" s="1586">
        <v>0</v>
      </c>
      <c r="AH547" s="1586">
        <v>0</v>
      </c>
      <c r="AI547" s="1586">
        <v>0</v>
      </c>
      <c r="AJ547" s="1586"/>
      <c r="AK547" s="1586"/>
      <c r="AL547" s="1586"/>
      <c r="AM547" s="1586">
        <v>0</v>
      </c>
    </row>
    <row r="548" spans="1:39">
      <c r="A548" s="289" t="s">
        <v>300</v>
      </c>
      <c r="B548" s="1467"/>
      <c r="C548" s="1569"/>
      <c r="D548" s="1570"/>
      <c r="E548" s="1539"/>
      <c r="F548" s="1570"/>
      <c r="G548" s="1571"/>
      <c r="H548" s="1463"/>
      <c r="I548" s="1571"/>
      <c r="J548" s="1464"/>
      <c r="K548" s="129"/>
      <c r="L548" s="129"/>
      <c r="M548" s="1571"/>
      <c r="N548" s="1571"/>
      <c r="O548" s="1571"/>
      <c r="P548" s="1571"/>
      <c r="Q548" s="1571"/>
      <c r="R548" s="1571"/>
      <c r="S548" s="1571"/>
      <c r="T548" s="1571"/>
      <c r="U548" s="1571"/>
      <c r="V548" s="1571"/>
      <c r="W548" s="1571"/>
      <c r="X548" s="1571"/>
      <c r="Y548" s="1571"/>
      <c r="Z548" s="1571"/>
      <c r="AA548" s="1571"/>
      <c r="AB548" s="1571"/>
      <c r="AC548" s="1571"/>
      <c r="AD548" s="1571"/>
      <c r="AE548" s="1571"/>
      <c r="AF548" s="1571"/>
      <c r="AG548" s="1571"/>
      <c r="AH548" s="1571"/>
      <c r="AI548" s="1571"/>
      <c r="AJ548" s="1571"/>
      <c r="AK548" s="1571"/>
      <c r="AL548" s="1571"/>
      <c r="AM548" s="1571"/>
    </row>
    <row r="549" spans="1:39">
      <c r="A549" s="289" t="s">
        <v>300</v>
      </c>
      <c r="B549" s="1538"/>
      <c r="C549" s="1449" t="s">
        <v>5210</v>
      </c>
      <c r="D549" s="1539"/>
      <c r="E549" s="1539"/>
      <c r="F549" s="1539"/>
      <c r="G549" s="1540"/>
      <c r="H549" s="1463"/>
      <c r="I549" s="1540"/>
      <c r="J549" s="1464"/>
      <c r="K549" s="129"/>
      <c r="L549" s="129"/>
      <c r="M549" s="1486"/>
      <c r="N549" s="1486"/>
      <c r="O549" s="1486"/>
      <c r="P549" s="1486"/>
      <c r="Q549" s="1486"/>
      <c r="R549" s="1486"/>
      <c r="S549" s="1486"/>
      <c r="T549" s="1486"/>
      <c r="U549" s="1486"/>
      <c r="V549" s="1486"/>
      <c r="W549" s="1486"/>
      <c r="X549" s="1486"/>
      <c r="Y549" s="1486"/>
      <c r="Z549" s="1486"/>
      <c r="AA549" s="1486"/>
      <c r="AB549" s="1486"/>
      <c r="AC549" s="1486"/>
      <c r="AD549" s="1486"/>
      <c r="AE549" s="1486"/>
      <c r="AF549" s="1486"/>
      <c r="AG549" s="1486"/>
      <c r="AH549" s="1486"/>
      <c r="AI549" s="1486"/>
      <c r="AJ549" s="1486"/>
      <c r="AK549" s="1486"/>
      <c r="AL549" s="1486"/>
      <c r="AM549" s="1486"/>
    </row>
    <row r="550" spans="1:39">
      <c r="A550" s="289" t="s">
        <v>300</v>
      </c>
      <c r="B550" s="1538"/>
      <c r="C550" s="1451" t="s">
        <v>1620</v>
      </c>
      <c r="D550" s="1467"/>
      <c r="E550" s="1467"/>
      <c r="F550" s="1467"/>
      <c r="G550" s="1477"/>
      <c r="H550" s="1463"/>
      <c r="I550" s="1477"/>
      <c r="J550" s="1464"/>
      <c r="K550" s="129"/>
      <c r="L550" s="129"/>
      <c r="M550" s="1486"/>
      <c r="N550" s="1486"/>
      <c r="O550" s="1486"/>
      <c r="P550" s="1486"/>
      <c r="Q550" s="1486"/>
      <c r="R550" s="1486"/>
      <c r="S550" s="1486"/>
      <c r="T550" s="1486"/>
      <c r="U550" s="1486"/>
      <c r="V550" s="1486"/>
      <c r="W550" s="1486"/>
      <c r="X550" s="1486"/>
      <c r="Y550" s="1486"/>
      <c r="Z550" s="1486"/>
      <c r="AA550" s="1486"/>
      <c r="AB550" s="1486"/>
      <c r="AC550" s="1486"/>
      <c r="AD550" s="1486"/>
      <c r="AE550" s="1486"/>
      <c r="AF550" s="1486"/>
      <c r="AG550" s="1486"/>
      <c r="AH550" s="1486"/>
      <c r="AI550" s="1486"/>
      <c r="AJ550" s="1486"/>
      <c r="AK550" s="1486"/>
      <c r="AL550" s="1486"/>
      <c r="AM550" s="1486"/>
    </row>
    <row r="551" spans="1:39">
      <c r="A551" s="289" t="s">
        <v>300</v>
      </c>
      <c r="B551" s="1538"/>
      <c r="C551" s="1465"/>
      <c r="D551" s="1467"/>
      <c r="E551" s="1467"/>
      <c r="F551" s="1467"/>
      <c r="G551" s="1477"/>
      <c r="H551" s="1463"/>
      <c r="I551" s="1477"/>
      <c r="J551" s="1464"/>
      <c r="K551" s="129"/>
      <c r="L551" s="129"/>
      <c r="M551" s="1486"/>
      <c r="N551" s="1486"/>
      <c r="O551" s="1486"/>
      <c r="P551" s="1486"/>
      <c r="Q551" s="1486"/>
      <c r="R551" s="1486"/>
      <c r="S551" s="1486"/>
      <c r="T551" s="1486"/>
      <c r="U551" s="1486"/>
      <c r="V551" s="1486"/>
      <c r="W551" s="1486"/>
      <c r="X551" s="1486"/>
      <c r="Y551" s="1486"/>
      <c r="Z551" s="1486"/>
      <c r="AA551" s="1486"/>
      <c r="AB551" s="1486"/>
      <c r="AC551" s="1486"/>
      <c r="AD551" s="1486"/>
      <c r="AE551" s="1486"/>
      <c r="AF551" s="1486"/>
      <c r="AG551" s="1486"/>
      <c r="AH551" s="1486"/>
      <c r="AI551" s="1486"/>
      <c r="AJ551" s="1486"/>
      <c r="AK551" s="1486"/>
      <c r="AL551" s="1486"/>
      <c r="AM551" s="1486"/>
    </row>
    <row r="552" spans="1:39" ht="173.25">
      <c r="A552" s="289">
        <v>2012</v>
      </c>
      <c r="B552" s="114" t="s">
        <v>5211</v>
      </c>
      <c r="C552" s="1465" t="s">
        <v>5212</v>
      </c>
      <c r="D552" s="1460" t="s">
        <v>359</v>
      </c>
      <c r="E552" s="1467" t="s">
        <v>5213</v>
      </c>
      <c r="F552" s="1508" t="s">
        <v>26</v>
      </c>
      <c r="G552" s="1477">
        <v>1660.796</v>
      </c>
      <c r="H552" s="1463">
        <v>358.66399999999999</v>
      </c>
      <c r="I552" s="1464">
        <v>-2.5000000000829914E-4</v>
      </c>
      <c r="J552" s="1464">
        <v>0</v>
      </c>
      <c r="K552" s="129">
        <v>358.66374999999999</v>
      </c>
      <c r="L552" s="129">
        <v>1302.1322500000001</v>
      </c>
      <c r="M552" s="1464">
        <v>25</v>
      </c>
      <c r="N552" s="1464">
        <v>0</v>
      </c>
      <c r="O552" s="1464">
        <v>25</v>
      </c>
      <c r="P552" s="1464"/>
      <c r="Q552" s="1464">
        <v>25</v>
      </c>
      <c r="R552" s="1464"/>
      <c r="S552" s="1464"/>
      <c r="T552" s="1464"/>
      <c r="U552" s="1464"/>
      <c r="V552" s="1464"/>
      <c r="W552" s="1464"/>
      <c r="X552" s="1464"/>
      <c r="Y552" s="1464"/>
      <c r="Z552" s="466">
        <v>0</v>
      </c>
      <c r="AA552" s="466">
        <v>0</v>
      </c>
      <c r="AB552" s="21">
        <v>0</v>
      </c>
      <c r="AC552" s="21">
        <v>0</v>
      </c>
      <c r="AD552" s="21"/>
      <c r="AE552" s="21">
        <v>0</v>
      </c>
      <c r="AF552" s="21">
        <v>0</v>
      </c>
      <c r="AG552" s="21">
        <v>0</v>
      </c>
      <c r="AH552" s="21">
        <v>0</v>
      </c>
      <c r="AI552" s="1464"/>
      <c r="AJ552" s="1464" t="s">
        <v>11879</v>
      </c>
      <c r="AK552" s="1464" t="s">
        <v>9259</v>
      </c>
      <c r="AL552" s="2601">
        <v>0.25</v>
      </c>
      <c r="AM552" s="1464">
        <v>0</v>
      </c>
    </row>
    <row r="553" spans="1:39" ht="173.25">
      <c r="A553" s="289">
        <v>2013</v>
      </c>
      <c r="B553" s="114" t="s">
        <v>5214</v>
      </c>
      <c r="C553" s="1465" t="s">
        <v>5215</v>
      </c>
      <c r="D553" s="1460" t="s">
        <v>359</v>
      </c>
      <c r="E553" s="1467" t="s">
        <v>5216</v>
      </c>
      <c r="F553" s="1508" t="s">
        <v>26</v>
      </c>
      <c r="G553" s="1477">
        <v>1187.2470000000001</v>
      </c>
      <c r="H553" s="1463">
        <v>29.161999999999999</v>
      </c>
      <c r="I553" s="1464">
        <v>0</v>
      </c>
      <c r="J553" s="1464">
        <v>0</v>
      </c>
      <c r="K553" s="129">
        <v>29.161999999999999</v>
      </c>
      <c r="L553" s="129">
        <v>1158.085</v>
      </c>
      <c r="M553" s="1464">
        <v>25</v>
      </c>
      <c r="N553" s="1464">
        <v>0</v>
      </c>
      <c r="O553" s="1464">
        <v>25</v>
      </c>
      <c r="P553" s="1464"/>
      <c r="Q553" s="1464">
        <v>25</v>
      </c>
      <c r="R553" s="1464"/>
      <c r="S553" s="1464"/>
      <c r="T553" s="1464"/>
      <c r="U553" s="1464"/>
      <c r="V553" s="1464"/>
      <c r="W553" s="1464"/>
      <c r="X553" s="1464"/>
      <c r="Y553" s="1464"/>
      <c r="Z553" s="466">
        <v>0</v>
      </c>
      <c r="AA553" s="466">
        <v>0</v>
      </c>
      <c r="AB553" s="21">
        <v>0</v>
      </c>
      <c r="AC553" s="21">
        <v>0</v>
      </c>
      <c r="AD553" s="21"/>
      <c r="AE553" s="21">
        <v>0</v>
      </c>
      <c r="AF553" s="21">
        <v>0</v>
      </c>
      <c r="AG553" s="21">
        <v>0</v>
      </c>
      <c r="AH553" s="21">
        <v>0</v>
      </c>
      <c r="AI553" s="1464"/>
      <c r="AJ553" s="1464" t="s">
        <v>11879</v>
      </c>
      <c r="AK553" s="1464" t="s">
        <v>9259</v>
      </c>
      <c r="AL553" s="2601">
        <v>0.25</v>
      </c>
      <c r="AM553" s="1464">
        <v>0</v>
      </c>
    </row>
    <row r="554" spans="1:39" ht="173.25">
      <c r="A554" s="289">
        <v>2014</v>
      </c>
      <c r="B554" s="114" t="s">
        <v>5217</v>
      </c>
      <c r="C554" s="1465" t="s">
        <v>5218</v>
      </c>
      <c r="D554" s="1466" t="s">
        <v>147</v>
      </c>
      <c r="E554" s="1467" t="s">
        <v>5216</v>
      </c>
      <c r="F554" s="1508" t="s">
        <v>26</v>
      </c>
      <c r="G554" s="1540">
        <v>461.90899999999999</v>
      </c>
      <c r="H554" s="1463">
        <v>0</v>
      </c>
      <c r="I554" s="1464">
        <v>0</v>
      </c>
      <c r="J554" s="1464">
        <v>0</v>
      </c>
      <c r="K554" s="129">
        <v>0</v>
      </c>
      <c r="L554" s="129">
        <v>461.90899999999999</v>
      </c>
      <c r="M554" s="1464">
        <v>25</v>
      </c>
      <c r="N554" s="1464">
        <v>0</v>
      </c>
      <c r="O554" s="1464">
        <v>25</v>
      </c>
      <c r="P554" s="1464"/>
      <c r="Q554" s="1464">
        <v>25</v>
      </c>
      <c r="R554" s="1464"/>
      <c r="S554" s="1464"/>
      <c r="T554" s="1464"/>
      <c r="U554" s="1464"/>
      <c r="V554" s="1464"/>
      <c r="W554" s="1464"/>
      <c r="X554" s="1464"/>
      <c r="Y554" s="1464"/>
      <c r="Z554" s="466">
        <v>0</v>
      </c>
      <c r="AA554" s="466">
        <v>0</v>
      </c>
      <c r="AB554" s="21">
        <v>0</v>
      </c>
      <c r="AC554" s="21">
        <v>0</v>
      </c>
      <c r="AD554" s="21"/>
      <c r="AE554" s="21">
        <v>0</v>
      </c>
      <c r="AF554" s="21">
        <v>0</v>
      </c>
      <c r="AG554" s="21">
        <v>0</v>
      </c>
      <c r="AH554" s="21">
        <v>0</v>
      </c>
      <c r="AI554" s="1464"/>
      <c r="AJ554" s="1464" t="s">
        <v>11879</v>
      </c>
      <c r="AK554" s="1464" t="s">
        <v>9259</v>
      </c>
      <c r="AL554" s="2601">
        <v>0.25</v>
      </c>
      <c r="AM554" s="1464">
        <v>0</v>
      </c>
    </row>
    <row r="555" spans="1:39" ht="173.25">
      <c r="A555" s="289">
        <v>2015</v>
      </c>
      <c r="B555" s="114" t="s">
        <v>5219</v>
      </c>
      <c r="C555" s="1465" t="s">
        <v>5220</v>
      </c>
      <c r="D555" s="1466" t="s">
        <v>39</v>
      </c>
      <c r="E555" s="114" t="s">
        <v>5221</v>
      </c>
      <c r="F555" s="1508" t="s">
        <v>26</v>
      </c>
      <c r="G555" s="1540">
        <v>736.59</v>
      </c>
      <c r="H555" s="1463">
        <v>309.34256099999999</v>
      </c>
      <c r="I555" s="1464">
        <v>8.8664999999999985</v>
      </c>
      <c r="J555" s="1464">
        <v>0</v>
      </c>
      <c r="K555" s="129">
        <v>318.20906099999996</v>
      </c>
      <c r="L555" s="129">
        <v>418.38093900000007</v>
      </c>
      <c r="M555" s="1464">
        <v>0</v>
      </c>
      <c r="N555" s="1464">
        <v>30</v>
      </c>
      <c r="O555" s="1464">
        <v>30</v>
      </c>
      <c r="P555" s="1464"/>
      <c r="Q555" s="1464"/>
      <c r="R555" s="1464"/>
      <c r="S555" s="1464"/>
      <c r="T555" s="1464"/>
      <c r="U555" s="1464"/>
      <c r="V555" s="1464"/>
      <c r="W555" s="1464"/>
      <c r="X555" s="1464"/>
      <c r="Y555" s="1464"/>
      <c r="Z555" s="466">
        <v>0</v>
      </c>
      <c r="AA555" s="466">
        <v>30</v>
      </c>
      <c r="AB555" s="21">
        <v>30</v>
      </c>
      <c r="AC555" s="21"/>
      <c r="AD555" s="21"/>
      <c r="AE555" s="21">
        <v>0</v>
      </c>
      <c r="AF555" s="21">
        <v>0</v>
      </c>
      <c r="AG555" s="21">
        <v>0</v>
      </c>
      <c r="AH555" s="21">
        <v>0</v>
      </c>
      <c r="AI555" s="1464"/>
      <c r="AJ555" s="1464" t="s">
        <v>9813</v>
      </c>
      <c r="AK555" s="1464"/>
      <c r="AL555" s="2601">
        <v>0.25</v>
      </c>
      <c r="AM555" s="1464">
        <v>0</v>
      </c>
    </row>
    <row r="556" spans="1:39" ht="78.75">
      <c r="A556" s="289">
        <v>2016</v>
      </c>
      <c r="B556" s="114" t="s">
        <v>5222</v>
      </c>
      <c r="C556" s="1465" t="s">
        <v>5223</v>
      </c>
      <c r="D556" s="1460" t="s">
        <v>359</v>
      </c>
      <c r="E556" s="1467" t="s">
        <v>9534</v>
      </c>
      <c r="F556" s="1508" t="s">
        <v>115</v>
      </c>
      <c r="G556" s="1477">
        <v>1393.57</v>
      </c>
      <c r="H556" s="1463">
        <v>6.425173</v>
      </c>
      <c r="I556" s="1464">
        <v>62.5</v>
      </c>
      <c r="J556" s="1464">
        <v>10862.635</v>
      </c>
      <c r="K556" s="129">
        <v>68.925173000000001</v>
      </c>
      <c r="L556" s="129">
        <v>1324.6448269999999</v>
      </c>
      <c r="M556" s="1464">
        <v>0</v>
      </c>
      <c r="N556" s="1464">
        <v>250</v>
      </c>
      <c r="O556" s="1464">
        <v>250</v>
      </c>
      <c r="P556" s="1464"/>
      <c r="Q556" s="1464"/>
      <c r="R556" s="1464"/>
      <c r="S556" s="1464"/>
      <c r="T556" s="1464"/>
      <c r="U556" s="1464"/>
      <c r="V556" s="1464"/>
      <c r="W556" s="1464"/>
      <c r="X556" s="1464"/>
      <c r="Y556" s="1464"/>
      <c r="Z556" s="466">
        <v>0</v>
      </c>
      <c r="AA556" s="466">
        <v>250</v>
      </c>
      <c r="AB556" s="21">
        <v>250</v>
      </c>
      <c r="AC556" s="21"/>
      <c r="AD556" s="21">
        <v>125</v>
      </c>
      <c r="AE556" s="21">
        <v>125</v>
      </c>
      <c r="AF556" s="21">
        <v>0</v>
      </c>
      <c r="AG556" s="21">
        <v>87.553629999999998</v>
      </c>
      <c r="AH556" s="21">
        <v>87.553629999999998</v>
      </c>
      <c r="AI556" s="1464"/>
      <c r="AJ556" s="1464" t="s">
        <v>9518</v>
      </c>
      <c r="AK556" s="1464" t="s">
        <v>12583</v>
      </c>
      <c r="AL556" s="2601">
        <v>0.25</v>
      </c>
      <c r="AM556" s="1464">
        <v>8195.09</v>
      </c>
    </row>
    <row r="557" spans="1:39">
      <c r="A557" s="289" t="s">
        <v>300</v>
      </c>
      <c r="B557" s="114"/>
      <c r="C557" s="1465"/>
      <c r="D557" s="1460"/>
      <c r="E557" s="1467"/>
      <c r="F557" s="1461"/>
      <c r="G557" s="1477"/>
      <c r="H557" s="1463"/>
      <c r="I557" s="1477"/>
      <c r="J557" s="1464"/>
      <c r="K557" s="129"/>
      <c r="L557" s="129"/>
      <c r="M557" s="129"/>
      <c r="N557" s="129"/>
      <c r="O557" s="129"/>
      <c r="P557" s="129"/>
      <c r="Q557" s="129"/>
      <c r="R557" s="129"/>
      <c r="S557" s="129"/>
      <c r="T557" s="129"/>
      <c r="U557" s="129"/>
      <c r="V557" s="129"/>
      <c r="W557" s="129"/>
      <c r="X557" s="129"/>
      <c r="Y557" s="129"/>
      <c r="Z557" s="129"/>
      <c r="AA557" s="129"/>
      <c r="AB557" s="129"/>
      <c r="AC557" s="129"/>
      <c r="AD557" s="129"/>
      <c r="AE557" s="129"/>
      <c r="AF557" s="129"/>
      <c r="AG557" s="129"/>
      <c r="AH557" s="129"/>
      <c r="AI557" s="129"/>
      <c r="AJ557" s="129"/>
      <c r="AK557" s="129"/>
      <c r="AL557" s="129"/>
      <c r="AM557" s="129"/>
    </row>
    <row r="558" spans="1:39" ht="16.5" thickBot="1">
      <c r="A558" s="289" t="s">
        <v>300</v>
      </c>
      <c r="B558" s="1491"/>
      <c r="C558" s="1550" t="s">
        <v>5224</v>
      </c>
      <c r="D558" s="1587"/>
      <c r="E558" s="1588"/>
      <c r="F558" s="1588"/>
      <c r="G558" s="1589">
        <v>5440.1120000000001</v>
      </c>
      <c r="H558" s="1589">
        <v>703.59373399999993</v>
      </c>
      <c r="I558" s="1589">
        <v>71.366249999999994</v>
      </c>
      <c r="J558" s="1589">
        <v>10862.635</v>
      </c>
      <c r="K558" s="1589">
        <v>774.95998399999996</v>
      </c>
      <c r="L558" s="1589">
        <v>4665.152016</v>
      </c>
      <c r="M558" s="1589">
        <v>75</v>
      </c>
      <c r="N558" s="1589">
        <v>280</v>
      </c>
      <c r="O558" s="1589">
        <v>355</v>
      </c>
      <c r="P558" s="1589">
        <v>0</v>
      </c>
      <c r="Q558" s="1589">
        <v>75</v>
      </c>
      <c r="R558" s="1589">
        <v>0</v>
      </c>
      <c r="S558" s="1589">
        <v>0</v>
      </c>
      <c r="T558" s="1589">
        <v>0</v>
      </c>
      <c r="U558" s="1589">
        <v>0</v>
      </c>
      <c r="V558" s="1589">
        <v>0</v>
      </c>
      <c r="W558" s="1589">
        <v>0</v>
      </c>
      <c r="X558" s="1589">
        <v>0</v>
      </c>
      <c r="Y558" s="1589">
        <v>0</v>
      </c>
      <c r="Z558" s="1589">
        <v>0</v>
      </c>
      <c r="AA558" s="1589">
        <v>280</v>
      </c>
      <c r="AB558" s="1589">
        <v>280</v>
      </c>
      <c r="AC558" s="1589">
        <v>0</v>
      </c>
      <c r="AD558" s="1589">
        <v>125</v>
      </c>
      <c r="AE558" s="1589">
        <v>125</v>
      </c>
      <c r="AF558" s="1589">
        <v>0</v>
      </c>
      <c r="AG558" s="1589">
        <v>87.553629999999998</v>
      </c>
      <c r="AH558" s="1589">
        <v>87.553629999999998</v>
      </c>
      <c r="AI558" s="1589">
        <v>0</v>
      </c>
      <c r="AJ558" s="1589"/>
      <c r="AK558" s="1589"/>
      <c r="AL558" s="1589"/>
      <c r="AM558" s="1589">
        <v>8195.09</v>
      </c>
    </row>
    <row r="559" spans="1:39">
      <c r="A559" s="289" t="s">
        <v>300</v>
      </c>
      <c r="B559" s="1491"/>
      <c r="C559" s="1569"/>
      <c r="D559" s="1467"/>
      <c r="E559" s="1466"/>
      <c r="F559" s="1590"/>
      <c r="G559" s="1591"/>
      <c r="H559" s="1591"/>
      <c r="I559" s="1591"/>
      <c r="J559" s="1591"/>
      <c r="K559" s="129"/>
      <c r="L559" s="129"/>
      <c r="M559" s="1591"/>
      <c r="N559" s="1591"/>
      <c r="O559" s="1591"/>
      <c r="P559" s="1591"/>
      <c r="Q559" s="1591"/>
      <c r="R559" s="1591"/>
      <c r="S559" s="1591"/>
      <c r="T559" s="1591"/>
      <c r="U559" s="1591"/>
      <c r="V559" s="1591"/>
      <c r="W559" s="1591"/>
      <c r="X559" s="1591"/>
      <c r="Y559" s="1591"/>
      <c r="Z559" s="1591"/>
      <c r="AA559" s="1591"/>
      <c r="AB559" s="1591"/>
      <c r="AC559" s="1591"/>
      <c r="AD559" s="1591"/>
      <c r="AE559" s="1591"/>
      <c r="AF559" s="1591"/>
      <c r="AG559" s="1591"/>
      <c r="AH559" s="1591"/>
      <c r="AI559" s="1591"/>
      <c r="AJ559" s="1591"/>
      <c r="AK559" s="1591"/>
      <c r="AL559" s="1591"/>
      <c r="AM559" s="1591"/>
    </row>
    <row r="560" spans="1:39">
      <c r="A560" s="289" t="s">
        <v>300</v>
      </c>
      <c r="B560" s="1544"/>
      <c r="C560" s="1592" t="s">
        <v>2248</v>
      </c>
      <c r="D560" s="1544"/>
      <c r="E560" s="1544"/>
      <c r="F560" s="1544"/>
      <c r="G560" s="1519"/>
      <c r="H560" s="1519"/>
      <c r="I560" s="1519"/>
      <c r="J560" s="1519"/>
      <c r="K560" s="129"/>
      <c r="L560" s="129"/>
      <c r="M560" s="1519"/>
      <c r="N560" s="1519"/>
      <c r="O560" s="1519"/>
      <c r="P560" s="1519"/>
      <c r="Q560" s="1519"/>
      <c r="R560" s="1519"/>
      <c r="S560" s="1519"/>
      <c r="T560" s="1519"/>
      <c r="U560" s="1519"/>
      <c r="V560" s="1519"/>
      <c r="W560" s="1519"/>
      <c r="X560" s="1519"/>
      <c r="Y560" s="1519"/>
      <c r="Z560" s="1519"/>
      <c r="AA560" s="1519"/>
      <c r="AB560" s="1519"/>
      <c r="AC560" s="1519"/>
      <c r="AD560" s="1519"/>
      <c r="AE560" s="1519"/>
      <c r="AF560" s="1519"/>
      <c r="AG560" s="1519"/>
      <c r="AH560" s="1519"/>
      <c r="AI560" s="1519"/>
      <c r="AJ560" s="1519"/>
      <c r="AK560" s="1519"/>
      <c r="AL560" s="1519"/>
      <c r="AM560" s="1519"/>
    </row>
    <row r="561" spans="1:39">
      <c r="A561" s="289" t="s">
        <v>300</v>
      </c>
      <c r="B561" s="1544"/>
      <c r="C561" s="1592" t="s">
        <v>3213</v>
      </c>
      <c r="D561" s="1544"/>
      <c r="E561" s="1544"/>
      <c r="F561" s="1544"/>
      <c r="G561" s="1519"/>
      <c r="H561" s="1519"/>
      <c r="I561" s="1519"/>
      <c r="J561" s="1519"/>
      <c r="K561" s="129"/>
      <c r="L561" s="129"/>
      <c r="M561" s="1519"/>
      <c r="N561" s="1519"/>
      <c r="O561" s="1519"/>
      <c r="P561" s="1519"/>
      <c r="Q561" s="1519"/>
      <c r="R561" s="1519"/>
      <c r="S561" s="1519"/>
      <c r="T561" s="1519"/>
      <c r="U561" s="1519"/>
      <c r="V561" s="1519"/>
      <c r="W561" s="1519"/>
      <c r="X561" s="1519"/>
      <c r="Y561" s="1519"/>
      <c r="Z561" s="1519"/>
      <c r="AA561" s="1519"/>
      <c r="AB561" s="1519"/>
      <c r="AC561" s="1519"/>
      <c r="AD561" s="1519"/>
      <c r="AE561" s="1519"/>
      <c r="AF561" s="1519"/>
      <c r="AG561" s="1519"/>
      <c r="AH561" s="1519"/>
      <c r="AI561" s="1519"/>
      <c r="AJ561" s="1519"/>
      <c r="AK561" s="1519"/>
      <c r="AL561" s="1519"/>
      <c r="AM561" s="1519"/>
    </row>
    <row r="562" spans="1:39">
      <c r="A562" s="289" t="s">
        <v>300</v>
      </c>
      <c r="B562" s="1544"/>
      <c r="C562" s="1518"/>
      <c r="D562" s="1544"/>
      <c r="E562" s="1544"/>
      <c r="F562" s="1544"/>
      <c r="G562" s="1519"/>
      <c r="H562" s="1519"/>
      <c r="I562" s="1519"/>
      <c r="J562" s="1519"/>
      <c r="K562" s="129"/>
      <c r="L562" s="129"/>
      <c r="M562" s="1519"/>
      <c r="N562" s="1519"/>
      <c r="O562" s="1519"/>
      <c r="P562" s="1519"/>
      <c r="Q562" s="1519"/>
      <c r="R562" s="1519"/>
      <c r="S562" s="1519"/>
      <c r="T562" s="1519"/>
      <c r="U562" s="1519"/>
      <c r="V562" s="1519"/>
      <c r="W562" s="1519"/>
      <c r="X562" s="1519"/>
      <c r="Y562" s="1519"/>
      <c r="Z562" s="1519"/>
      <c r="AA562" s="1519"/>
      <c r="AB562" s="1519"/>
      <c r="AC562" s="1519"/>
      <c r="AD562" s="1519"/>
      <c r="AE562" s="1519"/>
      <c r="AF562" s="1519"/>
      <c r="AG562" s="1519"/>
      <c r="AH562" s="1519"/>
      <c r="AI562" s="1519"/>
      <c r="AJ562" s="1519"/>
      <c r="AK562" s="1519"/>
      <c r="AL562" s="1519"/>
      <c r="AM562" s="1519"/>
    </row>
    <row r="563" spans="1:39" ht="189">
      <c r="A563" s="289">
        <v>2017</v>
      </c>
      <c r="B563" s="1544" t="s">
        <v>5225</v>
      </c>
      <c r="C563" s="1518" t="s">
        <v>5226</v>
      </c>
      <c r="D563" s="1460" t="s">
        <v>359</v>
      </c>
      <c r="E563" s="138" t="s">
        <v>5227</v>
      </c>
      <c r="F563" s="1508" t="s">
        <v>115</v>
      </c>
      <c r="G563" s="1519">
        <v>98</v>
      </c>
      <c r="H563" s="1463">
        <v>0</v>
      </c>
      <c r="I563" s="1464">
        <v>0</v>
      </c>
      <c r="J563" s="1464">
        <v>0</v>
      </c>
      <c r="K563" s="129">
        <v>0</v>
      </c>
      <c r="L563" s="129">
        <v>98</v>
      </c>
      <c r="M563" s="1464">
        <v>0</v>
      </c>
      <c r="N563" s="1464">
        <v>30</v>
      </c>
      <c r="O563" s="1464">
        <v>30</v>
      </c>
      <c r="P563" s="1464"/>
      <c r="Q563" s="1464"/>
      <c r="R563" s="1464"/>
      <c r="S563" s="1464">
        <v>30</v>
      </c>
      <c r="T563" s="1464"/>
      <c r="U563" s="1464"/>
      <c r="V563" s="1464"/>
      <c r="W563" s="1464"/>
      <c r="X563" s="1464"/>
      <c r="Y563" s="1464"/>
      <c r="Z563" s="466">
        <v>0</v>
      </c>
      <c r="AA563" s="466">
        <v>0</v>
      </c>
      <c r="AB563" s="21">
        <v>0</v>
      </c>
      <c r="AC563" s="21"/>
      <c r="AD563" s="21"/>
      <c r="AE563" s="21">
        <v>0</v>
      </c>
      <c r="AF563" s="21">
        <v>0</v>
      </c>
      <c r="AG563" s="21">
        <v>0</v>
      </c>
      <c r="AH563" s="21">
        <v>0</v>
      </c>
      <c r="AI563" s="1464"/>
      <c r="AJ563" s="1464" t="s">
        <v>11880</v>
      </c>
      <c r="AK563" s="1464"/>
      <c r="AL563" s="2601">
        <v>0.25</v>
      </c>
      <c r="AM563" s="1464">
        <v>0</v>
      </c>
    </row>
    <row r="564" spans="1:39">
      <c r="A564" s="289" t="s">
        <v>300</v>
      </c>
      <c r="B564" s="1544"/>
      <c r="C564" s="1518"/>
      <c r="D564" s="1460"/>
      <c r="E564" s="138"/>
      <c r="F564" s="1593"/>
      <c r="G564" s="1519"/>
      <c r="H564" s="1463"/>
      <c r="I564" s="1519"/>
      <c r="J564" s="1464"/>
      <c r="K564" s="129"/>
      <c r="L564" s="129"/>
      <c r="M564" s="1519"/>
      <c r="N564" s="1519"/>
      <c r="O564" s="1519"/>
      <c r="P564" s="1519"/>
      <c r="Q564" s="1519"/>
      <c r="R564" s="1519"/>
      <c r="S564" s="1519"/>
      <c r="T564" s="1519"/>
      <c r="U564" s="1519"/>
      <c r="V564" s="1519"/>
      <c r="W564" s="1519"/>
      <c r="X564" s="1519"/>
      <c r="Y564" s="1519"/>
      <c r="Z564" s="1519"/>
      <c r="AA564" s="1519"/>
      <c r="AB564" s="1519"/>
      <c r="AC564" s="1519"/>
      <c r="AD564" s="1519"/>
      <c r="AE564" s="1519"/>
      <c r="AF564" s="1519"/>
      <c r="AG564" s="1519"/>
      <c r="AH564" s="1519"/>
      <c r="AI564" s="1519"/>
      <c r="AJ564" s="1519"/>
      <c r="AK564" s="1519"/>
      <c r="AL564" s="1519"/>
      <c r="AM564" s="1519"/>
    </row>
    <row r="565" spans="1:39">
      <c r="A565" s="289" t="s">
        <v>300</v>
      </c>
      <c r="B565" s="1594"/>
      <c r="C565" s="1595" t="s">
        <v>2252</v>
      </c>
      <c r="D565" s="1596"/>
      <c r="E565" s="1596"/>
      <c r="F565" s="1597"/>
      <c r="G565" s="1598">
        <v>98</v>
      </c>
      <c r="H565" s="1598">
        <v>0</v>
      </c>
      <c r="I565" s="1598">
        <v>0</v>
      </c>
      <c r="J565" s="1598">
        <v>0</v>
      </c>
      <c r="K565" s="1598">
        <v>0</v>
      </c>
      <c r="L565" s="1598">
        <v>98</v>
      </c>
      <c r="M565" s="1598">
        <v>0</v>
      </c>
      <c r="N565" s="1598">
        <v>30</v>
      </c>
      <c r="O565" s="1598">
        <v>30</v>
      </c>
      <c r="P565" s="1598">
        <v>0</v>
      </c>
      <c r="Q565" s="1598">
        <v>0</v>
      </c>
      <c r="R565" s="1598">
        <v>0</v>
      </c>
      <c r="S565" s="1598">
        <v>30</v>
      </c>
      <c r="T565" s="1598">
        <v>0</v>
      </c>
      <c r="U565" s="1598">
        <v>0</v>
      </c>
      <c r="V565" s="1598">
        <v>0</v>
      </c>
      <c r="W565" s="1598">
        <v>0</v>
      </c>
      <c r="X565" s="1598">
        <v>0</v>
      </c>
      <c r="Y565" s="1598">
        <v>0</v>
      </c>
      <c r="Z565" s="1598">
        <v>0</v>
      </c>
      <c r="AA565" s="1598">
        <v>0</v>
      </c>
      <c r="AB565" s="1598">
        <v>0</v>
      </c>
      <c r="AC565" s="1598">
        <v>0</v>
      </c>
      <c r="AD565" s="1598">
        <v>0</v>
      </c>
      <c r="AE565" s="1598">
        <v>0</v>
      </c>
      <c r="AF565" s="1598">
        <v>0</v>
      </c>
      <c r="AG565" s="1598">
        <v>0</v>
      </c>
      <c r="AH565" s="1598">
        <v>0</v>
      </c>
      <c r="AI565" s="1598">
        <v>0</v>
      </c>
      <c r="AJ565" s="2340"/>
      <c r="AK565" s="2340"/>
      <c r="AL565" s="2340"/>
      <c r="AM565" s="1598">
        <v>0</v>
      </c>
    </row>
    <row r="566" spans="1:39">
      <c r="A566" s="289" t="s">
        <v>300</v>
      </c>
      <c r="B566" s="1594"/>
      <c r="C566" s="1599"/>
      <c r="D566" s="1594"/>
      <c r="E566" s="1594"/>
      <c r="F566" s="1600"/>
      <c r="G566" s="1601"/>
      <c r="H566" s="1601"/>
      <c r="I566" s="1601"/>
      <c r="J566" s="1601"/>
      <c r="K566" s="129"/>
      <c r="L566" s="129"/>
      <c r="M566" s="1601"/>
      <c r="N566" s="1601"/>
      <c r="O566" s="1601"/>
      <c r="P566" s="1601"/>
      <c r="Q566" s="1601"/>
      <c r="R566" s="1601"/>
      <c r="S566" s="1601"/>
      <c r="T566" s="1601"/>
      <c r="U566" s="1601"/>
      <c r="V566" s="1601"/>
      <c r="W566" s="1601"/>
      <c r="X566" s="1601"/>
      <c r="Y566" s="1601"/>
      <c r="Z566" s="1601"/>
      <c r="AA566" s="1601"/>
      <c r="AB566" s="1601"/>
      <c r="AC566" s="1601"/>
      <c r="AD566" s="1601"/>
      <c r="AE566" s="1601"/>
      <c r="AF566" s="1601"/>
      <c r="AG566" s="1601"/>
      <c r="AH566" s="1601"/>
      <c r="AI566" s="1601"/>
      <c r="AJ566" s="1601"/>
      <c r="AK566" s="1601"/>
      <c r="AL566" s="1601"/>
      <c r="AM566" s="1601"/>
    </row>
    <row r="567" spans="1:39" ht="47.25">
      <c r="A567" s="289" t="s">
        <v>300</v>
      </c>
      <c r="B567" s="1538"/>
      <c r="C567" s="1451" t="s">
        <v>5228</v>
      </c>
      <c r="D567" s="1466"/>
      <c r="E567" s="1467"/>
      <c r="F567" s="1467"/>
      <c r="G567" s="1477"/>
      <c r="H567" s="1463"/>
      <c r="I567" s="1477"/>
      <c r="J567" s="1464"/>
      <c r="K567" s="129"/>
      <c r="L567" s="129"/>
      <c r="M567" s="1486"/>
      <c r="N567" s="1486"/>
      <c r="O567" s="1486"/>
      <c r="P567" s="1486"/>
      <c r="Q567" s="1486"/>
      <c r="R567" s="1486"/>
      <c r="S567" s="1486"/>
      <c r="T567" s="1486"/>
      <c r="U567" s="1486"/>
      <c r="V567" s="1486"/>
      <c r="W567" s="1486"/>
      <c r="X567" s="1486"/>
      <c r="Y567" s="1486"/>
      <c r="Z567" s="1486"/>
      <c r="AA567" s="1486"/>
      <c r="AB567" s="1486"/>
      <c r="AC567" s="1486"/>
      <c r="AD567" s="1486"/>
      <c r="AE567" s="1486"/>
      <c r="AF567" s="1486"/>
      <c r="AG567" s="1486"/>
      <c r="AH567" s="1486"/>
      <c r="AI567" s="1486"/>
      <c r="AJ567" s="1486"/>
      <c r="AK567" s="1486"/>
      <c r="AL567" s="1486"/>
      <c r="AM567" s="1486"/>
    </row>
    <row r="568" spans="1:39">
      <c r="A568" s="289" t="s">
        <v>300</v>
      </c>
      <c r="B568" s="1538"/>
      <c r="C568" s="1451"/>
      <c r="D568" s="1466"/>
      <c r="E568" s="1467"/>
      <c r="F568" s="1467"/>
      <c r="G568" s="1477"/>
      <c r="H568" s="1463"/>
      <c r="I568" s="1477"/>
      <c r="J568" s="1464"/>
      <c r="K568" s="129"/>
      <c r="L568" s="129"/>
      <c r="M568" s="1486"/>
      <c r="N568" s="1486"/>
      <c r="O568" s="1486"/>
      <c r="P568" s="1486"/>
      <c r="Q568" s="1486"/>
      <c r="R568" s="1486"/>
      <c r="S568" s="1486"/>
      <c r="T568" s="1486"/>
      <c r="U568" s="1486"/>
      <c r="V568" s="1486"/>
      <c r="W568" s="1486"/>
      <c r="X568" s="1486"/>
      <c r="Y568" s="1486"/>
      <c r="Z568" s="1486"/>
      <c r="AA568" s="1486"/>
      <c r="AB568" s="1486"/>
      <c r="AC568" s="1486"/>
      <c r="AD568" s="1486"/>
      <c r="AE568" s="1486"/>
      <c r="AF568" s="1486"/>
      <c r="AG568" s="1486"/>
      <c r="AH568" s="1486"/>
      <c r="AI568" s="1486"/>
      <c r="AJ568" s="1486"/>
      <c r="AK568" s="1486"/>
      <c r="AL568" s="1486"/>
      <c r="AM568" s="1486"/>
    </row>
    <row r="569" spans="1:39">
      <c r="A569" s="289" t="s">
        <v>300</v>
      </c>
      <c r="B569" s="1538"/>
      <c r="C569" s="1451" t="s">
        <v>3291</v>
      </c>
      <c r="D569" s="1466"/>
      <c r="E569" s="1467"/>
      <c r="F569" s="1467"/>
      <c r="G569" s="1477"/>
      <c r="H569" s="1463"/>
      <c r="I569" s="1477"/>
      <c r="J569" s="1464"/>
      <c r="K569" s="129"/>
      <c r="L569" s="129"/>
      <c r="M569" s="1486"/>
      <c r="N569" s="1486"/>
      <c r="O569" s="1486"/>
      <c r="P569" s="1486"/>
      <c r="Q569" s="1486"/>
      <c r="R569" s="1486"/>
      <c r="S569" s="1486"/>
      <c r="T569" s="1486"/>
      <c r="U569" s="1486"/>
      <c r="V569" s="1486"/>
      <c r="W569" s="1486"/>
      <c r="X569" s="1486"/>
      <c r="Y569" s="1486"/>
      <c r="Z569" s="1486"/>
      <c r="AA569" s="1486"/>
      <c r="AB569" s="1486"/>
      <c r="AC569" s="1486"/>
      <c r="AD569" s="1486"/>
      <c r="AE569" s="1486"/>
      <c r="AF569" s="1486"/>
      <c r="AG569" s="1486"/>
      <c r="AH569" s="1486"/>
      <c r="AI569" s="1486"/>
      <c r="AJ569" s="1486"/>
      <c r="AK569" s="1486"/>
      <c r="AL569" s="1486"/>
      <c r="AM569" s="1486"/>
    </row>
    <row r="570" spans="1:39">
      <c r="A570" s="289" t="s">
        <v>300</v>
      </c>
      <c r="B570" s="1538"/>
      <c r="C570" s="1451"/>
      <c r="D570" s="1466"/>
      <c r="E570" s="1467"/>
      <c r="F570" s="1467"/>
      <c r="G570" s="1477"/>
      <c r="H570" s="1463"/>
      <c r="I570" s="1477"/>
      <c r="J570" s="1464"/>
      <c r="K570" s="129"/>
      <c r="L570" s="129"/>
      <c r="M570" s="1486"/>
      <c r="N570" s="1486"/>
      <c r="O570" s="1486"/>
      <c r="P570" s="1486"/>
      <c r="Q570" s="1486"/>
      <c r="R570" s="1486"/>
      <c r="S570" s="1486"/>
      <c r="T570" s="1486"/>
      <c r="U570" s="1486"/>
      <c r="V570" s="1486"/>
      <c r="W570" s="1486"/>
      <c r="X570" s="1486"/>
      <c r="Y570" s="1486"/>
      <c r="Z570" s="1486"/>
      <c r="AA570" s="1486"/>
      <c r="AB570" s="1486"/>
      <c r="AC570" s="1486"/>
      <c r="AD570" s="1486"/>
      <c r="AE570" s="1486"/>
      <c r="AF570" s="1486"/>
      <c r="AG570" s="1486"/>
      <c r="AH570" s="1486"/>
      <c r="AI570" s="1486"/>
      <c r="AJ570" s="1486"/>
      <c r="AK570" s="1486"/>
      <c r="AL570" s="1486"/>
      <c r="AM570" s="1486"/>
    </row>
    <row r="571" spans="1:39" ht="78.75">
      <c r="A571" s="289">
        <v>2018</v>
      </c>
      <c r="B571" s="1468" t="s">
        <v>5229</v>
      </c>
      <c r="C571" s="1602" t="s">
        <v>5230</v>
      </c>
      <c r="D571" s="1470" t="s">
        <v>147</v>
      </c>
      <c r="E571" s="138" t="s">
        <v>4324</v>
      </c>
      <c r="F571" s="1508" t="s">
        <v>115</v>
      </c>
      <c r="G571" s="140">
        <v>199.81700000000001</v>
      </c>
      <c r="H571" s="1463">
        <v>0</v>
      </c>
      <c r="I571" s="1464">
        <v>9.99</v>
      </c>
      <c r="J571" s="1464">
        <v>0</v>
      </c>
      <c r="K571" s="129">
        <v>9.99</v>
      </c>
      <c r="L571" s="129">
        <v>189.827</v>
      </c>
      <c r="M571" s="1464">
        <v>28.474</v>
      </c>
      <c r="N571" s="1464">
        <v>0</v>
      </c>
      <c r="O571" s="1464">
        <v>28.474</v>
      </c>
      <c r="P571" s="1464"/>
      <c r="Q571" s="1464"/>
      <c r="R571" s="1464"/>
      <c r="S571" s="1464"/>
      <c r="T571" s="1464"/>
      <c r="U571" s="1464"/>
      <c r="V571" s="1464"/>
      <c r="W571" s="1464"/>
      <c r="X571" s="1464"/>
      <c r="Y571" s="1464"/>
      <c r="Z571" s="466">
        <v>28.474</v>
      </c>
      <c r="AA571" s="466">
        <v>0</v>
      </c>
      <c r="AB571" s="21">
        <v>28.474</v>
      </c>
      <c r="AC571" s="21">
        <v>21.3565</v>
      </c>
      <c r="AD571" s="21"/>
      <c r="AE571" s="21">
        <v>21.3565</v>
      </c>
      <c r="AF571" s="21">
        <v>21.356000000000002</v>
      </c>
      <c r="AG571" s="21">
        <v>0</v>
      </c>
      <c r="AH571" s="21">
        <v>21.356000000000002</v>
      </c>
      <c r="AI571" s="1464"/>
      <c r="AJ571" s="1464"/>
      <c r="AK571" s="1464" t="s">
        <v>12230</v>
      </c>
      <c r="AL571" s="2601">
        <v>0.25</v>
      </c>
      <c r="AM571" s="1464">
        <v>0</v>
      </c>
    </row>
    <row r="572" spans="1:39" ht="126">
      <c r="A572" s="289">
        <v>2019</v>
      </c>
      <c r="B572" s="1468" t="s">
        <v>5231</v>
      </c>
      <c r="C572" s="1602" t="s">
        <v>5232</v>
      </c>
      <c r="D572" s="1470" t="s">
        <v>147</v>
      </c>
      <c r="E572" s="138" t="s">
        <v>4324</v>
      </c>
      <c r="F572" s="1508" t="s">
        <v>115</v>
      </c>
      <c r="G572" s="140">
        <v>138.00899999999999</v>
      </c>
      <c r="H572" s="1463">
        <v>0</v>
      </c>
      <c r="I572" s="1464">
        <v>13.087</v>
      </c>
      <c r="J572" s="1464">
        <v>0</v>
      </c>
      <c r="K572" s="129">
        <v>13.087</v>
      </c>
      <c r="L572" s="129">
        <v>124.92199999999998</v>
      </c>
      <c r="M572" s="1464">
        <v>18.738</v>
      </c>
      <c r="N572" s="1464">
        <v>0</v>
      </c>
      <c r="O572" s="1464">
        <v>18.738</v>
      </c>
      <c r="P572" s="1464"/>
      <c r="Q572" s="1464"/>
      <c r="R572" s="1464"/>
      <c r="S572" s="1464"/>
      <c r="T572" s="1464"/>
      <c r="U572" s="1464"/>
      <c r="V572" s="1464"/>
      <c r="W572" s="1464"/>
      <c r="X572" s="1464"/>
      <c r="Y572" s="1464"/>
      <c r="Z572" s="466">
        <v>18.738</v>
      </c>
      <c r="AA572" s="466">
        <v>0</v>
      </c>
      <c r="AB572" s="21">
        <v>18.738</v>
      </c>
      <c r="AC572" s="21">
        <v>14.054499999999997</v>
      </c>
      <c r="AD572" s="21"/>
      <c r="AE572" s="21">
        <v>14.054499999999997</v>
      </c>
      <c r="AF572" s="21">
        <v>14.054</v>
      </c>
      <c r="AG572" s="21">
        <v>0</v>
      </c>
      <c r="AH572" s="21">
        <v>14.054</v>
      </c>
      <c r="AI572" s="1464"/>
      <c r="AJ572" s="1464"/>
      <c r="AK572" s="1464" t="s">
        <v>12230</v>
      </c>
      <c r="AL572" s="2601">
        <v>0.25</v>
      </c>
      <c r="AM572" s="1464">
        <v>0</v>
      </c>
    </row>
    <row r="573" spans="1:39" ht="78.75">
      <c r="A573" s="289">
        <v>2020</v>
      </c>
      <c r="B573" s="1468" t="s">
        <v>5233</v>
      </c>
      <c r="C573" s="1602" t="s">
        <v>5234</v>
      </c>
      <c r="D573" s="1470" t="s">
        <v>147</v>
      </c>
      <c r="E573" s="138" t="s">
        <v>4324</v>
      </c>
      <c r="F573" s="1508" t="s">
        <v>115</v>
      </c>
      <c r="G573" s="140">
        <v>178.904</v>
      </c>
      <c r="H573" s="1463">
        <v>0</v>
      </c>
      <c r="I573" s="1464">
        <v>15.167000000000002</v>
      </c>
      <c r="J573" s="1464">
        <v>0</v>
      </c>
      <c r="K573" s="129">
        <v>15.167000000000002</v>
      </c>
      <c r="L573" s="129">
        <v>163.73699999999999</v>
      </c>
      <c r="M573" s="1464">
        <v>24.561</v>
      </c>
      <c r="N573" s="1464">
        <v>0</v>
      </c>
      <c r="O573" s="1464">
        <v>24.561</v>
      </c>
      <c r="P573" s="1464"/>
      <c r="Q573" s="1464"/>
      <c r="R573" s="1464"/>
      <c r="S573" s="1464"/>
      <c r="T573" s="1464"/>
      <c r="U573" s="1464"/>
      <c r="V573" s="1464"/>
      <c r="W573" s="1464"/>
      <c r="X573" s="1464"/>
      <c r="Y573" s="1464"/>
      <c r="Z573" s="466">
        <v>24.561</v>
      </c>
      <c r="AA573" s="466">
        <v>0</v>
      </c>
      <c r="AB573" s="21">
        <v>24.561</v>
      </c>
      <c r="AC573" s="21">
        <v>18.420249999999999</v>
      </c>
      <c r="AD573" s="21"/>
      <c r="AE573" s="21">
        <v>18.420249999999999</v>
      </c>
      <c r="AF573" s="21">
        <v>18.419</v>
      </c>
      <c r="AG573" s="21">
        <v>0</v>
      </c>
      <c r="AH573" s="21">
        <v>18.419</v>
      </c>
      <c r="AI573" s="1464"/>
      <c r="AJ573" s="1464"/>
      <c r="AK573" s="1464" t="s">
        <v>12230</v>
      </c>
      <c r="AL573" s="2601">
        <v>0.25</v>
      </c>
      <c r="AM573" s="1464">
        <v>0</v>
      </c>
    </row>
    <row r="574" spans="1:39" ht="78.75">
      <c r="A574" s="289">
        <v>2021</v>
      </c>
      <c r="B574" s="1468" t="s">
        <v>5235</v>
      </c>
      <c r="C574" s="1602" t="s">
        <v>5236</v>
      </c>
      <c r="D574" s="1470" t="s">
        <v>147</v>
      </c>
      <c r="E574" s="138" t="s">
        <v>4324</v>
      </c>
      <c r="F574" s="1508" t="s">
        <v>115</v>
      </c>
      <c r="G574" s="140">
        <v>49.271999999999998</v>
      </c>
      <c r="H574" s="1463">
        <v>0</v>
      </c>
      <c r="I574" s="1464">
        <v>8.1550000000000011</v>
      </c>
      <c r="J574" s="1464">
        <v>0</v>
      </c>
      <c r="K574" s="129">
        <v>8.1550000000000011</v>
      </c>
      <c r="L574" s="129">
        <v>41.116999999999997</v>
      </c>
      <c r="M574" s="1464">
        <v>10.279</v>
      </c>
      <c r="N574" s="1464">
        <v>0</v>
      </c>
      <c r="O574" s="1464">
        <v>10.279</v>
      </c>
      <c r="P574" s="1464"/>
      <c r="Q574" s="1464"/>
      <c r="R574" s="1464"/>
      <c r="S574" s="1464"/>
      <c r="T574" s="1464"/>
      <c r="U574" s="1464"/>
      <c r="V574" s="1464"/>
      <c r="W574" s="1464"/>
      <c r="X574" s="1464"/>
      <c r="Y574" s="1464"/>
      <c r="Z574" s="466">
        <v>10.279</v>
      </c>
      <c r="AA574" s="466">
        <v>0</v>
      </c>
      <c r="AB574" s="21">
        <v>10.279</v>
      </c>
      <c r="AC574" s="21">
        <v>7.7097499999999997</v>
      </c>
      <c r="AD574" s="21"/>
      <c r="AE574" s="21">
        <v>7.7097499999999997</v>
      </c>
      <c r="AF574" s="21">
        <v>7.7089999999999996</v>
      </c>
      <c r="AG574" s="21">
        <v>0</v>
      </c>
      <c r="AH574" s="21">
        <v>7.7089999999999996</v>
      </c>
      <c r="AI574" s="1464"/>
      <c r="AJ574" s="1464"/>
      <c r="AK574" s="1464" t="s">
        <v>12230</v>
      </c>
      <c r="AL574" s="2601">
        <v>0.25</v>
      </c>
      <c r="AM574" s="1464">
        <v>0</v>
      </c>
    </row>
    <row r="575" spans="1:39" ht="78.75">
      <c r="A575" s="289">
        <v>2022</v>
      </c>
      <c r="B575" s="1468" t="s">
        <v>5237</v>
      </c>
      <c r="C575" s="1602" t="s">
        <v>5238</v>
      </c>
      <c r="D575" s="1470" t="s">
        <v>147</v>
      </c>
      <c r="E575" s="138" t="s">
        <v>4841</v>
      </c>
      <c r="F575" s="1508" t="s">
        <v>115</v>
      </c>
      <c r="G575" s="140">
        <v>59.988999999999997</v>
      </c>
      <c r="H575" s="1463">
        <v>0</v>
      </c>
      <c r="I575" s="1464">
        <v>50.497</v>
      </c>
      <c r="J575" s="1464">
        <v>0</v>
      </c>
      <c r="K575" s="129">
        <v>50.497</v>
      </c>
      <c r="L575" s="129">
        <v>9.4919999999999973</v>
      </c>
      <c r="M575" s="1464">
        <v>9.4920000000000009</v>
      </c>
      <c r="N575" s="1464">
        <v>0</v>
      </c>
      <c r="O575" s="1464">
        <v>9.4920000000000009</v>
      </c>
      <c r="P575" s="1464"/>
      <c r="Q575" s="1464"/>
      <c r="R575" s="1464"/>
      <c r="S575" s="1464"/>
      <c r="T575" s="1464"/>
      <c r="U575" s="1464"/>
      <c r="V575" s="1464"/>
      <c r="W575" s="1464"/>
      <c r="X575" s="1464"/>
      <c r="Y575" s="1464"/>
      <c r="Z575" s="466">
        <v>9.4920000000000009</v>
      </c>
      <c r="AA575" s="466">
        <v>0</v>
      </c>
      <c r="AB575" s="21">
        <v>9.4920000000000009</v>
      </c>
      <c r="AC575" s="21">
        <v>9.4920000000000009</v>
      </c>
      <c r="AD575" s="21"/>
      <c r="AE575" s="21">
        <v>9.4920000000000009</v>
      </c>
      <c r="AF575" s="21">
        <v>8.5565619999999996</v>
      </c>
      <c r="AG575" s="21">
        <v>0</v>
      </c>
      <c r="AH575" s="21">
        <v>8.5565619999999996</v>
      </c>
      <c r="AI575" s="1464"/>
      <c r="AJ575" s="1464"/>
      <c r="AK575" s="1464" t="s">
        <v>9259</v>
      </c>
      <c r="AL575" s="2601">
        <v>1</v>
      </c>
      <c r="AM575" s="1464">
        <v>0</v>
      </c>
    </row>
    <row r="576" spans="1:39" ht="94.5">
      <c r="A576" s="289">
        <v>2023</v>
      </c>
      <c r="B576" s="1468" t="s">
        <v>5239</v>
      </c>
      <c r="C576" s="1602" t="s">
        <v>5240</v>
      </c>
      <c r="D576" s="1470" t="s">
        <v>147</v>
      </c>
      <c r="E576" s="138" t="s">
        <v>5241</v>
      </c>
      <c r="F576" s="1508" t="s">
        <v>115</v>
      </c>
      <c r="G576" s="140">
        <v>334.46699999999998</v>
      </c>
      <c r="H576" s="1463">
        <v>0</v>
      </c>
      <c r="I576" s="1464">
        <v>16.722999999999999</v>
      </c>
      <c r="J576" s="1464">
        <v>0</v>
      </c>
      <c r="K576" s="129">
        <v>16.722999999999999</v>
      </c>
      <c r="L576" s="129">
        <v>317.74399999999997</v>
      </c>
      <c r="M576" s="1464">
        <v>79.436000000000007</v>
      </c>
      <c r="N576" s="1464">
        <v>0</v>
      </c>
      <c r="O576" s="1464">
        <v>79.436000000000007</v>
      </c>
      <c r="P576" s="1464"/>
      <c r="Q576" s="1464"/>
      <c r="R576" s="1464"/>
      <c r="S576" s="1464"/>
      <c r="T576" s="1464"/>
      <c r="U576" s="1464"/>
      <c r="V576" s="1464"/>
      <c r="W576" s="1464"/>
      <c r="X576" s="1464"/>
      <c r="Y576" s="1464"/>
      <c r="Z576" s="466">
        <v>79.436000000000007</v>
      </c>
      <c r="AA576" s="466">
        <v>0</v>
      </c>
      <c r="AB576" s="21">
        <v>79.436000000000007</v>
      </c>
      <c r="AC576" s="21">
        <v>79.436000000000007</v>
      </c>
      <c r="AD576" s="21"/>
      <c r="AE576" s="21">
        <v>79.436000000000007</v>
      </c>
      <c r="AF576" s="21">
        <v>79.435751999999994</v>
      </c>
      <c r="AG576" s="21">
        <v>0</v>
      </c>
      <c r="AH576" s="21">
        <v>79.435751999999994</v>
      </c>
      <c r="AI576" s="1464"/>
      <c r="AJ576" s="1464"/>
      <c r="AK576" s="1464" t="s">
        <v>10958</v>
      </c>
      <c r="AL576" s="2601">
        <v>0.25</v>
      </c>
      <c r="AM576" s="1464">
        <v>0</v>
      </c>
    </row>
    <row r="577" spans="1:39" ht="78.75">
      <c r="A577" s="289">
        <v>2024</v>
      </c>
      <c r="B577" s="1468" t="s">
        <v>5242</v>
      </c>
      <c r="C577" s="1602" t="s">
        <v>5243</v>
      </c>
      <c r="D577" s="1470" t="s">
        <v>147</v>
      </c>
      <c r="E577" s="138" t="s">
        <v>4841</v>
      </c>
      <c r="F577" s="1508" t="s">
        <v>115</v>
      </c>
      <c r="G577" s="140">
        <v>272.75700000000001</v>
      </c>
      <c r="H577" s="1463">
        <v>0</v>
      </c>
      <c r="I577" s="1464">
        <v>13.638</v>
      </c>
      <c r="J577" s="1464">
        <v>0</v>
      </c>
      <c r="K577" s="129">
        <v>13.638</v>
      </c>
      <c r="L577" s="129">
        <v>259.11900000000003</v>
      </c>
      <c r="M577" s="1464">
        <v>64.733999999999995</v>
      </c>
      <c r="N577" s="1464">
        <v>0</v>
      </c>
      <c r="O577" s="1464">
        <v>64.733999999999995</v>
      </c>
      <c r="P577" s="1464"/>
      <c r="Q577" s="1464"/>
      <c r="R577" s="1464"/>
      <c r="S577" s="1464"/>
      <c r="T577" s="1464"/>
      <c r="U577" s="1464"/>
      <c r="V577" s="1464"/>
      <c r="W577" s="1464"/>
      <c r="X577" s="1464"/>
      <c r="Y577" s="1464"/>
      <c r="Z577" s="466">
        <v>64.733999999999995</v>
      </c>
      <c r="AA577" s="466">
        <v>0</v>
      </c>
      <c r="AB577" s="21">
        <v>64.733999999999995</v>
      </c>
      <c r="AC577" s="21">
        <v>48.551500000000004</v>
      </c>
      <c r="AD577" s="21"/>
      <c r="AE577" s="21">
        <v>48.551500000000004</v>
      </c>
      <c r="AF577" s="21">
        <v>48.551895999999999</v>
      </c>
      <c r="AG577" s="21">
        <v>0</v>
      </c>
      <c r="AH577" s="21">
        <v>48.551895999999999</v>
      </c>
      <c r="AI577" s="1464"/>
      <c r="AJ577" s="1464"/>
      <c r="AK577" s="1464" t="s">
        <v>12201</v>
      </c>
      <c r="AL577" s="2601">
        <v>0.25</v>
      </c>
      <c r="AM577" s="1464">
        <v>0</v>
      </c>
    </row>
    <row r="578" spans="1:39" ht="110.25">
      <c r="A578" s="289">
        <v>2025</v>
      </c>
      <c r="B578" s="1468" t="s">
        <v>5244</v>
      </c>
      <c r="C578" s="1602" t="s">
        <v>5245</v>
      </c>
      <c r="D578" s="1470" t="s">
        <v>147</v>
      </c>
      <c r="E578" s="138" t="s">
        <v>4841</v>
      </c>
      <c r="F578" s="1508" t="s">
        <v>115</v>
      </c>
      <c r="G578" s="140">
        <v>141.75299999999999</v>
      </c>
      <c r="H578" s="1463">
        <v>0</v>
      </c>
      <c r="I578" s="1464">
        <v>14.587500000000002</v>
      </c>
      <c r="J578" s="1464">
        <v>0</v>
      </c>
      <c r="K578" s="129">
        <v>14.587500000000002</v>
      </c>
      <c r="L578" s="129">
        <v>127.16549999999998</v>
      </c>
      <c r="M578" s="1464">
        <v>31.791</v>
      </c>
      <c r="N578" s="1464">
        <v>0</v>
      </c>
      <c r="O578" s="1464">
        <v>31.791</v>
      </c>
      <c r="P578" s="1464"/>
      <c r="Q578" s="1464"/>
      <c r="R578" s="1464"/>
      <c r="S578" s="1464"/>
      <c r="T578" s="1464"/>
      <c r="U578" s="1464"/>
      <c r="V578" s="1464"/>
      <c r="W578" s="1464"/>
      <c r="X578" s="1464"/>
      <c r="Y578" s="1464"/>
      <c r="Z578" s="466">
        <v>31.791</v>
      </c>
      <c r="AA578" s="466">
        <v>0</v>
      </c>
      <c r="AB578" s="21">
        <v>31.791</v>
      </c>
      <c r="AC578" s="21">
        <v>31.790749999999999</v>
      </c>
      <c r="AD578" s="21"/>
      <c r="AE578" s="21">
        <v>31.790749999999999</v>
      </c>
      <c r="AF578" s="21">
        <v>31.790956999999999</v>
      </c>
      <c r="AG578" s="21">
        <v>0</v>
      </c>
      <c r="AH578" s="21">
        <v>31.790956999999999</v>
      </c>
      <c r="AI578" s="1464"/>
      <c r="AJ578" s="1464"/>
      <c r="AK578" s="1464" t="s">
        <v>12213</v>
      </c>
      <c r="AL578" s="2601">
        <v>0.25</v>
      </c>
      <c r="AM578" s="1464">
        <v>0</v>
      </c>
    </row>
    <row r="579" spans="1:39" ht="110.25">
      <c r="A579" s="289">
        <v>2026</v>
      </c>
      <c r="B579" s="1468" t="s">
        <v>5246</v>
      </c>
      <c r="C579" s="1602" t="s">
        <v>5247</v>
      </c>
      <c r="D579" s="1470" t="s">
        <v>147</v>
      </c>
      <c r="E579" s="138" t="s">
        <v>4841</v>
      </c>
      <c r="F579" s="1508" t="s">
        <v>115</v>
      </c>
      <c r="G579" s="140">
        <v>154.77799999999999</v>
      </c>
      <c r="H579" s="1463">
        <v>0</v>
      </c>
      <c r="I579" s="1464">
        <v>7.7387500000000005</v>
      </c>
      <c r="J579" s="1464">
        <v>0</v>
      </c>
      <c r="K579" s="129">
        <v>7.7387500000000005</v>
      </c>
      <c r="L579" s="129">
        <v>147.03924999999998</v>
      </c>
      <c r="M579" s="1464">
        <v>36.76</v>
      </c>
      <c r="N579" s="1464">
        <v>0</v>
      </c>
      <c r="O579" s="1464">
        <v>36.76</v>
      </c>
      <c r="P579" s="1464"/>
      <c r="Q579" s="1464"/>
      <c r="R579" s="1464"/>
      <c r="S579" s="1464"/>
      <c r="T579" s="1464"/>
      <c r="U579" s="1464"/>
      <c r="V579" s="1464"/>
      <c r="W579" s="1464"/>
      <c r="X579" s="1464"/>
      <c r="Y579" s="1464"/>
      <c r="Z579" s="466">
        <v>36.76</v>
      </c>
      <c r="AA579" s="466">
        <v>0</v>
      </c>
      <c r="AB579" s="21">
        <v>36.76</v>
      </c>
      <c r="AC579" s="21">
        <v>36.76</v>
      </c>
      <c r="AD579" s="21"/>
      <c r="AE579" s="21">
        <v>36.76</v>
      </c>
      <c r="AF579" s="21">
        <v>36.758679999999998</v>
      </c>
      <c r="AG579" s="21">
        <v>0</v>
      </c>
      <c r="AH579" s="21">
        <v>36.758679999999998</v>
      </c>
      <c r="AI579" s="1464"/>
      <c r="AJ579" s="1464"/>
      <c r="AK579" s="1464" t="s">
        <v>10931</v>
      </c>
      <c r="AL579" s="2601">
        <v>0.25</v>
      </c>
      <c r="AM579" s="1464">
        <v>0</v>
      </c>
    </row>
    <row r="580" spans="1:39">
      <c r="A580" s="289" t="s">
        <v>300</v>
      </c>
      <c r="B580" s="1468"/>
      <c r="C580" s="1602"/>
      <c r="D580" s="1470"/>
      <c r="E580" s="138"/>
      <c r="F580" s="1603"/>
      <c r="G580" s="140"/>
      <c r="H580" s="1463"/>
      <c r="I580" s="140"/>
      <c r="J580" s="1464"/>
      <c r="K580" s="129"/>
      <c r="L580" s="129"/>
      <c r="M580" s="1464"/>
      <c r="N580" s="1464"/>
      <c r="O580" s="1464"/>
      <c r="P580" s="1464"/>
      <c r="Q580" s="1464"/>
      <c r="R580" s="1464"/>
      <c r="S580" s="1464"/>
      <c r="T580" s="1464"/>
      <c r="U580" s="1464"/>
      <c r="V580" s="1464"/>
      <c r="W580" s="1464"/>
      <c r="X580" s="1464"/>
      <c r="Y580" s="1464"/>
      <c r="Z580" s="1464"/>
      <c r="AA580" s="1464"/>
      <c r="AB580" s="1464"/>
      <c r="AC580" s="1464"/>
      <c r="AD580" s="1464"/>
      <c r="AE580" s="1464"/>
      <c r="AF580" s="1464"/>
      <c r="AG580" s="1464"/>
      <c r="AH580" s="1464"/>
      <c r="AI580" s="1464"/>
      <c r="AJ580" s="1464"/>
      <c r="AK580" s="1464"/>
      <c r="AL580" s="1464"/>
      <c r="AM580" s="1464"/>
    </row>
    <row r="581" spans="1:39" ht="16.5" thickBot="1">
      <c r="A581" s="289" t="s">
        <v>300</v>
      </c>
      <c r="B581" s="1527"/>
      <c r="C581" s="1524" t="s">
        <v>5248</v>
      </c>
      <c r="D581" s="1525"/>
      <c r="E581" s="1525"/>
      <c r="F581" s="1525"/>
      <c r="G581" s="1526">
        <v>1529.7460000000001</v>
      </c>
      <c r="H581" s="1526">
        <v>0</v>
      </c>
      <c r="I581" s="1526">
        <v>149.58325000000002</v>
      </c>
      <c r="J581" s="1526">
        <v>0</v>
      </c>
      <c r="K581" s="1526">
        <v>149.58325000000002</v>
      </c>
      <c r="L581" s="1526">
        <v>1380.1627500000002</v>
      </c>
      <c r="M581" s="1526">
        <v>304.26499999999999</v>
      </c>
      <c r="N581" s="1526">
        <v>0</v>
      </c>
      <c r="O581" s="1526">
        <v>304.26499999999999</v>
      </c>
      <c r="P581" s="1526">
        <v>0</v>
      </c>
      <c r="Q581" s="1526">
        <v>0</v>
      </c>
      <c r="R581" s="1526">
        <v>0</v>
      </c>
      <c r="S581" s="1526">
        <v>0</v>
      </c>
      <c r="T581" s="1526">
        <v>0</v>
      </c>
      <c r="U581" s="1526">
        <v>0</v>
      </c>
      <c r="V581" s="1526">
        <v>0</v>
      </c>
      <c r="W581" s="1526">
        <v>0</v>
      </c>
      <c r="X581" s="1526">
        <v>0</v>
      </c>
      <c r="Y581" s="1526">
        <v>0</v>
      </c>
      <c r="Z581" s="1526">
        <v>304.26499999999999</v>
      </c>
      <c r="AA581" s="1526">
        <v>0</v>
      </c>
      <c r="AB581" s="1526">
        <v>304.26499999999999</v>
      </c>
      <c r="AC581" s="1526">
        <v>267.57125000000002</v>
      </c>
      <c r="AD581" s="1526">
        <v>0</v>
      </c>
      <c r="AE581" s="1526">
        <v>267.57125000000002</v>
      </c>
      <c r="AF581" s="1526">
        <v>266.63184699999999</v>
      </c>
      <c r="AG581" s="1526">
        <v>0</v>
      </c>
      <c r="AH581" s="1526">
        <v>266.63184699999999</v>
      </c>
      <c r="AI581" s="1526">
        <v>0</v>
      </c>
      <c r="AJ581" s="1526"/>
      <c r="AK581" s="1526"/>
      <c r="AL581" s="1526"/>
      <c r="AM581" s="1526">
        <v>0</v>
      </c>
    </row>
    <row r="582" spans="1:39">
      <c r="A582" s="289" t="s">
        <v>300</v>
      </c>
      <c r="B582" s="1594"/>
      <c r="C582" s="1599"/>
      <c r="D582" s="1594"/>
      <c r="E582" s="1594"/>
      <c r="F582" s="1600"/>
      <c r="G582" s="1601"/>
      <c r="H582" s="1601"/>
      <c r="I582" s="1601"/>
      <c r="J582" s="1601"/>
      <c r="K582" s="129"/>
      <c r="L582" s="129"/>
      <c r="M582" s="1601"/>
      <c r="N582" s="1601"/>
      <c r="O582" s="1601"/>
      <c r="P582" s="1601"/>
      <c r="Q582" s="1601"/>
      <c r="R582" s="1601"/>
      <c r="S582" s="1601"/>
      <c r="T582" s="1601"/>
      <c r="U582" s="1601"/>
      <c r="V582" s="1601"/>
      <c r="W582" s="1601"/>
      <c r="X582" s="1601"/>
      <c r="Y582" s="1601"/>
      <c r="Z582" s="1601"/>
      <c r="AA582" s="1601"/>
      <c r="AB582" s="1601"/>
      <c r="AC582" s="1601"/>
      <c r="AD582" s="1601"/>
      <c r="AE582" s="1601"/>
      <c r="AF582" s="1601"/>
      <c r="AG582" s="1601"/>
      <c r="AH582" s="1601"/>
      <c r="AI582" s="1601"/>
      <c r="AJ582" s="1601"/>
      <c r="AK582" s="1601"/>
      <c r="AL582" s="1601"/>
      <c r="AM582" s="1601"/>
    </row>
    <row r="583" spans="1:39">
      <c r="A583" s="289" t="s">
        <v>300</v>
      </c>
      <c r="B583" s="1527"/>
      <c r="C583" s="1505" t="s">
        <v>5249</v>
      </c>
      <c r="D583" s="1527"/>
      <c r="E583" s="1527"/>
      <c r="F583" s="1527"/>
      <c r="G583" s="1528"/>
      <c r="H583" s="1528"/>
      <c r="I583" s="1528"/>
      <c r="J583" s="1528"/>
      <c r="K583" s="129"/>
      <c r="L583" s="129"/>
      <c r="M583" s="1528"/>
      <c r="N583" s="1528"/>
      <c r="O583" s="1528"/>
      <c r="P583" s="1528"/>
      <c r="Q583" s="1528"/>
      <c r="R583" s="1528"/>
      <c r="S583" s="1528"/>
      <c r="T583" s="1528"/>
      <c r="U583" s="1528"/>
      <c r="V583" s="1528"/>
      <c r="W583" s="1528"/>
      <c r="X583" s="1528"/>
      <c r="Y583" s="1528"/>
      <c r="Z583" s="1528"/>
      <c r="AA583" s="1528"/>
      <c r="AB583" s="1528"/>
      <c r="AC583" s="1528"/>
      <c r="AD583" s="1528"/>
      <c r="AE583" s="1528"/>
      <c r="AF583" s="1528"/>
      <c r="AG583" s="1528"/>
      <c r="AH583" s="1528"/>
      <c r="AI583" s="1528"/>
      <c r="AJ583" s="1528"/>
      <c r="AK583" s="1528"/>
      <c r="AL583" s="1528"/>
      <c r="AM583" s="1528"/>
    </row>
    <row r="584" spans="1:39">
      <c r="A584" s="289" t="s">
        <v>300</v>
      </c>
      <c r="B584" s="1527"/>
      <c r="C584" s="1505" t="s">
        <v>1620</v>
      </c>
      <c r="D584" s="1527"/>
      <c r="E584" s="1527"/>
      <c r="F584" s="1527"/>
      <c r="G584" s="1528"/>
      <c r="H584" s="1528"/>
      <c r="I584" s="1528"/>
      <c r="J584" s="1528"/>
      <c r="K584" s="129"/>
      <c r="L584" s="129"/>
      <c r="M584" s="1528"/>
      <c r="N584" s="1528"/>
      <c r="O584" s="1528"/>
      <c r="P584" s="1528"/>
      <c r="Q584" s="1528"/>
      <c r="R584" s="1528"/>
      <c r="S584" s="1528"/>
      <c r="T584" s="1528"/>
      <c r="U584" s="1528"/>
      <c r="V584" s="1528"/>
      <c r="W584" s="1528"/>
      <c r="X584" s="1528"/>
      <c r="Y584" s="1528"/>
      <c r="Z584" s="1528"/>
      <c r="AA584" s="1528"/>
      <c r="AB584" s="1528"/>
      <c r="AC584" s="1528"/>
      <c r="AD584" s="1528"/>
      <c r="AE584" s="1528"/>
      <c r="AF584" s="1528"/>
      <c r="AG584" s="1528"/>
      <c r="AH584" s="1528"/>
      <c r="AI584" s="1528"/>
      <c r="AJ584" s="1528"/>
      <c r="AK584" s="1528"/>
      <c r="AL584" s="1528"/>
      <c r="AM584" s="1528"/>
    </row>
    <row r="585" spans="1:39">
      <c r="A585" s="289" t="s">
        <v>300</v>
      </c>
      <c r="B585" s="1527"/>
      <c r="C585" s="1505"/>
      <c r="D585" s="1527"/>
      <c r="E585" s="1527"/>
      <c r="F585" s="1527"/>
      <c r="G585" s="1528"/>
      <c r="H585" s="1528"/>
      <c r="I585" s="1528"/>
      <c r="J585" s="1528"/>
      <c r="K585" s="129"/>
      <c r="L585" s="129"/>
      <c r="M585" s="1528"/>
      <c r="N585" s="1528"/>
      <c r="O585" s="1528"/>
      <c r="P585" s="1528"/>
      <c r="Q585" s="1528"/>
      <c r="R585" s="1528"/>
      <c r="S585" s="1528"/>
      <c r="T585" s="1528"/>
      <c r="U585" s="1528"/>
      <c r="V585" s="1528"/>
      <c r="W585" s="1528"/>
      <c r="X585" s="1528"/>
      <c r="Y585" s="1528"/>
      <c r="Z585" s="1528"/>
      <c r="AA585" s="1528"/>
      <c r="AB585" s="1528"/>
      <c r="AC585" s="1528"/>
      <c r="AD585" s="1528"/>
      <c r="AE585" s="1528"/>
      <c r="AF585" s="1528"/>
      <c r="AG585" s="1528"/>
      <c r="AH585" s="1528"/>
      <c r="AI585" s="1528"/>
      <c r="AJ585" s="1528"/>
      <c r="AK585" s="1528"/>
      <c r="AL585" s="1528"/>
      <c r="AM585" s="1528"/>
    </row>
    <row r="586" spans="1:39" ht="126">
      <c r="A586" s="289">
        <v>2027</v>
      </c>
      <c r="B586" s="1468" t="s">
        <v>5250</v>
      </c>
      <c r="C586" s="130" t="s">
        <v>5251</v>
      </c>
      <c r="D586" s="114" t="s">
        <v>147</v>
      </c>
      <c r="E586" s="138" t="s">
        <v>5202</v>
      </c>
      <c r="F586" s="1508" t="s">
        <v>115</v>
      </c>
      <c r="G586" s="129">
        <v>82.332999999999998</v>
      </c>
      <c r="H586" s="1463">
        <v>20.378436000000001</v>
      </c>
      <c r="I586" s="140">
        <v>30.977250000000002</v>
      </c>
      <c r="J586" s="1464">
        <v>0</v>
      </c>
      <c r="K586" s="1464">
        <v>51.355686000000006</v>
      </c>
      <c r="L586" s="1464">
        <v>30.977313999999993</v>
      </c>
      <c r="M586" s="1464">
        <v>30.977</v>
      </c>
      <c r="N586" s="1464">
        <v>0</v>
      </c>
      <c r="O586" s="1464">
        <v>30.977</v>
      </c>
      <c r="P586" s="1464"/>
      <c r="Q586" s="1464"/>
      <c r="R586" s="1464"/>
      <c r="S586" s="1464"/>
      <c r="T586" s="1464"/>
      <c r="U586" s="1464"/>
      <c r="V586" s="1464"/>
      <c r="W586" s="1464"/>
      <c r="X586" s="1464"/>
      <c r="Y586" s="1464"/>
      <c r="Z586" s="466">
        <v>30.977</v>
      </c>
      <c r="AA586" s="466">
        <v>0</v>
      </c>
      <c r="AB586" s="21">
        <v>30.977</v>
      </c>
      <c r="AC586" s="21">
        <v>30.977</v>
      </c>
      <c r="AD586" s="21"/>
      <c r="AE586" s="21">
        <v>30.977</v>
      </c>
      <c r="AF586" s="21">
        <v>30.976310999999999</v>
      </c>
      <c r="AG586" s="21">
        <v>0</v>
      </c>
      <c r="AH586" s="21">
        <v>30.976310999999999</v>
      </c>
      <c r="AI586" s="1464"/>
      <c r="AJ586" s="1464"/>
      <c r="AK586" s="1464" t="s">
        <v>9259</v>
      </c>
      <c r="AL586" s="2601">
        <v>1</v>
      </c>
      <c r="AM586" s="1464">
        <v>0</v>
      </c>
    </row>
    <row r="587" spans="1:39" ht="94.5">
      <c r="A587" s="289">
        <v>2028</v>
      </c>
      <c r="B587" s="1468" t="s">
        <v>5252</v>
      </c>
      <c r="C587" s="130" t="s">
        <v>5253</v>
      </c>
      <c r="D587" s="1460" t="s">
        <v>147</v>
      </c>
      <c r="E587" s="138" t="s">
        <v>5202</v>
      </c>
      <c r="F587" s="1508" t="s">
        <v>115</v>
      </c>
      <c r="G587" s="129">
        <v>116.53100000000001</v>
      </c>
      <c r="H587" s="1463">
        <v>38.454878000000001</v>
      </c>
      <c r="I587" s="140">
        <v>39.037999999999997</v>
      </c>
      <c r="J587" s="1464">
        <v>0</v>
      </c>
      <c r="K587" s="1464">
        <v>77.49287799999999</v>
      </c>
      <c r="L587" s="1464">
        <v>39.038122000000016</v>
      </c>
      <c r="M587" s="1464">
        <v>39.037999999999997</v>
      </c>
      <c r="N587" s="1464">
        <v>0</v>
      </c>
      <c r="O587" s="1464">
        <v>39.037999999999997</v>
      </c>
      <c r="P587" s="1464"/>
      <c r="Q587" s="1464"/>
      <c r="R587" s="1464"/>
      <c r="S587" s="1464"/>
      <c r="T587" s="1464"/>
      <c r="U587" s="1464"/>
      <c r="V587" s="1464"/>
      <c r="W587" s="1464"/>
      <c r="X587" s="1464"/>
      <c r="Y587" s="1464"/>
      <c r="Z587" s="466">
        <v>39.037999999999997</v>
      </c>
      <c r="AA587" s="466">
        <v>0</v>
      </c>
      <c r="AB587" s="21">
        <v>39.037999999999997</v>
      </c>
      <c r="AC587" s="21"/>
      <c r="AD587" s="21"/>
      <c r="AE587" s="21">
        <v>0</v>
      </c>
      <c r="AF587" s="21">
        <v>0</v>
      </c>
      <c r="AG587" s="21">
        <v>0</v>
      </c>
      <c r="AH587" s="21">
        <v>0</v>
      </c>
      <c r="AI587" s="1464"/>
      <c r="AJ587" s="1464"/>
      <c r="AK587" s="1464"/>
      <c r="AL587" s="2601">
        <v>1</v>
      </c>
      <c r="AM587" s="1464">
        <v>0</v>
      </c>
    </row>
    <row r="588" spans="1:39" ht="78.75">
      <c r="A588" s="289">
        <v>2029</v>
      </c>
      <c r="B588" s="1468" t="s">
        <v>5254</v>
      </c>
      <c r="C588" s="130" t="s">
        <v>5255</v>
      </c>
      <c r="D588" s="1460" t="s">
        <v>147</v>
      </c>
      <c r="E588" s="138" t="s">
        <v>3957</v>
      </c>
      <c r="F588" s="1508" t="s">
        <v>115</v>
      </c>
      <c r="G588" s="129">
        <v>203.446</v>
      </c>
      <c r="H588" s="1463">
        <v>0</v>
      </c>
      <c r="I588" s="140">
        <v>7.00725</v>
      </c>
      <c r="J588" s="1464">
        <v>0</v>
      </c>
      <c r="K588" s="1464">
        <v>7.00725</v>
      </c>
      <c r="L588" s="1464">
        <v>196.43875</v>
      </c>
      <c r="M588" s="1464">
        <v>196.43899999999999</v>
      </c>
      <c r="N588" s="1464">
        <v>0</v>
      </c>
      <c r="O588" s="1464">
        <v>196.43899999999999</v>
      </c>
      <c r="P588" s="1464"/>
      <c r="Q588" s="1464"/>
      <c r="R588" s="1464"/>
      <c r="S588" s="1464"/>
      <c r="T588" s="1464"/>
      <c r="U588" s="1464"/>
      <c r="V588" s="1464"/>
      <c r="W588" s="1464"/>
      <c r="X588" s="1464"/>
      <c r="Y588" s="1464"/>
      <c r="Z588" s="466">
        <v>196.43899999999999</v>
      </c>
      <c r="AA588" s="466">
        <v>0</v>
      </c>
      <c r="AB588" s="21">
        <v>196.43899999999999</v>
      </c>
      <c r="AC588" s="21">
        <v>196.43849999999998</v>
      </c>
      <c r="AD588" s="21"/>
      <c r="AE588" s="21">
        <v>196.43849999999998</v>
      </c>
      <c r="AF588" s="21">
        <v>196.24398199999999</v>
      </c>
      <c r="AG588" s="21">
        <v>0</v>
      </c>
      <c r="AH588" s="21">
        <v>196.24398199999999</v>
      </c>
      <c r="AI588" s="1464"/>
      <c r="AJ588" s="1464"/>
      <c r="AK588" s="1464" t="s">
        <v>9735</v>
      </c>
      <c r="AL588" s="2601">
        <v>0.5</v>
      </c>
      <c r="AM588" s="1464">
        <v>0</v>
      </c>
    </row>
    <row r="589" spans="1:39" ht="78.75">
      <c r="A589" s="289">
        <v>2030</v>
      </c>
      <c r="B589" s="1468" t="s">
        <v>5256</v>
      </c>
      <c r="C589" s="130" t="s">
        <v>5257</v>
      </c>
      <c r="D589" s="1460" t="s">
        <v>147</v>
      </c>
      <c r="E589" s="138" t="s">
        <v>3957</v>
      </c>
      <c r="F589" s="1508" t="s">
        <v>115</v>
      </c>
      <c r="G589" s="129">
        <v>209.54599999999999</v>
      </c>
      <c r="H589" s="1463">
        <v>0</v>
      </c>
      <c r="I589" s="140">
        <v>6.9937500000000004</v>
      </c>
      <c r="J589" s="1464">
        <v>0</v>
      </c>
      <c r="K589" s="1464">
        <v>6.9937500000000004</v>
      </c>
      <c r="L589" s="1464">
        <v>202.55224999999999</v>
      </c>
      <c r="M589" s="1464">
        <v>202.55199999999999</v>
      </c>
      <c r="N589" s="1464">
        <v>0</v>
      </c>
      <c r="O589" s="1464">
        <v>202.55199999999999</v>
      </c>
      <c r="P589" s="1464"/>
      <c r="Q589" s="1464"/>
      <c r="R589" s="1464"/>
      <c r="S589" s="1464"/>
      <c r="T589" s="1464"/>
      <c r="U589" s="1464"/>
      <c r="V589" s="1464"/>
      <c r="W589" s="1464"/>
      <c r="X589" s="1464"/>
      <c r="Y589" s="1464"/>
      <c r="Z589" s="466">
        <v>202.55199999999999</v>
      </c>
      <c r="AA589" s="466">
        <v>0</v>
      </c>
      <c r="AB589" s="21">
        <v>202.55199999999999</v>
      </c>
      <c r="AC589" s="21">
        <v>202.55199999999999</v>
      </c>
      <c r="AD589" s="21"/>
      <c r="AE589" s="21">
        <v>202.55199999999999</v>
      </c>
      <c r="AF589" s="21">
        <v>202.548866</v>
      </c>
      <c r="AG589" s="21">
        <v>0</v>
      </c>
      <c r="AH589" s="21">
        <v>202.548866</v>
      </c>
      <c r="AI589" s="1464"/>
      <c r="AJ589" s="1464"/>
      <c r="AK589" s="1464" t="s">
        <v>9368</v>
      </c>
      <c r="AL589" s="2601">
        <v>0.5</v>
      </c>
      <c r="AM589" s="1464">
        <v>0</v>
      </c>
    </row>
    <row r="590" spans="1:39" ht="47.25">
      <c r="A590" s="289">
        <v>2031</v>
      </c>
      <c r="B590" s="1468" t="s">
        <v>5258</v>
      </c>
      <c r="C590" s="130" t="s">
        <v>5259</v>
      </c>
      <c r="D590" s="1460" t="s">
        <v>147</v>
      </c>
      <c r="E590" s="138" t="s">
        <v>3957</v>
      </c>
      <c r="F590" s="1508" t="s">
        <v>115</v>
      </c>
      <c r="G590" s="129">
        <v>159.38499999999999</v>
      </c>
      <c r="H590" s="1463">
        <v>0</v>
      </c>
      <c r="I590" s="140">
        <v>7.5112500000000004</v>
      </c>
      <c r="J590" s="1464">
        <v>0</v>
      </c>
      <c r="K590" s="1464">
        <v>7.5112500000000004</v>
      </c>
      <c r="L590" s="1464">
        <v>151.87375</v>
      </c>
      <c r="M590" s="1464">
        <v>151.874</v>
      </c>
      <c r="N590" s="1464">
        <v>0</v>
      </c>
      <c r="O590" s="1464">
        <v>151.874</v>
      </c>
      <c r="P590" s="1464"/>
      <c r="Q590" s="1464"/>
      <c r="R590" s="1464"/>
      <c r="S590" s="1464"/>
      <c r="T590" s="1464"/>
      <c r="U590" s="1464"/>
      <c r="V590" s="1464"/>
      <c r="W590" s="1464"/>
      <c r="X590" s="1464"/>
      <c r="Y590" s="1464"/>
      <c r="Z590" s="466">
        <v>151.874</v>
      </c>
      <c r="AA590" s="466">
        <v>0</v>
      </c>
      <c r="AB590" s="21">
        <v>151.874</v>
      </c>
      <c r="AC590" s="21">
        <v>151.874</v>
      </c>
      <c r="AD590" s="21"/>
      <c r="AE590" s="21">
        <v>151.874</v>
      </c>
      <c r="AF590" s="21">
        <v>151.69993400000001</v>
      </c>
      <c r="AG590" s="21">
        <v>0</v>
      </c>
      <c r="AH590" s="21">
        <v>151.69993400000001</v>
      </c>
      <c r="AI590" s="1464"/>
      <c r="AJ590" s="1464"/>
      <c r="AK590" s="1464" t="s">
        <v>9368</v>
      </c>
      <c r="AL590" s="2601">
        <v>0.5</v>
      </c>
      <c r="AM590" s="1464">
        <v>0</v>
      </c>
    </row>
    <row r="591" spans="1:39" ht="47.25">
      <c r="A591" s="289">
        <v>2032</v>
      </c>
      <c r="B591" s="1468" t="s">
        <v>5260</v>
      </c>
      <c r="C591" s="130" t="s">
        <v>5261</v>
      </c>
      <c r="D591" s="1460" t="s">
        <v>147</v>
      </c>
      <c r="E591" s="138" t="s">
        <v>3957</v>
      </c>
      <c r="F591" s="1508" t="s">
        <v>115</v>
      </c>
      <c r="G591" s="129">
        <v>162.946</v>
      </c>
      <c r="H591" s="1463">
        <v>0</v>
      </c>
      <c r="I591" s="140">
        <v>7.6824999999999992</v>
      </c>
      <c r="J591" s="1464">
        <v>0</v>
      </c>
      <c r="K591" s="1464">
        <v>7.6824999999999992</v>
      </c>
      <c r="L591" s="1464">
        <v>155.26349999999999</v>
      </c>
      <c r="M591" s="1464">
        <v>155.26400000000001</v>
      </c>
      <c r="N591" s="1464">
        <v>0</v>
      </c>
      <c r="O591" s="1464">
        <v>155.26400000000001</v>
      </c>
      <c r="P591" s="1464"/>
      <c r="Q591" s="1464"/>
      <c r="R591" s="1464"/>
      <c r="S591" s="1464"/>
      <c r="T591" s="1464"/>
      <c r="U591" s="1464"/>
      <c r="V591" s="1464"/>
      <c r="W591" s="1464"/>
      <c r="X591" s="1464"/>
      <c r="Y591" s="1464"/>
      <c r="Z591" s="466">
        <v>155.26400000000001</v>
      </c>
      <c r="AA591" s="466">
        <v>0</v>
      </c>
      <c r="AB591" s="21">
        <v>155.26400000000001</v>
      </c>
      <c r="AC591" s="21">
        <v>155.26400000000001</v>
      </c>
      <c r="AD591" s="21"/>
      <c r="AE591" s="21">
        <v>155.26400000000001</v>
      </c>
      <c r="AF591" s="21">
        <v>155.26347200000001</v>
      </c>
      <c r="AG591" s="21">
        <v>0</v>
      </c>
      <c r="AH591" s="21">
        <v>155.26347200000001</v>
      </c>
      <c r="AI591" s="1464"/>
      <c r="AJ591" s="1464"/>
      <c r="AK591" s="1464" t="s">
        <v>9368</v>
      </c>
      <c r="AL591" s="2601">
        <v>0.5</v>
      </c>
      <c r="AM591" s="1464">
        <v>0</v>
      </c>
    </row>
    <row r="592" spans="1:39" ht="94.5">
      <c r="A592" s="289">
        <v>2033</v>
      </c>
      <c r="B592" s="1468" t="s">
        <v>5262</v>
      </c>
      <c r="C592" s="130" t="s">
        <v>5263</v>
      </c>
      <c r="D592" s="1460" t="s">
        <v>147</v>
      </c>
      <c r="E592" s="138" t="s">
        <v>3957</v>
      </c>
      <c r="F592" s="1508" t="s">
        <v>115</v>
      </c>
      <c r="G592" s="129">
        <v>182.143</v>
      </c>
      <c r="H592" s="1463">
        <v>0</v>
      </c>
      <c r="I592" s="140">
        <v>8.5474999999999994</v>
      </c>
      <c r="J592" s="1464">
        <v>0</v>
      </c>
      <c r="K592" s="1464">
        <v>8.5474999999999994</v>
      </c>
      <c r="L592" s="1464">
        <v>173.59550000000002</v>
      </c>
      <c r="M592" s="1464">
        <v>43.399000000000001</v>
      </c>
      <c r="N592" s="1464">
        <v>0</v>
      </c>
      <c r="O592" s="1464">
        <v>43.399000000000001</v>
      </c>
      <c r="P592" s="1464"/>
      <c r="Q592" s="1464"/>
      <c r="R592" s="1464"/>
      <c r="S592" s="1464"/>
      <c r="T592" s="1464"/>
      <c r="U592" s="1464"/>
      <c r="V592" s="1464"/>
      <c r="W592" s="1464"/>
      <c r="X592" s="1464"/>
      <c r="Y592" s="1464"/>
      <c r="Z592" s="466">
        <v>43.399000000000001</v>
      </c>
      <c r="AA592" s="466">
        <v>0</v>
      </c>
      <c r="AB592" s="21">
        <v>43.399000000000001</v>
      </c>
      <c r="AC592" s="21">
        <v>43.398749999999993</v>
      </c>
      <c r="AD592" s="21"/>
      <c r="AE592" s="21">
        <v>43.398749999999993</v>
      </c>
      <c r="AF592" s="21">
        <v>43.399000000000001</v>
      </c>
      <c r="AG592" s="21">
        <v>0</v>
      </c>
      <c r="AH592" s="21">
        <v>43.399000000000001</v>
      </c>
      <c r="AI592" s="1464"/>
      <c r="AJ592" s="1464"/>
      <c r="AK592" s="1464" t="s">
        <v>12252</v>
      </c>
      <c r="AL592" s="2601">
        <v>0.25</v>
      </c>
      <c r="AM592" s="1464">
        <v>0</v>
      </c>
    </row>
    <row r="593" spans="1:39" ht="94.5">
      <c r="A593" s="289">
        <v>2034</v>
      </c>
      <c r="B593" s="1468" t="s">
        <v>5264</v>
      </c>
      <c r="C593" s="130" t="s">
        <v>5265</v>
      </c>
      <c r="D593" s="1460" t="s">
        <v>147</v>
      </c>
      <c r="E593" s="138" t="s">
        <v>3957</v>
      </c>
      <c r="F593" s="1508" t="s">
        <v>115</v>
      </c>
      <c r="G593" s="129">
        <v>181.64</v>
      </c>
      <c r="H593" s="1463">
        <v>0</v>
      </c>
      <c r="I593" s="140">
        <v>8.5289999999999999</v>
      </c>
      <c r="J593" s="1464">
        <v>0</v>
      </c>
      <c r="K593" s="1464">
        <v>8.5289999999999999</v>
      </c>
      <c r="L593" s="1464">
        <v>173.11099999999999</v>
      </c>
      <c r="M593" s="1464">
        <v>173.11099999999999</v>
      </c>
      <c r="N593" s="1464">
        <v>0</v>
      </c>
      <c r="O593" s="1464">
        <v>173.11099999999999</v>
      </c>
      <c r="P593" s="1464"/>
      <c r="Q593" s="1464"/>
      <c r="R593" s="1464"/>
      <c r="S593" s="1464"/>
      <c r="T593" s="1464"/>
      <c r="U593" s="1464"/>
      <c r="V593" s="1464"/>
      <c r="W593" s="1464"/>
      <c r="X593" s="1464">
        <v>1.7709999999999866</v>
      </c>
      <c r="Y593" s="1464"/>
      <c r="Z593" s="466">
        <v>171.34</v>
      </c>
      <c r="AA593" s="466">
        <v>0</v>
      </c>
      <c r="AB593" s="21">
        <v>171.34</v>
      </c>
      <c r="AC593" s="21">
        <v>173.1105</v>
      </c>
      <c r="AD593" s="21"/>
      <c r="AE593" s="21">
        <v>173.1105</v>
      </c>
      <c r="AF593" s="21">
        <v>147.21518800000001</v>
      </c>
      <c r="AG593" s="21">
        <v>0</v>
      </c>
      <c r="AH593" s="21">
        <v>147.21518800000001</v>
      </c>
      <c r="AI593" s="1464"/>
      <c r="AJ593" s="1464" t="s">
        <v>10356</v>
      </c>
      <c r="AK593" s="1464" t="s">
        <v>9368</v>
      </c>
      <c r="AL593" s="2601">
        <v>0.5</v>
      </c>
      <c r="AM593" s="1464">
        <v>0</v>
      </c>
    </row>
    <row r="594" spans="1:39" ht="78.75">
      <c r="A594" s="289">
        <v>2035</v>
      </c>
      <c r="B594" s="1468" t="s">
        <v>5266</v>
      </c>
      <c r="C594" s="130" t="s">
        <v>5267</v>
      </c>
      <c r="D594" s="1460" t="s">
        <v>147</v>
      </c>
      <c r="E594" s="138" t="s">
        <v>3957</v>
      </c>
      <c r="F594" s="1508" t="s">
        <v>115</v>
      </c>
      <c r="G594" s="129">
        <v>134.48500000000001</v>
      </c>
      <c r="H594" s="1463">
        <v>11</v>
      </c>
      <c r="I594" s="140">
        <v>24.677500000000002</v>
      </c>
      <c r="J594" s="1464">
        <v>0</v>
      </c>
      <c r="K594" s="1464">
        <v>35.677500000000002</v>
      </c>
      <c r="L594" s="1464">
        <v>98.807500000000005</v>
      </c>
      <c r="M594" s="1464">
        <v>24.702000000000002</v>
      </c>
      <c r="N594" s="1464">
        <v>0</v>
      </c>
      <c r="O594" s="1464">
        <v>24.702000000000002</v>
      </c>
      <c r="P594" s="1464"/>
      <c r="Q594" s="1464"/>
      <c r="R594" s="1464"/>
      <c r="S594" s="1464"/>
      <c r="T594" s="1464"/>
      <c r="U594" s="1464"/>
      <c r="V594" s="1464"/>
      <c r="W594" s="1464"/>
      <c r="X594" s="1464"/>
      <c r="Y594" s="1464"/>
      <c r="Z594" s="466">
        <v>24.702000000000002</v>
      </c>
      <c r="AA594" s="466">
        <v>0</v>
      </c>
      <c r="AB594" s="21">
        <v>24.702000000000002</v>
      </c>
      <c r="AC594" s="21">
        <v>12.351500000000001</v>
      </c>
      <c r="AD594" s="21"/>
      <c r="AE594" s="21">
        <v>12.351500000000001</v>
      </c>
      <c r="AF594" s="21">
        <v>12.275207999999999</v>
      </c>
      <c r="AG594" s="21">
        <v>0</v>
      </c>
      <c r="AH594" s="21">
        <v>12.275207999999999</v>
      </c>
      <c r="AI594" s="1464"/>
      <c r="AJ594" s="1464"/>
      <c r="AK594" s="1464" t="s">
        <v>9735</v>
      </c>
      <c r="AL594" s="2601">
        <v>0.25</v>
      </c>
      <c r="AM594" s="1464">
        <v>0</v>
      </c>
    </row>
    <row r="595" spans="1:39" ht="94.5">
      <c r="A595" s="289">
        <v>2036</v>
      </c>
      <c r="B595" s="1468" t="s">
        <v>5268</v>
      </c>
      <c r="C595" s="130" t="s">
        <v>5269</v>
      </c>
      <c r="D595" s="1460" t="s">
        <v>147</v>
      </c>
      <c r="E595" s="138" t="s">
        <v>3957</v>
      </c>
      <c r="F595" s="1508" t="s">
        <v>115</v>
      </c>
      <c r="G595" s="129">
        <v>166.114</v>
      </c>
      <c r="H595" s="1463">
        <v>0</v>
      </c>
      <c r="I595" s="140">
        <v>7.8017500000000002</v>
      </c>
      <c r="J595" s="1464">
        <v>0</v>
      </c>
      <c r="K595" s="1464">
        <v>7.8017500000000002</v>
      </c>
      <c r="L595" s="1464">
        <v>158.31225000000001</v>
      </c>
      <c r="M595" s="1464">
        <v>39.578000000000003</v>
      </c>
      <c r="N595" s="1464">
        <v>0</v>
      </c>
      <c r="O595" s="1464">
        <v>39.578000000000003</v>
      </c>
      <c r="P595" s="1464"/>
      <c r="Q595" s="1464"/>
      <c r="R595" s="1464"/>
      <c r="S595" s="1464"/>
      <c r="T595" s="1464"/>
      <c r="U595" s="1464"/>
      <c r="V595" s="1464"/>
      <c r="W595" s="1464"/>
      <c r="X595" s="1464"/>
      <c r="Y595" s="1464"/>
      <c r="Z595" s="466">
        <v>39.578000000000003</v>
      </c>
      <c r="AA595" s="466">
        <v>0</v>
      </c>
      <c r="AB595" s="21">
        <v>39.578000000000003</v>
      </c>
      <c r="AC595" s="21">
        <v>39.577500000000001</v>
      </c>
      <c r="AD595" s="21"/>
      <c r="AE595" s="21">
        <v>39.577500000000001</v>
      </c>
      <c r="AF595" s="21">
        <v>39.019871000000002</v>
      </c>
      <c r="AG595" s="21">
        <v>0</v>
      </c>
      <c r="AH595" s="21">
        <v>39.019871000000002</v>
      </c>
      <c r="AI595" s="1464"/>
      <c r="AJ595" s="1464"/>
      <c r="AK595" s="1464" t="s">
        <v>12213</v>
      </c>
      <c r="AL595" s="2601">
        <v>0.25</v>
      </c>
      <c r="AM595" s="1464">
        <v>0</v>
      </c>
    </row>
    <row r="596" spans="1:39" ht="63">
      <c r="A596" s="289">
        <v>2037</v>
      </c>
      <c r="B596" s="1468" t="s">
        <v>5270</v>
      </c>
      <c r="C596" s="130" t="s">
        <v>5271</v>
      </c>
      <c r="D596" s="1460" t="s">
        <v>147</v>
      </c>
      <c r="E596" s="138" t="s">
        <v>3957</v>
      </c>
      <c r="F596" s="1508" t="s">
        <v>115</v>
      </c>
      <c r="G596" s="129">
        <v>75.346000000000004</v>
      </c>
      <c r="H596" s="1463">
        <v>0</v>
      </c>
      <c r="I596" s="140">
        <v>7.7789999999999999</v>
      </c>
      <c r="J596" s="1464">
        <v>0</v>
      </c>
      <c r="K596" s="1464">
        <v>7.7789999999999999</v>
      </c>
      <c r="L596" s="1464">
        <v>67.567000000000007</v>
      </c>
      <c r="M596" s="1464">
        <v>67.566999999999993</v>
      </c>
      <c r="N596" s="1464">
        <v>0</v>
      </c>
      <c r="O596" s="1464">
        <v>67.566999999999993</v>
      </c>
      <c r="P596" s="1464"/>
      <c r="Q596" s="1464"/>
      <c r="R596" s="1464"/>
      <c r="S596" s="1464"/>
      <c r="T596" s="1464"/>
      <c r="U596" s="1464"/>
      <c r="V596" s="1464"/>
      <c r="W596" s="1464"/>
      <c r="X596" s="1464"/>
      <c r="Y596" s="1464"/>
      <c r="Z596" s="466">
        <v>67.566999999999993</v>
      </c>
      <c r="AA596" s="466">
        <v>0</v>
      </c>
      <c r="AB596" s="21">
        <v>67.566999999999993</v>
      </c>
      <c r="AC596" s="21">
        <v>67.566499999999991</v>
      </c>
      <c r="AD596" s="21"/>
      <c r="AE596" s="21">
        <v>67.566499999999991</v>
      </c>
      <c r="AF596" s="21">
        <v>67.566094000000007</v>
      </c>
      <c r="AG596" s="21">
        <v>0</v>
      </c>
      <c r="AH596" s="21">
        <v>67.566094000000007</v>
      </c>
      <c r="AI596" s="1464"/>
      <c r="AJ596" s="1464"/>
      <c r="AK596" s="1464" t="s">
        <v>9368</v>
      </c>
      <c r="AL596" s="2601">
        <v>0.5</v>
      </c>
      <c r="AM596" s="1464">
        <v>0</v>
      </c>
    </row>
    <row r="597" spans="1:39" ht="63">
      <c r="A597" s="289">
        <v>2038</v>
      </c>
      <c r="B597" s="1468" t="s">
        <v>5272</v>
      </c>
      <c r="C597" s="130" t="s">
        <v>5273</v>
      </c>
      <c r="D597" s="1460" t="s">
        <v>534</v>
      </c>
      <c r="E597" s="138" t="s">
        <v>3957</v>
      </c>
      <c r="F597" s="1508" t="s">
        <v>115</v>
      </c>
      <c r="G597" s="129">
        <v>100</v>
      </c>
      <c r="H597" s="1463">
        <v>8.25</v>
      </c>
      <c r="I597" s="140">
        <v>45.874750000000006</v>
      </c>
      <c r="J597" s="1464">
        <v>0</v>
      </c>
      <c r="K597" s="1464">
        <v>54.124750000000006</v>
      </c>
      <c r="L597" s="1464">
        <v>45.875249999999994</v>
      </c>
      <c r="M597" s="1464">
        <v>22.937999999999999</v>
      </c>
      <c r="N597" s="1464">
        <v>0</v>
      </c>
      <c r="O597" s="1464">
        <v>22.937999999999999</v>
      </c>
      <c r="P597" s="1464"/>
      <c r="Q597" s="1464"/>
      <c r="R597" s="1464"/>
      <c r="S597" s="1464"/>
      <c r="T597" s="1464"/>
      <c r="U597" s="1464"/>
      <c r="V597" s="1464"/>
      <c r="W597" s="1464"/>
      <c r="X597" s="1464"/>
      <c r="Y597" s="1464"/>
      <c r="Z597" s="466">
        <v>22.937999999999999</v>
      </c>
      <c r="AA597" s="466">
        <v>0</v>
      </c>
      <c r="AB597" s="21">
        <v>22.937999999999999</v>
      </c>
      <c r="AC597" s="21">
        <v>11.4695</v>
      </c>
      <c r="AD597" s="21"/>
      <c r="AE597" s="21">
        <v>11.4695</v>
      </c>
      <c r="AF597" s="21">
        <v>11.469621999999999</v>
      </c>
      <c r="AG597" s="21">
        <v>0</v>
      </c>
      <c r="AH597" s="21">
        <v>11.469621999999999</v>
      </c>
      <c r="AI597" s="1464"/>
      <c r="AJ597" s="1464"/>
      <c r="AK597" s="1464" t="s">
        <v>10398</v>
      </c>
      <c r="AL597" s="2601">
        <v>0.25</v>
      </c>
      <c r="AM597" s="1464">
        <v>0</v>
      </c>
    </row>
    <row r="598" spans="1:39" ht="94.5">
      <c r="A598" s="289">
        <v>2039</v>
      </c>
      <c r="B598" s="1468" t="s">
        <v>5274</v>
      </c>
      <c r="C598" s="130" t="s">
        <v>5275</v>
      </c>
      <c r="D598" s="1460" t="s">
        <v>534</v>
      </c>
      <c r="E598" s="138" t="s">
        <v>3957</v>
      </c>
      <c r="F598" s="1508" t="s">
        <v>115</v>
      </c>
      <c r="G598" s="129">
        <v>100</v>
      </c>
      <c r="H598" s="1463">
        <v>8.25</v>
      </c>
      <c r="I598" s="140">
        <v>45.874750000000006</v>
      </c>
      <c r="J598" s="1464">
        <v>0</v>
      </c>
      <c r="K598" s="1464">
        <v>54.124750000000006</v>
      </c>
      <c r="L598" s="1464">
        <v>45.875249999999994</v>
      </c>
      <c r="M598" s="1464">
        <v>22.937999999999999</v>
      </c>
      <c r="N598" s="1464">
        <v>0</v>
      </c>
      <c r="O598" s="1464">
        <v>22.937999999999999</v>
      </c>
      <c r="P598" s="1464"/>
      <c r="Q598" s="1464"/>
      <c r="R598" s="1464"/>
      <c r="S598" s="1464"/>
      <c r="T598" s="1464"/>
      <c r="U598" s="1464"/>
      <c r="V598" s="1464"/>
      <c r="W598" s="1464"/>
      <c r="X598" s="1464"/>
      <c r="Y598" s="1464"/>
      <c r="Z598" s="466">
        <v>22.937999999999999</v>
      </c>
      <c r="AA598" s="466">
        <v>0</v>
      </c>
      <c r="AB598" s="21">
        <v>22.937999999999999</v>
      </c>
      <c r="AC598" s="21">
        <v>22.9375</v>
      </c>
      <c r="AD598" s="21"/>
      <c r="AE598" s="21">
        <v>22.9375</v>
      </c>
      <c r="AF598" s="21">
        <v>22.937999999999999</v>
      </c>
      <c r="AG598" s="21">
        <v>0</v>
      </c>
      <c r="AH598" s="21">
        <v>22.937999999999999</v>
      </c>
      <c r="AI598" s="1464"/>
      <c r="AJ598" s="1464"/>
      <c r="AK598" s="1464" t="s">
        <v>12235</v>
      </c>
      <c r="AL598" s="2601">
        <v>0.25</v>
      </c>
      <c r="AM598" s="1464">
        <v>0</v>
      </c>
    </row>
    <row r="599" spans="1:39" ht="94.5">
      <c r="A599" s="289">
        <v>2040</v>
      </c>
      <c r="B599" s="1468" t="s">
        <v>5276</v>
      </c>
      <c r="C599" s="130" t="s">
        <v>5277</v>
      </c>
      <c r="D599" s="1460" t="s">
        <v>277</v>
      </c>
      <c r="E599" s="138" t="s">
        <v>3957</v>
      </c>
      <c r="F599" s="1508" t="s">
        <v>115</v>
      </c>
      <c r="G599" s="129">
        <v>136.76599999999999</v>
      </c>
      <c r="H599" s="1463">
        <v>11.283250000000001</v>
      </c>
      <c r="I599" s="140">
        <v>12.548249999999999</v>
      </c>
      <c r="J599" s="1464">
        <v>0</v>
      </c>
      <c r="K599" s="1464">
        <v>23.831499999999998</v>
      </c>
      <c r="L599" s="1464">
        <v>112.93449999999999</v>
      </c>
      <c r="M599" s="1464">
        <v>28.234000000000002</v>
      </c>
      <c r="N599" s="1464">
        <v>0</v>
      </c>
      <c r="O599" s="1464">
        <v>28.234000000000002</v>
      </c>
      <c r="P599" s="1464"/>
      <c r="Q599" s="1464"/>
      <c r="R599" s="1464"/>
      <c r="S599" s="1464"/>
      <c r="T599" s="1464"/>
      <c r="U599" s="1464"/>
      <c r="V599" s="1464"/>
      <c r="W599" s="1464"/>
      <c r="X599" s="1464"/>
      <c r="Y599" s="1464"/>
      <c r="Z599" s="466">
        <v>28.234000000000002</v>
      </c>
      <c r="AA599" s="466">
        <v>0</v>
      </c>
      <c r="AB599" s="21">
        <v>28.234000000000002</v>
      </c>
      <c r="AC599" s="21">
        <v>28.233499999999999</v>
      </c>
      <c r="AD599" s="21"/>
      <c r="AE599" s="21">
        <v>28.233499999999999</v>
      </c>
      <c r="AF599" s="21">
        <v>23.989357999999999</v>
      </c>
      <c r="AG599" s="21">
        <v>0</v>
      </c>
      <c r="AH599" s="21">
        <v>23.989357999999999</v>
      </c>
      <c r="AI599" s="1464"/>
      <c r="AJ599" s="1464"/>
      <c r="AK599" s="1464" t="s">
        <v>12290</v>
      </c>
      <c r="AL599" s="2601">
        <v>0.25</v>
      </c>
      <c r="AM599" s="1464">
        <v>0</v>
      </c>
    </row>
    <row r="600" spans="1:39" ht="94.5">
      <c r="A600" s="289">
        <v>2041</v>
      </c>
      <c r="B600" s="1468" t="s">
        <v>5278</v>
      </c>
      <c r="C600" s="130" t="s">
        <v>5279</v>
      </c>
      <c r="D600" s="1460" t="s">
        <v>359</v>
      </c>
      <c r="E600" s="138" t="s">
        <v>4266</v>
      </c>
      <c r="F600" s="1508" t="s">
        <v>115</v>
      </c>
      <c r="G600" s="129">
        <v>99.915999999999997</v>
      </c>
      <c r="H600" s="1463">
        <v>8.2430000000000003</v>
      </c>
      <c r="I600" s="140">
        <v>10.428750000000001</v>
      </c>
      <c r="J600" s="1464">
        <v>0</v>
      </c>
      <c r="K600" s="1464">
        <v>18.671750000000003</v>
      </c>
      <c r="L600" s="1464">
        <v>81.244249999999994</v>
      </c>
      <c r="M600" s="1464">
        <v>20.311</v>
      </c>
      <c r="N600" s="1464">
        <v>0</v>
      </c>
      <c r="O600" s="1464">
        <v>20.311</v>
      </c>
      <c r="P600" s="1464"/>
      <c r="Q600" s="1464"/>
      <c r="R600" s="1464"/>
      <c r="S600" s="1464"/>
      <c r="T600" s="1464"/>
      <c r="U600" s="1464"/>
      <c r="V600" s="1464"/>
      <c r="W600" s="1464"/>
      <c r="X600" s="1464"/>
      <c r="Y600" s="1464"/>
      <c r="Z600" s="466">
        <v>20.311</v>
      </c>
      <c r="AA600" s="466">
        <v>0</v>
      </c>
      <c r="AB600" s="21">
        <v>20.311</v>
      </c>
      <c r="AC600" s="21">
        <v>20.310749999999999</v>
      </c>
      <c r="AD600" s="21"/>
      <c r="AE600" s="21">
        <v>20.310749999999999</v>
      </c>
      <c r="AF600" s="21">
        <v>20.311</v>
      </c>
      <c r="AG600" s="21">
        <v>0</v>
      </c>
      <c r="AH600" s="21">
        <v>20.311</v>
      </c>
      <c r="AI600" s="1464"/>
      <c r="AJ600" s="1464"/>
      <c r="AK600" s="1464" t="s">
        <v>12277</v>
      </c>
      <c r="AL600" s="2601">
        <v>0.25</v>
      </c>
      <c r="AM600" s="1464">
        <v>0</v>
      </c>
    </row>
    <row r="601" spans="1:39" ht="47.25">
      <c r="A601" s="289">
        <v>2042</v>
      </c>
      <c r="B601" s="1468" t="s">
        <v>5280</v>
      </c>
      <c r="C601" s="130" t="s">
        <v>5281</v>
      </c>
      <c r="D601" s="1460" t="s">
        <v>359</v>
      </c>
      <c r="E601" s="138" t="s">
        <v>4266</v>
      </c>
      <c r="F601" s="1508" t="s">
        <v>115</v>
      </c>
      <c r="G601" s="129">
        <v>99.899000000000001</v>
      </c>
      <c r="H601" s="1463">
        <v>8.2417499999999997</v>
      </c>
      <c r="I601" s="140">
        <v>45.829250000000002</v>
      </c>
      <c r="J601" s="1464">
        <v>0</v>
      </c>
      <c r="K601" s="1464">
        <v>54.070999999999998</v>
      </c>
      <c r="L601" s="1464">
        <v>45.828000000000003</v>
      </c>
      <c r="M601" s="1464">
        <v>45.828000000000003</v>
      </c>
      <c r="N601" s="1464">
        <v>0</v>
      </c>
      <c r="O601" s="1464">
        <v>45.828000000000003</v>
      </c>
      <c r="P601" s="1464"/>
      <c r="Q601" s="1464"/>
      <c r="R601" s="1464"/>
      <c r="S601" s="1464"/>
      <c r="T601" s="1464"/>
      <c r="U601" s="1464"/>
      <c r="V601" s="1464"/>
      <c r="W601" s="1464"/>
      <c r="X601" s="1464"/>
      <c r="Y601" s="1464"/>
      <c r="Z601" s="466">
        <v>45.828000000000003</v>
      </c>
      <c r="AA601" s="466">
        <v>0</v>
      </c>
      <c r="AB601" s="21">
        <v>45.828000000000003</v>
      </c>
      <c r="AC601" s="21">
        <v>45.828000000000003</v>
      </c>
      <c r="AD601" s="21"/>
      <c r="AE601" s="21">
        <v>45.828000000000003</v>
      </c>
      <c r="AF601" s="21">
        <v>40.838526999999999</v>
      </c>
      <c r="AG601" s="21">
        <v>0</v>
      </c>
      <c r="AH601" s="21">
        <v>40.838526999999999</v>
      </c>
      <c r="AI601" s="1464"/>
      <c r="AJ601" s="1464"/>
      <c r="AK601" s="1464" t="s">
        <v>9259</v>
      </c>
      <c r="AL601" s="2601">
        <v>1</v>
      </c>
      <c r="AM601" s="1464">
        <v>0</v>
      </c>
    </row>
    <row r="602" spans="1:39" ht="94.5">
      <c r="A602" s="289">
        <v>2043</v>
      </c>
      <c r="B602" s="1468" t="s">
        <v>5282</v>
      </c>
      <c r="C602" s="130" t="s">
        <v>5283</v>
      </c>
      <c r="D602" s="1460" t="s">
        <v>359</v>
      </c>
      <c r="E602" s="138" t="s">
        <v>4266</v>
      </c>
      <c r="F602" s="1508" t="s">
        <v>115</v>
      </c>
      <c r="G602" s="129">
        <v>159.11000000000001</v>
      </c>
      <c r="H602" s="1463">
        <v>13.125999999999999</v>
      </c>
      <c r="I602" s="140">
        <v>29.19725</v>
      </c>
      <c r="J602" s="1464">
        <v>0</v>
      </c>
      <c r="K602" s="1464">
        <v>42.323250000000002</v>
      </c>
      <c r="L602" s="1464">
        <v>116.78675000000001</v>
      </c>
      <c r="M602" s="1464">
        <v>29.196999999999999</v>
      </c>
      <c r="N602" s="1464">
        <v>0</v>
      </c>
      <c r="O602" s="1464">
        <v>29.196999999999999</v>
      </c>
      <c r="P602" s="1464"/>
      <c r="Q602" s="1464"/>
      <c r="R602" s="1464"/>
      <c r="S602" s="1464"/>
      <c r="T602" s="1464"/>
      <c r="U602" s="1464"/>
      <c r="V602" s="1464"/>
      <c r="W602" s="1464"/>
      <c r="X602" s="1464"/>
      <c r="Y602" s="1464"/>
      <c r="Z602" s="466">
        <v>29.196999999999999</v>
      </c>
      <c r="AA602" s="466">
        <v>0</v>
      </c>
      <c r="AB602" s="21">
        <v>29.196999999999999</v>
      </c>
      <c r="AC602" s="21">
        <v>29.19725</v>
      </c>
      <c r="AD602" s="21"/>
      <c r="AE602" s="21">
        <v>29.19725</v>
      </c>
      <c r="AF602" s="21">
        <v>29.196999999999999</v>
      </c>
      <c r="AG602" s="21">
        <v>0</v>
      </c>
      <c r="AH602" s="21">
        <v>29.196999999999999</v>
      </c>
      <c r="AI602" s="1464"/>
      <c r="AJ602" s="1464"/>
      <c r="AK602" s="1464" t="s">
        <v>12213</v>
      </c>
      <c r="AL602" s="2601">
        <v>0.25</v>
      </c>
      <c r="AM602" s="1464">
        <v>0</v>
      </c>
    </row>
    <row r="603" spans="1:39" ht="47.25">
      <c r="A603" s="289">
        <v>2044</v>
      </c>
      <c r="B603" s="1468" t="s">
        <v>5284</v>
      </c>
      <c r="C603" s="130" t="s">
        <v>5285</v>
      </c>
      <c r="D603" s="1460" t="s">
        <v>359</v>
      </c>
      <c r="E603" s="138" t="s">
        <v>4266</v>
      </c>
      <c r="F603" s="1508" t="s">
        <v>115</v>
      </c>
      <c r="G603" s="129">
        <v>91.918000000000006</v>
      </c>
      <c r="H603" s="1463">
        <v>7.5830000000000002</v>
      </c>
      <c r="I603" s="140">
        <v>42.166750000000008</v>
      </c>
      <c r="J603" s="1464">
        <v>0</v>
      </c>
      <c r="K603" s="1464">
        <v>49.749750000000006</v>
      </c>
      <c r="L603" s="1464">
        <v>42.16825</v>
      </c>
      <c r="M603" s="1464">
        <v>42.167999999999999</v>
      </c>
      <c r="N603" s="1464">
        <v>0</v>
      </c>
      <c r="O603" s="1464">
        <v>42.167999999999999</v>
      </c>
      <c r="P603" s="1464"/>
      <c r="Q603" s="1464"/>
      <c r="R603" s="1464"/>
      <c r="S603" s="1464"/>
      <c r="T603" s="1464"/>
      <c r="U603" s="1464"/>
      <c r="V603" s="1464"/>
      <c r="W603" s="1464"/>
      <c r="X603" s="1464"/>
      <c r="Y603" s="1464"/>
      <c r="Z603" s="466">
        <v>42.167999999999999</v>
      </c>
      <c r="AA603" s="466">
        <v>0</v>
      </c>
      <c r="AB603" s="21">
        <v>42.167999999999999</v>
      </c>
      <c r="AC603" s="21">
        <v>42.167999999999999</v>
      </c>
      <c r="AD603" s="21"/>
      <c r="AE603" s="21">
        <v>42.167999999999999</v>
      </c>
      <c r="AF603" s="21">
        <v>41.905389999999997</v>
      </c>
      <c r="AG603" s="21">
        <v>0</v>
      </c>
      <c r="AH603" s="21">
        <v>41.905389999999997</v>
      </c>
      <c r="AI603" s="1464"/>
      <c r="AJ603" s="1464"/>
      <c r="AK603" s="1464" t="s">
        <v>9259</v>
      </c>
      <c r="AL603" s="2601">
        <v>1</v>
      </c>
      <c r="AM603" s="1464">
        <v>0</v>
      </c>
    </row>
    <row r="604" spans="1:39" ht="94.5">
      <c r="A604" s="289">
        <v>2045</v>
      </c>
      <c r="B604" s="1468" t="s">
        <v>5286</v>
      </c>
      <c r="C604" s="130" t="s">
        <v>5287</v>
      </c>
      <c r="D604" s="1460" t="s">
        <v>359</v>
      </c>
      <c r="E604" s="138" t="s">
        <v>4266</v>
      </c>
      <c r="F604" s="1508" t="s">
        <v>115</v>
      </c>
      <c r="G604" s="129">
        <v>124.349</v>
      </c>
      <c r="H604" s="1463">
        <v>10.257999999999999</v>
      </c>
      <c r="I604" s="140">
        <v>22.817499999999999</v>
      </c>
      <c r="J604" s="1464">
        <v>0</v>
      </c>
      <c r="K604" s="1464">
        <v>33.075499999999998</v>
      </c>
      <c r="L604" s="1464">
        <v>91.273500000000013</v>
      </c>
      <c r="M604" s="1464">
        <v>22.818000000000001</v>
      </c>
      <c r="N604" s="1464">
        <v>0</v>
      </c>
      <c r="O604" s="1464">
        <v>22.818000000000001</v>
      </c>
      <c r="P604" s="1464"/>
      <c r="Q604" s="1464"/>
      <c r="R604" s="1464"/>
      <c r="S604" s="1464"/>
      <c r="T604" s="1464"/>
      <c r="U604" s="1464"/>
      <c r="V604" s="1464"/>
      <c r="W604" s="1464"/>
      <c r="X604" s="1464"/>
      <c r="Y604" s="1464"/>
      <c r="Z604" s="466">
        <v>22.818000000000001</v>
      </c>
      <c r="AA604" s="466">
        <v>0</v>
      </c>
      <c r="AB604" s="21">
        <v>22.818000000000001</v>
      </c>
      <c r="AC604" s="21">
        <v>22.817499999999999</v>
      </c>
      <c r="AD604" s="21"/>
      <c r="AE604" s="21">
        <v>22.817499999999999</v>
      </c>
      <c r="AF604" s="21">
        <v>22.818000000000001</v>
      </c>
      <c r="AG604" s="21">
        <v>0</v>
      </c>
      <c r="AH604" s="21">
        <v>22.818000000000001</v>
      </c>
      <c r="AI604" s="1464"/>
      <c r="AJ604" s="1464"/>
      <c r="AK604" s="1464" t="s">
        <v>12213</v>
      </c>
      <c r="AL604" s="2601">
        <v>0.25</v>
      </c>
      <c r="AM604" s="1464">
        <v>0</v>
      </c>
    </row>
    <row r="605" spans="1:39" ht="94.5">
      <c r="A605" s="289">
        <v>2046</v>
      </c>
      <c r="B605" s="1468" t="s">
        <v>5288</v>
      </c>
      <c r="C605" s="130" t="s">
        <v>5289</v>
      </c>
      <c r="D605" s="1460" t="s">
        <v>359</v>
      </c>
      <c r="E605" s="138" t="s">
        <v>4266</v>
      </c>
      <c r="F605" s="1508" t="s">
        <v>115</v>
      </c>
      <c r="G605" s="129">
        <v>80</v>
      </c>
      <c r="H605" s="1463">
        <v>6.6</v>
      </c>
      <c r="I605" s="140">
        <v>36.700000000000003</v>
      </c>
      <c r="J605" s="1464">
        <v>0</v>
      </c>
      <c r="K605" s="1464">
        <v>43.300000000000004</v>
      </c>
      <c r="L605" s="1464">
        <v>36.699999999999996</v>
      </c>
      <c r="M605" s="1464">
        <v>36.700000000000003</v>
      </c>
      <c r="N605" s="1464">
        <v>0</v>
      </c>
      <c r="O605" s="1464">
        <v>36.700000000000003</v>
      </c>
      <c r="P605" s="1464"/>
      <c r="Q605" s="1464"/>
      <c r="R605" s="1464"/>
      <c r="S605" s="1464"/>
      <c r="T605" s="1464"/>
      <c r="U605" s="1464"/>
      <c r="V605" s="1464"/>
      <c r="W605" s="1464"/>
      <c r="X605" s="1464"/>
      <c r="Y605" s="1464"/>
      <c r="Z605" s="466">
        <v>36.700000000000003</v>
      </c>
      <c r="AA605" s="466">
        <v>0</v>
      </c>
      <c r="AB605" s="21">
        <v>36.700000000000003</v>
      </c>
      <c r="AC605" s="21">
        <v>36.700000000000003</v>
      </c>
      <c r="AD605" s="21"/>
      <c r="AE605" s="21">
        <v>36.700000000000003</v>
      </c>
      <c r="AF605" s="21">
        <v>32.401130999999999</v>
      </c>
      <c r="AG605" s="21">
        <v>0</v>
      </c>
      <c r="AH605" s="21">
        <v>32.401130999999999</v>
      </c>
      <c r="AI605" s="1464"/>
      <c r="AJ605" s="1464"/>
      <c r="AK605" s="1464" t="s">
        <v>9259</v>
      </c>
      <c r="AL605" s="2601">
        <v>1</v>
      </c>
      <c r="AM605" s="1464">
        <v>0</v>
      </c>
    </row>
    <row r="606" spans="1:39" ht="78.75">
      <c r="A606" s="289">
        <v>2047</v>
      </c>
      <c r="B606" s="1468" t="s">
        <v>5290</v>
      </c>
      <c r="C606" s="130" t="s">
        <v>5291</v>
      </c>
      <c r="D606" s="1460" t="s">
        <v>359</v>
      </c>
      <c r="E606" s="138" t="s">
        <v>4266</v>
      </c>
      <c r="F606" s="1508" t="s">
        <v>115</v>
      </c>
      <c r="G606" s="129">
        <v>69.91</v>
      </c>
      <c r="H606" s="1463">
        <v>5.7670000000000003</v>
      </c>
      <c r="I606" s="140">
        <v>32.070750000000004</v>
      </c>
      <c r="J606" s="1464">
        <v>0</v>
      </c>
      <c r="K606" s="1464">
        <v>37.837750000000007</v>
      </c>
      <c r="L606" s="1464">
        <v>32.07224999999999</v>
      </c>
      <c r="M606" s="1464">
        <v>32.072000000000003</v>
      </c>
      <c r="N606" s="1464">
        <v>0</v>
      </c>
      <c r="O606" s="1464">
        <v>32.072000000000003</v>
      </c>
      <c r="P606" s="1464"/>
      <c r="Q606" s="1464"/>
      <c r="R606" s="1464"/>
      <c r="S606" s="1464"/>
      <c r="T606" s="1464"/>
      <c r="U606" s="1464"/>
      <c r="V606" s="1464"/>
      <c r="W606" s="1464"/>
      <c r="X606" s="1464"/>
      <c r="Y606" s="1464"/>
      <c r="Z606" s="466">
        <v>32.072000000000003</v>
      </c>
      <c r="AA606" s="466">
        <v>0</v>
      </c>
      <c r="AB606" s="21">
        <v>32.072000000000003</v>
      </c>
      <c r="AC606" s="21">
        <v>32.072000000000003</v>
      </c>
      <c r="AD606" s="21"/>
      <c r="AE606" s="21">
        <v>32.072000000000003</v>
      </c>
      <c r="AF606" s="21">
        <v>31.895835999999999</v>
      </c>
      <c r="AG606" s="21">
        <v>0</v>
      </c>
      <c r="AH606" s="21">
        <v>31.895835999999999</v>
      </c>
      <c r="AI606" s="1464"/>
      <c r="AJ606" s="1464"/>
      <c r="AK606" s="1464" t="s">
        <v>9259</v>
      </c>
      <c r="AL606" s="2601">
        <v>1</v>
      </c>
      <c r="AM606" s="1464">
        <v>0</v>
      </c>
    </row>
    <row r="607" spans="1:39" ht="78.75">
      <c r="A607" s="289">
        <v>2048</v>
      </c>
      <c r="B607" s="1468" t="s">
        <v>5292</v>
      </c>
      <c r="C607" s="130" t="s">
        <v>5293</v>
      </c>
      <c r="D607" s="1460" t="s">
        <v>359</v>
      </c>
      <c r="E607" s="138" t="s">
        <v>4266</v>
      </c>
      <c r="F607" s="1508" t="s">
        <v>115</v>
      </c>
      <c r="G607" s="129">
        <v>54.72</v>
      </c>
      <c r="H607" s="1463">
        <v>4.5140000000000002</v>
      </c>
      <c r="I607" s="140">
        <v>25.10275</v>
      </c>
      <c r="J607" s="1464">
        <v>0</v>
      </c>
      <c r="K607" s="1464">
        <v>29.61675</v>
      </c>
      <c r="L607" s="1464">
        <v>25.103249999999999</v>
      </c>
      <c r="M607" s="1464">
        <v>25.103000000000002</v>
      </c>
      <c r="N607" s="1464">
        <v>0</v>
      </c>
      <c r="O607" s="1464">
        <v>25.103000000000002</v>
      </c>
      <c r="P607" s="1464"/>
      <c r="Q607" s="1464"/>
      <c r="R607" s="1464"/>
      <c r="S607" s="1464"/>
      <c r="T607" s="1464"/>
      <c r="U607" s="1464"/>
      <c r="V607" s="1464"/>
      <c r="W607" s="1464"/>
      <c r="X607" s="1464"/>
      <c r="Y607" s="1464"/>
      <c r="Z607" s="466">
        <v>25.103000000000002</v>
      </c>
      <c r="AA607" s="466">
        <v>0</v>
      </c>
      <c r="AB607" s="21">
        <v>25.103000000000002</v>
      </c>
      <c r="AC607" s="21">
        <v>25.103000000000002</v>
      </c>
      <c r="AD607" s="21"/>
      <c r="AE607" s="21">
        <v>25.103000000000002</v>
      </c>
      <c r="AF607" s="21">
        <v>25.028129</v>
      </c>
      <c r="AG607" s="21">
        <v>0</v>
      </c>
      <c r="AH607" s="21">
        <v>25.028129</v>
      </c>
      <c r="AI607" s="1464"/>
      <c r="AJ607" s="1464"/>
      <c r="AK607" s="1464" t="s">
        <v>9259</v>
      </c>
      <c r="AL607" s="2601">
        <v>1</v>
      </c>
      <c r="AM607" s="1464">
        <v>0</v>
      </c>
    </row>
    <row r="608" spans="1:39" ht="78.75">
      <c r="A608" s="289">
        <v>2049</v>
      </c>
      <c r="B608" s="1468" t="s">
        <v>5294</v>
      </c>
      <c r="C608" s="130" t="s">
        <v>5295</v>
      </c>
      <c r="D608" s="1460" t="s">
        <v>359</v>
      </c>
      <c r="E608" s="138" t="s">
        <v>4266</v>
      </c>
      <c r="F608" s="1508" t="s">
        <v>115</v>
      </c>
      <c r="G608" s="129">
        <v>77.94</v>
      </c>
      <c r="H608" s="1463">
        <v>6.43</v>
      </c>
      <c r="I608" s="140">
        <v>35.754750000000001</v>
      </c>
      <c r="J608" s="1464">
        <v>0</v>
      </c>
      <c r="K608" s="1464">
        <v>42.184750000000001</v>
      </c>
      <c r="L608" s="1464">
        <v>35.755249999999997</v>
      </c>
      <c r="M608" s="1464">
        <v>35.755000000000003</v>
      </c>
      <c r="N608" s="1464">
        <v>0</v>
      </c>
      <c r="O608" s="1464">
        <v>35.755000000000003</v>
      </c>
      <c r="P608" s="1464"/>
      <c r="Q608" s="1464"/>
      <c r="R608" s="1464"/>
      <c r="S608" s="1464"/>
      <c r="T608" s="1464"/>
      <c r="U608" s="1464"/>
      <c r="V608" s="1464"/>
      <c r="W608" s="1464"/>
      <c r="X608" s="1464"/>
      <c r="Y608" s="1464"/>
      <c r="Z608" s="466">
        <v>35.755000000000003</v>
      </c>
      <c r="AA608" s="466">
        <v>0</v>
      </c>
      <c r="AB608" s="21">
        <v>35.755000000000003</v>
      </c>
      <c r="AC608" s="21">
        <v>35.755000000000003</v>
      </c>
      <c r="AD608" s="21"/>
      <c r="AE608" s="21">
        <v>35.755000000000003</v>
      </c>
      <c r="AF608" s="21">
        <v>35.412261000000001</v>
      </c>
      <c r="AG608" s="21">
        <v>0</v>
      </c>
      <c r="AH608" s="21">
        <v>35.412261000000001</v>
      </c>
      <c r="AI608" s="1464"/>
      <c r="AJ608" s="1464"/>
      <c r="AK608" s="1464" t="s">
        <v>9259</v>
      </c>
      <c r="AL608" s="2601">
        <v>1</v>
      </c>
      <c r="AM608" s="1464">
        <v>0</v>
      </c>
    </row>
    <row r="609" spans="1:39" ht="63">
      <c r="A609" s="289">
        <v>2050</v>
      </c>
      <c r="B609" s="1468" t="s">
        <v>5296</v>
      </c>
      <c r="C609" s="130" t="s">
        <v>5297</v>
      </c>
      <c r="D609" s="1460" t="s">
        <v>359</v>
      </c>
      <c r="E609" s="138" t="s">
        <v>4266</v>
      </c>
      <c r="F609" s="1508" t="s">
        <v>115</v>
      </c>
      <c r="G609" s="129">
        <v>80.040000000000006</v>
      </c>
      <c r="H609" s="1463">
        <v>6.6029999999999998</v>
      </c>
      <c r="I609" s="140">
        <v>36.717500000000001</v>
      </c>
      <c r="J609" s="1464">
        <v>0</v>
      </c>
      <c r="K609" s="1464">
        <v>43.320500000000003</v>
      </c>
      <c r="L609" s="1464">
        <v>36.719500000000004</v>
      </c>
      <c r="M609" s="1464">
        <v>36.72</v>
      </c>
      <c r="N609" s="1464">
        <v>0</v>
      </c>
      <c r="O609" s="1464">
        <v>36.72</v>
      </c>
      <c r="P609" s="1464"/>
      <c r="Q609" s="1464"/>
      <c r="R609" s="1464"/>
      <c r="S609" s="1464"/>
      <c r="T609" s="1464"/>
      <c r="U609" s="1464"/>
      <c r="V609" s="1464"/>
      <c r="W609" s="1464"/>
      <c r="X609" s="1464"/>
      <c r="Y609" s="1464"/>
      <c r="Z609" s="466">
        <v>36.72</v>
      </c>
      <c r="AA609" s="466">
        <v>0</v>
      </c>
      <c r="AB609" s="21">
        <v>36.72</v>
      </c>
      <c r="AC609" s="21">
        <v>36.72</v>
      </c>
      <c r="AD609" s="21"/>
      <c r="AE609" s="21">
        <v>36.72</v>
      </c>
      <c r="AF609" s="21">
        <v>36.480634000000002</v>
      </c>
      <c r="AG609" s="21">
        <v>0</v>
      </c>
      <c r="AH609" s="21">
        <v>36.480634000000002</v>
      </c>
      <c r="AI609" s="1464"/>
      <c r="AJ609" s="1464"/>
      <c r="AK609" s="1464" t="s">
        <v>9259</v>
      </c>
      <c r="AL609" s="2601">
        <v>1</v>
      </c>
      <c r="AM609" s="1464">
        <v>0</v>
      </c>
    </row>
    <row r="610" spans="1:39" ht="78.75">
      <c r="A610" s="289">
        <v>2051</v>
      </c>
      <c r="B610" s="1468" t="s">
        <v>5298</v>
      </c>
      <c r="C610" s="130" t="s">
        <v>5299</v>
      </c>
      <c r="D610" s="1460" t="s">
        <v>359</v>
      </c>
      <c r="E610" s="138" t="s">
        <v>4266</v>
      </c>
      <c r="F610" s="1508" t="s">
        <v>115</v>
      </c>
      <c r="G610" s="129">
        <v>54.78</v>
      </c>
      <c r="H610" s="1463">
        <v>4.5190000000000001</v>
      </c>
      <c r="I610" s="140">
        <v>6.2824999999999998</v>
      </c>
      <c r="J610" s="1464">
        <v>0</v>
      </c>
      <c r="K610" s="1464">
        <v>10.801500000000001</v>
      </c>
      <c r="L610" s="1464">
        <v>43.978499999999997</v>
      </c>
      <c r="M610" s="1464">
        <v>43.978999999999999</v>
      </c>
      <c r="N610" s="1464">
        <v>0</v>
      </c>
      <c r="O610" s="1464">
        <v>43.978999999999999</v>
      </c>
      <c r="P610" s="1464"/>
      <c r="Q610" s="1464"/>
      <c r="R610" s="1464"/>
      <c r="S610" s="1464"/>
      <c r="T610" s="1464"/>
      <c r="U610" s="1464"/>
      <c r="V610" s="1464"/>
      <c r="W610" s="1464"/>
      <c r="X610" s="1464"/>
      <c r="Y610" s="1464"/>
      <c r="Z610" s="466">
        <v>43.978999999999999</v>
      </c>
      <c r="AA610" s="466">
        <v>0</v>
      </c>
      <c r="AB610" s="21">
        <v>43.978999999999999</v>
      </c>
      <c r="AC610" s="21">
        <v>43.978999999999999</v>
      </c>
      <c r="AD610" s="21"/>
      <c r="AE610" s="21">
        <v>43.978999999999999</v>
      </c>
      <c r="AF610" s="21">
        <v>31.086962</v>
      </c>
      <c r="AG610" s="21">
        <v>0</v>
      </c>
      <c r="AH610" s="21">
        <v>31.086962</v>
      </c>
      <c r="AI610" s="1464"/>
      <c r="AJ610" s="1464" t="s">
        <v>12949</v>
      </c>
      <c r="AK610" s="1464" t="s">
        <v>9259</v>
      </c>
      <c r="AL610" s="2601">
        <v>1</v>
      </c>
      <c r="AM610" s="1464">
        <v>0</v>
      </c>
    </row>
    <row r="611" spans="1:39" ht="47.25">
      <c r="A611" s="289">
        <v>2052</v>
      </c>
      <c r="B611" s="1468" t="s">
        <v>5300</v>
      </c>
      <c r="C611" s="130" t="s">
        <v>5301</v>
      </c>
      <c r="D611" s="1460" t="s">
        <v>359</v>
      </c>
      <c r="E611" s="138" t="s">
        <v>4266</v>
      </c>
      <c r="F611" s="1508" t="s">
        <v>115</v>
      </c>
      <c r="G611" s="129">
        <v>100</v>
      </c>
      <c r="H611" s="1463">
        <v>8.25</v>
      </c>
      <c r="I611" s="140">
        <v>45.874750000000006</v>
      </c>
      <c r="J611" s="1464">
        <v>0</v>
      </c>
      <c r="K611" s="1464">
        <v>54.124750000000006</v>
      </c>
      <c r="L611" s="1464">
        <v>45.875249999999994</v>
      </c>
      <c r="M611" s="1464">
        <v>45.875</v>
      </c>
      <c r="N611" s="1464">
        <v>0</v>
      </c>
      <c r="O611" s="1464">
        <v>45.875</v>
      </c>
      <c r="P611" s="1464"/>
      <c r="Q611" s="1464"/>
      <c r="R611" s="1464"/>
      <c r="S611" s="1464"/>
      <c r="T611" s="1464"/>
      <c r="U611" s="1464"/>
      <c r="V611" s="1464"/>
      <c r="W611" s="1464"/>
      <c r="X611" s="1464"/>
      <c r="Y611" s="1464"/>
      <c r="Z611" s="466">
        <v>45.875</v>
      </c>
      <c r="AA611" s="466">
        <v>0</v>
      </c>
      <c r="AB611" s="21">
        <v>45.875</v>
      </c>
      <c r="AC611" s="21">
        <v>45.875</v>
      </c>
      <c r="AD611" s="21"/>
      <c r="AE611" s="21">
        <v>45.875</v>
      </c>
      <c r="AF611" s="21">
        <v>45.620035000000001</v>
      </c>
      <c r="AG611" s="21">
        <v>0</v>
      </c>
      <c r="AH611" s="21">
        <v>45.620035000000001</v>
      </c>
      <c r="AI611" s="1464"/>
      <c r="AJ611" s="1464"/>
      <c r="AK611" s="1464" t="s">
        <v>9259</v>
      </c>
      <c r="AL611" s="2601">
        <v>1</v>
      </c>
      <c r="AM611" s="1464">
        <v>0</v>
      </c>
    </row>
    <row r="612" spans="1:39" ht="31.5">
      <c r="A612" s="289">
        <v>2053</v>
      </c>
      <c r="B612" s="1468" t="s">
        <v>5302</v>
      </c>
      <c r="C612" s="130" t="s">
        <v>5303</v>
      </c>
      <c r="D612" s="1460" t="s">
        <v>359</v>
      </c>
      <c r="E612" s="138" t="s">
        <v>4266</v>
      </c>
      <c r="F612" s="1508" t="s">
        <v>115</v>
      </c>
      <c r="G612" s="129">
        <v>100</v>
      </c>
      <c r="H612" s="1463">
        <v>8.25</v>
      </c>
      <c r="I612" s="140">
        <v>45.874750000000006</v>
      </c>
      <c r="J612" s="1464">
        <v>0</v>
      </c>
      <c r="K612" s="1464">
        <v>54.124750000000006</v>
      </c>
      <c r="L612" s="1464">
        <v>45.875249999999994</v>
      </c>
      <c r="M612" s="1464">
        <v>45.875</v>
      </c>
      <c r="N612" s="1464">
        <v>0</v>
      </c>
      <c r="O612" s="1464">
        <v>45.875</v>
      </c>
      <c r="P612" s="1464"/>
      <c r="Q612" s="1464"/>
      <c r="R612" s="1464"/>
      <c r="S612" s="1464"/>
      <c r="T612" s="1464"/>
      <c r="U612" s="1464"/>
      <c r="V612" s="1464"/>
      <c r="W612" s="1464"/>
      <c r="X612" s="1464"/>
      <c r="Y612" s="1464"/>
      <c r="Z612" s="466">
        <v>45.875</v>
      </c>
      <c r="AA612" s="466">
        <v>0</v>
      </c>
      <c r="AB612" s="21">
        <v>45.875</v>
      </c>
      <c r="AC612" s="21">
        <v>45.875</v>
      </c>
      <c r="AD612" s="21"/>
      <c r="AE612" s="21">
        <v>45.875</v>
      </c>
      <c r="AF612" s="21">
        <v>22.120168</v>
      </c>
      <c r="AG612" s="21">
        <v>0</v>
      </c>
      <c r="AH612" s="21">
        <v>22.120168</v>
      </c>
      <c r="AI612" s="1464"/>
      <c r="AJ612" s="1464"/>
      <c r="AK612" s="1464" t="s">
        <v>9259</v>
      </c>
      <c r="AL612" s="2601">
        <v>1</v>
      </c>
      <c r="AM612" s="1464">
        <v>0</v>
      </c>
    </row>
    <row r="613" spans="1:39" ht="94.5">
      <c r="A613" s="289">
        <v>2054</v>
      </c>
      <c r="B613" s="1468" t="s">
        <v>5304</v>
      </c>
      <c r="C613" s="130" t="s">
        <v>5305</v>
      </c>
      <c r="D613" s="1460" t="s">
        <v>359</v>
      </c>
      <c r="E613" s="138" t="s">
        <v>4266</v>
      </c>
      <c r="F613" s="1508" t="s">
        <v>115</v>
      </c>
      <c r="G613" s="129">
        <v>100</v>
      </c>
      <c r="H613" s="1463">
        <v>8.25</v>
      </c>
      <c r="I613" s="140">
        <v>34.406750000000002</v>
      </c>
      <c r="J613" s="1464">
        <v>0</v>
      </c>
      <c r="K613" s="1464">
        <v>42.656750000000002</v>
      </c>
      <c r="L613" s="1464">
        <v>57.343249999999998</v>
      </c>
      <c r="M613" s="1464">
        <v>57.343000000000004</v>
      </c>
      <c r="N613" s="1464">
        <v>0</v>
      </c>
      <c r="O613" s="1464">
        <v>57.343000000000004</v>
      </c>
      <c r="P613" s="1464"/>
      <c r="Q613" s="1464"/>
      <c r="R613" s="1464"/>
      <c r="S613" s="1464"/>
      <c r="T613" s="1464"/>
      <c r="U613" s="1464"/>
      <c r="V613" s="1464"/>
      <c r="W613" s="1464"/>
      <c r="X613" s="1464">
        <v>11.468249999999998</v>
      </c>
      <c r="Y613" s="1464"/>
      <c r="Z613" s="466">
        <v>45.874750000000006</v>
      </c>
      <c r="AA613" s="466">
        <v>0</v>
      </c>
      <c r="AB613" s="21">
        <v>45.874750000000006</v>
      </c>
      <c r="AC613" s="21">
        <v>45.875</v>
      </c>
      <c r="AD613" s="21"/>
      <c r="AE613" s="21">
        <v>45.875</v>
      </c>
      <c r="AF613" s="21">
        <v>40.798842</v>
      </c>
      <c r="AG613" s="21">
        <v>0</v>
      </c>
      <c r="AH613" s="21">
        <v>40.798842</v>
      </c>
      <c r="AI613" s="1464"/>
      <c r="AJ613" s="1464" t="s">
        <v>10357</v>
      </c>
      <c r="AK613" s="1464" t="s">
        <v>11800</v>
      </c>
      <c r="AL613" s="2601">
        <v>0.5</v>
      </c>
      <c r="AM613" s="1464">
        <v>0</v>
      </c>
    </row>
    <row r="614" spans="1:39" ht="31.5">
      <c r="A614" s="289">
        <v>2055</v>
      </c>
      <c r="B614" s="1468" t="s">
        <v>5306</v>
      </c>
      <c r="C614" s="130" t="s">
        <v>5307</v>
      </c>
      <c r="D614" s="1460" t="s">
        <v>359</v>
      </c>
      <c r="E614" s="138" t="s">
        <v>4266</v>
      </c>
      <c r="F614" s="1508" t="s">
        <v>115</v>
      </c>
      <c r="G614" s="129">
        <v>100</v>
      </c>
      <c r="H614" s="1463">
        <v>16.5</v>
      </c>
      <c r="I614" s="140">
        <v>41.749499999999998</v>
      </c>
      <c r="J614" s="1464">
        <v>0</v>
      </c>
      <c r="K614" s="1464">
        <v>58.249499999999998</v>
      </c>
      <c r="L614" s="1464">
        <v>41.750500000000002</v>
      </c>
      <c r="M614" s="1464">
        <v>41.750999999999998</v>
      </c>
      <c r="N614" s="1464">
        <v>0</v>
      </c>
      <c r="O614" s="1464">
        <v>41.750999999999998</v>
      </c>
      <c r="P614" s="1464"/>
      <c r="Q614" s="1464"/>
      <c r="R614" s="1464"/>
      <c r="S614" s="1464"/>
      <c r="T614" s="1464"/>
      <c r="U614" s="1464"/>
      <c r="V614" s="1464"/>
      <c r="W614" s="1464"/>
      <c r="X614" s="1464"/>
      <c r="Y614" s="1464"/>
      <c r="Z614" s="466">
        <v>41.750999999999998</v>
      </c>
      <c r="AA614" s="466">
        <v>0</v>
      </c>
      <c r="AB614" s="21">
        <v>41.750999999999998</v>
      </c>
      <c r="AC614" s="21">
        <v>41.750999999999998</v>
      </c>
      <c r="AD614" s="21"/>
      <c r="AE614" s="21">
        <v>41.750999999999998</v>
      </c>
      <c r="AF614" s="21">
        <v>36.445259999999998</v>
      </c>
      <c r="AG614" s="21">
        <v>0</v>
      </c>
      <c r="AH614" s="21">
        <v>36.445259999999998</v>
      </c>
      <c r="AI614" s="1464"/>
      <c r="AJ614" s="1464"/>
      <c r="AK614" s="1464" t="s">
        <v>9259</v>
      </c>
      <c r="AL614" s="2601">
        <v>1</v>
      </c>
      <c r="AM614" s="1464">
        <v>0</v>
      </c>
    </row>
    <row r="615" spans="1:39" ht="94.5">
      <c r="A615" s="289">
        <v>2056</v>
      </c>
      <c r="B615" s="1468" t="s">
        <v>5308</v>
      </c>
      <c r="C615" s="130" t="s">
        <v>5309</v>
      </c>
      <c r="D615" s="1460" t="s">
        <v>359</v>
      </c>
      <c r="E615" s="138" t="s">
        <v>4266</v>
      </c>
      <c r="F615" s="1508" t="s">
        <v>115</v>
      </c>
      <c r="G615" s="129">
        <v>150</v>
      </c>
      <c r="H615" s="1463">
        <v>12.375</v>
      </c>
      <c r="I615" s="140">
        <v>27.52525</v>
      </c>
      <c r="J615" s="1464">
        <v>0</v>
      </c>
      <c r="K615" s="1464">
        <v>39.90025</v>
      </c>
      <c r="L615" s="1464">
        <v>110.09975</v>
      </c>
      <c r="M615" s="1464">
        <v>27.524999999999999</v>
      </c>
      <c r="N615" s="1464">
        <v>0</v>
      </c>
      <c r="O615" s="1464">
        <v>27.524999999999999</v>
      </c>
      <c r="P615" s="1464"/>
      <c r="Q615" s="1464"/>
      <c r="R615" s="1464"/>
      <c r="S615" s="1464"/>
      <c r="T615" s="1464"/>
      <c r="U615" s="1464"/>
      <c r="V615" s="1464"/>
      <c r="W615" s="1464"/>
      <c r="X615" s="1464"/>
      <c r="Y615" s="1464"/>
      <c r="Z615" s="466">
        <v>27.524999999999999</v>
      </c>
      <c r="AA615" s="466">
        <v>0</v>
      </c>
      <c r="AB615" s="21">
        <v>27.524999999999999</v>
      </c>
      <c r="AC615" s="21">
        <v>27.52525</v>
      </c>
      <c r="AD615" s="21"/>
      <c r="AE615" s="21">
        <v>27.52525</v>
      </c>
      <c r="AF615" s="21">
        <v>27.524000000000001</v>
      </c>
      <c r="AG615" s="21">
        <v>0</v>
      </c>
      <c r="AH615" s="21">
        <v>27.524000000000001</v>
      </c>
      <c r="AI615" s="1464"/>
      <c r="AJ615" s="1464"/>
      <c r="AK615" s="1464" t="s">
        <v>12278</v>
      </c>
      <c r="AL615" s="2601">
        <v>0.25</v>
      </c>
      <c r="AM615" s="1464">
        <v>0</v>
      </c>
    </row>
    <row r="616" spans="1:39" ht="78.75">
      <c r="A616" s="289">
        <v>2057</v>
      </c>
      <c r="B616" s="1468" t="s">
        <v>5310</v>
      </c>
      <c r="C616" s="130" t="s">
        <v>5311</v>
      </c>
      <c r="D616" s="1460" t="s">
        <v>359</v>
      </c>
      <c r="E616" s="138" t="s">
        <v>4266</v>
      </c>
      <c r="F616" s="1508" t="s">
        <v>115</v>
      </c>
      <c r="G616" s="129">
        <v>70.16</v>
      </c>
      <c r="H616" s="1463">
        <v>5.7880000000000003</v>
      </c>
      <c r="I616" s="140">
        <v>16.093499999999999</v>
      </c>
      <c r="J616" s="1464">
        <v>0</v>
      </c>
      <c r="K616" s="1464">
        <v>21.881499999999999</v>
      </c>
      <c r="L616" s="1464">
        <v>48.278499999999994</v>
      </c>
      <c r="M616" s="1464">
        <v>48.279000000000003</v>
      </c>
      <c r="N616" s="1464">
        <v>0</v>
      </c>
      <c r="O616" s="1464">
        <v>48.279000000000003</v>
      </c>
      <c r="P616" s="1464"/>
      <c r="Q616" s="1464"/>
      <c r="R616" s="1464"/>
      <c r="S616" s="1464"/>
      <c r="T616" s="1464"/>
      <c r="U616" s="1464"/>
      <c r="V616" s="1464"/>
      <c r="W616" s="1464"/>
      <c r="X616" s="1464"/>
      <c r="Y616" s="1464"/>
      <c r="Z616" s="466">
        <v>48.279000000000003</v>
      </c>
      <c r="AA616" s="466">
        <v>0</v>
      </c>
      <c r="AB616" s="21">
        <v>48.279000000000003</v>
      </c>
      <c r="AC616" s="21">
        <v>48.279000000000003</v>
      </c>
      <c r="AD616" s="21"/>
      <c r="AE616" s="21">
        <v>48.279000000000003</v>
      </c>
      <c r="AF616" s="21">
        <v>44.687018999999999</v>
      </c>
      <c r="AG616" s="21">
        <v>0</v>
      </c>
      <c r="AH616" s="21">
        <v>44.687018999999999</v>
      </c>
      <c r="AI616" s="1464"/>
      <c r="AJ616" s="1464"/>
      <c r="AK616" s="1464" t="s">
        <v>9259</v>
      </c>
      <c r="AL616" s="2601">
        <v>1</v>
      </c>
      <c r="AM616" s="1464">
        <v>0</v>
      </c>
    </row>
    <row r="617" spans="1:39" ht="47.25">
      <c r="A617" s="289">
        <v>2058</v>
      </c>
      <c r="B617" s="1468" t="s">
        <v>5312</v>
      </c>
      <c r="C617" s="130" t="s">
        <v>5313</v>
      </c>
      <c r="D617" s="1460" t="s">
        <v>359</v>
      </c>
      <c r="E617" s="138" t="s">
        <v>4266</v>
      </c>
      <c r="F617" s="1508" t="s">
        <v>115</v>
      </c>
      <c r="G617" s="129">
        <v>100</v>
      </c>
      <c r="H617" s="1463">
        <v>8.24</v>
      </c>
      <c r="I617" s="140">
        <v>34.406750000000002</v>
      </c>
      <c r="J617" s="1464">
        <v>0</v>
      </c>
      <c r="K617" s="1464">
        <v>42.646750000000004</v>
      </c>
      <c r="L617" s="1464">
        <v>57.353249999999996</v>
      </c>
      <c r="M617" s="1464">
        <v>57.353000000000002</v>
      </c>
      <c r="N617" s="1464">
        <v>0</v>
      </c>
      <c r="O617" s="1464">
        <v>57.353000000000002</v>
      </c>
      <c r="P617" s="1464"/>
      <c r="Q617" s="1464"/>
      <c r="R617" s="1464"/>
      <c r="S617" s="1464"/>
      <c r="T617" s="1464"/>
      <c r="U617" s="1464"/>
      <c r="V617" s="1464"/>
      <c r="W617" s="1464"/>
      <c r="X617" s="1464"/>
      <c r="Y617" s="1464"/>
      <c r="Z617" s="466">
        <v>57.353000000000002</v>
      </c>
      <c r="AA617" s="466">
        <v>0</v>
      </c>
      <c r="AB617" s="21">
        <v>57.353000000000002</v>
      </c>
      <c r="AC617" s="21">
        <v>57.352499999999999</v>
      </c>
      <c r="AD617" s="21"/>
      <c r="AE617" s="21">
        <v>57.352499999999999</v>
      </c>
      <c r="AF617" s="21">
        <v>50.563549000000002</v>
      </c>
      <c r="AG617" s="21">
        <v>0</v>
      </c>
      <c r="AH617" s="21">
        <v>50.563549000000002</v>
      </c>
      <c r="AI617" s="1464"/>
      <c r="AJ617" s="1464"/>
      <c r="AK617" s="1464" t="s">
        <v>10398</v>
      </c>
      <c r="AL617" s="2601">
        <v>0.5</v>
      </c>
      <c r="AM617" s="1464">
        <v>0</v>
      </c>
    </row>
    <row r="618" spans="1:39" ht="47.25">
      <c r="A618" s="289">
        <v>2059</v>
      </c>
      <c r="B618" s="1468" t="s">
        <v>5314</v>
      </c>
      <c r="C618" s="130" t="s">
        <v>5315</v>
      </c>
      <c r="D618" s="1460" t="s">
        <v>359</v>
      </c>
      <c r="E618" s="138" t="s">
        <v>4266</v>
      </c>
      <c r="F618" s="1508" t="s">
        <v>115</v>
      </c>
      <c r="G618" s="129">
        <v>100</v>
      </c>
      <c r="H618" s="1463">
        <v>8.25</v>
      </c>
      <c r="I618" s="140">
        <v>45.874750000000006</v>
      </c>
      <c r="J618" s="1464">
        <v>0</v>
      </c>
      <c r="K618" s="1464">
        <v>54.124750000000006</v>
      </c>
      <c r="L618" s="1464">
        <v>45.875249999999994</v>
      </c>
      <c r="M618" s="1464">
        <v>45.875</v>
      </c>
      <c r="N618" s="1464">
        <v>0</v>
      </c>
      <c r="O618" s="1464">
        <v>45.875</v>
      </c>
      <c r="P618" s="1464"/>
      <c r="Q618" s="1464"/>
      <c r="R618" s="1464"/>
      <c r="S618" s="1464"/>
      <c r="T618" s="1464"/>
      <c r="U618" s="1464"/>
      <c r="V618" s="1464"/>
      <c r="W618" s="1464"/>
      <c r="X618" s="1464"/>
      <c r="Y618" s="1464"/>
      <c r="Z618" s="466">
        <v>45.875</v>
      </c>
      <c r="AA618" s="466">
        <v>0</v>
      </c>
      <c r="AB618" s="21">
        <v>45.875</v>
      </c>
      <c r="AC618" s="21">
        <v>45.875</v>
      </c>
      <c r="AD618" s="21"/>
      <c r="AE618" s="21">
        <v>45.875</v>
      </c>
      <c r="AF618" s="21">
        <v>40.875539000000003</v>
      </c>
      <c r="AG618" s="21">
        <v>0</v>
      </c>
      <c r="AH618" s="21">
        <v>40.875539000000003</v>
      </c>
      <c r="AI618" s="1464"/>
      <c r="AJ618" s="1464"/>
      <c r="AK618" s="1464" t="s">
        <v>9259</v>
      </c>
      <c r="AL618" s="2601">
        <v>1</v>
      </c>
      <c r="AM618" s="1464">
        <v>0</v>
      </c>
    </row>
    <row r="619" spans="1:39" ht="31.5">
      <c r="A619" s="289">
        <v>2060</v>
      </c>
      <c r="B619" s="1468" t="s">
        <v>5316</v>
      </c>
      <c r="C619" s="130" t="s">
        <v>5317</v>
      </c>
      <c r="D619" s="1460" t="s">
        <v>359</v>
      </c>
      <c r="E619" s="138" t="s">
        <v>4266</v>
      </c>
      <c r="F619" s="1508" t="s">
        <v>115</v>
      </c>
      <c r="G619" s="129">
        <v>79.989999999999995</v>
      </c>
      <c r="H619" s="1463">
        <v>6.5990000000000002</v>
      </c>
      <c r="I619" s="140">
        <v>36.694749999999999</v>
      </c>
      <c r="J619" s="1464">
        <v>0</v>
      </c>
      <c r="K619" s="1464">
        <v>43.293750000000003</v>
      </c>
      <c r="L619" s="1464">
        <v>36.696249999999992</v>
      </c>
      <c r="M619" s="1464">
        <v>36.695999999999998</v>
      </c>
      <c r="N619" s="1464">
        <v>0</v>
      </c>
      <c r="O619" s="1464">
        <v>36.695999999999998</v>
      </c>
      <c r="P619" s="1464"/>
      <c r="Q619" s="1464"/>
      <c r="R619" s="1464"/>
      <c r="S619" s="1464"/>
      <c r="T619" s="1464"/>
      <c r="U619" s="1464"/>
      <c r="V619" s="1464"/>
      <c r="W619" s="1464"/>
      <c r="X619" s="1464"/>
      <c r="Y619" s="1464"/>
      <c r="Z619" s="466">
        <v>36.695999999999998</v>
      </c>
      <c r="AA619" s="466">
        <v>0</v>
      </c>
      <c r="AB619" s="21">
        <v>36.695999999999998</v>
      </c>
      <c r="AC619" s="21">
        <v>36.695999999999998</v>
      </c>
      <c r="AD619" s="21"/>
      <c r="AE619" s="21">
        <v>36.695999999999998</v>
      </c>
      <c r="AF619" s="21">
        <v>36.511833000000003</v>
      </c>
      <c r="AG619" s="21">
        <v>0</v>
      </c>
      <c r="AH619" s="21">
        <v>36.511833000000003</v>
      </c>
      <c r="AI619" s="1464"/>
      <c r="AJ619" s="1464"/>
      <c r="AK619" s="1464" t="s">
        <v>9259</v>
      </c>
      <c r="AL619" s="2601">
        <v>1</v>
      </c>
      <c r="AM619" s="1464">
        <v>0</v>
      </c>
    </row>
    <row r="620" spans="1:39" ht="47.25">
      <c r="A620" s="289">
        <v>2061</v>
      </c>
      <c r="B620" s="1468" t="s">
        <v>5318</v>
      </c>
      <c r="C620" s="130" t="s">
        <v>5319</v>
      </c>
      <c r="D620" s="1460" t="s">
        <v>359</v>
      </c>
      <c r="E620" s="138" t="s">
        <v>4266</v>
      </c>
      <c r="F620" s="1508" t="s">
        <v>115</v>
      </c>
      <c r="G620" s="129">
        <v>100</v>
      </c>
      <c r="H620" s="1463">
        <v>8.25</v>
      </c>
      <c r="I620" s="140">
        <v>22.937750000000001</v>
      </c>
      <c r="J620" s="1464">
        <v>0</v>
      </c>
      <c r="K620" s="1464">
        <v>31.187750000000001</v>
      </c>
      <c r="L620" s="1464">
        <v>68.812250000000006</v>
      </c>
      <c r="M620" s="1464">
        <v>17.202999999999999</v>
      </c>
      <c r="N620" s="1464">
        <v>0</v>
      </c>
      <c r="O620" s="1464">
        <v>17.202999999999999</v>
      </c>
      <c r="P620" s="1464"/>
      <c r="Q620" s="1464"/>
      <c r="R620" s="1464"/>
      <c r="S620" s="1464"/>
      <c r="T620" s="1464"/>
      <c r="U620" s="1464"/>
      <c r="V620" s="1464"/>
      <c r="W620" s="1464"/>
      <c r="X620" s="1464"/>
      <c r="Y620" s="1464"/>
      <c r="Z620" s="466">
        <v>17.202999999999999</v>
      </c>
      <c r="AA620" s="466">
        <v>0</v>
      </c>
      <c r="AB620" s="21">
        <v>17.202999999999999</v>
      </c>
      <c r="AC620" s="21">
        <v>8.6017499999999991</v>
      </c>
      <c r="AD620" s="21"/>
      <c r="AE620" s="21">
        <v>8.6017499999999991</v>
      </c>
      <c r="AF620" s="21">
        <v>8.6020000000000003</v>
      </c>
      <c r="AG620" s="21">
        <v>0</v>
      </c>
      <c r="AH620" s="21">
        <v>8.6020000000000003</v>
      </c>
      <c r="AI620" s="1464"/>
      <c r="AJ620" s="1464"/>
      <c r="AK620" s="1464" t="s">
        <v>10398</v>
      </c>
      <c r="AL620" s="2601">
        <v>0.25</v>
      </c>
      <c r="AM620" s="1464">
        <v>0</v>
      </c>
    </row>
    <row r="621" spans="1:39" ht="110.25">
      <c r="A621" s="289">
        <v>2062</v>
      </c>
      <c r="B621" s="1468" t="s">
        <v>5320</v>
      </c>
      <c r="C621" s="130" t="s">
        <v>5321</v>
      </c>
      <c r="D621" s="1460" t="s">
        <v>147</v>
      </c>
      <c r="E621" s="138" t="s">
        <v>4266</v>
      </c>
      <c r="F621" s="1508" t="s">
        <v>115</v>
      </c>
      <c r="G621" s="129">
        <v>61.140999999999998</v>
      </c>
      <c r="H621" s="1463">
        <v>0</v>
      </c>
      <c r="I621" s="140">
        <v>12.026</v>
      </c>
      <c r="J621" s="1464">
        <v>0</v>
      </c>
      <c r="K621" s="1464">
        <v>12.026</v>
      </c>
      <c r="L621" s="1464">
        <v>49.114999999999995</v>
      </c>
      <c r="M621" s="1464">
        <v>24.558</v>
      </c>
      <c r="N621" s="1464">
        <v>0</v>
      </c>
      <c r="O621" s="1464">
        <v>24.558</v>
      </c>
      <c r="P621" s="1464"/>
      <c r="Q621" s="1464"/>
      <c r="R621" s="1464"/>
      <c r="S621" s="1464"/>
      <c r="T621" s="1464"/>
      <c r="U621" s="1464"/>
      <c r="V621" s="1464"/>
      <c r="W621" s="1464"/>
      <c r="X621" s="1464"/>
      <c r="Y621" s="1464"/>
      <c r="Z621" s="466">
        <v>24.558</v>
      </c>
      <c r="AA621" s="466">
        <v>0</v>
      </c>
      <c r="AB621" s="21">
        <v>24.558</v>
      </c>
      <c r="AC621" s="21">
        <v>24.557499999999997</v>
      </c>
      <c r="AD621" s="21"/>
      <c r="AE621" s="21">
        <v>24.557499999999997</v>
      </c>
      <c r="AF621" s="21">
        <v>24.477364000000001</v>
      </c>
      <c r="AG621" s="21">
        <v>0</v>
      </c>
      <c r="AH621" s="21">
        <v>24.477364000000001</v>
      </c>
      <c r="AI621" s="1464"/>
      <c r="AJ621" s="1464"/>
      <c r="AK621" s="1464" t="s">
        <v>12702</v>
      </c>
      <c r="AL621" s="2601">
        <v>0.25</v>
      </c>
      <c r="AM621" s="1464">
        <v>0</v>
      </c>
    </row>
    <row r="622" spans="1:39" ht="78.75">
      <c r="A622" s="289">
        <v>2063</v>
      </c>
      <c r="B622" s="1468" t="s">
        <v>5322</v>
      </c>
      <c r="C622" s="130" t="s">
        <v>5323</v>
      </c>
      <c r="D622" s="1460" t="s">
        <v>359</v>
      </c>
      <c r="E622" s="138" t="s">
        <v>4266</v>
      </c>
      <c r="F622" s="1508" t="s">
        <v>115</v>
      </c>
      <c r="G622" s="129">
        <v>100</v>
      </c>
      <c r="H622" s="1463">
        <v>8.25</v>
      </c>
      <c r="I622" s="140">
        <v>45.874750000000006</v>
      </c>
      <c r="J622" s="1464">
        <v>0</v>
      </c>
      <c r="K622" s="1464">
        <v>54.124750000000006</v>
      </c>
      <c r="L622" s="1464">
        <v>45.875249999999994</v>
      </c>
      <c r="M622" s="1464">
        <v>22.937999999999999</v>
      </c>
      <c r="N622" s="1464">
        <v>0</v>
      </c>
      <c r="O622" s="1464">
        <v>22.937999999999999</v>
      </c>
      <c r="P622" s="1464"/>
      <c r="Q622" s="1464"/>
      <c r="R622" s="1464"/>
      <c r="S622" s="1464"/>
      <c r="T622" s="1464"/>
      <c r="U622" s="1464"/>
      <c r="V622" s="1464"/>
      <c r="W622" s="1464"/>
      <c r="X622" s="1464"/>
      <c r="Y622" s="1464"/>
      <c r="Z622" s="466">
        <v>22.937999999999999</v>
      </c>
      <c r="AA622" s="466">
        <v>0</v>
      </c>
      <c r="AB622" s="21">
        <v>22.937999999999999</v>
      </c>
      <c r="AC622" s="21">
        <v>22.9375</v>
      </c>
      <c r="AD622" s="21"/>
      <c r="AE622" s="21">
        <v>22.9375</v>
      </c>
      <c r="AF622" s="21">
        <v>22.937999999999999</v>
      </c>
      <c r="AG622" s="21">
        <v>0</v>
      </c>
      <c r="AH622" s="21">
        <v>22.937999999999999</v>
      </c>
      <c r="AI622" s="1464"/>
      <c r="AJ622" s="1464"/>
      <c r="AK622" s="1464" t="s">
        <v>12285</v>
      </c>
      <c r="AL622" s="2601">
        <v>0.25</v>
      </c>
      <c r="AM622" s="1464">
        <v>0</v>
      </c>
    </row>
    <row r="623" spans="1:39" ht="94.5">
      <c r="A623" s="289">
        <v>2064</v>
      </c>
      <c r="B623" s="1468" t="s">
        <v>5324</v>
      </c>
      <c r="C623" s="130" t="s">
        <v>5325</v>
      </c>
      <c r="D623" s="1460" t="s">
        <v>359</v>
      </c>
      <c r="E623" s="138" t="s">
        <v>4266</v>
      </c>
      <c r="F623" s="1508" t="s">
        <v>115</v>
      </c>
      <c r="G623" s="129">
        <v>100</v>
      </c>
      <c r="H623" s="1463">
        <v>8.25</v>
      </c>
      <c r="I623" s="140">
        <v>45.874750000000006</v>
      </c>
      <c r="J623" s="1464">
        <v>0</v>
      </c>
      <c r="K623" s="1464">
        <v>54.124750000000006</v>
      </c>
      <c r="L623" s="1464">
        <v>45.875249999999994</v>
      </c>
      <c r="M623" s="1464">
        <v>22.937999999999999</v>
      </c>
      <c r="N623" s="1464">
        <v>0</v>
      </c>
      <c r="O623" s="1464">
        <v>22.937999999999999</v>
      </c>
      <c r="P623" s="1464"/>
      <c r="Q623" s="1464"/>
      <c r="R623" s="1464"/>
      <c r="S623" s="1464"/>
      <c r="T623" s="1464"/>
      <c r="U623" s="1464"/>
      <c r="V623" s="1464"/>
      <c r="W623" s="1464"/>
      <c r="X623" s="1464"/>
      <c r="Y623" s="1464"/>
      <c r="Z623" s="466">
        <v>22.937999999999999</v>
      </c>
      <c r="AA623" s="466">
        <v>0</v>
      </c>
      <c r="AB623" s="21">
        <v>22.937999999999999</v>
      </c>
      <c r="AC623" s="21">
        <v>22.9375</v>
      </c>
      <c r="AD623" s="21"/>
      <c r="AE623" s="21">
        <v>22.9375</v>
      </c>
      <c r="AF623" s="21">
        <v>22.937999999999999</v>
      </c>
      <c r="AG623" s="21">
        <v>0</v>
      </c>
      <c r="AH623" s="21">
        <v>22.937999999999999</v>
      </c>
      <c r="AI623" s="1464"/>
      <c r="AJ623" s="1464"/>
      <c r="AK623" s="1464" t="s">
        <v>12213</v>
      </c>
      <c r="AL623" s="2601">
        <v>0.25</v>
      </c>
      <c r="AM623" s="1464">
        <v>0</v>
      </c>
    </row>
    <row r="624" spans="1:39" ht="94.5">
      <c r="A624" s="289">
        <v>2065</v>
      </c>
      <c r="B624" s="1468" t="s">
        <v>5326</v>
      </c>
      <c r="C624" s="130" t="s">
        <v>5327</v>
      </c>
      <c r="D624" s="1460" t="s">
        <v>359</v>
      </c>
      <c r="E624" s="138" t="s">
        <v>4266</v>
      </c>
      <c r="F624" s="1508" t="s">
        <v>115</v>
      </c>
      <c r="G624" s="129">
        <v>100</v>
      </c>
      <c r="H624" s="1463">
        <v>8.25</v>
      </c>
      <c r="I624" s="140">
        <v>45.874750000000006</v>
      </c>
      <c r="J624" s="1464">
        <v>0</v>
      </c>
      <c r="K624" s="1464">
        <v>54.124750000000006</v>
      </c>
      <c r="L624" s="1464">
        <v>45.875249999999994</v>
      </c>
      <c r="M624" s="1464">
        <v>22.937999999999999</v>
      </c>
      <c r="N624" s="1464">
        <v>0</v>
      </c>
      <c r="O624" s="1464">
        <v>22.937999999999999</v>
      </c>
      <c r="P624" s="1464"/>
      <c r="Q624" s="1464"/>
      <c r="R624" s="1464"/>
      <c r="S624" s="1464"/>
      <c r="T624" s="1464"/>
      <c r="U624" s="1464"/>
      <c r="V624" s="1464"/>
      <c r="W624" s="1464"/>
      <c r="X624" s="1464"/>
      <c r="Y624" s="1464"/>
      <c r="Z624" s="466">
        <v>22.937999999999999</v>
      </c>
      <c r="AA624" s="466">
        <v>0</v>
      </c>
      <c r="AB624" s="21">
        <v>22.937999999999999</v>
      </c>
      <c r="AC624" s="21">
        <v>22.9375</v>
      </c>
      <c r="AD624" s="21"/>
      <c r="AE624" s="21">
        <v>22.9375</v>
      </c>
      <c r="AF624" s="21">
        <v>22.94</v>
      </c>
      <c r="AG624" s="21">
        <v>0</v>
      </c>
      <c r="AH624" s="21">
        <v>22.94</v>
      </c>
      <c r="AI624" s="1464"/>
      <c r="AJ624" s="1464"/>
      <c r="AK624" s="1464" t="s">
        <v>12213</v>
      </c>
      <c r="AL624" s="2601">
        <v>0.25</v>
      </c>
      <c r="AM624" s="1464">
        <v>0</v>
      </c>
    </row>
    <row r="625" spans="1:39" ht="78.75">
      <c r="A625" s="289">
        <v>2066</v>
      </c>
      <c r="B625" s="1468" t="s">
        <v>5328</v>
      </c>
      <c r="C625" s="130" t="s">
        <v>5329</v>
      </c>
      <c r="D625" s="1460" t="s">
        <v>359</v>
      </c>
      <c r="E625" s="138" t="s">
        <v>4266</v>
      </c>
      <c r="F625" s="1508" t="s">
        <v>115</v>
      </c>
      <c r="G625" s="129">
        <v>100</v>
      </c>
      <c r="H625" s="1463">
        <v>8.25</v>
      </c>
      <c r="I625" s="140">
        <v>45.874750000000006</v>
      </c>
      <c r="J625" s="1464">
        <v>0</v>
      </c>
      <c r="K625" s="1464">
        <v>54.124750000000006</v>
      </c>
      <c r="L625" s="1464">
        <v>45.875249999999994</v>
      </c>
      <c r="M625" s="1464">
        <v>22.937999999999999</v>
      </c>
      <c r="N625" s="1464">
        <v>0</v>
      </c>
      <c r="O625" s="1464">
        <v>22.937999999999999</v>
      </c>
      <c r="P625" s="1464"/>
      <c r="Q625" s="1464"/>
      <c r="R625" s="1464"/>
      <c r="S625" s="1464"/>
      <c r="T625" s="1464"/>
      <c r="U625" s="1464"/>
      <c r="V625" s="1464"/>
      <c r="W625" s="1464"/>
      <c r="X625" s="1464"/>
      <c r="Y625" s="1464"/>
      <c r="Z625" s="466">
        <v>22.937999999999999</v>
      </c>
      <c r="AA625" s="466">
        <v>0</v>
      </c>
      <c r="AB625" s="21">
        <v>22.937999999999999</v>
      </c>
      <c r="AC625" s="21">
        <v>17.204499999999999</v>
      </c>
      <c r="AD625" s="21"/>
      <c r="AE625" s="21">
        <v>17.204499999999999</v>
      </c>
      <c r="AF625" s="21">
        <v>17.204415000000001</v>
      </c>
      <c r="AG625" s="21">
        <v>0</v>
      </c>
      <c r="AH625" s="21">
        <v>17.204415000000001</v>
      </c>
      <c r="AI625" s="1464"/>
      <c r="AJ625" s="1464"/>
      <c r="AK625" s="1464" t="s">
        <v>12201</v>
      </c>
      <c r="AL625" s="2601">
        <v>0.25</v>
      </c>
      <c r="AM625" s="1464">
        <v>0</v>
      </c>
    </row>
    <row r="626" spans="1:39" ht="78.75">
      <c r="A626" s="289">
        <v>2067</v>
      </c>
      <c r="B626" s="1468" t="s">
        <v>5330</v>
      </c>
      <c r="C626" s="130" t="s">
        <v>5331</v>
      </c>
      <c r="D626" s="1460" t="s">
        <v>359</v>
      </c>
      <c r="E626" s="138" t="s">
        <v>4266</v>
      </c>
      <c r="F626" s="1508" t="s">
        <v>115</v>
      </c>
      <c r="G626" s="129">
        <v>100</v>
      </c>
      <c r="H626" s="1463">
        <v>8.25</v>
      </c>
      <c r="I626" s="140">
        <v>45.874750000000006</v>
      </c>
      <c r="J626" s="1464">
        <v>0</v>
      </c>
      <c r="K626" s="1464">
        <v>54.124750000000006</v>
      </c>
      <c r="L626" s="1464">
        <v>45.875249999999994</v>
      </c>
      <c r="M626" s="1464">
        <v>22.937999999999999</v>
      </c>
      <c r="N626" s="1464">
        <v>0</v>
      </c>
      <c r="O626" s="1464">
        <v>22.937999999999999</v>
      </c>
      <c r="P626" s="1464"/>
      <c r="Q626" s="1464"/>
      <c r="R626" s="1464"/>
      <c r="S626" s="1464"/>
      <c r="T626" s="1464"/>
      <c r="U626" s="1464"/>
      <c r="V626" s="1464"/>
      <c r="W626" s="1464"/>
      <c r="X626" s="1464"/>
      <c r="Y626" s="1464"/>
      <c r="Z626" s="466">
        <v>22.937999999999999</v>
      </c>
      <c r="AA626" s="466">
        <v>0</v>
      </c>
      <c r="AB626" s="21">
        <v>22.937999999999999</v>
      </c>
      <c r="AC626" s="21">
        <v>17.204499999999999</v>
      </c>
      <c r="AD626" s="21"/>
      <c r="AE626" s="21">
        <v>17.204499999999999</v>
      </c>
      <c r="AF626" s="21">
        <v>17.204999999999998</v>
      </c>
      <c r="AG626" s="21">
        <v>0</v>
      </c>
      <c r="AH626" s="21">
        <v>17.204999999999998</v>
      </c>
      <c r="AI626" s="1464"/>
      <c r="AJ626" s="1464"/>
      <c r="AK626" s="1464" t="s">
        <v>12240</v>
      </c>
      <c r="AL626" s="2601">
        <v>0.25</v>
      </c>
      <c r="AM626" s="1464">
        <v>0</v>
      </c>
    </row>
    <row r="627" spans="1:39" ht="94.5">
      <c r="A627" s="289">
        <v>2068</v>
      </c>
      <c r="B627" s="1468" t="s">
        <v>5332</v>
      </c>
      <c r="C627" s="130" t="s">
        <v>5333</v>
      </c>
      <c r="D627" s="1460" t="s">
        <v>359</v>
      </c>
      <c r="E627" s="138" t="s">
        <v>4266</v>
      </c>
      <c r="F627" s="1508" t="s">
        <v>115</v>
      </c>
      <c r="G627" s="129">
        <v>100</v>
      </c>
      <c r="H627" s="1463">
        <v>8.25</v>
      </c>
      <c r="I627" s="140">
        <v>45.874750000000006</v>
      </c>
      <c r="J627" s="1464">
        <v>0</v>
      </c>
      <c r="K627" s="1464">
        <v>54.124750000000006</v>
      </c>
      <c r="L627" s="1464">
        <v>45.875249999999994</v>
      </c>
      <c r="M627" s="1464">
        <v>22.937999999999999</v>
      </c>
      <c r="N627" s="1464">
        <v>0</v>
      </c>
      <c r="O627" s="1464">
        <v>22.937999999999999</v>
      </c>
      <c r="P627" s="1464"/>
      <c r="Q627" s="1464"/>
      <c r="R627" s="1464"/>
      <c r="S627" s="1464"/>
      <c r="T627" s="1464"/>
      <c r="U627" s="1464"/>
      <c r="V627" s="1464"/>
      <c r="W627" s="1464"/>
      <c r="X627" s="1464"/>
      <c r="Y627" s="1464"/>
      <c r="Z627" s="466">
        <v>22.937999999999999</v>
      </c>
      <c r="AA627" s="466">
        <v>0</v>
      </c>
      <c r="AB627" s="21">
        <v>22.937999999999999</v>
      </c>
      <c r="AC627" s="21">
        <v>22.9375</v>
      </c>
      <c r="AD627" s="21"/>
      <c r="AE627" s="21">
        <v>22.9375</v>
      </c>
      <c r="AF627" s="21">
        <v>22.937999999999999</v>
      </c>
      <c r="AG627" s="21">
        <v>0</v>
      </c>
      <c r="AH627" s="21">
        <v>22.937999999999999</v>
      </c>
      <c r="AI627" s="1464"/>
      <c r="AJ627" s="1464"/>
      <c r="AK627" s="1464" t="s">
        <v>12213</v>
      </c>
      <c r="AL627" s="2601">
        <v>0.25</v>
      </c>
      <c r="AM627" s="1464">
        <v>0</v>
      </c>
    </row>
    <row r="628" spans="1:39" ht="94.5">
      <c r="A628" s="289">
        <v>2069</v>
      </c>
      <c r="B628" s="1468" t="s">
        <v>5334</v>
      </c>
      <c r="C628" s="130" t="s">
        <v>5335</v>
      </c>
      <c r="D628" s="1460" t="s">
        <v>359</v>
      </c>
      <c r="E628" s="138" t="s">
        <v>4266</v>
      </c>
      <c r="F628" s="1508" t="s">
        <v>115</v>
      </c>
      <c r="G628" s="129">
        <v>100</v>
      </c>
      <c r="H628" s="1463">
        <v>8.25</v>
      </c>
      <c r="I628" s="140">
        <v>22.937750000000001</v>
      </c>
      <c r="J628" s="1464">
        <v>0</v>
      </c>
      <c r="K628" s="1464">
        <v>31.187750000000001</v>
      </c>
      <c r="L628" s="1464">
        <v>68.812250000000006</v>
      </c>
      <c r="M628" s="1464">
        <v>17.202999999999999</v>
      </c>
      <c r="N628" s="1464">
        <v>0</v>
      </c>
      <c r="O628" s="1464">
        <v>17.202999999999999</v>
      </c>
      <c r="P628" s="1464"/>
      <c r="Q628" s="1464"/>
      <c r="R628" s="1464"/>
      <c r="S628" s="1464"/>
      <c r="T628" s="1464"/>
      <c r="U628" s="1464"/>
      <c r="V628" s="1464"/>
      <c r="W628" s="1464"/>
      <c r="X628" s="1464"/>
      <c r="Y628" s="1464"/>
      <c r="Z628" s="466">
        <v>17.202999999999999</v>
      </c>
      <c r="AA628" s="466">
        <v>0</v>
      </c>
      <c r="AB628" s="21">
        <v>17.202999999999999</v>
      </c>
      <c r="AC628" s="21">
        <v>17.202749999999998</v>
      </c>
      <c r="AD628" s="21"/>
      <c r="AE628" s="21">
        <v>17.202749999999998</v>
      </c>
      <c r="AF628" s="21">
        <v>17.202999999999999</v>
      </c>
      <c r="AG628" s="21">
        <v>0</v>
      </c>
      <c r="AH628" s="21">
        <v>17.202999999999999</v>
      </c>
      <c r="AI628" s="1464"/>
      <c r="AJ628" s="1464"/>
      <c r="AK628" s="1464" t="s">
        <v>12235</v>
      </c>
      <c r="AL628" s="2601">
        <v>0.25</v>
      </c>
      <c r="AM628" s="1464">
        <v>0</v>
      </c>
    </row>
    <row r="629" spans="1:39" ht="63">
      <c r="A629" s="289">
        <v>2070</v>
      </c>
      <c r="B629" s="1468" t="s">
        <v>5336</v>
      </c>
      <c r="C629" s="130" t="s">
        <v>5337</v>
      </c>
      <c r="D629" s="1460" t="s">
        <v>147</v>
      </c>
      <c r="E629" s="138" t="s">
        <v>4266</v>
      </c>
      <c r="F629" s="1508" t="s">
        <v>115</v>
      </c>
      <c r="G629" s="129">
        <v>150</v>
      </c>
      <c r="H629" s="1463">
        <v>0</v>
      </c>
      <c r="I629" s="140">
        <v>6.8812499999999996</v>
      </c>
      <c r="J629" s="1464">
        <v>0</v>
      </c>
      <c r="K629" s="1464">
        <v>6.8812499999999996</v>
      </c>
      <c r="L629" s="1464">
        <v>143.11875000000001</v>
      </c>
      <c r="M629" s="1464">
        <v>35.78</v>
      </c>
      <c r="N629" s="1464">
        <v>0</v>
      </c>
      <c r="O629" s="1464">
        <v>35.78</v>
      </c>
      <c r="P629" s="1464"/>
      <c r="Q629" s="1464"/>
      <c r="R629" s="1464"/>
      <c r="S629" s="1464"/>
      <c r="T629" s="1464"/>
      <c r="U629" s="1464"/>
      <c r="V629" s="1464"/>
      <c r="W629" s="1464"/>
      <c r="X629" s="1464"/>
      <c r="Y629" s="1464"/>
      <c r="Z629" s="466">
        <v>35.78</v>
      </c>
      <c r="AA629" s="466">
        <v>0</v>
      </c>
      <c r="AB629" s="21">
        <v>35.78</v>
      </c>
      <c r="AC629" s="21">
        <v>8.9450000000000003</v>
      </c>
      <c r="AD629" s="21"/>
      <c r="AE629" s="21">
        <v>8.9450000000000003</v>
      </c>
      <c r="AF629" s="21">
        <v>8.9449439999999996</v>
      </c>
      <c r="AG629" s="21">
        <v>0</v>
      </c>
      <c r="AH629" s="21">
        <v>8.9449439999999996</v>
      </c>
      <c r="AI629" s="1464"/>
      <c r="AJ629" s="1464"/>
      <c r="AK629" s="1464" t="s">
        <v>9259</v>
      </c>
      <c r="AL629" s="2601">
        <v>0.25</v>
      </c>
      <c r="AM629" s="1464">
        <v>0</v>
      </c>
    </row>
    <row r="630" spans="1:39" ht="78.75">
      <c r="A630" s="289">
        <v>2071</v>
      </c>
      <c r="B630" s="1468" t="s">
        <v>5338</v>
      </c>
      <c r="C630" s="130" t="s">
        <v>5339</v>
      </c>
      <c r="D630" s="1460" t="s">
        <v>147</v>
      </c>
      <c r="E630" s="138" t="s">
        <v>4266</v>
      </c>
      <c r="F630" s="1508" t="s">
        <v>115</v>
      </c>
      <c r="G630" s="129">
        <v>196.41300000000001</v>
      </c>
      <c r="H630" s="1463">
        <v>0</v>
      </c>
      <c r="I630" s="140">
        <v>9.01</v>
      </c>
      <c r="J630" s="1464">
        <v>0</v>
      </c>
      <c r="K630" s="1464">
        <v>9.01</v>
      </c>
      <c r="L630" s="1464">
        <v>187.40300000000002</v>
      </c>
      <c r="M630" s="1464">
        <v>187.40299999999999</v>
      </c>
      <c r="N630" s="1464">
        <v>0</v>
      </c>
      <c r="O630" s="1464">
        <v>187.40299999999999</v>
      </c>
      <c r="P630" s="1464"/>
      <c r="Q630" s="1464"/>
      <c r="R630" s="1464"/>
      <c r="S630" s="1464"/>
      <c r="T630" s="1464"/>
      <c r="U630" s="1464"/>
      <c r="V630" s="1464"/>
      <c r="W630" s="1464"/>
      <c r="X630" s="1464"/>
      <c r="Y630" s="1464"/>
      <c r="Z630" s="466">
        <v>187.40299999999999</v>
      </c>
      <c r="AA630" s="466">
        <v>0</v>
      </c>
      <c r="AB630" s="21">
        <v>187.40299999999999</v>
      </c>
      <c r="AC630" s="21">
        <v>187.40249999999997</v>
      </c>
      <c r="AD630" s="21"/>
      <c r="AE630" s="21">
        <v>187.40249999999997</v>
      </c>
      <c r="AF630" s="21">
        <v>187.00888</v>
      </c>
      <c r="AG630" s="21">
        <v>0</v>
      </c>
      <c r="AH630" s="21">
        <v>187.00888</v>
      </c>
      <c r="AI630" s="1464"/>
      <c r="AJ630" s="1464"/>
      <c r="AK630" s="1464" t="s">
        <v>9548</v>
      </c>
      <c r="AL630" s="2601">
        <v>0.5</v>
      </c>
      <c r="AM630" s="1464">
        <v>0</v>
      </c>
    </row>
    <row r="631" spans="1:39" ht="78.75">
      <c r="A631" s="289">
        <v>2072</v>
      </c>
      <c r="B631" s="1468" t="s">
        <v>5340</v>
      </c>
      <c r="C631" s="130" t="s">
        <v>5341</v>
      </c>
      <c r="D631" s="1460" t="s">
        <v>147</v>
      </c>
      <c r="E631" s="138" t="s">
        <v>4266</v>
      </c>
      <c r="F631" s="1508" t="s">
        <v>115</v>
      </c>
      <c r="G631" s="1332">
        <v>119.3</v>
      </c>
      <c r="H631" s="1463">
        <v>9.84</v>
      </c>
      <c r="I631" s="140">
        <v>21.891999999999999</v>
      </c>
      <c r="J631" s="1464">
        <v>0</v>
      </c>
      <c r="K631" s="1464">
        <v>31.731999999999999</v>
      </c>
      <c r="L631" s="1464">
        <v>87.567999999999998</v>
      </c>
      <c r="M631" s="1464">
        <v>21.891999999999999</v>
      </c>
      <c r="N631" s="1464">
        <v>0</v>
      </c>
      <c r="O631" s="1464">
        <v>21.891999999999999</v>
      </c>
      <c r="P631" s="1464"/>
      <c r="Q631" s="1464"/>
      <c r="R631" s="1464"/>
      <c r="S631" s="1464"/>
      <c r="T631" s="1464"/>
      <c r="U631" s="1464"/>
      <c r="V631" s="1464"/>
      <c r="W631" s="1464"/>
      <c r="X631" s="1464"/>
      <c r="Y631" s="1464"/>
      <c r="Z631" s="466">
        <v>21.891999999999999</v>
      </c>
      <c r="AA631" s="466">
        <v>0</v>
      </c>
      <c r="AB631" s="21">
        <v>21.891999999999999</v>
      </c>
      <c r="AC631" s="21">
        <v>10.946</v>
      </c>
      <c r="AD631" s="21"/>
      <c r="AE631" s="21">
        <v>10.946</v>
      </c>
      <c r="AF631" s="21">
        <v>10.945328999999999</v>
      </c>
      <c r="AG631" s="21">
        <v>0</v>
      </c>
      <c r="AH631" s="21">
        <v>10.945328999999999</v>
      </c>
      <c r="AI631" s="1464"/>
      <c r="AJ631" s="1464"/>
      <c r="AK631" s="1464" t="s">
        <v>9735</v>
      </c>
      <c r="AL631" s="2601">
        <v>0.25</v>
      </c>
      <c r="AM631" s="1464">
        <v>0</v>
      </c>
    </row>
    <row r="632" spans="1:39" ht="94.5">
      <c r="A632" s="289">
        <v>2073</v>
      </c>
      <c r="B632" s="1468" t="s">
        <v>5342</v>
      </c>
      <c r="C632" s="130" t="s">
        <v>5343</v>
      </c>
      <c r="D632" s="1460" t="s">
        <v>147</v>
      </c>
      <c r="E632" s="138" t="s">
        <v>4266</v>
      </c>
      <c r="F632" s="1508" t="s">
        <v>115</v>
      </c>
      <c r="G632" s="1332">
        <v>237.09399999999999</v>
      </c>
      <c r="H632" s="1463">
        <v>0</v>
      </c>
      <c r="I632" s="140">
        <v>11.106000000000002</v>
      </c>
      <c r="J632" s="1464">
        <v>0</v>
      </c>
      <c r="K632" s="1464">
        <v>11.106000000000002</v>
      </c>
      <c r="L632" s="1464">
        <v>225.988</v>
      </c>
      <c r="M632" s="1464">
        <v>225.988</v>
      </c>
      <c r="N632" s="1464">
        <v>0</v>
      </c>
      <c r="O632" s="1464">
        <v>225.988</v>
      </c>
      <c r="P632" s="1464"/>
      <c r="Q632" s="1464"/>
      <c r="R632" s="1464"/>
      <c r="S632" s="1464"/>
      <c r="T632" s="1464"/>
      <c r="U632" s="1464"/>
      <c r="V632" s="1464"/>
      <c r="W632" s="1464"/>
      <c r="X632" s="1464"/>
      <c r="Y632" s="1464"/>
      <c r="Z632" s="466">
        <v>225.988</v>
      </c>
      <c r="AA632" s="466">
        <v>0</v>
      </c>
      <c r="AB632" s="21">
        <v>225.988</v>
      </c>
      <c r="AC632" s="21">
        <v>225.988</v>
      </c>
      <c r="AD632" s="21"/>
      <c r="AE632" s="21">
        <v>225.988</v>
      </c>
      <c r="AF632" s="21">
        <v>225.417519</v>
      </c>
      <c r="AG632" s="21">
        <v>0</v>
      </c>
      <c r="AH632" s="21">
        <v>225.417519</v>
      </c>
      <c r="AI632" s="1464"/>
      <c r="AJ632" s="1464"/>
      <c r="AK632" s="1464" t="s">
        <v>9368</v>
      </c>
      <c r="AL632" s="2601">
        <v>0.5</v>
      </c>
      <c r="AM632" s="1464">
        <v>0</v>
      </c>
    </row>
    <row r="633" spans="1:39" ht="78.75">
      <c r="A633" s="289">
        <v>2074</v>
      </c>
      <c r="B633" s="1468" t="s">
        <v>5344</v>
      </c>
      <c r="C633" s="130" t="s">
        <v>5345</v>
      </c>
      <c r="D633" s="1460" t="s">
        <v>147</v>
      </c>
      <c r="E633" s="138" t="s">
        <v>4266</v>
      </c>
      <c r="F633" s="1508" t="s">
        <v>115</v>
      </c>
      <c r="G633" s="1332">
        <v>112.82599999999999</v>
      </c>
      <c r="H633" s="1463">
        <v>0</v>
      </c>
      <c r="I633" s="140">
        <v>10.954000000000001</v>
      </c>
      <c r="J633" s="1464">
        <v>0</v>
      </c>
      <c r="K633" s="1464">
        <v>10.954000000000001</v>
      </c>
      <c r="L633" s="1464">
        <v>101.87199999999999</v>
      </c>
      <c r="M633" s="1464">
        <v>101.872</v>
      </c>
      <c r="N633" s="1464">
        <v>0</v>
      </c>
      <c r="O633" s="1464">
        <v>101.872</v>
      </c>
      <c r="P633" s="1464"/>
      <c r="Q633" s="1464"/>
      <c r="R633" s="1464"/>
      <c r="S633" s="1464"/>
      <c r="T633" s="1464"/>
      <c r="U633" s="1464"/>
      <c r="V633" s="1464"/>
      <c r="W633" s="1464"/>
      <c r="X633" s="1464"/>
      <c r="Y633" s="1464"/>
      <c r="Z633" s="466">
        <v>101.872</v>
      </c>
      <c r="AA633" s="466">
        <v>0</v>
      </c>
      <c r="AB633" s="21">
        <v>101.872</v>
      </c>
      <c r="AC633" s="21">
        <v>101.872</v>
      </c>
      <c r="AD633" s="21"/>
      <c r="AE633" s="21">
        <v>101.872</v>
      </c>
      <c r="AF633" s="21">
        <v>101.056057</v>
      </c>
      <c r="AG633" s="21">
        <v>0</v>
      </c>
      <c r="AH633" s="21">
        <v>101.056057</v>
      </c>
      <c r="AI633" s="1464"/>
      <c r="AJ633" s="1464"/>
      <c r="AK633" s="1464" t="s">
        <v>9368</v>
      </c>
      <c r="AL633" s="2601">
        <v>0.5</v>
      </c>
      <c r="AM633" s="1464">
        <v>0</v>
      </c>
    </row>
    <row r="634" spans="1:39" ht="47.25">
      <c r="A634" s="289">
        <v>2075</v>
      </c>
      <c r="B634" s="1468" t="s">
        <v>5346</v>
      </c>
      <c r="C634" s="130" t="s">
        <v>5347</v>
      </c>
      <c r="D634" s="1460" t="s">
        <v>147</v>
      </c>
      <c r="E634" s="138" t="s">
        <v>4266</v>
      </c>
      <c r="F634" s="1508" t="s">
        <v>115</v>
      </c>
      <c r="G634" s="1332">
        <v>200</v>
      </c>
      <c r="H634" s="1463">
        <v>0</v>
      </c>
      <c r="I634" s="140">
        <v>9.1750000000000007</v>
      </c>
      <c r="J634" s="1464">
        <v>0</v>
      </c>
      <c r="K634" s="1464">
        <v>9.1750000000000007</v>
      </c>
      <c r="L634" s="1464">
        <v>190.82499999999999</v>
      </c>
      <c r="M634" s="1464">
        <v>47.706000000000003</v>
      </c>
      <c r="N634" s="1464">
        <v>0</v>
      </c>
      <c r="O634" s="1464">
        <v>47.706000000000003</v>
      </c>
      <c r="P634" s="1464"/>
      <c r="Q634" s="1464"/>
      <c r="R634" s="1464"/>
      <c r="S634" s="1464"/>
      <c r="T634" s="1464"/>
      <c r="U634" s="1464"/>
      <c r="V634" s="1464"/>
      <c r="W634" s="1464"/>
      <c r="X634" s="1464"/>
      <c r="Y634" s="1464"/>
      <c r="Z634" s="466">
        <v>47.706000000000003</v>
      </c>
      <c r="AA634" s="466">
        <v>0</v>
      </c>
      <c r="AB634" s="21">
        <v>47.706000000000003</v>
      </c>
      <c r="AC634" s="21">
        <v>23.8535</v>
      </c>
      <c r="AD634" s="21"/>
      <c r="AE634" s="21">
        <v>23.8535</v>
      </c>
      <c r="AF634" s="21">
        <v>35.780932999999997</v>
      </c>
      <c r="AG634" s="21">
        <v>0</v>
      </c>
      <c r="AH634" s="21">
        <v>35.780932999999997</v>
      </c>
      <c r="AI634" s="1464"/>
      <c r="AJ634" s="1464"/>
      <c r="AK634" s="1464" t="s">
        <v>9735</v>
      </c>
      <c r="AL634" s="2601">
        <v>0.25</v>
      </c>
      <c r="AM634" s="1464">
        <v>0</v>
      </c>
    </row>
    <row r="635" spans="1:39" ht="94.5">
      <c r="A635" s="289">
        <v>2076</v>
      </c>
      <c r="B635" s="1468" t="s">
        <v>5348</v>
      </c>
      <c r="C635" s="130" t="s">
        <v>5349</v>
      </c>
      <c r="D635" s="1460" t="s">
        <v>147</v>
      </c>
      <c r="E635" s="138" t="s">
        <v>4266</v>
      </c>
      <c r="F635" s="1508" t="s">
        <v>115</v>
      </c>
      <c r="G635" s="1332">
        <v>195.18799999999999</v>
      </c>
      <c r="H635" s="1463">
        <v>0</v>
      </c>
      <c r="I635" s="140">
        <v>9.14025</v>
      </c>
      <c r="J635" s="1464">
        <v>0</v>
      </c>
      <c r="K635" s="1464">
        <v>9.14025</v>
      </c>
      <c r="L635" s="1464">
        <v>186.04774999999998</v>
      </c>
      <c r="M635" s="1464">
        <v>46.512</v>
      </c>
      <c r="N635" s="1464">
        <v>0</v>
      </c>
      <c r="O635" s="1464">
        <v>46.512</v>
      </c>
      <c r="P635" s="1464"/>
      <c r="Q635" s="1464"/>
      <c r="R635" s="1464"/>
      <c r="S635" s="1464"/>
      <c r="T635" s="1464"/>
      <c r="U635" s="1464"/>
      <c r="V635" s="1464"/>
      <c r="W635" s="1464"/>
      <c r="X635" s="1464"/>
      <c r="Y635" s="1464"/>
      <c r="Z635" s="466">
        <v>46.512</v>
      </c>
      <c r="AA635" s="466">
        <v>0</v>
      </c>
      <c r="AB635" s="21">
        <v>46.512</v>
      </c>
      <c r="AC635" s="21">
        <v>46.512</v>
      </c>
      <c r="AD635" s="21"/>
      <c r="AE635" s="21">
        <v>46.512</v>
      </c>
      <c r="AF635" s="21">
        <v>46.509371999999999</v>
      </c>
      <c r="AG635" s="21">
        <v>0</v>
      </c>
      <c r="AH635" s="21">
        <v>46.509371999999999</v>
      </c>
      <c r="AI635" s="1464"/>
      <c r="AJ635" s="1464"/>
      <c r="AK635" s="1464" t="s">
        <v>12291</v>
      </c>
      <c r="AL635" s="2601">
        <v>0.25</v>
      </c>
      <c r="AM635" s="1464">
        <v>0</v>
      </c>
    </row>
    <row r="636" spans="1:39" ht="63">
      <c r="A636" s="289">
        <v>2077</v>
      </c>
      <c r="B636" s="1468" t="s">
        <v>5350</v>
      </c>
      <c r="C636" s="130" t="s">
        <v>5351</v>
      </c>
      <c r="D636" s="1460" t="s">
        <v>359</v>
      </c>
      <c r="E636" s="138" t="s">
        <v>5352</v>
      </c>
      <c r="F636" s="1508" t="s">
        <v>115</v>
      </c>
      <c r="G636" s="1604">
        <v>73.332999999999998</v>
      </c>
      <c r="H636" s="1463">
        <v>5.3920510000000004</v>
      </c>
      <c r="I636" s="140">
        <v>33.641500000000001</v>
      </c>
      <c r="J636" s="1464">
        <v>0</v>
      </c>
      <c r="K636" s="1464">
        <v>39.033551000000003</v>
      </c>
      <c r="L636" s="1464">
        <v>34.299448999999996</v>
      </c>
      <c r="M636" s="1464">
        <v>34.298999999999999</v>
      </c>
      <c r="N636" s="1464">
        <v>0</v>
      </c>
      <c r="O636" s="1464">
        <v>34.298999999999999</v>
      </c>
      <c r="P636" s="1464"/>
      <c r="Q636" s="1464"/>
      <c r="R636" s="1464"/>
      <c r="S636" s="1464"/>
      <c r="T636" s="1464"/>
      <c r="U636" s="1464"/>
      <c r="V636" s="1464"/>
      <c r="W636" s="1464"/>
      <c r="X636" s="1464"/>
      <c r="Y636" s="1464"/>
      <c r="Z636" s="466">
        <v>34.298999999999999</v>
      </c>
      <c r="AA636" s="466">
        <v>0</v>
      </c>
      <c r="AB636" s="21">
        <v>34.298999999999999</v>
      </c>
      <c r="AC636" s="21">
        <v>34.298999999999999</v>
      </c>
      <c r="AD636" s="21"/>
      <c r="AE636" s="21">
        <v>34.298999999999999</v>
      </c>
      <c r="AF636" s="21">
        <v>29.96</v>
      </c>
      <c r="AG636" s="21">
        <v>0</v>
      </c>
      <c r="AH636" s="21">
        <v>29.96</v>
      </c>
      <c r="AI636" s="1464"/>
      <c r="AJ636" s="1464"/>
      <c r="AK636" s="1464" t="s">
        <v>9259</v>
      </c>
      <c r="AL636" s="2601">
        <v>1</v>
      </c>
      <c r="AM636" s="1464">
        <v>0</v>
      </c>
    </row>
    <row r="637" spans="1:39" ht="47.25">
      <c r="A637" s="289">
        <v>2078</v>
      </c>
      <c r="B637" s="1468" t="s">
        <v>5353</v>
      </c>
      <c r="C637" s="130" t="s">
        <v>5354</v>
      </c>
      <c r="D637" s="1460" t="s">
        <v>359</v>
      </c>
      <c r="E637" s="138" t="s">
        <v>5352</v>
      </c>
      <c r="F637" s="1508" t="s">
        <v>115</v>
      </c>
      <c r="G637" s="1604">
        <v>73.332999999999998</v>
      </c>
      <c r="H637" s="1463">
        <v>6.05</v>
      </c>
      <c r="I637" s="140">
        <v>33.641500000000001</v>
      </c>
      <c r="J637" s="1464">
        <v>0</v>
      </c>
      <c r="K637" s="1464">
        <v>39.691499999999998</v>
      </c>
      <c r="L637" s="1464">
        <v>33.641500000000001</v>
      </c>
      <c r="M637" s="1464">
        <v>33.642000000000003</v>
      </c>
      <c r="N637" s="1464">
        <v>0</v>
      </c>
      <c r="O637" s="1464">
        <v>33.642000000000003</v>
      </c>
      <c r="P637" s="1464"/>
      <c r="Q637" s="1464"/>
      <c r="R637" s="1464"/>
      <c r="S637" s="1464"/>
      <c r="T637" s="1464"/>
      <c r="U637" s="1464"/>
      <c r="V637" s="1464"/>
      <c r="W637" s="1464"/>
      <c r="X637" s="1464"/>
      <c r="Y637" s="1464"/>
      <c r="Z637" s="466">
        <v>33.642000000000003</v>
      </c>
      <c r="AA637" s="466">
        <v>0</v>
      </c>
      <c r="AB637" s="21">
        <v>33.642000000000003</v>
      </c>
      <c r="AC637" s="21">
        <v>33.642000000000003</v>
      </c>
      <c r="AD637" s="21"/>
      <c r="AE637" s="21">
        <v>33.642000000000003</v>
      </c>
      <c r="AF637" s="21">
        <v>27.590675999999998</v>
      </c>
      <c r="AG637" s="21">
        <v>0</v>
      </c>
      <c r="AH637" s="21">
        <v>27.590675999999998</v>
      </c>
      <c r="AI637" s="1464"/>
      <c r="AJ637" s="1464"/>
      <c r="AK637" s="1464" t="s">
        <v>9259</v>
      </c>
      <c r="AL637" s="2601">
        <v>1</v>
      </c>
      <c r="AM637" s="1464">
        <v>0</v>
      </c>
    </row>
    <row r="638" spans="1:39" ht="63">
      <c r="A638" s="289">
        <v>2079</v>
      </c>
      <c r="B638" s="1468" t="s">
        <v>5355</v>
      </c>
      <c r="C638" s="130" t="s">
        <v>5356</v>
      </c>
      <c r="D638" s="1460" t="s">
        <v>359</v>
      </c>
      <c r="E638" s="138" t="s">
        <v>5352</v>
      </c>
      <c r="F638" s="1508" t="s">
        <v>115</v>
      </c>
      <c r="G638" s="1604">
        <v>73.332999999999998</v>
      </c>
      <c r="H638" s="1463">
        <v>6.05</v>
      </c>
      <c r="I638" s="140">
        <v>33.641500000000001</v>
      </c>
      <c r="J638" s="1464">
        <v>0</v>
      </c>
      <c r="K638" s="1464">
        <v>39.691499999999998</v>
      </c>
      <c r="L638" s="1464">
        <v>33.641500000000001</v>
      </c>
      <c r="M638" s="1464">
        <v>33.642000000000003</v>
      </c>
      <c r="N638" s="1464">
        <v>0</v>
      </c>
      <c r="O638" s="1464">
        <v>33.642000000000003</v>
      </c>
      <c r="P638" s="1464"/>
      <c r="Q638" s="1464"/>
      <c r="R638" s="1464"/>
      <c r="S638" s="1464"/>
      <c r="T638" s="1464"/>
      <c r="U638" s="1464"/>
      <c r="V638" s="1464"/>
      <c r="W638" s="1464"/>
      <c r="X638" s="1464"/>
      <c r="Y638" s="1464"/>
      <c r="Z638" s="466">
        <v>33.642000000000003</v>
      </c>
      <c r="AA638" s="466">
        <v>0</v>
      </c>
      <c r="AB638" s="21">
        <v>33.642000000000003</v>
      </c>
      <c r="AC638" s="21">
        <v>33.642000000000003</v>
      </c>
      <c r="AD638" s="21"/>
      <c r="AE638" s="21">
        <v>33.642000000000003</v>
      </c>
      <c r="AF638" s="21">
        <v>29.929541</v>
      </c>
      <c r="AG638" s="21">
        <v>0</v>
      </c>
      <c r="AH638" s="21">
        <v>29.929541</v>
      </c>
      <c r="AI638" s="1464"/>
      <c r="AJ638" s="1464"/>
      <c r="AK638" s="1464" t="s">
        <v>9259</v>
      </c>
      <c r="AL638" s="2601">
        <v>1</v>
      </c>
      <c r="AM638" s="1464">
        <v>0</v>
      </c>
    </row>
    <row r="639" spans="1:39" ht="63">
      <c r="A639" s="289">
        <v>2080</v>
      </c>
      <c r="B639" s="1468" t="s">
        <v>5357</v>
      </c>
      <c r="C639" s="130" t="s">
        <v>5358</v>
      </c>
      <c r="D639" s="1460" t="s">
        <v>359</v>
      </c>
      <c r="E639" s="138" t="s">
        <v>5359</v>
      </c>
      <c r="F639" s="1508" t="s">
        <v>115</v>
      </c>
      <c r="G639" s="1490">
        <v>154.297</v>
      </c>
      <c r="H639" s="1463">
        <v>0</v>
      </c>
      <c r="I639" s="140">
        <v>15.215</v>
      </c>
      <c r="J639" s="1464">
        <v>0</v>
      </c>
      <c r="K639" s="1464">
        <v>15.215</v>
      </c>
      <c r="L639" s="1464">
        <v>139.08199999999999</v>
      </c>
      <c r="M639" s="1464">
        <v>139.08199999999999</v>
      </c>
      <c r="N639" s="1464">
        <v>0</v>
      </c>
      <c r="O639" s="1464">
        <v>139.08199999999999</v>
      </c>
      <c r="P639" s="1464"/>
      <c r="Q639" s="1464"/>
      <c r="R639" s="1464"/>
      <c r="S639" s="1464"/>
      <c r="T639" s="1464"/>
      <c r="U639" s="1464"/>
      <c r="V639" s="1464"/>
      <c r="W639" s="1464"/>
      <c r="X639" s="1464"/>
      <c r="Y639" s="1464"/>
      <c r="Z639" s="466">
        <v>139.08199999999999</v>
      </c>
      <c r="AA639" s="466">
        <v>0</v>
      </c>
      <c r="AB639" s="21">
        <v>139.08199999999999</v>
      </c>
      <c r="AC639" s="21">
        <v>139.08199999999999</v>
      </c>
      <c r="AD639" s="21"/>
      <c r="AE639" s="21">
        <v>139.08199999999999</v>
      </c>
      <c r="AF639" s="21">
        <v>139.08143000000001</v>
      </c>
      <c r="AG639" s="21">
        <v>0</v>
      </c>
      <c r="AH639" s="21">
        <v>139.08143000000001</v>
      </c>
      <c r="AI639" s="1464"/>
      <c r="AJ639" s="1464"/>
      <c r="AK639" s="1464" t="s">
        <v>10848</v>
      </c>
      <c r="AL639" s="2601">
        <v>0.5</v>
      </c>
      <c r="AM639" s="1464">
        <v>0</v>
      </c>
    </row>
    <row r="640" spans="1:39" ht="94.5">
      <c r="A640" s="289">
        <v>2081</v>
      </c>
      <c r="B640" s="1468" t="s">
        <v>5360</v>
      </c>
      <c r="C640" s="130" t="s">
        <v>5361</v>
      </c>
      <c r="D640" s="1467" t="s">
        <v>534</v>
      </c>
      <c r="E640" s="138" t="s">
        <v>5359</v>
      </c>
      <c r="F640" s="1508" t="s">
        <v>115</v>
      </c>
      <c r="G640" s="1490">
        <v>154.297</v>
      </c>
      <c r="H640" s="1463">
        <v>0</v>
      </c>
      <c r="I640" s="140">
        <v>15.215</v>
      </c>
      <c r="J640" s="1464">
        <v>0</v>
      </c>
      <c r="K640" s="1464">
        <v>15.215</v>
      </c>
      <c r="L640" s="1464">
        <v>139.08199999999999</v>
      </c>
      <c r="M640" s="1464">
        <v>34.771000000000001</v>
      </c>
      <c r="N640" s="1464">
        <v>0</v>
      </c>
      <c r="O640" s="1464">
        <v>34.771000000000001</v>
      </c>
      <c r="P640" s="1464"/>
      <c r="Q640" s="1464"/>
      <c r="R640" s="1464"/>
      <c r="S640" s="1464"/>
      <c r="T640" s="1464"/>
      <c r="U640" s="1464"/>
      <c r="V640" s="1464"/>
      <c r="W640" s="1464"/>
      <c r="X640" s="1464"/>
      <c r="Y640" s="1464"/>
      <c r="Z640" s="466">
        <v>34.771000000000001</v>
      </c>
      <c r="AA640" s="466">
        <v>0</v>
      </c>
      <c r="AB640" s="21">
        <v>34.771000000000001</v>
      </c>
      <c r="AC640" s="21">
        <v>34.77075</v>
      </c>
      <c r="AD640" s="21"/>
      <c r="AE640" s="21">
        <v>34.77075</v>
      </c>
      <c r="AF640" s="21">
        <v>34.771000000000001</v>
      </c>
      <c r="AG640" s="21">
        <v>0</v>
      </c>
      <c r="AH640" s="21">
        <v>34.771000000000001</v>
      </c>
      <c r="AI640" s="1464"/>
      <c r="AJ640" s="1464"/>
      <c r="AK640" s="1464" t="s">
        <v>12278</v>
      </c>
      <c r="AL640" s="2601">
        <v>0.25</v>
      </c>
      <c r="AM640" s="1464">
        <v>0</v>
      </c>
    </row>
    <row r="641" spans="1:39" ht="78.75">
      <c r="A641" s="289">
        <v>2082</v>
      </c>
      <c r="B641" s="1468" t="s">
        <v>5362</v>
      </c>
      <c r="C641" s="130" t="s">
        <v>5363</v>
      </c>
      <c r="D641" s="1467" t="s">
        <v>534</v>
      </c>
      <c r="E641" s="138" t="s">
        <v>5359</v>
      </c>
      <c r="F641" s="1508" t="s">
        <v>115</v>
      </c>
      <c r="G641" s="1490">
        <v>154.297</v>
      </c>
      <c r="H641" s="1463">
        <v>0</v>
      </c>
      <c r="I641" s="140">
        <v>15.215</v>
      </c>
      <c r="J641" s="1464">
        <v>0</v>
      </c>
      <c r="K641" s="1464">
        <v>15.215</v>
      </c>
      <c r="L641" s="1464">
        <v>139.08199999999999</v>
      </c>
      <c r="M641" s="1464">
        <v>34.771000000000001</v>
      </c>
      <c r="N641" s="1464">
        <v>0</v>
      </c>
      <c r="O641" s="1464">
        <v>34.771000000000001</v>
      </c>
      <c r="P641" s="1464"/>
      <c r="Q641" s="1464"/>
      <c r="R641" s="1464"/>
      <c r="S641" s="1464"/>
      <c r="T641" s="1464"/>
      <c r="U641" s="1464"/>
      <c r="V641" s="1464"/>
      <c r="W641" s="1464"/>
      <c r="X641" s="1464"/>
      <c r="Y641" s="1464"/>
      <c r="Z641" s="466">
        <v>34.771000000000001</v>
      </c>
      <c r="AA641" s="466">
        <v>0</v>
      </c>
      <c r="AB641" s="21">
        <v>34.771000000000001</v>
      </c>
      <c r="AC641" s="21">
        <v>34.77075</v>
      </c>
      <c r="AD641" s="21"/>
      <c r="AE641" s="21">
        <v>34.77075</v>
      </c>
      <c r="AF641" s="21">
        <v>34.771000000000001</v>
      </c>
      <c r="AG641" s="21">
        <v>0</v>
      </c>
      <c r="AH641" s="21">
        <v>34.771000000000001</v>
      </c>
      <c r="AI641" s="1464"/>
      <c r="AJ641" s="1464"/>
      <c r="AK641" s="1464" t="s">
        <v>12252</v>
      </c>
      <c r="AL641" s="2601">
        <v>0.25</v>
      </c>
      <c r="AM641" s="1464">
        <v>0</v>
      </c>
    </row>
    <row r="642" spans="1:39" ht="63">
      <c r="A642" s="289">
        <v>2083</v>
      </c>
      <c r="B642" s="1468" t="s">
        <v>5364</v>
      </c>
      <c r="C642" s="130" t="s">
        <v>5365</v>
      </c>
      <c r="D642" s="1467" t="s">
        <v>534</v>
      </c>
      <c r="E642" s="138" t="s">
        <v>5359</v>
      </c>
      <c r="F642" s="1508" t="s">
        <v>115</v>
      </c>
      <c r="G642" s="1490">
        <v>154.297</v>
      </c>
      <c r="H642" s="1463">
        <v>0</v>
      </c>
      <c r="I642" s="140">
        <v>15.215</v>
      </c>
      <c r="J642" s="1464">
        <v>0</v>
      </c>
      <c r="K642" s="1464">
        <v>15.215</v>
      </c>
      <c r="L642" s="1464">
        <v>139.08199999999999</v>
      </c>
      <c r="M642" s="1464">
        <v>139.08199999999999</v>
      </c>
      <c r="N642" s="1464">
        <v>0</v>
      </c>
      <c r="O642" s="1464">
        <v>139.08199999999999</v>
      </c>
      <c r="P642" s="1464"/>
      <c r="Q642" s="1464"/>
      <c r="R642" s="1464"/>
      <c r="S642" s="1464"/>
      <c r="T642" s="1464"/>
      <c r="U642" s="1464"/>
      <c r="V642" s="1464"/>
      <c r="W642" s="1464"/>
      <c r="X642" s="1464"/>
      <c r="Y642" s="1464"/>
      <c r="Z642" s="466">
        <v>139.08199999999999</v>
      </c>
      <c r="AA642" s="466">
        <v>0</v>
      </c>
      <c r="AB642" s="21">
        <v>139.08199999999999</v>
      </c>
      <c r="AC642" s="21">
        <v>139.08199999999999</v>
      </c>
      <c r="AD642" s="21"/>
      <c r="AE642" s="21">
        <v>139.08199999999999</v>
      </c>
      <c r="AF642" s="21">
        <v>139.08140900000001</v>
      </c>
      <c r="AG642" s="21">
        <v>0</v>
      </c>
      <c r="AH642" s="21">
        <v>139.08140900000001</v>
      </c>
      <c r="AI642" s="1464"/>
      <c r="AJ642" s="1464"/>
      <c r="AK642" s="1464" t="s">
        <v>10848</v>
      </c>
      <c r="AL642" s="2601">
        <v>0.5</v>
      </c>
      <c r="AM642" s="1464">
        <v>0</v>
      </c>
    </row>
    <row r="643" spans="1:39" ht="47.25">
      <c r="A643" s="289">
        <v>2084</v>
      </c>
      <c r="B643" s="1468" t="s">
        <v>5366</v>
      </c>
      <c r="C643" s="1465" t="s">
        <v>5367</v>
      </c>
      <c r="D643" s="1460" t="s">
        <v>617</v>
      </c>
      <c r="E643" s="138" t="s">
        <v>5359</v>
      </c>
      <c r="F643" s="1508" t="s">
        <v>115</v>
      </c>
      <c r="G643" s="1540">
        <v>137.184</v>
      </c>
      <c r="H643" s="1463">
        <v>0</v>
      </c>
      <c r="I643" s="140">
        <v>14.351000000000001</v>
      </c>
      <c r="J643" s="1464">
        <v>0</v>
      </c>
      <c r="K643" s="1464">
        <v>14.351000000000001</v>
      </c>
      <c r="L643" s="1464">
        <v>122.833</v>
      </c>
      <c r="M643" s="1464">
        <v>122.833</v>
      </c>
      <c r="N643" s="1464">
        <v>0</v>
      </c>
      <c r="O643" s="1464">
        <v>122.833</v>
      </c>
      <c r="P643" s="1464"/>
      <c r="Q643" s="1464"/>
      <c r="R643" s="1464"/>
      <c r="S643" s="1464"/>
      <c r="T643" s="1464"/>
      <c r="U643" s="1464"/>
      <c r="V643" s="1464"/>
      <c r="W643" s="1464"/>
      <c r="X643" s="1464"/>
      <c r="Y643" s="1464"/>
      <c r="Z643" s="466">
        <v>122.833</v>
      </c>
      <c r="AA643" s="466">
        <v>0</v>
      </c>
      <c r="AB643" s="21">
        <v>122.833</v>
      </c>
      <c r="AC643" s="21">
        <v>122.8325</v>
      </c>
      <c r="AD643" s="21"/>
      <c r="AE643" s="21">
        <v>122.8325</v>
      </c>
      <c r="AF643" s="21">
        <v>122.832971</v>
      </c>
      <c r="AG643" s="21">
        <v>0</v>
      </c>
      <c r="AH643" s="21">
        <v>122.832971</v>
      </c>
      <c r="AI643" s="1464"/>
      <c r="AJ643" s="1464"/>
      <c r="AK643" s="1464" t="s">
        <v>9735</v>
      </c>
      <c r="AL643" s="2601">
        <v>0.5</v>
      </c>
      <c r="AM643" s="1464">
        <v>0</v>
      </c>
    </row>
    <row r="644" spans="1:39" ht="94.5">
      <c r="A644" s="289">
        <v>2085</v>
      </c>
      <c r="B644" s="1468" t="s">
        <v>5368</v>
      </c>
      <c r="C644" s="1484" t="s">
        <v>5369</v>
      </c>
      <c r="D644" s="1460" t="s">
        <v>617</v>
      </c>
      <c r="E644" s="138" t="s">
        <v>5359</v>
      </c>
      <c r="F644" s="1508" t="s">
        <v>115</v>
      </c>
      <c r="G644" s="1506">
        <v>126.128</v>
      </c>
      <c r="H644" s="1463">
        <v>0</v>
      </c>
      <c r="I644" s="140">
        <v>13.056000000000001</v>
      </c>
      <c r="J644" s="1464">
        <v>0</v>
      </c>
      <c r="K644" s="1464">
        <v>13.056000000000001</v>
      </c>
      <c r="L644" s="1464">
        <v>113.072</v>
      </c>
      <c r="M644" s="1464">
        <v>28.268000000000001</v>
      </c>
      <c r="N644" s="1464">
        <v>0</v>
      </c>
      <c r="O644" s="1464">
        <v>28.268000000000001</v>
      </c>
      <c r="P644" s="1464"/>
      <c r="Q644" s="1464"/>
      <c r="R644" s="1464"/>
      <c r="S644" s="1464"/>
      <c r="T644" s="1464"/>
      <c r="U644" s="1464"/>
      <c r="V644" s="1464"/>
      <c r="W644" s="1464"/>
      <c r="X644" s="1464"/>
      <c r="Y644" s="1464"/>
      <c r="Z644" s="466">
        <v>28.268000000000001</v>
      </c>
      <c r="AA644" s="466">
        <v>0</v>
      </c>
      <c r="AB644" s="21">
        <v>28.268000000000001</v>
      </c>
      <c r="AC644" s="21">
        <v>28.268000000000001</v>
      </c>
      <c r="AD644" s="21"/>
      <c r="AE644" s="21">
        <v>28.268000000000001</v>
      </c>
      <c r="AF644" s="21">
        <v>28.268000000000001</v>
      </c>
      <c r="AG644" s="21">
        <v>0</v>
      </c>
      <c r="AH644" s="21">
        <v>28.268000000000001</v>
      </c>
      <c r="AI644" s="1464"/>
      <c r="AJ644" s="1464"/>
      <c r="AK644" s="1464" t="s">
        <v>12213</v>
      </c>
      <c r="AL644" s="2601">
        <v>0.25</v>
      </c>
      <c r="AM644" s="1464">
        <v>0</v>
      </c>
    </row>
    <row r="645" spans="1:39" ht="78.75">
      <c r="A645" s="289">
        <v>2086</v>
      </c>
      <c r="B645" s="1468" t="s">
        <v>5370</v>
      </c>
      <c r="C645" s="1484" t="s">
        <v>5371</v>
      </c>
      <c r="D645" s="1460" t="s">
        <v>617</v>
      </c>
      <c r="E645" s="138" t="s">
        <v>5359</v>
      </c>
      <c r="F645" s="1508" t="s">
        <v>115</v>
      </c>
      <c r="G645" s="1506">
        <v>198.428</v>
      </c>
      <c r="H645" s="1463">
        <v>0</v>
      </c>
      <c r="I645" s="140">
        <v>0</v>
      </c>
      <c r="J645" s="1464">
        <v>0</v>
      </c>
      <c r="K645" s="1464">
        <v>0</v>
      </c>
      <c r="L645" s="1464">
        <v>198.428</v>
      </c>
      <c r="M645" s="1464">
        <v>24.975000000000001</v>
      </c>
      <c r="N645" s="1464">
        <v>0</v>
      </c>
      <c r="O645" s="1464">
        <v>24.975000000000001</v>
      </c>
      <c r="P645" s="1464">
        <v>19.704999999999998</v>
      </c>
      <c r="Q645" s="1464"/>
      <c r="R645" s="1464"/>
      <c r="S645" s="1464"/>
      <c r="T645" s="1464"/>
      <c r="U645" s="1464"/>
      <c r="V645" s="1464"/>
      <c r="W645" s="1464"/>
      <c r="X645" s="1464"/>
      <c r="Y645" s="1464"/>
      <c r="Z645" s="466">
        <v>44.68</v>
      </c>
      <c r="AA645" s="466">
        <v>0</v>
      </c>
      <c r="AB645" s="21">
        <v>44.68</v>
      </c>
      <c r="AC645" s="21">
        <v>11.17</v>
      </c>
      <c r="AD645" s="21"/>
      <c r="AE645" s="21">
        <v>11.17</v>
      </c>
      <c r="AF645" s="21">
        <v>11.17</v>
      </c>
      <c r="AG645" s="21">
        <v>0</v>
      </c>
      <c r="AH645" s="21">
        <v>11.17</v>
      </c>
      <c r="AI645" s="1464"/>
      <c r="AJ645" s="1464" t="s">
        <v>9434</v>
      </c>
      <c r="AK645" s="1464" t="s">
        <v>9431</v>
      </c>
      <c r="AL645" s="2601">
        <v>0.25</v>
      </c>
      <c r="AM645" s="1464">
        <v>0</v>
      </c>
    </row>
    <row r="646" spans="1:39" ht="78.75">
      <c r="A646" s="289">
        <v>2087</v>
      </c>
      <c r="B646" s="1468" t="s">
        <v>5372</v>
      </c>
      <c r="C646" s="1484" t="s">
        <v>5373</v>
      </c>
      <c r="D646" s="1460" t="s">
        <v>617</v>
      </c>
      <c r="E646" s="138" t="s">
        <v>5359</v>
      </c>
      <c r="F646" s="1508" t="s">
        <v>115</v>
      </c>
      <c r="G646" s="1506">
        <v>99.9</v>
      </c>
      <c r="H646" s="1463">
        <v>0</v>
      </c>
      <c r="I646" s="140">
        <v>0</v>
      </c>
      <c r="J646" s="1464">
        <v>0</v>
      </c>
      <c r="K646" s="1464">
        <v>0</v>
      </c>
      <c r="L646" s="1464">
        <v>99.9</v>
      </c>
      <c r="M646" s="1464">
        <v>24.975000000000001</v>
      </c>
      <c r="N646" s="1464">
        <v>0</v>
      </c>
      <c r="O646" s="1464">
        <v>24.975000000000001</v>
      </c>
      <c r="P646" s="1464"/>
      <c r="Q646" s="1464"/>
      <c r="R646" s="1464"/>
      <c r="S646" s="1464"/>
      <c r="T646" s="1464"/>
      <c r="U646" s="1464"/>
      <c r="V646" s="1464">
        <v>28.914999999999999</v>
      </c>
      <c r="W646" s="1464"/>
      <c r="X646" s="1464"/>
      <c r="Y646" s="1464"/>
      <c r="Z646" s="466">
        <v>53.89</v>
      </c>
      <c r="AA646" s="466">
        <v>0</v>
      </c>
      <c r="AB646" s="21">
        <v>53.89</v>
      </c>
      <c r="AC646" s="21">
        <v>13.4725</v>
      </c>
      <c r="AD646" s="21"/>
      <c r="AE646" s="21">
        <v>13.4725</v>
      </c>
      <c r="AF646" s="21">
        <v>0</v>
      </c>
      <c r="AG646" s="21">
        <v>0</v>
      </c>
      <c r="AH646" s="21">
        <v>0</v>
      </c>
      <c r="AI646" s="1464"/>
      <c r="AJ646" s="1464" t="s">
        <v>9623</v>
      </c>
      <c r="AK646" s="1464" t="s">
        <v>9624</v>
      </c>
      <c r="AL646" s="2601">
        <v>0.25</v>
      </c>
      <c r="AM646" s="1464">
        <v>0</v>
      </c>
    </row>
    <row r="647" spans="1:39" ht="94.5">
      <c r="A647" s="289">
        <v>2088</v>
      </c>
      <c r="B647" s="1468" t="s">
        <v>5374</v>
      </c>
      <c r="C647" s="1484" t="s">
        <v>5375</v>
      </c>
      <c r="D647" s="1460" t="s">
        <v>617</v>
      </c>
      <c r="E647" s="138" t="s">
        <v>5359</v>
      </c>
      <c r="F647" s="1508" t="s">
        <v>115</v>
      </c>
      <c r="G647" s="1506">
        <v>137.184</v>
      </c>
      <c r="H647" s="1463">
        <v>0</v>
      </c>
      <c r="I647" s="140">
        <v>14.351000000000001</v>
      </c>
      <c r="J647" s="1464">
        <v>0</v>
      </c>
      <c r="K647" s="1464">
        <v>14.351000000000001</v>
      </c>
      <c r="L647" s="1464">
        <v>122.833</v>
      </c>
      <c r="M647" s="1464">
        <v>30.707999999999998</v>
      </c>
      <c r="N647" s="1464">
        <v>0</v>
      </c>
      <c r="O647" s="1464">
        <v>30.707999999999998</v>
      </c>
      <c r="P647" s="1464"/>
      <c r="Q647" s="1464"/>
      <c r="R647" s="1464"/>
      <c r="S647" s="1464"/>
      <c r="T647" s="1464"/>
      <c r="U647" s="1464"/>
      <c r="V647" s="1464"/>
      <c r="W647" s="1464"/>
      <c r="X647" s="1464"/>
      <c r="Y647" s="1464"/>
      <c r="Z647" s="466">
        <v>30.707999999999998</v>
      </c>
      <c r="AA647" s="466">
        <v>0</v>
      </c>
      <c r="AB647" s="21">
        <v>30.707999999999998</v>
      </c>
      <c r="AC647" s="21">
        <v>30.707999999999998</v>
      </c>
      <c r="AD647" s="21"/>
      <c r="AE647" s="21">
        <v>30.707999999999998</v>
      </c>
      <c r="AF647" s="21">
        <v>23.030999999999999</v>
      </c>
      <c r="AG647" s="21">
        <v>0</v>
      </c>
      <c r="AH647" s="21">
        <v>23.030999999999999</v>
      </c>
      <c r="AI647" s="1464"/>
      <c r="AJ647" s="1464"/>
      <c r="AK647" s="1464" t="s">
        <v>12235</v>
      </c>
      <c r="AL647" s="2601">
        <v>0.25</v>
      </c>
      <c r="AM647" s="1464">
        <v>0</v>
      </c>
    </row>
    <row r="648" spans="1:39" ht="94.5">
      <c r="A648" s="289">
        <v>2089</v>
      </c>
      <c r="B648" s="1468" t="s">
        <v>5376</v>
      </c>
      <c r="C648" s="1484" t="s">
        <v>5377</v>
      </c>
      <c r="D648" s="1460" t="s">
        <v>617</v>
      </c>
      <c r="E648" s="138" t="s">
        <v>5359</v>
      </c>
      <c r="F648" s="1508" t="s">
        <v>115</v>
      </c>
      <c r="G648" s="1506">
        <v>199.833</v>
      </c>
      <c r="H648" s="1463">
        <v>0</v>
      </c>
      <c r="I648" s="140">
        <v>0</v>
      </c>
      <c r="J648" s="1464">
        <v>0</v>
      </c>
      <c r="K648" s="1464">
        <v>0</v>
      </c>
      <c r="L648" s="1464">
        <v>199.833</v>
      </c>
      <c r="M648" s="1464">
        <v>24.975000000000001</v>
      </c>
      <c r="N648" s="1464">
        <v>0</v>
      </c>
      <c r="O648" s="1464">
        <v>24.975000000000001</v>
      </c>
      <c r="P648" s="1464">
        <v>19.986000000000001</v>
      </c>
      <c r="Q648" s="1464"/>
      <c r="R648" s="1464"/>
      <c r="S648" s="1464"/>
      <c r="T648" s="1464"/>
      <c r="U648" s="1464"/>
      <c r="V648" s="1464"/>
      <c r="W648" s="1464"/>
      <c r="X648" s="1464"/>
      <c r="Y648" s="1464"/>
      <c r="Z648" s="466">
        <v>44.960999999999999</v>
      </c>
      <c r="AA648" s="466">
        <v>0</v>
      </c>
      <c r="AB648" s="21">
        <v>44.960999999999999</v>
      </c>
      <c r="AC648" s="21">
        <v>11.240249999999998</v>
      </c>
      <c r="AD648" s="21"/>
      <c r="AE648" s="21">
        <v>11.240249999999998</v>
      </c>
      <c r="AF648" s="21">
        <v>0</v>
      </c>
      <c r="AG648" s="21">
        <v>0</v>
      </c>
      <c r="AH648" s="21">
        <v>0</v>
      </c>
      <c r="AI648" s="1464"/>
      <c r="AJ648" s="1464" t="s">
        <v>9435</v>
      </c>
      <c r="AK648" s="1464" t="s">
        <v>9431</v>
      </c>
      <c r="AL648" s="2601">
        <v>0.25</v>
      </c>
      <c r="AM648" s="1464">
        <v>0</v>
      </c>
    </row>
    <row r="649" spans="1:39" ht="78.75">
      <c r="A649" s="289">
        <v>2090</v>
      </c>
      <c r="B649" s="1468" t="s">
        <v>5378</v>
      </c>
      <c r="C649" s="1484" t="s">
        <v>5379</v>
      </c>
      <c r="D649" s="1460" t="s">
        <v>617</v>
      </c>
      <c r="E649" s="138" t="s">
        <v>5359</v>
      </c>
      <c r="F649" s="1508" t="s">
        <v>115</v>
      </c>
      <c r="G649" s="1506">
        <v>117.392</v>
      </c>
      <c r="H649" s="1463">
        <v>0</v>
      </c>
      <c r="I649" s="140">
        <v>15.870000000000001</v>
      </c>
      <c r="J649" s="1464">
        <v>0</v>
      </c>
      <c r="K649" s="1464">
        <v>15.870000000000001</v>
      </c>
      <c r="L649" s="1464">
        <v>101.52199999999999</v>
      </c>
      <c r="M649" s="1464">
        <v>25.381</v>
      </c>
      <c r="N649" s="1464">
        <v>0</v>
      </c>
      <c r="O649" s="1464">
        <v>25.381</v>
      </c>
      <c r="P649" s="1464"/>
      <c r="Q649" s="1464"/>
      <c r="R649" s="1464"/>
      <c r="S649" s="1464"/>
      <c r="T649" s="1464"/>
      <c r="U649" s="1464"/>
      <c r="V649" s="1464"/>
      <c r="W649" s="1464"/>
      <c r="X649" s="1464"/>
      <c r="Y649" s="1464"/>
      <c r="Z649" s="466">
        <v>25.381</v>
      </c>
      <c r="AA649" s="466">
        <v>0</v>
      </c>
      <c r="AB649" s="21">
        <v>25.381</v>
      </c>
      <c r="AC649" s="21">
        <v>19.035249999999998</v>
      </c>
      <c r="AD649" s="21"/>
      <c r="AE649" s="21">
        <v>19.035249999999998</v>
      </c>
      <c r="AF649" s="21">
        <v>19.035</v>
      </c>
      <c r="AG649" s="21">
        <v>0</v>
      </c>
      <c r="AH649" s="21">
        <v>19.035</v>
      </c>
      <c r="AI649" s="1464"/>
      <c r="AJ649" s="1464"/>
      <c r="AK649" s="1464" t="s">
        <v>12240</v>
      </c>
      <c r="AL649" s="2601">
        <v>0.25</v>
      </c>
      <c r="AM649" s="1464">
        <v>0</v>
      </c>
    </row>
    <row r="650" spans="1:39" ht="78.75">
      <c r="A650" s="289">
        <v>2091</v>
      </c>
      <c r="B650" s="1468" t="s">
        <v>5380</v>
      </c>
      <c r="C650" s="1484" t="s">
        <v>5381</v>
      </c>
      <c r="D650" s="1460" t="s">
        <v>617</v>
      </c>
      <c r="E650" s="138" t="s">
        <v>5359</v>
      </c>
      <c r="F650" s="1508" t="s">
        <v>115</v>
      </c>
      <c r="G650" s="1506">
        <v>117.446</v>
      </c>
      <c r="H650" s="1463">
        <v>0</v>
      </c>
      <c r="I650" s="140">
        <v>15.872</v>
      </c>
      <c r="J650" s="1464">
        <v>0</v>
      </c>
      <c r="K650" s="1464">
        <v>15.872</v>
      </c>
      <c r="L650" s="1464">
        <v>101.574</v>
      </c>
      <c r="M650" s="1464">
        <v>25.393999999999998</v>
      </c>
      <c r="N650" s="1464">
        <v>0</v>
      </c>
      <c r="O650" s="1464">
        <v>25.393999999999998</v>
      </c>
      <c r="P650" s="1464"/>
      <c r="Q650" s="1464"/>
      <c r="R650" s="1464"/>
      <c r="S650" s="1464"/>
      <c r="T650" s="1464"/>
      <c r="U650" s="1464"/>
      <c r="V650" s="1464"/>
      <c r="W650" s="1464"/>
      <c r="X650" s="1464"/>
      <c r="Y650" s="1464"/>
      <c r="Z650" s="466">
        <v>25.393999999999998</v>
      </c>
      <c r="AA650" s="466">
        <v>0</v>
      </c>
      <c r="AB650" s="21">
        <v>25.393999999999998</v>
      </c>
      <c r="AC650" s="21">
        <v>25.393499999999996</v>
      </c>
      <c r="AD650" s="21"/>
      <c r="AE650" s="21">
        <v>25.393499999999996</v>
      </c>
      <c r="AF650" s="21">
        <v>25.393999999999998</v>
      </c>
      <c r="AG650" s="21">
        <v>0</v>
      </c>
      <c r="AH650" s="21">
        <v>25.393999999999998</v>
      </c>
      <c r="AI650" s="1464"/>
      <c r="AJ650" s="1464"/>
      <c r="AK650" s="1464" t="s">
        <v>12252</v>
      </c>
      <c r="AL650" s="2601">
        <v>0.25</v>
      </c>
      <c r="AM650" s="1464">
        <v>0</v>
      </c>
    </row>
    <row r="651" spans="1:39" ht="47.25">
      <c r="A651" s="289">
        <v>2092</v>
      </c>
      <c r="B651" s="1468" t="s">
        <v>5382</v>
      </c>
      <c r="C651" s="1484" t="s">
        <v>5383</v>
      </c>
      <c r="D651" s="1460" t="s">
        <v>617</v>
      </c>
      <c r="E651" s="138" t="s">
        <v>5359</v>
      </c>
      <c r="F651" s="1508" t="s">
        <v>115</v>
      </c>
      <c r="G651" s="1506">
        <v>152.989</v>
      </c>
      <c r="H651" s="1463">
        <v>0</v>
      </c>
      <c r="I651" s="140">
        <v>15.149000000000001</v>
      </c>
      <c r="J651" s="1464">
        <v>0</v>
      </c>
      <c r="K651" s="1464">
        <v>15.149000000000001</v>
      </c>
      <c r="L651" s="1464">
        <v>137.84</v>
      </c>
      <c r="M651" s="1464">
        <v>137.84</v>
      </c>
      <c r="N651" s="1464">
        <v>0</v>
      </c>
      <c r="O651" s="1464">
        <v>137.84</v>
      </c>
      <c r="P651" s="1464"/>
      <c r="Q651" s="1464"/>
      <c r="R651" s="1464"/>
      <c r="S651" s="1464"/>
      <c r="T651" s="1464"/>
      <c r="U651" s="1464"/>
      <c r="V651" s="1464"/>
      <c r="W651" s="1464"/>
      <c r="X651" s="1464"/>
      <c r="Y651" s="1464"/>
      <c r="Z651" s="466">
        <v>137.84</v>
      </c>
      <c r="AA651" s="466">
        <v>0</v>
      </c>
      <c r="AB651" s="21">
        <v>137.84</v>
      </c>
      <c r="AC651" s="21">
        <v>137.84</v>
      </c>
      <c r="AD651" s="21"/>
      <c r="AE651" s="21">
        <v>137.84</v>
      </c>
      <c r="AF651" s="21">
        <v>137.83993699999999</v>
      </c>
      <c r="AG651" s="21">
        <v>0</v>
      </c>
      <c r="AH651" s="21">
        <v>137.83993699999999</v>
      </c>
      <c r="AI651" s="1464"/>
      <c r="AJ651" s="1464"/>
      <c r="AK651" s="1464" t="s">
        <v>9735</v>
      </c>
      <c r="AL651" s="2601">
        <v>0.5</v>
      </c>
      <c r="AM651" s="1464">
        <v>0</v>
      </c>
    </row>
    <row r="652" spans="1:39" ht="47.25">
      <c r="A652" s="289">
        <v>2093</v>
      </c>
      <c r="B652" s="1468" t="s">
        <v>5384</v>
      </c>
      <c r="C652" s="1484" t="s">
        <v>5385</v>
      </c>
      <c r="D652" s="1460" t="s">
        <v>617</v>
      </c>
      <c r="E652" s="138" t="s">
        <v>5359</v>
      </c>
      <c r="F652" s="1508" t="s">
        <v>115</v>
      </c>
      <c r="G652" s="1506">
        <v>152.989</v>
      </c>
      <c r="H652" s="1463">
        <v>0</v>
      </c>
      <c r="I652" s="140">
        <v>15.149000000000001</v>
      </c>
      <c r="J652" s="1464">
        <v>0</v>
      </c>
      <c r="K652" s="1464">
        <v>15.149000000000001</v>
      </c>
      <c r="L652" s="1464">
        <v>137.84</v>
      </c>
      <c r="M652" s="1464">
        <v>137.84</v>
      </c>
      <c r="N652" s="1464">
        <v>0</v>
      </c>
      <c r="O652" s="1464">
        <v>137.84</v>
      </c>
      <c r="P652" s="1464"/>
      <c r="Q652" s="1464"/>
      <c r="R652" s="1464"/>
      <c r="S652" s="1464"/>
      <c r="T652" s="1464"/>
      <c r="U652" s="1464"/>
      <c r="V652" s="1464"/>
      <c r="W652" s="1464"/>
      <c r="X652" s="1464"/>
      <c r="Y652" s="1464"/>
      <c r="Z652" s="466">
        <v>137.84</v>
      </c>
      <c r="AA652" s="466">
        <v>0</v>
      </c>
      <c r="AB652" s="21">
        <v>137.84</v>
      </c>
      <c r="AC652" s="21">
        <v>137.84</v>
      </c>
      <c r="AD652" s="21"/>
      <c r="AE652" s="21">
        <v>137.84</v>
      </c>
      <c r="AF652" s="21">
        <v>137.839777</v>
      </c>
      <c r="AG652" s="21">
        <v>0</v>
      </c>
      <c r="AH652" s="21">
        <v>137.839777</v>
      </c>
      <c r="AI652" s="1464"/>
      <c r="AJ652" s="1464"/>
      <c r="AK652" s="1464" t="s">
        <v>9735</v>
      </c>
      <c r="AL652" s="2601">
        <v>0.5</v>
      </c>
      <c r="AM652" s="1464">
        <v>0</v>
      </c>
    </row>
    <row r="653" spans="1:39" ht="63">
      <c r="A653" s="289">
        <v>2094</v>
      </c>
      <c r="B653" s="1468" t="s">
        <v>5386</v>
      </c>
      <c r="C653" s="1484" t="s">
        <v>5387</v>
      </c>
      <c r="D653" s="1460" t="s">
        <v>617</v>
      </c>
      <c r="E653" s="138" t="s">
        <v>5359</v>
      </c>
      <c r="F653" s="1508" t="s">
        <v>115</v>
      </c>
      <c r="G653" s="1506">
        <v>152.989</v>
      </c>
      <c r="H653" s="1463">
        <v>0</v>
      </c>
      <c r="I653" s="140">
        <v>15.149000000000001</v>
      </c>
      <c r="J653" s="1464">
        <v>0</v>
      </c>
      <c r="K653" s="1464">
        <v>15.149000000000001</v>
      </c>
      <c r="L653" s="1464">
        <v>137.84</v>
      </c>
      <c r="M653" s="1464">
        <v>137.84</v>
      </c>
      <c r="N653" s="1464">
        <v>0</v>
      </c>
      <c r="O653" s="1464">
        <v>137.84</v>
      </c>
      <c r="P653" s="1464"/>
      <c r="Q653" s="1464"/>
      <c r="R653" s="1464"/>
      <c r="S653" s="1464"/>
      <c r="T653" s="1464"/>
      <c r="U653" s="1464"/>
      <c r="V653" s="1464"/>
      <c r="W653" s="1464"/>
      <c r="X653" s="1464"/>
      <c r="Y653" s="1464"/>
      <c r="Z653" s="466">
        <v>137.84</v>
      </c>
      <c r="AA653" s="466">
        <v>0</v>
      </c>
      <c r="AB653" s="21">
        <v>137.84</v>
      </c>
      <c r="AC653" s="21">
        <v>137.84</v>
      </c>
      <c r="AD653" s="21"/>
      <c r="AE653" s="21">
        <v>137.84</v>
      </c>
      <c r="AF653" s="21">
        <v>137.80800500000001</v>
      </c>
      <c r="AG653" s="21">
        <v>0</v>
      </c>
      <c r="AH653" s="21">
        <v>137.80800500000001</v>
      </c>
      <c r="AI653" s="1464"/>
      <c r="AJ653" s="1464"/>
      <c r="AK653" s="1464" t="s">
        <v>10848</v>
      </c>
      <c r="AL653" s="2601">
        <v>0.5</v>
      </c>
      <c r="AM653" s="1464">
        <v>0</v>
      </c>
    </row>
    <row r="654" spans="1:39" ht="94.5">
      <c r="A654" s="289">
        <v>2095</v>
      </c>
      <c r="B654" s="1468" t="s">
        <v>5388</v>
      </c>
      <c r="C654" s="1484" t="s">
        <v>5389</v>
      </c>
      <c r="D654" s="1460" t="s">
        <v>617</v>
      </c>
      <c r="E654" s="138" t="s">
        <v>5359</v>
      </c>
      <c r="F654" s="1508" t="s">
        <v>115</v>
      </c>
      <c r="G654" s="1506">
        <v>152.989</v>
      </c>
      <c r="H654" s="1463">
        <v>0</v>
      </c>
      <c r="I654" s="140">
        <v>15.149000000000001</v>
      </c>
      <c r="J654" s="1464">
        <v>0</v>
      </c>
      <c r="K654" s="1464">
        <v>15.149000000000001</v>
      </c>
      <c r="L654" s="1464">
        <v>137.84</v>
      </c>
      <c r="M654" s="1464">
        <v>34.46</v>
      </c>
      <c r="N654" s="1464">
        <v>0</v>
      </c>
      <c r="O654" s="1464">
        <v>34.46</v>
      </c>
      <c r="P654" s="1464"/>
      <c r="Q654" s="1464"/>
      <c r="R654" s="1464"/>
      <c r="S654" s="1464"/>
      <c r="T654" s="1464"/>
      <c r="U654" s="1464"/>
      <c r="V654" s="1464"/>
      <c r="W654" s="1464"/>
      <c r="X654" s="1464"/>
      <c r="Y654" s="1464"/>
      <c r="Z654" s="466">
        <v>34.46</v>
      </c>
      <c r="AA654" s="466">
        <v>0</v>
      </c>
      <c r="AB654" s="21">
        <v>34.46</v>
      </c>
      <c r="AC654" s="21">
        <v>34.46</v>
      </c>
      <c r="AD654" s="21"/>
      <c r="AE654" s="21">
        <v>34.46</v>
      </c>
      <c r="AF654" s="21">
        <v>25.844999999999999</v>
      </c>
      <c r="AG654" s="21">
        <v>0</v>
      </c>
      <c r="AH654" s="21">
        <v>25.844999999999999</v>
      </c>
      <c r="AI654" s="1464"/>
      <c r="AJ654" s="1464"/>
      <c r="AK654" s="1464" t="s">
        <v>12213</v>
      </c>
      <c r="AL654" s="2601">
        <v>0.25</v>
      </c>
      <c r="AM654" s="1464">
        <v>0</v>
      </c>
    </row>
    <row r="655" spans="1:39" ht="78.75">
      <c r="A655" s="289">
        <v>2096</v>
      </c>
      <c r="B655" s="1468" t="s">
        <v>5390</v>
      </c>
      <c r="C655" s="1484" t="s">
        <v>5391</v>
      </c>
      <c r="D655" s="1460" t="s">
        <v>617</v>
      </c>
      <c r="E655" s="138" t="s">
        <v>5359</v>
      </c>
      <c r="F655" s="1508" t="s">
        <v>115</v>
      </c>
      <c r="G655" s="1506">
        <v>154.07</v>
      </c>
      <c r="H655" s="1463">
        <v>0</v>
      </c>
      <c r="I655" s="140">
        <v>15.195</v>
      </c>
      <c r="J655" s="1464">
        <v>0</v>
      </c>
      <c r="K655" s="1464">
        <v>15.195</v>
      </c>
      <c r="L655" s="1464">
        <v>138.875</v>
      </c>
      <c r="M655" s="1464">
        <v>34.719000000000001</v>
      </c>
      <c r="N655" s="1464">
        <v>0</v>
      </c>
      <c r="O655" s="1464">
        <v>34.719000000000001</v>
      </c>
      <c r="P655" s="1464"/>
      <c r="Q655" s="1464"/>
      <c r="R655" s="1464"/>
      <c r="S655" s="1464"/>
      <c r="T655" s="1464"/>
      <c r="U655" s="1464"/>
      <c r="V655" s="1464"/>
      <c r="W655" s="1464"/>
      <c r="X655" s="1464"/>
      <c r="Y655" s="1464"/>
      <c r="Z655" s="466">
        <v>34.719000000000001</v>
      </c>
      <c r="AA655" s="466">
        <v>0</v>
      </c>
      <c r="AB655" s="21">
        <v>34.719000000000001</v>
      </c>
      <c r="AC655" s="21">
        <v>34.71875</v>
      </c>
      <c r="AD655" s="21"/>
      <c r="AE655" s="21">
        <v>34.71875</v>
      </c>
      <c r="AF655" s="21">
        <v>34.719000000000001</v>
      </c>
      <c r="AG655" s="21">
        <v>0</v>
      </c>
      <c r="AH655" s="21">
        <v>34.719000000000001</v>
      </c>
      <c r="AI655" s="1464"/>
      <c r="AJ655" s="1464"/>
      <c r="AK655" s="1464" t="s">
        <v>9727</v>
      </c>
      <c r="AL655" s="2601">
        <v>0.25</v>
      </c>
      <c r="AM655" s="1464">
        <v>0</v>
      </c>
    </row>
    <row r="656" spans="1:39" ht="94.5">
      <c r="A656" s="289">
        <v>2097</v>
      </c>
      <c r="B656" s="1468" t="s">
        <v>5392</v>
      </c>
      <c r="C656" s="1484" t="s">
        <v>5393</v>
      </c>
      <c r="D656" s="1460" t="s">
        <v>617</v>
      </c>
      <c r="E656" s="138" t="s">
        <v>5359</v>
      </c>
      <c r="F656" s="1508" t="s">
        <v>115</v>
      </c>
      <c r="G656" s="1506">
        <v>154.07</v>
      </c>
      <c r="H656" s="1463">
        <v>0</v>
      </c>
      <c r="I656" s="140">
        <v>15.195</v>
      </c>
      <c r="J656" s="1464">
        <v>0</v>
      </c>
      <c r="K656" s="1464">
        <v>15.195</v>
      </c>
      <c r="L656" s="1464">
        <v>138.875</v>
      </c>
      <c r="M656" s="1464">
        <v>34.719000000000001</v>
      </c>
      <c r="N656" s="1464">
        <v>0</v>
      </c>
      <c r="O656" s="1464">
        <v>34.719000000000001</v>
      </c>
      <c r="P656" s="1464"/>
      <c r="Q656" s="1464"/>
      <c r="R656" s="1464"/>
      <c r="S656" s="1464"/>
      <c r="T656" s="1464"/>
      <c r="U656" s="1464"/>
      <c r="V656" s="1464"/>
      <c r="W656" s="1464"/>
      <c r="X656" s="1464"/>
      <c r="Y656" s="1464"/>
      <c r="Z656" s="466">
        <v>34.719000000000001</v>
      </c>
      <c r="AA656" s="466">
        <v>0</v>
      </c>
      <c r="AB656" s="21">
        <v>34.719000000000001</v>
      </c>
      <c r="AC656" s="21">
        <v>34.71875</v>
      </c>
      <c r="AD656" s="21"/>
      <c r="AE656" s="21">
        <v>34.71875</v>
      </c>
      <c r="AF656" s="21">
        <v>34.719000000000001</v>
      </c>
      <c r="AG656" s="21">
        <v>0</v>
      </c>
      <c r="AH656" s="21">
        <v>34.719000000000001</v>
      </c>
      <c r="AI656" s="1464"/>
      <c r="AJ656" s="1464"/>
      <c r="AK656" s="1464" t="s">
        <v>12217</v>
      </c>
      <c r="AL656" s="2601">
        <v>0.25</v>
      </c>
      <c r="AM656" s="1464">
        <v>0</v>
      </c>
    </row>
    <row r="657" spans="1:39" ht="78.75">
      <c r="A657" s="289">
        <v>2098</v>
      </c>
      <c r="B657" s="1468" t="s">
        <v>5394</v>
      </c>
      <c r="C657" s="1484" t="s">
        <v>5395</v>
      </c>
      <c r="D657" s="1467" t="s">
        <v>531</v>
      </c>
      <c r="E657" s="1460" t="s">
        <v>692</v>
      </c>
      <c r="F657" s="1508" t="s">
        <v>115</v>
      </c>
      <c r="G657" s="1506">
        <v>137.184</v>
      </c>
      <c r="H657" s="1463">
        <v>0</v>
      </c>
      <c r="I657" s="140">
        <v>14.351000000000001</v>
      </c>
      <c r="J657" s="1464">
        <v>0</v>
      </c>
      <c r="K657" s="1464">
        <v>14.351000000000001</v>
      </c>
      <c r="L657" s="1464">
        <v>122.833</v>
      </c>
      <c r="M657" s="1464">
        <v>30.707999999999998</v>
      </c>
      <c r="N657" s="1464">
        <v>0</v>
      </c>
      <c r="O657" s="1464">
        <v>30.707999999999998</v>
      </c>
      <c r="P657" s="1464"/>
      <c r="Q657" s="1464"/>
      <c r="R657" s="1464"/>
      <c r="S657" s="1464"/>
      <c r="T657" s="1464"/>
      <c r="U657" s="1464"/>
      <c r="V657" s="1464"/>
      <c r="W657" s="1464"/>
      <c r="X657" s="1464"/>
      <c r="Y657" s="1464"/>
      <c r="Z657" s="466">
        <v>30.707999999999998</v>
      </c>
      <c r="AA657" s="466">
        <v>0</v>
      </c>
      <c r="AB657" s="21">
        <v>30.707999999999998</v>
      </c>
      <c r="AC657" s="21">
        <v>30.707999999999998</v>
      </c>
      <c r="AD657" s="21"/>
      <c r="AE657" s="21">
        <v>30.707999999999998</v>
      </c>
      <c r="AF657" s="21">
        <v>30.888000000000002</v>
      </c>
      <c r="AG657" s="21">
        <v>0</v>
      </c>
      <c r="AH657" s="21">
        <v>30.888000000000002</v>
      </c>
      <c r="AI657" s="1464"/>
      <c r="AJ657" s="1464"/>
      <c r="AK657" s="1464" t="s">
        <v>10328</v>
      </c>
      <c r="AL657" s="2601">
        <v>0.25</v>
      </c>
      <c r="AM657" s="1464">
        <v>0</v>
      </c>
    </row>
    <row r="658" spans="1:39" ht="78.75">
      <c r="A658" s="289">
        <v>2099</v>
      </c>
      <c r="B658" s="1468" t="s">
        <v>5396</v>
      </c>
      <c r="C658" s="1484" t="s">
        <v>5397</v>
      </c>
      <c r="D658" s="1467" t="s">
        <v>531</v>
      </c>
      <c r="E658" s="1460" t="s">
        <v>692</v>
      </c>
      <c r="F658" s="1508" t="s">
        <v>115</v>
      </c>
      <c r="G658" s="1506">
        <v>154.07</v>
      </c>
      <c r="H658" s="1463">
        <v>0</v>
      </c>
      <c r="I658" s="140">
        <v>15.195</v>
      </c>
      <c r="J658" s="1464">
        <v>0</v>
      </c>
      <c r="K658" s="1464">
        <v>15.195</v>
      </c>
      <c r="L658" s="1464">
        <v>138.875</v>
      </c>
      <c r="M658" s="1464">
        <v>138.875</v>
      </c>
      <c r="N658" s="1464">
        <v>0</v>
      </c>
      <c r="O658" s="1464">
        <v>138.875</v>
      </c>
      <c r="P658" s="1464"/>
      <c r="Q658" s="1464"/>
      <c r="R658" s="1464"/>
      <c r="S658" s="1464"/>
      <c r="T658" s="1464"/>
      <c r="U658" s="1464"/>
      <c r="V658" s="1464"/>
      <c r="W658" s="1464"/>
      <c r="X658" s="1464"/>
      <c r="Y658" s="1464"/>
      <c r="Z658" s="466">
        <v>138.875</v>
      </c>
      <c r="AA658" s="466">
        <v>0</v>
      </c>
      <c r="AB658" s="21">
        <v>138.875</v>
      </c>
      <c r="AC658" s="21">
        <v>138.87450000000001</v>
      </c>
      <c r="AD658" s="21"/>
      <c r="AE658" s="21">
        <v>138.87450000000001</v>
      </c>
      <c r="AF658" s="21">
        <v>130.433832</v>
      </c>
      <c r="AG658" s="21">
        <v>0</v>
      </c>
      <c r="AH658" s="21">
        <v>130.433832</v>
      </c>
      <c r="AI658" s="1464"/>
      <c r="AJ658" s="1464"/>
      <c r="AK658" s="1464" t="s">
        <v>9735</v>
      </c>
      <c r="AL658" s="2601">
        <v>0.5</v>
      </c>
      <c r="AM658" s="1464">
        <v>0</v>
      </c>
    </row>
    <row r="659" spans="1:39" ht="78.75">
      <c r="A659" s="289">
        <v>2100</v>
      </c>
      <c r="B659" s="1468" t="s">
        <v>5398</v>
      </c>
      <c r="C659" s="1484" t="s">
        <v>5399</v>
      </c>
      <c r="D659" s="1467" t="s">
        <v>531</v>
      </c>
      <c r="E659" s="1460" t="s">
        <v>692</v>
      </c>
      <c r="F659" s="1508" t="s">
        <v>115</v>
      </c>
      <c r="G659" s="1506">
        <v>166.102</v>
      </c>
      <c r="H659" s="1463">
        <v>0</v>
      </c>
      <c r="I659" s="140">
        <v>15.797000000000001</v>
      </c>
      <c r="J659" s="1464">
        <v>0</v>
      </c>
      <c r="K659" s="1464">
        <v>15.797000000000001</v>
      </c>
      <c r="L659" s="1464">
        <v>150.30500000000001</v>
      </c>
      <c r="M659" s="1464">
        <v>150.30500000000001</v>
      </c>
      <c r="N659" s="1464">
        <v>0</v>
      </c>
      <c r="O659" s="1464">
        <v>150.30500000000001</v>
      </c>
      <c r="P659" s="1464"/>
      <c r="Q659" s="1464"/>
      <c r="R659" s="1464"/>
      <c r="S659" s="1464"/>
      <c r="T659" s="1464"/>
      <c r="U659" s="1464"/>
      <c r="V659" s="1464"/>
      <c r="W659" s="1464"/>
      <c r="X659" s="1464"/>
      <c r="Y659" s="1464"/>
      <c r="Z659" s="466">
        <v>150.30500000000001</v>
      </c>
      <c r="AA659" s="466">
        <v>0</v>
      </c>
      <c r="AB659" s="21">
        <v>150.30500000000001</v>
      </c>
      <c r="AC659" s="21">
        <v>150.30450000000002</v>
      </c>
      <c r="AD659" s="21"/>
      <c r="AE659" s="21">
        <v>150.30450000000002</v>
      </c>
      <c r="AF659" s="21">
        <v>150.304934</v>
      </c>
      <c r="AG659" s="21">
        <v>0</v>
      </c>
      <c r="AH659" s="21">
        <v>150.304934</v>
      </c>
      <c r="AI659" s="1464"/>
      <c r="AJ659" s="1464"/>
      <c r="AK659" s="1464" t="s">
        <v>10848</v>
      </c>
      <c r="AL659" s="2601">
        <v>0.5</v>
      </c>
      <c r="AM659" s="1464">
        <v>0</v>
      </c>
    </row>
    <row r="660" spans="1:39" ht="94.5">
      <c r="A660" s="289">
        <v>2101</v>
      </c>
      <c r="B660" s="1468" t="s">
        <v>5400</v>
      </c>
      <c r="C660" s="1484" t="s">
        <v>5401</v>
      </c>
      <c r="D660" s="1467" t="s">
        <v>531</v>
      </c>
      <c r="E660" s="1460" t="s">
        <v>692</v>
      </c>
      <c r="F660" s="1508" t="s">
        <v>115</v>
      </c>
      <c r="G660" s="1506">
        <v>166.102</v>
      </c>
      <c r="H660" s="1463">
        <v>0</v>
      </c>
      <c r="I660" s="140">
        <v>15.797000000000001</v>
      </c>
      <c r="J660" s="1464">
        <v>0</v>
      </c>
      <c r="K660" s="1464">
        <v>15.797000000000001</v>
      </c>
      <c r="L660" s="1464">
        <v>150.30500000000001</v>
      </c>
      <c r="M660" s="1464">
        <v>37.576000000000001</v>
      </c>
      <c r="N660" s="1464">
        <v>0</v>
      </c>
      <c r="O660" s="1464">
        <v>37.576000000000001</v>
      </c>
      <c r="P660" s="1464"/>
      <c r="Q660" s="1464"/>
      <c r="R660" s="1464"/>
      <c r="S660" s="1464"/>
      <c r="T660" s="1464"/>
      <c r="U660" s="1464"/>
      <c r="V660" s="1464"/>
      <c r="W660" s="1464"/>
      <c r="X660" s="1464"/>
      <c r="Y660" s="1464"/>
      <c r="Z660" s="466">
        <v>37.576000000000001</v>
      </c>
      <c r="AA660" s="466">
        <v>0</v>
      </c>
      <c r="AB660" s="21">
        <v>37.576000000000001</v>
      </c>
      <c r="AC660" s="21">
        <v>37.576000000000001</v>
      </c>
      <c r="AD660" s="21"/>
      <c r="AE660" s="21">
        <v>37.576000000000001</v>
      </c>
      <c r="AF660" s="21">
        <v>37.576000000000001</v>
      </c>
      <c r="AG660" s="21">
        <v>0</v>
      </c>
      <c r="AH660" s="21">
        <v>37.576000000000001</v>
      </c>
      <c r="AI660" s="1464"/>
      <c r="AJ660" s="1464"/>
      <c r="AK660" s="1464" t="s">
        <v>12217</v>
      </c>
      <c r="AL660" s="2601">
        <v>0.25</v>
      </c>
      <c r="AM660" s="1464">
        <v>0</v>
      </c>
    </row>
    <row r="661" spans="1:39" ht="94.5">
      <c r="A661" s="289">
        <v>2102</v>
      </c>
      <c r="B661" s="1468" t="s">
        <v>5402</v>
      </c>
      <c r="C661" s="1484" t="s">
        <v>5403</v>
      </c>
      <c r="D661" s="1467" t="s">
        <v>531</v>
      </c>
      <c r="E661" s="1460" t="s">
        <v>692</v>
      </c>
      <c r="F661" s="1508" t="s">
        <v>115</v>
      </c>
      <c r="G661" s="1506">
        <v>166.102</v>
      </c>
      <c r="H661" s="1463">
        <v>0</v>
      </c>
      <c r="I661" s="140">
        <v>15.797000000000001</v>
      </c>
      <c r="J661" s="1464">
        <v>0</v>
      </c>
      <c r="K661" s="1464">
        <v>15.797000000000001</v>
      </c>
      <c r="L661" s="1464">
        <v>150.30500000000001</v>
      </c>
      <c r="M661" s="1464">
        <v>59.570999999999998</v>
      </c>
      <c r="N661" s="1464">
        <v>0</v>
      </c>
      <c r="O661" s="1464">
        <v>59.570999999999998</v>
      </c>
      <c r="P661" s="1464"/>
      <c r="Q661" s="1464"/>
      <c r="R661" s="1464"/>
      <c r="S661" s="1464"/>
      <c r="T661" s="1464"/>
      <c r="U661" s="1464"/>
      <c r="V661" s="1464"/>
      <c r="W661" s="1464"/>
      <c r="X661" s="1464"/>
      <c r="Y661" s="1464"/>
      <c r="Z661" s="466">
        <v>59.570999999999998</v>
      </c>
      <c r="AA661" s="466">
        <v>0</v>
      </c>
      <c r="AB661" s="21">
        <v>59.570999999999998</v>
      </c>
      <c r="AC661" s="21">
        <v>59.570750000000004</v>
      </c>
      <c r="AD661" s="21"/>
      <c r="AE661" s="21">
        <v>59.570750000000004</v>
      </c>
      <c r="AF661" s="21">
        <v>59.570999999999998</v>
      </c>
      <c r="AG661" s="21">
        <v>0</v>
      </c>
      <c r="AH661" s="21">
        <v>59.570999999999998</v>
      </c>
      <c r="AI661" s="1464"/>
      <c r="AJ661" s="1464"/>
      <c r="AK661" s="1464" t="s">
        <v>12213</v>
      </c>
      <c r="AL661" s="2601">
        <v>0.25</v>
      </c>
      <c r="AM661" s="1464">
        <v>0</v>
      </c>
    </row>
    <row r="662" spans="1:39" ht="94.5">
      <c r="A662" s="289">
        <v>2103</v>
      </c>
      <c r="B662" s="1468" t="s">
        <v>5404</v>
      </c>
      <c r="C662" s="1484" t="s">
        <v>5405</v>
      </c>
      <c r="D662" s="1467" t="s">
        <v>531</v>
      </c>
      <c r="E662" s="1460" t="s">
        <v>5406</v>
      </c>
      <c r="F662" s="1508" t="s">
        <v>115</v>
      </c>
      <c r="G662" s="1506">
        <v>50</v>
      </c>
      <c r="H662" s="1463">
        <v>0</v>
      </c>
      <c r="I662" s="140">
        <v>0</v>
      </c>
      <c r="J662" s="1464">
        <v>0</v>
      </c>
      <c r="K662" s="1464">
        <v>0</v>
      </c>
      <c r="L662" s="1464">
        <v>50</v>
      </c>
      <c r="M662" s="1464">
        <v>10</v>
      </c>
      <c r="N662" s="1464">
        <v>0</v>
      </c>
      <c r="O662" s="1464">
        <v>10</v>
      </c>
      <c r="P662" s="1464"/>
      <c r="Q662" s="1464"/>
      <c r="R662" s="1464"/>
      <c r="S662" s="1464"/>
      <c r="T662" s="1464"/>
      <c r="U662" s="1464"/>
      <c r="V662" s="1464"/>
      <c r="W662" s="1464"/>
      <c r="X662" s="1464"/>
      <c r="Y662" s="1464"/>
      <c r="Z662" s="466">
        <v>10</v>
      </c>
      <c r="AA662" s="466">
        <v>0</v>
      </c>
      <c r="AB662" s="21">
        <v>10</v>
      </c>
      <c r="AC662" s="21"/>
      <c r="AD662" s="21"/>
      <c r="AE662" s="21">
        <v>0</v>
      </c>
      <c r="AF662" s="21">
        <v>0</v>
      </c>
      <c r="AG662" s="21">
        <v>0</v>
      </c>
      <c r="AH662" s="21">
        <v>0</v>
      </c>
      <c r="AI662" s="1464"/>
      <c r="AJ662" s="1464" t="s">
        <v>9294</v>
      </c>
      <c r="AK662" s="1464" t="s">
        <v>9259</v>
      </c>
      <c r="AL662" s="2601">
        <v>0.25</v>
      </c>
      <c r="AM662" s="1464">
        <v>0</v>
      </c>
    </row>
    <row r="663" spans="1:39" ht="94.5">
      <c r="A663" s="289">
        <v>2104</v>
      </c>
      <c r="B663" s="1468" t="s">
        <v>5407</v>
      </c>
      <c r="C663" s="1484" t="s">
        <v>5408</v>
      </c>
      <c r="D663" s="1467" t="s">
        <v>531</v>
      </c>
      <c r="E663" s="1460" t="s">
        <v>692</v>
      </c>
      <c r="F663" s="1508" t="s">
        <v>115</v>
      </c>
      <c r="G663" s="1506">
        <v>116.95</v>
      </c>
      <c r="H663" s="1463">
        <v>0</v>
      </c>
      <c r="I663" s="140">
        <v>15.847999999999999</v>
      </c>
      <c r="J663" s="1464">
        <v>0</v>
      </c>
      <c r="K663" s="1464">
        <v>15.847999999999999</v>
      </c>
      <c r="L663" s="1464">
        <v>101.102</v>
      </c>
      <c r="M663" s="1464">
        <v>25.276</v>
      </c>
      <c r="N663" s="1464">
        <v>0</v>
      </c>
      <c r="O663" s="1464">
        <v>25.276</v>
      </c>
      <c r="P663" s="1464"/>
      <c r="Q663" s="1464"/>
      <c r="R663" s="1464"/>
      <c r="S663" s="1464"/>
      <c r="T663" s="1464"/>
      <c r="U663" s="1464"/>
      <c r="V663" s="1464"/>
      <c r="W663" s="1464"/>
      <c r="X663" s="1464"/>
      <c r="Y663" s="1464"/>
      <c r="Z663" s="466">
        <v>25.276</v>
      </c>
      <c r="AA663" s="466">
        <v>0</v>
      </c>
      <c r="AB663" s="21">
        <v>25.276</v>
      </c>
      <c r="AC663" s="21">
        <v>25.276</v>
      </c>
      <c r="AD663" s="21"/>
      <c r="AE663" s="21">
        <v>25.276</v>
      </c>
      <c r="AF663" s="21">
        <v>25.276</v>
      </c>
      <c r="AG663" s="21">
        <v>0</v>
      </c>
      <c r="AH663" s="21">
        <v>25.276</v>
      </c>
      <c r="AI663" s="1464"/>
      <c r="AJ663" s="1464"/>
      <c r="AK663" s="1464" t="s">
        <v>12292</v>
      </c>
      <c r="AL663" s="2601">
        <v>0.25</v>
      </c>
      <c r="AM663" s="1464">
        <v>0</v>
      </c>
    </row>
    <row r="664" spans="1:39" ht="78.75">
      <c r="A664" s="289">
        <v>2105</v>
      </c>
      <c r="B664" s="1468" t="s">
        <v>5409</v>
      </c>
      <c r="C664" s="1484" t="s">
        <v>5410</v>
      </c>
      <c r="D664" s="1467" t="s">
        <v>531</v>
      </c>
      <c r="E664" s="1460" t="s">
        <v>692</v>
      </c>
      <c r="F664" s="1508" t="s">
        <v>115</v>
      </c>
      <c r="G664" s="1506">
        <v>146.512</v>
      </c>
      <c r="H664" s="1463">
        <v>0</v>
      </c>
      <c r="I664" s="140">
        <v>0</v>
      </c>
      <c r="J664" s="1464">
        <v>0</v>
      </c>
      <c r="K664" s="1464">
        <v>0</v>
      </c>
      <c r="L664" s="1464">
        <v>146.512</v>
      </c>
      <c r="M664" s="1464">
        <v>15</v>
      </c>
      <c r="N664" s="1464">
        <v>0</v>
      </c>
      <c r="O664" s="1464">
        <v>15</v>
      </c>
      <c r="P664" s="1464"/>
      <c r="Q664" s="1464"/>
      <c r="R664" s="1464"/>
      <c r="S664" s="1464"/>
      <c r="T664" s="1464"/>
      <c r="U664" s="1464"/>
      <c r="V664" s="1464">
        <v>17.302</v>
      </c>
      <c r="W664" s="1464"/>
      <c r="X664" s="1464"/>
      <c r="Y664" s="1464"/>
      <c r="Z664" s="466">
        <v>32.302</v>
      </c>
      <c r="AA664" s="466">
        <v>0</v>
      </c>
      <c r="AB664" s="21">
        <v>32.302</v>
      </c>
      <c r="AC664" s="21">
        <v>8.0760000000000005</v>
      </c>
      <c r="AD664" s="21"/>
      <c r="AE664" s="21">
        <v>8.0760000000000005</v>
      </c>
      <c r="AF664" s="21">
        <v>3.75</v>
      </c>
      <c r="AG664" s="21">
        <v>0</v>
      </c>
      <c r="AH664" s="21">
        <v>3.75</v>
      </c>
      <c r="AI664" s="1464"/>
      <c r="AJ664" s="1464" t="s">
        <v>9652</v>
      </c>
      <c r="AK664" s="1464" t="s">
        <v>9653</v>
      </c>
      <c r="AL664" s="2601">
        <v>0.25</v>
      </c>
      <c r="AM664" s="1464">
        <v>0</v>
      </c>
    </row>
    <row r="665" spans="1:39" ht="94.5">
      <c r="A665" s="289">
        <v>2106</v>
      </c>
      <c r="B665" s="1468" t="s">
        <v>5411</v>
      </c>
      <c r="C665" s="1484" t="s">
        <v>5412</v>
      </c>
      <c r="D665" s="1467" t="s">
        <v>531</v>
      </c>
      <c r="E665" s="1460" t="s">
        <v>692</v>
      </c>
      <c r="F665" s="1508" t="s">
        <v>115</v>
      </c>
      <c r="G665" s="1506">
        <v>92.347999999999999</v>
      </c>
      <c r="H665" s="1463">
        <v>0</v>
      </c>
      <c r="I665" s="140">
        <v>9.1170000000000009</v>
      </c>
      <c r="J665" s="1464">
        <v>0</v>
      </c>
      <c r="K665" s="1464">
        <v>9.1170000000000009</v>
      </c>
      <c r="L665" s="1464">
        <v>83.230999999999995</v>
      </c>
      <c r="M665" s="1464">
        <v>20.808</v>
      </c>
      <c r="N665" s="1464">
        <v>0</v>
      </c>
      <c r="O665" s="1464">
        <v>20.808</v>
      </c>
      <c r="P665" s="1464"/>
      <c r="Q665" s="1464"/>
      <c r="R665" s="1464"/>
      <c r="S665" s="1464"/>
      <c r="T665" s="1464"/>
      <c r="U665" s="1464"/>
      <c r="V665" s="1464"/>
      <c r="W665" s="1464"/>
      <c r="X665" s="1464"/>
      <c r="Y665" s="1464"/>
      <c r="Z665" s="466">
        <v>20.808</v>
      </c>
      <c r="AA665" s="466">
        <v>0</v>
      </c>
      <c r="AB665" s="21">
        <v>20.808</v>
      </c>
      <c r="AC665" s="21">
        <v>20.808</v>
      </c>
      <c r="AD665" s="21"/>
      <c r="AE665" s="21">
        <v>20.808</v>
      </c>
      <c r="AF665" s="21">
        <v>20.808</v>
      </c>
      <c r="AG665" s="21">
        <v>0</v>
      </c>
      <c r="AH665" s="21">
        <v>20.808</v>
      </c>
      <c r="AI665" s="1464"/>
      <c r="AJ665" s="1464"/>
      <c r="AK665" s="1464" t="s">
        <v>12213</v>
      </c>
      <c r="AL665" s="2601">
        <v>0.25</v>
      </c>
      <c r="AM665" s="1464">
        <v>0</v>
      </c>
    </row>
    <row r="666" spans="1:39" ht="94.5">
      <c r="A666" s="289">
        <v>2107</v>
      </c>
      <c r="B666" s="1468" t="s">
        <v>5413</v>
      </c>
      <c r="C666" s="1484" t="s">
        <v>5414</v>
      </c>
      <c r="D666" s="1467" t="s">
        <v>531</v>
      </c>
      <c r="E666" s="1460" t="s">
        <v>692</v>
      </c>
      <c r="F666" s="1508" t="s">
        <v>115</v>
      </c>
      <c r="G666" s="1506">
        <v>61.61</v>
      </c>
      <c r="H666" s="1463">
        <v>0</v>
      </c>
      <c r="I666" s="140">
        <v>11.08</v>
      </c>
      <c r="J666" s="1464">
        <v>0</v>
      </c>
      <c r="K666" s="1464">
        <v>11.08</v>
      </c>
      <c r="L666" s="1464">
        <v>50.53</v>
      </c>
      <c r="M666" s="1464">
        <v>12.632999999999999</v>
      </c>
      <c r="N666" s="1464">
        <v>0</v>
      </c>
      <c r="O666" s="1464">
        <v>12.632999999999999</v>
      </c>
      <c r="P666" s="1464"/>
      <c r="Q666" s="1464"/>
      <c r="R666" s="1464"/>
      <c r="S666" s="1464"/>
      <c r="T666" s="1464"/>
      <c r="U666" s="1464"/>
      <c r="V666" s="1464"/>
      <c r="W666" s="1464"/>
      <c r="X666" s="1464"/>
      <c r="Y666" s="1464"/>
      <c r="Z666" s="466">
        <v>12.632999999999999</v>
      </c>
      <c r="AA666" s="466">
        <v>0</v>
      </c>
      <c r="AB666" s="21">
        <v>12.632999999999999</v>
      </c>
      <c r="AC666" s="21">
        <v>12.63325</v>
      </c>
      <c r="AD666" s="21"/>
      <c r="AE666" s="21">
        <v>12.63325</v>
      </c>
      <c r="AF666" s="21">
        <v>12.632</v>
      </c>
      <c r="AG666" s="21">
        <v>0</v>
      </c>
      <c r="AH666" s="21">
        <v>12.632</v>
      </c>
      <c r="AI666" s="1464"/>
      <c r="AJ666" s="1464"/>
      <c r="AK666" s="1464" t="s">
        <v>12213</v>
      </c>
      <c r="AL666" s="2601">
        <v>0.25</v>
      </c>
      <c r="AM666" s="1464">
        <v>0</v>
      </c>
    </row>
    <row r="667" spans="1:39" ht="94.5">
      <c r="A667" s="289">
        <v>2108</v>
      </c>
      <c r="B667" s="1468" t="s">
        <v>5415</v>
      </c>
      <c r="C667" s="1484" t="s">
        <v>5416</v>
      </c>
      <c r="D667" s="1467" t="s">
        <v>531</v>
      </c>
      <c r="E667" s="1460" t="s">
        <v>692</v>
      </c>
      <c r="F667" s="1508" t="s">
        <v>115</v>
      </c>
      <c r="G667" s="1506">
        <v>46.753999999999998</v>
      </c>
      <c r="H667" s="1463">
        <v>0</v>
      </c>
      <c r="I667" s="140">
        <v>6.3380000000000001</v>
      </c>
      <c r="J667" s="1464">
        <v>0</v>
      </c>
      <c r="K667" s="1464">
        <v>6.3380000000000001</v>
      </c>
      <c r="L667" s="1464">
        <v>40.415999999999997</v>
      </c>
      <c r="M667" s="1464">
        <v>20.207999999999998</v>
      </c>
      <c r="N667" s="1464">
        <v>0</v>
      </c>
      <c r="O667" s="1464">
        <v>20.207999999999998</v>
      </c>
      <c r="P667" s="1464"/>
      <c r="Q667" s="1464"/>
      <c r="R667" s="1464"/>
      <c r="S667" s="1464"/>
      <c r="T667" s="1464"/>
      <c r="U667" s="1464"/>
      <c r="V667" s="1464"/>
      <c r="W667" s="1464"/>
      <c r="X667" s="1464"/>
      <c r="Y667" s="1464"/>
      <c r="Z667" s="466">
        <v>20.207999999999998</v>
      </c>
      <c r="AA667" s="466">
        <v>0</v>
      </c>
      <c r="AB667" s="21">
        <v>20.207999999999998</v>
      </c>
      <c r="AC667" s="21">
        <v>20.207999999999998</v>
      </c>
      <c r="AD667" s="21"/>
      <c r="AE667" s="21">
        <v>20.207999999999998</v>
      </c>
      <c r="AF667" s="21">
        <v>20.207999999999998</v>
      </c>
      <c r="AG667" s="21">
        <v>0</v>
      </c>
      <c r="AH667" s="21">
        <v>20.207999999999998</v>
      </c>
      <c r="AI667" s="1464"/>
      <c r="AJ667" s="1464"/>
      <c r="AK667" s="1464" t="s">
        <v>12280</v>
      </c>
      <c r="AL667" s="2601">
        <v>0.25</v>
      </c>
      <c r="AM667" s="1464">
        <v>0</v>
      </c>
    </row>
    <row r="668" spans="1:39" ht="78.75">
      <c r="A668" s="289">
        <v>2109</v>
      </c>
      <c r="B668" s="1468" t="s">
        <v>5417</v>
      </c>
      <c r="C668" s="1484" t="s">
        <v>5418</v>
      </c>
      <c r="D668" s="1467" t="s">
        <v>531</v>
      </c>
      <c r="E668" s="1460" t="s">
        <v>5406</v>
      </c>
      <c r="F668" s="1508" t="s">
        <v>115</v>
      </c>
      <c r="G668" s="1506">
        <v>8.27</v>
      </c>
      <c r="H668" s="1463">
        <v>0</v>
      </c>
      <c r="I668" s="140">
        <v>0</v>
      </c>
      <c r="J668" s="1464">
        <v>0</v>
      </c>
      <c r="K668" s="1464">
        <v>0</v>
      </c>
      <c r="L668" s="1464">
        <v>8.27</v>
      </c>
      <c r="M668" s="1464">
        <v>8.27</v>
      </c>
      <c r="N668" s="1464">
        <v>0</v>
      </c>
      <c r="O668" s="1464">
        <v>8.27</v>
      </c>
      <c r="P668" s="1464"/>
      <c r="Q668" s="1464"/>
      <c r="R668" s="1464"/>
      <c r="S668" s="1464"/>
      <c r="T668" s="1464"/>
      <c r="U668" s="1464"/>
      <c r="V668" s="1464"/>
      <c r="W668" s="1464"/>
      <c r="X668" s="1464"/>
      <c r="Y668" s="1464"/>
      <c r="Z668" s="466">
        <v>8.27</v>
      </c>
      <c r="AA668" s="466">
        <v>0</v>
      </c>
      <c r="AB668" s="21">
        <v>8.27</v>
      </c>
      <c r="AC668" s="21">
        <v>8.27</v>
      </c>
      <c r="AD668" s="21"/>
      <c r="AE668" s="21">
        <v>8.27</v>
      </c>
      <c r="AF668" s="21">
        <v>0</v>
      </c>
      <c r="AG668" s="21">
        <v>0</v>
      </c>
      <c r="AH668" s="21">
        <v>0</v>
      </c>
      <c r="AI668" s="1464"/>
      <c r="AJ668" s="1464" t="s">
        <v>9279</v>
      </c>
      <c r="AK668" s="1464" t="s">
        <v>9259</v>
      </c>
      <c r="AL668" s="2601">
        <v>1</v>
      </c>
      <c r="AM668" s="1464">
        <v>0</v>
      </c>
    </row>
    <row r="669" spans="1:39" ht="94.5">
      <c r="A669" s="289">
        <v>2110</v>
      </c>
      <c r="B669" s="1468" t="s">
        <v>5419</v>
      </c>
      <c r="C669" s="1484" t="s">
        <v>5420</v>
      </c>
      <c r="D669" s="1467" t="s">
        <v>531</v>
      </c>
      <c r="E669" s="1460" t="s">
        <v>5406</v>
      </c>
      <c r="F669" s="1508" t="s">
        <v>115</v>
      </c>
      <c r="G669" s="1506">
        <v>3.7</v>
      </c>
      <c r="H669" s="1463">
        <v>0</v>
      </c>
      <c r="I669" s="140">
        <v>0</v>
      </c>
      <c r="J669" s="1464">
        <v>0</v>
      </c>
      <c r="K669" s="1464">
        <v>0</v>
      </c>
      <c r="L669" s="1464">
        <v>3.7</v>
      </c>
      <c r="M669" s="1464">
        <v>3.7</v>
      </c>
      <c r="N669" s="1464">
        <v>0</v>
      </c>
      <c r="O669" s="1464">
        <v>3.7</v>
      </c>
      <c r="P669" s="1464"/>
      <c r="Q669" s="1464"/>
      <c r="R669" s="1464"/>
      <c r="S669" s="1464"/>
      <c r="T669" s="1464"/>
      <c r="U669" s="1464"/>
      <c r="V669" s="1464"/>
      <c r="W669" s="1464"/>
      <c r="X669" s="1464"/>
      <c r="Y669" s="1464"/>
      <c r="Z669" s="466">
        <v>3.7</v>
      </c>
      <c r="AA669" s="466">
        <v>0</v>
      </c>
      <c r="AB669" s="21">
        <v>3.7</v>
      </c>
      <c r="AC669" s="21"/>
      <c r="AD669" s="21"/>
      <c r="AE669" s="21">
        <v>0</v>
      </c>
      <c r="AF669" s="21">
        <v>0</v>
      </c>
      <c r="AG669" s="21">
        <v>0</v>
      </c>
      <c r="AH669" s="21">
        <v>0</v>
      </c>
      <c r="AI669" s="1464"/>
      <c r="AJ669" s="1464" t="s">
        <v>9295</v>
      </c>
      <c r="AK669" s="1464" t="s">
        <v>9259</v>
      </c>
      <c r="AL669" s="2601">
        <v>1</v>
      </c>
      <c r="AM669" s="1464">
        <v>0</v>
      </c>
    </row>
    <row r="670" spans="1:39" ht="78.75">
      <c r="A670" s="289">
        <v>2111</v>
      </c>
      <c r="B670" s="1468" t="s">
        <v>5421</v>
      </c>
      <c r="C670" s="1484" t="s">
        <v>5422</v>
      </c>
      <c r="D670" s="1467" t="s">
        <v>537</v>
      </c>
      <c r="E670" s="1460" t="s">
        <v>5406</v>
      </c>
      <c r="F670" s="1508" t="s">
        <v>115</v>
      </c>
      <c r="G670" s="1506">
        <v>3.8</v>
      </c>
      <c r="H670" s="1463">
        <v>0</v>
      </c>
      <c r="I670" s="140">
        <v>0</v>
      </c>
      <c r="J670" s="1464">
        <v>0</v>
      </c>
      <c r="K670" s="1464">
        <v>0</v>
      </c>
      <c r="L670" s="1464">
        <v>3.8</v>
      </c>
      <c r="M670" s="1464">
        <v>3.8</v>
      </c>
      <c r="N670" s="1464">
        <v>0</v>
      </c>
      <c r="O670" s="1464">
        <v>3.8</v>
      </c>
      <c r="P670" s="1464"/>
      <c r="Q670" s="1464"/>
      <c r="R670" s="1464"/>
      <c r="S670" s="1464"/>
      <c r="T670" s="1464"/>
      <c r="U670" s="1464"/>
      <c r="V670" s="1464"/>
      <c r="W670" s="1464"/>
      <c r="X670" s="1464"/>
      <c r="Y670" s="1464"/>
      <c r="Z670" s="466">
        <v>3.8</v>
      </c>
      <c r="AA670" s="466">
        <v>0</v>
      </c>
      <c r="AB670" s="21">
        <v>3.8</v>
      </c>
      <c r="AC670" s="21">
        <v>3.8</v>
      </c>
      <c r="AD670" s="21"/>
      <c r="AE670" s="21">
        <v>3.8</v>
      </c>
      <c r="AF670" s="21">
        <v>0</v>
      </c>
      <c r="AG670" s="21">
        <v>0</v>
      </c>
      <c r="AH670" s="21">
        <v>0</v>
      </c>
      <c r="AI670" s="1464"/>
      <c r="AJ670" s="1464" t="s">
        <v>9279</v>
      </c>
      <c r="AK670" s="1464" t="s">
        <v>9259</v>
      </c>
      <c r="AL670" s="2601">
        <v>1</v>
      </c>
      <c r="AM670" s="1464">
        <v>0</v>
      </c>
    </row>
    <row r="671" spans="1:39" ht="110.25">
      <c r="A671" s="289">
        <v>2112</v>
      </c>
      <c r="B671" s="1468" t="s">
        <v>5423</v>
      </c>
      <c r="C671" s="1484" t="s">
        <v>5424</v>
      </c>
      <c r="D671" s="1467" t="s">
        <v>537</v>
      </c>
      <c r="E671" s="1460" t="s">
        <v>5406</v>
      </c>
      <c r="F671" s="1508" t="s">
        <v>115</v>
      </c>
      <c r="G671" s="1506">
        <v>8.56</v>
      </c>
      <c r="H671" s="1463">
        <v>0</v>
      </c>
      <c r="I671" s="140">
        <v>0</v>
      </c>
      <c r="J671" s="1464">
        <v>0</v>
      </c>
      <c r="K671" s="1464">
        <v>0</v>
      </c>
      <c r="L671" s="1464">
        <v>8.56</v>
      </c>
      <c r="M671" s="1464">
        <v>8.56</v>
      </c>
      <c r="N671" s="1464">
        <v>0</v>
      </c>
      <c r="O671" s="1464">
        <v>8.56</v>
      </c>
      <c r="P671" s="1464"/>
      <c r="Q671" s="1464"/>
      <c r="R671" s="1464"/>
      <c r="S671" s="1464"/>
      <c r="T671" s="1464"/>
      <c r="U671" s="1464"/>
      <c r="V671" s="1464"/>
      <c r="W671" s="1464"/>
      <c r="X671" s="1464"/>
      <c r="Y671" s="1464"/>
      <c r="Z671" s="466">
        <v>8.56</v>
      </c>
      <c r="AA671" s="466">
        <v>0</v>
      </c>
      <c r="AB671" s="21">
        <v>8.56</v>
      </c>
      <c r="AC671" s="21">
        <v>8.56</v>
      </c>
      <c r="AD671" s="21"/>
      <c r="AE671" s="21">
        <v>8.56</v>
      </c>
      <c r="AF671" s="21">
        <v>5.4711239999999997</v>
      </c>
      <c r="AG671" s="21">
        <v>0</v>
      </c>
      <c r="AH671" s="21">
        <v>5.4711239999999997</v>
      </c>
      <c r="AI671" s="1464"/>
      <c r="AJ671" s="1464" t="s">
        <v>9279</v>
      </c>
      <c r="AK671" s="1464" t="s">
        <v>9259</v>
      </c>
      <c r="AL671" s="2601">
        <v>1</v>
      </c>
      <c r="AM671" s="1464">
        <v>0</v>
      </c>
    </row>
    <row r="672" spans="1:39" ht="78.75">
      <c r="A672" s="289">
        <v>2113</v>
      </c>
      <c r="B672" s="1468" t="s">
        <v>5425</v>
      </c>
      <c r="C672" s="1484" t="s">
        <v>5426</v>
      </c>
      <c r="D672" s="1467" t="s">
        <v>537</v>
      </c>
      <c r="E672" s="1460" t="s">
        <v>5406</v>
      </c>
      <c r="F672" s="1508" t="s">
        <v>115</v>
      </c>
      <c r="G672" s="1506">
        <v>5.44</v>
      </c>
      <c r="H672" s="1463">
        <v>0</v>
      </c>
      <c r="I672" s="140">
        <v>0</v>
      </c>
      <c r="J672" s="1464">
        <v>0</v>
      </c>
      <c r="K672" s="1464">
        <v>0</v>
      </c>
      <c r="L672" s="1464">
        <v>5.44</v>
      </c>
      <c r="M672" s="1464">
        <v>5.44</v>
      </c>
      <c r="N672" s="1464">
        <v>0</v>
      </c>
      <c r="O672" s="1464">
        <v>5.44</v>
      </c>
      <c r="P672" s="1464"/>
      <c r="Q672" s="1464"/>
      <c r="R672" s="1464"/>
      <c r="S672" s="1464"/>
      <c r="T672" s="1464"/>
      <c r="U672" s="1464"/>
      <c r="V672" s="1464"/>
      <c r="W672" s="1464"/>
      <c r="X672" s="1464"/>
      <c r="Y672" s="1464"/>
      <c r="Z672" s="466">
        <v>5.44</v>
      </c>
      <c r="AA672" s="466">
        <v>0</v>
      </c>
      <c r="AB672" s="21">
        <v>5.44</v>
      </c>
      <c r="AC672" s="21">
        <v>5.44</v>
      </c>
      <c r="AD672" s="21"/>
      <c r="AE672" s="21">
        <v>5.44</v>
      </c>
      <c r="AF672" s="21">
        <v>0</v>
      </c>
      <c r="AG672" s="21">
        <v>0</v>
      </c>
      <c r="AH672" s="21">
        <v>0</v>
      </c>
      <c r="AI672" s="1464"/>
      <c r="AJ672" s="1464" t="s">
        <v>9279</v>
      </c>
      <c r="AK672" s="1464" t="s">
        <v>9259</v>
      </c>
      <c r="AL672" s="2601">
        <v>1</v>
      </c>
      <c r="AM672" s="1464">
        <v>0</v>
      </c>
    </row>
    <row r="673" spans="1:39" ht="78.75">
      <c r="A673" s="289">
        <v>2114</v>
      </c>
      <c r="B673" s="1468" t="s">
        <v>5427</v>
      </c>
      <c r="C673" s="1484" t="s">
        <v>5428</v>
      </c>
      <c r="D673" s="1467" t="s">
        <v>537</v>
      </c>
      <c r="E673" s="1460" t="s">
        <v>5406</v>
      </c>
      <c r="F673" s="1508" t="s">
        <v>115</v>
      </c>
      <c r="G673" s="1506">
        <v>2.6</v>
      </c>
      <c r="H673" s="1463">
        <v>0</v>
      </c>
      <c r="I673" s="140">
        <v>0</v>
      </c>
      <c r="J673" s="1464">
        <v>0</v>
      </c>
      <c r="K673" s="1464">
        <v>0</v>
      </c>
      <c r="L673" s="1464">
        <v>2.6</v>
      </c>
      <c r="M673" s="1464">
        <v>2.6</v>
      </c>
      <c r="N673" s="1464">
        <v>0</v>
      </c>
      <c r="O673" s="1464">
        <v>2.6</v>
      </c>
      <c r="P673" s="1464"/>
      <c r="Q673" s="1464"/>
      <c r="R673" s="1464"/>
      <c r="S673" s="1464"/>
      <c r="T673" s="1464"/>
      <c r="U673" s="1464"/>
      <c r="V673" s="1464"/>
      <c r="W673" s="1464"/>
      <c r="X673" s="1464"/>
      <c r="Y673" s="1464"/>
      <c r="Z673" s="466">
        <v>2.6</v>
      </c>
      <c r="AA673" s="466">
        <v>0</v>
      </c>
      <c r="AB673" s="21">
        <v>2.6</v>
      </c>
      <c r="AC673" s="21">
        <v>2.6</v>
      </c>
      <c r="AD673" s="21"/>
      <c r="AE673" s="21">
        <v>2.6</v>
      </c>
      <c r="AF673" s="21">
        <v>0</v>
      </c>
      <c r="AG673" s="21">
        <v>0</v>
      </c>
      <c r="AH673" s="21">
        <v>0</v>
      </c>
      <c r="AI673" s="1464"/>
      <c r="AJ673" s="1464" t="s">
        <v>9279</v>
      </c>
      <c r="AK673" s="1464" t="s">
        <v>9259</v>
      </c>
      <c r="AL673" s="2601">
        <v>1</v>
      </c>
      <c r="AM673" s="1464">
        <v>0</v>
      </c>
    </row>
    <row r="674" spans="1:39" ht="126">
      <c r="A674" s="289">
        <v>2115</v>
      </c>
      <c r="B674" s="1468" t="s">
        <v>5429</v>
      </c>
      <c r="C674" s="1484" t="s">
        <v>5430</v>
      </c>
      <c r="D674" s="1467" t="s">
        <v>620</v>
      </c>
      <c r="E674" s="1460" t="s">
        <v>5406</v>
      </c>
      <c r="F674" s="1508" t="s">
        <v>115</v>
      </c>
      <c r="G674" s="1506">
        <v>77.28</v>
      </c>
      <c r="H674" s="1463">
        <v>0</v>
      </c>
      <c r="I674" s="140">
        <v>0</v>
      </c>
      <c r="J674" s="1464">
        <v>0</v>
      </c>
      <c r="K674" s="1464">
        <v>0</v>
      </c>
      <c r="L674" s="1464">
        <v>77.28</v>
      </c>
      <c r="M674" s="1464">
        <v>12.5</v>
      </c>
      <c r="N674" s="1464">
        <v>0</v>
      </c>
      <c r="O674" s="1464">
        <v>12.5</v>
      </c>
      <c r="P674" s="1464"/>
      <c r="Q674" s="1464"/>
      <c r="R674" s="1464"/>
      <c r="S674" s="1464"/>
      <c r="T674" s="1464"/>
      <c r="U674" s="1464"/>
      <c r="V674" s="1464"/>
      <c r="W674" s="1464"/>
      <c r="X674" s="1464"/>
      <c r="Y674" s="1464"/>
      <c r="Z674" s="466">
        <v>12.5</v>
      </c>
      <c r="AA674" s="466">
        <v>0</v>
      </c>
      <c r="AB674" s="21">
        <v>12.5</v>
      </c>
      <c r="AC674" s="21"/>
      <c r="AD674" s="21"/>
      <c r="AE674" s="21">
        <v>0</v>
      </c>
      <c r="AF674" s="21">
        <v>0</v>
      </c>
      <c r="AG674" s="21">
        <v>0</v>
      </c>
      <c r="AH674" s="21">
        <v>0</v>
      </c>
      <c r="AI674" s="1464"/>
      <c r="AJ674" s="1464" t="s">
        <v>9296</v>
      </c>
      <c r="AK674" s="1464" t="s">
        <v>9259</v>
      </c>
      <c r="AL674" s="2601">
        <v>0.25</v>
      </c>
      <c r="AM674" s="1464">
        <v>0</v>
      </c>
    </row>
    <row r="675" spans="1:39" ht="78.75">
      <c r="A675" s="289">
        <v>2116</v>
      </c>
      <c r="B675" s="1468" t="s">
        <v>5431</v>
      </c>
      <c r="C675" s="1484" t="s">
        <v>5432</v>
      </c>
      <c r="D675" s="1467" t="s">
        <v>620</v>
      </c>
      <c r="E675" s="138" t="s">
        <v>5359</v>
      </c>
      <c r="F675" s="1508" t="s">
        <v>115</v>
      </c>
      <c r="G675" s="1506">
        <v>56.744</v>
      </c>
      <c r="H675" s="1463">
        <v>0</v>
      </c>
      <c r="I675" s="140">
        <v>10.837</v>
      </c>
      <c r="J675" s="1464">
        <v>0</v>
      </c>
      <c r="K675" s="1464">
        <v>10.837</v>
      </c>
      <c r="L675" s="1464">
        <v>45.906999999999996</v>
      </c>
      <c r="M675" s="1464">
        <v>22.954000000000001</v>
      </c>
      <c r="N675" s="1464">
        <v>0</v>
      </c>
      <c r="O675" s="1464">
        <v>22.954000000000001</v>
      </c>
      <c r="P675" s="1464"/>
      <c r="Q675" s="1464"/>
      <c r="R675" s="1464"/>
      <c r="S675" s="1464"/>
      <c r="T675" s="1464"/>
      <c r="U675" s="1464"/>
      <c r="V675" s="1464"/>
      <c r="W675" s="1464"/>
      <c r="X675" s="1464"/>
      <c r="Y675" s="1464"/>
      <c r="Z675" s="466">
        <v>22.954000000000001</v>
      </c>
      <c r="AA675" s="466">
        <v>0</v>
      </c>
      <c r="AB675" s="21">
        <v>22.954000000000001</v>
      </c>
      <c r="AC675" s="21">
        <v>22.953499999999998</v>
      </c>
      <c r="AD675" s="21"/>
      <c r="AE675" s="21">
        <v>22.953499999999998</v>
      </c>
      <c r="AF675" s="21">
        <v>22.619689000000001</v>
      </c>
      <c r="AG675" s="21">
        <v>0</v>
      </c>
      <c r="AH675" s="21">
        <v>22.619689000000001</v>
      </c>
      <c r="AI675" s="1464"/>
      <c r="AJ675" s="1464"/>
      <c r="AK675" s="1464" t="s">
        <v>10328</v>
      </c>
      <c r="AL675" s="2601">
        <v>0.25</v>
      </c>
      <c r="AM675" s="1464">
        <v>0</v>
      </c>
    </row>
    <row r="676" spans="1:39" ht="78.75">
      <c r="A676" s="289">
        <v>2117</v>
      </c>
      <c r="B676" s="1468" t="s">
        <v>5433</v>
      </c>
      <c r="C676" s="1484" t="s">
        <v>5434</v>
      </c>
      <c r="D676" s="1467" t="s">
        <v>620</v>
      </c>
      <c r="E676" s="138" t="s">
        <v>5359</v>
      </c>
      <c r="F676" s="1508" t="s">
        <v>115</v>
      </c>
      <c r="G676" s="1506">
        <v>119.401</v>
      </c>
      <c r="H676" s="1463">
        <v>0</v>
      </c>
      <c r="I676" s="140">
        <v>13.462</v>
      </c>
      <c r="J676" s="1464">
        <v>0</v>
      </c>
      <c r="K676" s="1464">
        <v>13.462</v>
      </c>
      <c r="L676" s="1464">
        <v>105.93899999999999</v>
      </c>
      <c r="M676" s="1464">
        <v>26.484999999999999</v>
      </c>
      <c r="N676" s="1464">
        <v>0</v>
      </c>
      <c r="O676" s="1464">
        <v>26.484999999999999</v>
      </c>
      <c r="P676" s="1464"/>
      <c r="Q676" s="1464"/>
      <c r="R676" s="1464"/>
      <c r="S676" s="1464"/>
      <c r="T676" s="1464"/>
      <c r="U676" s="1464"/>
      <c r="V676" s="1464"/>
      <c r="W676" s="1464"/>
      <c r="X676" s="1464"/>
      <c r="Y676" s="1464"/>
      <c r="Z676" s="466">
        <v>26.484999999999999</v>
      </c>
      <c r="AA676" s="466">
        <v>0</v>
      </c>
      <c r="AB676" s="21">
        <v>26.484999999999999</v>
      </c>
      <c r="AC676" s="21">
        <v>19.863250000000001</v>
      </c>
      <c r="AD676" s="21"/>
      <c r="AE676" s="21">
        <v>19.863250000000001</v>
      </c>
      <c r="AF676" s="21">
        <v>19.863</v>
      </c>
      <c r="AG676" s="21">
        <v>0</v>
      </c>
      <c r="AH676" s="21">
        <v>19.863</v>
      </c>
      <c r="AI676" s="1464"/>
      <c r="AJ676" s="1464"/>
      <c r="AK676" s="1464" t="s">
        <v>12241</v>
      </c>
      <c r="AL676" s="2601">
        <v>0.25</v>
      </c>
      <c r="AM676" s="1464">
        <v>0</v>
      </c>
    </row>
    <row r="677" spans="1:39" ht="47.25">
      <c r="A677" s="289">
        <v>2118</v>
      </c>
      <c r="B677" s="1468" t="s">
        <v>5435</v>
      </c>
      <c r="C677" s="1484" t="s">
        <v>5436</v>
      </c>
      <c r="D677" s="1467" t="s">
        <v>620</v>
      </c>
      <c r="E677" s="138" t="s">
        <v>5359</v>
      </c>
      <c r="F677" s="1508" t="s">
        <v>115</v>
      </c>
      <c r="G677" s="1506">
        <v>119.401</v>
      </c>
      <c r="H677" s="1463">
        <v>0</v>
      </c>
      <c r="I677" s="140">
        <v>13.462</v>
      </c>
      <c r="J677" s="1464">
        <v>0</v>
      </c>
      <c r="K677" s="1464">
        <v>13.462</v>
      </c>
      <c r="L677" s="1464">
        <v>105.93899999999999</v>
      </c>
      <c r="M677" s="1464">
        <v>26.484999999999999</v>
      </c>
      <c r="N677" s="1464">
        <v>0</v>
      </c>
      <c r="O677" s="1464">
        <v>26.484999999999999</v>
      </c>
      <c r="P677" s="1464"/>
      <c r="Q677" s="1464"/>
      <c r="R677" s="1464"/>
      <c r="S677" s="1464"/>
      <c r="T677" s="1464"/>
      <c r="U677" s="1464"/>
      <c r="V677" s="1464"/>
      <c r="W677" s="1464"/>
      <c r="X677" s="1464"/>
      <c r="Y677" s="1464"/>
      <c r="Z677" s="466">
        <v>26.484999999999999</v>
      </c>
      <c r="AA677" s="466">
        <v>0</v>
      </c>
      <c r="AB677" s="21">
        <v>26.484999999999999</v>
      </c>
      <c r="AC677" s="21">
        <v>13.24225</v>
      </c>
      <c r="AD677" s="21"/>
      <c r="AE677" s="21">
        <v>13.24225</v>
      </c>
      <c r="AF677" s="21">
        <v>13.242000000000001</v>
      </c>
      <c r="AG677" s="21">
        <v>0</v>
      </c>
      <c r="AH677" s="21">
        <v>13.242000000000001</v>
      </c>
      <c r="AI677" s="1464"/>
      <c r="AJ677" s="1464"/>
      <c r="AK677" s="1464" t="s">
        <v>12200</v>
      </c>
      <c r="AL677" s="2601">
        <v>0.25</v>
      </c>
      <c r="AM677" s="1464">
        <v>0</v>
      </c>
    </row>
    <row r="678" spans="1:39" ht="94.5">
      <c r="A678" s="289">
        <v>2119</v>
      </c>
      <c r="B678" s="1468" t="s">
        <v>5437</v>
      </c>
      <c r="C678" s="1484" t="s">
        <v>5438</v>
      </c>
      <c r="D678" s="1467" t="s">
        <v>534</v>
      </c>
      <c r="E678" s="1460" t="s">
        <v>692</v>
      </c>
      <c r="F678" s="1508" t="s">
        <v>115</v>
      </c>
      <c r="G678" s="1506">
        <v>152.52199999999999</v>
      </c>
      <c r="H678" s="1463">
        <v>0</v>
      </c>
      <c r="I678" s="140">
        <v>15.119</v>
      </c>
      <c r="J678" s="1464">
        <v>0</v>
      </c>
      <c r="K678" s="1464">
        <v>15.119</v>
      </c>
      <c r="L678" s="1464">
        <v>137.40299999999999</v>
      </c>
      <c r="M678" s="1464">
        <v>34.350999999999999</v>
      </c>
      <c r="N678" s="1464">
        <v>0</v>
      </c>
      <c r="O678" s="1464">
        <v>34.350999999999999</v>
      </c>
      <c r="P678" s="1464"/>
      <c r="Q678" s="1464"/>
      <c r="R678" s="1464"/>
      <c r="S678" s="1464"/>
      <c r="T678" s="1464"/>
      <c r="U678" s="1464"/>
      <c r="V678" s="1464"/>
      <c r="W678" s="1464"/>
      <c r="X678" s="1464"/>
      <c r="Y678" s="1464"/>
      <c r="Z678" s="466">
        <v>34.350999999999999</v>
      </c>
      <c r="AA678" s="466">
        <v>0</v>
      </c>
      <c r="AB678" s="21">
        <v>34.350999999999999</v>
      </c>
      <c r="AC678" s="21">
        <v>34.350749999999998</v>
      </c>
      <c r="AD678" s="21"/>
      <c r="AE678" s="21">
        <v>34.350749999999998</v>
      </c>
      <c r="AF678" s="21">
        <v>34.350999999999999</v>
      </c>
      <c r="AG678" s="21">
        <v>0</v>
      </c>
      <c r="AH678" s="21">
        <v>34.350999999999999</v>
      </c>
      <c r="AI678" s="1464"/>
      <c r="AJ678" s="1464"/>
      <c r="AK678" s="1464" t="s">
        <v>12293</v>
      </c>
      <c r="AL678" s="2601">
        <v>0.25</v>
      </c>
      <c r="AM678" s="1464">
        <v>0</v>
      </c>
    </row>
    <row r="679" spans="1:39" ht="94.5">
      <c r="A679" s="289">
        <v>2120</v>
      </c>
      <c r="B679" s="1468" t="s">
        <v>5439</v>
      </c>
      <c r="C679" s="1484" t="s">
        <v>5440</v>
      </c>
      <c r="D679" s="1467" t="s">
        <v>534</v>
      </c>
      <c r="E679" s="1460" t="s">
        <v>692</v>
      </c>
      <c r="F679" s="1508" t="s">
        <v>115</v>
      </c>
      <c r="G679" s="1506">
        <v>152.52199999999999</v>
      </c>
      <c r="H679" s="1463">
        <v>0</v>
      </c>
      <c r="I679" s="140">
        <v>15.118</v>
      </c>
      <c r="J679" s="1464">
        <v>0</v>
      </c>
      <c r="K679" s="1464">
        <v>15.118</v>
      </c>
      <c r="L679" s="1464">
        <v>137.404</v>
      </c>
      <c r="M679" s="1464">
        <v>34.350999999999999</v>
      </c>
      <c r="N679" s="1464">
        <v>0</v>
      </c>
      <c r="O679" s="1464">
        <v>34.350999999999999</v>
      </c>
      <c r="P679" s="1464"/>
      <c r="Q679" s="1464"/>
      <c r="R679" s="1464"/>
      <c r="S679" s="1464"/>
      <c r="T679" s="1464"/>
      <c r="U679" s="1464"/>
      <c r="V679" s="1464"/>
      <c r="W679" s="1464"/>
      <c r="X679" s="1464"/>
      <c r="Y679" s="1464"/>
      <c r="Z679" s="466">
        <v>34.350999999999999</v>
      </c>
      <c r="AA679" s="466">
        <v>0</v>
      </c>
      <c r="AB679" s="21">
        <v>34.350999999999999</v>
      </c>
      <c r="AC679" s="21">
        <v>34.350750000000005</v>
      </c>
      <c r="AD679" s="21"/>
      <c r="AE679" s="21">
        <v>34.350750000000005</v>
      </c>
      <c r="AF679" s="21">
        <v>34.350822999999998</v>
      </c>
      <c r="AG679" s="21">
        <v>0</v>
      </c>
      <c r="AH679" s="21">
        <v>34.350822999999998</v>
      </c>
      <c r="AI679" s="1464"/>
      <c r="AJ679" s="1464"/>
      <c r="AK679" s="1464" t="s">
        <v>12278</v>
      </c>
      <c r="AL679" s="2601">
        <v>0.25</v>
      </c>
      <c r="AM679" s="1464">
        <v>0</v>
      </c>
    </row>
    <row r="680" spans="1:39" ht="94.5">
      <c r="A680" s="289">
        <v>2121</v>
      </c>
      <c r="B680" s="1468" t="s">
        <v>5441</v>
      </c>
      <c r="C680" s="1484" t="s">
        <v>5442</v>
      </c>
      <c r="D680" s="1467" t="s">
        <v>534</v>
      </c>
      <c r="E680" s="1460" t="s">
        <v>5406</v>
      </c>
      <c r="F680" s="1508" t="s">
        <v>115</v>
      </c>
      <c r="G680" s="1506">
        <v>115.97</v>
      </c>
      <c r="H680" s="1463">
        <v>0</v>
      </c>
      <c r="I680" s="140">
        <v>0</v>
      </c>
      <c r="J680" s="1464">
        <v>0</v>
      </c>
      <c r="K680" s="1464">
        <v>0</v>
      </c>
      <c r="L680" s="1464">
        <v>115.97</v>
      </c>
      <c r="M680" s="1464">
        <v>20</v>
      </c>
      <c r="N680" s="1464">
        <v>0</v>
      </c>
      <c r="O680" s="1464">
        <v>20</v>
      </c>
      <c r="P680" s="1464"/>
      <c r="Q680" s="1464"/>
      <c r="R680" s="1464"/>
      <c r="S680" s="1464"/>
      <c r="T680" s="1464"/>
      <c r="U680" s="1464"/>
      <c r="V680" s="1464"/>
      <c r="W680" s="1464"/>
      <c r="X680" s="1464"/>
      <c r="Y680" s="1464"/>
      <c r="Z680" s="466">
        <v>20</v>
      </c>
      <c r="AA680" s="466">
        <v>0</v>
      </c>
      <c r="AB680" s="21">
        <v>20</v>
      </c>
      <c r="AC680" s="21"/>
      <c r="AD680" s="21"/>
      <c r="AE680" s="21">
        <v>0</v>
      </c>
      <c r="AF680" s="21">
        <v>0</v>
      </c>
      <c r="AG680" s="21">
        <v>0</v>
      </c>
      <c r="AH680" s="21">
        <v>0</v>
      </c>
      <c r="AI680" s="1464"/>
      <c r="AJ680" s="1464" t="s">
        <v>9292</v>
      </c>
      <c r="AK680" s="1464" t="s">
        <v>9259</v>
      </c>
      <c r="AL680" s="2601">
        <v>0.25</v>
      </c>
      <c r="AM680" s="1464">
        <v>0</v>
      </c>
    </row>
    <row r="681" spans="1:39" ht="78.75">
      <c r="A681" s="289">
        <v>2122</v>
      </c>
      <c r="B681" s="1468" t="s">
        <v>5443</v>
      </c>
      <c r="C681" s="1484" t="s">
        <v>5444</v>
      </c>
      <c r="D681" s="1467" t="s">
        <v>534</v>
      </c>
      <c r="E681" s="1460" t="s">
        <v>692</v>
      </c>
      <c r="F681" s="1508" t="s">
        <v>115</v>
      </c>
      <c r="G681" s="1506">
        <v>99.9</v>
      </c>
      <c r="H681" s="1463">
        <v>0</v>
      </c>
      <c r="I681" s="140">
        <v>0</v>
      </c>
      <c r="J681" s="1464">
        <v>0</v>
      </c>
      <c r="K681" s="1464">
        <v>0</v>
      </c>
      <c r="L681" s="1464">
        <v>99.9</v>
      </c>
      <c r="M681" s="1464">
        <v>24.975000000000001</v>
      </c>
      <c r="N681" s="1464">
        <v>0</v>
      </c>
      <c r="O681" s="1464">
        <v>24.975000000000001</v>
      </c>
      <c r="P681" s="1464"/>
      <c r="Q681" s="1464"/>
      <c r="R681" s="1464"/>
      <c r="S681" s="1464"/>
      <c r="T681" s="1464"/>
      <c r="U681" s="1464"/>
      <c r="V681" s="1464">
        <v>28.623999999999999</v>
      </c>
      <c r="W681" s="1464"/>
      <c r="X681" s="1464"/>
      <c r="Y681" s="1464"/>
      <c r="Z681" s="466">
        <v>53.599000000000004</v>
      </c>
      <c r="AA681" s="466">
        <v>0</v>
      </c>
      <c r="AB681" s="21">
        <v>53.599000000000004</v>
      </c>
      <c r="AC681" s="21">
        <v>13.399750000000001</v>
      </c>
      <c r="AD681" s="21"/>
      <c r="AE681" s="21">
        <v>13.399750000000001</v>
      </c>
      <c r="AF681" s="21">
        <v>13.4</v>
      </c>
      <c r="AG681" s="21">
        <v>0</v>
      </c>
      <c r="AH681" s="21">
        <v>13.4</v>
      </c>
      <c r="AI681" s="1464"/>
      <c r="AJ681" s="1464" t="s">
        <v>9571</v>
      </c>
      <c r="AK681" s="1464" t="s">
        <v>9566</v>
      </c>
      <c r="AL681" s="2601">
        <v>0.25</v>
      </c>
      <c r="AM681" s="1464">
        <v>0</v>
      </c>
    </row>
    <row r="682" spans="1:39" ht="94.5">
      <c r="A682" s="289">
        <v>2123</v>
      </c>
      <c r="B682" s="1468" t="s">
        <v>5445</v>
      </c>
      <c r="C682" s="1484" t="s">
        <v>5446</v>
      </c>
      <c r="D682" s="1467" t="s">
        <v>534</v>
      </c>
      <c r="E682" s="1460" t="s">
        <v>5406</v>
      </c>
      <c r="F682" s="1508" t="s">
        <v>115</v>
      </c>
      <c r="G682" s="1506">
        <v>99.9</v>
      </c>
      <c r="H682" s="1463">
        <v>0</v>
      </c>
      <c r="I682" s="140">
        <v>0</v>
      </c>
      <c r="J682" s="1464">
        <v>0</v>
      </c>
      <c r="K682" s="1464">
        <v>0</v>
      </c>
      <c r="L682" s="1464">
        <v>99.9</v>
      </c>
      <c r="M682" s="1464">
        <v>20</v>
      </c>
      <c r="N682" s="1464">
        <v>0</v>
      </c>
      <c r="O682" s="1464">
        <v>20</v>
      </c>
      <c r="P682" s="1464"/>
      <c r="Q682" s="1464"/>
      <c r="R682" s="1464"/>
      <c r="S682" s="1464"/>
      <c r="T682" s="1464"/>
      <c r="U682" s="1464"/>
      <c r="V682" s="1464"/>
      <c r="W682" s="1464"/>
      <c r="X682" s="1464"/>
      <c r="Y682" s="1464"/>
      <c r="Z682" s="466">
        <v>20</v>
      </c>
      <c r="AA682" s="466">
        <v>0</v>
      </c>
      <c r="AB682" s="21">
        <v>20</v>
      </c>
      <c r="AC682" s="21"/>
      <c r="AD682" s="21"/>
      <c r="AE682" s="21">
        <v>0</v>
      </c>
      <c r="AF682" s="21">
        <v>0</v>
      </c>
      <c r="AG682" s="21">
        <v>0</v>
      </c>
      <c r="AH682" s="21">
        <v>0</v>
      </c>
      <c r="AI682" s="1464"/>
      <c r="AJ682" s="1464" t="s">
        <v>9297</v>
      </c>
      <c r="AK682" s="1464" t="s">
        <v>9259</v>
      </c>
      <c r="AL682" s="2601">
        <v>0.25</v>
      </c>
      <c r="AM682" s="1464">
        <v>0</v>
      </c>
    </row>
    <row r="683" spans="1:39" ht="94.5">
      <c r="A683" s="289">
        <v>2124</v>
      </c>
      <c r="B683" s="1468" t="s">
        <v>5447</v>
      </c>
      <c r="C683" s="1484" t="s">
        <v>5448</v>
      </c>
      <c r="D683" s="1467" t="s">
        <v>534</v>
      </c>
      <c r="E683" s="1460" t="s">
        <v>692</v>
      </c>
      <c r="F683" s="1508" t="s">
        <v>115</v>
      </c>
      <c r="G683" s="1506">
        <v>137.184</v>
      </c>
      <c r="H683" s="1463">
        <v>0</v>
      </c>
      <c r="I683" s="140">
        <v>14.351000000000001</v>
      </c>
      <c r="J683" s="1464">
        <v>0</v>
      </c>
      <c r="K683" s="1464">
        <v>14.351000000000001</v>
      </c>
      <c r="L683" s="1464">
        <v>122.833</v>
      </c>
      <c r="M683" s="1464">
        <v>30.707999999999998</v>
      </c>
      <c r="N683" s="1464">
        <v>0</v>
      </c>
      <c r="O683" s="1464">
        <v>30.707999999999998</v>
      </c>
      <c r="P683" s="1464"/>
      <c r="Q683" s="1464"/>
      <c r="R683" s="1464"/>
      <c r="S683" s="1464"/>
      <c r="T683" s="1464"/>
      <c r="U683" s="1464"/>
      <c r="V683" s="1464"/>
      <c r="W683" s="1464"/>
      <c r="X683" s="1464"/>
      <c r="Y683" s="1464"/>
      <c r="Z683" s="466">
        <v>30.707999999999998</v>
      </c>
      <c r="AA683" s="466">
        <v>0</v>
      </c>
      <c r="AB683" s="21">
        <v>30.707999999999998</v>
      </c>
      <c r="AC683" s="21">
        <v>30.707999999999998</v>
      </c>
      <c r="AD683" s="21"/>
      <c r="AE683" s="21">
        <v>30.707999999999998</v>
      </c>
      <c r="AF683" s="21">
        <v>23.030726999999999</v>
      </c>
      <c r="AG683" s="21">
        <v>0</v>
      </c>
      <c r="AH683" s="21">
        <v>23.030726999999999</v>
      </c>
      <c r="AI683" s="1464"/>
      <c r="AJ683" s="1464"/>
      <c r="AK683" s="1464" t="s">
        <v>12213</v>
      </c>
      <c r="AL683" s="2601">
        <v>0.25</v>
      </c>
      <c r="AM683" s="1464">
        <v>0</v>
      </c>
    </row>
    <row r="684" spans="1:39" ht="94.5">
      <c r="A684" s="289">
        <v>2125</v>
      </c>
      <c r="B684" s="1468" t="s">
        <v>5449</v>
      </c>
      <c r="C684" s="1484" t="s">
        <v>5450</v>
      </c>
      <c r="D684" s="1467" t="s">
        <v>534</v>
      </c>
      <c r="E684" s="1460" t="s">
        <v>5406</v>
      </c>
      <c r="F684" s="1508" t="s">
        <v>115</v>
      </c>
      <c r="G684" s="1506">
        <v>99.67</v>
      </c>
      <c r="H684" s="1463">
        <v>0</v>
      </c>
      <c r="I684" s="140">
        <v>0</v>
      </c>
      <c r="J684" s="1464">
        <v>0</v>
      </c>
      <c r="K684" s="1464">
        <v>0</v>
      </c>
      <c r="L684" s="1464">
        <v>99.67</v>
      </c>
      <c r="M684" s="1464">
        <v>12.5</v>
      </c>
      <c r="N684" s="1464">
        <v>0</v>
      </c>
      <c r="O684" s="1464">
        <v>12.5</v>
      </c>
      <c r="P684" s="1464"/>
      <c r="Q684" s="1464"/>
      <c r="R684" s="1464"/>
      <c r="S684" s="1464"/>
      <c r="T684" s="1464"/>
      <c r="U684" s="1464"/>
      <c r="V684" s="1464"/>
      <c r="W684" s="1464"/>
      <c r="X684" s="1464"/>
      <c r="Y684" s="1464"/>
      <c r="Z684" s="466">
        <v>12.5</v>
      </c>
      <c r="AA684" s="466">
        <v>0</v>
      </c>
      <c r="AB684" s="21">
        <v>12.5</v>
      </c>
      <c r="AC684" s="21"/>
      <c r="AD684" s="21"/>
      <c r="AE684" s="21">
        <v>0</v>
      </c>
      <c r="AF684" s="21">
        <v>0</v>
      </c>
      <c r="AG684" s="21">
        <v>0</v>
      </c>
      <c r="AH684" s="21">
        <v>0</v>
      </c>
      <c r="AI684" s="1464"/>
      <c r="AJ684" s="1464" t="s">
        <v>9296</v>
      </c>
      <c r="AK684" s="1464" t="s">
        <v>9259</v>
      </c>
      <c r="AL684" s="2601">
        <v>0.25</v>
      </c>
      <c r="AM684" s="1464">
        <v>0</v>
      </c>
    </row>
    <row r="685" spans="1:39" ht="63">
      <c r="A685" s="289">
        <v>2126</v>
      </c>
      <c r="B685" s="1468" t="s">
        <v>5451</v>
      </c>
      <c r="C685" s="1484" t="s">
        <v>5452</v>
      </c>
      <c r="D685" s="1467" t="s">
        <v>534</v>
      </c>
      <c r="E685" s="1460" t="s">
        <v>692</v>
      </c>
      <c r="F685" s="1508" t="s">
        <v>115</v>
      </c>
      <c r="G685" s="1506">
        <v>103.572</v>
      </c>
      <c r="H685" s="1463">
        <v>0</v>
      </c>
      <c r="I685" s="140">
        <v>15.178000000000001</v>
      </c>
      <c r="J685" s="1464">
        <v>0</v>
      </c>
      <c r="K685" s="1464">
        <v>15.178000000000001</v>
      </c>
      <c r="L685" s="1464">
        <v>88.394000000000005</v>
      </c>
      <c r="M685" s="1464">
        <v>22.099</v>
      </c>
      <c r="N685" s="1464">
        <v>0</v>
      </c>
      <c r="O685" s="1464">
        <v>22.099</v>
      </c>
      <c r="P685" s="1464"/>
      <c r="Q685" s="1464"/>
      <c r="R685" s="1464"/>
      <c r="S685" s="1464"/>
      <c r="T685" s="1464"/>
      <c r="U685" s="1464"/>
      <c r="V685" s="1464"/>
      <c r="W685" s="1464"/>
      <c r="X685" s="1464"/>
      <c r="Y685" s="1464"/>
      <c r="Z685" s="466">
        <v>22.099</v>
      </c>
      <c r="AA685" s="466">
        <v>0</v>
      </c>
      <c r="AB685" s="21">
        <v>22.099</v>
      </c>
      <c r="AC685" s="21">
        <v>11.04975</v>
      </c>
      <c r="AD685" s="21"/>
      <c r="AE685" s="21">
        <v>11.04975</v>
      </c>
      <c r="AF685" s="21">
        <v>11.05</v>
      </c>
      <c r="AG685" s="21">
        <v>0</v>
      </c>
      <c r="AH685" s="21">
        <v>11.05</v>
      </c>
      <c r="AI685" s="1464"/>
      <c r="AJ685" s="1464"/>
      <c r="AK685" s="1464" t="s">
        <v>10398</v>
      </c>
      <c r="AL685" s="2601">
        <v>0.25</v>
      </c>
      <c r="AM685" s="1464">
        <v>0</v>
      </c>
    </row>
    <row r="686" spans="1:39" ht="94.5">
      <c r="A686" s="289">
        <v>2127</v>
      </c>
      <c r="B686" s="1468" t="s">
        <v>5453</v>
      </c>
      <c r="C686" s="1484" t="s">
        <v>5454</v>
      </c>
      <c r="D686" s="1467" t="s">
        <v>534</v>
      </c>
      <c r="E686" s="1460" t="s">
        <v>5406</v>
      </c>
      <c r="F686" s="1508" t="s">
        <v>115</v>
      </c>
      <c r="G686" s="1506">
        <v>50</v>
      </c>
      <c r="H686" s="1463">
        <v>0</v>
      </c>
      <c r="I686" s="140">
        <v>0</v>
      </c>
      <c r="J686" s="1464">
        <v>0</v>
      </c>
      <c r="K686" s="1464">
        <v>0</v>
      </c>
      <c r="L686" s="1464">
        <v>50</v>
      </c>
      <c r="M686" s="1464">
        <v>12.5</v>
      </c>
      <c r="N686" s="1464">
        <v>0</v>
      </c>
      <c r="O686" s="1464">
        <v>12.5</v>
      </c>
      <c r="P686" s="1464"/>
      <c r="Q686" s="1464"/>
      <c r="R686" s="1464"/>
      <c r="S686" s="1464"/>
      <c r="T686" s="1464"/>
      <c r="U686" s="1464"/>
      <c r="V686" s="1464"/>
      <c r="W686" s="1464"/>
      <c r="X686" s="1464"/>
      <c r="Y686" s="1464"/>
      <c r="Z686" s="466">
        <v>12.5</v>
      </c>
      <c r="AA686" s="466">
        <v>0</v>
      </c>
      <c r="AB686" s="21">
        <v>12.5</v>
      </c>
      <c r="AC686" s="21"/>
      <c r="AD686" s="21"/>
      <c r="AE686" s="21">
        <v>0</v>
      </c>
      <c r="AF686" s="21">
        <v>0</v>
      </c>
      <c r="AG686" s="21">
        <v>0</v>
      </c>
      <c r="AH686" s="21">
        <v>0</v>
      </c>
      <c r="AI686" s="1464"/>
      <c r="AJ686" s="1464" t="s">
        <v>9296</v>
      </c>
      <c r="AK686" s="1464" t="s">
        <v>9259</v>
      </c>
      <c r="AL686" s="2601">
        <v>0.25</v>
      </c>
      <c r="AM686" s="1464">
        <v>0</v>
      </c>
    </row>
    <row r="687" spans="1:39" ht="47.25">
      <c r="A687" s="289">
        <v>2128</v>
      </c>
      <c r="B687" s="1468" t="s">
        <v>5455</v>
      </c>
      <c r="C687" s="1484" t="s">
        <v>5456</v>
      </c>
      <c r="D687" s="1467" t="s">
        <v>534</v>
      </c>
      <c r="E687" s="1460" t="s">
        <v>692</v>
      </c>
      <c r="F687" s="1508" t="s">
        <v>115</v>
      </c>
      <c r="G687" s="1506">
        <v>116.10599999999999</v>
      </c>
      <c r="H687" s="1463">
        <v>0</v>
      </c>
      <c r="I687" s="140">
        <v>15.805</v>
      </c>
      <c r="J687" s="1464">
        <v>0</v>
      </c>
      <c r="K687" s="1464">
        <v>15.805</v>
      </c>
      <c r="L687" s="1464">
        <v>100.30099999999999</v>
      </c>
      <c r="M687" s="1464">
        <v>100.301</v>
      </c>
      <c r="N687" s="1464">
        <v>0</v>
      </c>
      <c r="O687" s="1464">
        <v>100.301</v>
      </c>
      <c r="P687" s="1464"/>
      <c r="Q687" s="1464"/>
      <c r="R687" s="1464"/>
      <c r="S687" s="1464"/>
      <c r="T687" s="1464"/>
      <c r="U687" s="1464"/>
      <c r="V687" s="1464"/>
      <c r="W687" s="1464"/>
      <c r="X687" s="1464"/>
      <c r="Y687" s="1464"/>
      <c r="Z687" s="466">
        <v>100.301</v>
      </c>
      <c r="AA687" s="466">
        <v>0</v>
      </c>
      <c r="AB687" s="21">
        <v>100.301</v>
      </c>
      <c r="AC687" s="21">
        <v>100.3005</v>
      </c>
      <c r="AD687" s="21"/>
      <c r="AE687" s="21">
        <v>100.3005</v>
      </c>
      <c r="AF687" s="21">
        <v>99.890381000000005</v>
      </c>
      <c r="AG687" s="21">
        <v>0</v>
      </c>
      <c r="AH687" s="21">
        <v>99.890381000000005</v>
      </c>
      <c r="AI687" s="1464"/>
      <c r="AJ687" s="1464"/>
      <c r="AK687" s="1464" t="s">
        <v>9735</v>
      </c>
      <c r="AL687" s="2601">
        <v>0.5</v>
      </c>
      <c r="AM687" s="1464">
        <v>0</v>
      </c>
    </row>
    <row r="688" spans="1:39" ht="94.5">
      <c r="A688" s="289">
        <v>2129</v>
      </c>
      <c r="B688" s="1468" t="s">
        <v>5457</v>
      </c>
      <c r="C688" s="1484" t="s">
        <v>5458</v>
      </c>
      <c r="D688" s="1467" t="s">
        <v>534</v>
      </c>
      <c r="E688" s="1460" t="s">
        <v>692</v>
      </c>
      <c r="F688" s="1508" t="s">
        <v>115</v>
      </c>
      <c r="G688" s="1506">
        <v>137.184</v>
      </c>
      <c r="H688" s="1463">
        <v>0</v>
      </c>
      <c r="I688" s="140">
        <v>14.351000000000001</v>
      </c>
      <c r="J688" s="1464">
        <v>0</v>
      </c>
      <c r="K688" s="1464">
        <v>14.351000000000001</v>
      </c>
      <c r="L688" s="1464">
        <v>122.833</v>
      </c>
      <c r="M688" s="1464">
        <v>30.707999999999998</v>
      </c>
      <c r="N688" s="1464">
        <v>0</v>
      </c>
      <c r="O688" s="1464">
        <v>30.707999999999998</v>
      </c>
      <c r="P688" s="1464"/>
      <c r="Q688" s="1464"/>
      <c r="R688" s="1464"/>
      <c r="S688" s="1464"/>
      <c r="T688" s="1464"/>
      <c r="U688" s="1464"/>
      <c r="V688" s="1464"/>
      <c r="W688" s="1464"/>
      <c r="X688" s="1464"/>
      <c r="Y688" s="1464"/>
      <c r="Z688" s="466">
        <v>30.707999999999998</v>
      </c>
      <c r="AA688" s="466">
        <v>0</v>
      </c>
      <c r="AB688" s="21">
        <v>30.707999999999998</v>
      </c>
      <c r="AC688" s="21">
        <v>30.707999999999998</v>
      </c>
      <c r="AD688" s="21"/>
      <c r="AE688" s="21">
        <v>30.707999999999998</v>
      </c>
      <c r="AF688" s="21">
        <v>30.707999999999998</v>
      </c>
      <c r="AG688" s="21">
        <v>0</v>
      </c>
      <c r="AH688" s="21">
        <v>30.707999999999998</v>
      </c>
      <c r="AI688" s="1464"/>
      <c r="AJ688" s="1464"/>
      <c r="AK688" s="1464" t="s">
        <v>12217</v>
      </c>
      <c r="AL688" s="2601">
        <v>0.25</v>
      </c>
      <c r="AM688" s="1464">
        <v>0</v>
      </c>
    </row>
    <row r="689" spans="1:39" ht="94.5">
      <c r="A689" s="289">
        <v>2130</v>
      </c>
      <c r="B689" s="1468" t="s">
        <v>5459</v>
      </c>
      <c r="C689" s="1484" t="s">
        <v>5460</v>
      </c>
      <c r="D689" s="1466" t="s">
        <v>147</v>
      </c>
      <c r="E689" s="138" t="s">
        <v>4348</v>
      </c>
      <c r="F689" s="1508" t="s">
        <v>115</v>
      </c>
      <c r="G689" s="1506">
        <v>127.682</v>
      </c>
      <c r="H689" s="1463">
        <v>0</v>
      </c>
      <c r="I689" s="140">
        <v>55.503250000000008</v>
      </c>
      <c r="J689" s="1464">
        <v>0</v>
      </c>
      <c r="K689" s="1464">
        <v>55.503250000000008</v>
      </c>
      <c r="L689" s="1464">
        <v>72.178749999999994</v>
      </c>
      <c r="M689" s="1464">
        <v>18.045000000000002</v>
      </c>
      <c r="N689" s="1464">
        <v>0</v>
      </c>
      <c r="O689" s="1464">
        <v>18.045000000000002</v>
      </c>
      <c r="P689" s="1464"/>
      <c r="Q689" s="1464"/>
      <c r="R689" s="1464"/>
      <c r="S689" s="1464"/>
      <c r="T689" s="1464"/>
      <c r="U689" s="1464"/>
      <c r="V689" s="1464"/>
      <c r="W689" s="1464"/>
      <c r="X689" s="1464"/>
      <c r="Y689" s="1464"/>
      <c r="Z689" s="466">
        <v>18.045000000000002</v>
      </c>
      <c r="AA689" s="466">
        <v>0</v>
      </c>
      <c r="AB689" s="21">
        <v>18.045000000000002</v>
      </c>
      <c r="AC689" s="21">
        <v>9.0222499999999997</v>
      </c>
      <c r="AD689" s="21"/>
      <c r="AE689" s="21">
        <v>9.0222499999999997</v>
      </c>
      <c r="AF689" s="21">
        <v>9.0219719999999999</v>
      </c>
      <c r="AG689" s="21">
        <v>0</v>
      </c>
      <c r="AH689" s="21">
        <v>9.0219719999999999</v>
      </c>
      <c r="AI689" s="1464"/>
      <c r="AJ689" s="1464"/>
      <c r="AK689" s="1464" t="s">
        <v>9735</v>
      </c>
      <c r="AL689" s="2601">
        <v>0.25</v>
      </c>
      <c r="AM689" s="1464">
        <v>0</v>
      </c>
    </row>
    <row r="690" spans="1:39" ht="110.25">
      <c r="A690" s="289">
        <v>2131</v>
      </c>
      <c r="B690" s="1468" t="s">
        <v>5461</v>
      </c>
      <c r="C690" s="1484" t="s">
        <v>5462</v>
      </c>
      <c r="D690" s="1466" t="s">
        <v>147</v>
      </c>
      <c r="E690" s="138" t="s">
        <v>4348</v>
      </c>
      <c r="F690" s="1508" t="s">
        <v>115</v>
      </c>
      <c r="G690" s="1506">
        <v>104.809</v>
      </c>
      <c r="H690" s="1463">
        <v>0</v>
      </c>
      <c r="I690" s="140">
        <v>50.929750000000006</v>
      </c>
      <c r="J690" s="1464">
        <v>0</v>
      </c>
      <c r="K690" s="1464">
        <v>50.929750000000006</v>
      </c>
      <c r="L690" s="1464">
        <v>53.879249999999992</v>
      </c>
      <c r="M690" s="1464">
        <v>53.878999999999998</v>
      </c>
      <c r="N690" s="1464">
        <v>0</v>
      </c>
      <c r="O690" s="1464">
        <v>53.878999999999998</v>
      </c>
      <c r="P690" s="1464"/>
      <c r="Q690" s="1464"/>
      <c r="R690" s="1464"/>
      <c r="S690" s="1464"/>
      <c r="T690" s="1464"/>
      <c r="U690" s="1464"/>
      <c r="V690" s="1464"/>
      <c r="W690" s="1464"/>
      <c r="X690" s="1464"/>
      <c r="Y690" s="1464"/>
      <c r="Z690" s="466">
        <v>53.878999999999998</v>
      </c>
      <c r="AA690" s="466">
        <v>0</v>
      </c>
      <c r="AB690" s="21">
        <v>53.878999999999998</v>
      </c>
      <c r="AC690" s="21">
        <v>53.878500000000003</v>
      </c>
      <c r="AD690" s="21"/>
      <c r="AE690" s="21">
        <v>53.878500000000003</v>
      </c>
      <c r="AF690" s="21">
        <v>53.878933000000004</v>
      </c>
      <c r="AG690" s="21">
        <v>0</v>
      </c>
      <c r="AH690" s="21">
        <v>53.878933000000004</v>
      </c>
      <c r="AI690" s="1464"/>
      <c r="AJ690" s="1464"/>
      <c r="AK690" s="1464" t="s">
        <v>11800</v>
      </c>
      <c r="AL690" s="2601">
        <v>0.5</v>
      </c>
      <c r="AM690" s="1464">
        <v>0</v>
      </c>
    </row>
    <row r="691" spans="1:39" ht="110.25">
      <c r="A691" s="289">
        <v>2132</v>
      </c>
      <c r="B691" s="1468" t="s">
        <v>5463</v>
      </c>
      <c r="C691" s="1484" t="s">
        <v>5464</v>
      </c>
      <c r="D691" s="1466" t="s">
        <v>147</v>
      </c>
      <c r="E691" s="138" t="s">
        <v>725</v>
      </c>
      <c r="F691" s="1508" t="s">
        <v>115</v>
      </c>
      <c r="G691" s="1506">
        <v>154.18799999999999</v>
      </c>
      <c r="H691" s="1463">
        <v>0</v>
      </c>
      <c r="I691" s="140">
        <v>15.20125</v>
      </c>
      <c r="J691" s="1464">
        <v>0</v>
      </c>
      <c r="K691" s="1464">
        <v>15.20125</v>
      </c>
      <c r="L691" s="1464">
        <v>138.98675</v>
      </c>
      <c r="M691" s="1464">
        <v>34.747</v>
      </c>
      <c r="N691" s="1464">
        <v>0</v>
      </c>
      <c r="O691" s="1464">
        <v>34.747</v>
      </c>
      <c r="P691" s="1464"/>
      <c r="Q691" s="1464"/>
      <c r="R691" s="1464"/>
      <c r="S691" s="1464"/>
      <c r="T691" s="1464"/>
      <c r="U691" s="1464"/>
      <c r="V691" s="1464"/>
      <c r="W691" s="1464"/>
      <c r="X691" s="1464"/>
      <c r="Y691" s="1464"/>
      <c r="Z691" s="466">
        <v>34.747</v>
      </c>
      <c r="AA691" s="466">
        <v>0</v>
      </c>
      <c r="AB691" s="21">
        <v>34.747</v>
      </c>
      <c r="AC691" s="21">
        <v>8.68675</v>
      </c>
      <c r="AD691" s="21"/>
      <c r="AE691" s="21">
        <v>8.68675</v>
      </c>
      <c r="AF691" s="21">
        <v>8.6541720000000009</v>
      </c>
      <c r="AG691" s="21">
        <v>0</v>
      </c>
      <c r="AH691" s="21">
        <v>8.6541720000000009</v>
      </c>
      <c r="AI691" s="1464"/>
      <c r="AJ691" s="1464"/>
      <c r="AK691" s="1464" t="s">
        <v>9259</v>
      </c>
      <c r="AL691" s="2601">
        <v>0.25</v>
      </c>
      <c r="AM691" s="1464">
        <v>0</v>
      </c>
    </row>
    <row r="692" spans="1:39" ht="94.5">
      <c r="A692" s="289">
        <v>2133</v>
      </c>
      <c r="B692" s="1468" t="s">
        <v>5465</v>
      </c>
      <c r="C692" s="1484" t="s">
        <v>5466</v>
      </c>
      <c r="D692" s="1466" t="s">
        <v>147</v>
      </c>
      <c r="E692" s="138" t="s">
        <v>725</v>
      </c>
      <c r="F692" s="1508" t="s">
        <v>115</v>
      </c>
      <c r="G692" s="1506">
        <v>173.08799999999999</v>
      </c>
      <c r="H692" s="1463">
        <v>0</v>
      </c>
      <c r="I692" s="140">
        <v>16.145250000000001</v>
      </c>
      <c r="J692" s="1464">
        <v>0</v>
      </c>
      <c r="K692" s="1464">
        <v>16.145250000000001</v>
      </c>
      <c r="L692" s="1464">
        <v>156.94274999999999</v>
      </c>
      <c r="M692" s="1464">
        <v>39.235999999999997</v>
      </c>
      <c r="N692" s="1464">
        <v>0</v>
      </c>
      <c r="O692" s="1464">
        <v>39.235999999999997</v>
      </c>
      <c r="P692" s="1464"/>
      <c r="Q692" s="1464"/>
      <c r="R692" s="1464"/>
      <c r="S692" s="1464"/>
      <c r="T692" s="1464"/>
      <c r="U692" s="1464"/>
      <c r="V692" s="1464"/>
      <c r="W692" s="1464"/>
      <c r="X692" s="1464"/>
      <c r="Y692" s="1464"/>
      <c r="Z692" s="466">
        <v>39.235999999999997</v>
      </c>
      <c r="AA692" s="466">
        <v>0</v>
      </c>
      <c r="AB692" s="21">
        <v>39.235999999999997</v>
      </c>
      <c r="AC692" s="21">
        <v>9.8089999999999993</v>
      </c>
      <c r="AD692" s="21"/>
      <c r="AE692" s="21">
        <v>9.8089999999999993</v>
      </c>
      <c r="AF692" s="21">
        <v>9.8089379999999995</v>
      </c>
      <c r="AG692" s="21">
        <v>0</v>
      </c>
      <c r="AH692" s="21">
        <v>9.8089379999999995</v>
      </c>
      <c r="AI692" s="1464"/>
      <c r="AJ692" s="1464"/>
      <c r="AK692" s="1464" t="s">
        <v>9259</v>
      </c>
      <c r="AL692" s="2601">
        <v>0.25</v>
      </c>
      <c r="AM692" s="1464">
        <v>0</v>
      </c>
    </row>
    <row r="693" spans="1:39" ht="94.5">
      <c r="A693" s="289">
        <v>2134</v>
      </c>
      <c r="B693" s="1468" t="s">
        <v>5467</v>
      </c>
      <c r="C693" s="1484" t="s">
        <v>5468</v>
      </c>
      <c r="D693" s="1466" t="s">
        <v>147</v>
      </c>
      <c r="E693" s="138" t="s">
        <v>725</v>
      </c>
      <c r="F693" s="1508" t="s">
        <v>115</v>
      </c>
      <c r="G693" s="1506">
        <v>175.733</v>
      </c>
      <c r="H693" s="1463">
        <v>0</v>
      </c>
      <c r="I693" s="140">
        <v>16.277750000000001</v>
      </c>
      <c r="J693" s="1464">
        <v>0</v>
      </c>
      <c r="K693" s="1464">
        <v>16.277750000000001</v>
      </c>
      <c r="L693" s="1464">
        <v>159.45525000000001</v>
      </c>
      <c r="M693" s="1464">
        <v>39.863999999999997</v>
      </c>
      <c r="N693" s="1464">
        <v>0</v>
      </c>
      <c r="O693" s="1464">
        <v>39.863999999999997</v>
      </c>
      <c r="P693" s="1464"/>
      <c r="Q693" s="1464"/>
      <c r="R693" s="1464"/>
      <c r="S693" s="1464"/>
      <c r="T693" s="1464"/>
      <c r="U693" s="1464"/>
      <c r="V693" s="1464"/>
      <c r="W693" s="1464"/>
      <c r="X693" s="1464"/>
      <c r="Y693" s="1464"/>
      <c r="Z693" s="466">
        <v>39.863999999999997</v>
      </c>
      <c r="AA693" s="466">
        <v>0</v>
      </c>
      <c r="AB693" s="21">
        <v>39.863999999999997</v>
      </c>
      <c r="AC693" s="21">
        <v>39.863999999999997</v>
      </c>
      <c r="AD693" s="21"/>
      <c r="AE693" s="21">
        <v>39.863999999999997</v>
      </c>
      <c r="AF693" s="21">
        <v>39.863999999999997</v>
      </c>
      <c r="AG693" s="21">
        <v>0</v>
      </c>
      <c r="AH693" s="21">
        <v>39.863999999999997</v>
      </c>
      <c r="AI693" s="1464"/>
      <c r="AJ693" s="1464"/>
      <c r="AK693" s="1464" t="s">
        <v>12701</v>
      </c>
      <c r="AL693" s="2601">
        <v>0.25</v>
      </c>
      <c r="AM693" s="1464">
        <v>0</v>
      </c>
    </row>
    <row r="694" spans="1:39" ht="78.75">
      <c r="A694" s="289">
        <v>2135</v>
      </c>
      <c r="B694" s="1468" t="s">
        <v>5469</v>
      </c>
      <c r="C694" s="1484" t="s">
        <v>5470</v>
      </c>
      <c r="D694" s="1466" t="s">
        <v>147</v>
      </c>
      <c r="E694" s="138" t="s">
        <v>4348</v>
      </c>
      <c r="F694" s="1508" t="s">
        <v>115</v>
      </c>
      <c r="G694" s="1506">
        <v>105.21599999999999</v>
      </c>
      <c r="H694" s="1463">
        <v>0</v>
      </c>
      <c r="I694" s="140">
        <v>12.75225</v>
      </c>
      <c r="J694" s="1464">
        <v>0</v>
      </c>
      <c r="K694" s="1464">
        <v>12.75225</v>
      </c>
      <c r="L694" s="1464">
        <v>92.46374999999999</v>
      </c>
      <c r="M694" s="1464">
        <v>23.116</v>
      </c>
      <c r="N694" s="1464">
        <v>0</v>
      </c>
      <c r="O694" s="1464">
        <v>23.116</v>
      </c>
      <c r="P694" s="1464"/>
      <c r="Q694" s="1464"/>
      <c r="R694" s="1464"/>
      <c r="S694" s="1464"/>
      <c r="T694" s="1464"/>
      <c r="U694" s="1464"/>
      <c r="V694" s="1464"/>
      <c r="W694" s="1464"/>
      <c r="X694" s="1464"/>
      <c r="Y694" s="1464"/>
      <c r="Z694" s="466">
        <v>23.116</v>
      </c>
      <c r="AA694" s="466">
        <v>0</v>
      </c>
      <c r="AB694" s="21">
        <v>23.116</v>
      </c>
      <c r="AC694" s="21">
        <v>23.116</v>
      </c>
      <c r="AD694" s="21"/>
      <c r="AE694" s="21">
        <v>23.116</v>
      </c>
      <c r="AF694" s="21">
        <v>23.112850999999999</v>
      </c>
      <c r="AG694" s="21">
        <v>0</v>
      </c>
      <c r="AH694" s="21">
        <v>23.112850999999999</v>
      </c>
      <c r="AI694" s="1464"/>
      <c r="AJ694" s="1464"/>
      <c r="AK694" s="1464" t="s">
        <v>10330</v>
      </c>
      <c r="AL694" s="2601">
        <v>0.25</v>
      </c>
      <c r="AM694" s="1464">
        <v>0</v>
      </c>
    </row>
    <row r="695" spans="1:39" ht="78.75">
      <c r="A695" s="289">
        <v>2136</v>
      </c>
      <c r="B695" s="1468" t="s">
        <v>5471</v>
      </c>
      <c r="C695" s="1484" t="s">
        <v>5472</v>
      </c>
      <c r="D695" s="1466" t="s">
        <v>147</v>
      </c>
      <c r="E695" s="138" t="s">
        <v>725</v>
      </c>
      <c r="F695" s="1508" t="s">
        <v>115</v>
      </c>
      <c r="G695" s="1506">
        <v>173.08799999999999</v>
      </c>
      <c r="H695" s="1463">
        <v>0</v>
      </c>
      <c r="I695" s="140">
        <v>12.484999999999999</v>
      </c>
      <c r="J695" s="1464">
        <v>0</v>
      </c>
      <c r="K695" s="1464">
        <v>12.484999999999999</v>
      </c>
      <c r="L695" s="1464">
        <v>160.60300000000001</v>
      </c>
      <c r="M695" s="1464">
        <v>160.60300000000001</v>
      </c>
      <c r="N695" s="1464">
        <v>0</v>
      </c>
      <c r="O695" s="1464">
        <v>160.60300000000001</v>
      </c>
      <c r="P695" s="1464"/>
      <c r="Q695" s="1464"/>
      <c r="R695" s="1464"/>
      <c r="S695" s="1464"/>
      <c r="T695" s="1464"/>
      <c r="U695" s="1464"/>
      <c r="V695" s="1464"/>
      <c r="W695" s="1464"/>
      <c r="X695" s="1464"/>
      <c r="Y695" s="1464"/>
      <c r="Z695" s="466">
        <v>160.60300000000001</v>
      </c>
      <c r="AA695" s="466">
        <v>0</v>
      </c>
      <c r="AB695" s="21">
        <v>160.60300000000001</v>
      </c>
      <c r="AC695" s="21">
        <v>160.60250000000002</v>
      </c>
      <c r="AD695" s="21"/>
      <c r="AE695" s="21">
        <v>160.60250000000002</v>
      </c>
      <c r="AF695" s="21">
        <v>160.60280599999999</v>
      </c>
      <c r="AG695" s="21">
        <v>0</v>
      </c>
      <c r="AH695" s="21">
        <v>160.60280599999999</v>
      </c>
      <c r="AI695" s="1464"/>
      <c r="AJ695" s="1464"/>
      <c r="AK695" s="1464" t="s">
        <v>9548</v>
      </c>
      <c r="AL695" s="2601">
        <v>0.5</v>
      </c>
      <c r="AM695" s="1464">
        <v>0</v>
      </c>
    </row>
    <row r="696" spans="1:39" ht="78.75">
      <c r="A696" s="289">
        <v>2137</v>
      </c>
      <c r="B696" s="1468" t="s">
        <v>5473</v>
      </c>
      <c r="C696" s="1484" t="s">
        <v>5474</v>
      </c>
      <c r="D696" s="1466" t="s">
        <v>147</v>
      </c>
      <c r="E696" s="138" t="s">
        <v>4348</v>
      </c>
      <c r="F696" s="1508" t="s">
        <v>115</v>
      </c>
      <c r="G696" s="1506">
        <v>122.941</v>
      </c>
      <c r="H696" s="1463">
        <v>0</v>
      </c>
      <c r="I696" s="140">
        <v>13.638999999999999</v>
      </c>
      <c r="J696" s="1464">
        <v>0</v>
      </c>
      <c r="K696" s="1464">
        <v>13.638999999999999</v>
      </c>
      <c r="L696" s="1464">
        <v>109.30200000000001</v>
      </c>
      <c r="M696" s="1464">
        <v>27.326000000000001</v>
      </c>
      <c r="N696" s="1464">
        <v>0</v>
      </c>
      <c r="O696" s="1464">
        <v>27.326000000000001</v>
      </c>
      <c r="P696" s="1464"/>
      <c r="Q696" s="1464"/>
      <c r="R696" s="1464"/>
      <c r="S696" s="1464"/>
      <c r="T696" s="1464"/>
      <c r="U696" s="1464"/>
      <c r="V696" s="1464"/>
      <c r="W696" s="1464"/>
      <c r="X696" s="1464"/>
      <c r="Y696" s="1464"/>
      <c r="Z696" s="466">
        <v>27.326000000000001</v>
      </c>
      <c r="AA696" s="466">
        <v>0</v>
      </c>
      <c r="AB696" s="21">
        <v>27.326000000000001</v>
      </c>
      <c r="AC696" s="21">
        <v>6.8315000000000001</v>
      </c>
      <c r="AD696" s="21"/>
      <c r="AE696" s="21">
        <v>6.8315000000000001</v>
      </c>
      <c r="AF696" s="21">
        <v>6.8319999999999999</v>
      </c>
      <c r="AG696" s="21">
        <v>0</v>
      </c>
      <c r="AH696" s="21">
        <v>6.8319999999999999</v>
      </c>
      <c r="AI696" s="1464"/>
      <c r="AJ696" s="1464"/>
      <c r="AK696" s="1464" t="s">
        <v>9259</v>
      </c>
      <c r="AL696" s="2601">
        <v>0.25</v>
      </c>
      <c r="AM696" s="1464">
        <v>0</v>
      </c>
    </row>
    <row r="697" spans="1:39" ht="78.75">
      <c r="A697" s="289">
        <v>2138</v>
      </c>
      <c r="B697" s="1468" t="s">
        <v>5475</v>
      </c>
      <c r="C697" s="1484" t="s">
        <v>5476</v>
      </c>
      <c r="D697" s="1466" t="s">
        <v>147</v>
      </c>
      <c r="E697" s="138" t="s">
        <v>725</v>
      </c>
      <c r="F697" s="1508" t="s">
        <v>115</v>
      </c>
      <c r="G697" s="1506">
        <v>175.768</v>
      </c>
      <c r="H697" s="1463">
        <v>0</v>
      </c>
      <c r="I697" s="140">
        <v>16.27975</v>
      </c>
      <c r="J697" s="1464">
        <v>0</v>
      </c>
      <c r="K697" s="1464">
        <v>16.27975</v>
      </c>
      <c r="L697" s="1464">
        <v>159.48824999999999</v>
      </c>
      <c r="M697" s="1464">
        <v>39.872</v>
      </c>
      <c r="N697" s="1464">
        <v>0</v>
      </c>
      <c r="O697" s="1464">
        <v>39.872</v>
      </c>
      <c r="P697" s="1464"/>
      <c r="Q697" s="1464"/>
      <c r="R697" s="1464"/>
      <c r="S697" s="1464"/>
      <c r="T697" s="1464"/>
      <c r="U697" s="1464"/>
      <c r="V697" s="1464"/>
      <c r="W697" s="1464"/>
      <c r="X697" s="1464"/>
      <c r="Y697" s="1464"/>
      <c r="Z697" s="466">
        <v>39.872</v>
      </c>
      <c r="AA697" s="466">
        <v>0</v>
      </c>
      <c r="AB697" s="21">
        <v>39.872</v>
      </c>
      <c r="AC697" s="21">
        <v>39.872</v>
      </c>
      <c r="AD697" s="21"/>
      <c r="AE697" s="21">
        <v>39.872</v>
      </c>
      <c r="AF697" s="21">
        <v>39.871740000000003</v>
      </c>
      <c r="AG697" s="21">
        <v>0</v>
      </c>
      <c r="AH697" s="21">
        <v>39.871740000000003</v>
      </c>
      <c r="AI697" s="1464"/>
      <c r="AJ697" s="1464"/>
      <c r="AK697" s="1464" t="s">
        <v>12471</v>
      </c>
      <c r="AL697" s="2601">
        <v>0.25</v>
      </c>
      <c r="AM697" s="1464">
        <v>0</v>
      </c>
    </row>
    <row r="698" spans="1:39" ht="94.5">
      <c r="A698" s="289">
        <v>2139</v>
      </c>
      <c r="B698" s="1468" t="s">
        <v>5477</v>
      </c>
      <c r="C698" s="1484" t="s">
        <v>5478</v>
      </c>
      <c r="D698" s="1466" t="s">
        <v>147</v>
      </c>
      <c r="E698" s="138" t="s">
        <v>725</v>
      </c>
      <c r="F698" s="1508" t="s">
        <v>115</v>
      </c>
      <c r="G698" s="1506">
        <v>172.989</v>
      </c>
      <c r="H698" s="1463">
        <v>0</v>
      </c>
      <c r="I698" s="140">
        <v>16.141000000000002</v>
      </c>
      <c r="J698" s="1464">
        <v>0</v>
      </c>
      <c r="K698" s="1464">
        <v>16.141000000000002</v>
      </c>
      <c r="L698" s="1464">
        <v>156.84800000000001</v>
      </c>
      <c r="M698" s="1464">
        <v>39.212000000000003</v>
      </c>
      <c r="N698" s="1464">
        <v>0</v>
      </c>
      <c r="O698" s="1464">
        <v>39.212000000000003</v>
      </c>
      <c r="P698" s="1464"/>
      <c r="Q698" s="1464"/>
      <c r="R698" s="1464"/>
      <c r="S698" s="1464"/>
      <c r="T698" s="1464"/>
      <c r="U698" s="1464"/>
      <c r="V698" s="1464"/>
      <c r="W698" s="1464"/>
      <c r="X698" s="1464"/>
      <c r="Y698" s="1464"/>
      <c r="Z698" s="466">
        <v>39.212000000000003</v>
      </c>
      <c r="AA698" s="466">
        <v>0</v>
      </c>
      <c r="AB698" s="21">
        <v>39.212000000000003</v>
      </c>
      <c r="AC698" s="21">
        <v>29.409000000000002</v>
      </c>
      <c r="AD698" s="21"/>
      <c r="AE698" s="21">
        <v>29.409000000000002</v>
      </c>
      <c r="AF698" s="21">
        <v>29.408992000000001</v>
      </c>
      <c r="AG698" s="21">
        <v>0</v>
      </c>
      <c r="AH698" s="21">
        <v>29.408992000000001</v>
      </c>
      <c r="AI698" s="1464"/>
      <c r="AJ698" s="1464"/>
      <c r="AK698" s="1464" t="s">
        <v>12240</v>
      </c>
      <c r="AL698" s="2601">
        <v>0.25</v>
      </c>
      <c r="AM698" s="1464">
        <v>0</v>
      </c>
    </row>
    <row r="699" spans="1:39" ht="78.75">
      <c r="A699" s="289">
        <v>2140</v>
      </c>
      <c r="B699" s="1468" t="s">
        <v>5479</v>
      </c>
      <c r="C699" s="1484" t="s">
        <v>5480</v>
      </c>
      <c r="D699" s="1466" t="s">
        <v>147</v>
      </c>
      <c r="E699" s="138" t="s">
        <v>4101</v>
      </c>
      <c r="F699" s="1508" t="s">
        <v>115</v>
      </c>
      <c r="G699" s="1506">
        <v>144.87799999999999</v>
      </c>
      <c r="H699" s="1463">
        <v>0</v>
      </c>
      <c r="I699" s="140">
        <v>14.736000000000001</v>
      </c>
      <c r="J699" s="1464">
        <v>0</v>
      </c>
      <c r="K699" s="1464">
        <v>14.736000000000001</v>
      </c>
      <c r="L699" s="1464">
        <v>130.142</v>
      </c>
      <c r="M699" s="1464">
        <v>32.536000000000001</v>
      </c>
      <c r="N699" s="1464">
        <v>0</v>
      </c>
      <c r="O699" s="1464">
        <v>32.536000000000001</v>
      </c>
      <c r="P699" s="1464"/>
      <c r="Q699" s="1464"/>
      <c r="R699" s="1464"/>
      <c r="S699" s="1464"/>
      <c r="T699" s="1464"/>
      <c r="U699" s="1464"/>
      <c r="V699" s="1464"/>
      <c r="W699" s="1464"/>
      <c r="X699" s="1464"/>
      <c r="Y699" s="1464"/>
      <c r="Z699" s="466">
        <v>32.536000000000001</v>
      </c>
      <c r="AA699" s="466">
        <v>0</v>
      </c>
      <c r="AB699" s="21">
        <v>32.536000000000001</v>
      </c>
      <c r="AC699" s="21">
        <v>24.402000000000001</v>
      </c>
      <c r="AD699" s="21"/>
      <c r="AE699" s="21">
        <v>24.402000000000001</v>
      </c>
      <c r="AF699" s="21">
        <v>24.150116000000001</v>
      </c>
      <c r="AG699" s="21">
        <v>0</v>
      </c>
      <c r="AH699" s="21">
        <v>24.150116000000001</v>
      </c>
      <c r="AI699" s="1464"/>
      <c r="AJ699" s="1464"/>
      <c r="AK699" s="1464" t="s">
        <v>12240</v>
      </c>
      <c r="AL699" s="2601">
        <v>0.25</v>
      </c>
      <c r="AM699" s="1464">
        <v>0</v>
      </c>
    </row>
    <row r="700" spans="1:39" ht="63">
      <c r="A700" s="289">
        <v>2141</v>
      </c>
      <c r="B700" s="1468" t="s">
        <v>5481</v>
      </c>
      <c r="C700" s="1484" t="s">
        <v>5482</v>
      </c>
      <c r="D700" s="1460" t="s">
        <v>277</v>
      </c>
      <c r="E700" s="138" t="s">
        <v>5359</v>
      </c>
      <c r="F700" s="1508" t="s">
        <v>115</v>
      </c>
      <c r="G700" s="1506">
        <v>46.73</v>
      </c>
      <c r="H700" s="1463">
        <v>0</v>
      </c>
      <c r="I700" s="140">
        <v>6.3369999999999997</v>
      </c>
      <c r="J700" s="1464">
        <v>0</v>
      </c>
      <c r="K700" s="1464">
        <v>6.3369999999999997</v>
      </c>
      <c r="L700" s="1464">
        <v>40.393000000000001</v>
      </c>
      <c r="M700" s="1464">
        <v>40.393000000000001</v>
      </c>
      <c r="N700" s="1464">
        <v>0</v>
      </c>
      <c r="O700" s="1464">
        <v>40.393000000000001</v>
      </c>
      <c r="P700" s="1464"/>
      <c r="Q700" s="1464"/>
      <c r="R700" s="1464"/>
      <c r="S700" s="1464"/>
      <c r="T700" s="1464"/>
      <c r="U700" s="1464"/>
      <c r="V700" s="1464"/>
      <c r="W700" s="1464"/>
      <c r="X700" s="1464"/>
      <c r="Y700" s="1464"/>
      <c r="Z700" s="466">
        <v>40.393000000000001</v>
      </c>
      <c r="AA700" s="466">
        <v>0</v>
      </c>
      <c r="AB700" s="21">
        <v>40.393000000000001</v>
      </c>
      <c r="AC700" s="21">
        <v>40.393000000000001</v>
      </c>
      <c r="AD700" s="21"/>
      <c r="AE700" s="21">
        <v>40.393000000000001</v>
      </c>
      <c r="AF700" s="21">
        <v>40.059722000000001</v>
      </c>
      <c r="AG700" s="21">
        <v>0</v>
      </c>
      <c r="AH700" s="21">
        <v>40.059722000000001</v>
      </c>
      <c r="AI700" s="1464"/>
      <c r="AJ700" s="1464"/>
      <c r="AK700" s="1464" t="s">
        <v>9259</v>
      </c>
      <c r="AL700" s="2601">
        <v>1</v>
      </c>
      <c r="AM700" s="1464">
        <v>0</v>
      </c>
    </row>
    <row r="701" spans="1:39" ht="47.25">
      <c r="A701" s="289">
        <v>2142</v>
      </c>
      <c r="B701" s="1468" t="s">
        <v>5483</v>
      </c>
      <c r="C701" s="1484" t="s">
        <v>5484</v>
      </c>
      <c r="D701" s="1460" t="s">
        <v>277</v>
      </c>
      <c r="E701" s="138" t="s">
        <v>5359</v>
      </c>
      <c r="F701" s="1508" t="s">
        <v>115</v>
      </c>
      <c r="G701" s="1506">
        <v>65.566999999999993</v>
      </c>
      <c r="H701" s="1463">
        <v>0</v>
      </c>
      <c r="I701" s="140">
        <v>11.278</v>
      </c>
      <c r="J701" s="1464">
        <v>0</v>
      </c>
      <c r="K701" s="1464">
        <v>11.278</v>
      </c>
      <c r="L701" s="1464">
        <v>54.288999999999994</v>
      </c>
      <c r="M701" s="1464">
        <v>54.289000000000001</v>
      </c>
      <c r="N701" s="1464">
        <v>0</v>
      </c>
      <c r="O701" s="1464">
        <v>54.289000000000001</v>
      </c>
      <c r="P701" s="1464"/>
      <c r="Q701" s="1464"/>
      <c r="R701" s="1464"/>
      <c r="S701" s="1464"/>
      <c r="T701" s="1464"/>
      <c r="U701" s="1464"/>
      <c r="V701" s="1464"/>
      <c r="W701" s="1464"/>
      <c r="X701" s="1464"/>
      <c r="Y701" s="1464"/>
      <c r="Z701" s="466">
        <v>54.289000000000001</v>
      </c>
      <c r="AA701" s="466">
        <v>0</v>
      </c>
      <c r="AB701" s="21">
        <v>54.289000000000001</v>
      </c>
      <c r="AC701" s="21">
        <v>27.144500000000001</v>
      </c>
      <c r="AD701" s="21"/>
      <c r="AE701" s="21">
        <v>27.144500000000001</v>
      </c>
      <c r="AF701" s="21">
        <v>27.063254000000001</v>
      </c>
      <c r="AG701" s="21">
        <v>0</v>
      </c>
      <c r="AH701" s="21">
        <v>27.063254000000001</v>
      </c>
      <c r="AI701" s="1464"/>
      <c r="AJ701" s="1464"/>
      <c r="AK701" s="1464" t="s">
        <v>9259</v>
      </c>
      <c r="AL701" s="2601">
        <v>0.5</v>
      </c>
      <c r="AM701" s="1464">
        <v>0</v>
      </c>
    </row>
    <row r="702" spans="1:39" ht="63">
      <c r="A702" s="289">
        <v>2143</v>
      </c>
      <c r="B702" s="1468" t="s">
        <v>5485</v>
      </c>
      <c r="C702" s="1484" t="s">
        <v>5486</v>
      </c>
      <c r="D702" s="1460" t="s">
        <v>277</v>
      </c>
      <c r="E702" s="138" t="s">
        <v>5359</v>
      </c>
      <c r="F702" s="1508" t="s">
        <v>115</v>
      </c>
      <c r="G702" s="1506">
        <v>46.756999999999998</v>
      </c>
      <c r="H702" s="1463">
        <v>0</v>
      </c>
      <c r="I702" s="140">
        <v>6.3380000000000001</v>
      </c>
      <c r="J702" s="1464">
        <v>0</v>
      </c>
      <c r="K702" s="1464">
        <v>6.3380000000000001</v>
      </c>
      <c r="L702" s="1464">
        <v>40.418999999999997</v>
      </c>
      <c r="M702" s="1464">
        <v>40.418999999999997</v>
      </c>
      <c r="N702" s="1464">
        <v>0</v>
      </c>
      <c r="O702" s="1464">
        <v>40.418999999999997</v>
      </c>
      <c r="P702" s="1464"/>
      <c r="Q702" s="1464"/>
      <c r="R702" s="1464"/>
      <c r="S702" s="1464"/>
      <c r="T702" s="1464"/>
      <c r="U702" s="1464"/>
      <c r="V702" s="1464"/>
      <c r="W702" s="1464"/>
      <c r="X702" s="1464"/>
      <c r="Y702" s="1464"/>
      <c r="Z702" s="466">
        <v>40.418999999999997</v>
      </c>
      <c r="AA702" s="466">
        <v>0</v>
      </c>
      <c r="AB702" s="21">
        <v>40.418999999999997</v>
      </c>
      <c r="AC702" s="21">
        <v>40.418999999999997</v>
      </c>
      <c r="AD702" s="21"/>
      <c r="AE702" s="21">
        <v>40.418999999999997</v>
      </c>
      <c r="AF702" s="21">
        <v>37.830185999999998</v>
      </c>
      <c r="AG702" s="21">
        <v>0</v>
      </c>
      <c r="AH702" s="21">
        <v>37.830185999999998</v>
      </c>
      <c r="AI702" s="1464"/>
      <c r="AJ702" s="1464"/>
      <c r="AK702" s="1464" t="s">
        <v>9259</v>
      </c>
      <c r="AL702" s="2601">
        <v>1</v>
      </c>
      <c r="AM702" s="1464">
        <v>0</v>
      </c>
    </row>
    <row r="703" spans="1:39" ht="63">
      <c r="A703" s="289">
        <v>2144</v>
      </c>
      <c r="B703" s="1468" t="s">
        <v>5487</v>
      </c>
      <c r="C703" s="1484" t="s">
        <v>5488</v>
      </c>
      <c r="D703" s="1460" t="s">
        <v>277</v>
      </c>
      <c r="E703" s="138" t="s">
        <v>5359</v>
      </c>
      <c r="F703" s="1508" t="s">
        <v>115</v>
      </c>
      <c r="G703" s="1506">
        <v>67.070999999999998</v>
      </c>
      <c r="H703" s="1463">
        <v>0</v>
      </c>
      <c r="I703" s="140">
        <v>11.353</v>
      </c>
      <c r="J703" s="1464">
        <v>0</v>
      </c>
      <c r="K703" s="1464">
        <v>11.353</v>
      </c>
      <c r="L703" s="1464">
        <v>55.717999999999996</v>
      </c>
      <c r="M703" s="1464">
        <v>55.718000000000004</v>
      </c>
      <c r="N703" s="1464">
        <v>0</v>
      </c>
      <c r="O703" s="1464">
        <v>55.718000000000004</v>
      </c>
      <c r="P703" s="1464"/>
      <c r="Q703" s="1464"/>
      <c r="R703" s="1464"/>
      <c r="S703" s="1464"/>
      <c r="T703" s="1464"/>
      <c r="U703" s="1464"/>
      <c r="V703" s="1464"/>
      <c r="W703" s="1464"/>
      <c r="X703" s="1464"/>
      <c r="Y703" s="1464"/>
      <c r="Z703" s="466">
        <v>55.718000000000004</v>
      </c>
      <c r="AA703" s="466">
        <v>0</v>
      </c>
      <c r="AB703" s="21">
        <v>55.718000000000004</v>
      </c>
      <c r="AC703" s="21">
        <v>55.718000000000004</v>
      </c>
      <c r="AD703" s="21"/>
      <c r="AE703" s="21">
        <v>55.718000000000004</v>
      </c>
      <c r="AF703" s="21">
        <v>55.328001</v>
      </c>
      <c r="AG703" s="21">
        <v>0</v>
      </c>
      <c r="AH703" s="21">
        <v>55.328001</v>
      </c>
      <c r="AI703" s="1464"/>
      <c r="AJ703" s="1464"/>
      <c r="AK703" s="1464" t="s">
        <v>10848</v>
      </c>
      <c r="AL703" s="2601">
        <v>0.5</v>
      </c>
      <c r="AM703" s="1464">
        <v>0</v>
      </c>
    </row>
    <row r="704" spans="1:39" ht="47.25">
      <c r="A704" s="289">
        <v>2145</v>
      </c>
      <c r="B704" s="1468" t="s">
        <v>5489</v>
      </c>
      <c r="C704" s="1484" t="s">
        <v>5490</v>
      </c>
      <c r="D704" s="1460" t="s">
        <v>277</v>
      </c>
      <c r="E704" s="138" t="s">
        <v>5359</v>
      </c>
      <c r="F704" s="1508" t="s">
        <v>115</v>
      </c>
      <c r="G704" s="1506">
        <v>2</v>
      </c>
      <c r="H704" s="1463">
        <v>0</v>
      </c>
      <c r="I704" s="140">
        <v>0.5</v>
      </c>
      <c r="J704" s="1464">
        <v>0</v>
      </c>
      <c r="K704" s="1464">
        <v>0.5</v>
      </c>
      <c r="L704" s="1464">
        <v>1.5</v>
      </c>
      <c r="M704" s="1464">
        <v>1.5</v>
      </c>
      <c r="N704" s="1464">
        <v>0</v>
      </c>
      <c r="O704" s="1464">
        <v>1.5</v>
      </c>
      <c r="P704" s="1464"/>
      <c r="Q704" s="1464"/>
      <c r="R704" s="1464"/>
      <c r="S704" s="1464"/>
      <c r="T704" s="1464"/>
      <c r="U704" s="1464"/>
      <c r="V704" s="1464"/>
      <c r="W704" s="1464"/>
      <c r="X704" s="1464"/>
      <c r="Y704" s="1464"/>
      <c r="Z704" s="466">
        <v>1.5</v>
      </c>
      <c r="AA704" s="466">
        <v>0</v>
      </c>
      <c r="AB704" s="21">
        <v>1.5</v>
      </c>
      <c r="AC704" s="21">
        <v>1.5</v>
      </c>
      <c r="AD704" s="21"/>
      <c r="AE704" s="21">
        <v>1.5</v>
      </c>
      <c r="AF704" s="21">
        <v>0</v>
      </c>
      <c r="AG704" s="21">
        <v>0</v>
      </c>
      <c r="AH704" s="21">
        <v>0</v>
      </c>
      <c r="AI704" s="1464"/>
      <c r="AJ704" s="1464"/>
      <c r="AK704" s="1464" t="s">
        <v>9259</v>
      </c>
      <c r="AL704" s="2601">
        <v>1</v>
      </c>
      <c r="AM704" s="1464">
        <v>0</v>
      </c>
    </row>
    <row r="705" spans="1:39" ht="63">
      <c r="A705" s="289">
        <v>2146</v>
      </c>
      <c r="B705" s="1468" t="s">
        <v>5491</v>
      </c>
      <c r="C705" s="1484" t="s">
        <v>5492</v>
      </c>
      <c r="D705" s="1460" t="s">
        <v>277</v>
      </c>
      <c r="E705" s="138" t="s">
        <v>5359</v>
      </c>
      <c r="F705" s="1508" t="s">
        <v>115</v>
      </c>
      <c r="G705" s="1506">
        <v>46.927</v>
      </c>
      <c r="H705" s="1463">
        <v>0</v>
      </c>
      <c r="I705" s="140">
        <v>6.3460000000000001</v>
      </c>
      <c r="J705" s="1464">
        <v>0</v>
      </c>
      <c r="K705" s="1464">
        <v>6.3460000000000001</v>
      </c>
      <c r="L705" s="1464">
        <v>40.581000000000003</v>
      </c>
      <c r="M705" s="1464">
        <v>40.581000000000003</v>
      </c>
      <c r="N705" s="1464">
        <v>0</v>
      </c>
      <c r="O705" s="1464">
        <v>40.581000000000003</v>
      </c>
      <c r="P705" s="1464"/>
      <c r="Q705" s="1464"/>
      <c r="R705" s="1464"/>
      <c r="S705" s="1464"/>
      <c r="T705" s="1464"/>
      <c r="U705" s="1464"/>
      <c r="V705" s="1464"/>
      <c r="W705" s="1464"/>
      <c r="X705" s="1464"/>
      <c r="Y705" s="1464"/>
      <c r="Z705" s="466">
        <v>40.581000000000003</v>
      </c>
      <c r="AA705" s="466">
        <v>0</v>
      </c>
      <c r="AB705" s="21">
        <v>40.581000000000003</v>
      </c>
      <c r="AC705" s="21">
        <v>40.581000000000003</v>
      </c>
      <c r="AD705" s="21"/>
      <c r="AE705" s="21">
        <v>40.581000000000003</v>
      </c>
      <c r="AF705" s="21">
        <v>31.028085999999998</v>
      </c>
      <c r="AG705" s="21">
        <v>0</v>
      </c>
      <c r="AH705" s="21">
        <v>31.028085999999998</v>
      </c>
      <c r="AI705" s="1464"/>
      <c r="AJ705" s="1464"/>
      <c r="AK705" s="1464" t="s">
        <v>9259</v>
      </c>
      <c r="AL705" s="2601">
        <v>1</v>
      </c>
      <c r="AM705" s="1464">
        <v>0</v>
      </c>
    </row>
    <row r="706" spans="1:39" ht="47.25">
      <c r="A706" s="289">
        <v>2147</v>
      </c>
      <c r="B706" s="1468" t="s">
        <v>5493</v>
      </c>
      <c r="C706" s="1484" t="s">
        <v>5494</v>
      </c>
      <c r="D706" s="1460" t="s">
        <v>277</v>
      </c>
      <c r="E706" s="138" t="s">
        <v>5359</v>
      </c>
      <c r="F706" s="1508" t="s">
        <v>115</v>
      </c>
      <c r="G706" s="1506">
        <v>58.814999999999998</v>
      </c>
      <c r="H706" s="1463">
        <v>0</v>
      </c>
      <c r="I706" s="140">
        <v>9.5410000000000004</v>
      </c>
      <c r="J706" s="1464">
        <v>0</v>
      </c>
      <c r="K706" s="1464">
        <v>9.5410000000000004</v>
      </c>
      <c r="L706" s="1464">
        <v>49.274000000000001</v>
      </c>
      <c r="M706" s="1464">
        <v>49.274000000000001</v>
      </c>
      <c r="N706" s="1464">
        <v>0</v>
      </c>
      <c r="O706" s="1464">
        <v>49.274000000000001</v>
      </c>
      <c r="P706" s="1464"/>
      <c r="Q706" s="1464"/>
      <c r="R706" s="1464"/>
      <c r="S706" s="1464"/>
      <c r="T706" s="1464"/>
      <c r="U706" s="1464"/>
      <c r="V706" s="1464"/>
      <c r="W706" s="1464"/>
      <c r="X706" s="1464"/>
      <c r="Y706" s="1464"/>
      <c r="Z706" s="466">
        <v>49.274000000000001</v>
      </c>
      <c r="AA706" s="466">
        <v>0</v>
      </c>
      <c r="AB706" s="21">
        <v>49.274000000000001</v>
      </c>
      <c r="AC706" s="21">
        <v>49.274000000000001</v>
      </c>
      <c r="AD706" s="21"/>
      <c r="AE706" s="21">
        <v>49.274000000000001</v>
      </c>
      <c r="AF706" s="21">
        <v>46.075549000000002</v>
      </c>
      <c r="AG706" s="21">
        <v>0</v>
      </c>
      <c r="AH706" s="21">
        <v>46.075549000000002</v>
      </c>
      <c r="AI706" s="1464"/>
      <c r="AJ706" s="1464"/>
      <c r="AK706" s="1464" t="s">
        <v>9259</v>
      </c>
      <c r="AL706" s="2601">
        <v>1</v>
      </c>
      <c r="AM706" s="1464">
        <v>0</v>
      </c>
    </row>
    <row r="707" spans="1:39" ht="63">
      <c r="A707" s="289">
        <v>2148</v>
      </c>
      <c r="B707" s="1468" t="s">
        <v>5495</v>
      </c>
      <c r="C707" s="1484" t="s">
        <v>5496</v>
      </c>
      <c r="D707" s="1460" t="s">
        <v>277</v>
      </c>
      <c r="E707" s="138" t="s">
        <v>5359</v>
      </c>
      <c r="F707" s="1508" t="s">
        <v>115</v>
      </c>
      <c r="G707" s="1506">
        <v>47.087000000000003</v>
      </c>
      <c r="H707" s="1463">
        <v>0</v>
      </c>
      <c r="I707" s="140">
        <v>6.3540000000000001</v>
      </c>
      <c r="J707" s="1464">
        <v>0</v>
      </c>
      <c r="K707" s="1464">
        <v>6.3540000000000001</v>
      </c>
      <c r="L707" s="1464">
        <v>40.733000000000004</v>
      </c>
      <c r="M707" s="1464">
        <v>40.732999999999997</v>
      </c>
      <c r="N707" s="1464">
        <v>0</v>
      </c>
      <c r="O707" s="1464">
        <v>40.732999999999997</v>
      </c>
      <c r="P707" s="1464"/>
      <c r="Q707" s="1464"/>
      <c r="R707" s="1464"/>
      <c r="S707" s="1464"/>
      <c r="T707" s="1464"/>
      <c r="U707" s="1464"/>
      <c r="V707" s="1464"/>
      <c r="W707" s="1464"/>
      <c r="X707" s="1464"/>
      <c r="Y707" s="1464"/>
      <c r="Z707" s="466">
        <v>40.732999999999997</v>
      </c>
      <c r="AA707" s="466">
        <v>0</v>
      </c>
      <c r="AB707" s="21">
        <v>40.732999999999997</v>
      </c>
      <c r="AC707" s="21">
        <v>40.732999999999997</v>
      </c>
      <c r="AD707" s="21"/>
      <c r="AE707" s="21">
        <v>40.732999999999997</v>
      </c>
      <c r="AF707" s="21">
        <v>40.547542999999997</v>
      </c>
      <c r="AG707" s="21">
        <v>0</v>
      </c>
      <c r="AH707" s="21">
        <v>40.547542999999997</v>
      </c>
      <c r="AI707" s="1464"/>
      <c r="AJ707" s="1464"/>
      <c r="AK707" s="1464" t="s">
        <v>9259</v>
      </c>
      <c r="AL707" s="2601">
        <v>1</v>
      </c>
      <c r="AM707" s="1464">
        <v>0</v>
      </c>
    </row>
    <row r="708" spans="1:39" ht="47.25">
      <c r="A708" s="289">
        <v>2149</v>
      </c>
      <c r="B708" s="1468" t="s">
        <v>5497</v>
      </c>
      <c r="C708" s="1484" t="s">
        <v>5498</v>
      </c>
      <c r="D708" s="1460" t="s">
        <v>277</v>
      </c>
      <c r="E708" s="138" t="s">
        <v>5359</v>
      </c>
      <c r="F708" s="1508" t="s">
        <v>115</v>
      </c>
      <c r="G708" s="1506">
        <v>68.376999999999995</v>
      </c>
      <c r="H708" s="1463">
        <v>0</v>
      </c>
      <c r="I708" s="140">
        <v>11.419</v>
      </c>
      <c r="J708" s="1464">
        <v>0</v>
      </c>
      <c r="K708" s="1464">
        <v>11.419</v>
      </c>
      <c r="L708" s="1464">
        <v>56.957999999999998</v>
      </c>
      <c r="M708" s="1464">
        <v>14.24</v>
      </c>
      <c r="N708" s="1464">
        <v>0</v>
      </c>
      <c r="O708" s="1464">
        <v>14.24</v>
      </c>
      <c r="P708" s="1464"/>
      <c r="Q708" s="1464"/>
      <c r="R708" s="1464"/>
      <c r="S708" s="1464"/>
      <c r="T708" s="1464"/>
      <c r="U708" s="1464"/>
      <c r="V708" s="1464"/>
      <c r="W708" s="1464"/>
      <c r="X708" s="1464"/>
      <c r="Y708" s="1464"/>
      <c r="Z708" s="466">
        <v>14.24</v>
      </c>
      <c r="AA708" s="466">
        <v>0</v>
      </c>
      <c r="AB708" s="21">
        <v>14.24</v>
      </c>
      <c r="AC708" s="21">
        <v>10.68</v>
      </c>
      <c r="AD708" s="21"/>
      <c r="AE708" s="21">
        <v>10.68</v>
      </c>
      <c r="AF708" s="21">
        <v>10.635857</v>
      </c>
      <c r="AG708" s="21">
        <v>0</v>
      </c>
      <c r="AH708" s="21">
        <v>10.635857</v>
      </c>
      <c r="AI708" s="1464"/>
      <c r="AJ708" s="1464"/>
      <c r="AK708" s="1464" t="s">
        <v>10331</v>
      </c>
      <c r="AL708" s="2601">
        <v>0.25</v>
      </c>
      <c r="AM708" s="1464">
        <v>0</v>
      </c>
    </row>
    <row r="709" spans="1:39" ht="47.25">
      <c r="A709" s="289">
        <v>2150</v>
      </c>
      <c r="B709" s="1468" t="s">
        <v>5499</v>
      </c>
      <c r="C709" s="1484" t="s">
        <v>5500</v>
      </c>
      <c r="D709" s="1460" t="s">
        <v>277</v>
      </c>
      <c r="E709" s="138" t="s">
        <v>5359</v>
      </c>
      <c r="F709" s="1508" t="s">
        <v>115</v>
      </c>
      <c r="G709" s="1506">
        <v>2</v>
      </c>
      <c r="H709" s="1463">
        <v>0</v>
      </c>
      <c r="I709" s="140">
        <v>0.5</v>
      </c>
      <c r="J709" s="1464">
        <v>0</v>
      </c>
      <c r="K709" s="1464">
        <v>0.5</v>
      </c>
      <c r="L709" s="1464">
        <v>1.5</v>
      </c>
      <c r="M709" s="1464">
        <v>1.5</v>
      </c>
      <c r="N709" s="1464">
        <v>0</v>
      </c>
      <c r="O709" s="1464">
        <v>1.5</v>
      </c>
      <c r="P709" s="1464"/>
      <c r="Q709" s="1464"/>
      <c r="R709" s="1464"/>
      <c r="S709" s="1464"/>
      <c r="T709" s="1464"/>
      <c r="U709" s="1464"/>
      <c r="V709" s="1464"/>
      <c r="W709" s="1464"/>
      <c r="X709" s="1464"/>
      <c r="Y709" s="1464"/>
      <c r="Z709" s="466">
        <v>1.5</v>
      </c>
      <c r="AA709" s="466">
        <v>0</v>
      </c>
      <c r="AB709" s="21">
        <v>1.5</v>
      </c>
      <c r="AC709" s="21">
        <v>1.5</v>
      </c>
      <c r="AD709" s="21"/>
      <c r="AE709" s="21">
        <v>1.5</v>
      </c>
      <c r="AF709" s="21">
        <v>0</v>
      </c>
      <c r="AG709" s="21">
        <v>0</v>
      </c>
      <c r="AH709" s="21">
        <v>0</v>
      </c>
      <c r="AI709" s="1464"/>
      <c r="AJ709" s="1464"/>
      <c r="AK709" s="1464" t="s">
        <v>9259</v>
      </c>
      <c r="AL709" s="2601">
        <v>1</v>
      </c>
      <c r="AM709" s="1464">
        <v>0</v>
      </c>
    </row>
    <row r="710" spans="1:39" ht="63">
      <c r="A710" s="289">
        <v>2151</v>
      </c>
      <c r="B710" s="1468" t="s">
        <v>5501</v>
      </c>
      <c r="C710" s="1484" t="s">
        <v>5502</v>
      </c>
      <c r="D710" s="1460" t="s">
        <v>277</v>
      </c>
      <c r="E710" s="138" t="s">
        <v>5359</v>
      </c>
      <c r="F710" s="1508" t="s">
        <v>115</v>
      </c>
      <c r="G710" s="1506">
        <v>35.872999999999998</v>
      </c>
      <c r="H710" s="1463">
        <v>0</v>
      </c>
      <c r="I710" s="140">
        <v>4.7940000000000005</v>
      </c>
      <c r="J710" s="1464">
        <v>0</v>
      </c>
      <c r="K710" s="1464">
        <v>4.7940000000000005</v>
      </c>
      <c r="L710" s="1464">
        <v>31.078999999999997</v>
      </c>
      <c r="M710" s="1464">
        <v>31.079000000000001</v>
      </c>
      <c r="N710" s="1464">
        <v>0</v>
      </c>
      <c r="O710" s="1464">
        <v>31.079000000000001</v>
      </c>
      <c r="P710" s="1464"/>
      <c r="Q710" s="1464"/>
      <c r="R710" s="1464"/>
      <c r="S710" s="1464"/>
      <c r="T710" s="1464"/>
      <c r="U710" s="1464"/>
      <c r="V710" s="1464"/>
      <c r="W710" s="1464"/>
      <c r="X710" s="1464"/>
      <c r="Y710" s="1464"/>
      <c r="Z710" s="466">
        <v>31.079000000000001</v>
      </c>
      <c r="AA710" s="466">
        <v>0</v>
      </c>
      <c r="AB710" s="21">
        <v>31.079000000000001</v>
      </c>
      <c r="AC710" s="21">
        <v>31.079000000000001</v>
      </c>
      <c r="AD710" s="21"/>
      <c r="AE710" s="21">
        <v>31.079000000000001</v>
      </c>
      <c r="AF710" s="21">
        <v>31.079000000000001</v>
      </c>
      <c r="AG710" s="21">
        <v>0</v>
      </c>
      <c r="AH710" s="21">
        <v>31.079000000000001</v>
      </c>
      <c r="AI710" s="1464"/>
      <c r="AJ710" s="1464"/>
      <c r="AK710" s="1464" t="s">
        <v>9259</v>
      </c>
      <c r="AL710" s="2601">
        <v>1</v>
      </c>
      <c r="AM710" s="1464">
        <v>0</v>
      </c>
    </row>
    <row r="711" spans="1:39" ht="47.25">
      <c r="A711" s="289">
        <v>2152</v>
      </c>
      <c r="B711" s="1468" t="s">
        <v>5503</v>
      </c>
      <c r="C711" s="1484" t="s">
        <v>5504</v>
      </c>
      <c r="D711" s="1460" t="s">
        <v>277</v>
      </c>
      <c r="E711" s="138" t="s">
        <v>5359</v>
      </c>
      <c r="F711" s="1508" t="s">
        <v>115</v>
      </c>
      <c r="G711" s="1506">
        <v>28.841999999999999</v>
      </c>
      <c r="H711" s="1463">
        <v>0</v>
      </c>
      <c r="I711" s="140">
        <v>4.4420000000000002</v>
      </c>
      <c r="J711" s="1464">
        <v>0</v>
      </c>
      <c r="K711" s="1464">
        <v>4.4420000000000002</v>
      </c>
      <c r="L711" s="1464">
        <v>24.4</v>
      </c>
      <c r="M711" s="1464">
        <v>24.4</v>
      </c>
      <c r="N711" s="1464">
        <v>0</v>
      </c>
      <c r="O711" s="1464">
        <v>24.4</v>
      </c>
      <c r="P711" s="1464"/>
      <c r="Q711" s="1464"/>
      <c r="R711" s="1464"/>
      <c r="S711" s="1464"/>
      <c r="T711" s="1464"/>
      <c r="U711" s="1464"/>
      <c r="V711" s="1464"/>
      <c r="W711" s="1464"/>
      <c r="X711" s="1464"/>
      <c r="Y711" s="1464"/>
      <c r="Z711" s="466">
        <v>24.4</v>
      </c>
      <c r="AA711" s="466">
        <v>0</v>
      </c>
      <c r="AB711" s="21">
        <v>24.4</v>
      </c>
      <c r="AC711" s="21">
        <v>24.4</v>
      </c>
      <c r="AD711" s="21"/>
      <c r="AE711" s="21">
        <v>24.4</v>
      </c>
      <c r="AF711" s="21">
        <v>22.828429</v>
      </c>
      <c r="AG711" s="21">
        <v>0</v>
      </c>
      <c r="AH711" s="21">
        <v>22.828429</v>
      </c>
      <c r="AI711" s="1464"/>
      <c r="AJ711" s="1464"/>
      <c r="AK711" s="1464" t="s">
        <v>9259</v>
      </c>
      <c r="AL711" s="2601">
        <v>1</v>
      </c>
      <c r="AM711" s="1464">
        <v>0</v>
      </c>
    </row>
    <row r="712" spans="1:39" ht="47.25">
      <c r="A712" s="289">
        <v>2153</v>
      </c>
      <c r="B712" s="1468" t="s">
        <v>5505</v>
      </c>
      <c r="C712" s="1484" t="s">
        <v>5506</v>
      </c>
      <c r="D712" s="1460" t="s">
        <v>277</v>
      </c>
      <c r="E712" s="138" t="s">
        <v>5359</v>
      </c>
      <c r="F712" s="1508" t="s">
        <v>115</v>
      </c>
      <c r="G712" s="1506">
        <v>2</v>
      </c>
      <c r="H712" s="1463">
        <v>0</v>
      </c>
      <c r="I712" s="140">
        <v>0.5</v>
      </c>
      <c r="J712" s="1464">
        <v>0</v>
      </c>
      <c r="K712" s="1464">
        <v>0.5</v>
      </c>
      <c r="L712" s="1464">
        <v>1.5</v>
      </c>
      <c r="M712" s="1464">
        <v>1.5</v>
      </c>
      <c r="N712" s="1464">
        <v>0</v>
      </c>
      <c r="O712" s="1464">
        <v>1.5</v>
      </c>
      <c r="P712" s="1464"/>
      <c r="Q712" s="1464"/>
      <c r="R712" s="1464"/>
      <c r="S712" s="1464"/>
      <c r="T712" s="1464"/>
      <c r="U712" s="1464"/>
      <c r="V712" s="1464"/>
      <c r="W712" s="1464"/>
      <c r="X712" s="1464"/>
      <c r="Y712" s="1464"/>
      <c r="Z712" s="466">
        <v>1.5</v>
      </c>
      <c r="AA712" s="466">
        <v>0</v>
      </c>
      <c r="AB712" s="21">
        <v>1.5</v>
      </c>
      <c r="AC712" s="21">
        <v>1.5</v>
      </c>
      <c r="AD712" s="21"/>
      <c r="AE712" s="21">
        <v>1.5</v>
      </c>
      <c r="AF712" s="21">
        <v>0</v>
      </c>
      <c r="AG712" s="21">
        <v>0</v>
      </c>
      <c r="AH712" s="21">
        <v>0</v>
      </c>
      <c r="AI712" s="1464"/>
      <c r="AJ712" s="1464"/>
      <c r="AK712" s="1464" t="s">
        <v>9259</v>
      </c>
      <c r="AL712" s="2601">
        <v>1</v>
      </c>
      <c r="AM712" s="1464">
        <v>0</v>
      </c>
    </row>
    <row r="713" spans="1:39" ht="126">
      <c r="A713" s="289">
        <v>2154</v>
      </c>
      <c r="B713" s="1468" t="s">
        <v>5507</v>
      </c>
      <c r="C713" s="1484" t="s">
        <v>5508</v>
      </c>
      <c r="D713" s="1460" t="s">
        <v>277</v>
      </c>
      <c r="E713" s="138" t="s">
        <v>5359</v>
      </c>
      <c r="F713" s="1508" t="s">
        <v>115</v>
      </c>
      <c r="G713" s="1506">
        <v>70.56</v>
      </c>
      <c r="H713" s="1463">
        <v>0</v>
      </c>
      <c r="I713" s="140">
        <v>0</v>
      </c>
      <c r="J713" s="1464">
        <v>0</v>
      </c>
      <c r="K713" s="1464">
        <v>0</v>
      </c>
      <c r="L713" s="1464">
        <v>70.56</v>
      </c>
      <c r="M713" s="1464">
        <v>30</v>
      </c>
      <c r="N713" s="1464">
        <v>0</v>
      </c>
      <c r="O713" s="1464">
        <v>30</v>
      </c>
      <c r="P713" s="1464">
        <v>8.1120000000000001</v>
      </c>
      <c r="Q713" s="1464"/>
      <c r="R713" s="1464"/>
      <c r="S713" s="1464"/>
      <c r="T713" s="1464"/>
      <c r="U713" s="1464"/>
      <c r="V713" s="1464"/>
      <c r="W713" s="1464"/>
      <c r="X713" s="1464"/>
      <c r="Y713" s="1464"/>
      <c r="Z713" s="466">
        <v>38.112000000000002</v>
      </c>
      <c r="AA713" s="466">
        <v>0</v>
      </c>
      <c r="AB713" s="21">
        <v>38.112000000000002</v>
      </c>
      <c r="AC713" s="21">
        <v>9.5280000000000005</v>
      </c>
      <c r="AD713" s="21"/>
      <c r="AE713" s="21">
        <v>9.5280000000000005</v>
      </c>
      <c r="AF713" s="21">
        <v>9.5280000000000005</v>
      </c>
      <c r="AG713" s="21">
        <v>0</v>
      </c>
      <c r="AH713" s="21">
        <v>9.5280000000000005</v>
      </c>
      <c r="AI713" s="1464"/>
      <c r="AJ713" s="1464" t="s">
        <v>9424</v>
      </c>
      <c r="AK713" s="1464" t="s">
        <v>9423</v>
      </c>
      <c r="AL713" s="2601">
        <v>0.25</v>
      </c>
      <c r="AM713" s="1464">
        <v>0</v>
      </c>
    </row>
    <row r="714" spans="1:39" ht="47.25">
      <c r="A714" s="289">
        <v>2155</v>
      </c>
      <c r="B714" s="1468" t="s">
        <v>5509</v>
      </c>
      <c r="C714" s="1484" t="s">
        <v>5510</v>
      </c>
      <c r="D714" s="1460" t="s">
        <v>277</v>
      </c>
      <c r="E714" s="138" t="s">
        <v>5359</v>
      </c>
      <c r="F714" s="1508" t="s">
        <v>115</v>
      </c>
      <c r="G714" s="1506">
        <v>36.249000000000002</v>
      </c>
      <c r="H714" s="1463">
        <v>0</v>
      </c>
      <c r="I714" s="140">
        <v>5.8120000000000003</v>
      </c>
      <c r="J714" s="1464">
        <v>0</v>
      </c>
      <c r="K714" s="1464">
        <v>5.8120000000000003</v>
      </c>
      <c r="L714" s="1464">
        <v>30.437000000000001</v>
      </c>
      <c r="M714" s="1464">
        <v>30.437000000000001</v>
      </c>
      <c r="N714" s="1464">
        <v>0</v>
      </c>
      <c r="O714" s="1464">
        <v>30.437000000000001</v>
      </c>
      <c r="P714" s="1464"/>
      <c r="Q714" s="1464"/>
      <c r="R714" s="1464"/>
      <c r="S714" s="1464"/>
      <c r="T714" s="1464"/>
      <c r="U714" s="1464"/>
      <c r="V714" s="1464"/>
      <c r="W714" s="1464"/>
      <c r="X714" s="1464"/>
      <c r="Y714" s="1464"/>
      <c r="Z714" s="466">
        <v>30.437000000000001</v>
      </c>
      <c r="AA714" s="466">
        <v>0</v>
      </c>
      <c r="AB714" s="21">
        <v>30.437000000000001</v>
      </c>
      <c r="AC714" s="21">
        <v>30.437000000000001</v>
      </c>
      <c r="AD714" s="21"/>
      <c r="AE714" s="21">
        <v>30.437000000000001</v>
      </c>
      <c r="AF714" s="21">
        <v>28.613714000000002</v>
      </c>
      <c r="AG714" s="21">
        <v>0</v>
      </c>
      <c r="AH714" s="21">
        <v>28.613714000000002</v>
      </c>
      <c r="AI714" s="1464"/>
      <c r="AJ714" s="1464"/>
      <c r="AK714" s="1464" t="s">
        <v>9259</v>
      </c>
      <c r="AL714" s="2601">
        <v>1</v>
      </c>
      <c r="AM714" s="1464">
        <v>0</v>
      </c>
    </row>
    <row r="715" spans="1:39" ht="63">
      <c r="A715" s="289">
        <v>2156</v>
      </c>
      <c r="B715" s="1468" t="s">
        <v>5511</v>
      </c>
      <c r="C715" s="1484" t="s">
        <v>5512</v>
      </c>
      <c r="D715" s="1460" t="s">
        <v>277</v>
      </c>
      <c r="E715" s="138" t="s">
        <v>5359</v>
      </c>
      <c r="F715" s="1508" t="s">
        <v>115</v>
      </c>
      <c r="G715" s="1506">
        <v>23.884</v>
      </c>
      <c r="H715" s="1463">
        <v>0</v>
      </c>
      <c r="I715" s="140">
        <v>3.194</v>
      </c>
      <c r="J715" s="1464">
        <v>0</v>
      </c>
      <c r="K715" s="1464">
        <v>3.194</v>
      </c>
      <c r="L715" s="1464">
        <v>20.69</v>
      </c>
      <c r="M715" s="1464">
        <v>20.69</v>
      </c>
      <c r="N715" s="1464">
        <v>0</v>
      </c>
      <c r="O715" s="1464">
        <v>20.69</v>
      </c>
      <c r="P715" s="1464"/>
      <c r="Q715" s="1464"/>
      <c r="R715" s="1464"/>
      <c r="S715" s="1464"/>
      <c r="T715" s="1464"/>
      <c r="U715" s="1464"/>
      <c r="V715" s="1464"/>
      <c r="W715" s="1464"/>
      <c r="X715" s="1464"/>
      <c r="Y715" s="1464"/>
      <c r="Z715" s="466">
        <v>20.69</v>
      </c>
      <c r="AA715" s="466">
        <v>0</v>
      </c>
      <c r="AB715" s="21">
        <v>20.69</v>
      </c>
      <c r="AC715" s="21">
        <v>20.69</v>
      </c>
      <c r="AD715" s="21"/>
      <c r="AE715" s="21">
        <v>20.69</v>
      </c>
      <c r="AF715" s="21">
        <v>20.495307</v>
      </c>
      <c r="AG715" s="21">
        <v>0</v>
      </c>
      <c r="AH715" s="21">
        <v>20.495307</v>
      </c>
      <c r="AI715" s="1464"/>
      <c r="AJ715" s="1464"/>
      <c r="AK715" s="1464" t="s">
        <v>9259</v>
      </c>
      <c r="AL715" s="2601">
        <v>1</v>
      </c>
      <c r="AM715" s="1464">
        <v>0</v>
      </c>
    </row>
    <row r="716" spans="1:39" ht="47.25">
      <c r="A716" s="289">
        <v>2157</v>
      </c>
      <c r="B716" s="1468" t="s">
        <v>5513</v>
      </c>
      <c r="C716" s="1484" t="s">
        <v>5514</v>
      </c>
      <c r="D716" s="1460" t="s">
        <v>277</v>
      </c>
      <c r="E716" s="138" t="s">
        <v>5359</v>
      </c>
      <c r="F716" s="1508" t="s">
        <v>115</v>
      </c>
      <c r="G716" s="1506">
        <v>28.841999999999999</v>
      </c>
      <c r="H716" s="1463">
        <v>0</v>
      </c>
      <c r="I716" s="140">
        <v>4.4420000000000002</v>
      </c>
      <c r="J716" s="1464">
        <v>0</v>
      </c>
      <c r="K716" s="1464">
        <v>4.4420000000000002</v>
      </c>
      <c r="L716" s="1464">
        <v>24.4</v>
      </c>
      <c r="M716" s="1464">
        <v>24.4</v>
      </c>
      <c r="N716" s="1464">
        <v>0</v>
      </c>
      <c r="O716" s="1464">
        <v>24.4</v>
      </c>
      <c r="P716" s="1464"/>
      <c r="Q716" s="1464"/>
      <c r="R716" s="1464"/>
      <c r="S716" s="1464"/>
      <c r="T716" s="1464"/>
      <c r="U716" s="1464"/>
      <c r="V716" s="1464"/>
      <c r="W716" s="1464"/>
      <c r="X716" s="1464"/>
      <c r="Y716" s="1464"/>
      <c r="Z716" s="466">
        <v>24.4</v>
      </c>
      <c r="AA716" s="466">
        <v>0</v>
      </c>
      <c r="AB716" s="21">
        <v>24.4</v>
      </c>
      <c r="AC716" s="21">
        <v>24.4</v>
      </c>
      <c r="AD716" s="21"/>
      <c r="AE716" s="21">
        <v>24.4</v>
      </c>
      <c r="AF716" s="21">
        <v>19.969802999999999</v>
      </c>
      <c r="AG716" s="21">
        <v>0</v>
      </c>
      <c r="AH716" s="21">
        <v>19.969802999999999</v>
      </c>
      <c r="AI716" s="1464"/>
      <c r="AJ716" s="1464"/>
      <c r="AK716" s="1464" t="s">
        <v>9259</v>
      </c>
      <c r="AL716" s="2601">
        <v>1</v>
      </c>
      <c r="AM716" s="1464">
        <v>0</v>
      </c>
    </row>
    <row r="717" spans="1:39" ht="110.25">
      <c r="A717" s="289">
        <v>2158</v>
      </c>
      <c r="B717" s="1468" t="s">
        <v>5515</v>
      </c>
      <c r="C717" s="1484" t="s">
        <v>5516</v>
      </c>
      <c r="D717" s="1460" t="s">
        <v>277</v>
      </c>
      <c r="E717" s="1460" t="s">
        <v>5406</v>
      </c>
      <c r="F717" s="1508" t="s">
        <v>115</v>
      </c>
      <c r="G717" s="1506">
        <v>6.63</v>
      </c>
      <c r="H717" s="1463">
        <v>0</v>
      </c>
      <c r="I717" s="140">
        <v>0</v>
      </c>
      <c r="J717" s="1464">
        <v>0</v>
      </c>
      <c r="K717" s="1464">
        <v>0</v>
      </c>
      <c r="L717" s="1464">
        <v>6.63</v>
      </c>
      <c r="M717" s="1464">
        <v>6.63</v>
      </c>
      <c r="N717" s="1464">
        <v>0</v>
      </c>
      <c r="O717" s="1464">
        <v>6.63</v>
      </c>
      <c r="P717" s="1464"/>
      <c r="Q717" s="1464"/>
      <c r="R717" s="1464"/>
      <c r="S717" s="1464"/>
      <c r="T717" s="1464"/>
      <c r="U717" s="1464"/>
      <c r="V717" s="1464"/>
      <c r="W717" s="1464"/>
      <c r="X717" s="1464"/>
      <c r="Y717" s="1464"/>
      <c r="Z717" s="466">
        <v>6.63</v>
      </c>
      <c r="AA717" s="466">
        <v>0</v>
      </c>
      <c r="AB717" s="21">
        <v>6.63</v>
      </c>
      <c r="AC717" s="21">
        <v>6.63</v>
      </c>
      <c r="AD717" s="21"/>
      <c r="AE717" s="21">
        <v>6.63</v>
      </c>
      <c r="AF717" s="21">
        <v>0</v>
      </c>
      <c r="AG717" s="21">
        <v>0</v>
      </c>
      <c r="AH717" s="21">
        <v>0</v>
      </c>
      <c r="AI717" s="1464"/>
      <c r="AJ717" s="1464" t="s">
        <v>9279</v>
      </c>
      <c r="AK717" s="1464" t="s">
        <v>9259</v>
      </c>
      <c r="AL717" s="2601">
        <v>1</v>
      </c>
      <c r="AM717" s="1464">
        <v>0</v>
      </c>
    </row>
    <row r="718" spans="1:39" ht="110.25">
      <c r="A718" s="289">
        <v>2159</v>
      </c>
      <c r="B718" s="1468" t="s">
        <v>5517</v>
      </c>
      <c r="C718" s="1484" t="s">
        <v>5518</v>
      </c>
      <c r="D718" s="1460" t="s">
        <v>277</v>
      </c>
      <c r="E718" s="1460" t="s">
        <v>5406</v>
      </c>
      <c r="F718" s="1508" t="s">
        <v>115</v>
      </c>
      <c r="G718" s="1506">
        <v>6.69</v>
      </c>
      <c r="H718" s="1463">
        <v>0</v>
      </c>
      <c r="I718" s="140">
        <v>0</v>
      </c>
      <c r="J718" s="1464">
        <v>0</v>
      </c>
      <c r="K718" s="1464">
        <v>0</v>
      </c>
      <c r="L718" s="1464">
        <v>6.69</v>
      </c>
      <c r="M718" s="1464">
        <v>6.69</v>
      </c>
      <c r="N718" s="1464">
        <v>0</v>
      </c>
      <c r="O718" s="1464">
        <v>6.69</v>
      </c>
      <c r="P718" s="1464"/>
      <c r="Q718" s="1464"/>
      <c r="R718" s="1464"/>
      <c r="S718" s="1464"/>
      <c r="T718" s="1464"/>
      <c r="U718" s="1464"/>
      <c r="V718" s="1464"/>
      <c r="W718" s="1464"/>
      <c r="X718" s="1464"/>
      <c r="Y718" s="1464"/>
      <c r="Z718" s="466">
        <v>6.69</v>
      </c>
      <c r="AA718" s="466">
        <v>0</v>
      </c>
      <c r="AB718" s="21">
        <v>6.69</v>
      </c>
      <c r="AC718" s="21">
        <v>6.69</v>
      </c>
      <c r="AD718" s="21"/>
      <c r="AE718" s="21">
        <v>6.69</v>
      </c>
      <c r="AF718" s="21">
        <v>0</v>
      </c>
      <c r="AG718" s="21">
        <v>0</v>
      </c>
      <c r="AH718" s="21">
        <v>0</v>
      </c>
      <c r="AI718" s="1464"/>
      <c r="AJ718" s="1464" t="s">
        <v>9279</v>
      </c>
      <c r="AK718" s="1464" t="s">
        <v>9259</v>
      </c>
      <c r="AL718" s="2601">
        <v>1</v>
      </c>
      <c r="AM718" s="1464">
        <v>0</v>
      </c>
    </row>
    <row r="719" spans="1:39" ht="110.25">
      <c r="A719" s="289">
        <v>2160</v>
      </c>
      <c r="B719" s="1468" t="s">
        <v>5519</v>
      </c>
      <c r="C719" s="1484" t="s">
        <v>5520</v>
      </c>
      <c r="D719" s="1460" t="s">
        <v>277</v>
      </c>
      <c r="E719" s="1460" t="s">
        <v>5406</v>
      </c>
      <c r="F719" s="1508" t="s">
        <v>115</v>
      </c>
      <c r="G719" s="1506">
        <v>39.89</v>
      </c>
      <c r="H719" s="1463">
        <v>0</v>
      </c>
      <c r="I719" s="140">
        <v>0</v>
      </c>
      <c r="J719" s="1464">
        <v>0</v>
      </c>
      <c r="K719" s="1464">
        <v>0</v>
      </c>
      <c r="L719" s="1464">
        <v>39.89</v>
      </c>
      <c r="M719" s="1464">
        <v>20</v>
      </c>
      <c r="N719" s="1464">
        <v>0</v>
      </c>
      <c r="O719" s="1464">
        <v>20</v>
      </c>
      <c r="P719" s="1464"/>
      <c r="Q719" s="1464"/>
      <c r="R719" s="1464"/>
      <c r="S719" s="1464"/>
      <c r="T719" s="1464"/>
      <c r="U719" s="1464"/>
      <c r="V719" s="1464"/>
      <c r="W719" s="1464"/>
      <c r="X719" s="1464"/>
      <c r="Y719" s="1464"/>
      <c r="Z719" s="466">
        <v>20</v>
      </c>
      <c r="AA719" s="466">
        <v>0</v>
      </c>
      <c r="AB719" s="21">
        <v>20</v>
      </c>
      <c r="AC719" s="21">
        <v>5</v>
      </c>
      <c r="AD719" s="21"/>
      <c r="AE719" s="21">
        <v>5</v>
      </c>
      <c r="AF719" s="21">
        <v>0</v>
      </c>
      <c r="AG719" s="21">
        <v>0</v>
      </c>
      <c r="AH719" s="21">
        <v>0</v>
      </c>
      <c r="AI719" s="1464"/>
      <c r="AJ719" s="1464" t="s">
        <v>9279</v>
      </c>
      <c r="AK719" s="1464" t="s">
        <v>9259</v>
      </c>
      <c r="AL719" s="2601">
        <v>0.25</v>
      </c>
      <c r="AM719" s="1464">
        <v>0</v>
      </c>
    </row>
    <row r="720" spans="1:39" ht="126">
      <c r="A720" s="289">
        <v>2161</v>
      </c>
      <c r="B720" s="1468" t="s">
        <v>5521</v>
      </c>
      <c r="C720" s="1484" t="s">
        <v>5522</v>
      </c>
      <c r="D720" s="1460" t="s">
        <v>277</v>
      </c>
      <c r="E720" s="1460" t="s">
        <v>5406</v>
      </c>
      <c r="F720" s="1508" t="s">
        <v>115</v>
      </c>
      <c r="G720" s="1506">
        <v>20.414999999999999</v>
      </c>
      <c r="H720" s="1463">
        <v>0</v>
      </c>
      <c r="I720" s="140">
        <v>0</v>
      </c>
      <c r="J720" s="1464">
        <v>0</v>
      </c>
      <c r="K720" s="1464">
        <v>0</v>
      </c>
      <c r="L720" s="1464">
        <v>20.414999999999999</v>
      </c>
      <c r="M720" s="1464">
        <v>20.414999999999999</v>
      </c>
      <c r="N720" s="1464">
        <v>0</v>
      </c>
      <c r="O720" s="1464">
        <v>20.414999999999999</v>
      </c>
      <c r="P720" s="1464"/>
      <c r="Q720" s="1464"/>
      <c r="R720" s="1464"/>
      <c r="S720" s="1464"/>
      <c r="T720" s="1464"/>
      <c r="U720" s="1464"/>
      <c r="V720" s="1464"/>
      <c r="W720" s="1464"/>
      <c r="X720" s="1464"/>
      <c r="Y720" s="1464"/>
      <c r="Z720" s="466">
        <v>20.414999999999999</v>
      </c>
      <c r="AA720" s="466">
        <v>0</v>
      </c>
      <c r="AB720" s="21">
        <v>20.414999999999999</v>
      </c>
      <c r="AC720" s="21">
        <v>20.414999999999999</v>
      </c>
      <c r="AD720" s="21"/>
      <c r="AE720" s="21">
        <v>20.414999999999999</v>
      </c>
      <c r="AF720" s="21">
        <v>0</v>
      </c>
      <c r="AG720" s="21">
        <v>0</v>
      </c>
      <c r="AH720" s="21">
        <v>0</v>
      </c>
      <c r="AI720" s="1464"/>
      <c r="AJ720" s="1464" t="s">
        <v>9279</v>
      </c>
      <c r="AK720" s="1464" t="s">
        <v>9259</v>
      </c>
      <c r="AL720" s="2601">
        <v>1</v>
      </c>
      <c r="AM720" s="1464">
        <v>0</v>
      </c>
    </row>
    <row r="721" spans="1:39" ht="141.75">
      <c r="A721" s="289">
        <v>2162</v>
      </c>
      <c r="B721" s="1468" t="s">
        <v>5523</v>
      </c>
      <c r="C721" s="1484" t="s">
        <v>5524</v>
      </c>
      <c r="D721" s="1460" t="s">
        <v>277</v>
      </c>
      <c r="E721" s="1460" t="s">
        <v>5406</v>
      </c>
      <c r="F721" s="1508" t="s">
        <v>115</v>
      </c>
      <c r="G721" s="1506">
        <v>10.119999999999999</v>
      </c>
      <c r="H721" s="1463">
        <v>0</v>
      </c>
      <c r="I721" s="140">
        <v>0</v>
      </c>
      <c r="J721" s="1464">
        <v>0</v>
      </c>
      <c r="K721" s="1464">
        <v>0</v>
      </c>
      <c r="L721" s="1464">
        <v>10.119999999999999</v>
      </c>
      <c r="M721" s="1464">
        <v>10.119999999999999</v>
      </c>
      <c r="N721" s="1464">
        <v>0</v>
      </c>
      <c r="O721" s="1464">
        <v>10.119999999999999</v>
      </c>
      <c r="P721" s="1464"/>
      <c r="Q721" s="1464"/>
      <c r="R721" s="1464"/>
      <c r="S721" s="1464"/>
      <c r="T721" s="1464"/>
      <c r="U721" s="1464"/>
      <c r="V721" s="1464"/>
      <c r="W721" s="1464"/>
      <c r="X721" s="1464"/>
      <c r="Y721" s="1464"/>
      <c r="Z721" s="466">
        <v>10.119999999999999</v>
      </c>
      <c r="AA721" s="466">
        <v>0</v>
      </c>
      <c r="AB721" s="21">
        <v>10.119999999999999</v>
      </c>
      <c r="AC721" s="21">
        <v>10.119999999999999</v>
      </c>
      <c r="AD721" s="21"/>
      <c r="AE721" s="21">
        <v>10.119999999999999</v>
      </c>
      <c r="AF721" s="21">
        <v>6.4913480000000003</v>
      </c>
      <c r="AG721" s="21">
        <v>0</v>
      </c>
      <c r="AH721" s="21">
        <v>6.4913480000000003</v>
      </c>
      <c r="AI721" s="1464"/>
      <c r="AJ721" s="1464" t="s">
        <v>9318</v>
      </c>
      <c r="AK721" s="1464" t="s">
        <v>12496</v>
      </c>
      <c r="AL721" s="2601">
        <v>1</v>
      </c>
      <c r="AM721" s="1464">
        <v>0</v>
      </c>
    </row>
    <row r="722" spans="1:39" ht="110.25">
      <c r="A722" s="289">
        <v>2163</v>
      </c>
      <c r="B722" s="1468" t="s">
        <v>5525</v>
      </c>
      <c r="C722" s="1484" t="s">
        <v>5526</v>
      </c>
      <c r="D722" s="1460" t="s">
        <v>277</v>
      </c>
      <c r="E722" s="1460" t="s">
        <v>5406</v>
      </c>
      <c r="F722" s="1508" t="s">
        <v>115</v>
      </c>
      <c r="G722" s="1506">
        <v>100</v>
      </c>
      <c r="H722" s="1463">
        <v>0</v>
      </c>
      <c r="I722" s="140">
        <v>0</v>
      </c>
      <c r="J722" s="1464">
        <v>0</v>
      </c>
      <c r="K722" s="1464">
        <v>0</v>
      </c>
      <c r="L722" s="1464">
        <v>100</v>
      </c>
      <c r="M722" s="1464">
        <v>25</v>
      </c>
      <c r="N722" s="1464">
        <v>0</v>
      </c>
      <c r="O722" s="1464">
        <v>25</v>
      </c>
      <c r="P722" s="1464"/>
      <c r="Q722" s="1464"/>
      <c r="R722" s="1464"/>
      <c r="S722" s="1464"/>
      <c r="T722" s="1464"/>
      <c r="U722" s="1464"/>
      <c r="V722" s="1464"/>
      <c r="W722" s="1464"/>
      <c r="X722" s="1464"/>
      <c r="Y722" s="1464"/>
      <c r="Z722" s="466">
        <v>25</v>
      </c>
      <c r="AA722" s="466">
        <v>0</v>
      </c>
      <c r="AB722" s="21">
        <v>25</v>
      </c>
      <c r="AC722" s="21">
        <v>10.119999999999999</v>
      </c>
      <c r="AD722" s="21"/>
      <c r="AE722" s="21">
        <v>10.119999999999999</v>
      </c>
      <c r="AF722" s="21">
        <v>0</v>
      </c>
      <c r="AG722" s="21">
        <v>0</v>
      </c>
      <c r="AH722" s="21">
        <v>0</v>
      </c>
      <c r="AI722" s="1464"/>
      <c r="AJ722" s="1464" t="s">
        <v>9289</v>
      </c>
      <c r="AK722" s="1464" t="s">
        <v>9319</v>
      </c>
      <c r="AL722" s="2601">
        <v>0.25</v>
      </c>
      <c r="AM722" s="1464">
        <v>0</v>
      </c>
    </row>
    <row r="723" spans="1:39" ht="94.5">
      <c r="A723" s="289">
        <v>2164</v>
      </c>
      <c r="B723" s="1468" t="s">
        <v>5527</v>
      </c>
      <c r="C723" s="1484" t="s">
        <v>5528</v>
      </c>
      <c r="D723" s="1460" t="s">
        <v>277</v>
      </c>
      <c r="E723" s="1460" t="s">
        <v>5406</v>
      </c>
      <c r="F723" s="1508" t="s">
        <v>115</v>
      </c>
      <c r="G723" s="1506">
        <v>55.39</v>
      </c>
      <c r="H723" s="1463">
        <v>0</v>
      </c>
      <c r="I723" s="140">
        <v>0</v>
      </c>
      <c r="J723" s="1464">
        <v>0</v>
      </c>
      <c r="K723" s="1464">
        <v>0</v>
      </c>
      <c r="L723" s="1464">
        <v>55.39</v>
      </c>
      <c r="M723" s="1464">
        <v>13.848000000000001</v>
      </c>
      <c r="N723" s="1464">
        <v>0</v>
      </c>
      <c r="O723" s="1464">
        <v>13.848000000000001</v>
      </c>
      <c r="P723" s="1464"/>
      <c r="Q723" s="1464"/>
      <c r="R723" s="1464"/>
      <c r="S723" s="1464"/>
      <c r="T723" s="1464"/>
      <c r="U723" s="1464"/>
      <c r="V723" s="1464"/>
      <c r="W723" s="1464"/>
      <c r="X723" s="1464"/>
      <c r="Y723" s="1464"/>
      <c r="Z723" s="466">
        <v>13.848000000000001</v>
      </c>
      <c r="AA723" s="466">
        <v>0</v>
      </c>
      <c r="AB723" s="21">
        <v>13.848000000000001</v>
      </c>
      <c r="AC723" s="21">
        <v>3.4620000000000006</v>
      </c>
      <c r="AD723" s="21"/>
      <c r="AE723" s="21">
        <v>3.4620000000000006</v>
      </c>
      <c r="AF723" s="21">
        <v>0</v>
      </c>
      <c r="AG723" s="21">
        <v>0</v>
      </c>
      <c r="AH723" s="21">
        <v>0</v>
      </c>
      <c r="AI723" s="1464"/>
      <c r="AJ723" s="1464" t="s">
        <v>9279</v>
      </c>
      <c r="AK723" s="1464" t="s">
        <v>9259</v>
      </c>
      <c r="AL723" s="2601">
        <v>0.25</v>
      </c>
      <c r="AM723" s="1464">
        <v>0</v>
      </c>
    </row>
    <row r="724" spans="1:39" ht="126">
      <c r="A724" s="289">
        <v>2165</v>
      </c>
      <c r="B724" s="1468" t="s">
        <v>5529</v>
      </c>
      <c r="C724" s="1484" t="s">
        <v>5530</v>
      </c>
      <c r="D724" s="1460" t="s">
        <v>277</v>
      </c>
      <c r="E724" s="1460" t="s">
        <v>5406</v>
      </c>
      <c r="F724" s="1508" t="s">
        <v>115</v>
      </c>
      <c r="G724" s="1506">
        <v>103.46</v>
      </c>
      <c r="H724" s="1463">
        <v>0</v>
      </c>
      <c r="I724" s="140">
        <v>0</v>
      </c>
      <c r="J724" s="1464">
        <v>0</v>
      </c>
      <c r="K724" s="1464">
        <v>0</v>
      </c>
      <c r="L724" s="1464">
        <v>103.46</v>
      </c>
      <c r="M724" s="1464">
        <v>25.864999999999998</v>
      </c>
      <c r="N724" s="1464">
        <v>0</v>
      </c>
      <c r="O724" s="1464">
        <v>25.864999999999998</v>
      </c>
      <c r="P724" s="1464"/>
      <c r="Q724" s="1464"/>
      <c r="R724" s="1464"/>
      <c r="S724" s="1464"/>
      <c r="T724" s="1464"/>
      <c r="U724" s="1464"/>
      <c r="V724" s="1464"/>
      <c r="W724" s="1464"/>
      <c r="X724" s="1464"/>
      <c r="Y724" s="1464"/>
      <c r="Z724" s="466">
        <v>25.864999999999998</v>
      </c>
      <c r="AA724" s="466">
        <v>0</v>
      </c>
      <c r="AB724" s="21">
        <v>25.864999999999998</v>
      </c>
      <c r="AC724" s="21">
        <v>6.4662499999999996</v>
      </c>
      <c r="AD724" s="21"/>
      <c r="AE724" s="21">
        <v>6.4662499999999996</v>
      </c>
      <c r="AF724" s="21">
        <v>6.4660000000000002</v>
      </c>
      <c r="AG724" s="21">
        <v>0</v>
      </c>
      <c r="AH724" s="21">
        <v>6.4660000000000002</v>
      </c>
      <c r="AI724" s="1464"/>
      <c r="AJ724" s="1464" t="s">
        <v>9279</v>
      </c>
      <c r="AK724" s="1464" t="s">
        <v>9259</v>
      </c>
      <c r="AL724" s="2601">
        <v>0.25</v>
      </c>
      <c r="AM724" s="1464">
        <v>0</v>
      </c>
    </row>
    <row r="725" spans="1:39" ht="47.25">
      <c r="A725" s="289">
        <v>2166</v>
      </c>
      <c r="B725" s="1468" t="s">
        <v>5531</v>
      </c>
      <c r="C725" s="1484" t="s">
        <v>5532</v>
      </c>
      <c r="D725" s="1460" t="s">
        <v>277</v>
      </c>
      <c r="E725" s="138" t="s">
        <v>5359</v>
      </c>
      <c r="F725" s="1508" t="s">
        <v>115</v>
      </c>
      <c r="G725" s="1506">
        <v>119.288</v>
      </c>
      <c r="H725" s="1463">
        <v>0</v>
      </c>
      <c r="I725" s="140">
        <v>15.964</v>
      </c>
      <c r="J725" s="1464">
        <v>0</v>
      </c>
      <c r="K725" s="1464">
        <v>15.964</v>
      </c>
      <c r="L725" s="1464">
        <v>103.324</v>
      </c>
      <c r="M725" s="1464">
        <v>25.831</v>
      </c>
      <c r="N725" s="1464">
        <v>0</v>
      </c>
      <c r="O725" s="1464">
        <v>25.831</v>
      </c>
      <c r="P725" s="1464"/>
      <c r="Q725" s="1464"/>
      <c r="R725" s="1464"/>
      <c r="S725" s="1464"/>
      <c r="T725" s="1464"/>
      <c r="U725" s="1464"/>
      <c r="V725" s="1464"/>
      <c r="W725" s="1464"/>
      <c r="X725" s="1464"/>
      <c r="Y725" s="1464"/>
      <c r="Z725" s="466">
        <v>25.831</v>
      </c>
      <c r="AA725" s="466">
        <v>0</v>
      </c>
      <c r="AB725" s="21">
        <v>25.831</v>
      </c>
      <c r="AC725" s="21">
        <v>12.915749999999999</v>
      </c>
      <c r="AD725" s="21"/>
      <c r="AE725" s="21">
        <v>12.915749999999999</v>
      </c>
      <c r="AF725" s="21">
        <v>12.916</v>
      </c>
      <c r="AG725" s="21">
        <v>0</v>
      </c>
      <c r="AH725" s="21">
        <v>12.916</v>
      </c>
      <c r="AI725" s="1464"/>
      <c r="AJ725" s="1464"/>
      <c r="AK725" s="1464" t="s">
        <v>10398</v>
      </c>
      <c r="AL725" s="2601">
        <v>0.25</v>
      </c>
      <c r="AM725" s="1464">
        <v>0</v>
      </c>
    </row>
    <row r="726" spans="1:39" ht="63">
      <c r="A726" s="289">
        <v>2167</v>
      </c>
      <c r="B726" s="1468" t="s">
        <v>5533</v>
      </c>
      <c r="C726" s="1484" t="s">
        <v>5534</v>
      </c>
      <c r="D726" s="1460" t="s">
        <v>277</v>
      </c>
      <c r="E726" s="138" t="s">
        <v>5359</v>
      </c>
      <c r="F726" s="1508" t="s">
        <v>115</v>
      </c>
      <c r="G726" s="1506">
        <v>86.825000000000003</v>
      </c>
      <c r="H726" s="1463">
        <v>0</v>
      </c>
      <c r="I726" s="140">
        <v>14.340999999999999</v>
      </c>
      <c r="J726" s="1464">
        <v>0</v>
      </c>
      <c r="K726" s="1464">
        <v>14.340999999999999</v>
      </c>
      <c r="L726" s="1464">
        <v>72.484000000000009</v>
      </c>
      <c r="M726" s="1464">
        <v>18.120999999999999</v>
      </c>
      <c r="N726" s="1464">
        <v>0</v>
      </c>
      <c r="O726" s="1464">
        <v>18.120999999999999</v>
      </c>
      <c r="P726" s="1464"/>
      <c r="Q726" s="1464"/>
      <c r="R726" s="1464"/>
      <c r="S726" s="1464"/>
      <c r="T726" s="1464"/>
      <c r="U726" s="1464"/>
      <c r="V726" s="1464"/>
      <c r="W726" s="1464"/>
      <c r="X726" s="1464"/>
      <c r="Y726" s="1464"/>
      <c r="Z726" s="466">
        <v>18.120999999999999</v>
      </c>
      <c r="AA726" s="466">
        <v>0</v>
      </c>
      <c r="AB726" s="21">
        <v>18.120999999999999</v>
      </c>
      <c r="AC726" s="21">
        <v>9.0602499999999999</v>
      </c>
      <c r="AD726" s="21"/>
      <c r="AE726" s="21">
        <v>9.0602499999999999</v>
      </c>
      <c r="AF726" s="21">
        <v>9.0589999999999993</v>
      </c>
      <c r="AG726" s="21">
        <v>0</v>
      </c>
      <c r="AH726" s="21">
        <v>9.0589999999999993</v>
      </c>
      <c r="AI726" s="1464"/>
      <c r="AJ726" s="1464"/>
      <c r="AK726" s="1464" t="s">
        <v>10848</v>
      </c>
      <c r="AL726" s="2601">
        <v>0.25</v>
      </c>
      <c r="AM726" s="1464">
        <v>0</v>
      </c>
    </row>
    <row r="727" spans="1:39" ht="47.25">
      <c r="A727" s="289">
        <v>2168</v>
      </c>
      <c r="B727" s="1468" t="s">
        <v>5535</v>
      </c>
      <c r="C727" s="1484" t="s">
        <v>5536</v>
      </c>
      <c r="D727" s="1460" t="s">
        <v>277</v>
      </c>
      <c r="E727" s="138" t="s">
        <v>5359</v>
      </c>
      <c r="F727" s="1508" t="s">
        <v>115</v>
      </c>
      <c r="G727" s="1506">
        <v>119.63500000000001</v>
      </c>
      <c r="H727" s="1463">
        <v>0</v>
      </c>
      <c r="I727" s="140">
        <v>15.981999999999999</v>
      </c>
      <c r="J727" s="1464">
        <v>0</v>
      </c>
      <c r="K727" s="1464">
        <v>15.981999999999999</v>
      </c>
      <c r="L727" s="1464">
        <v>103.65300000000001</v>
      </c>
      <c r="M727" s="1464">
        <v>25.913</v>
      </c>
      <c r="N727" s="1464">
        <v>0</v>
      </c>
      <c r="O727" s="1464">
        <v>25.913</v>
      </c>
      <c r="P727" s="1464"/>
      <c r="Q727" s="1464"/>
      <c r="R727" s="1464"/>
      <c r="S727" s="1464"/>
      <c r="T727" s="1464"/>
      <c r="U727" s="1464"/>
      <c r="V727" s="1464"/>
      <c r="W727" s="1464"/>
      <c r="X727" s="1464"/>
      <c r="Y727" s="1464"/>
      <c r="Z727" s="466">
        <v>25.913</v>
      </c>
      <c r="AA727" s="466">
        <v>0</v>
      </c>
      <c r="AB727" s="21">
        <v>25.913</v>
      </c>
      <c r="AC727" s="21">
        <v>19.43525</v>
      </c>
      <c r="AD727" s="21"/>
      <c r="AE727" s="21">
        <v>19.43525</v>
      </c>
      <c r="AF727" s="21">
        <v>19.434999999999999</v>
      </c>
      <c r="AG727" s="21">
        <v>0</v>
      </c>
      <c r="AH727" s="21">
        <v>19.434999999999999</v>
      </c>
      <c r="AI727" s="1464"/>
      <c r="AJ727" s="1464"/>
      <c r="AK727" s="1464" t="s">
        <v>10382</v>
      </c>
      <c r="AL727" s="2601">
        <v>0.25</v>
      </c>
      <c r="AM727" s="1464">
        <v>0</v>
      </c>
    </row>
    <row r="728" spans="1:39" ht="94.5">
      <c r="A728" s="289">
        <v>2169</v>
      </c>
      <c r="B728" s="1468" t="s">
        <v>5537</v>
      </c>
      <c r="C728" s="1484" t="s">
        <v>5538</v>
      </c>
      <c r="D728" s="1460" t="s">
        <v>277</v>
      </c>
      <c r="E728" s="138" t="s">
        <v>5359</v>
      </c>
      <c r="F728" s="1508" t="s">
        <v>115</v>
      </c>
      <c r="G728" s="1506">
        <v>123.066</v>
      </c>
      <c r="H728" s="1463">
        <v>0</v>
      </c>
      <c r="I728" s="140">
        <v>12.158999999999999</v>
      </c>
      <c r="J728" s="1464">
        <v>0</v>
      </c>
      <c r="K728" s="1464">
        <v>12.158999999999999</v>
      </c>
      <c r="L728" s="1464">
        <v>110.90700000000001</v>
      </c>
      <c r="M728" s="1464">
        <v>27.727</v>
      </c>
      <c r="N728" s="1464">
        <v>0</v>
      </c>
      <c r="O728" s="1464">
        <v>27.727</v>
      </c>
      <c r="P728" s="1464"/>
      <c r="Q728" s="1464"/>
      <c r="R728" s="1464"/>
      <c r="S728" s="1464"/>
      <c r="T728" s="1464"/>
      <c r="U728" s="1464"/>
      <c r="V728" s="1464"/>
      <c r="W728" s="1464"/>
      <c r="X728" s="1464"/>
      <c r="Y728" s="1464"/>
      <c r="Z728" s="466">
        <v>27.727</v>
      </c>
      <c r="AA728" s="466">
        <v>0</v>
      </c>
      <c r="AB728" s="21">
        <v>27.727</v>
      </c>
      <c r="AC728" s="21">
        <v>27.726749999999999</v>
      </c>
      <c r="AD728" s="21"/>
      <c r="AE728" s="21">
        <v>27.726749999999999</v>
      </c>
      <c r="AF728" s="21">
        <v>27.726058999999999</v>
      </c>
      <c r="AG728" s="21">
        <v>0</v>
      </c>
      <c r="AH728" s="21">
        <v>27.726058999999999</v>
      </c>
      <c r="AI728" s="1464"/>
      <c r="AJ728" s="1464"/>
      <c r="AK728" s="1464" t="s">
        <v>12294</v>
      </c>
      <c r="AL728" s="2601">
        <v>0.25</v>
      </c>
      <c r="AM728" s="1464">
        <v>0</v>
      </c>
    </row>
    <row r="729" spans="1:39" ht="63">
      <c r="A729" s="289">
        <v>2170</v>
      </c>
      <c r="B729" s="1468" t="s">
        <v>5539</v>
      </c>
      <c r="C729" s="1484" t="s">
        <v>5540</v>
      </c>
      <c r="D729" s="1460" t="s">
        <v>277</v>
      </c>
      <c r="E729" s="1460" t="s">
        <v>692</v>
      </c>
      <c r="F729" s="1508" t="s">
        <v>115</v>
      </c>
      <c r="G729" s="1506">
        <v>131.624</v>
      </c>
      <c r="H729" s="1463">
        <v>0</v>
      </c>
      <c r="I729" s="140">
        <v>16.581</v>
      </c>
      <c r="J729" s="1464">
        <v>0</v>
      </c>
      <c r="K729" s="1464">
        <v>16.581</v>
      </c>
      <c r="L729" s="1464">
        <v>115.04299999999999</v>
      </c>
      <c r="M729" s="1464">
        <v>115.04300000000001</v>
      </c>
      <c r="N729" s="1464">
        <v>0</v>
      </c>
      <c r="O729" s="1464">
        <v>115.04300000000001</v>
      </c>
      <c r="P729" s="1464"/>
      <c r="Q729" s="1464"/>
      <c r="R729" s="1464"/>
      <c r="S729" s="1464"/>
      <c r="T729" s="1464"/>
      <c r="U729" s="1464"/>
      <c r="V729" s="1464"/>
      <c r="W729" s="1464"/>
      <c r="X729" s="1464"/>
      <c r="Y729" s="1464"/>
      <c r="Z729" s="466">
        <v>115.04300000000001</v>
      </c>
      <c r="AA729" s="466">
        <v>0</v>
      </c>
      <c r="AB729" s="21">
        <v>115.04300000000001</v>
      </c>
      <c r="AC729" s="21">
        <v>115.0425</v>
      </c>
      <c r="AD729" s="21"/>
      <c r="AE729" s="21">
        <v>115.0425</v>
      </c>
      <c r="AF729" s="21">
        <v>108.137738</v>
      </c>
      <c r="AG729" s="21">
        <v>0</v>
      </c>
      <c r="AH729" s="21">
        <v>108.137738</v>
      </c>
      <c r="AI729" s="1464"/>
      <c r="AJ729" s="1464"/>
      <c r="AK729" s="1464" t="s">
        <v>10398</v>
      </c>
      <c r="AL729" s="2601">
        <v>0.5</v>
      </c>
      <c r="AM729" s="1464">
        <v>0</v>
      </c>
    </row>
    <row r="730" spans="1:39" ht="78.75">
      <c r="A730" s="289">
        <v>2171</v>
      </c>
      <c r="B730" s="1468" t="s">
        <v>5541</v>
      </c>
      <c r="C730" s="1484" t="s">
        <v>5542</v>
      </c>
      <c r="D730" s="1460" t="s">
        <v>277</v>
      </c>
      <c r="E730" s="1460" t="s">
        <v>692</v>
      </c>
      <c r="F730" s="1508" t="s">
        <v>115</v>
      </c>
      <c r="G730" s="1506">
        <v>86.825000000000003</v>
      </c>
      <c r="H730" s="1463">
        <v>0</v>
      </c>
      <c r="I730" s="140">
        <v>14.340999999999999</v>
      </c>
      <c r="J730" s="1464">
        <v>0</v>
      </c>
      <c r="K730" s="1464">
        <v>14.340999999999999</v>
      </c>
      <c r="L730" s="1464">
        <v>72.484000000000009</v>
      </c>
      <c r="M730" s="1464">
        <v>18.120999999999999</v>
      </c>
      <c r="N730" s="1464">
        <v>0</v>
      </c>
      <c r="O730" s="1464">
        <v>18.120999999999999</v>
      </c>
      <c r="P730" s="1464"/>
      <c r="Q730" s="1464"/>
      <c r="R730" s="1464"/>
      <c r="S730" s="1464"/>
      <c r="T730" s="1464"/>
      <c r="U730" s="1464"/>
      <c r="V730" s="1464"/>
      <c r="W730" s="1464"/>
      <c r="X730" s="1464"/>
      <c r="Y730" s="1464"/>
      <c r="Z730" s="466">
        <v>18.120999999999999</v>
      </c>
      <c r="AA730" s="466">
        <v>0</v>
      </c>
      <c r="AB730" s="21">
        <v>18.120999999999999</v>
      </c>
      <c r="AC730" s="21">
        <v>18.12125</v>
      </c>
      <c r="AD730" s="21"/>
      <c r="AE730" s="21">
        <v>18.12125</v>
      </c>
      <c r="AF730" s="21">
        <v>18.120999999999999</v>
      </c>
      <c r="AG730" s="21">
        <v>0</v>
      </c>
      <c r="AH730" s="21">
        <v>18.120999999999999</v>
      </c>
      <c r="AI730" s="1464"/>
      <c r="AJ730" s="1464"/>
      <c r="AK730" s="1464" t="s">
        <v>12285</v>
      </c>
      <c r="AL730" s="2601">
        <v>0.25</v>
      </c>
      <c r="AM730" s="1464">
        <v>0</v>
      </c>
    </row>
    <row r="731" spans="1:39" ht="47.25">
      <c r="A731" s="289">
        <v>2172</v>
      </c>
      <c r="B731" s="1468" t="s">
        <v>5543</v>
      </c>
      <c r="C731" s="1484" t="s">
        <v>5544</v>
      </c>
      <c r="D731" s="1456" t="s">
        <v>23</v>
      </c>
      <c r="E731" s="1460" t="s">
        <v>4269</v>
      </c>
      <c r="F731" s="1508" t="s">
        <v>115</v>
      </c>
      <c r="G731" s="1506">
        <v>199.304</v>
      </c>
      <c r="H731" s="1463">
        <v>0</v>
      </c>
      <c r="I731" s="140">
        <v>10</v>
      </c>
      <c r="J731" s="1464">
        <v>0</v>
      </c>
      <c r="K731" s="1464">
        <v>10</v>
      </c>
      <c r="L731" s="1464">
        <v>189.304</v>
      </c>
      <c r="M731" s="1464">
        <v>47.326000000000001</v>
      </c>
      <c r="N731" s="1464">
        <v>0</v>
      </c>
      <c r="O731" s="1464">
        <v>47.326000000000001</v>
      </c>
      <c r="P731" s="1464"/>
      <c r="Q731" s="1464"/>
      <c r="R731" s="1464"/>
      <c r="S731" s="1464"/>
      <c r="T731" s="1464"/>
      <c r="U731" s="1464"/>
      <c r="V731" s="1464"/>
      <c r="W731" s="1464"/>
      <c r="X731" s="1464"/>
      <c r="Y731" s="1464"/>
      <c r="Z731" s="466">
        <v>47.326000000000001</v>
      </c>
      <c r="AA731" s="466">
        <v>0</v>
      </c>
      <c r="AB731" s="21">
        <v>47.326000000000001</v>
      </c>
      <c r="AC731" s="21">
        <v>11.8315</v>
      </c>
      <c r="AD731" s="21"/>
      <c r="AE731" s="21">
        <v>11.8315</v>
      </c>
      <c r="AF731" s="21">
        <v>0</v>
      </c>
      <c r="AG731" s="21">
        <v>0</v>
      </c>
      <c r="AH731" s="21">
        <v>0</v>
      </c>
      <c r="AI731" s="1464"/>
      <c r="AJ731" s="1464"/>
      <c r="AK731" s="1464" t="s">
        <v>9259</v>
      </c>
      <c r="AL731" s="2601">
        <v>0.25</v>
      </c>
      <c r="AM731" s="1464">
        <v>0</v>
      </c>
    </row>
    <row r="732" spans="1:39" ht="94.5">
      <c r="A732" s="289">
        <v>2173</v>
      </c>
      <c r="B732" s="1468" t="s">
        <v>5545</v>
      </c>
      <c r="C732" s="1484" t="s">
        <v>5546</v>
      </c>
      <c r="D732" s="1456" t="s">
        <v>23</v>
      </c>
      <c r="E732" s="138" t="s">
        <v>4101</v>
      </c>
      <c r="F732" s="1508" t="s">
        <v>115</v>
      </c>
      <c r="G732" s="1506">
        <v>200</v>
      </c>
      <c r="H732" s="1463">
        <v>0</v>
      </c>
      <c r="I732" s="140">
        <v>10</v>
      </c>
      <c r="J732" s="1464">
        <v>0</v>
      </c>
      <c r="K732" s="1464">
        <v>10</v>
      </c>
      <c r="L732" s="1464">
        <v>190</v>
      </c>
      <c r="M732" s="1464">
        <v>47.5</v>
      </c>
      <c r="N732" s="1464">
        <v>0</v>
      </c>
      <c r="O732" s="1464">
        <v>47.5</v>
      </c>
      <c r="P732" s="1464"/>
      <c r="Q732" s="1464"/>
      <c r="R732" s="1464"/>
      <c r="S732" s="1464"/>
      <c r="T732" s="1464"/>
      <c r="U732" s="1464"/>
      <c r="V732" s="1464"/>
      <c r="W732" s="1464"/>
      <c r="X732" s="1464"/>
      <c r="Y732" s="1464"/>
      <c r="Z732" s="466">
        <v>47.5</v>
      </c>
      <c r="AA732" s="466">
        <v>0</v>
      </c>
      <c r="AB732" s="21">
        <v>47.5</v>
      </c>
      <c r="AC732" s="21">
        <v>23.75</v>
      </c>
      <c r="AD732" s="21"/>
      <c r="AE732" s="21">
        <v>23.75</v>
      </c>
      <c r="AF732" s="21">
        <v>23.749611999999999</v>
      </c>
      <c r="AG732" s="21">
        <v>0</v>
      </c>
      <c r="AH732" s="21">
        <v>23.749611999999999</v>
      </c>
      <c r="AI732" s="1464"/>
      <c r="AJ732" s="1464" t="s">
        <v>9271</v>
      </c>
      <c r="AK732" s="1464" t="s">
        <v>10398</v>
      </c>
      <c r="AL732" s="2601">
        <v>0.25</v>
      </c>
      <c r="AM732" s="1464">
        <v>0</v>
      </c>
    </row>
    <row r="733" spans="1:39" ht="94.5">
      <c r="A733" s="289">
        <v>2174</v>
      </c>
      <c r="B733" s="1468" t="s">
        <v>5547</v>
      </c>
      <c r="C733" s="1484" t="s">
        <v>5548</v>
      </c>
      <c r="D733" s="1460" t="s">
        <v>277</v>
      </c>
      <c r="E733" s="1460" t="s">
        <v>5549</v>
      </c>
      <c r="F733" s="1508" t="s">
        <v>115</v>
      </c>
      <c r="G733" s="1506">
        <v>33.43</v>
      </c>
      <c r="H733" s="1463">
        <v>0</v>
      </c>
      <c r="I733" s="140">
        <v>0</v>
      </c>
      <c r="J733" s="1464">
        <v>0</v>
      </c>
      <c r="K733" s="1464">
        <v>0</v>
      </c>
      <c r="L733" s="1464">
        <v>33.43</v>
      </c>
      <c r="M733" s="1464">
        <v>20</v>
      </c>
      <c r="N733" s="1464">
        <v>0</v>
      </c>
      <c r="O733" s="1464">
        <v>20</v>
      </c>
      <c r="P733" s="1464"/>
      <c r="Q733" s="1464"/>
      <c r="R733" s="1464"/>
      <c r="S733" s="1464"/>
      <c r="T733" s="1464"/>
      <c r="U733" s="1464"/>
      <c r="V733" s="1464"/>
      <c r="W733" s="1464"/>
      <c r="X733" s="1464"/>
      <c r="Y733" s="1464"/>
      <c r="Z733" s="466">
        <v>20</v>
      </c>
      <c r="AA733" s="466">
        <v>0</v>
      </c>
      <c r="AB733" s="21">
        <v>20</v>
      </c>
      <c r="AC733" s="21"/>
      <c r="AD733" s="21"/>
      <c r="AE733" s="21">
        <v>0</v>
      </c>
      <c r="AF733" s="21">
        <v>0</v>
      </c>
      <c r="AG733" s="21">
        <v>0</v>
      </c>
      <c r="AH733" s="21">
        <v>0</v>
      </c>
      <c r="AI733" s="1464"/>
      <c r="AJ733" s="1464" t="s">
        <v>9292</v>
      </c>
      <c r="AK733" s="1464" t="s">
        <v>9259</v>
      </c>
      <c r="AL733" s="2601">
        <v>0.25</v>
      </c>
      <c r="AM733" s="1464">
        <v>0</v>
      </c>
    </row>
    <row r="734" spans="1:39" ht="94.5">
      <c r="A734" s="289">
        <v>2175</v>
      </c>
      <c r="B734" s="1468" t="s">
        <v>5550</v>
      </c>
      <c r="C734" s="1484" t="s">
        <v>5551</v>
      </c>
      <c r="D734" s="1460" t="s">
        <v>277</v>
      </c>
      <c r="E734" s="1460" t="s">
        <v>5549</v>
      </c>
      <c r="F734" s="1508" t="s">
        <v>115</v>
      </c>
      <c r="G734" s="1506">
        <v>44.805</v>
      </c>
      <c r="H734" s="1463">
        <v>0</v>
      </c>
      <c r="I734" s="140">
        <v>0</v>
      </c>
      <c r="J734" s="1464">
        <v>0</v>
      </c>
      <c r="K734" s="1464">
        <v>0</v>
      </c>
      <c r="L734" s="1464">
        <v>44.805</v>
      </c>
      <c r="M734" s="1464">
        <v>24</v>
      </c>
      <c r="N734" s="1464">
        <v>0</v>
      </c>
      <c r="O734" s="1464">
        <v>24</v>
      </c>
      <c r="P734" s="1464"/>
      <c r="Q734" s="1464"/>
      <c r="R734" s="1464"/>
      <c r="S734" s="1464"/>
      <c r="T734" s="1464"/>
      <c r="U734" s="1464"/>
      <c r="V734" s="1464"/>
      <c r="W734" s="1464"/>
      <c r="X734" s="1464"/>
      <c r="Y734" s="1464"/>
      <c r="Z734" s="466">
        <v>24</v>
      </c>
      <c r="AA734" s="466">
        <v>0</v>
      </c>
      <c r="AB734" s="21">
        <v>24</v>
      </c>
      <c r="AC734" s="21"/>
      <c r="AD734" s="21"/>
      <c r="AE734" s="21">
        <v>0</v>
      </c>
      <c r="AF734" s="21">
        <v>0</v>
      </c>
      <c r="AG734" s="21">
        <v>0</v>
      </c>
      <c r="AH734" s="21">
        <v>0</v>
      </c>
      <c r="AI734" s="1464"/>
      <c r="AJ734" s="1464" t="s">
        <v>9298</v>
      </c>
      <c r="AK734" s="1464" t="s">
        <v>9259</v>
      </c>
      <c r="AL734" s="2601">
        <v>0.25</v>
      </c>
      <c r="AM734" s="1464">
        <v>0</v>
      </c>
    </row>
    <row r="735" spans="1:39" ht="63">
      <c r="A735" s="289">
        <v>2176</v>
      </c>
      <c r="B735" s="1468" t="s">
        <v>5552</v>
      </c>
      <c r="C735" s="1465" t="s">
        <v>5553</v>
      </c>
      <c r="D735" s="1460" t="s">
        <v>359</v>
      </c>
      <c r="E735" s="1460" t="s">
        <v>4266</v>
      </c>
      <c r="F735" s="1508" t="s">
        <v>115</v>
      </c>
      <c r="G735" s="1477">
        <v>100.56</v>
      </c>
      <c r="H735" s="1463">
        <v>8.25</v>
      </c>
      <c r="I735" s="1464">
        <v>46.154750000000007</v>
      </c>
      <c r="J735" s="1464">
        <v>0</v>
      </c>
      <c r="K735" s="129">
        <v>54.404750000000007</v>
      </c>
      <c r="L735" s="129">
        <v>46.155249999999995</v>
      </c>
      <c r="M735" s="1464">
        <v>46.155000000000001</v>
      </c>
      <c r="N735" s="1464">
        <v>0</v>
      </c>
      <c r="O735" s="1464">
        <v>46.155000000000001</v>
      </c>
      <c r="P735" s="1464"/>
      <c r="Q735" s="1464"/>
      <c r="R735" s="1464"/>
      <c r="S735" s="1464"/>
      <c r="T735" s="1464"/>
      <c r="U735" s="1464"/>
      <c r="V735" s="1464"/>
      <c r="W735" s="1464"/>
      <c r="X735" s="1464"/>
      <c r="Y735" s="1464"/>
      <c r="Z735" s="466">
        <v>46.155000000000001</v>
      </c>
      <c r="AA735" s="466">
        <v>0</v>
      </c>
      <c r="AB735" s="21">
        <v>46.155000000000001</v>
      </c>
      <c r="AC735" s="21">
        <v>46.155000000000001</v>
      </c>
      <c r="AD735" s="21"/>
      <c r="AE735" s="21">
        <v>46.155000000000001</v>
      </c>
      <c r="AF735" s="21">
        <v>45.189720999999999</v>
      </c>
      <c r="AG735" s="21">
        <v>0</v>
      </c>
      <c r="AH735" s="21">
        <v>45.189720999999999</v>
      </c>
      <c r="AI735" s="1464"/>
      <c r="AJ735" s="1464"/>
      <c r="AK735" s="1464" t="s">
        <v>9259</v>
      </c>
      <c r="AL735" s="2601">
        <v>1</v>
      </c>
      <c r="AM735" s="1464">
        <v>0</v>
      </c>
    </row>
    <row r="736" spans="1:39" ht="110.25">
      <c r="A736" s="289">
        <v>2177</v>
      </c>
      <c r="B736" s="1468" t="s">
        <v>5554</v>
      </c>
      <c r="C736" s="1465" t="s">
        <v>5555</v>
      </c>
      <c r="D736" s="1460" t="s">
        <v>359</v>
      </c>
      <c r="E736" s="1460" t="s">
        <v>4266</v>
      </c>
      <c r="F736" s="1508" t="s">
        <v>115</v>
      </c>
      <c r="G736" s="1477">
        <v>100.15</v>
      </c>
      <c r="H736" s="1463">
        <v>8.25</v>
      </c>
      <c r="I736" s="1464">
        <v>11.487500000000001</v>
      </c>
      <c r="J736" s="1464">
        <v>0</v>
      </c>
      <c r="K736" s="129">
        <v>19.737500000000001</v>
      </c>
      <c r="L736" s="129">
        <v>80.412500000000009</v>
      </c>
      <c r="M736" s="1464">
        <v>20.103000000000002</v>
      </c>
      <c r="N736" s="1464">
        <v>0</v>
      </c>
      <c r="O736" s="1464">
        <v>20.103000000000002</v>
      </c>
      <c r="P736" s="1464"/>
      <c r="Q736" s="1464"/>
      <c r="R736" s="1464"/>
      <c r="S736" s="1464"/>
      <c r="T736" s="1464"/>
      <c r="U736" s="1464"/>
      <c r="V736" s="1464"/>
      <c r="W736" s="1464"/>
      <c r="X736" s="1464"/>
      <c r="Y736" s="1464"/>
      <c r="Z736" s="466">
        <v>20.103000000000002</v>
      </c>
      <c r="AA736" s="466">
        <v>0</v>
      </c>
      <c r="AB736" s="21">
        <v>20.103000000000002</v>
      </c>
      <c r="AC736" s="21">
        <v>5.0257500000000004</v>
      </c>
      <c r="AD736" s="21"/>
      <c r="AE736" s="21">
        <v>5.0257500000000004</v>
      </c>
      <c r="AF736" s="21">
        <v>5.0259999999999998</v>
      </c>
      <c r="AG736" s="21">
        <v>0</v>
      </c>
      <c r="AH736" s="21">
        <v>5.0259999999999998</v>
      </c>
      <c r="AI736" s="1464"/>
      <c r="AJ736" s="1464"/>
      <c r="AK736" s="1464" t="s">
        <v>9259</v>
      </c>
      <c r="AL736" s="2601">
        <v>0.25</v>
      </c>
      <c r="AM736" s="1464">
        <v>0</v>
      </c>
    </row>
    <row r="737" spans="1:39" ht="94.5">
      <c r="A737" s="289">
        <v>2178</v>
      </c>
      <c r="B737" s="1468" t="s">
        <v>5556</v>
      </c>
      <c r="C737" s="1465" t="s">
        <v>5557</v>
      </c>
      <c r="D737" s="1460" t="s">
        <v>359</v>
      </c>
      <c r="E737" s="1460" t="s">
        <v>4266</v>
      </c>
      <c r="F737" s="1508" t="s">
        <v>115</v>
      </c>
      <c r="G737" s="1477">
        <v>100.71</v>
      </c>
      <c r="H737" s="1463">
        <v>8.25</v>
      </c>
      <c r="I737" s="1464">
        <v>46.23</v>
      </c>
      <c r="J737" s="1464">
        <v>0</v>
      </c>
      <c r="K737" s="129">
        <v>54.48</v>
      </c>
      <c r="L737" s="129">
        <v>46.23</v>
      </c>
      <c r="M737" s="1464">
        <v>11.558</v>
      </c>
      <c r="N737" s="1464">
        <v>0</v>
      </c>
      <c r="O737" s="1464">
        <v>11.558</v>
      </c>
      <c r="P737" s="1464"/>
      <c r="Q737" s="1464"/>
      <c r="R737" s="1464"/>
      <c r="S737" s="1464"/>
      <c r="T737" s="1464"/>
      <c r="U737" s="1464"/>
      <c r="V737" s="1464"/>
      <c r="W737" s="1464"/>
      <c r="X737" s="1464"/>
      <c r="Y737" s="1464"/>
      <c r="Z737" s="466">
        <v>11.558</v>
      </c>
      <c r="AA737" s="466">
        <v>0</v>
      </c>
      <c r="AB737" s="21">
        <v>11.558</v>
      </c>
      <c r="AC737" s="21">
        <v>11.557500000000001</v>
      </c>
      <c r="AD737" s="21"/>
      <c r="AE737" s="21">
        <v>11.557500000000001</v>
      </c>
      <c r="AF737" s="21">
        <v>11.468999999999999</v>
      </c>
      <c r="AG737" s="21">
        <v>0</v>
      </c>
      <c r="AH737" s="21">
        <v>11.468999999999999</v>
      </c>
      <c r="AI737" s="1464"/>
      <c r="AJ737" s="1464"/>
      <c r="AK737" s="1464" t="s">
        <v>12217</v>
      </c>
      <c r="AL737" s="2601">
        <v>0.25</v>
      </c>
      <c r="AM737" s="1464">
        <v>0</v>
      </c>
    </row>
    <row r="738" spans="1:39" ht="94.5">
      <c r="A738" s="289">
        <v>2179</v>
      </c>
      <c r="B738" s="1468" t="s">
        <v>5558</v>
      </c>
      <c r="C738" s="1465" t="s">
        <v>5559</v>
      </c>
      <c r="D738" s="1460" t="s">
        <v>359</v>
      </c>
      <c r="E738" s="1460" t="s">
        <v>4266</v>
      </c>
      <c r="F738" s="1508" t="s">
        <v>115</v>
      </c>
      <c r="G738" s="1477">
        <v>100.76</v>
      </c>
      <c r="H738" s="1463">
        <v>8.25</v>
      </c>
      <c r="I738" s="1464">
        <v>23.127749999999999</v>
      </c>
      <c r="J738" s="1464">
        <v>0</v>
      </c>
      <c r="K738" s="129">
        <v>31.377749999999999</v>
      </c>
      <c r="L738" s="129">
        <v>69.382249999999999</v>
      </c>
      <c r="M738" s="1464">
        <v>17.346</v>
      </c>
      <c r="N738" s="1464">
        <v>0</v>
      </c>
      <c r="O738" s="1464">
        <v>17.346</v>
      </c>
      <c r="P738" s="1464"/>
      <c r="Q738" s="1464"/>
      <c r="R738" s="1464"/>
      <c r="S738" s="1464"/>
      <c r="T738" s="1464"/>
      <c r="U738" s="1464"/>
      <c r="V738" s="1464"/>
      <c r="W738" s="1464"/>
      <c r="X738" s="1464"/>
      <c r="Y738" s="1464"/>
      <c r="Z738" s="466">
        <v>17.346</v>
      </c>
      <c r="AA738" s="466">
        <v>0</v>
      </c>
      <c r="AB738" s="21">
        <v>17.346</v>
      </c>
      <c r="AC738" s="21">
        <v>17.345500000000001</v>
      </c>
      <c r="AD738" s="21"/>
      <c r="AE738" s="21">
        <v>17.345500000000001</v>
      </c>
      <c r="AF738" s="21">
        <v>17.346</v>
      </c>
      <c r="AG738" s="21">
        <v>0</v>
      </c>
      <c r="AH738" s="21">
        <v>17.346</v>
      </c>
      <c r="AI738" s="1464"/>
      <c r="AJ738" s="1464"/>
      <c r="AK738" s="1464" t="s">
        <v>12213</v>
      </c>
      <c r="AL738" s="2601">
        <v>0.25</v>
      </c>
      <c r="AM738" s="1464">
        <v>0</v>
      </c>
    </row>
    <row r="739" spans="1:39" ht="94.5">
      <c r="A739" s="289">
        <v>2180</v>
      </c>
      <c r="B739" s="1468" t="s">
        <v>5560</v>
      </c>
      <c r="C739" s="1465" t="s">
        <v>5561</v>
      </c>
      <c r="D739" s="1460" t="s">
        <v>359</v>
      </c>
      <c r="E739" s="1460" t="s">
        <v>4266</v>
      </c>
      <c r="F739" s="1508" t="s">
        <v>115</v>
      </c>
      <c r="G739" s="1477">
        <v>100.76</v>
      </c>
      <c r="H739" s="1463">
        <v>8.25</v>
      </c>
      <c r="I739" s="1464">
        <v>46.254750000000001</v>
      </c>
      <c r="J739" s="1464">
        <v>0</v>
      </c>
      <c r="K739" s="129">
        <v>54.504750000000001</v>
      </c>
      <c r="L739" s="129">
        <v>46.255250000000004</v>
      </c>
      <c r="M739" s="1464">
        <v>23.128</v>
      </c>
      <c r="N739" s="1464">
        <v>0</v>
      </c>
      <c r="O739" s="1464">
        <v>23.128</v>
      </c>
      <c r="P739" s="1464"/>
      <c r="Q739" s="1464"/>
      <c r="R739" s="1464"/>
      <c r="S739" s="1464"/>
      <c r="T739" s="1464"/>
      <c r="U739" s="1464"/>
      <c r="V739" s="1464"/>
      <c r="W739" s="1464"/>
      <c r="X739" s="1464"/>
      <c r="Y739" s="1464"/>
      <c r="Z739" s="466">
        <v>23.128</v>
      </c>
      <c r="AA739" s="466">
        <v>0</v>
      </c>
      <c r="AB739" s="21">
        <v>23.128</v>
      </c>
      <c r="AC739" s="21">
        <v>23.128</v>
      </c>
      <c r="AD739" s="21"/>
      <c r="AE739" s="21">
        <v>23.128</v>
      </c>
      <c r="AF739" s="21">
        <v>23.128</v>
      </c>
      <c r="AG739" s="21">
        <v>0</v>
      </c>
      <c r="AH739" s="21">
        <v>23.128</v>
      </c>
      <c r="AI739" s="1464"/>
      <c r="AJ739" s="1464"/>
      <c r="AK739" s="1464" t="s">
        <v>12294</v>
      </c>
      <c r="AL739" s="2601">
        <v>0.25</v>
      </c>
      <c r="AM739" s="1464">
        <v>0</v>
      </c>
    </row>
    <row r="740" spans="1:39" ht="78.75">
      <c r="A740" s="289">
        <v>2181</v>
      </c>
      <c r="B740" s="1468" t="s">
        <v>5562</v>
      </c>
      <c r="C740" s="1465" t="s">
        <v>5563</v>
      </c>
      <c r="D740" s="1460" t="s">
        <v>359</v>
      </c>
      <c r="E740" s="1460" t="s">
        <v>4266</v>
      </c>
      <c r="F740" s="1508" t="s">
        <v>115</v>
      </c>
      <c r="G740" s="1477">
        <v>100.32</v>
      </c>
      <c r="H740" s="1463">
        <v>8.25</v>
      </c>
      <c r="I740" s="1464">
        <v>46.034750000000003</v>
      </c>
      <c r="J740" s="1464">
        <v>0</v>
      </c>
      <c r="K740" s="129">
        <v>54.284750000000003</v>
      </c>
      <c r="L740" s="129">
        <v>46.035249999999991</v>
      </c>
      <c r="M740" s="1464">
        <v>23.018000000000001</v>
      </c>
      <c r="N740" s="1464">
        <v>0</v>
      </c>
      <c r="O740" s="1464">
        <v>23.018000000000001</v>
      </c>
      <c r="P740" s="1464"/>
      <c r="Q740" s="1464"/>
      <c r="R740" s="1464"/>
      <c r="S740" s="1464"/>
      <c r="T740" s="1464"/>
      <c r="U740" s="1464"/>
      <c r="V740" s="1464"/>
      <c r="W740" s="1464"/>
      <c r="X740" s="1464"/>
      <c r="Y740" s="1464"/>
      <c r="Z740" s="466">
        <v>23.018000000000001</v>
      </c>
      <c r="AA740" s="466">
        <v>0</v>
      </c>
      <c r="AB740" s="21">
        <v>23.018000000000001</v>
      </c>
      <c r="AC740" s="21">
        <v>17.284500000000001</v>
      </c>
      <c r="AD740" s="21"/>
      <c r="AE740" s="21">
        <v>17.284500000000001</v>
      </c>
      <c r="AF740" s="21">
        <v>17.265000000000001</v>
      </c>
      <c r="AG740" s="21">
        <v>0</v>
      </c>
      <c r="AH740" s="21">
        <v>17.265000000000001</v>
      </c>
      <c r="AI740" s="1464"/>
      <c r="AJ740" s="1464"/>
      <c r="AK740" s="1464" t="s">
        <v>12230</v>
      </c>
      <c r="AL740" s="2601">
        <v>0.25</v>
      </c>
      <c r="AM740" s="1464">
        <v>0</v>
      </c>
    </row>
    <row r="741" spans="1:39" ht="47.25">
      <c r="A741" s="289">
        <v>2182</v>
      </c>
      <c r="B741" s="1468" t="s">
        <v>5564</v>
      </c>
      <c r="C741" s="1465" t="s">
        <v>5565</v>
      </c>
      <c r="D741" s="1460" t="s">
        <v>359</v>
      </c>
      <c r="E741" s="1460" t="s">
        <v>4266</v>
      </c>
      <c r="F741" s="1508" t="s">
        <v>115</v>
      </c>
      <c r="G741" s="1477">
        <v>150.44</v>
      </c>
      <c r="H741" s="1463">
        <v>12.375</v>
      </c>
      <c r="I741" s="1464">
        <v>27.613250000000001</v>
      </c>
      <c r="J741" s="1464">
        <v>0</v>
      </c>
      <c r="K741" s="129">
        <v>39.988250000000001</v>
      </c>
      <c r="L741" s="129">
        <v>110.45175</v>
      </c>
      <c r="M741" s="1464">
        <v>110.452</v>
      </c>
      <c r="N741" s="1464">
        <v>0</v>
      </c>
      <c r="O741" s="1464">
        <v>110.452</v>
      </c>
      <c r="P741" s="1464"/>
      <c r="Q741" s="1464"/>
      <c r="R741" s="1464"/>
      <c r="S741" s="1464"/>
      <c r="T741" s="1464"/>
      <c r="U741" s="1464"/>
      <c r="V741" s="1464"/>
      <c r="W741" s="1464"/>
      <c r="X741" s="1464"/>
      <c r="Y741" s="1464"/>
      <c r="Z741" s="466">
        <v>110.452</v>
      </c>
      <c r="AA741" s="466">
        <v>0</v>
      </c>
      <c r="AB741" s="21">
        <v>110.452</v>
      </c>
      <c r="AC741" s="21">
        <v>110.452</v>
      </c>
      <c r="AD741" s="21"/>
      <c r="AE741" s="21">
        <v>110.452</v>
      </c>
      <c r="AF741" s="21">
        <v>110.00102699999999</v>
      </c>
      <c r="AG741" s="21">
        <v>0</v>
      </c>
      <c r="AH741" s="21">
        <v>110.00102699999999</v>
      </c>
      <c r="AI741" s="1464"/>
      <c r="AJ741" s="1464"/>
      <c r="AK741" s="1464" t="s">
        <v>9735</v>
      </c>
      <c r="AL741" s="2601">
        <v>0.5</v>
      </c>
      <c r="AM741" s="1464">
        <v>0</v>
      </c>
    </row>
    <row r="742" spans="1:39" ht="78.75">
      <c r="A742" s="289">
        <v>2183</v>
      </c>
      <c r="B742" s="1468" t="s">
        <v>5566</v>
      </c>
      <c r="C742" s="1518" t="s">
        <v>5567</v>
      </c>
      <c r="D742" s="1460" t="s">
        <v>359</v>
      </c>
      <c r="E742" s="1460" t="s">
        <v>4266</v>
      </c>
      <c r="F742" s="1508" t="s">
        <v>115</v>
      </c>
      <c r="G742" s="1477">
        <v>150.03</v>
      </c>
      <c r="H742" s="1463">
        <v>12.375</v>
      </c>
      <c r="I742" s="1464">
        <v>27.530749999999998</v>
      </c>
      <c r="J742" s="1464">
        <v>0</v>
      </c>
      <c r="K742" s="129">
        <v>39.905749999999998</v>
      </c>
      <c r="L742" s="129">
        <v>110.12425</v>
      </c>
      <c r="M742" s="1464">
        <v>27.530999999999999</v>
      </c>
      <c r="N742" s="1464">
        <v>0</v>
      </c>
      <c r="O742" s="1464">
        <v>27.530999999999999</v>
      </c>
      <c r="P742" s="1464"/>
      <c r="Q742" s="1464"/>
      <c r="R742" s="1464"/>
      <c r="S742" s="1464"/>
      <c r="T742" s="1464"/>
      <c r="U742" s="1464"/>
      <c r="V742" s="1464"/>
      <c r="W742" s="1464"/>
      <c r="X742" s="1464"/>
      <c r="Y742" s="1464"/>
      <c r="Z742" s="466">
        <v>27.530999999999999</v>
      </c>
      <c r="AA742" s="466">
        <v>0</v>
      </c>
      <c r="AB742" s="21">
        <v>27.530999999999999</v>
      </c>
      <c r="AC742" s="21">
        <v>27.530750000000001</v>
      </c>
      <c r="AD742" s="21"/>
      <c r="AE742" s="21">
        <v>27.530750000000001</v>
      </c>
      <c r="AF742" s="21">
        <v>27.530999999999999</v>
      </c>
      <c r="AG742" s="21">
        <v>0</v>
      </c>
      <c r="AH742" s="21">
        <v>27.530999999999999</v>
      </c>
      <c r="AI742" s="1464"/>
      <c r="AJ742" s="1464"/>
      <c r="AK742" s="1464" t="s">
        <v>10329</v>
      </c>
      <c r="AL742" s="2601">
        <v>0.25</v>
      </c>
      <c r="AM742" s="1464">
        <v>0</v>
      </c>
    </row>
    <row r="743" spans="1:39" ht="47.25">
      <c r="A743" s="289">
        <v>2184</v>
      </c>
      <c r="B743" s="1468" t="s">
        <v>5568</v>
      </c>
      <c r="C743" s="1518" t="s">
        <v>5569</v>
      </c>
      <c r="D743" s="1460" t="s">
        <v>359</v>
      </c>
      <c r="E743" s="1460" t="s">
        <v>4266</v>
      </c>
      <c r="F743" s="1508" t="s">
        <v>115</v>
      </c>
      <c r="G743" s="1477">
        <v>100.69</v>
      </c>
      <c r="H743" s="1463">
        <v>8.25</v>
      </c>
      <c r="I743" s="1464">
        <v>46.22</v>
      </c>
      <c r="J743" s="1464">
        <v>0</v>
      </c>
      <c r="K743" s="129">
        <v>54.47</v>
      </c>
      <c r="L743" s="129">
        <v>46.22</v>
      </c>
      <c r="M743" s="1464">
        <v>23.11</v>
      </c>
      <c r="N743" s="1464">
        <v>0</v>
      </c>
      <c r="O743" s="1464">
        <v>23.11</v>
      </c>
      <c r="P743" s="1464"/>
      <c r="Q743" s="1464"/>
      <c r="R743" s="1464"/>
      <c r="S743" s="1464"/>
      <c r="T743" s="1464"/>
      <c r="U743" s="1464"/>
      <c r="V743" s="1464"/>
      <c r="W743" s="1464"/>
      <c r="X743" s="1464"/>
      <c r="Y743" s="1464"/>
      <c r="Z743" s="466">
        <v>23.11</v>
      </c>
      <c r="AA743" s="466">
        <v>0</v>
      </c>
      <c r="AB743" s="21">
        <v>23.11</v>
      </c>
      <c r="AC743" s="21">
        <v>11.555499999999999</v>
      </c>
      <c r="AD743" s="21"/>
      <c r="AE743" s="21">
        <v>11.555499999999999</v>
      </c>
      <c r="AF743" s="21">
        <v>11.555999999999999</v>
      </c>
      <c r="AG743" s="21">
        <v>0</v>
      </c>
      <c r="AH743" s="21">
        <v>11.555999999999999</v>
      </c>
      <c r="AI743" s="1464"/>
      <c r="AJ743" s="1464"/>
      <c r="AK743" s="1464" t="s">
        <v>9735</v>
      </c>
      <c r="AL743" s="2601">
        <v>0.25</v>
      </c>
      <c r="AM743" s="1464">
        <v>0</v>
      </c>
    </row>
    <row r="744" spans="1:39" ht="126">
      <c r="A744" s="289">
        <v>2185</v>
      </c>
      <c r="B744" s="1468" t="s">
        <v>5570</v>
      </c>
      <c r="C744" s="1484" t="s">
        <v>5571</v>
      </c>
      <c r="D744" s="138" t="s">
        <v>147</v>
      </c>
      <c r="E744" s="1460" t="s">
        <v>4841</v>
      </c>
      <c r="F744" s="1508" t="s">
        <v>115</v>
      </c>
      <c r="G744" s="1506">
        <v>140.864</v>
      </c>
      <c r="H744" s="1463">
        <v>0</v>
      </c>
      <c r="I744" s="1464">
        <v>14.535500000000001</v>
      </c>
      <c r="J744" s="1464">
        <v>0</v>
      </c>
      <c r="K744" s="129">
        <v>14.535500000000001</v>
      </c>
      <c r="L744" s="129">
        <v>126.32850000000001</v>
      </c>
      <c r="M744" s="1464">
        <v>31.582000000000001</v>
      </c>
      <c r="N744" s="1464">
        <v>0</v>
      </c>
      <c r="O744" s="1464">
        <v>31.582000000000001</v>
      </c>
      <c r="P744" s="1464"/>
      <c r="Q744" s="1464"/>
      <c r="R744" s="1464"/>
      <c r="S744" s="1464"/>
      <c r="T744" s="1464"/>
      <c r="U744" s="1464"/>
      <c r="V744" s="1464"/>
      <c r="W744" s="1464"/>
      <c r="X744" s="1464"/>
      <c r="Y744" s="1464"/>
      <c r="Z744" s="466">
        <v>31.582000000000001</v>
      </c>
      <c r="AA744" s="466">
        <v>0</v>
      </c>
      <c r="AB744" s="21">
        <v>31.582000000000001</v>
      </c>
      <c r="AC744" s="21">
        <v>31.581500000000002</v>
      </c>
      <c r="AD744" s="21"/>
      <c r="AE744" s="21">
        <v>31.581500000000002</v>
      </c>
      <c r="AF744" s="21">
        <v>33.174765999999998</v>
      </c>
      <c r="AG744" s="21">
        <v>0</v>
      </c>
      <c r="AH744" s="21">
        <v>33.174765999999998</v>
      </c>
      <c r="AI744" s="1464"/>
      <c r="AJ744" s="1464"/>
      <c r="AK744" s="1464" t="s">
        <v>12295</v>
      </c>
      <c r="AL744" s="2601">
        <v>0.25</v>
      </c>
      <c r="AM744" s="1464">
        <v>0</v>
      </c>
    </row>
    <row r="745" spans="1:39" ht="94.5">
      <c r="A745" s="289">
        <v>2186</v>
      </c>
      <c r="B745" s="1468" t="s">
        <v>5572</v>
      </c>
      <c r="C745" s="1484" t="s">
        <v>5573</v>
      </c>
      <c r="D745" s="138" t="s">
        <v>147</v>
      </c>
      <c r="E745" s="1460" t="s">
        <v>4841</v>
      </c>
      <c r="F745" s="1508" t="s">
        <v>115</v>
      </c>
      <c r="G745" s="1506">
        <v>140.78200000000001</v>
      </c>
      <c r="H745" s="1463">
        <v>0</v>
      </c>
      <c r="I745" s="1464">
        <v>14.531500000000001</v>
      </c>
      <c r="J745" s="1464">
        <v>0</v>
      </c>
      <c r="K745" s="129">
        <v>14.531500000000001</v>
      </c>
      <c r="L745" s="129">
        <v>126.25050000000002</v>
      </c>
      <c r="M745" s="1464">
        <v>31.562999999999999</v>
      </c>
      <c r="N745" s="1464">
        <v>0</v>
      </c>
      <c r="O745" s="1464">
        <v>31.562999999999999</v>
      </c>
      <c r="P745" s="1464"/>
      <c r="Q745" s="1464"/>
      <c r="R745" s="1464"/>
      <c r="S745" s="1464"/>
      <c r="T745" s="1464"/>
      <c r="U745" s="1464"/>
      <c r="V745" s="1464"/>
      <c r="W745" s="1464"/>
      <c r="X745" s="1464"/>
      <c r="Y745" s="1464"/>
      <c r="Z745" s="466">
        <v>31.562999999999999</v>
      </c>
      <c r="AA745" s="466">
        <v>0</v>
      </c>
      <c r="AB745" s="21">
        <v>31.562999999999999</v>
      </c>
      <c r="AC745" s="21">
        <v>23.672750000000001</v>
      </c>
      <c r="AD745" s="21"/>
      <c r="AE745" s="21">
        <v>23.672750000000001</v>
      </c>
      <c r="AF745" s="21">
        <v>23.529775000000001</v>
      </c>
      <c r="AG745" s="21">
        <v>0</v>
      </c>
      <c r="AH745" s="21">
        <v>23.529775000000001</v>
      </c>
      <c r="AI745" s="1464"/>
      <c r="AJ745" s="1464"/>
      <c r="AK745" s="1464" t="s">
        <v>12242</v>
      </c>
      <c r="AL745" s="2601">
        <v>0.25</v>
      </c>
      <c r="AM745" s="1464">
        <v>0</v>
      </c>
    </row>
    <row r="746" spans="1:39" ht="31.5">
      <c r="A746" s="289">
        <v>2187</v>
      </c>
      <c r="B746" s="1468" t="s">
        <v>5574</v>
      </c>
      <c r="C746" s="1484" t="s">
        <v>5575</v>
      </c>
      <c r="D746" s="138" t="s">
        <v>342</v>
      </c>
      <c r="E746" s="1460" t="s">
        <v>4266</v>
      </c>
      <c r="F746" s="1508" t="s">
        <v>115</v>
      </c>
      <c r="G746" s="1463">
        <v>70.456000000000003</v>
      </c>
      <c r="H746" s="1463">
        <v>0</v>
      </c>
      <c r="I746" s="1464">
        <v>9.968</v>
      </c>
      <c r="J746" s="1464">
        <v>0</v>
      </c>
      <c r="K746" s="129">
        <v>9.968</v>
      </c>
      <c r="L746" s="129">
        <v>60.488</v>
      </c>
      <c r="M746" s="1464">
        <v>33.529000000000003</v>
      </c>
      <c r="N746" s="1464">
        <v>0</v>
      </c>
      <c r="O746" s="1464">
        <v>33.529000000000003</v>
      </c>
      <c r="P746" s="1464"/>
      <c r="Q746" s="1464"/>
      <c r="R746" s="1464"/>
      <c r="S746" s="1464"/>
      <c r="T746" s="1464"/>
      <c r="U746" s="1464"/>
      <c r="V746" s="1464"/>
      <c r="W746" s="1464"/>
      <c r="X746" s="1464"/>
      <c r="Y746" s="1464"/>
      <c r="Z746" s="466">
        <v>33.529000000000003</v>
      </c>
      <c r="AA746" s="466">
        <v>0</v>
      </c>
      <c r="AB746" s="21">
        <v>33.529000000000003</v>
      </c>
      <c r="AC746" s="21">
        <v>8.3822500000000009</v>
      </c>
      <c r="AD746" s="21"/>
      <c r="AE746" s="21">
        <v>8.3822500000000009</v>
      </c>
      <c r="AF746" s="21">
        <v>8.3818789999999996</v>
      </c>
      <c r="AG746" s="21">
        <v>0</v>
      </c>
      <c r="AH746" s="21">
        <v>8.3818789999999996</v>
      </c>
      <c r="AI746" s="1464"/>
      <c r="AJ746" s="1464"/>
      <c r="AK746" s="1464" t="s">
        <v>9259</v>
      </c>
      <c r="AL746" s="2601">
        <v>0.25</v>
      </c>
      <c r="AM746" s="1464">
        <v>0</v>
      </c>
    </row>
    <row r="747" spans="1:39" ht="47.25">
      <c r="A747" s="289">
        <v>2188</v>
      </c>
      <c r="B747" s="1468" t="s">
        <v>5576</v>
      </c>
      <c r="C747" s="1484" t="s">
        <v>5577</v>
      </c>
      <c r="D747" s="138" t="s">
        <v>287</v>
      </c>
      <c r="E747" s="1460" t="s">
        <v>4266</v>
      </c>
      <c r="F747" s="1508" t="s">
        <v>115</v>
      </c>
      <c r="G747" s="1463">
        <v>70.456000000000003</v>
      </c>
      <c r="H747" s="1463">
        <v>0</v>
      </c>
      <c r="I747" s="1464">
        <v>9.968</v>
      </c>
      <c r="J747" s="1464">
        <v>0</v>
      </c>
      <c r="K747" s="129">
        <v>9.968</v>
      </c>
      <c r="L747" s="129">
        <v>60.488</v>
      </c>
      <c r="M747" s="1464">
        <v>33.529000000000003</v>
      </c>
      <c r="N747" s="1464">
        <v>0</v>
      </c>
      <c r="O747" s="1464">
        <v>33.529000000000003</v>
      </c>
      <c r="P747" s="1464"/>
      <c r="Q747" s="1464"/>
      <c r="R747" s="1464"/>
      <c r="S747" s="1464"/>
      <c r="T747" s="1464"/>
      <c r="U747" s="1464"/>
      <c r="V747" s="1464"/>
      <c r="W747" s="1464"/>
      <c r="X747" s="1464"/>
      <c r="Y747" s="1464"/>
      <c r="Z747" s="466">
        <v>33.529000000000003</v>
      </c>
      <c r="AA747" s="466">
        <v>0</v>
      </c>
      <c r="AB747" s="21">
        <v>33.529000000000003</v>
      </c>
      <c r="AC747" s="21">
        <v>8.3822500000000009</v>
      </c>
      <c r="AD747" s="21"/>
      <c r="AE747" s="21">
        <v>8.3822500000000009</v>
      </c>
      <c r="AF747" s="21">
        <v>8.3819999999999997</v>
      </c>
      <c r="AG747" s="21">
        <v>0</v>
      </c>
      <c r="AH747" s="21">
        <v>8.3819999999999997</v>
      </c>
      <c r="AI747" s="1464"/>
      <c r="AJ747" s="1464"/>
      <c r="AK747" s="1464" t="s">
        <v>9259</v>
      </c>
      <c r="AL747" s="2601">
        <v>0.25</v>
      </c>
      <c r="AM747" s="1464">
        <v>0</v>
      </c>
    </row>
    <row r="748" spans="1:39" ht="63">
      <c r="A748" s="289">
        <v>2189</v>
      </c>
      <c r="B748" s="1468" t="s">
        <v>5578</v>
      </c>
      <c r="C748" s="1484" t="s">
        <v>5579</v>
      </c>
      <c r="D748" s="1460" t="s">
        <v>277</v>
      </c>
      <c r="E748" s="1460" t="s">
        <v>4266</v>
      </c>
      <c r="F748" s="1508" t="s">
        <v>115</v>
      </c>
      <c r="G748" s="1463">
        <v>99.98</v>
      </c>
      <c r="H748" s="1463">
        <v>8.3330000000000002</v>
      </c>
      <c r="I748" s="1464">
        <v>45.822749999999999</v>
      </c>
      <c r="J748" s="1464">
        <v>0</v>
      </c>
      <c r="K748" s="129">
        <v>54.155749999999998</v>
      </c>
      <c r="L748" s="129">
        <v>45.824250000000006</v>
      </c>
      <c r="M748" s="1464">
        <v>45.823999999999998</v>
      </c>
      <c r="N748" s="1464">
        <v>0</v>
      </c>
      <c r="O748" s="1464">
        <v>45.823999999999998</v>
      </c>
      <c r="P748" s="1464"/>
      <c r="Q748" s="1464"/>
      <c r="R748" s="1464"/>
      <c r="S748" s="1464"/>
      <c r="T748" s="1464"/>
      <c r="U748" s="1464"/>
      <c r="V748" s="1464"/>
      <c r="W748" s="1464"/>
      <c r="X748" s="1464"/>
      <c r="Y748" s="1464"/>
      <c r="Z748" s="466">
        <v>45.823999999999998</v>
      </c>
      <c r="AA748" s="466">
        <v>0</v>
      </c>
      <c r="AB748" s="21">
        <v>45.823999999999998</v>
      </c>
      <c r="AC748" s="21">
        <v>45.823999999999998</v>
      </c>
      <c r="AD748" s="21"/>
      <c r="AE748" s="21">
        <v>45.823999999999998</v>
      </c>
      <c r="AF748" s="21">
        <v>45.823011999999999</v>
      </c>
      <c r="AG748" s="21">
        <v>0</v>
      </c>
      <c r="AH748" s="21">
        <v>45.823011999999999</v>
      </c>
      <c r="AI748" s="1464"/>
      <c r="AJ748" s="1464"/>
      <c r="AK748" s="1464" t="s">
        <v>9259</v>
      </c>
      <c r="AL748" s="2601">
        <v>1</v>
      </c>
      <c r="AM748" s="1464">
        <v>0</v>
      </c>
    </row>
    <row r="749" spans="1:39" ht="47.25">
      <c r="A749" s="289">
        <v>2190</v>
      </c>
      <c r="B749" s="1468" t="s">
        <v>5580</v>
      </c>
      <c r="C749" s="1484" t="s">
        <v>5581</v>
      </c>
      <c r="D749" s="1460" t="s">
        <v>277</v>
      </c>
      <c r="E749" s="1460" t="s">
        <v>4266</v>
      </c>
      <c r="F749" s="1508" t="s">
        <v>115</v>
      </c>
      <c r="G749" s="1463">
        <v>100</v>
      </c>
      <c r="H749" s="1463">
        <v>33.099518000000003</v>
      </c>
      <c r="I749" s="1464">
        <v>45.833249999999992</v>
      </c>
      <c r="J749" s="1464">
        <v>0</v>
      </c>
      <c r="K749" s="129">
        <v>78.932767999999996</v>
      </c>
      <c r="L749" s="129">
        <v>21.067232000000004</v>
      </c>
      <c r="M749" s="1464">
        <v>21.067</v>
      </c>
      <c r="N749" s="1464">
        <v>0</v>
      </c>
      <c r="O749" s="1464">
        <v>21.067</v>
      </c>
      <c r="P749" s="1464"/>
      <c r="Q749" s="1464"/>
      <c r="R749" s="1464"/>
      <c r="S749" s="1464"/>
      <c r="T749" s="1464"/>
      <c r="U749" s="1464"/>
      <c r="V749" s="1464"/>
      <c r="W749" s="1464"/>
      <c r="X749" s="1464"/>
      <c r="Y749" s="1464"/>
      <c r="Z749" s="466">
        <v>21.067</v>
      </c>
      <c r="AA749" s="466">
        <v>0</v>
      </c>
      <c r="AB749" s="21">
        <v>21.067</v>
      </c>
      <c r="AC749" s="21">
        <v>21.067</v>
      </c>
      <c r="AD749" s="21"/>
      <c r="AE749" s="21">
        <v>21.067</v>
      </c>
      <c r="AF749" s="21">
        <v>16.068574000000002</v>
      </c>
      <c r="AG749" s="21">
        <v>0</v>
      </c>
      <c r="AH749" s="21">
        <v>16.068574000000002</v>
      </c>
      <c r="AI749" s="1464"/>
      <c r="AJ749" s="1464"/>
      <c r="AK749" s="1464" t="s">
        <v>9259</v>
      </c>
      <c r="AL749" s="2601">
        <v>1</v>
      </c>
      <c r="AM749" s="1464">
        <v>0</v>
      </c>
    </row>
    <row r="750" spans="1:39" ht="31.5">
      <c r="A750" s="289">
        <v>2191</v>
      </c>
      <c r="B750" s="1468" t="s">
        <v>5582</v>
      </c>
      <c r="C750" s="1484" t="s">
        <v>5583</v>
      </c>
      <c r="D750" s="1460" t="s">
        <v>359</v>
      </c>
      <c r="E750" s="1460" t="s">
        <v>4266</v>
      </c>
      <c r="F750" s="1508" t="s">
        <v>115</v>
      </c>
      <c r="G750" s="1463">
        <v>149.93</v>
      </c>
      <c r="H750" s="1463">
        <v>12.494249999999999</v>
      </c>
      <c r="I750" s="1464">
        <v>13.743749999999999</v>
      </c>
      <c r="J750" s="1464">
        <v>0</v>
      </c>
      <c r="K750" s="129">
        <v>26.238</v>
      </c>
      <c r="L750" s="129">
        <v>123.69200000000001</v>
      </c>
      <c r="M750" s="1464">
        <v>30.922999999999998</v>
      </c>
      <c r="N750" s="1464">
        <v>0</v>
      </c>
      <c r="O750" s="1464">
        <v>30.922999999999998</v>
      </c>
      <c r="P750" s="1464"/>
      <c r="Q750" s="1464"/>
      <c r="R750" s="1464"/>
      <c r="S750" s="1464"/>
      <c r="T750" s="1464"/>
      <c r="U750" s="1464"/>
      <c r="V750" s="1464"/>
      <c r="W750" s="1464"/>
      <c r="X750" s="1464"/>
      <c r="Y750" s="1464"/>
      <c r="Z750" s="466">
        <v>30.922999999999998</v>
      </c>
      <c r="AA750" s="466">
        <v>0</v>
      </c>
      <c r="AB750" s="21">
        <v>30.922999999999998</v>
      </c>
      <c r="AC750" s="21">
        <v>7.7307499999999996</v>
      </c>
      <c r="AD750" s="21"/>
      <c r="AE750" s="21">
        <v>7.7307499999999996</v>
      </c>
      <c r="AF750" s="21">
        <v>7.6736599999999999</v>
      </c>
      <c r="AG750" s="21">
        <v>0</v>
      </c>
      <c r="AH750" s="21">
        <v>7.6736599999999999</v>
      </c>
      <c r="AI750" s="1464"/>
      <c r="AJ750" s="1464"/>
      <c r="AK750" s="1464" t="s">
        <v>9259</v>
      </c>
      <c r="AL750" s="2601">
        <v>0.25</v>
      </c>
      <c r="AM750" s="1464">
        <v>0</v>
      </c>
    </row>
    <row r="751" spans="1:39" ht="94.5">
      <c r="A751" s="289">
        <v>2192</v>
      </c>
      <c r="B751" s="1468" t="s">
        <v>5584</v>
      </c>
      <c r="C751" s="1484" t="s">
        <v>5585</v>
      </c>
      <c r="D751" s="1467" t="s">
        <v>531</v>
      </c>
      <c r="E751" s="1460" t="s">
        <v>4266</v>
      </c>
      <c r="F751" s="1508" t="s">
        <v>115</v>
      </c>
      <c r="G751" s="1463">
        <v>52.63</v>
      </c>
      <c r="H751" s="1463">
        <v>0</v>
      </c>
      <c r="I751" s="1464">
        <v>48.244</v>
      </c>
      <c r="J751" s="1464">
        <v>0</v>
      </c>
      <c r="K751" s="129">
        <v>48.244</v>
      </c>
      <c r="L751" s="129">
        <v>4.3860000000000028</v>
      </c>
      <c r="M751" s="1464">
        <v>4.3860000000000001</v>
      </c>
      <c r="N751" s="1464">
        <v>0</v>
      </c>
      <c r="O751" s="1464">
        <v>4.3860000000000001</v>
      </c>
      <c r="P751" s="1464"/>
      <c r="Q751" s="1464"/>
      <c r="R751" s="1464"/>
      <c r="S751" s="1464"/>
      <c r="T751" s="1464"/>
      <c r="U751" s="1464"/>
      <c r="V751" s="1464"/>
      <c r="W751" s="1464"/>
      <c r="X751" s="1464"/>
      <c r="Y751" s="1464"/>
      <c r="Z751" s="466">
        <v>4.3860000000000001</v>
      </c>
      <c r="AA751" s="466">
        <v>0</v>
      </c>
      <c r="AB751" s="21">
        <v>4.3860000000000001</v>
      </c>
      <c r="AC751" s="21">
        <v>4.3860000000000001</v>
      </c>
      <c r="AD751" s="21"/>
      <c r="AE751" s="21">
        <v>4.3860000000000001</v>
      </c>
      <c r="AF751" s="21">
        <v>0</v>
      </c>
      <c r="AG751" s="21">
        <v>0</v>
      </c>
      <c r="AH751" s="21">
        <v>0</v>
      </c>
      <c r="AI751" s="1464"/>
      <c r="AJ751" s="1464"/>
      <c r="AK751" s="1464" t="s">
        <v>9259</v>
      </c>
      <c r="AL751" s="2601">
        <v>1</v>
      </c>
      <c r="AM751" s="1464">
        <v>0</v>
      </c>
    </row>
    <row r="752" spans="1:39" ht="78.75">
      <c r="A752" s="289">
        <v>2193</v>
      </c>
      <c r="B752" s="1468" t="s">
        <v>5586</v>
      </c>
      <c r="C752" s="1484" t="s">
        <v>5587</v>
      </c>
      <c r="D752" s="1460" t="s">
        <v>617</v>
      </c>
      <c r="E752" s="1460" t="s">
        <v>4266</v>
      </c>
      <c r="F752" s="1508" t="s">
        <v>115</v>
      </c>
      <c r="G752" s="1463">
        <v>100</v>
      </c>
      <c r="H752" s="1463">
        <v>8.25</v>
      </c>
      <c r="I752" s="1464">
        <v>22.916249999999998</v>
      </c>
      <c r="J752" s="1464">
        <v>0</v>
      </c>
      <c r="K752" s="129">
        <v>31.166249999999998</v>
      </c>
      <c r="L752" s="129">
        <v>68.833750000000009</v>
      </c>
      <c r="M752" s="1464">
        <v>17.207999999999998</v>
      </c>
      <c r="N752" s="1464">
        <v>0</v>
      </c>
      <c r="O752" s="1464">
        <v>17.207999999999998</v>
      </c>
      <c r="P752" s="1464"/>
      <c r="Q752" s="1464"/>
      <c r="R752" s="1464"/>
      <c r="S752" s="1464"/>
      <c r="T752" s="1464"/>
      <c r="U752" s="1464"/>
      <c r="V752" s="1464"/>
      <c r="W752" s="1464"/>
      <c r="X752" s="1464"/>
      <c r="Y752" s="1464"/>
      <c r="Z752" s="466">
        <v>17.207999999999998</v>
      </c>
      <c r="AA752" s="466">
        <v>0</v>
      </c>
      <c r="AB752" s="21">
        <v>17.207999999999998</v>
      </c>
      <c r="AC752" s="21">
        <v>17.207999999999998</v>
      </c>
      <c r="AD752" s="21"/>
      <c r="AE752" s="21">
        <v>17.207999999999998</v>
      </c>
      <c r="AF752" s="21">
        <v>17.207999999999998</v>
      </c>
      <c r="AG752" s="21">
        <v>0</v>
      </c>
      <c r="AH752" s="21">
        <v>17.207999999999998</v>
      </c>
      <c r="AI752" s="1464"/>
      <c r="AJ752" s="1464"/>
      <c r="AK752" s="1464" t="s">
        <v>12296</v>
      </c>
      <c r="AL752" s="2601">
        <v>0.25</v>
      </c>
      <c r="AM752" s="1464">
        <v>0</v>
      </c>
    </row>
    <row r="753" spans="1:39" ht="94.5">
      <c r="A753" s="289">
        <v>2194</v>
      </c>
      <c r="B753" s="1468" t="s">
        <v>5588</v>
      </c>
      <c r="C753" s="1484" t="s">
        <v>5589</v>
      </c>
      <c r="D753" s="1460" t="s">
        <v>359</v>
      </c>
      <c r="E753" s="1460" t="s">
        <v>4266</v>
      </c>
      <c r="F753" s="1508" t="s">
        <v>115</v>
      </c>
      <c r="G753" s="1463">
        <v>80</v>
      </c>
      <c r="H753" s="1463">
        <v>6.6667500000000004</v>
      </c>
      <c r="I753" s="1464">
        <v>18.333500000000001</v>
      </c>
      <c r="J753" s="1464">
        <v>0</v>
      </c>
      <c r="K753" s="129">
        <v>25.000250000000001</v>
      </c>
      <c r="L753" s="129">
        <v>54.999749999999999</v>
      </c>
      <c r="M753" s="1464">
        <v>13.75</v>
      </c>
      <c r="N753" s="1464">
        <v>0</v>
      </c>
      <c r="O753" s="1464">
        <v>13.75</v>
      </c>
      <c r="P753" s="1464"/>
      <c r="Q753" s="1464"/>
      <c r="R753" s="1464"/>
      <c r="S753" s="1464"/>
      <c r="T753" s="1464"/>
      <c r="U753" s="1464"/>
      <c r="V753" s="1464"/>
      <c r="W753" s="1464"/>
      <c r="X753" s="1464"/>
      <c r="Y753" s="1464"/>
      <c r="Z753" s="466">
        <v>13.75</v>
      </c>
      <c r="AA753" s="466">
        <v>0</v>
      </c>
      <c r="AB753" s="21">
        <v>13.75</v>
      </c>
      <c r="AC753" s="21">
        <v>13.749500000000001</v>
      </c>
      <c r="AD753" s="21"/>
      <c r="AE753" s="21">
        <v>13.749500000000001</v>
      </c>
      <c r="AF753" s="21">
        <v>13.75</v>
      </c>
      <c r="AG753" s="21">
        <v>0</v>
      </c>
      <c r="AH753" s="21">
        <v>13.75</v>
      </c>
      <c r="AI753" s="1464"/>
      <c r="AJ753" s="1464"/>
      <c r="AK753" s="1464" t="s">
        <v>12216</v>
      </c>
      <c r="AL753" s="2601">
        <v>0.25</v>
      </c>
      <c r="AM753" s="1464">
        <v>0</v>
      </c>
    </row>
    <row r="754" spans="1:39" ht="47.25">
      <c r="A754" s="289">
        <v>2195</v>
      </c>
      <c r="B754" s="1468" t="s">
        <v>5590</v>
      </c>
      <c r="C754" s="1484" t="s">
        <v>5591</v>
      </c>
      <c r="D754" s="138" t="s">
        <v>147</v>
      </c>
      <c r="E754" s="1460" t="s">
        <v>5592</v>
      </c>
      <c r="F754" s="1508" t="s">
        <v>115</v>
      </c>
      <c r="G754" s="1463">
        <v>80</v>
      </c>
      <c r="H754" s="1463">
        <v>0</v>
      </c>
      <c r="I754" s="1464">
        <v>9.1664999999999992</v>
      </c>
      <c r="J754" s="1464">
        <v>0</v>
      </c>
      <c r="K754" s="129">
        <v>9.1664999999999992</v>
      </c>
      <c r="L754" s="129">
        <v>70.833500000000001</v>
      </c>
      <c r="M754" s="1464">
        <v>35.417000000000002</v>
      </c>
      <c r="N754" s="1464">
        <v>0</v>
      </c>
      <c r="O754" s="1464">
        <v>35.417000000000002</v>
      </c>
      <c r="P754" s="1464"/>
      <c r="Q754" s="1464"/>
      <c r="R754" s="1464"/>
      <c r="S754" s="1464"/>
      <c r="T754" s="1464"/>
      <c r="U754" s="1464"/>
      <c r="V754" s="1464"/>
      <c r="W754" s="1464"/>
      <c r="X754" s="1464"/>
      <c r="Y754" s="1464"/>
      <c r="Z754" s="466">
        <v>35.417000000000002</v>
      </c>
      <c r="AA754" s="466">
        <v>0</v>
      </c>
      <c r="AB754" s="21">
        <v>35.417000000000002</v>
      </c>
      <c r="AC754" s="21">
        <v>17.70825</v>
      </c>
      <c r="AD754" s="21"/>
      <c r="AE754" s="21">
        <v>17.70825</v>
      </c>
      <c r="AF754" s="21">
        <v>17.707553999999998</v>
      </c>
      <c r="AG754" s="21">
        <v>0</v>
      </c>
      <c r="AH754" s="21">
        <v>17.707553999999998</v>
      </c>
      <c r="AI754" s="1464"/>
      <c r="AJ754" s="1464"/>
      <c r="AK754" s="1464" t="s">
        <v>9735</v>
      </c>
      <c r="AL754" s="2601">
        <v>0.25</v>
      </c>
      <c r="AM754" s="1464">
        <v>0</v>
      </c>
    </row>
    <row r="755" spans="1:39" ht="63">
      <c r="A755" s="289">
        <v>2196</v>
      </c>
      <c r="B755" s="1468" t="s">
        <v>5593</v>
      </c>
      <c r="C755" s="1484" t="s">
        <v>5594</v>
      </c>
      <c r="D755" s="138" t="s">
        <v>147</v>
      </c>
      <c r="E755" s="1460" t="s">
        <v>5592</v>
      </c>
      <c r="F755" s="1508" t="s">
        <v>115</v>
      </c>
      <c r="G755" s="1463">
        <v>70</v>
      </c>
      <c r="H755" s="1463">
        <v>0</v>
      </c>
      <c r="I755" s="1464">
        <v>8.0207499999999996</v>
      </c>
      <c r="J755" s="1464">
        <v>0</v>
      </c>
      <c r="K755" s="129">
        <v>8.0207499999999996</v>
      </c>
      <c r="L755" s="129">
        <v>61.97925</v>
      </c>
      <c r="M755" s="1464">
        <v>30.99</v>
      </c>
      <c r="N755" s="1464">
        <v>0</v>
      </c>
      <c r="O755" s="1464">
        <v>30.99</v>
      </c>
      <c r="P755" s="1464"/>
      <c r="Q755" s="1464"/>
      <c r="R755" s="1464"/>
      <c r="S755" s="1464"/>
      <c r="T755" s="1464"/>
      <c r="U755" s="1464"/>
      <c r="V755" s="1464"/>
      <c r="W755" s="1464"/>
      <c r="X755" s="1464"/>
      <c r="Y755" s="1464"/>
      <c r="Z755" s="466">
        <v>30.99</v>
      </c>
      <c r="AA755" s="466">
        <v>0</v>
      </c>
      <c r="AB755" s="21">
        <v>30.99</v>
      </c>
      <c r="AC755" s="21">
        <v>15.4955</v>
      </c>
      <c r="AD755" s="21"/>
      <c r="AE755" s="21">
        <v>15.4955</v>
      </c>
      <c r="AF755" s="21">
        <v>15.494218</v>
      </c>
      <c r="AG755" s="21">
        <v>0</v>
      </c>
      <c r="AH755" s="21">
        <v>15.494218</v>
      </c>
      <c r="AI755" s="1464"/>
      <c r="AJ755" s="1464"/>
      <c r="AK755" s="1464" t="s">
        <v>11800</v>
      </c>
      <c r="AL755" s="2601">
        <v>0.25</v>
      </c>
      <c r="AM755" s="1464">
        <v>0</v>
      </c>
    </row>
    <row r="756" spans="1:39" ht="63">
      <c r="A756" s="289">
        <v>2197</v>
      </c>
      <c r="B756" s="1468" t="s">
        <v>5595</v>
      </c>
      <c r="C756" s="1484" t="s">
        <v>5596</v>
      </c>
      <c r="D756" s="138" t="s">
        <v>147</v>
      </c>
      <c r="E756" s="1460" t="s">
        <v>5592</v>
      </c>
      <c r="F756" s="1508" t="s">
        <v>115</v>
      </c>
      <c r="G756" s="1463">
        <v>53.514000000000003</v>
      </c>
      <c r="H756" s="1463">
        <v>0</v>
      </c>
      <c r="I756" s="1464">
        <v>14.055</v>
      </c>
      <c r="J756" s="1464">
        <v>0</v>
      </c>
      <c r="K756" s="129">
        <v>14.055</v>
      </c>
      <c r="L756" s="129">
        <v>39.459000000000003</v>
      </c>
      <c r="M756" s="1464">
        <v>39.459000000000003</v>
      </c>
      <c r="N756" s="1464">
        <v>0</v>
      </c>
      <c r="O756" s="1464">
        <v>39.459000000000003</v>
      </c>
      <c r="P756" s="1464"/>
      <c r="Q756" s="1464"/>
      <c r="R756" s="1464"/>
      <c r="S756" s="1464"/>
      <c r="T756" s="1464"/>
      <c r="U756" s="1464"/>
      <c r="V756" s="1464"/>
      <c r="W756" s="1464"/>
      <c r="X756" s="1464"/>
      <c r="Y756" s="1464"/>
      <c r="Z756" s="466">
        <v>39.459000000000003</v>
      </c>
      <c r="AA756" s="466">
        <v>0</v>
      </c>
      <c r="AB756" s="21">
        <v>39.459000000000003</v>
      </c>
      <c r="AC756" s="21">
        <v>39.459000000000003</v>
      </c>
      <c r="AD756" s="21"/>
      <c r="AE756" s="21">
        <v>39.459000000000003</v>
      </c>
      <c r="AF756" s="21">
        <v>39.392074000000001</v>
      </c>
      <c r="AG756" s="21">
        <v>0</v>
      </c>
      <c r="AH756" s="21">
        <v>39.392074000000001</v>
      </c>
      <c r="AI756" s="1464"/>
      <c r="AJ756" s="1464"/>
      <c r="AK756" s="1464" t="s">
        <v>9259</v>
      </c>
      <c r="AL756" s="2601">
        <v>1</v>
      </c>
      <c r="AM756" s="1464">
        <v>0</v>
      </c>
    </row>
    <row r="757" spans="1:39" ht="47.25">
      <c r="A757" s="289">
        <v>2198</v>
      </c>
      <c r="B757" s="1468" t="s">
        <v>5597</v>
      </c>
      <c r="C757" s="1484" t="s">
        <v>5598</v>
      </c>
      <c r="D757" s="138" t="s">
        <v>147</v>
      </c>
      <c r="E757" s="1460" t="s">
        <v>5592</v>
      </c>
      <c r="F757" s="1508" t="s">
        <v>115</v>
      </c>
      <c r="G757" s="1463">
        <v>20.058</v>
      </c>
      <c r="H757" s="1463">
        <v>0</v>
      </c>
      <c r="I757" s="1464">
        <v>18.387</v>
      </c>
      <c r="J757" s="1464">
        <v>0</v>
      </c>
      <c r="K757" s="129">
        <v>18.387</v>
      </c>
      <c r="L757" s="129">
        <v>1.6709999999999994</v>
      </c>
      <c r="M757" s="1464">
        <v>1.671</v>
      </c>
      <c r="N757" s="1464">
        <v>0</v>
      </c>
      <c r="O757" s="1464">
        <v>1.671</v>
      </c>
      <c r="P757" s="1464"/>
      <c r="Q757" s="1464"/>
      <c r="R757" s="1464"/>
      <c r="S757" s="1464"/>
      <c r="T757" s="1464"/>
      <c r="U757" s="1464"/>
      <c r="V757" s="1464"/>
      <c r="W757" s="1464"/>
      <c r="X757" s="1464"/>
      <c r="Y757" s="1464"/>
      <c r="Z757" s="466">
        <v>1.671</v>
      </c>
      <c r="AA757" s="466">
        <v>0</v>
      </c>
      <c r="AB757" s="21">
        <v>1.671</v>
      </c>
      <c r="AC757" s="21">
        <v>1.671</v>
      </c>
      <c r="AD757" s="21"/>
      <c r="AE757" s="21">
        <v>1.671</v>
      </c>
      <c r="AF757" s="21">
        <v>0</v>
      </c>
      <c r="AG757" s="21">
        <v>0</v>
      </c>
      <c r="AH757" s="21">
        <v>0</v>
      </c>
      <c r="AI757" s="1464"/>
      <c r="AJ757" s="1464"/>
      <c r="AK757" s="1464" t="s">
        <v>9259</v>
      </c>
      <c r="AL757" s="2601">
        <v>1</v>
      </c>
      <c r="AM757" s="1464">
        <v>0</v>
      </c>
    </row>
    <row r="758" spans="1:39" ht="63">
      <c r="A758" s="289">
        <v>2199</v>
      </c>
      <c r="B758" s="1468" t="s">
        <v>5599</v>
      </c>
      <c r="C758" s="1484" t="s">
        <v>5600</v>
      </c>
      <c r="D758" s="138" t="s">
        <v>147</v>
      </c>
      <c r="E758" s="1460" t="s">
        <v>5592</v>
      </c>
      <c r="F758" s="1508" t="s">
        <v>115</v>
      </c>
      <c r="G758" s="1463">
        <v>80</v>
      </c>
      <c r="H758" s="1463">
        <v>0</v>
      </c>
      <c r="I758" s="1464">
        <v>9.1667500000000004</v>
      </c>
      <c r="J758" s="1464">
        <v>0</v>
      </c>
      <c r="K758" s="129">
        <v>9.1667500000000004</v>
      </c>
      <c r="L758" s="129">
        <v>70.833249999999992</v>
      </c>
      <c r="M758" s="1464">
        <v>35.417000000000002</v>
      </c>
      <c r="N758" s="1464">
        <v>0</v>
      </c>
      <c r="O758" s="1464">
        <v>35.417000000000002</v>
      </c>
      <c r="P758" s="1464"/>
      <c r="Q758" s="1464"/>
      <c r="R758" s="1464"/>
      <c r="S758" s="1464"/>
      <c r="T758" s="1464"/>
      <c r="U758" s="1464"/>
      <c r="V758" s="1464"/>
      <c r="W758" s="1464"/>
      <c r="X758" s="1464"/>
      <c r="Y758" s="1464"/>
      <c r="Z758" s="466">
        <v>35.417000000000002</v>
      </c>
      <c r="AA758" s="466">
        <v>0</v>
      </c>
      <c r="AB758" s="21">
        <v>35.417000000000002</v>
      </c>
      <c r="AC758" s="21">
        <v>17.70825</v>
      </c>
      <c r="AD758" s="21"/>
      <c r="AE758" s="21">
        <v>17.70825</v>
      </c>
      <c r="AF758" s="21">
        <v>17.654724000000002</v>
      </c>
      <c r="AG758" s="21">
        <v>0</v>
      </c>
      <c r="AH758" s="21">
        <v>17.654724000000002</v>
      </c>
      <c r="AI758" s="1464"/>
      <c r="AJ758" s="1464"/>
      <c r="AK758" s="1464" t="s">
        <v>10848</v>
      </c>
      <c r="AL758" s="2601">
        <v>0.25</v>
      </c>
      <c r="AM758" s="1464">
        <v>0</v>
      </c>
    </row>
    <row r="759" spans="1:39" ht="63">
      <c r="A759" s="289">
        <v>2200</v>
      </c>
      <c r="B759" s="1468" t="s">
        <v>5601</v>
      </c>
      <c r="C759" s="1484" t="s">
        <v>5602</v>
      </c>
      <c r="D759" s="138" t="s">
        <v>167</v>
      </c>
      <c r="E759" s="138" t="s">
        <v>121</v>
      </c>
      <c r="F759" s="1508" t="s">
        <v>115</v>
      </c>
      <c r="G759" s="1463">
        <v>23.751000000000001</v>
      </c>
      <c r="H759" s="1463">
        <v>0</v>
      </c>
      <c r="I759" s="1464">
        <v>4.3849999999999998</v>
      </c>
      <c r="J759" s="1464">
        <v>0</v>
      </c>
      <c r="K759" s="129">
        <v>4.3849999999999998</v>
      </c>
      <c r="L759" s="129">
        <v>19.366</v>
      </c>
      <c r="M759" s="1464">
        <v>19.366</v>
      </c>
      <c r="N759" s="1464">
        <v>0</v>
      </c>
      <c r="O759" s="1464">
        <v>19.366</v>
      </c>
      <c r="P759" s="1464"/>
      <c r="Q759" s="1464"/>
      <c r="R759" s="1464"/>
      <c r="S759" s="1464"/>
      <c r="T759" s="1464"/>
      <c r="U759" s="1464"/>
      <c r="V759" s="1464"/>
      <c r="W759" s="1464"/>
      <c r="X759" s="1464"/>
      <c r="Y759" s="1464"/>
      <c r="Z759" s="466">
        <v>19.366</v>
      </c>
      <c r="AA759" s="466">
        <v>0</v>
      </c>
      <c r="AB759" s="21">
        <v>19.366</v>
      </c>
      <c r="AC759" s="21">
        <v>19.366</v>
      </c>
      <c r="AD759" s="21"/>
      <c r="AE759" s="21">
        <v>19.366</v>
      </c>
      <c r="AF759" s="21">
        <v>13.427239999999999</v>
      </c>
      <c r="AG759" s="21">
        <v>0</v>
      </c>
      <c r="AH759" s="21">
        <v>13.427239999999999</v>
      </c>
      <c r="AI759" s="1464"/>
      <c r="AJ759" s="1464"/>
      <c r="AK759" s="1464" t="s">
        <v>9259</v>
      </c>
      <c r="AL759" s="2601">
        <v>1</v>
      </c>
      <c r="AM759" s="1464">
        <v>0</v>
      </c>
    </row>
    <row r="760" spans="1:39" ht="47.25">
      <c r="A760" s="289">
        <v>2201</v>
      </c>
      <c r="B760" s="1468" t="s">
        <v>5603</v>
      </c>
      <c r="C760" s="1484" t="s">
        <v>5604</v>
      </c>
      <c r="D760" s="138" t="s">
        <v>147</v>
      </c>
      <c r="E760" s="138" t="s">
        <v>121</v>
      </c>
      <c r="F760" s="1508" t="s">
        <v>115</v>
      </c>
      <c r="G760" s="1463">
        <v>2.9390000000000001</v>
      </c>
      <c r="H760" s="1463">
        <v>0</v>
      </c>
      <c r="I760" s="1464">
        <v>0.73499999999999999</v>
      </c>
      <c r="J760" s="1464">
        <v>0</v>
      </c>
      <c r="K760" s="129">
        <v>0.73499999999999999</v>
      </c>
      <c r="L760" s="129">
        <v>2.2040000000000002</v>
      </c>
      <c r="M760" s="1464">
        <v>2.2040000000000002</v>
      </c>
      <c r="N760" s="1464">
        <v>0</v>
      </c>
      <c r="O760" s="1464">
        <v>2.2040000000000002</v>
      </c>
      <c r="P760" s="1464"/>
      <c r="Q760" s="1464"/>
      <c r="R760" s="1464"/>
      <c r="S760" s="1464"/>
      <c r="T760" s="1464"/>
      <c r="U760" s="1464"/>
      <c r="V760" s="1464"/>
      <c r="W760" s="1464"/>
      <c r="X760" s="1464"/>
      <c r="Y760" s="1464"/>
      <c r="Z760" s="466">
        <v>2.2040000000000002</v>
      </c>
      <c r="AA760" s="466">
        <v>0</v>
      </c>
      <c r="AB760" s="21">
        <v>2.2040000000000002</v>
      </c>
      <c r="AC760" s="21">
        <v>2.2040000000000002</v>
      </c>
      <c r="AD760" s="21"/>
      <c r="AE760" s="21">
        <v>2.2040000000000002</v>
      </c>
      <c r="AF760" s="21">
        <v>2.2040000000000002</v>
      </c>
      <c r="AG760" s="21">
        <v>0</v>
      </c>
      <c r="AH760" s="21">
        <v>2.2040000000000002</v>
      </c>
      <c r="AI760" s="1464"/>
      <c r="AJ760" s="1464"/>
      <c r="AK760" s="1464" t="s">
        <v>9259</v>
      </c>
      <c r="AL760" s="2601">
        <v>1</v>
      </c>
      <c r="AM760" s="1464">
        <v>0</v>
      </c>
    </row>
    <row r="761" spans="1:39" ht="63">
      <c r="A761" s="289">
        <v>2202</v>
      </c>
      <c r="B761" s="1468" t="s">
        <v>5605</v>
      </c>
      <c r="C761" s="1484" t="s">
        <v>5606</v>
      </c>
      <c r="D761" s="138" t="s">
        <v>167</v>
      </c>
      <c r="E761" s="138" t="s">
        <v>121</v>
      </c>
      <c r="F761" s="1508" t="s">
        <v>115</v>
      </c>
      <c r="G761" s="1463">
        <v>22.207000000000001</v>
      </c>
      <c r="H761" s="1463">
        <v>0</v>
      </c>
      <c r="I761" s="1464">
        <v>15.292</v>
      </c>
      <c r="J761" s="1464">
        <v>0</v>
      </c>
      <c r="K761" s="129">
        <v>15.292</v>
      </c>
      <c r="L761" s="129">
        <v>6.9150000000000009</v>
      </c>
      <c r="M761" s="1464">
        <v>6.915</v>
      </c>
      <c r="N761" s="1464">
        <v>0</v>
      </c>
      <c r="O761" s="1464">
        <v>6.915</v>
      </c>
      <c r="P761" s="1464"/>
      <c r="Q761" s="1464"/>
      <c r="R761" s="1464"/>
      <c r="S761" s="1464"/>
      <c r="T761" s="1464"/>
      <c r="U761" s="1464"/>
      <c r="V761" s="1464"/>
      <c r="W761" s="1464"/>
      <c r="X761" s="1464"/>
      <c r="Y761" s="1464"/>
      <c r="Z761" s="466">
        <v>6.915</v>
      </c>
      <c r="AA761" s="466">
        <v>0</v>
      </c>
      <c r="AB761" s="21">
        <v>6.915</v>
      </c>
      <c r="AC761" s="21">
        <v>6.915</v>
      </c>
      <c r="AD761" s="21"/>
      <c r="AE761" s="21">
        <v>6.915</v>
      </c>
      <c r="AF761" s="21">
        <v>6.9149880000000001</v>
      </c>
      <c r="AG761" s="21">
        <v>0</v>
      </c>
      <c r="AH761" s="21">
        <v>6.9149880000000001</v>
      </c>
      <c r="AI761" s="1464"/>
      <c r="AJ761" s="1464"/>
      <c r="AK761" s="1464" t="s">
        <v>9259</v>
      </c>
      <c r="AL761" s="2601">
        <v>1</v>
      </c>
      <c r="AM761" s="1464">
        <v>0</v>
      </c>
    </row>
    <row r="762" spans="1:39" ht="63">
      <c r="A762" s="289">
        <v>2203</v>
      </c>
      <c r="B762" s="1468" t="s">
        <v>5607</v>
      </c>
      <c r="C762" s="1484" t="s">
        <v>5608</v>
      </c>
      <c r="D762" s="138" t="s">
        <v>147</v>
      </c>
      <c r="E762" s="138" t="s">
        <v>121</v>
      </c>
      <c r="F762" s="1508" t="s">
        <v>115</v>
      </c>
      <c r="G762" s="1506">
        <v>111.923</v>
      </c>
      <c r="H762" s="1463">
        <v>0</v>
      </c>
      <c r="I762" s="1464">
        <v>13.087250000000001</v>
      </c>
      <c r="J762" s="1464">
        <v>0</v>
      </c>
      <c r="K762" s="129">
        <v>13.087250000000001</v>
      </c>
      <c r="L762" s="129">
        <v>98.835750000000004</v>
      </c>
      <c r="M762" s="1464">
        <v>49.417999999999999</v>
      </c>
      <c r="N762" s="1464">
        <v>0</v>
      </c>
      <c r="O762" s="1464">
        <v>49.417999999999999</v>
      </c>
      <c r="P762" s="1464"/>
      <c r="Q762" s="1464"/>
      <c r="R762" s="1464"/>
      <c r="S762" s="1464"/>
      <c r="T762" s="1464"/>
      <c r="U762" s="1464"/>
      <c r="V762" s="1464"/>
      <c r="W762" s="1464"/>
      <c r="X762" s="1464"/>
      <c r="Y762" s="1464"/>
      <c r="Z762" s="466">
        <v>49.417999999999999</v>
      </c>
      <c r="AA762" s="466">
        <v>0</v>
      </c>
      <c r="AB762" s="21">
        <v>49.417999999999999</v>
      </c>
      <c r="AC762" s="21">
        <v>12.3545</v>
      </c>
      <c r="AD762" s="21"/>
      <c r="AE762" s="21">
        <v>12.3545</v>
      </c>
      <c r="AF762" s="21">
        <v>12.355</v>
      </c>
      <c r="AG762" s="21">
        <v>0</v>
      </c>
      <c r="AH762" s="21">
        <v>12.355</v>
      </c>
      <c r="AI762" s="1464"/>
      <c r="AJ762" s="1464"/>
      <c r="AK762" s="1464" t="s">
        <v>9259</v>
      </c>
      <c r="AL762" s="2601">
        <v>0.25</v>
      </c>
      <c r="AM762" s="1464">
        <v>0</v>
      </c>
    </row>
    <row r="763" spans="1:39" ht="110.25">
      <c r="A763" s="289">
        <v>2204</v>
      </c>
      <c r="B763" s="1468" t="s">
        <v>5609</v>
      </c>
      <c r="C763" s="1484" t="s">
        <v>5610</v>
      </c>
      <c r="D763" s="138" t="s">
        <v>147</v>
      </c>
      <c r="E763" s="138" t="s">
        <v>121</v>
      </c>
      <c r="F763" s="1508" t="s">
        <v>115</v>
      </c>
      <c r="G763" s="1506">
        <v>113.6</v>
      </c>
      <c r="H763" s="1463">
        <v>0</v>
      </c>
      <c r="I763" s="1464">
        <v>49.944000000000003</v>
      </c>
      <c r="J763" s="1464">
        <v>0</v>
      </c>
      <c r="K763" s="129">
        <v>49.944000000000003</v>
      </c>
      <c r="L763" s="129">
        <v>63.655999999999992</v>
      </c>
      <c r="M763" s="1464">
        <v>15.914</v>
      </c>
      <c r="N763" s="1464">
        <v>0</v>
      </c>
      <c r="O763" s="1464">
        <v>15.914</v>
      </c>
      <c r="P763" s="1464"/>
      <c r="Q763" s="1464"/>
      <c r="R763" s="1464"/>
      <c r="S763" s="1464"/>
      <c r="T763" s="1464"/>
      <c r="U763" s="1464"/>
      <c r="V763" s="1464"/>
      <c r="W763" s="1464"/>
      <c r="X763" s="1464"/>
      <c r="Y763" s="1464"/>
      <c r="Z763" s="466">
        <v>15.914</v>
      </c>
      <c r="AA763" s="466">
        <v>0</v>
      </c>
      <c r="AB763" s="21">
        <v>15.914</v>
      </c>
      <c r="AC763" s="21">
        <v>11.936499999999999</v>
      </c>
      <c r="AD763" s="21"/>
      <c r="AE763" s="21">
        <v>11.936499999999999</v>
      </c>
      <c r="AF763" s="21">
        <v>11.857961</v>
      </c>
      <c r="AG763" s="21">
        <v>0</v>
      </c>
      <c r="AH763" s="21">
        <v>11.857961</v>
      </c>
      <c r="AI763" s="1464"/>
      <c r="AJ763" s="1464"/>
      <c r="AK763" s="1464" t="s">
        <v>12201</v>
      </c>
      <c r="AL763" s="2601">
        <v>0.25</v>
      </c>
      <c r="AM763" s="1464">
        <v>0</v>
      </c>
    </row>
    <row r="764" spans="1:39" ht="78.75">
      <c r="A764" s="289">
        <v>2205</v>
      </c>
      <c r="B764" s="1468" t="s">
        <v>5611</v>
      </c>
      <c r="C764" s="1484" t="s">
        <v>5612</v>
      </c>
      <c r="D764" s="138" t="s">
        <v>147</v>
      </c>
      <c r="E764" s="138" t="s">
        <v>121</v>
      </c>
      <c r="F764" s="1508" t="s">
        <v>115</v>
      </c>
      <c r="G764" s="1506">
        <v>109.71299999999999</v>
      </c>
      <c r="H764" s="1463">
        <v>0</v>
      </c>
      <c r="I764" s="1464">
        <v>49.942750000000004</v>
      </c>
      <c r="J764" s="1464">
        <v>0</v>
      </c>
      <c r="K764" s="129">
        <v>49.942750000000004</v>
      </c>
      <c r="L764" s="129">
        <v>59.77024999999999</v>
      </c>
      <c r="M764" s="1464">
        <v>14.943</v>
      </c>
      <c r="N764" s="1464">
        <v>0</v>
      </c>
      <c r="O764" s="1464">
        <v>14.943</v>
      </c>
      <c r="P764" s="1464"/>
      <c r="Q764" s="1464"/>
      <c r="R764" s="1464"/>
      <c r="S764" s="1464"/>
      <c r="T764" s="1464"/>
      <c r="U764" s="1464"/>
      <c r="V764" s="1464"/>
      <c r="W764" s="1464"/>
      <c r="X764" s="1464"/>
      <c r="Y764" s="1464"/>
      <c r="Z764" s="466">
        <v>14.943</v>
      </c>
      <c r="AA764" s="466">
        <v>0</v>
      </c>
      <c r="AB764" s="21">
        <v>14.943</v>
      </c>
      <c r="AC764" s="21">
        <v>7.4717500000000001</v>
      </c>
      <c r="AD764" s="21"/>
      <c r="AE764" s="21">
        <v>7.4717500000000001</v>
      </c>
      <c r="AF764" s="21">
        <v>7.4358519999999997</v>
      </c>
      <c r="AG764" s="21">
        <v>0</v>
      </c>
      <c r="AH764" s="21">
        <v>7.4358519999999997</v>
      </c>
      <c r="AI764" s="1464"/>
      <c r="AJ764" s="1464"/>
      <c r="AK764" s="1464" t="s">
        <v>9735</v>
      </c>
      <c r="AL764" s="2601">
        <v>0.25</v>
      </c>
      <c r="AM764" s="1464">
        <v>0</v>
      </c>
    </row>
    <row r="765" spans="1:39" ht="94.5">
      <c r="A765" s="289">
        <v>2206</v>
      </c>
      <c r="B765" s="1468" t="s">
        <v>5613</v>
      </c>
      <c r="C765" s="1484" t="s">
        <v>5614</v>
      </c>
      <c r="D765" s="138" t="s">
        <v>147</v>
      </c>
      <c r="E765" s="138" t="s">
        <v>121</v>
      </c>
      <c r="F765" s="1508" t="s">
        <v>115</v>
      </c>
      <c r="G765" s="1506">
        <v>120.514</v>
      </c>
      <c r="H765" s="1463">
        <v>0</v>
      </c>
      <c r="I765" s="1464">
        <v>13.5175</v>
      </c>
      <c r="J765" s="1464">
        <v>0</v>
      </c>
      <c r="K765" s="129">
        <v>13.5175</v>
      </c>
      <c r="L765" s="129">
        <v>106.9965</v>
      </c>
      <c r="M765" s="1464">
        <v>26.748999999999999</v>
      </c>
      <c r="N765" s="1464">
        <v>0</v>
      </c>
      <c r="O765" s="1464">
        <v>26.748999999999999</v>
      </c>
      <c r="P765" s="1464"/>
      <c r="Q765" s="1464"/>
      <c r="R765" s="1464"/>
      <c r="S765" s="1464"/>
      <c r="T765" s="1464"/>
      <c r="U765" s="1464"/>
      <c r="V765" s="1464"/>
      <c r="W765" s="1464"/>
      <c r="X765" s="1464"/>
      <c r="Y765" s="1464"/>
      <c r="Z765" s="466">
        <v>26.748999999999999</v>
      </c>
      <c r="AA765" s="466">
        <v>0</v>
      </c>
      <c r="AB765" s="21">
        <v>26.748999999999999</v>
      </c>
      <c r="AC765" s="21">
        <v>13.37425</v>
      </c>
      <c r="AD765" s="21"/>
      <c r="AE765" s="21">
        <v>13.37425</v>
      </c>
      <c r="AF765" s="21">
        <v>13.373699999999999</v>
      </c>
      <c r="AG765" s="21">
        <v>0</v>
      </c>
      <c r="AH765" s="21">
        <v>13.373699999999999</v>
      </c>
      <c r="AI765" s="1464"/>
      <c r="AJ765" s="1464"/>
      <c r="AK765" s="1464" t="s">
        <v>9735</v>
      </c>
      <c r="AL765" s="2601">
        <v>0.25</v>
      </c>
      <c r="AM765" s="1464">
        <v>0</v>
      </c>
    </row>
    <row r="766" spans="1:39" ht="63">
      <c r="A766" s="289">
        <v>2207</v>
      </c>
      <c r="B766" s="1468" t="s">
        <v>5615</v>
      </c>
      <c r="C766" s="1484" t="s">
        <v>5616</v>
      </c>
      <c r="D766" s="138" t="s">
        <v>147</v>
      </c>
      <c r="E766" s="138" t="s">
        <v>121</v>
      </c>
      <c r="F766" s="1508" t="s">
        <v>115</v>
      </c>
      <c r="G766" s="1506">
        <v>111.932</v>
      </c>
      <c r="H766" s="1463">
        <v>0</v>
      </c>
      <c r="I766" s="1464">
        <v>13.08825</v>
      </c>
      <c r="J766" s="1464">
        <v>0</v>
      </c>
      <c r="K766" s="129">
        <v>13.08825</v>
      </c>
      <c r="L766" s="129">
        <v>98.84375</v>
      </c>
      <c r="M766" s="1464">
        <v>49.421999999999997</v>
      </c>
      <c r="N766" s="1464">
        <v>0</v>
      </c>
      <c r="O766" s="1464">
        <v>49.421999999999997</v>
      </c>
      <c r="P766" s="1464"/>
      <c r="Q766" s="1464"/>
      <c r="R766" s="1464"/>
      <c r="S766" s="1464"/>
      <c r="T766" s="1464"/>
      <c r="U766" s="1464"/>
      <c r="V766" s="1464"/>
      <c r="W766" s="1464"/>
      <c r="X766" s="1464"/>
      <c r="Y766" s="1464"/>
      <c r="Z766" s="466">
        <v>49.421999999999997</v>
      </c>
      <c r="AA766" s="466">
        <v>0</v>
      </c>
      <c r="AB766" s="21">
        <v>49.421999999999997</v>
      </c>
      <c r="AC766" s="21">
        <v>24.711500000000001</v>
      </c>
      <c r="AD766" s="21"/>
      <c r="AE766" s="21">
        <v>24.711500000000001</v>
      </c>
      <c r="AF766" s="21">
        <v>24.703268000000001</v>
      </c>
      <c r="AG766" s="21">
        <v>0</v>
      </c>
      <c r="AH766" s="21">
        <v>24.703268000000001</v>
      </c>
      <c r="AI766" s="1464"/>
      <c r="AJ766" s="1464"/>
      <c r="AK766" s="1464" t="s">
        <v>9735</v>
      </c>
      <c r="AL766" s="2601">
        <v>0.25</v>
      </c>
      <c r="AM766" s="1464">
        <v>0</v>
      </c>
    </row>
    <row r="767" spans="1:39" ht="78.75">
      <c r="A767" s="289">
        <v>2208</v>
      </c>
      <c r="B767" s="1468" t="s">
        <v>5617</v>
      </c>
      <c r="C767" s="1484" t="s">
        <v>5618</v>
      </c>
      <c r="D767" s="138" t="s">
        <v>147</v>
      </c>
      <c r="E767" s="138" t="s">
        <v>121</v>
      </c>
      <c r="F767" s="1508" t="s">
        <v>115</v>
      </c>
      <c r="G767" s="1506">
        <v>111.44499999999999</v>
      </c>
      <c r="H767" s="1463">
        <v>0</v>
      </c>
      <c r="I767" s="1464">
        <v>13.06325</v>
      </c>
      <c r="J767" s="1464">
        <v>0</v>
      </c>
      <c r="K767" s="129">
        <v>13.06325</v>
      </c>
      <c r="L767" s="129">
        <v>98.381749999999997</v>
      </c>
      <c r="M767" s="1464">
        <v>24.594999999999999</v>
      </c>
      <c r="N767" s="1464">
        <v>0</v>
      </c>
      <c r="O767" s="1464">
        <v>24.594999999999999</v>
      </c>
      <c r="P767" s="1464"/>
      <c r="Q767" s="1464"/>
      <c r="R767" s="1464"/>
      <c r="S767" s="1464"/>
      <c r="T767" s="1464"/>
      <c r="U767" s="1464"/>
      <c r="V767" s="1464"/>
      <c r="W767" s="1464"/>
      <c r="X767" s="1464"/>
      <c r="Y767" s="1464"/>
      <c r="Z767" s="466">
        <v>24.594999999999999</v>
      </c>
      <c r="AA767" s="466">
        <v>0</v>
      </c>
      <c r="AB767" s="21">
        <v>24.594999999999999</v>
      </c>
      <c r="AC767" s="21">
        <v>12.297750000000001</v>
      </c>
      <c r="AD767" s="21"/>
      <c r="AE767" s="21">
        <v>12.297750000000001</v>
      </c>
      <c r="AF767" s="21">
        <v>12.286517999999999</v>
      </c>
      <c r="AG767" s="21">
        <v>0</v>
      </c>
      <c r="AH767" s="21">
        <v>12.286517999999999</v>
      </c>
      <c r="AI767" s="1464"/>
      <c r="AJ767" s="1464"/>
      <c r="AK767" s="1464" t="s">
        <v>9735</v>
      </c>
      <c r="AL767" s="2601">
        <v>0.25</v>
      </c>
      <c r="AM767" s="1464">
        <v>0</v>
      </c>
    </row>
    <row r="768" spans="1:39" ht="63">
      <c r="A768" s="289">
        <v>2209</v>
      </c>
      <c r="B768" s="1468" t="s">
        <v>5619</v>
      </c>
      <c r="C768" s="1484" t="s">
        <v>5620</v>
      </c>
      <c r="D768" s="138" t="s">
        <v>147</v>
      </c>
      <c r="E768" s="138" t="s">
        <v>121</v>
      </c>
      <c r="F768" s="1508" t="s">
        <v>115</v>
      </c>
      <c r="G768" s="1506">
        <v>112.922</v>
      </c>
      <c r="H768" s="1463">
        <v>0</v>
      </c>
      <c r="I768" s="1464">
        <v>13.136000000000001</v>
      </c>
      <c r="J768" s="1464">
        <v>0</v>
      </c>
      <c r="K768" s="129">
        <v>13.136000000000001</v>
      </c>
      <c r="L768" s="129">
        <v>99.786000000000001</v>
      </c>
      <c r="M768" s="1464">
        <v>24.946999999999999</v>
      </c>
      <c r="N768" s="1464">
        <v>0</v>
      </c>
      <c r="O768" s="1464">
        <v>24.946999999999999</v>
      </c>
      <c r="P768" s="1464"/>
      <c r="Q768" s="1464"/>
      <c r="R768" s="1464"/>
      <c r="S768" s="1464"/>
      <c r="T768" s="1464"/>
      <c r="U768" s="1464"/>
      <c r="V768" s="1464"/>
      <c r="W768" s="1464"/>
      <c r="X768" s="1464"/>
      <c r="Y768" s="1464"/>
      <c r="Z768" s="466">
        <v>24.946999999999999</v>
      </c>
      <c r="AA768" s="466">
        <v>0</v>
      </c>
      <c r="AB768" s="21">
        <v>24.946999999999999</v>
      </c>
      <c r="AC768" s="21">
        <v>12.473749999999999</v>
      </c>
      <c r="AD768" s="21"/>
      <c r="AE768" s="21">
        <v>12.473749999999999</v>
      </c>
      <c r="AF768" s="21">
        <v>12.473979999999999</v>
      </c>
      <c r="AG768" s="21">
        <v>0</v>
      </c>
      <c r="AH768" s="21">
        <v>12.473979999999999</v>
      </c>
      <c r="AI768" s="1464"/>
      <c r="AJ768" s="1464"/>
      <c r="AK768" s="1464" t="s">
        <v>11800</v>
      </c>
      <c r="AL768" s="2601">
        <v>0.25</v>
      </c>
      <c r="AM768" s="1464">
        <v>0</v>
      </c>
    </row>
    <row r="769" spans="1:39" ht="94.5">
      <c r="A769" s="289">
        <v>2210</v>
      </c>
      <c r="B769" s="1468" t="s">
        <v>5621</v>
      </c>
      <c r="C769" s="1484" t="s">
        <v>5622</v>
      </c>
      <c r="D769" s="138" t="s">
        <v>274</v>
      </c>
      <c r="E769" s="138" t="s">
        <v>4219</v>
      </c>
      <c r="F769" s="1508" t="s">
        <v>115</v>
      </c>
      <c r="G769" s="1506">
        <v>34.362000000000002</v>
      </c>
      <c r="H769" s="1463">
        <v>0</v>
      </c>
      <c r="I769" s="1464">
        <v>19.84</v>
      </c>
      <c r="J769" s="1464">
        <v>0</v>
      </c>
      <c r="K769" s="129">
        <v>19.84</v>
      </c>
      <c r="L769" s="129">
        <v>14.522000000000002</v>
      </c>
      <c r="M769" s="1464">
        <v>14.522</v>
      </c>
      <c r="N769" s="1464">
        <v>0</v>
      </c>
      <c r="O769" s="1464">
        <v>14.522</v>
      </c>
      <c r="P769" s="1464"/>
      <c r="Q769" s="1464"/>
      <c r="R769" s="1464"/>
      <c r="S769" s="1464"/>
      <c r="T769" s="1464"/>
      <c r="U769" s="1464"/>
      <c r="V769" s="1464"/>
      <c r="W769" s="1464"/>
      <c r="X769" s="1464"/>
      <c r="Y769" s="1464"/>
      <c r="Z769" s="466">
        <v>14.522</v>
      </c>
      <c r="AA769" s="466">
        <v>0</v>
      </c>
      <c r="AB769" s="21">
        <v>14.522</v>
      </c>
      <c r="AC769" s="21">
        <v>14.522</v>
      </c>
      <c r="AD769" s="21"/>
      <c r="AE769" s="21">
        <v>14.522</v>
      </c>
      <c r="AF769" s="21">
        <v>14.521977</v>
      </c>
      <c r="AG769" s="21">
        <v>0</v>
      </c>
      <c r="AH769" s="21">
        <v>14.521977</v>
      </c>
      <c r="AI769" s="1464"/>
      <c r="AJ769" s="1464"/>
      <c r="AK769" s="1464" t="s">
        <v>9259</v>
      </c>
      <c r="AL769" s="2601">
        <v>1</v>
      </c>
      <c r="AM769" s="1464">
        <v>0</v>
      </c>
    </row>
    <row r="770" spans="1:39" ht="63">
      <c r="A770" s="289">
        <v>2211</v>
      </c>
      <c r="B770" s="1468" t="s">
        <v>5623</v>
      </c>
      <c r="C770" s="1465" t="s">
        <v>5624</v>
      </c>
      <c r="D770" s="1460" t="s">
        <v>617</v>
      </c>
      <c r="E770" s="1460" t="s">
        <v>5625</v>
      </c>
      <c r="F770" s="1508" t="s">
        <v>115</v>
      </c>
      <c r="G770" s="1540">
        <v>161.012</v>
      </c>
      <c r="H770" s="1463">
        <v>0</v>
      </c>
      <c r="I770" s="1464">
        <v>15.542</v>
      </c>
      <c r="J770" s="1464">
        <v>0</v>
      </c>
      <c r="K770" s="129">
        <v>15.542</v>
      </c>
      <c r="L770" s="129">
        <v>145.47</v>
      </c>
      <c r="M770" s="1464">
        <v>145.47</v>
      </c>
      <c r="N770" s="1464">
        <v>0</v>
      </c>
      <c r="O770" s="1464">
        <v>145.47</v>
      </c>
      <c r="P770" s="1464"/>
      <c r="Q770" s="1464"/>
      <c r="R770" s="1464"/>
      <c r="S770" s="1464"/>
      <c r="T770" s="1464"/>
      <c r="U770" s="1464"/>
      <c r="V770" s="1464"/>
      <c r="W770" s="1464"/>
      <c r="X770" s="1464"/>
      <c r="Y770" s="1464"/>
      <c r="Z770" s="466">
        <v>145.47</v>
      </c>
      <c r="AA770" s="466">
        <v>0</v>
      </c>
      <c r="AB770" s="21">
        <v>145.47</v>
      </c>
      <c r="AC770" s="21">
        <v>145.47</v>
      </c>
      <c r="AD770" s="21"/>
      <c r="AE770" s="21">
        <v>145.47</v>
      </c>
      <c r="AF770" s="21">
        <v>136.686759</v>
      </c>
      <c r="AG770" s="21">
        <v>0</v>
      </c>
      <c r="AH770" s="21">
        <v>136.686759</v>
      </c>
      <c r="AI770" s="1464"/>
      <c r="AJ770" s="1464"/>
      <c r="AK770" s="1464" t="s">
        <v>10848</v>
      </c>
      <c r="AL770" s="2601">
        <v>0.5</v>
      </c>
      <c r="AM770" s="1464">
        <v>0</v>
      </c>
    </row>
    <row r="771" spans="1:39" ht="47.25">
      <c r="A771" s="289">
        <v>2212</v>
      </c>
      <c r="B771" s="1468" t="s">
        <v>5626</v>
      </c>
      <c r="C771" s="1484" t="s">
        <v>5627</v>
      </c>
      <c r="D771" s="1460" t="s">
        <v>617</v>
      </c>
      <c r="E771" s="1460" t="s">
        <v>5625</v>
      </c>
      <c r="F771" s="1508" t="s">
        <v>115</v>
      </c>
      <c r="G771" s="1506">
        <v>162.81299999999999</v>
      </c>
      <c r="H771" s="1463">
        <v>0</v>
      </c>
      <c r="I771" s="1464">
        <v>15.632</v>
      </c>
      <c r="J771" s="1464">
        <v>0</v>
      </c>
      <c r="K771" s="129">
        <v>15.632</v>
      </c>
      <c r="L771" s="129">
        <v>147.18099999999998</v>
      </c>
      <c r="M771" s="1464">
        <v>147.18100000000001</v>
      </c>
      <c r="N771" s="1464">
        <v>0</v>
      </c>
      <c r="O771" s="1464">
        <v>147.18100000000001</v>
      </c>
      <c r="P771" s="1464"/>
      <c r="Q771" s="1464"/>
      <c r="R771" s="1464"/>
      <c r="S771" s="1464"/>
      <c r="T771" s="1464"/>
      <c r="U771" s="1464"/>
      <c r="V771" s="1464"/>
      <c r="W771" s="1464"/>
      <c r="X771" s="1464"/>
      <c r="Y771" s="1464"/>
      <c r="Z771" s="466">
        <v>147.18100000000001</v>
      </c>
      <c r="AA771" s="466">
        <v>0</v>
      </c>
      <c r="AB771" s="21">
        <v>147.18100000000001</v>
      </c>
      <c r="AC771" s="21">
        <v>147.18049999999999</v>
      </c>
      <c r="AD771" s="21"/>
      <c r="AE771" s="21">
        <v>147.18049999999999</v>
      </c>
      <c r="AF771" s="21">
        <v>147.17459199999999</v>
      </c>
      <c r="AG771" s="21">
        <v>0</v>
      </c>
      <c r="AH771" s="21">
        <v>147.17459199999999</v>
      </c>
      <c r="AI771" s="1464"/>
      <c r="AJ771" s="1464"/>
      <c r="AK771" s="1464" t="s">
        <v>9735</v>
      </c>
      <c r="AL771" s="2601">
        <v>0.5</v>
      </c>
      <c r="AM771" s="1464">
        <v>0</v>
      </c>
    </row>
    <row r="772" spans="1:39" ht="94.5">
      <c r="A772" s="289">
        <v>2213</v>
      </c>
      <c r="B772" s="1468" t="s">
        <v>5628</v>
      </c>
      <c r="C772" s="1484" t="s">
        <v>5629</v>
      </c>
      <c r="D772" s="1460" t="s">
        <v>617</v>
      </c>
      <c r="E772" s="1460" t="s">
        <v>5625</v>
      </c>
      <c r="F772" s="1508" t="s">
        <v>115</v>
      </c>
      <c r="G772" s="1506">
        <v>161.05099999999999</v>
      </c>
      <c r="H772" s="1463">
        <v>0</v>
      </c>
      <c r="I772" s="1464">
        <v>15.544</v>
      </c>
      <c r="J772" s="1464">
        <v>0</v>
      </c>
      <c r="K772" s="129">
        <v>15.544</v>
      </c>
      <c r="L772" s="129">
        <v>145.50699999999998</v>
      </c>
      <c r="M772" s="1464">
        <v>36.377000000000002</v>
      </c>
      <c r="N772" s="1464">
        <v>0</v>
      </c>
      <c r="O772" s="1464">
        <v>36.377000000000002</v>
      </c>
      <c r="P772" s="1464"/>
      <c r="Q772" s="1464"/>
      <c r="R772" s="1464"/>
      <c r="S772" s="1464"/>
      <c r="T772" s="1464"/>
      <c r="U772" s="1464"/>
      <c r="V772" s="1464"/>
      <c r="W772" s="1464"/>
      <c r="X772" s="1464"/>
      <c r="Y772" s="1464"/>
      <c r="Z772" s="466">
        <v>36.377000000000002</v>
      </c>
      <c r="AA772" s="466">
        <v>0</v>
      </c>
      <c r="AB772" s="21">
        <v>36.377000000000002</v>
      </c>
      <c r="AC772" s="21">
        <v>36.377249999999997</v>
      </c>
      <c r="AD772" s="21"/>
      <c r="AE772" s="21">
        <v>36.377249999999997</v>
      </c>
      <c r="AF772" s="21">
        <v>36.377000000000002</v>
      </c>
      <c r="AG772" s="21">
        <v>0</v>
      </c>
      <c r="AH772" s="21">
        <v>36.377000000000002</v>
      </c>
      <c r="AI772" s="1464"/>
      <c r="AJ772" s="1464"/>
      <c r="AK772" s="1464" t="s">
        <v>12217</v>
      </c>
      <c r="AL772" s="2601">
        <v>0.25</v>
      </c>
      <c r="AM772" s="1464">
        <v>0</v>
      </c>
    </row>
    <row r="773" spans="1:39" ht="78.75">
      <c r="A773" s="289">
        <v>2214</v>
      </c>
      <c r="B773" s="1468" t="s">
        <v>5630</v>
      </c>
      <c r="C773" s="1484" t="s">
        <v>5631</v>
      </c>
      <c r="D773" s="1460" t="s">
        <v>617</v>
      </c>
      <c r="E773" s="1460" t="s">
        <v>5625</v>
      </c>
      <c r="F773" s="1508" t="s">
        <v>115</v>
      </c>
      <c r="G773" s="1506">
        <v>35.533999999999999</v>
      </c>
      <c r="H773" s="1463">
        <v>0</v>
      </c>
      <c r="I773" s="1464">
        <v>5.7759999999999998</v>
      </c>
      <c r="J773" s="1464">
        <v>0</v>
      </c>
      <c r="K773" s="129">
        <v>5.7759999999999998</v>
      </c>
      <c r="L773" s="129">
        <v>29.757999999999999</v>
      </c>
      <c r="M773" s="1464">
        <v>14.879</v>
      </c>
      <c r="N773" s="1464">
        <v>0</v>
      </c>
      <c r="O773" s="1464">
        <v>14.879</v>
      </c>
      <c r="P773" s="1464"/>
      <c r="Q773" s="1464"/>
      <c r="R773" s="1464"/>
      <c r="S773" s="1464"/>
      <c r="T773" s="1464"/>
      <c r="U773" s="1464"/>
      <c r="V773" s="1464"/>
      <c r="W773" s="1464"/>
      <c r="X773" s="1464"/>
      <c r="Y773" s="1464"/>
      <c r="Z773" s="466">
        <v>14.879</v>
      </c>
      <c r="AA773" s="466">
        <v>0</v>
      </c>
      <c r="AB773" s="21">
        <v>14.879</v>
      </c>
      <c r="AC773" s="21">
        <v>14.878749999999998</v>
      </c>
      <c r="AD773" s="21"/>
      <c r="AE773" s="21">
        <v>14.878749999999998</v>
      </c>
      <c r="AF773" s="21">
        <v>14.879</v>
      </c>
      <c r="AG773" s="21">
        <v>0</v>
      </c>
      <c r="AH773" s="21">
        <v>14.879</v>
      </c>
      <c r="AI773" s="1464"/>
      <c r="AJ773" s="1464"/>
      <c r="AK773" s="1464" t="s">
        <v>12282</v>
      </c>
      <c r="AL773" s="2601">
        <v>0.25</v>
      </c>
      <c r="AM773" s="1464">
        <v>0</v>
      </c>
    </row>
    <row r="774" spans="1:39" ht="63">
      <c r="A774" s="289">
        <v>2215</v>
      </c>
      <c r="B774" s="1468" t="s">
        <v>5632</v>
      </c>
      <c r="C774" s="1484" t="s">
        <v>5633</v>
      </c>
      <c r="D774" s="1460" t="s">
        <v>617</v>
      </c>
      <c r="E774" s="1460" t="s">
        <v>5625</v>
      </c>
      <c r="F774" s="1508" t="s">
        <v>115</v>
      </c>
      <c r="G774" s="1506">
        <v>162.571</v>
      </c>
      <c r="H774" s="1463">
        <v>0</v>
      </c>
      <c r="I774" s="1464">
        <v>15.620000000000001</v>
      </c>
      <c r="J774" s="1464">
        <v>0</v>
      </c>
      <c r="K774" s="129">
        <v>15.620000000000001</v>
      </c>
      <c r="L774" s="129">
        <v>146.95099999999999</v>
      </c>
      <c r="M774" s="1464">
        <v>146.95099999999999</v>
      </c>
      <c r="N774" s="1464">
        <v>0</v>
      </c>
      <c r="O774" s="1464">
        <v>146.95099999999999</v>
      </c>
      <c r="P774" s="1464"/>
      <c r="Q774" s="1464"/>
      <c r="R774" s="1464"/>
      <c r="S774" s="1464"/>
      <c r="T774" s="1464"/>
      <c r="U774" s="1464"/>
      <c r="V774" s="1464"/>
      <c r="W774" s="1464"/>
      <c r="X774" s="1464"/>
      <c r="Y774" s="1464"/>
      <c r="Z774" s="466">
        <v>146.95099999999999</v>
      </c>
      <c r="AA774" s="466">
        <v>0</v>
      </c>
      <c r="AB774" s="21">
        <v>146.95099999999999</v>
      </c>
      <c r="AC774" s="21">
        <v>146.95049999999998</v>
      </c>
      <c r="AD774" s="21"/>
      <c r="AE774" s="21">
        <v>146.95049999999998</v>
      </c>
      <c r="AF774" s="21">
        <v>146.941114</v>
      </c>
      <c r="AG774" s="21">
        <v>0</v>
      </c>
      <c r="AH774" s="21">
        <v>146.941114</v>
      </c>
      <c r="AI774" s="1464"/>
      <c r="AJ774" s="1464"/>
      <c r="AK774" s="1464" t="s">
        <v>9735</v>
      </c>
      <c r="AL774" s="2601">
        <v>0.5</v>
      </c>
      <c r="AM774" s="1464">
        <v>0</v>
      </c>
    </row>
    <row r="775" spans="1:39" ht="63">
      <c r="A775" s="289">
        <v>2216</v>
      </c>
      <c r="B775" s="1468" t="s">
        <v>5634</v>
      </c>
      <c r="C775" s="1484" t="s">
        <v>5635</v>
      </c>
      <c r="D775" s="1460" t="s">
        <v>617</v>
      </c>
      <c r="E775" s="1460" t="s">
        <v>5625</v>
      </c>
      <c r="F775" s="1508" t="s">
        <v>115</v>
      </c>
      <c r="G775" s="1506">
        <v>161.12299999999999</v>
      </c>
      <c r="H775" s="1463">
        <v>0</v>
      </c>
      <c r="I775" s="1464">
        <v>15.548</v>
      </c>
      <c r="J775" s="1464">
        <v>0</v>
      </c>
      <c r="K775" s="129">
        <v>15.548</v>
      </c>
      <c r="L775" s="129">
        <v>145.57499999999999</v>
      </c>
      <c r="M775" s="1464">
        <v>145.57499999999999</v>
      </c>
      <c r="N775" s="1464">
        <v>0</v>
      </c>
      <c r="O775" s="1464">
        <v>145.57499999999999</v>
      </c>
      <c r="P775" s="1464"/>
      <c r="Q775" s="1464"/>
      <c r="R775" s="1464"/>
      <c r="S775" s="1464"/>
      <c r="T775" s="1464"/>
      <c r="U775" s="1464"/>
      <c r="V775" s="1464"/>
      <c r="W775" s="1464"/>
      <c r="X775" s="1464"/>
      <c r="Y775" s="1464"/>
      <c r="Z775" s="466">
        <v>145.57499999999999</v>
      </c>
      <c r="AA775" s="466">
        <v>0</v>
      </c>
      <c r="AB775" s="21">
        <v>145.57499999999999</v>
      </c>
      <c r="AC775" s="21">
        <v>145.5745</v>
      </c>
      <c r="AD775" s="21"/>
      <c r="AE775" s="21">
        <v>145.5745</v>
      </c>
      <c r="AF775" s="21">
        <v>136.787127</v>
      </c>
      <c r="AG775" s="21">
        <v>0</v>
      </c>
      <c r="AH775" s="21">
        <v>136.787127</v>
      </c>
      <c r="AI775" s="1464"/>
      <c r="AJ775" s="1464"/>
      <c r="AK775" s="1464" t="s">
        <v>10848</v>
      </c>
      <c r="AL775" s="2601">
        <v>0.5</v>
      </c>
      <c r="AM775" s="1464">
        <v>0</v>
      </c>
    </row>
    <row r="776" spans="1:39" ht="47.25">
      <c r="A776" s="289">
        <v>2217</v>
      </c>
      <c r="B776" s="1468" t="s">
        <v>5636</v>
      </c>
      <c r="C776" s="1268" t="s">
        <v>5637</v>
      </c>
      <c r="D776" s="1467" t="s">
        <v>531</v>
      </c>
      <c r="E776" s="1460" t="s">
        <v>443</v>
      </c>
      <c r="F776" s="1508" t="s">
        <v>115</v>
      </c>
      <c r="G776" s="1605">
        <v>194.12799999999999</v>
      </c>
      <c r="H776" s="1463">
        <v>0</v>
      </c>
      <c r="I776" s="1464">
        <v>9.7059999999999995</v>
      </c>
      <c r="J776" s="1464">
        <v>0</v>
      </c>
      <c r="K776" s="129">
        <v>9.7059999999999995</v>
      </c>
      <c r="L776" s="129">
        <v>184.422</v>
      </c>
      <c r="M776" s="1464">
        <v>184.422</v>
      </c>
      <c r="N776" s="1464">
        <v>0</v>
      </c>
      <c r="O776" s="1464">
        <v>184.422</v>
      </c>
      <c r="P776" s="1464"/>
      <c r="Q776" s="1464"/>
      <c r="R776" s="1464"/>
      <c r="S776" s="1464"/>
      <c r="T776" s="1464"/>
      <c r="U776" s="1464"/>
      <c r="V776" s="1464"/>
      <c r="W776" s="1464"/>
      <c r="X776" s="1464"/>
      <c r="Y776" s="1464"/>
      <c r="Z776" s="466">
        <v>184.422</v>
      </c>
      <c r="AA776" s="466">
        <v>0</v>
      </c>
      <c r="AB776" s="21">
        <v>184.422</v>
      </c>
      <c r="AC776" s="21">
        <v>184.422</v>
      </c>
      <c r="AD776" s="21"/>
      <c r="AE776" s="21">
        <v>184.422</v>
      </c>
      <c r="AF776" s="21">
        <v>184.41958099999999</v>
      </c>
      <c r="AG776" s="21">
        <v>0</v>
      </c>
      <c r="AH776" s="21">
        <v>184.41958099999999</v>
      </c>
      <c r="AI776" s="1464"/>
      <c r="AJ776" s="1464"/>
      <c r="AK776" s="1464" t="s">
        <v>9735</v>
      </c>
      <c r="AL776" s="2601">
        <v>0.5</v>
      </c>
      <c r="AM776" s="1464">
        <v>0</v>
      </c>
    </row>
    <row r="777" spans="1:39" ht="78.75">
      <c r="A777" s="289">
        <v>2218</v>
      </c>
      <c r="B777" s="1468" t="s">
        <v>5638</v>
      </c>
      <c r="C777" s="1268" t="s">
        <v>5639</v>
      </c>
      <c r="D777" s="1467" t="s">
        <v>537</v>
      </c>
      <c r="E777" s="1460" t="s">
        <v>443</v>
      </c>
      <c r="F777" s="1508" t="s">
        <v>115</v>
      </c>
      <c r="G777" s="1605">
        <v>161.44800000000001</v>
      </c>
      <c r="H777" s="1463">
        <v>0</v>
      </c>
      <c r="I777" s="1464">
        <v>15.564</v>
      </c>
      <c r="J777" s="1464">
        <v>0</v>
      </c>
      <c r="K777" s="129">
        <v>15.564</v>
      </c>
      <c r="L777" s="129">
        <v>145.88400000000001</v>
      </c>
      <c r="M777" s="1464">
        <v>145.88399999999999</v>
      </c>
      <c r="N777" s="1464">
        <v>0</v>
      </c>
      <c r="O777" s="1464">
        <v>145.88399999999999</v>
      </c>
      <c r="P777" s="1464"/>
      <c r="Q777" s="1464"/>
      <c r="R777" s="1464"/>
      <c r="S777" s="1464"/>
      <c r="T777" s="1464"/>
      <c r="U777" s="1464"/>
      <c r="V777" s="1464"/>
      <c r="W777" s="1464"/>
      <c r="X777" s="1464"/>
      <c r="Y777" s="1464"/>
      <c r="Z777" s="466">
        <v>145.88399999999999</v>
      </c>
      <c r="AA777" s="466">
        <v>0</v>
      </c>
      <c r="AB777" s="21">
        <v>145.88399999999999</v>
      </c>
      <c r="AC777" s="21">
        <v>145.88399999999999</v>
      </c>
      <c r="AD777" s="21"/>
      <c r="AE777" s="21">
        <v>145.88399999999999</v>
      </c>
      <c r="AF777" s="21">
        <v>137.034347</v>
      </c>
      <c r="AG777" s="21">
        <v>0</v>
      </c>
      <c r="AH777" s="21">
        <v>137.034347</v>
      </c>
      <c r="AI777" s="1464"/>
      <c r="AJ777" s="1464"/>
      <c r="AK777" s="1464" t="s">
        <v>10848</v>
      </c>
      <c r="AL777" s="2601">
        <v>0.5</v>
      </c>
      <c r="AM777" s="1464">
        <v>0</v>
      </c>
    </row>
    <row r="778" spans="1:39" ht="94.5">
      <c r="A778" s="289">
        <v>2219</v>
      </c>
      <c r="B778" s="1468" t="s">
        <v>5640</v>
      </c>
      <c r="C778" s="1268" t="s">
        <v>5641</v>
      </c>
      <c r="D778" s="1467" t="s">
        <v>537</v>
      </c>
      <c r="E778" s="1460" t="s">
        <v>443</v>
      </c>
      <c r="F778" s="1508" t="s">
        <v>115</v>
      </c>
      <c r="G778" s="1605">
        <v>165.91399999999999</v>
      </c>
      <c r="H778" s="1463">
        <v>0</v>
      </c>
      <c r="I778" s="1464">
        <v>15.786999999999999</v>
      </c>
      <c r="J778" s="1464">
        <v>0</v>
      </c>
      <c r="K778" s="129">
        <v>15.786999999999999</v>
      </c>
      <c r="L778" s="129">
        <v>150.12699999999998</v>
      </c>
      <c r="M778" s="1464">
        <v>75.063999999999993</v>
      </c>
      <c r="N778" s="1464">
        <v>0</v>
      </c>
      <c r="O778" s="1464">
        <v>75.063999999999993</v>
      </c>
      <c r="P778" s="1464"/>
      <c r="Q778" s="1464"/>
      <c r="R778" s="1464"/>
      <c r="S778" s="1464"/>
      <c r="T778" s="1464"/>
      <c r="U778" s="1464"/>
      <c r="V778" s="1464"/>
      <c r="W778" s="1464"/>
      <c r="X778" s="1464"/>
      <c r="Y778" s="1464"/>
      <c r="Z778" s="466">
        <v>75.063999999999993</v>
      </c>
      <c r="AA778" s="466">
        <v>0</v>
      </c>
      <c r="AB778" s="21">
        <v>75.063999999999993</v>
      </c>
      <c r="AC778" s="21">
        <v>75.063999999999993</v>
      </c>
      <c r="AD778" s="21"/>
      <c r="AE778" s="21">
        <v>75.063999999999993</v>
      </c>
      <c r="AF778" s="21">
        <v>75.020768000000004</v>
      </c>
      <c r="AG778" s="21">
        <v>0</v>
      </c>
      <c r="AH778" s="21">
        <v>75.020768000000004</v>
      </c>
      <c r="AI778" s="1464"/>
      <c r="AJ778" s="1464"/>
      <c r="AK778" s="1464" t="s">
        <v>12217</v>
      </c>
      <c r="AL778" s="2601">
        <v>0.25</v>
      </c>
      <c r="AM778" s="1464">
        <v>0</v>
      </c>
    </row>
    <row r="779" spans="1:39" ht="94.5">
      <c r="A779" s="289">
        <v>2220</v>
      </c>
      <c r="B779" s="1468" t="s">
        <v>5642</v>
      </c>
      <c r="C779" s="1268" t="s">
        <v>5643</v>
      </c>
      <c r="D779" s="1467" t="s">
        <v>537</v>
      </c>
      <c r="E779" s="1460" t="s">
        <v>443</v>
      </c>
      <c r="F779" s="1508" t="s">
        <v>115</v>
      </c>
      <c r="G779" s="1605">
        <v>165.79499999999999</v>
      </c>
      <c r="H779" s="1463">
        <v>0</v>
      </c>
      <c r="I779" s="1464">
        <v>15.782</v>
      </c>
      <c r="J779" s="1464">
        <v>0</v>
      </c>
      <c r="K779" s="129">
        <v>15.782</v>
      </c>
      <c r="L779" s="129">
        <v>150.01299999999998</v>
      </c>
      <c r="M779" s="1464">
        <v>37.503</v>
      </c>
      <c r="N779" s="1464">
        <v>0</v>
      </c>
      <c r="O779" s="1464">
        <v>37.503</v>
      </c>
      <c r="P779" s="1464"/>
      <c r="Q779" s="1464"/>
      <c r="R779" s="1464"/>
      <c r="S779" s="1464"/>
      <c r="T779" s="1464"/>
      <c r="U779" s="1464"/>
      <c r="V779" s="1464"/>
      <c r="W779" s="1464"/>
      <c r="X779" s="1464"/>
      <c r="Y779" s="1464"/>
      <c r="Z779" s="466">
        <v>37.503</v>
      </c>
      <c r="AA779" s="466">
        <v>0</v>
      </c>
      <c r="AB779" s="21">
        <v>37.503</v>
      </c>
      <c r="AC779" s="21">
        <v>37.502749999999999</v>
      </c>
      <c r="AD779" s="21"/>
      <c r="AE779" s="21">
        <v>37.502749999999999</v>
      </c>
      <c r="AF779" s="21">
        <v>37.503</v>
      </c>
      <c r="AG779" s="21">
        <v>0</v>
      </c>
      <c r="AH779" s="21">
        <v>37.503</v>
      </c>
      <c r="AI779" s="1464"/>
      <c r="AJ779" s="1464"/>
      <c r="AK779" s="1464" t="s">
        <v>12235</v>
      </c>
      <c r="AL779" s="2601">
        <v>0.25</v>
      </c>
      <c r="AM779" s="1464">
        <v>0</v>
      </c>
    </row>
    <row r="780" spans="1:39" ht="63">
      <c r="A780" s="289">
        <v>2221</v>
      </c>
      <c r="B780" s="1468" t="s">
        <v>5644</v>
      </c>
      <c r="C780" s="1268" t="s">
        <v>5645</v>
      </c>
      <c r="D780" s="1467" t="s">
        <v>537</v>
      </c>
      <c r="E780" s="1460" t="s">
        <v>443</v>
      </c>
      <c r="F780" s="1508" t="s">
        <v>115</v>
      </c>
      <c r="G780" s="1605">
        <v>165.79499999999999</v>
      </c>
      <c r="H780" s="1463">
        <v>0</v>
      </c>
      <c r="I780" s="1464">
        <v>15.782</v>
      </c>
      <c r="J780" s="1464">
        <v>0</v>
      </c>
      <c r="K780" s="129">
        <v>15.782</v>
      </c>
      <c r="L780" s="129">
        <v>150.01299999999998</v>
      </c>
      <c r="M780" s="1464">
        <v>150.01300000000001</v>
      </c>
      <c r="N780" s="1464">
        <v>0</v>
      </c>
      <c r="O780" s="1464">
        <v>150.01300000000001</v>
      </c>
      <c r="P780" s="1464"/>
      <c r="Q780" s="1464"/>
      <c r="R780" s="1464"/>
      <c r="S780" s="1464"/>
      <c r="T780" s="1464"/>
      <c r="U780" s="1464"/>
      <c r="V780" s="1464"/>
      <c r="W780" s="1464"/>
      <c r="X780" s="1464"/>
      <c r="Y780" s="1464"/>
      <c r="Z780" s="466">
        <v>150.01300000000001</v>
      </c>
      <c r="AA780" s="466">
        <v>0</v>
      </c>
      <c r="AB780" s="21">
        <v>150.01300000000001</v>
      </c>
      <c r="AC780" s="21">
        <v>150.01249999999999</v>
      </c>
      <c r="AD780" s="21"/>
      <c r="AE780" s="21">
        <v>150.01249999999999</v>
      </c>
      <c r="AF780" s="21">
        <v>140.98815999999999</v>
      </c>
      <c r="AG780" s="21">
        <v>0</v>
      </c>
      <c r="AH780" s="21">
        <v>140.98815999999999</v>
      </c>
      <c r="AI780" s="1464"/>
      <c r="AJ780" s="1464"/>
      <c r="AK780" s="1464" t="s">
        <v>10848</v>
      </c>
      <c r="AL780" s="2601">
        <v>0.5</v>
      </c>
      <c r="AM780" s="1464">
        <v>0</v>
      </c>
    </row>
    <row r="781" spans="1:39" ht="63">
      <c r="A781" s="289">
        <v>2222</v>
      </c>
      <c r="B781" s="1468" t="s">
        <v>5646</v>
      </c>
      <c r="C781" s="1268" t="s">
        <v>5647</v>
      </c>
      <c r="D781" s="1467" t="s">
        <v>537</v>
      </c>
      <c r="E781" s="1460" t="s">
        <v>443</v>
      </c>
      <c r="F781" s="1508" t="s">
        <v>115</v>
      </c>
      <c r="G781" s="1605">
        <v>175.08799999999999</v>
      </c>
      <c r="H781" s="1463">
        <v>0</v>
      </c>
      <c r="I781" s="1464">
        <v>0</v>
      </c>
      <c r="J781" s="1464">
        <v>0</v>
      </c>
      <c r="K781" s="129">
        <v>0</v>
      </c>
      <c r="L781" s="129">
        <v>175.08799999999999</v>
      </c>
      <c r="M781" s="1464">
        <v>43.771999999999998</v>
      </c>
      <c r="N781" s="1464">
        <v>0</v>
      </c>
      <c r="O781" s="1464">
        <v>43.771999999999998</v>
      </c>
      <c r="P781" s="1464"/>
      <c r="Q781" s="1464"/>
      <c r="R781" s="1464"/>
      <c r="S781" s="1464"/>
      <c r="T781" s="1464"/>
      <c r="U781" s="1464"/>
      <c r="V781" s="1464"/>
      <c r="W781" s="1464"/>
      <c r="X781" s="1464"/>
      <c r="Y781" s="1464"/>
      <c r="Z781" s="466">
        <v>43.771999999999998</v>
      </c>
      <c r="AA781" s="466">
        <v>0</v>
      </c>
      <c r="AB781" s="21">
        <v>43.771999999999998</v>
      </c>
      <c r="AC781" s="21">
        <v>10.943</v>
      </c>
      <c r="AD781" s="21"/>
      <c r="AE781" s="21">
        <v>10.943</v>
      </c>
      <c r="AF781" s="21">
        <v>10.943</v>
      </c>
      <c r="AG781" s="21">
        <v>0</v>
      </c>
      <c r="AH781" s="21">
        <v>10.943</v>
      </c>
      <c r="AI781" s="1464"/>
      <c r="AJ781" s="670" t="s">
        <v>9271</v>
      </c>
      <c r="AK781" s="1464" t="s">
        <v>9259</v>
      </c>
      <c r="AL781" s="2601">
        <v>0.25</v>
      </c>
      <c r="AM781" s="1464">
        <v>0</v>
      </c>
    </row>
    <row r="782" spans="1:39" ht="63">
      <c r="A782" s="289">
        <v>2223</v>
      </c>
      <c r="B782" s="1468" t="s">
        <v>5648</v>
      </c>
      <c r="C782" s="1268" t="s">
        <v>5649</v>
      </c>
      <c r="D782" s="1467" t="s">
        <v>620</v>
      </c>
      <c r="E782" s="1460" t="s">
        <v>5625</v>
      </c>
      <c r="F782" s="1508" t="s">
        <v>115</v>
      </c>
      <c r="G782" s="1605">
        <v>182.92</v>
      </c>
      <c r="H782" s="1463">
        <v>0</v>
      </c>
      <c r="I782" s="1464">
        <v>0</v>
      </c>
      <c r="J782" s="1464">
        <v>0</v>
      </c>
      <c r="K782" s="129">
        <v>0</v>
      </c>
      <c r="L782" s="129">
        <v>182.92</v>
      </c>
      <c r="M782" s="1464">
        <v>45.73</v>
      </c>
      <c r="N782" s="1464">
        <v>0</v>
      </c>
      <c r="O782" s="1464">
        <v>45.73</v>
      </c>
      <c r="P782" s="1464"/>
      <c r="Q782" s="1464"/>
      <c r="R782" s="1464"/>
      <c r="S782" s="1464"/>
      <c r="T782" s="1464"/>
      <c r="U782" s="1464"/>
      <c r="V782" s="1464"/>
      <c r="W782" s="1464"/>
      <c r="X782" s="1464"/>
      <c r="Y782" s="1464"/>
      <c r="Z782" s="466">
        <v>45.73</v>
      </c>
      <c r="AA782" s="466">
        <v>0</v>
      </c>
      <c r="AB782" s="21">
        <v>45.73</v>
      </c>
      <c r="AC782" s="21">
        <v>11.432499999999999</v>
      </c>
      <c r="AD782" s="21"/>
      <c r="AE782" s="21">
        <v>11.432499999999999</v>
      </c>
      <c r="AF782" s="21">
        <v>11.432219</v>
      </c>
      <c r="AG782" s="21">
        <v>0</v>
      </c>
      <c r="AH782" s="21">
        <v>11.432219</v>
      </c>
      <c r="AI782" s="1464"/>
      <c r="AJ782" s="670" t="s">
        <v>9271</v>
      </c>
      <c r="AK782" s="1464" t="s">
        <v>9259</v>
      </c>
      <c r="AL782" s="2601">
        <v>0.25</v>
      </c>
      <c r="AM782" s="1464">
        <v>0</v>
      </c>
    </row>
    <row r="783" spans="1:39" ht="63">
      <c r="A783" s="289">
        <v>2224</v>
      </c>
      <c r="B783" s="1468" t="s">
        <v>5650</v>
      </c>
      <c r="C783" s="1268" t="s">
        <v>5651</v>
      </c>
      <c r="D783" s="1467" t="s">
        <v>620</v>
      </c>
      <c r="E783" s="1460" t="s">
        <v>5625</v>
      </c>
      <c r="F783" s="1508" t="s">
        <v>115</v>
      </c>
      <c r="G783" s="1605">
        <v>187.81</v>
      </c>
      <c r="H783" s="1463">
        <v>0</v>
      </c>
      <c r="I783" s="1464">
        <v>0</v>
      </c>
      <c r="J783" s="1464">
        <v>0</v>
      </c>
      <c r="K783" s="129">
        <v>0</v>
      </c>
      <c r="L783" s="129">
        <v>187.81</v>
      </c>
      <c r="M783" s="1464">
        <v>46.953000000000003</v>
      </c>
      <c r="N783" s="1464">
        <v>0</v>
      </c>
      <c r="O783" s="1464">
        <v>46.953000000000003</v>
      </c>
      <c r="P783" s="1464"/>
      <c r="Q783" s="1464"/>
      <c r="R783" s="1464"/>
      <c r="S783" s="1464"/>
      <c r="T783" s="1464"/>
      <c r="U783" s="1464"/>
      <c r="V783" s="1464"/>
      <c r="W783" s="1464"/>
      <c r="X783" s="1464"/>
      <c r="Y783" s="1464"/>
      <c r="Z783" s="466">
        <v>46.953000000000003</v>
      </c>
      <c r="AA783" s="466">
        <v>0</v>
      </c>
      <c r="AB783" s="21">
        <v>46.953000000000003</v>
      </c>
      <c r="AC783" s="21">
        <v>11.738250000000001</v>
      </c>
      <c r="AD783" s="21"/>
      <c r="AE783" s="21">
        <v>11.738250000000001</v>
      </c>
      <c r="AF783" s="21">
        <v>11.737731999999999</v>
      </c>
      <c r="AG783" s="21">
        <v>0</v>
      </c>
      <c r="AH783" s="21">
        <v>11.737731999999999</v>
      </c>
      <c r="AI783" s="1464"/>
      <c r="AJ783" s="670" t="s">
        <v>9271</v>
      </c>
      <c r="AK783" s="1464" t="s">
        <v>9259</v>
      </c>
      <c r="AL783" s="2601">
        <v>0.25</v>
      </c>
      <c r="AM783" s="1464">
        <v>0</v>
      </c>
    </row>
    <row r="784" spans="1:39" ht="63">
      <c r="A784" s="289">
        <v>2225</v>
      </c>
      <c r="B784" s="1468" t="s">
        <v>5652</v>
      </c>
      <c r="C784" s="1268" t="s">
        <v>5653</v>
      </c>
      <c r="D784" s="1467" t="s">
        <v>534</v>
      </c>
      <c r="E784" s="1460" t="s">
        <v>443</v>
      </c>
      <c r="F784" s="1508" t="s">
        <v>115</v>
      </c>
      <c r="G784" s="1506">
        <v>165.79499999999999</v>
      </c>
      <c r="H784" s="1463">
        <v>0</v>
      </c>
      <c r="I784" s="1464">
        <v>0</v>
      </c>
      <c r="J784" s="1464">
        <v>0</v>
      </c>
      <c r="K784" s="129">
        <v>0</v>
      </c>
      <c r="L784" s="129">
        <v>165.79499999999999</v>
      </c>
      <c r="M784" s="1464">
        <v>41.494</v>
      </c>
      <c r="N784" s="1464">
        <v>0</v>
      </c>
      <c r="O784" s="1464">
        <v>41.494</v>
      </c>
      <c r="P784" s="1464"/>
      <c r="Q784" s="1464"/>
      <c r="R784" s="1464"/>
      <c r="S784" s="1464"/>
      <c r="T784" s="1464"/>
      <c r="U784" s="1464"/>
      <c r="V784" s="1464"/>
      <c r="W784" s="1464"/>
      <c r="X784" s="1464"/>
      <c r="Y784" s="1464"/>
      <c r="Z784" s="466">
        <v>41.494</v>
      </c>
      <c r="AA784" s="466">
        <v>0</v>
      </c>
      <c r="AB784" s="21">
        <v>41.494</v>
      </c>
      <c r="AC784" s="21">
        <v>10.3735</v>
      </c>
      <c r="AD784" s="21"/>
      <c r="AE784" s="21">
        <v>10.3735</v>
      </c>
      <c r="AF784" s="21">
        <v>9.9999990000000007</v>
      </c>
      <c r="AG784" s="21">
        <v>0</v>
      </c>
      <c r="AH784" s="21">
        <v>9.9999990000000007</v>
      </c>
      <c r="AI784" s="1464"/>
      <c r="AJ784" s="670" t="s">
        <v>9271</v>
      </c>
      <c r="AK784" s="1464" t="s">
        <v>9259</v>
      </c>
      <c r="AL784" s="2601">
        <v>0.25</v>
      </c>
      <c r="AM784" s="1464">
        <v>0</v>
      </c>
    </row>
    <row r="785" spans="1:39" ht="63">
      <c r="A785" s="289">
        <v>2226</v>
      </c>
      <c r="B785" s="1468" t="s">
        <v>5654</v>
      </c>
      <c r="C785" s="1268" t="s">
        <v>5655</v>
      </c>
      <c r="D785" s="1467" t="s">
        <v>534</v>
      </c>
      <c r="E785" s="1460" t="s">
        <v>250</v>
      </c>
      <c r="F785" s="1508" t="s">
        <v>115</v>
      </c>
      <c r="G785" s="1506">
        <v>174.19200000000001</v>
      </c>
      <c r="H785" s="1463">
        <v>0</v>
      </c>
      <c r="I785" s="1464">
        <v>16.201000000000001</v>
      </c>
      <c r="J785" s="1464">
        <v>0</v>
      </c>
      <c r="K785" s="129">
        <v>16.201000000000001</v>
      </c>
      <c r="L785" s="129">
        <v>157.99100000000001</v>
      </c>
      <c r="M785" s="1464">
        <v>126.971</v>
      </c>
      <c r="N785" s="1464">
        <v>0</v>
      </c>
      <c r="O785" s="1464">
        <v>126.971</v>
      </c>
      <c r="P785" s="1464"/>
      <c r="Q785" s="1464"/>
      <c r="R785" s="1464"/>
      <c r="S785" s="1464"/>
      <c r="T785" s="1464"/>
      <c r="U785" s="1464"/>
      <c r="V785" s="1464"/>
      <c r="W785" s="1464"/>
      <c r="X785" s="1464"/>
      <c r="Y785" s="1464"/>
      <c r="Z785" s="466">
        <v>126.971</v>
      </c>
      <c r="AA785" s="466">
        <v>0</v>
      </c>
      <c r="AB785" s="21">
        <v>126.971</v>
      </c>
      <c r="AC785" s="21">
        <v>126.97075</v>
      </c>
      <c r="AD785" s="21"/>
      <c r="AE785" s="21">
        <v>126.97075</v>
      </c>
      <c r="AF785" s="21">
        <v>123.58512399999999</v>
      </c>
      <c r="AG785" s="21">
        <v>0</v>
      </c>
      <c r="AH785" s="21">
        <v>123.58512399999999</v>
      </c>
      <c r="AI785" s="1464"/>
      <c r="AJ785" s="1464"/>
      <c r="AK785" s="1464" t="s">
        <v>12801</v>
      </c>
      <c r="AL785" s="2601">
        <v>0.25</v>
      </c>
      <c r="AM785" s="1464">
        <v>0</v>
      </c>
    </row>
    <row r="786" spans="1:39" ht="94.5">
      <c r="A786" s="289">
        <v>2227</v>
      </c>
      <c r="B786" s="1468" t="s">
        <v>5656</v>
      </c>
      <c r="C786" s="1268" t="s">
        <v>5657</v>
      </c>
      <c r="D786" s="1467" t="s">
        <v>534</v>
      </c>
      <c r="E786" s="1460" t="s">
        <v>250</v>
      </c>
      <c r="F786" s="1508" t="s">
        <v>115</v>
      </c>
      <c r="G786" s="1506">
        <v>174.697</v>
      </c>
      <c r="H786" s="1463">
        <v>0</v>
      </c>
      <c r="I786" s="1464">
        <v>16.227</v>
      </c>
      <c r="J786" s="1464">
        <v>0</v>
      </c>
      <c r="K786" s="129">
        <v>16.227</v>
      </c>
      <c r="L786" s="129">
        <v>158.47</v>
      </c>
      <c r="M786" s="1464">
        <v>39.618000000000002</v>
      </c>
      <c r="N786" s="1464">
        <v>0</v>
      </c>
      <c r="O786" s="1464">
        <v>39.618000000000002</v>
      </c>
      <c r="P786" s="1464"/>
      <c r="Q786" s="1464"/>
      <c r="R786" s="1464"/>
      <c r="S786" s="1464"/>
      <c r="T786" s="1464"/>
      <c r="U786" s="1464"/>
      <c r="V786" s="1464"/>
      <c r="W786" s="1464"/>
      <c r="X786" s="1464"/>
      <c r="Y786" s="1464"/>
      <c r="Z786" s="466">
        <v>39.618000000000002</v>
      </c>
      <c r="AA786" s="466">
        <v>0</v>
      </c>
      <c r="AB786" s="21">
        <v>39.618000000000002</v>
      </c>
      <c r="AC786" s="21">
        <v>39.6175</v>
      </c>
      <c r="AD786" s="21"/>
      <c r="AE786" s="21">
        <v>39.6175</v>
      </c>
      <c r="AF786" s="21">
        <v>39.618000000000002</v>
      </c>
      <c r="AG786" s="21">
        <v>0</v>
      </c>
      <c r="AH786" s="21">
        <v>39.618000000000002</v>
      </c>
      <c r="AI786" s="1464"/>
      <c r="AJ786" s="1464"/>
      <c r="AK786" s="1464" t="s">
        <v>12217</v>
      </c>
      <c r="AL786" s="2601">
        <v>0.25</v>
      </c>
      <c r="AM786" s="1464">
        <v>0</v>
      </c>
    </row>
    <row r="787" spans="1:39" ht="78.75">
      <c r="A787" s="289">
        <v>2228</v>
      </c>
      <c r="B787" s="1468" t="s">
        <v>5658</v>
      </c>
      <c r="C787" s="1268" t="s">
        <v>5659</v>
      </c>
      <c r="D787" s="1467" t="s">
        <v>534</v>
      </c>
      <c r="E787" s="1460" t="s">
        <v>250</v>
      </c>
      <c r="F787" s="1508" t="s">
        <v>115</v>
      </c>
      <c r="G787" s="1506">
        <v>165.90899999999999</v>
      </c>
      <c r="H787" s="1463">
        <v>0</v>
      </c>
      <c r="I787" s="1464">
        <v>15.786999999999999</v>
      </c>
      <c r="J787" s="1464">
        <v>0</v>
      </c>
      <c r="K787" s="129">
        <v>15.786999999999999</v>
      </c>
      <c r="L787" s="129">
        <v>150.12199999999999</v>
      </c>
      <c r="M787" s="1464">
        <v>37.530999999999999</v>
      </c>
      <c r="N787" s="1464">
        <v>0</v>
      </c>
      <c r="O787" s="1464">
        <v>37.530999999999999</v>
      </c>
      <c r="P787" s="1464"/>
      <c r="Q787" s="1464"/>
      <c r="R787" s="1464"/>
      <c r="S787" s="1464"/>
      <c r="T787" s="1464"/>
      <c r="U787" s="1464"/>
      <c r="V787" s="1464"/>
      <c r="W787" s="1464"/>
      <c r="X787" s="1464"/>
      <c r="Y787" s="1464"/>
      <c r="Z787" s="466">
        <v>37.530999999999999</v>
      </c>
      <c r="AA787" s="466">
        <v>0</v>
      </c>
      <c r="AB787" s="21">
        <v>37.530999999999999</v>
      </c>
      <c r="AC787" s="21">
        <v>37.530749999999998</v>
      </c>
      <c r="AD787" s="21"/>
      <c r="AE787" s="21">
        <v>37.530749999999998</v>
      </c>
      <c r="AF787" s="21">
        <v>42.382275999999997</v>
      </c>
      <c r="AG787" s="21">
        <v>0</v>
      </c>
      <c r="AH787" s="21">
        <v>42.382275999999997</v>
      </c>
      <c r="AI787" s="1464"/>
      <c r="AJ787" s="1464"/>
      <c r="AK787" s="1464" t="s">
        <v>12293</v>
      </c>
      <c r="AL787" s="2601">
        <v>0.25</v>
      </c>
      <c r="AM787" s="1464">
        <v>0</v>
      </c>
    </row>
    <row r="788" spans="1:39" ht="94.5">
      <c r="A788" s="289">
        <v>2229</v>
      </c>
      <c r="B788" s="1468" t="s">
        <v>5660</v>
      </c>
      <c r="C788" s="1268" t="s">
        <v>5661</v>
      </c>
      <c r="D788" s="1467" t="s">
        <v>534</v>
      </c>
      <c r="E788" s="1460" t="s">
        <v>443</v>
      </c>
      <c r="F788" s="1508" t="s">
        <v>115</v>
      </c>
      <c r="G788" s="1506">
        <v>165.71100000000001</v>
      </c>
      <c r="H788" s="1463">
        <v>0</v>
      </c>
      <c r="I788" s="1464">
        <v>15.777000000000001</v>
      </c>
      <c r="J788" s="1464">
        <v>0</v>
      </c>
      <c r="K788" s="129">
        <v>15.777000000000001</v>
      </c>
      <c r="L788" s="129">
        <v>149.93400000000003</v>
      </c>
      <c r="M788" s="1464">
        <v>37.484000000000002</v>
      </c>
      <c r="N788" s="1464">
        <v>0</v>
      </c>
      <c r="O788" s="1464">
        <v>37.484000000000002</v>
      </c>
      <c r="P788" s="1464"/>
      <c r="Q788" s="1464"/>
      <c r="R788" s="1464"/>
      <c r="S788" s="1464"/>
      <c r="T788" s="1464"/>
      <c r="U788" s="1464"/>
      <c r="V788" s="1464"/>
      <c r="W788" s="1464"/>
      <c r="X788" s="1464"/>
      <c r="Y788" s="1464"/>
      <c r="Z788" s="466">
        <v>37.484000000000002</v>
      </c>
      <c r="AA788" s="466">
        <v>0</v>
      </c>
      <c r="AB788" s="21">
        <v>37.484000000000002</v>
      </c>
      <c r="AC788" s="21">
        <v>37.484000000000002</v>
      </c>
      <c r="AD788" s="21"/>
      <c r="AE788" s="21">
        <v>37.484000000000002</v>
      </c>
      <c r="AF788" s="21">
        <v>37.484000000000002</v>
      </c>
      <c r="AG788" s="21">
        <v>0</v>
      </c>
      <c r="AH788" s="21">
        <v>37.484000000000002</v>
      </c>
      <c r="AI788" s="1464"/>
      <c r="AJ788" s="1464"/>
      <c r="AK788" s="1464" t="s">
        <v>12213</v>
      </c>
      <c r="AL788" s="2601">
        <v>0.25</v>
      </c>
      <c r="AM788" s="1464">
        <v>0</v>
      </c>
    </row>
    <row r="789" spans="1:39" ht="94.5">
      <c r="A789" s="289">
        <v>2230</v>
      </c>
      <c r="B789" s="1468" t="s">
        <v>5662</v>
      </c>
      <c r="C789" s="1268" t="s">
        <v>5663</v>
      </c>
      <c r="D789" s="1467" t="s">
        <v>534</v>
      </c>
      <c r="E789" s="1460" t="s">
        <v>443</v>
      </c>
      <c r="F789" s="1508" t="s">
        <v>115</v>
      </c>
      <c r="G789" s="1506">
        <v>174.2</v>
      </c>
      <c r="H789" s="1463">
        <v>0</v>
      </c>
      <c r="I789" s="1464">
        <v>16.201999999999998</v>
      </c>
      <c r="J789" s="1464">
        <v>0</v>
      </c>
      <c r="K789" s="129">
        <v>16.201999999999998</v>
      </c>
      <c r="L789" s="129">
        <v>157.99799999999999</v>
      </c>
      <c r="M789" s="1464">
        <v>39.5</v>
      </c>
      <c r="N789" s="1464">
        <v>0</v>
      </c>
      <c r="O789" s="1464">
        <v>39.5</v>
      </c>
      <c r="P789" s="1464"/>
      <c r="Q789" s="1464"/>
      <c r="R789" s="1464"/>
      <c r="S789" s="1464"/>
      <c r="T789" s="1464"/>
      <c r="U789" s="1464"/>
      <c r="V789" s="1464"/>
      <c r="W789" s="1464"/>
      <c r="X789" s="1464"/>
      <c r="Y789" s="1464"/>
      <c r="Z789" s="466">
        <v>39.5</v>
      </c>
      <c r="AA789" s="466">
        <v>0</v>
      </c>
      <c r="AB789" s="21">
        <v>39.5</v>
      </c>
      <c r="AC789" s="21">
        <v>39.5</v>
      </c>
      <c r="AD789" s="21"/>
      <c r="AE789" s="21">
        <v>39.5</v>
      </c>
      <c r="AF789" s="21">
        <v>39.499828000000001</v>
      </c>
      <c r="AG789" s="21">
        <v>0</v>
      </c>
      <c r="AH789" s="21">
        <v>39.499828000000001</v>
      </c>
      <c r="AI789" s="1464"/>
      <c r="AJ789" s="1464"/>
      <c r="AK789" s="1464" t="s">
        <v>12217</v>
      </c>
      <c r="AL789" s="2601">
        <v>0.25</v>
      </c>
      <c r="AM789" s="1464">
        <v>0</v>
      </c>
    </row>
    <row r="790" spans="1:39" ht="94.5">
      <c r="A790" s="289">
        <v>2231</v>
      </c>
      <c r="B790" s="1468" t="s">
        <v>5664</v>
      </c>
      <c r="C790" s="1268" t="s">
        <v>5665</v>
      </c>
      <c r="D790" s="1467" t="s">
        <v>534</v>
      </c>
      <c r="E790" s="1460" t="s">
        <v>443</v>
      </c>
      <c r="F790" s="1508" t="s">
        <v>115</v>
      </c>
      <c r="G790" s="1506">
        <v>173.44</v>
      </c>
      <c r="H790" s="1463">
        <v>0</v>
      </c>
      <c r="I790" s="1464">
        <v>16.164000000000001</v>
      </c>
      <c r="J790" s="1464">
        <v>0</v>
      </c>
      <c r="K790" s="129">
        <v>16.164000000000001</v>
      </c>
      <c r="L790" s="129">
        <v>157.27600000000001</v>
      </c>
      <c r="M790" s="1464">
        <v>39.319000000000003</v>
      </c>
      <c r="N790" s="1464">
        <v>0</v>
      </c>
      <c r="O790" s="1464">
        <v>39.319000000000003</v>
      </c>
      <c r="P790" s="1464"/>
      <c r="Q790" s="1464"/>
      <c r="R790" s="1464"/>
      <c r="S790" s="1464"/>
      <c r="T790" s="1464"/>
      <c r="U790" s="1464"/>
      <c r="V790" s="1464"/>
      <c r="W790" s="1464"/>
      <c r="X790" s="1464"/>
      <c r="Y790" s="1464"/>
      <c r="Z790" s="466">
        <v>39.319000000000003</v>
      </c>
      <c r="AA790" s="466">
        <v>0</v>
      </c>
      <c r="AB790" s="21">
        <v>39.319000000000003</v>
      </c>
      <c r="AC790" s="21">
        <v>39.318750000000001</v>
      </c>
      <c r="AD790" s="21"/>
      <c r="AE790" s="21">
        <v>39.318750000000001</v>
      </c>
      <c r="AF790" s="21">
        <v>39.319000000000003</v>
      </c>
      <c r="AG790" s="21">
        <v>0</v>
      </c>
      <c r="AH790" s="21">
        <v>39.319000000000003</v>
      </c>
      <c r="AI790" s="1464"/>
      <c r="AJ790" s="1464"/>
      <c r="AK790" s="1464" t="s">
        <v>12297</v>
      </c>
      <c r="AL790" s="2601">
        <v>0.25</v>
      </c>
      <c r="AM790" s="1464">
        <v>0</v>
      </c>
    </row>
    <row r="791" spans="1:39" ht="78.75">
      <c r="A791" s="289">
        <v>2232</v>
      </c>
      <c r="B791" s="1468" t="s">
        <v>5666</v>
      </c>
      <c r="C791" s="1484" t="s">
        <v>5667</v>
      </c>
      <c r="D791" s="1460" t="s">
        <v>277</v>
      </c>
      <c r="E791" s="1460" t="s">
        <v>5625</v>
      </c>
      <c r="F791" s="1508" t="s">
        <v>115</v>
      </c>
      <c r="G791" s="1506">
        <v>71.144000000000005</v>
      </c>
      <c r="H791" s="1463">
        <v>0</v>
      </c>
      <c r="I791" s="1464">
        <v>11.557</v>
      </c>
      <c r="J791" s="1464">
        <v>0</v>
      </c>
      <c r="K791" s="129">
        <v>11.557</v>
      </c>
      <c r="L791" s="129">
        <v>59.587000000000003</v>
      </c>
      <c r="M791" s="1464">
        <v>14.897</v>
      </c>
      <c r="N791" s="1464">
        <v>0</v>
      </c>
      <c r="O791" s="1464">
        <v>14.897</v>
      </c>
      <c r="P791" s="1464"/>
      <c r="Q791" s="1464"/>
      <c r="R791" s="1464"/>
      <c r="S791" s="1464"/>
      <c r="T791" s="1464"/>
      <c r="U791" s="1464"/>
      <c r="V791" s="1464"/>
      <c r="W791" s="1464"/>
      <c r="X791" s="1464"/>
      <c r="Y791" s="1464"/>
      <c r="Z791" s="466">
        <v>14.897</v>
      </c>
      <c r="AA791" s="466">
        <v>0</v>
      </c>
      <c r="AB791" s="21">
        <v>14.897</v>
      </c>
      <c r="AC791" s="21">
        <v>14.89725</v>
      </c>
      <c r="AD791" s="21"/>
      <c r="AE791" s="21">
        <v>14.89725</v>
      </c>
      <c r="AF791" s="21">
        <v>14.896000000000001</v>
      </c>
      <c r="AG791" s="21">
        <v>0</v>
      </c>
      <c r="AH791" s="21">
        <v>14.896000000000001</v>
      </c>
      <c r="AI791" s="1464"/>
      <c r="AJ791" s="1464"/>
      <c r="AK791" s="1464" t="s">
        <v>12298</v>
      </c>
      <c r="AL791" s="2601">
        <v>0.25</v>
      </c>
      <c r="AM791" s="1464">
        <v>0</v>
      </c>
    </row>
    <row r="792" spans="1:39" ht="47.25">
      <c r="A792" s="289">
        <v>2233</v>
      </c>
      <c r="B792" s="1468" t="s">
        <v>5668</v>
      </c>
      <c r="C792" s="1484" t="s">
        <v>5669</v>
      </c>
      <c r="D792" s="1460" t="s">
        <v>277</v>
      </c>
      <c r="E792" s="1460" t="s">
        <v>5625</v>
      </c>
      <c r="F792" s="1508" t="s">
        <v>115</v>
      </c>
      <c r="G792" s="1506">
        <v>59.118000000000002</v>
      </c>
      <c r="H792" s="1463">
        <v>0</v>
      </c>
      <c r="I792" s="1464">
        <v>10.956</v>
      </c>
      <c r="J792" s="1464">
        <v>0</v>
      </c>
      <c r="K792" s="129">
        <v>10.956</v>
      </c>
      <c r="L792" s="129">
        <v>48.162000000000006</v>
      </c>
      <c r="M792" s="1464">
        <v>24.081</v>
      </c>
      <c r="N792" s="1464">
        <v>0</v>
      </c>
      <c r="O792" s="1464">
        <v>24.081</v>
      </c>
      <c r="P792" s="1464"/>
      <c r="Q792" s="1464"/>
      <c r="R792" s="1464"/>
      <c r="S792" s="1464"/>
      <c r="T792" s="1464"/>
      <c r="U792" s="1464"/>
      <c r="V792" s="1464"/>
      <c r="W792" s="1464"/>
      <c r="X792" s="1464"/>
      <c r="Y792" s="1464"/>
      <c r="Z792" s="466">
        <v>24.081</v>
      </c>
      <c r="AA792" s="466">
        <v>0</v>
      </c>
      <c r="AB792" s="21">
        <v>24.081</v>
      </c>
      <c r="AC792" s="21">
        <v>12.04025</v>
      </c>
      <c r="AD792" s="21"/>
      <c r="AE792" s="21">
        <v>12.04025</v>
      </c>
      <c r="AF792" s="21">
        <v>12.04</v>
      </c>
      <c r="AG792" s="21">
        <v>0</v>
      </c>
      <c r="AH792" s="21">
        <v>12.04</v>
      </c>
      <c r="AI792" s="1464"/>
      <c r="AJ792" s="1464"/>
      <c r="AK792" s="1464" t="s">
        <v>9735</v>
      </c>
      <c r="AL792" s="2601">
        <v>0.25</v>
      </c>
      <c r="AM792" s="1464">
        <v>0</v>
      </c>
    </row>
    <row r="793" spans="1:39" ht="78.75">
      <c r="A793" s="289">
        <v>2234</v>
      </c>
      <c r="B793" s="1468" t="s">
        <v>5670</v>
      </c>
      <c r="C793" s="1484" t="s">
        <v>5671</v>
      </c>
      <c r="D793" s="1460" t="s">
        <v>277</v>
      </c>
      <c r="E793" s="1460" t="s">
        <v>5625</v>
      </c>
      <c r="F793" s="1508" t="s">
        <v>115</v>
      </c>
      <c r="G793" s="1506">
        <v>70.945999999999998</v>
      </c>
      <c r="H793" s="1463">
        <v>0</v>
      </c>
      <c r="I793" s="1464">
        <v>11.547000000000001</v>
      </c>
      <c r="J793" s="1464">
        <v>0</v>
      </c>
      <c r="K793" s="129">
        <v>11.547000000000001</v>
      </c>
      <c r="L793" s="129">
        <v>59.399000000000001</v>
      </c>
      <c r="M793" s="1464">
        <v>14.85</v>
      </c>
      <c r="N793" s="1464">
        <v>0</v>
      </c>
      <c r="O793" s="1464">
        <v>14.85</v>
      </c>
      <c r="P793" s="1464"/>
      <c r="Q793" s="1464"/>
      <c r="R793" s="1464"/>
      <c r="S793" s="1464"/>
      <c r="T793" s="1464"/>
      <c r="U793" s="1464"/>
      <c r="V793" s="1464"/>
      <c r="W793" s="1464"/>
      <c r="X793" s="1464"/>
      <c r="Y793" s="1464"/>
      <c r="Z793" s="466">
        <v>14.85</v>
      </c>
      <c r="AA793" s="466">
        <v>0</v>
      </c>
      <c r="AB793" s="21">
        <v>14.85</v>
      </c>
      <c r="AC793" s="21">
        <v>14.849499999999999</v>
      </c>
      <c r="AD793" s="21"/>
      <c r="AE793" s="21">
        <v>14.849499999999999</v>
      </c>
      <c r="AF793" s="21">
        <v>14.85</v>
      </c>
      <c r="AG793" s="21">
        <v>0</v>
      </c>
      <c r="AH793" s="21">
        <v>14.85</v>
      </c>
      <c r="AI793" s="1464"/>
      <c r="AJ793" s="1464"/>
      <c r="AK793" s="1464" t="s">
        <v>9726</v>
      </c>
      <c r="AL793" s="2601">
        <v>0.25</v>
      </c>
      <c r="AM793" s="1464">
        <v>0</v>
      </c>
    </row>
    <row r="794" spans="1:39" ht="47.25">
      <c r="A794" s="289">
        <v>2235</v>
      </c>
      <c r="B794" s="1468" t="s">
        <v>5672</v>
      </c>
      <c r="C794" s="1484" t="s">
        <v>5673</v>
      </c>
      <c r="D794" s="1460" t="s">
        <v>277</v>
      </c>
      <c r="E794" s="1460" t="s">
        <v>5625</v>
      </c>
      <c r="F794" s="1508" t="s">
        <v>115</v>
      </c>
      <c r="G794" s="1506">
        <v>53.292999999999999</v>
      </c>
      <c r="H794" s="1463">
        <v>0</v>
      </c>
      <c r="I794" s="1464">
        <v>8.6639999999999997</v>
      </c>
      <c r="J794" s="1464">
        <v>0</v>
      </c>
      <c r="K794" s="129">
        <v>8.6639999999999997</v>
      </c>
      <c r="L794" s="129">
        <v>44.628999999999998</v>
      </c>
      <c r="M794" s="1464">
        <v>44.628999999999998</v>
      </c>
      <c r="N794" s="1464">
        <v>0</v>
      </c>
      <c r="O794" s="1464">
        <v>44.628999999999998</v>
      </c>
      <c r="P794" s="1464"/>
      <c r="Q794" s="1464"/>
      <c r="R794" s="1464"/>
      <c r="S794" s="1464"/>
      <c r="T794" s="1464"/>
      <c r="U794" s="1464"/>
      <c r="V794" s="1464"/>
      <c r="W794" s="1464"/>
      <c r="X794" s="1464"/>
      <c r="Y794" s="1464"/>
      <c r="Z794" s="466">
        <v>44.628999999999998</v>
      </c>
      <c r="AA794" s="466">
        <v>0</v>
      </c>
      <c r="AB794" s="21">
        <v>44.628999999999998</v>
      </c>
      <c r="AC794" s="21">
        <v>44.628999999999998</v>
      </c>
      <c r="AD794" s="21"/>
      <c r="AE794" s="21">
        <v>44.628999999999998</v>
      </c>
      <c r="AF794" s="21">
        <v>44.628925000000002</v>
      </c>
      <c r="AG794" s="21">
        <v>0</v>
      </c>
      <c r="AH794" s="21">
        <v>44.628925000000002</v>
      </c>
      <c r="AI794" s="1464"/>
      <c r="AJ794" s="1464"/>
      <c r="AK794" s="1464" t="s">
        <v>9259</v>
      </c>
      <c r="AL794" s="2601">
        <v>1</v>
      </c>
      <c r="AM794" s="1464">
        <v>0</v>
      </c>
    </row>
    <row r="795" spans="1:39" ht="47.25">
      <c r="A795" s="289">
        <v>2236</v>
      </c>
      <c r="B795" s="1468" t="s">
        <v>5674</v>
      </c>
      <c r="C795" s="1484" t="s">
        <v>5675</v>
      </c>
      <c r="D795" s="1460" t="s">
        <v>277</v>
      </c>
      <c r="E795" s="1460" t="s">
        <v>5625</v>
      </c>
      <c r="F795" s="1508" t="s">
        <v>115</v>
      </c>
      <c r="G795" s="1506">
        <v>30.132000000000001</v>
      </c>
      <c r="H795" s="1463">
        <v>0</v>
      </c>
      <c r="I795" s="1464">
        <v>4.5060000000000002</v>
      </c>
      <c r="J795" s="1464">
        <v>0</v>
      </c>
      <c r="K795" s="129">
        <v>4.5060000000000002</v>
      </c>
      <c r="L795" s="129">
        <v>25.626000000000001</v>
      </c>
      <c r="M795" s="1464">
        <v>25.626000000000001</v>
      </c>
      <c r="N795" s="1464">
        <v>0</v>
      </c>
      <c r="O795" s="1464">
        <v>25.626000000000001</v>
      </c>
      <c r="P795" s="1464"/>
      <c r="Q795" s="1464"/>
      <c r="R795" s="1464"/>
      <c r="S795" s="1464"/>
      <c r="T795" s="1464"/>
      <c r="U795" s="1464"/>
      <c r="V795" s="1464"/>
      <c r="W795" s="1464"/>
      <c r="X795" s="1464"/>
      <c r="Y795" s="1464"/>
      <c r="Z795" s="466">
        <v>25.626000000000001</v>
      </c>
      <c r="AA795" s="466">
        <v>0</v>
      </c>
      <c r="AB795" s="21">
        <v>25.626000000000001</v>
      </c>
      <c r="AC795" s="21">
        <v>25.626000000000001</v>
      </c>
      <c r="AD795" s="21"/>
      <c r="AE795" s="21">
        <v>25.626000000000001</v>
      </c>
      <c r="AF795" s="21">
        <v>25.474383</v>
      </c>
      <c r="AG795" s="21">
        <v>0</v>
      </c>
      <c r="AH795" s="21">
        <v>25.474383</v>
      </c>
      <c r="AI795" s="1464"/>
      <c r="AJ795" s="1464"/>
      <c r="AK795" s="1464" t="s">
        <v>9259</v>
      </c>
      <c r="AL795" s="2601">
        <v>1</v>
      </c>
      <c r="AM795" s="1464">
        <v>0</v>
      </c>
    </row>
    <row r="796" spans="1:39" ht="47.25">
      <c r="A796" s="289">
        <v>2237</v>
      </c>
      <c r="B796" s="1468" t="s">
        <v>5676</v>
      </c>
      <c r="C796" s="1484" t="s">
        <v>5677</v>
      </c>
      <c r="D796" s="1460" t="s">
        <v>277</v>
      </c>
      <c r="E796" s="1460" t="s">
        <v>5625</v>
      </c>
      <c r="F796" s="1508" t="s">
        <v>115</v>
      </c>
      <c r="G796" s="1506">
        <v>37.024999999999999</v>
      </c>
      <c r="H796" s="1463">
        <v>0</v>
      </c>
      <c r="I796" s="1464">
        <v>5.851</v>
      </c>
      <c r="J796" s="1464">
        <v>0</v>
      </c>
      <c r="K796" s="129">
        <v>5.851</v>
      </c>
      <c r="L796" s="129">
        <v>31.173999999999999</v>
      </c>
      <c r="M796" s="1464">
        <v>31.173999999999999</v>
      </c>
      <c r="N796" s="1464">
        <v>0</v>
      </c>
      <c r="O796" s="1464">
        <v>31.173999999999999</v>
      </c>
      <c r="P796" s="1464"/>
      <c r="Q796" s="1464"/>
      <c r="R796" s="1464"/>
      <c r="S796" s="1464"/>
      <c r="T796" s="1464"/>
      <c r="U796" s="1464"/>
      <c r="V796" s="1464"/>
      <c r="W796" s="1464"/>
      <c r="X796" s="1464"/>
      <c r="Y796" s="1464"/>
      <c r="Z796" s="466">
        <v>31.173999999999999</v>
      </c>
      <c r="AA796" s="466">
        <v>0</v>
      </c>
      <c r="AB796" s="21">
        <v>31.173999999999999</v>
      </c>
      <c r="AC796" s="21">
        <v>31.173999999999999</v>
      </c>
      <c r="AD796" s="21"/>
      <c r="AE796" s="21">
        <v>31.173999999999999</v>
      </c>
      <c r="AF796" s="21">
        <v>30.967237999999998</v>
      </c>
      <c r="AG796" s="21">
        <v>0</v>
      </c>
      <c r="AH796" s="21">
        <v>30.967237999999998</v>
      </c>
      <c r="AI796" s="1464"/>
      <c r="AJ796" s="1464"/>
      <c r="AK796" s="1464" t="s">
        <v>9259</v>
      </c>
      <c r="AL796" s="2601">
        <v>1</v>
      </c>
      <c r="AM796" s="1464">
        <v>0</v>
      </c>
    </row>
    <row r="797" spans="1:39" ht="47.25">
      <c r="A797" s="289">
        <v>2238</v>
      </c>
      <c r="B797" s="1468" t="s">
        <v>5678</v>
      </c>
      <c r="C797" s="1484" t="s">
        <v>5679</v>
      </c>
      <c r="D797" s="1460" t="s">
        <v>277</v>
      </c>
      <c r="E797" s="1460" t="s">
        <v>5625</v>
      </c>
      <c r="F797" s="1508" t="s">
        <v>115</v>
      </c>
      <c r="G797" s="1506">
        <v>38.000999999999998</v>
      </c>
      <c r="H797" s="1463">
        <v>0</v>
      </c>
      <c r="I797" s="1464">
        <v>5.9</v>
      </c>
      <c r="J797" s="1464">
        <v>0</v>
      </c>
      <c r="K797" s="129">
        <v>5.9</v>
      </c>
      <c r="L797" s="129">
        <v>32.100999999999999</v>
      </c>
      <c r="M797" s="1464">
        <v>32.100999999999999</v>
      </c>
      <c r="N797" s="1464">
        <v>0</v>
      </c>
      <c r="O797" s="1464">
        <v>32.100999999999999</v>
      </c>
      <c r="P797" s="1464"/>
      <c r="Q797" s="1464"/>
      <c r="R797" s="1464"/>
      <c r="S797" s="1464"/>
      <c r="T797" s="1464"/>
      <c r="U797" s="1464"/>
      <c r="V797" s="1464"/>
      <c r="W797" s="1464"/>
      <c r="X797" s="1464"/>
      <c r="Y797" s="1464"/>
      <c r="Z797" s="466">
        <v>32.100999999999999</v>
      </c>
      <c r="AA797" s="466">
        <v>0</v>
      </c>
      <c r="AB797" s="21">
        <v>32.100999999999999</v>
      </c>
      <c r="AC797" s="21">
        <v>32.100999999999999</v>
      </c>
      <c r="AD797" s="21"/>
      <c r="AE797" s="21">
        <v>32.100999999999999</v>
      </c>
      <c r="AF797" s="21">
        <v>29.996255999999999</v>
      </c>
      <c r="AG797" s="21">
        <v>0</v>
      </c>
      <c r="AH797" s="21">
        <v>29.996255999999999</v>
      </c>
      <c r="AI797" s="1464"/>
      <c r="AJ797" s="1464"/>
      <c r="AK797" s="1464" t="s">
        <v>9259</v>
      </c>
      <c r="AL797" s="2601">
        <v>1</v>
      </c>
      <c r="AM797" s="1464">
        <v>0</v>
      </c>
    </row>
    <row r="798" spans="1:39" ht="94.5">
      <c r="A798" s="289">
        <v>2239</v>
      </c>
      <c r="B798" s="1468" t="s">
        <v>5680</v>
      </c>
      <c r="C798" s="1484" t="s">
        <v>5681</v>
      </c>
      <c r="D798" s="1460" t="s">
        <v>277</v>
      </c>
      <c r="E798" s="1460" t="s">
        <v>5625</v>
      </c>
      <c r="F798" s="1508" t="s">
        <v>115</v>
      </c>
      <c r="G798" s="1506">
        <v>151.017</v>
      </c>
      <c r="H798" s="1463">
        <v>0</v>
      </c>
      <c r="I798" s="1464">
        <v>14.151</v>
      </c>
      <c r="J798" s="1464">
        <v>0</v>
      </c>
      <c r="K798" s="129">
        <v>14.151</v>
      </c>
      <c r="L798" s="129">
        <v>136.86599999999999</v>
      </c>
      <c r="M798" s="1464">
        <v>34.216999999999999</v>
      </c>
      <c r="N798" s="1464">
        <v>0</v>
      </c>
      <c r="O798" s="1464">
        <v>34.216999999999999</v>
      </c>
      <c r="P798" s="1464"/>
      <c r="Q798" s="1464"/>
      <c r="R798" s="1464"/>
      <c r="S798" s="1464"/>
      <c r="T798" s="1464"/>
      <c r="U798" s="1464"/>
      <c r="V798" s="1464"/>
      <c r="W798" s="1464"/>
      <c r="X798" s="1464"/>
      <c r="Y798" s="1464"/>
      <c r="Z798" s="466">
        <v>34.216999999999999</v>
      </c>
      <c r="AA798" s="466">
        <v>0</v>
      </c>
      <c r="AB798" s="21">
        <v>34.216999999999999</v>
      </c>
      <c r="AC798" s="21">
        <v>34.21725</v>
      </c>
      <c r="AD798" s="21"/>
      <c r="AE798" s="21">
        <v>34.21725</v>
      </c>
      <c r="AF798" s="21">
        <v>33.696654000000002</v>
      </c>
      <c r="AG798" s="21">
        <v>0</v>
      </c>
      <c r="AH798" s="21">
        <v>33.696654000000002</v>
      </c>
      <c r="AI798" s="1464"/>
      <c r="AJ798" s="1464"/>
      <c r="AK798" s="1464" t="s">
        <v>12213</v>
      </c>
      <c r="AL798" s="2601">
        <v>0.25</v>
      </c>
      <c r="AM798" s="1464">
        <v>0</v>
      </c>
    </row>
    <row r="799" spans="1:39" ht="94.5">
      <c r="A799" s="289">
        <v>2240</v>
      </c>
      <c r="B799" s="1468" t="s">
        <v>5682</v>
      </c>
      <c r="C799" s="1484" t="s">
        <v>5683</v>
      </c>
      <c r="D799" s="1460" t="s">
        <v>277</v>
      </c>
      <c r="E799" s="1460" t="s">
        <v>5625</v>
      </c>
      <c r="F799" s="1508" t="s">
        <v>115</v>
      </c>
      <c r="G799" s="1506">
        <v>142.29</v>
      </c>
      <c r="H799" s="1463">
        <v>0</v>
      </c>
      <c r="I799" s="1464">
        <v>13.263999999999999</v>
      </c>
      <c r="J799" s="1464">
        <v>0</v>
      </c>
      <c r="K799" s="129">
        <v>13.263999999999999</v>
      </c>
      <c r="L799" s="129">
        <v>129.02599999999998</v>
      </c>
      <c r="M799" s="1464">
        <v>32.256999999999998</v>
      </c>
      <c r="N799" s="1464">
        <v>0</v>
      </c>
      <c r="O799" s="1464">
        <v>32.256999999999998</v>
      </c>
      <c r="P799" s="1464"/>
      <c r="Q799" s="1464"/>
      <c r="R799" s="1464"/>
      <c r="S799" s="1464"/>
      <c r="T799" s="1464"/>
      <c r="U799" s="1464"/>
      <c r="V799" s="1464"/>
      <c r="W799" s="1464"/>
      <c r="X799" s="1464"/>
      <c r="Y799" s="1464"/>
      <c r="Z799" s="466">
        <v>32.256999999999998</v>
      </c>
      <c r="AA799" s="466">
        <v>0</v>
      </c>
      <c r="AB799" s="21">
        <v>32.256999999999998</v>
      </c>
      <c r="AC799" s="21">
        <v>32.257249999999999</v>
      </c>
      <c r="AD799" s="21"/>
      <c r="AE799" s="21">
        <v>32.257249999999999</v>
      </c>
      <c r="AF799" s="21">
        <v>32.256999999999998</v>
      </c>
      <c r="AG799" s="21">
        <v>0</v>
      </c>
      <c r="AH799" s="21">
        <v>32.256999999999998</v>
      </c>
      <c r="AI799" s="1464"/>
      <c r="AJ799" s="1464"/>
      <c r="AK799" s="1464" t="s">
        <v>12217</v>
      </c>
      <c r="AL799" s="2601">
        <v>0.25</v>
      </c>
      <c r="AM799" s="1464">
        <v>0</v>
      </c>
    </row>
    <row r="800" spans="1:39" ht="94.5">
      <c r="A800" s="289">
        <v>2241</v>
      </c>
      <c r="B800" s="1468" t="s">
        <v>5684</v>
      </c>
      <c r="C800" s="1484" t="s">
        <v>5685</v>
      </c>
      <c r="D800" s="1460" t="s">
        <v>277</v>
      </c>
      <c r="E800" s="1460" t="s">
        <v>5625</v>
      </c>
      <c r="F800" s="1508" t="s">
        <v>115</v>
      </c>
      <c r="G800" s="1506">
        <v>146.01400000000001</v>
      </c>
      <c r="H800" s="1463">
        <v>0</v>
      </c>
      <c r="I800" s="1464">
        <v>13.3</v>
      </c>
      <c r="J800" s="1464">
        <v>0</v>
      </c>
      <c r="K800" s="129">
        <v>13.3</v>
      </c>
      <c r="L800" s="129">
        <v>132.714</v>
      </c>
      <c r="M800" s="1464">
        <v>33.179000000000002</v>
      </c>
      <c r="N800" s="1464">
        <v>0</v>
      </c>
      <c r="O800" s="1464">
        <v>33.179000000000002</v>
      </c>
      <c r="P800" s="1464"/>
      <c r="Q800" s="1464"/>
      <c r="R800" s="1464"/>
      <c r="S800" s="1464"/>
      <c r="T800" s="1464"/>
      <c r="U800" s="1464"/>
      <c r="V800" s="1464"/>
      <c r="W800" s="1464"/>
      <c r="X800" s="1464"/>
      <c r="Y800" s="1464"/>
      <c r="Z800" s="466">
        <v>33.179000000000002</v>
      </c>
      <c r="AA800" s="466">
        <v>0</v>
      </c>
      <c r="AB800" s="21">
        <v>33.179000000000002</v>
      </c>
      <c r="AC800" s="21">
        <v>33.178750000000008</v>
      </c>
      <c r="AD800" s="21"/>
      <c r="AE800" s="21">
        <v>33.178750000000008</v>
      </c>
      <c r="AF800" s="21">
        <v>24.885000000000002</v>
      </c>
      <c r="AG800" s="21">
        <v>0</v>
      </c>
      <c r="AH800" s="21">
        <v>24.885000000000002</v>
      </c>
      <c r="AI800" s="1464"/>
      <c r="AJ800" s="1464"/>
      <c r="AK800" s="1464" t="s">
        <v>12217</v>
      </c>
      <c r="AL800" s="2601">
        <v>0.25</v>
      </c>
      <c r="AM800" s="1464">
        <v>0</v>
      </c>
    </row>
    <row r="801" spans="1:39" ht="94.5">
      <c r="A801" s="289">
        <v>2242</v>
      </c>
      <c r="B801" s="1468" t="s">
        <v>5686</v>
      </c>
      <c r="C801" s="1484" t="s">
        <v>5687</v>
      </c>
      <c r="D801" s="1460" t="s">
        <v>277</v>
      </c>
      <c r="E801" s="1460" t="s">
        <v>5625</v>
      </c>
      <c r="F801" s="1508" t="s">
        <v>115</v>
      </c>
      <c r="G801" s="1506">
        <v>76.320999999999998</v>
      </c>
      <c r="H801" s="1463">
        <v>0</v>
      </c>
      <c r="I801" s="1464">
        <v>13.816000000000001</v>
      </c>
      <c r="J801" s="1464">
        <v>0</v>
      </c>
      <c r="K801" s="129">
        <v>13.816000000000001</v>
      </c>
      <c r="L801" s="129">
        <v>62.504999999999995</v>
      </c>
      <c r="M801" s="1464">
        <v>15.625999999999999</v>
      </c>
      <c r="N801" s="1464">
        <v>0</v>
      </c>
      <c r="O801" s="1464">
        <v>15.625999999999999</v>
      </c>
      <c r="P801" s="1464"/>
      <c r="Q801" s="1464"/>
      <c r="R801" s="1464"/>
      <c r="S801" s="1464"/>
      <c r="T801" s="1464"/>
      <c r="U801" s="1464"/>
      <c r="V801" s="1464"/>
      <c r="W801" s="1464"/>
      <c r="X801" s="1464"/>
      <c r="Y801" s="1464"/>
      <c r="Z801" s="466">
        <v>15.625999999999999</v>
      </c>
      <c r="AA801" s="466">
        <v>0</v>
      </c>
      <c r="AB801" s="21">
        <v>15.625999999999999</v>
      </c>
      <c r="AC801" s="21">
        <v>15.625499999999999</v>
      </c>
      <c r="AD801" s="21"/>
      <c r="AE801" s="21">
        <v>15.625499999999999</v>
      </c>
      <c r="AF801" s="21">
        <v>11.594599000000001</v>
      </c>
      <c r="AG801" s="21">
        <v>0</v>
      </c>
      <c r="AH801" s="21">
        <v>11.594599000000001</v>
      </c>
      <c r="AI801" s="1464"/>
      <c r="AJ801" s="1464"/>
      <c r="AK801" s="1464" t="s">
        <v>12213</v>
      </c>
      <c r="AL801" s="2601">
        <v>0.25</v>
      </c>
      <c r="AM801" s="1464">
        <v>0</v>
      </c>
    </row>
    <row r="802" spans="1:39" ht="78.75">
      <c r="A802" s="289">
        <v>2243</v>
      </c>
      <c r="B802" s="1468" t="s">
        <v>5688</v>
      </c>
      <c r="C802" s="1484" t="s">
        <v>5689</v>
      </c>
      <c r="D802" s="1460" t="s">
        <v>277</v>
      </c>
      <c r="E802" s="1460" t="s">
        <v>5625</v>
      </c>
      <c r="F802" s="1508" t="s">
        <v>115</v>
      </c>
      <c r="G802" s="1506">
        <v>145.989</v>
      </c>
      <c r="H802" s="1463">
        <v>0</v>
      </c>
      <c r="I802" s="1464">
        <v>13.298999999999999</v>
      </c>
      <c r="J802" s="1464">
        <v>0</v>
      </c>
      <c r="K802" s="129">
        <v>13.298999999999999</v>
      </c>
      <c r="L802" s="129">
        <v>132.69</v>
      </c>
      <c r="M802" s="1464">
        <v>33.173000000000002</v>
      </c>
      <c r="N802" s="1464">
        <v>0</v>
      </c>
      <c r="O802" s="1464">
        <v>33.173000000000002</v>
      </c>
      <c r="P802" s="1464"/>
      <c r="Q802" s="1464"/>
      <c r="R802" s="1464"/>
      <c r="S802" s="1464"/>
      <c r="T802" s="1464"/>
      <c r="U802" s="1464"/>
      <c r="V802" s="1464"/>
      <c r="W802" s="1464"/>
      <c r="X802" s="1464"/>
      <c r="Y802" s="1464"/>
      <c r="Z802" s="466">
        <v>33.173000000000002</v>
      </c>
      <c r="AA802" s="466">
        <v>0</v>
      </c>
      <c r="AB802" s="21">
        <v>33.173000000000002</v>
      </c>
      <c r="AC802" s="21">
        <v>24.879249999999999</v>
      </c>
      <c r="AD802" s="21"/>
      <c r="AE802" s="21">
        <v>24.879249999999999</v>
      </c>
      <c r="AF802" s="21">
        <v>24.879000000000001</v>
      </c>
      <c r="AG802" s="21">
        <v>0</v>
      </c>
      <c r="AH802" s="21">
        <v>24.879000000000001</v>
      </c>
      <c r="AI802" s="1464"/>
      <c r="AJ802" s="1464"/>
      <c r="AK802" s="1464" t="s">
        <v>12230</v>
      </c>
      <c r="AL802" s="2601">
        <v>0.25</v>
      </c>
      <c r="AM802" s="1464">
        <v>0</v>
      </c>
    </row>
    <row r="803" spans="1:39" ht="78.75">
      <c r="A803" s="289">
        <v>2244</v>
      </c>
      <c r="B803" s="1468" t="s">
        <v>5690</v>
      </c>
      <c r="C803" s="1484" t="s">
        <v>5691</v>
      </c>
      <c r="D803" s="1460" t="s">
        <v>277</v>
      </c>
      <c r="E803" s="1460" t="s">
        <v>5625</v>
      </c>
      <c r="F803" s="1508" t="s">
        <v>115</v>
      </c>
      <c r="G803" s="1506">
        <v>96.864000000000004</v>
      </c>
      <c r="H803" s="1463">
        <v>0</v>
      </c>
      <c r="I803" s="1464">
        <v>13.792999999999999</v>
      </c>
      <c r="J803" s="1464">
        <v>0</v>
      </c>
      <c r="K803" s="129">
        <v>13.792999999999999</v>
      </c>
      <c r="L803" s="129">
        <v>83.070999999999998</v>
      </c>
      <c r="M803" s="1464">
        <v>20.768000000000001</v>
      </c>
      <c r="N803" s="1464">
        <v>0</v>
      </c>
      <c r="O803" s="1464">
        <v>20.768000000000001</v>
      </c>
      <c r="P803" s="1464"/>
      <c r="Q803" s="1464"/>
      <c r="R803" s="1464"/>
      <c r="S803" s="1464"/>
      <c r="T803" s="1464"/>
      <c r="U803" s="1464"/>
      <c r="V803" s="1464"/>
      <c r="W803" s="1464"/>
      <c r="X803" s="1464"/>
      <c r="Y803" s="1464"/>
      <c r="Z803" s="466">
        <v>20.768000000000001</v>
      </c>
      <c r="AA803" s="466">
        <v>0</v>
      </c>
      <c r="AB803" s="21">
        <v>20.768000000000001</v>
      </c>
      <c r="AC803" s="21">
        <v>15.576000000000001</v>
      </c>
      <c r="AD803" s="21"/>
      <c r="AE803" s="21">
        <v>15.576000000000001</v>
      </c>
      <c r="AF803" s="21">
        <v>15.576000000000001</v>
      </c>
      <c r="AG803" s="21">
        <v>0</v>
      </c>
      <c r="AH803" s="21">
        <v>15.576000000000001</v>
      </c>
      <c r="AI803" s="1464"/>
      <c r="AJ803" s="1464"/>
      <c r="AK803" s="1464" t="s">
        <v>12230</v>
      </c>
      <c r="AL803" s="2601">
        <v>0.25</v>
      </c>
      <c r="AM803" s="1464">
        <v>0</v>
      </c>
    </row>
    <row r="804" spans="1:39" ht="126">
      <c r="A804" s="289">
        <v>2245</v>
      </c>
      <c r="B804" s="1468" t="s">
        <v>5692</v>
      </c>
      <c r="C804" s="1484" t="s">
        <v>5693</v>
      </c>
      <c r="D804" s="1460" t="s">
        <v>277</v>
      </c>
      <c r="E804" s="1460" t="s">
        <v>443</v>
      </c>
      <c r="F804" s="1508" t="s">
        <v>115</v>
      </c>
      <c r="G804" s="1506">
        <v>155.583</v>
      </c>
      <c r="H804" s="1463">
        <v>0</v>
      </c>
      <c r="I804" s="1464">
        <v>15.271000000000001</v>
      </c>
      <c r="J804" s="1464">
        <v>0</v>
      </c>
      <c r="K804" s="129">
        <v>15.271000000000001</v>
      </c>
      <c r="L804" s="129">
        <v>140.31200000000001</v>
      </c>
      <c r="M804" s="1464">
        <v>35.078000000000003</v>
      </c>
      <c r="N804" s="1464">
        <v>0</v>
      </c>
      <c r="O804" s="1464">
        <v>35.078000000000003</v>
      </c>
      <c r="P804" s="1464"/>
      <c r="Q804" s="1464"/>
      <c r="R804" s="1464"/>
      <c r="S804" s="1464"/>
      <c r="T804" s="1464"/>
      <c r="U804" s="1464"/>
      <c r="V804" s="1464"/>
      <c r="W804" s="1464"/>
      <c r="X804" s="1464"/>
      <c r="Y804" s="1464"/>
      <c r="Z804" s="466">
        <v>35.078000000000003</v>
      </c>
      <c r="AA804" s="466">
        <v>0</v>
      </c>
      <c r="AB804" s="21">
        <v>35.078000000000003</v>
      </c>
      <c r="AC804" s="21">
        <v>26.3095</v>
      </c>
      <c r="AD804" s="21"/>
      <c r="AE804" s="21">
        <v>26.3095</v>
      </c>
      <c r="AF804" s="21">
        <v>26.31</v>
      </c>
      <c r="AG804" s="21">
        <v>0</v>
      </c>
      <c r="AH804" s="21">
        <v>26.31</v>
      </c>
      <c r="AI804" s="1464"/>
      <c r="AJ804" s="1464"/>
      <c r="AK804" s="1464" t="s">
        <v>12230</v>
      </c>
      <c r="AL804" s="2601">
        <v>0.25</v>
      </c>
      <c r="AM804" s="1464">
        <v>0</v>
      </c>
    </row>
    <row r="805" spans="1:39" ht="47.25">
      <c r="A805" s="289">
        <v>2246</v>
      </c>
      <c r="B805" s="1468" t="s">
        <v>5694</v>
      </c>
      <c r="C805" s="1484" t="s">
        <v>5695</v>
      </c>
      <c r="D805" s="138" t="s">
        <v>435</v>
      </c>
      <c r="E805" s="1460" t="s">
        <v>1652</v>
      </c>
      <c r="F805" s="1508" t="s">
        <v>115</v>
      </c>
      <c r="G805" s="1463">
        <v>53.103000000000002</v>
      </c>
      <c r="H805" s="1463">
        <v>0</v>
      </c>
      <c r="I805" s="1464">
        <v>26.552</v>
      </c>
      <c r="J805" s="1464">
        <v>0</v>
      </c>
      <c r="K805" s="129">
        <v>26.552</v>
      </c>
      <c r="L805" s="129">
        <v>26.551000000000002</v>
      </c>
      <c r="M805" s="1464">
        <v>26.550999999999998</v>
      </c>
      <c r="N805" s="1464">
        <v>0</v>
      </c>
      <c r="O805" s="1464">
        <v>26.550999999999998</v>
      </c>
      <c r="P805" s="1464"/>
      <c r="Q805" s="1464"/>
      <c r="R805" s="1464"/>
      <c r="S805" s="1464"/>
      <c r="T805" s="1464"/>
      <c r="U805" s="1464"/>
      <c r="V805" s="1464"/>
      <c r="W805" s="1464"/>
      <c r="X805" s="1464"/>
      <c r="Y805" s="1464"/>
      <c r="Z805" s="466">
        <v>26.550999999999998</v>
      </c>
      <c r="AA805" s="466">
        <v>0</v>
      </c>
      <c r="AB805" s="21">
        <v>26.550999999999998</v>
      </c>
      <c r="AC805" s="21">
        <v>26.550999999999998</v>
      </c>
      <c r="AD805" s="21"/>
      <c r="AE805" s="21">
        <v>26.550999999999998</v>
      </c>
      <c r="AF805" s="21">
        <v>26.539491000000002</v>
      </c>
      <c r="AG805" s="21">
        <v>0</v>
      </c>
      <c r="AH805" s="21">
        <v>26.539491000000002</v>
      </c>
      <c r="AI805" s="1464"/>
      <c r="AJ805" s="1464"/>
      <c r="AK805" s="1464" t="s">
        <v>9259</v>
      </c>
      <c r="AL805" s="2601">
        <v>1</v>
      </c>
      <c r="AM805" s="1464">
        <v>0</v>
      </c>
    </row>
    <row r="806" spans="1:39" ht="63">
      <c r="A806" s="289">
        <v>2247</v>
      </c>
      <c r="B806" s="1468" t="s">
        <v>5696</v>
      </c>
      <c r="C806" s="130" t="s">
        <v>5697</v>
      </c>
      <c r="D806" s="1460" t="s">
        <v>617</v>
      </c>
      <c r="E806" s="1460" t="s">
        <v>3278</v>
      </c>
      <c r="F806" s="1508" t="s">
        <v>115</v>
      </c>
      <c r="G806" s="1332">
        <v>44.893999999999998</v>
      </c>
      <c r="H806" s="1463">
        <v>0</v>
      </c>
      <c r="I806" s="1464">
        <v>0</v>
      </c>
      <c r="J806" s="1464">
        <v>0</v>
      </c>
      <c r="K806" s="129">
        <v>0</v>
      </c>
      <c r="L806" s="129">
        <v>44.893999999999998</v>
      </c>
      <c r="M806" s="1464">
        <v>44.893999999999998</v>
      </c>
      <c r="N806" s="1464">
        <v>0</v>
      </c>
      <c r="O806" s="1464">
        <v>44.893999999999998</v>
      </c>
      <c r="P806" s="1464"/>
      <c r="Q806" s="1464"/>
      <c r="R806" s="1464"/>
      <c r="S806" s="1464"/>
      <c r="T806" s="1464"/>
      <c r="U806" s="1464"/>
      <c r="V806" s="1464"/>
      <c r="W806" s="1464"/>
      <c r="X806" s="1464"/>
      <c r="Y806" s="1464"/>
      <c r="Z806" s="466">
        <v>44.893999999999998</v>
      </c>
      <c r="AA806" s="466">
        <v>0</v>
      </c>
      <c r="AB806" s="21">
        <v>44.893999999999998</v>
      </c>
      <c r="AC806" s="21">
        <v>44.893999999999998</v>
      </c>
      <c r="AD806" s="21"/>
      <c r="AE806" s="21">
        <v>44.893999999999998</v>
      </c>
      <c r="AF806" s="21">
        <v>44.893000999999998</v>
      </c>
      <c r="AG806" s="21">
        <v>0</v>
      </c>
      <c r="AH806" s="21">
        <v>44.893000999999998</v>
      </c>
      <c r="AI806" s="1464"/>
      <c r="AJ806" s="670" t="s">
        <v>9271</v>
      </c>
      <c r="AK806" s="1464" t="s">
        <v>9259</v>
      </c>
      <c r="AL806" s="2601">
        <v>1</v>
      </c>
      <c r="AM806" s="1464">
        <v>0</v>
      </c>
    </row>
    <row r="807" spans="1:39" ht="63">
      <c r="A807" s="289">
        <v>2248</v>
      </c>
      <c r="B807" s="1468" t="s">
        <v>5698</v>
      </c>
      <c r="C807" s="130" t="s">
        <v>5699</v>
      </c>
      <c r="D807" s="1460" t="s">
        <v>617</v>
      </c>
      <c r="E807" s="1460" t="s">
        <v>3278</v>
      </c>
      <c r="F807" s="1508" t="s">
        <v>115</v>
      </c>
      <c r="G807" s="1332">
        <v>73.933000000000007</v>
      </c>
      <c r="H807" s="1463">
        <v>0</v>
      </c>
      <c r="I807" s="1464">
        <v>13.696999999999999</v>
      </c>
      <c r="J807" s="1464">
        <v>0</v>
      </c>
      <c r="K807" s="129">
        <v>13.696999999999999</v>
      </c>
      <c r="L807" s="129">
        <v>60.236000000000004</v>
      </c>
      <c r="M807" s="1464">
        <v>15.058999999999999</v>
      </c>
      <c r="N807" s="1464">
        <v>0</v>
      </c>
      <c r="O807" s="1464">
        <v>15.058999999999999</v>
      </c>
      <c r="P807" s="1464"/>
      <c r="Q807" s="1464"/>
      <c r="R807" s="1464"/>
      <c r="S807" s="1464"/>
      <c r="T807" s="1464"/>
      <c r="U807" s="1464"/>
      <c r="V807" s="1464"/>
      <c r="W807" s="1464"/>
      <c r="X807" s="1464"/>
      <c r="Y807" s="1464"/>
      <c r="Z807" s="466">
        <v>15.058999999999999</v>
      </c>
      <c r="AA807" s="466">
        <v>0</v>
      </c>
      <c r="AB807" s="21">
        <v>15.058999999999999</v>
      </c>
      <c r="AC807" s="21">
        <v>7.5297499999999999</v>
      </c>
      <c r="AD807" s="21"/>
      <c r="AE807" s="21">
        <v>7.5297499999999999</v>
      </c>
      <c r="AF807" s="21">
        <v>7.53</v>
      </c>
      <c r="AG807" s="21">
        <v>0</v>
      </c>
      <c r="AH807" s="21">
        <v>7.53</v>
      </c>
      <c r="AI807" s="1464"/>
      <c r="AJ807" s="1464"/>
      <c r="AK807" s="1464" t="s">
        <v>10848</v>
      </c>
      <c r="AL807" s="2601">
        <v>0.25</v>
      </c>
      <c r="AM807" s="1464">
        <v>0</v>
      </c>
    </row>
    <row r="808" spans="1:39" ht="47.25">
      <c r="A808" s="289">
        <v>2249</v>
      </c>
      <c r="B808" s="1468" t="s">
        <v>5700</v>
      </c>
      <c r="C808" s="130" t="s">
        <v>5701</v>
      </c>
      <c r="D808" s="1460" t="s">
        <v>617</v>
      </c>
      <c r="E808" s="1460" t="s">
        <v>3278</v>
      </c>
      <c r="F808" s="1508" t="s">
        <v>115</v>
      </c>
      <c r="G808" s="1332">
        <v>10</v>
      </c>
      <c r="H808" s="1463">
        <v>0</v>
      </c>
      <c r="I808" s="1464">
        <v>2.5</v>
      </c>
      <c r="J808" s="1464">
        <v>0</v>
      </c>
      <c r="K808" s="129">
        <v>2.5</v>
      </c>
      <c r="L808" s="129">
        <v>7.5</v>
      </c>
      <c r="M808" s="1464">
        <v>7.5</v>
      </c>
      <c r="N808" s="1464">
        <v>0</v>
      </c>
      <c r="O808" s="1464">
        <v>7.5</v>
      </c>
      <c r="P808" s="1464"/>
      <c r="Q808" s="1464"/>
      <c r="R808" s="1464"/>
      <c r="S808" s="1464"/>
      <c r="T808" s="1464"/>
      <c r="U808" s="1464"/>
      <c r="V808" s="1464"/>
      <c r="W808" s="1464"/>
      <c r="X808" s="1464"/>
      <c r="Y808" s="1464"/>
      <c r="Z808" s="466">
        <v>7.5</v>
      </c>
      <c r="AA808" s="466">
        <v>0</v>
      </c>
      <c r="AB808" s="21">
        <v>7.5</v>
      </c>
      <c r="AC808" s="21">
        <v>7.5</v>
      </c>
      <c r="AD808" s="21"/>
      <c r="AE808" s="21">
        <v>7.5</v>
      </c>
      <c r="AF808" s="21">
        <v>7.5</v>
      </c>
      <c r="AG808" s="21">
        <v>0</v>
      </c>
      <c r="AH808" s="21">
        <v>7.5</v>
      </c>
      <c r="AI808" s="1464"/>
      <c r="AJ808" s="1464"/>
      <c r="AK808" s="1464" t="s">
        <v>9259</v>
      </c>
      <c r="AL808" s="2601">
        <v>1</v>
      </c>
      <c r="AM808" s="1464">
        <v>0</v>
      </c>
    </row>
    <row r="809" spans="1:39" ht="78.75">
      <c r="A809" s="289">
        <v>2250</v>
      </c>
      <c r="B809" s="1468" t="s">
        <v>5702</v>
      </c>
      <c r="C809" s="130" t="s">
        <v>5703</v>
      </c>
      <c r="D809" s="1460" t="s">
        <v>617</v>
      </c>
      <c r="E809" s="1460" t="s">
        <v>3278</v>
      </c>
      <c r="F809" s="1508" t="s">
        <v>115</v>
      </c>
      <c r="G809" s="1332">
        <v>127.66200000000001</v>
      </c>
      <c r="H809" s="1463">
        <v>0</v>
      </c>
      <c r="I809" s="1464">
        <v>0</v>
      </c>
      <c r="J809" s="1464">
        <v>0</v>
      </c>
      <c r="K809" s="129">
        <v>0</v>
      </c>
      <c r="L809" s="129">
        <v>127.66200000000001</v>
      </c>
      <c r="M809" s="1464">
        <v>31.916</v>
      </c>
      <c r="N809" s="1464">
        <v>0</v>
      </c>
      <c r="O809" s="1464">
        <v>31.916</v>
      </c>
      <c r="P809" s="1464"/>
      <c r="Q809" s="1464"/>
      <c r="R809" s="1464"/>
      <c r="S809" s="1464"/>
      <c r="T809" s="1464"/>
      <c r="U809" s="1464"/>
      <c r="V809" s="1464"/>
      <c r="W809" s="1464"/>
      <c r="X809" s="1464"/>
      <c r="Y809" s="1464"/>
      <c r="Z809" s="466">
        <v>31.916</v>
      </c>
      <c r="AA809" s="466">
        <v>0</v>
      </c>
      <c r="AB809" s="21">
        <v>31.916</v>
      </c>
      <c r="AC809" s="21">
        <v>31.916</v>
      </c>
      <c r="AD809" s="21"/>
      <c r="AE809" s="21">
        <v>31.916</v>
      </c>
      <c r="AF809" s="21">
        <v>31.916</v>
      </c>
      <c r="AG809" s="21">
        <v>0</v>
      </c>
      <c r="AH809" s="21">
        <v>31.916</v>
      </c>
      <c r="AI809" s="1464"/>
      <c r="AJ809" s="670" t="s">
        <v>9271</v>
      </c>
      <c r="AK809" s="1464" t="s">
        <v>12802</v>
      </c>
      <c r="AL809" s="2601">
        <v>0.25</v>
      </c>
      <c r="AM809" s="1464">
        <v>0</v>
      </c>
    </row>
    <row r="810" spans="1:39" ht="63">
      <c r="A810" s="289">
        <v>2251</v>
      </c>
      <c r="B810" s="1468" t="s">
        <v>5704</v>
      </c>
      <c r="C810" s="130" t="s">
        <v>5705</v>
      </c>
      <c r="D810" s="1460" t="s">
        <v>617</v>
      </c>
      <c r="E810" s="1460" t="s">
        <v>3278</v>
      </c>
      <c r="F810" s="1508" t="s">
        <v>115</v>
      </c>
      <c r="G810" s="1332">
        <v>50</v>
      </c>
      <c r="H810" s="1463">
        <v>0</v>
      </c>
      <c r="I810" s="1464">
        <v>12.5</v>
      </c>
      <c r="J810" s="1464">
        <v>0</v>
      </c>
      <c r="K810" s="129">
        <v>12.5</v>
      </c>
      <c r="L810" s="129">
        <v>37.5</v>
      </c>
      <c r="M810" s="1464">
        <v>37.5</v>
      </c>
      <c r="N810" s="1464">
        <v>0</v>
      </c>
      <c r="O810" s="1464">
        <v>37.5</v>
      </c>
      <c r="P810" s="1464"/>
      <c r="Q810" s="1464"/>
      <c r="R810" s="1464"/>
      <c r="S810" s="1464"/>
      <c r="T810" s="1464"/>
      <c r="U810" s="1464"/>
      <c r="V810" s="1464"/>
      <c r="W810" s="1464"/>
      <c r="X810" s="1464"/>
      <c r="Y810" s="1464"/>
      <c r="Z810" s="466">
        <v>37.5</v>
      </c>
      <c r="AA810" s="466">
        <v>0</v>
      </c>
      <c r="AB810" s="21">
        <v>37.5</v>
      </c>
      <c r="AC810" s="21">
        <v>37.5</v>
      </c>
      <c r="AD810" s="21"/>
      <c r="AE810" s="21">
        <v>37.5</v>
      </c>
      <c r="AF810" s="21">
        <v>30.767534000000001</v>
      </c>
      <c r="AG810" s="21">
        <v>0</v>
      </c>
      <c r="AH810" s="21">
        <v>30.767534000000001</v>
      </c>
      <c r="AI810" s="1464"/>
      <c r="AJ810" s="1464"/>
      <c r="AK810" s="1464" t="s">
        <v>9259</v>
      </c>
      <c r="AL810" s="2601">
        <v>1</v>
      </c>
      <c r="AM810" s="1464">
        <v>0</v>
      </c>
    </row>
    <row r="811" spans="1:39" ht="78.75">
      <c r="A811" s="289">
        <v>2252</v>
      </c>
      <c r="B811" s="1468" t="s">
        <v>5706</v>
      </c>
      <c r="C811" s="130" t="s">
        <v>5707</v>
      </c>
      <c r="D811" s="1460" t="s">
        <v>617</v>
      </c>
      <c r="E811" s="1460" t="s">
        <v>3278</v>
      </c>
      <c r="F811" s="1508" t="s">
        <v>115</v>
      </c>
      <c r="G811" s="1332">
        <v>72.302999999999997</v>
      </c>
      <c r="H811" s="1463">
        <v>0</v>
      </c>
      <c r="I811" s="1464">
        <v>0</v>
      </c>
      <c r="J811" s="1464">
        <v>0</v>
      </c>
      <c r="K811" s="129">
        <v>0</v>
      </c>
      <c r="L811" s="129">
        <v>72.302999999999997</v>
      </c>
      <c r="M811" s="1464">
        <v>18.076000000000001</v>
      </c>
      <c r="N811" s="1464">
        <v>0</v>
      </c>
      <c r="O811" s="1464">
        <v>18.076000000000001</v>
      </c>
      <c r="P811" s="1464"/>
      <c r="Q811" s="1464"/>
      <c r="R811" s="1464"/>
      <c r="S811" s="1464"/>
      <c r="T811" s="1464"/>
      <c r="U811" s="1464"/>
      <c r="V811" s="1464"/>
      <c r="W811" s="1464"/>
      <c r="X811" s="1464"/>
      <c r="Y811" s="1464"/>
      <c r="Z811" s="466">
        <v>18.076000000000001</v>
      </c>
      <c r="AA811" s="466">
        <v>0</v>
      </c>
      <c r="AB811" s="21">
        <v>18.076000000000001</v>
      </c>
      <c r="AC811" s="21">
        <v>18.076000000000001</v>
      </c>
      <c r="AD811" s="21"/>
      <c r="AE811" s="21">
        <v>18.076000000000001</v>
      </c>
      <c r="AF811" s="21">
        <v>18.076000000000001</v>
      </c>
      <c r="AG811" s="21">
        <v>0</v>
      </c>
      <c r="AH811" s="21">
        <v>18.076000000000001</v>
      </c>
      <c r="AI811" s="1464"/>
      <c r="AJ811" s="1464" t="s">
        <v>9271</v>
      </c>
      <c r="AK811" s="1464" t="s">
        <v>12802</v>
      </c>
      <c r="AL811" s="2601">
        <v>0.25</v>
      </c>
      <c r="AM811" s="1464">
        <v>0</v>
      </c>
    </row>
    <row r="812" spans="1:39" ht="63">
      <c r="A812" s="289">
        <v>2253</v>
      </c>
      <c r="B812" s="1468" t="s">
        <v>5708</v>
      </c>
      <c r="C812" s="130" t="s">
        <v>5709</v>
      </c>
      <c r="D812" s="1460" t="s">
        <v>617</v>
      </c>
      <c r="E812" s="1460" t="s">
        <v>5710</v>
      </c>
      <c r="F812" s="1508" t="s">
        <v>115</v>
      </c>
      <c r="G812" s="1332">
        <v>132.69999999999999</v>
      </c>
      <c r="H812" s="1463">
        <v>0</v>
      </c>
      <c r="I812" s="1464">
        <v>0</v>
      </c>
      <c r="J812" s="1464">
        <v>0</v>
      </c>
      <c r="K812" s="129">
        <v>0</v>
      </c>
      <c r="L812" s="129">
        <v>132.69999999999999</v>
      </c>
      <c r="M812" s="1464">
        <v>33.174999999999997</v>
      </c>
      <c r="N812" s="1464">
        <v>0</v>
      </c>
      <c r="O812" s="1464">
        <v>33.174999999999997</v>
      </c>
      <c r="P812" s="1464"/>
      <c r="Q812" s="1464"/>
      <c r="R812" s="1464"/>
      <c r="S812" s="1464"/>
      <c r="T812" s="1464"/>
      <c r="U812" s="1464"/>
      <c r="V812" s="1464"/>
      <c r="W812" s="1464"/>
      <c r="X812" s="1464"/>
      <c r="Y812" s="1464"/>
      <c r="Z812" s="466">
        <v>33.174999999999997</v>
      </c>
      <c r="AA812" s="466">
        <v>0</v>
      </c>
      <c r="AB812" s="21">
        <v>33.174999999999997</v>
      </c>
      <c r="AC812" s="21">
        <v>16.58775</v>
      </c>
      <c r="AD812" s="21"/>
      <c r="AE812" s="21">
        <v>16.58775</v>
      </c>
      <c r="AF812" s="21">
        <v>14.649474</v>
      </c>
      <c r="AG812" s="21">
        <v>0</v>
      </c>
      <c r="AH812" s="21">
        <v>14.649474</v>
      </c>
      <c r="AI812" s="1464"/>
      <c r="AJ812" s="1464"/>
      <c r="AK812" s="1464" t="s">
        <v>10848</v>
      </c>
      <c r="AL812" s="2601">
        <v>0.25</v>
      </c>
      <c r="AM812" s="1464">
        <v>0</v>
      </c>
    </row>
    <row r="813" spans="1:39" ht="94.5">
      <c r="A813" s="289">
        <v>2254</v>
      </c>
      <c r="B813" s="1468" t="s">
        <v>5711</v>
      </c>
      <c r="C813" s="130" t="s">
        <v>5712</v>
      </c>
      <c r="D813" s="1460" t="s">
        <v>617</v>
      </c>
      <c r="E813" s="1460" t="s">
        <v>3278</v>
      </c>
      <c r="F813" s="1508" t="s">
        <v>115</v>
      </c>
      <c r="G813" s="1332">
        <v>145.488</v>
      </c>
      <c r="H813" s="1463">
        <v>0</v>
      </c>
      <c r="I813" s="1464">
        <v>14.766999999999999</v>
      </c>
      <c r="J813" s="1464">
        <v>0</v>
      </c>
      <c r="K813" s="129">
        <v>14.766999999999999</v>
      </c>
      <c r="L813" s="129">
        <v>130.721</v>
      </c>
      <c r="M813" s="1464">
        <v>32.68</v>
      </c>
      <c r="N813" s="1464">
        <v>0</v>
      </c>
      <c r="O813" s="1464">
        <v>32.68</v>
      </c>
      <c r="P813" s="1464"/>
      <c r="Q813" s="1464"/>
      <c r="R813" s="1464"/>
      <c r="S813" s="1464"/>
      <c r="T813" s="1464"/>
      <c r="U813" s="1464"/>
      <c r="V813" s="1464"/>
      <c r="W813" s="1464"/>
      <c r="X813" s="1464"/>
      <c r="Y813" s="1464"/>
      <c r="Z813" s="466">
        <v>32.68</v>
      </c>
      <c r="AA813" s="466">
        <v>0</v>
      </c>
      <c r="AB813" s="21">
        <v>32.68</v>
      </c>
      <c r="AC813" s="21">
        <v>32.68</v>
      </c>
      <c r="AD813" s="21"/>
      <c r="AE813" s="21">
        <v>32.68</v>
      </c>
      <c r="AF813" s="21">
        <v>32.68</v>
      </c>
      <c r="AG813" s="21">
        <v>0</v>
      </c>
      <c r="AH813" s="21">
        <v>32.68</v>
      </c>
      <c r="AI813" s="1464"/>
      <c r="AJ813" s="1464"/>
      <c r="AK813" s="1464" t="s">
        <v>12213</v>
      </c>
      <c r="AL813" s="2601">
        <v>0.25</v>
      </c>
      <c r="AM813" s="1464">
        <v>0</v>
      </c>
    </row>
    <row r="814" spans="1:39" ht="63">
      <c r="A814" s="289">
        <v>2255</v>
      </c>
      <c r="B814" s="1468" t="s">
        <v>5713</v>
      </c>
      <c r="C814" s="130" t="s">
        <v>5714</v>
      </c>
      <c r="D814" s="1460" t="s">
        <v>617</v>
      </c>
      <c r="E814" s="1460" t="s">
        <v>3278</v>
      </c>
      <c r="F814" s="1508" t="s">
        <v>115</v>
      </c>
      <c r="G814" s="1332">
        <v>164.35400000000001</v>
      </c>
      <c r="H814" s="1463">
        <v>0</v>
      </c>
      <c r="I814" s="1464">
        <v>15.710999999999999</v>
      </c>
      <c r="J814" s="1464">
        <v>0</v>
      </c>
      <c r="K814" s="129">
        <v>15.710999999999999</v>
      </c>
      <c r="L814" s="129">
        <v>148.64300000000003</v>
      </c>
      <c r="M814" s="1464">
        <v>37.161000000000001</v>
      </c>
      <c r="N814" s="1464">
        <v>0</v>
      </c>
      <c r="O814" s="1464">
        <v>37.161000000000001</v>
      </c>
      <c r="P814" s="1464"/>
      <c r="Q814" s="1464"/>
      <c r="R814" s="1464"/>
      <c r="S814" s="1464"/>
      <c r="T814" s="1464"/>
      <c r="U814" s="1464"/>
      <c r="V814" s="1464"/>
      <c r="W814" s="1464"/>
      <c r="X814" s="1464"/>
      <c r="Y814" s="1464"/>
      <c r="Z814" s="466">
        <v>37.161000000000001</v>
      </c>
      <c r="AA814" s="466">
        <v>0</v>
      </c>
      <c r="AB814" s="21">
        <v>37.161000000000001</v>
      </c>
      <c r="AC814" s="21">
        <v>9.2902500000000003</v>
      </c>
      <c r="AD814" s="21"/>
      <c r="AE814" s="21">
        <v>9.2902500000000003</v>
      </c>
      <c r="AF814" s="21">
        <v>1.4259999999999999</v>
      </c>
      <c r="AG814" s="21">
        <v>0</v>
      </c>
      <c r="AH814" s="21">
        <v>1.4259999999999999</v>
      </c>
      <c r="AI814" s="1464"/>
      <c r="AJ814" s="1464"/>
      <c r="AK814" s="1464" t="s">
        <v>9259</v>
      </c>
      <c r="AL814" s="2601">
        <v>0.25</v>
      </c>
      <c r="AM814" s="1464">
        <v>0</v>
      </c>
    </row>
    <row r="815" spans="1:39" ht="63">
      <c r="A815" s="289">
        <v>2256</v>
      </c>
      <c r="B815" s="1468" t="s">
        <v>5715</v>
      </c>
      <c r="C815" s="130" t="s">
        <v>5716</v>
      </c>
      <c r="D815" s="1460" t="s">
        <v>617</v>
      </c>
      <c r="E815" s="1460" t="s">
        <v>3278</v>
      </c>
      <c r="F815" s="1508" t="s">
        <v>115</v>
      </c>
      <c r="G815" s="1332">
        <v>111.661</v>
      </c>
      <c r="H815" s="1463">
        <v>0</v>
      </c>
      <c r="I815" s="1464">
        <v>13.074999999999999</v>
      </c>
      <c r="J815" s="1464">
        <v>0</v>
      </c>
      <c r="K815" s="129">
        <v>13.074999999999999</v>
      </c>
      <c r="L815" s="129">
        <v>98.585999999999999</v>
      </c>
      <c r="M815" s="1464">
        <v>24.646999999999998</v>
      </c>
      <c r="N815" s="1464">
        <v>0</v>
      </c>
      <c r="O815" s="1464">
        <v>24.646999999999998</v>
      </c>
      <c r="P815" s="1464"/>
      <c r="Q815" s="1464"/>
      <c r="R815" s="1464"/>
      <c r="S815" s="1464"/>
      <c r="T815" s="1464"/>
      <c r="U815" s="1464"/>
      <c r="V815" s="1464"/>
      <c r="W815" s="1464"/>
      <c r="X815" s="1464"/>
      <c r="Y815" s="1464"/>
      <c r="Z815" s="466">
        <v>24.646999999999998</v>
      </c>
      <c r="AA815" s="466">
        <v>0</v>
      </c>
      <c r="AB815" s="21">
        <v>24.646999999999998</v>
      </c>
      <c r="AC815" s="21">
        <v>6.1617499999999996</v>
      </c>
      <c r="AD815" s="21"/>
      <c r="AE815" s="21">
        <v>6.1617499999999996</v>
      </c>
      <c r="AF815" s="21">
        <v>6.1619999999999999</v>
      </c>
      <c r="AG815" s="21">
        <v>0</v>
      </c>
      <c r="AH815" s="21">
        <v>6.1619999999999999</v>
      </c>
      <c r="AI815" s="1464"/>
      <c r="AJ815" s="1464"/>
      <c r="AK815" s="1464" t="s">
        <v>9259</v>
      </c>
      <c r="AL815" s="2601">
        <v>0.25</v>
      </c>
      <c r="AM815" s="1464">
        <v>0</v>
      </c>
    </row>
    <row r="816" spans="1:39" ht="94.5">
      <c r="A816" s="289">
        <v>2257</v>
      </c>
      <c r="B816" s="1468" t="s">
        <v>5717</v>
      </c>
      <c r="C816" s="130" t="s">
        <v>5718</v>
      </c>
      <c r="D816" s="1467" t="s">
        <v>531</v>
      </c>
      <c r="E816" s="1460" t="s">
        <v>3278</v>
      </c>
      <c r="F816" s="1508" t="s">
        <v>115</v>
      </c>
      <c r="G816" s="1332">
        <v>133.20599999999999</v>
      </c>
      <c r="H816" s="1463">
        <v>0</v>
      </c>
      <c r="I816" s="1464">
        <v>14.152000000000001</v>
      </c>
      <c r="J816" s="1464">
        <v>0</v>
      </c>
      <c r="K816" s="129">
        <v>14.152000000000001</v>
      </c>
      <c r="L816" s="129">
        <v>119.05399999999999</v>
      </c>
      <c r="M816" s="1464">
        <v>29.763999999999999</v>
      </c>
      <c r="N816" s="1464">
        <v>0</v>
      </c>
      <c r="O816" s="1464">
        <v>29.763999999999999</v>
      </c>
      <c r="P816" s="1464"/>
      <c r="Q816" s="1464"/>
      <c r="R816" s="1464"/>
      <c r="S816" s="1464"/>
      <c r="T816" s="1464"/>
      <c r="U816" s="1464"/>
      <c r="V816" s="1464"/>
      <c r="W816" s="1464"/>
      <c r="X816" s="1464"/>
      <c r="Y816" s="1464"/>
      <c r="Z816" s="466">
        <v>29.763999999999999</v>
      </c>
      <c r="AA816" s="466">
        <v>0</v>
      </c>
      <c r="AB816" s="21">
        <v>29.763999999999999</v>
      </c>
      <c r="AC816" s="21">
        <v>29.763999999999999</v>
      </c>
      <c r="AD816" s="21"/>
      <c r="AE816" s="21">
        <v>29.763999999999999</v>
      </c>
      <c r="AF816" s="21">
        <v>29.734000000000002</v>
      </c>
      <c r="AG816" s="21">
        <v>0</v>
      </c>
      <c r="AH816" s="21">
        <v>29.734000000000002</v>
      </c>
      <c r="AI816" s="1464"/>
      <c r="AJ816" s="1464"/>
      <c r="AK816" s="1464" t="s">
        <v>12235</v>
      </c>
      <c r="AL816" s="2601">
        <v>0.25</v>
      </c>
      <c r="AM816" s="1464">
        <v>0</v>
      </c>
    </row>
    <row r="817" spans="1:39" ht="78.75">
      <c r="A817" s="289">
        <v>2258</v>
      </c>
      <c r="B817" s="1468" t="s">
        <v>5719</v>
      </c>
      <c r="C817" s="130" t="s">
        <v>5720</v>
      </c>
      <c r="D817" s="1467" t="s">
        <v>531</v>
      </c>
      <c r="E817" s="1460" t="s">
        <v>3278</v>
      </c>
      <c r="F817" s="1508" t="s">
        <v>115</v>
      </c>
      <c r="G817" s="1332">
        <v>63.104999999999997</v>
      </c>
      <c r="H817" s="1463">
        <v>0</v>
      </c>
      <c r="I817" s="1464">
        <v>13.154999999999999</v>
      </c>
      <c r="J817" s="1464">
        <v>0</v>
      </c>
      <c r="K817" s="129">
        <v>13.154999999999999</v>
      </c>
      <c r="L817" s="129">
        <v>49.949999999999996</v>
      </c>
      <c r="M817" s="1464">
        <v>24.975000000000001</v>
      </c>
      <c r="N817" s="1464">
        <v>0</v>
      </c>
      <c r="O817" s="1464">
        <v>24.975000000000001</v>
      </c>
      <c r="P817" s="1464"/>
      <c r="Q817" s="1464"/>
      <c r="R817" s="1464"/>
      <c r="S817" s="1464"/>
      <c r="T817" s="1464"/>
      <c r="U817" s="1464"/>
      <c r="V817" s="1464"/>
      <c r="W817" s="1464"/>
      <c r="X817" s="1464"/>
      <c r="Y817" s="1464"/>
      <c r="Z817" s="466">
        <v>24.975000000000001</v>
      </c>
      <c r="AA817" s="466">
        <v>0</v>
      </c>
      <c r="AB817" s="21">
        <v>24.975000000000001</v>
      </c>
      <c r="AC817" s="21">
        <v>24.97475</v>
      </c>
      <c r="AD817" s="21"/>
      <c r="AE817" s="21">
        <v>24.97475</v>
      </c>
      <c r="AF817" s="21">
        <v>24.975000000000001</v>
      </c>
      <c r="AG817" s="21">
        <v>0</v>
      </c>
      <c r="AH817" s="21">
        <v>24.975000000000001</v>
      </c>
      <c r="AI817" s="1464"/>
      <c r="AJ817" s="1464"/>
      <c r="AK817" s="1464" t="s">
        <v>12299</v>
      </c>
      <c r="AL817" s="2601">
        <v>0.25</v>
      </c>
      <c r="AM817" s="1464">
        <v>0</v>
      </c>
    </row>
    <row r="818" spans="1:39" ht="31.5">
      <c r="A818" s="289">
        <v>2259</v>
      </c>
      <c r="B818" s="1468" t="s">
        <v>5721</v>
      </c>
      <c r="C818" s="130" t="s">
        <v>5722</v>
      </c>
      <c r="D818" s="1467" t="s">
        <v>531</v>
      </c>
      <c r="E818" s="1460" t="s">
        <v>3278</v>
      </c>
      <c r="F818" s="1508" t="s">
        <v>115</v>
      </c>
      <c r="G818" s="1332">
        <v>10</v>
      </c>
      <c r="H818" s="1463">
        <v>0</v>
      </c>
      <c r="I818" s="1464">
        <v>2.5</v>
      </c>
      <c r="J818" s="1464">
        <v>0</v>
      </c>
      <c r="K818" s="129">
        <v>2.5</v>
      </c>
      <c r="L818" s="129">
        <v>7.5</v>
      </c>
      <c r="M818" s="1464">
        <v>7.5</v>
      </c>
      <c r="N818" s="1464">
        <v>0</v>
      </c>
      <c r="O818" s="1464">
        <v>7.5</v>
      </c>
      <c r="P818" s="1464"/>
      <c r="Q818" s="1464"/>
      <c r="R818" s="1464"/>
      <c r="S818" s="1464"/>
      <c r="T818" s="1464"/>
      <c r="U818" s="1464"/>
      <c r="V818" s="1464"/>
      <c r="W818" s="1464"/>
      <c r="X818" s="1464"/>
      <c r="Y818" s="1464"/>
      <c r="Z818" s="466">
        <v>7.5</v>
      </c>
      <c r="AA818" s="466">
        <v>0</v>
      </c>
      <c r="AB818" s="21">
        <v>7.5</v>
      </c>
      <c r="AC818" s="21">
        <v>7.5</v>
      </c>
      <c r="AD818" s="21"/>
      <c r="AE818" s="21">
        <v>7.5</v>
      </c>
      <c r="AF818" s="21">
        <v>6.6450019999999999</v>
      </c>
      <c r="AG818" s="21">
        <v>0</v>
      </c>
      <c r="AH818" s="21">
        <v>6.6450019999999999</v>
      </c>
      <c r="AI818" s="1464"/>
      <c r="AJ818" s="1464"/>
      <c r="AK818" s="1464" t="s">
        <v>9259</v>
      </c>
      <c r="AL818" s="2601">
        <v>1</v>
      </c>
      <c r="AM818" s="1464">
        <v>0</v>
      </c>
    </row>
    <row r="819" spans="1:39" ht="63">
      <c r="A819" s="289">
        <v>2260</v>
      </c>
      <c r="B819" s="1468" t="s">
        <v>5723</v>
      </c>
      <c r="C819" s="130" t="s">
        <v>5724</v>
      </c>
      <c r="D819" s="1467" t="s">
        <v>531</v>
      </c>
      <c r="E819" s="1460" t="s">
        <v>3278</v>
      </c>
      <c r="F819" s="1508" t="s">
        <v>115</v>
      </c>
      <c r="G819" s="1332">
        <v>83.04</v>
      </c>
      <c r="H819" s="1463">
        <v>0</v>
      </c>
      <c r="I819" s="1464">
        <v>0</v>
      </c>
      <c r="J819" s="1464">
        <v>0</v>
      </c>
      <c r="K819" s="129">
        <v>0</v>
      </c>
      <c r="L819" s="129">
        <v>83.04</v>
      </c>
      <c r="M819" s="1464">
        <v>20.76</v>
      </c>
      <c r="N819" s="1464">
        <v>0</v>
      </c>
      <c r="O819" s="1464">
        <v>20.76</v>
      </c>
      <c r="P819" s="1464"/>
      <c r="Q819" s="1464"/>
      <c r="R819" s="1464"/>
      <c r="S819" s="1464"/>
      <c r="T819" s="1464"/>
      <c r="U819" s="1464"/>
      <c r="V819" s="1464"/>
      <c r="W819" s="1464"/>
      <c r="X819" s="1464"/>
      <c r="Y819" s="1464"/>
      <c r="Z819" s="466">
        <v>20.76</v>
      </c>
      <c r="AA819" s="466">
        <v>0</v>
      </c>
      <c r="AB819" s="21">
        <v>20.76</v>
      </c>
      <c r="AC819" s="21">
        <v>5.19</v>
      </c>
      <c r="AD819" s="21"/>
      <c r="AE819" s="21">
        <v>5.19</v>
      </c>
      <c r="AF819" s="21">
        <v>0</v>
      </c>
      <c r="AG819" s="21">
        <v>0</v>
      </c>
      <c r="AH819" s="21">
        <v>0</v>
      </c>
      <c r="AI819" s="1464"/>
      <c r="AJ819" s="670" t="s">
        <v>9271</v>
      </c>
      <c r="AK819" s="1464" t="s">
        <v>9259</v>
      </c>
      <c r="AL819" s="2601">
        <v>0.25</v>
      </c>
      <c r="AM819" s="1464">
        <v>0</v>
      </c>
    </row>
    <row r="820" spans="1:39" ht="63">
      <c r="A820" s="289">
        <v>2261</v>
      </c>
      <c r="B820" s="1468" t="s">
        <v>5725</v>
      </c>
      <c r="C820" s="130" t="s">
        <v>5726</v>
      </c>
      <c r="D820" s="1467" t="s">
        <v>620</v>
      </c>
      <c r="E820" s="1460" t="s">
        <v>5710</v>
      </c>
      <c r="F820" s="1508" t="s">
        <v>115</v>
      </c>
      <c r="G820" s="1332">
        <v>162.43299999999999</v>
      </c>
      <c r="H820" s="1463">
        <v>0</v>
      </c>
      <c r="I820" s="1464">
        <v>0</v>
      </c>
      <c r="J820" s="1464">
        <v>0</v>
      </c>
      <c r="K820" s="129">
        <v>0</v>
      </c>
      <c r="L820" s="129">
        <v>162.43299999999999</v>
      </c>
      <c r="M820" s="1464">
        <v>40.607999999999997</v>
      </c>
      <c r="N820" s="1464">
        <v>0</v>
      </c>
      <c r="O820" s="1464">
        <v>40.607999999999997</v>
      </c>
      <c r="P820" s="1464"/>
      <c r="Q820" s="1464"/>
      <c r="R820" s="1464"/>
      <c r="S820" s="1464"/>
      <c r="T820" s="1464"/>
      <c r="U820" s="1464"/>
      <c r="V820" s="1464"/>
      <c r="W820" s="1464"/>
      <c r="X820" s="1464"/>
      <c r="Y820" s="1464"/>
      <c r="Z820" s="466">
        <v>40.607999999999997</v>
      </c>
      <c r="AA820" s="466">
        <v>0</v>
      </c>
      <c r="AB820" s="21">
        <v>40.607999999999997</v>
      </c>
      <c r="AC820" s="21">
        <v>10.151999999999999</v>
      </c>
      <c r="AD820" s="21"/>
      <c r="AE820" s="21">
        <v>10.151999999999999</v>
      </c>
      <c r="AF820" s="21">
        <v>10.151999999999999</v>
      </c>
      <c r="AG820" s="21">
        <v>0</v>
      </c>
      <c r="AH820" s="21">
        <v>10.151999999999999</v>
      </c>
      <c r="AI820" s="1464"/>
      <c r="AJ820" s="670" t="s">
        <v>9271</v>
      </c>
      <c r="AK820" s="1464" t="s">
        <v>9259</v>
      </c>
      <c r="AL820" s="2601">
        <v>0.25</v>
      </c>
      <c r="AM820" s="1464">
        <v>0</v>
      </c>
    </row>
    <row r="821" spans="1:39" ht="63">
      <c r="A821" s="289">
        <v>2262</v>
      </c>
      <c r="B821" s="1468" t="s">
        <v>5727</v>
      </c>
      <c r="C821" s="130" t="s">
        <v>5728</v>
      </c>
      <c r="D821" s="1467" t="s">
        <v>534</v>
      </c>
      <c r="E821" s="1460" t="s">
        <v>3278</v>
      </c>
      <c r="F821" s="1508" t="s">
        <v>115</v>
      </c>
      <c r="G821" s="1332">
        <v>81.147000000000006</v>
      </c>
      <c r="H821" s="1463">
        <v>0</v>
      </c>
      <c r="I821" s="1464">
        <v>14.057</v>
      </c>
      <c r="J821" s="1464">
        <v>0</v>
      </c>
      <c r="K821" s="129">
        <v>14.057</v>
      </c>
      <c r="L821" s="129">
        <v>67.09</v>
      </c>
      <c r="M821" s="1464">
        <v>16.773</v>
      </c>
      <c r="N821" s="1464">
        <v>0</v>
      </c>
      <c r="O821" s="1464">
        <v>16.773</v>
      </c>
      <c r="P821" s="1464"/>
      <c r="Q821" s="1464"/>
      <c r="R821" s="1464"/>
      <c r="S821" s="1464"/>
      <c r="T821" s="1464"/>
      <c r="U821" s="1464"/>
      <c r="V821" s="1464"/>
      <c r="W821" s="1464"/>
      <c r="X821" s="1464"/>
      <c r="Y821" s="1464"/>
      <c r="Z821" s="466">
        <v>16.773</v>
      </c>
      <c r="AA821" s="466">
        <v>0</v>
      </c>
      <c r="AB821" s="21">
        <v>16.773</v>
      </c>
      <c r="AC821" s="21">
        <v>8.3862500000000004</v>
      </c>
      <c r="AD821" s="21"/>
      <c r="AE821" s="21">
        <v>8.3862500000000004</v>
      </c>
      <c r="AF821" s="21">
        <v>8.3859999999999992</v>
      </c>
      <c r="AG821" s="21">
        <v>0</v>
      </c>
      <c r="AH821" s="21">
        <v>8.3859999999999992</v>
      </c>
      <c r="AI821" s="1464"/>
      <c r="AJ821" s="1464"/>
      <c r="AK821" s="1464" t="s">
        <v>10398</v>
      </c>
      <c r="AL821" s="2601">
        <v>0.25</v>
      </c>
      <c r="AM821" s="1464">
        <v>0</v>
      </c>
    </row>
    <row r="822" spans="1:39" ht="63">
      <c r="A822" s="289">
        <v>2263</v>
      </c>
      <c r="B822" s="1468" t="s">
        <v>5729</v>
      </c>
      <c r="C822" s="130" t="s">
        <v>5730</v>
      </c>
      <c r="D822" s="1467" t="s">
        <v>534</v>
      </c>
      <c r="E822" s="1460" t="s">
        <v>3278</v>
      </c>
      <c r="F822" s="1508" t="s">
        <v>115</v>
      </c>
      <c r="G822" s="1332">
        <v>54.924999999999997</v>
      </c>
      <c r="H822" s="1463">
        <v>0</v>
      </c>
      <c r="I822" s="1464">
        <v>8.7460000000000004</v>
      </c>
      <c r="J822" s="1464">
        <v>0</v>
      </c>
      <c r="K822" s="129">
        <v>8.7460000000000004</v>
      </c>
      <c r="L822" s="129">
        <v>46.178999999999995</v>
      </c>
      <c r="M822" s="1464">
        <v>46.179000000000002</v>
      </c>
      <c r="N822" s="1464">
        <v>0</v>
      </c>
      <c r="O822" s="1464">
        <v>46.179000000000002</v>
      </c>
      <c r="P822" s="1464"/>
      <c r="Q822" s="1464"/>
      <c r="R822" s="1464"/>
      <c r="S822" s="1464"/>
      <c r="T822" s="1464"/>
      <c r="U822" s="1464"/>
      <c r="V822" s="1464"/>
      <c r="W822" s="1464"/>
      <c r="X822" s="1464"/>
      <c r="Y822" s="1464"/>
      <c r="Z822" s="466">
        <v>46.179000000000002</v>
      </c>
      <c r="AA822" s="466">
        <v>0</v>
      </c>
      <c r="AB822" s="21">
        <v>46.179000000000002</v>
      </c>
      <c r="AC822" s="21">
        <v>46.179000000000002</v>
      </c>
      <c r="AD822" s="21"/>
      <c r="AE822" s="21">
        <v>46.179000000000002</v>
      </c>
      <c r="AF822" s="21">
        <v>45.898384999999998</v>
      </c>
      <c r="AG822" s="21">
        <v>0</v>
      </c>
      <c r="AH822" s="21">
        <v>45.898384999999998</v>
      </c>
      <c r="AI822" s="1464"/>
      <c r="AJ822" s="1464"/>
      <c r="AK822" s="1464" t="s">
        <v>9259</v>
      </c>
      <c r="AL822" s="2601">
        <v>1</v>
      </c>
      <c r="AM822" s="1464">
        <v>0</v>
      </c>
    </row>
    <row r="823" spans="1:39" ht="63">
      <c r="A823" s="289">
        <v>2264</v>
      </c>
      <c r="B823" s="1468" t="s">
        <v>5731</v>
      </c>
      <c r="C823" s="130" t="s">
        <v>5732</v>
      </c>
      <c r="D823" s="1467" t="s">
        <v>534</v>
      </c>
      <c r="E823" s="1460" t="s">
        <v>3278</v>
      </c>
      <c r="F823" s="1508" t="s">
        <v>115</v>
      </c>
      <c r="G823" s="1332">
        <v>76.242999999999995</v>
      </c>
      <c r="H823" s="1463">
        <v>0</v>
      </c>
      <c r="I823" s="1464">
        <v>13.811999999999999</v>
      </c>
      <c r="J823" s="1464">
        <v>0</v>
      </c>
      <c r="K823" s="129">
        <v>13.811999999999999</v>
      </c>
      <c r="L823" s="129">
        <v>62.430999999999997</v>
      </c>
      <c r="M823" s="1464">
        <v>62.430999999999997</v>
      </c>
      <c r="N823" s="1464">
        <v>0</v>
      </c>
      <c r="O823" s="1464">
        <v>62.430999999999997</v>
      </c>
      <c r="P823" s="1464"/>
      <c r="Q823" s="1464"/>
      <c r="R823" s="1464"/>
      <c r="S823" s="1464"/>
      <c r="T823" s="1464"/>
      <c r="U823" s="1464"/>
      <c r="V823" s="1464"/>
      <c r="W823" s="1464"/>
      <c r="X823" s="1464"/>
      <c r="Y823" s="1464"/>
      <c r="Z823" s="466">
        <v>62.430999999999997</v>
      </c>
      <c r="AA823" s="466">
        <v>0</v>
      </c>
      <c r="AB823" s="21">
        <v>62.430999999999997</v>
      </c>
      <c r="AC823" s="21">
        <v>31.215499999999999</v>
      </c>
      <c r="AD823" s="21"/>
      <c r="AE823" s="21">
        <v>31.215499999999999</v>
      </c>
      <c r="AF823" s="21">
        <v>31.215589999999999</v>
      </c>
      <c r="AG823" s="21">
        <v>0</v>
      </c>
      <c r="AH823" s="21">
        <v>31.215589999999999</v>
      </c>
      <c r="AI823" s="1464"/>
      <c r="AJ823" s="1464"/>
      <c r="AK823" s="1464" t="s">
        <v>9259</v>
      </c>
      <c r="AL823" s="2601">
        <v>0.5</v>
      </c>
      <c r="AM823" s="1464">
        <v>0</v>
      </c>
    </row>
    <row r="824" spans="1:39" ht="78.75">
      <c r="A824" s="289">
        <v>2265</v>
      </c>
      <c r="B824" s="1468" t="s">
        <v>5733</v>
      </c>
      <c r="C824" s="130" t="s">
        <v>5734</v>
      </c>
      <c r="D824" s="1467" t="s">
        <v>534</v>
      </c>
      <c r="E824" s="1460" t="s">
        <v>3278</v>
      </c>
      <c r="F824" s="1508" t="s">
        <v>115</v>
      </c>
      <c r="G824" s="1332">
        <v>88.584000000000003</v>
      </c>
      <c r="H824" s="1463">
        <v>0</v>
      </c>
      <c r="I824" s="1464">
        <v>0</v>
      </c>
      <c r="J824" s="1464">
        <v>0</v>
      </c>
      <c r="K824" s="129">
        <v>0</v>
      </c>
      <c r="L824" s="129">
        <v>88.584000000000003</v>
      </c>
      <c r="M824" s="1464">
        <v>22.146000000000001</v>
      </c>
      <c r="N824" s="1464">
        <v>0</v>
      </c>
      <c r="O824" s="1464">
        <v>22.146000000000001</v>
      </c>
      <c r="P824" s="1464"/>
      <c r="Q824" s="1464"/>
      <c r="R824" s="1464"/>
      <c r="S824" s="1464"/>
      <c r="T824" s="1464"/>
      <c r="U824" s="1464"/>
      <c r="V824" s="1464"/>
      <c r="W824" s="1464"/>
      <c r="X824" s="1464"/>
      <c r="Y824" s="1464"/>
      <c r="Z824" s="466">
        <v>22.146000000000001</v>
      </c>
      <c r="AA824" s="466">
        <v>0</v>
      </c>
      <c r="AB824" s="21">
        <v>22.146000000000001</v>
      </c>
      <c r="AC824" s="21">
        <v>22.145499999999998</v>
      </c>
      <c r="AD824" s="21"/>
      <c r="AE824" s="21">
        <v>22.145499999999998</v>
      </c>
      <c r="AF824" s="21">
        <v>22.146000000000001</v>
      </c>
      <c r="AG824" s="21">
        <v>0</v>
      </c>
      <c r="AH824" s="21">
        <v>22.146000000000001</v>
      </c>
      <c r="AI824" s="1464"/>
      <c r="AJ824" s="670" t="s">
        <v>9271</v>
      </c>
      <c r="AK824" s="1464" t="s">
        <v>12803</v>
      </c>
      <c r="AL824" s="2601">
        <v>0.25</v>
      </c>
      <c r="AM824" s="1464">
        <v>0</v>
      </c>
    </row>
    <row r="825" spans="1:39" ht="78.75">
      <c r="A825" s="289">
        <v>2266</v>
      </c>
      <c r="B825" s="1468" t="s">
        <v>5735</v>
      </c>
      <c r="C825" s="130" t="s">
        <v>5736</v>
      </c>
      <c r="D825" s="1467" t="s">
        <v>534</v>
      </c>
      <c r="E825" s="1460" t="s">
        <v>3278</v>
      </c>
      <c r="F825" s="1508" t="s">
        <v>115</v>
      </c>
      <c r="G825" s="1332">
        <v>169.03399999999999</v>
      </c>
      <c r="H825" s="1463">
        <v>0</v>
      </c>
      <c r="I825" s="1464">
        <v>15.945</v>
      </c>
      <c r="J825" s="1464">
        <v>0</v>
      </c>
      <c r="K825" s="129">
        <v>15.945</v>
      </c>
      <c r="L825" s="129">
        <v>153.089</v>
      </c>
      <c r="M825" s="1464">
        <v>38.271999999999998</v>
      </c>
      <c r="N825" s="1464">
        <v>0</v>
      </c>
      <c r="O825" s="1464">
        <v>38.271999999999998</v>
      </c>
      <c r="P825" s="1464"/>
      <c r="Q825" s="1464"/>
      <c r="R825" s="1464"/>
      <c r="S825" s="1464"/>
      <c r="T825" s="1464"/>
      <c r="U825" s="1464"/>
      <c r="V825" s="1464"/>
      <c r="W825" s="1464"/>
      <c r="X825" s="1464"/>
      <c r="Y825" s="1464"/>
      <c r="Z825" s="466">
        <v>38.271999999999998</v>
      </c>
      <c r="AA825" s="466">
        <v>0</v>
      </c>
      <c r="AB825" s="21">
        <v>38.271999999999998</v>
      </c>
      <c r="AC825" s="21">
        <v>38.271999999999998</v>
      </c>
      <c r="AD825" s="21"/>
      <c r="AE825" s="21">
        <v>38.271999999999998</v>
      </c>
      <c r="AF825" s="21">
        <v>38.271999999999998</v>
      </c>
      <c r="AG825" s="21">
        <v>0</v>
      </c>
      <c r="AH825" s="21">
        <v>38.271999999999998</v>
      </c>
      <c r="AI825" s="1464"/>
      <c r="AJ825" s="1464"/>
      <c r="AK825" s="1464" t="s">
        <v>12804</v>
      </c>
      <c r="AL825" s="2601">
        <v>0.25</v>
      </c>
      <c r="AM825" s="1464">
        <v>0</v>
      </c>
    </row>
    <row r="826" spans="1:39" ht="63">
      <c r="A826" s="289">
        <v>2267</v>
      </c>
      <c r="B826" s="1468" t="s">
        <v>5737</v>
      </c>
      <c r="C826" s="130" t="s">
        <v>5738</v>
      </c>
      <c r="D826" s="1467" t="s">
        <v>534</v>
      </c>
      <c r="E826" s="1460" t="s">
        <v>3278</v>
      </c>
      <c r="F826" s="1508" t="s">
        <v>115</v>
      </c>
      <c r="G826" s="1332">
        <v>61.619</v>
      </c>
      <c r="H826" s="1463">
        <v>0</v>
      </c>
      <c r="I826" s="1464">
        <v>13.081</v>
      </c>
      <c r="J826" s="1464">
        <v>0</v>
      </c>
      <c r="K826" s="129">
        <v>13.081</v>
      </c>
      <c r="L826" s="129">
        <v>48.537999999999997</v>
      </c>
      <c r="M826" s="1464">
        <v>48.537999999999997</v>
      </c>
      <c r="N826" s="1464">
        <v>0</v>
      </c>
      <c r="O826" s="1464">
        <v>48.537999999999997</v>
      </c>
      <c r="P826" s="1464"/>
      <c r="Q826" s="1464"/>
      <c r="R826" s="1464"/>
      <c r="S826" s="1464"/>
      <c r="T826" s="1464"/>
      <c r="U826" s="1464"/>
      <c r="V826" s="1464"/>
      <c r="W826" s="1464"/>
      <c r="X826" s="1464"/>
      <c r="Y826" s="1464"/>
      <c r="Z826" s="466">
        <v>48.537999999999997</v>
      </c>
      <c r="AA826" s="466">
        <v>0</v>
      </c>
      <c r="AB826" s="21">
        <v>48.537999999999997</v>
      </c>
      <c r="AC826" s="21">
        <v>48.537999999999997</v>
      </c>
      <c r="AD826" s="21"/>
      <c r="AE826" s="21">
        <v>48.537999999999997</v>
      </c>
      <c r="AF826" s="21">
        <v>43.242384999999999</v>
      </c>
      <c r="AG826" s="21">
        <v>0</v>
      </c>
      <c r="AH826" s="21">
        <v>43.242384999999999</v>
      </c>
      <c r="AI826" s="1464"/>
      <c r="AJ826" s="1464"/>
      <c r="AK826" s="1464" t="s">
        <v>9259</v>
      </c>
      <c r="AL826" s="2601">
        <v>1</v>
      </c>
      <c r="AM826" s="1464">
        <v>0</v>
      </c>
    </row>
    <row r="827" spans="1:39" ht="78.75">
      <c r="A827" s="289">
        <v>2268</v>
      </c>
      <c r="B827" s="1468" t="s">
        <v>5739</v>
      </c>
      <c r="C827" s="130" t="s">
        <v>5740</v>
      </c>
      <c r="D827" s="1467" t="s">
        <v>534</v>
      </c>
      <c r="E827" s="1460" t="s">
        <v>3278</v>
      </c>
      <c r="F827" s="1508" t="s">
        <v>115</v>
      </c>
      <c r="G827" s="1332">
        <v>71.554000000000002</v>
      </c>
      <c r="H827" s="1463">
        <v>0</v>
      </c>
      <c r="I827" s="1464">
        <v>0</v>
      </c>
      <c r="J827" s="1464">
        <v>0</v>
      </c>
      <c r="K827" s="129">
        <v>0</v>
      </c>
      <c r="L827" s="129">
        <v>71.554000000000002</v>
      </c>
      <c r="M827" s="1464">
        <v>17.888999999999999</v>
      </c>
      <c r="N827" s="1464">
        <v>0</v>
      </c>
      <c r="O827" s="1464">
        <v>17.888999999999999</v>
      </c>
      <c r="P827" s="1464"/>
      <c r="Q827" s="1464"/>
      <c r="R827" s="1464"/>
      <c r="S827" s="1464"/>
      <c r="T827" s="1464"/>
      <c r="U827" s="1464"/>
      <c r="V827" s="1464"/>
      <c r="W827" s="1464"/>
      <c r="X827" s="1464"/>
      <c r="Y827" s="1464"/>
      <c r="Z827" s="466">
        <v>17.888999999999999</v>
      </c>
      <c r="AA827" s="466">
        <v>0</v>
      </c>
      <c r="AB827" s="21">
        <v>17.888999999999999</v>
      </c>
      <c r="AC827" s="21">
        <v>17.889250000000001</v>
      </c>
      <c r="AD827" s="21"/>
      <c r="AE827" s="21">
        <v>17.889250000000001</v>
      </c>
      <c r="AF827" s="21">
        <v>17.888999999999999</v>
      </c>
      <c r="AG827" s="21">
        <v>0</v>
      </c>
      <c r="AH827" s="21">
        <v>17.888999999999999</v>
      </c>
      <c r="AI827" s="1464"/>
      <c r="AJ827" s="670" t="s">
        <v>9271</v>
      </c>
      <c r="AK827" s="1464" t="s">
        <v>12802</v>
      </c>
      <c r="AL827" s="2601">
        <v>0.25</v>
      </c>
      <c r="AM827" s="1464">
        <v>0</v>
      </c>
    </row>
    <row r="828" spans="1:39" ht="78.75">
      <c r="A828" s="289">
        <v>2269</v>
      </c>
      <c r="B828" s="1468" t="s">
        <v>5741</v>
      </c>
      <c r="C828" s="130" t="s">
        <v>5742</v>
      </c>
      <c r="D828" s="1467" t="s">
        <v>534</v>
      </c>
      <c r="E828" s="1460" t="s">
        <v>3278</v>
      </c>
      <c r="F828" s="1508" t="s">
        <v>115</v>
      </c>
      <c r="G828" s="1332">
        <v>104.27</v>
      </c>
      <c r="H828" s="1463">
        <v>0</v>
      </c>
      <c r="I828" s="1464">
        <v>0</v>
      </c>
      <c r="J828" s="1464">
        <v>0</v>
      </c>
      <c r="K828" s="129">
        <v>0</v>
      </c>
      <c r="L828" s="129">
        <v>104.27</v>
      </c>
      <c r="M828" s="1464">
        <v>26.068000000000001</v>
      </c>
      <c r="N828" s="1464">
        <v>0</v>
      </c>
      <c r="O828" s="1464">
        <v>26.068000000000001</v>
      </c>
      <c r="P828" s="1464"/>
      <c r="Q828" s="1464"/>
      <c r="R828" s="1464"/>
      <c r="S828" s="1464"/>
      <c r="T828" s="1464"/>
      <c r="U828" s="1464"/>
      <c r="V828" s="1464"/>
      <c r="W828" s="1464"/>
      <c r="X828" s="1464"/>
      <c r="Y828" s="1464"/>
      <c r="Z828" s="466">
        <v>26.068000000000001</v>
      </c>
      <c r="AA828" s="466">
        <v>0</v>
      </c>
      <c r="AB828" s="21">
        <v>26.068000000000001</v>
      </c>
      <c r="AC828" s="21">
        <v>26.068000000000001</v>
      </c>
      <c r="AD828" s="21"/>
      <c r="AE828" s="21">
        <v>26.068000000000001</v>
      </c>
      <c r="AF828" s="21">
        <v>26.067868000000001</v>
      </c>
      <c r="AG828" s="21">
        <v>0</v>
      </c>
      <c r="AH828" s="21">
        <v>26.067868000000001</v>
      </c>
      <c r="AI828" s="1464"/>
      <c r="AJ828" s="670" t="s">
        <v>9271</v>
      </c>
      <c r="AK828" s="1464" t="s">
        <v>12802</v>
      </c>
      <c r="AL828" s="2601">
        <v>0.25</v>
      </c>
      <c r="AM828" s="1464">
        <v>0</v>
      </c>
    </row>
    <row r="829" spans="1:39" ht="63">
      <c r="A829" s="289">
        <v>2270</v>
      </c>
      <c r="B829" s="1468" t="s">
        <v>5743</v>
      </c>
      <c r="C829" s="130" t="s">
        <v>5744</v>
      </c>
      <c r="D829" s="1467" t="s">
        <v>534</v>
      </c>
      <c r="E829" s="1460" t="s">
        <v>3278</v>
      </c>
      <c r="F829" s="1508" t="s">
        <v>115</v>
      </c>
      <c r="G829" s="1332">
        <v>53.573</v>
      </c>
      <c r="H829" s="1463">
        <v>0</v>
      </c>
      <c r="I829" s="1464">
        <v>12.679</v>
      </c>
      <c r="J829" s="1464">
        <v>0</v>
      </c>
      <c r="K829" s="129">
        <v>12.679</v>
      </c>
      <c r="L829" s="129">
        <v>40.893999999999998</v>
      </c>
      <c r="M829" s="1464">
        <v>40.893999999999998</v>
      </c>
      <c r="N829" s="1464">
        <v>0</v>
      </c>
      <c r="O829" s="1464">
        <v>40.893999999999998</v>
      </c>
      <c r="P829" s="1464"/>
      <c r="Q829" s="1464"/>
      <c r="R829" s="1464"/>
      <c r="S829" s="1464"/>
      <c r="T829" s="1464"/>
      <c r="U829" s="1464"/>
      <c r="V829" s="1464"/>
      <c r="W829" s="1464"/>
      <c r="X829" s="1464"/>
      <c r="Y829" s="1464"/>
      <c r="Z829" s="466">
        <v>40.893999999999998</v>
      </c>
      <c r="AA829" s="466">
        <v>0</v>
      </c>
      <c r="AB829" s="21">
        <v>40.893999999999998</v>
      </c>
      <c r="AC829" s="21">
        <v>40.893999999999998</v>
      </c>
      <c r="AD829" s="21"/>
      <c r="AE829" s="21">
        <v>40.893999999999998</v>
      </c>
      <c r="AF829" s="21">
        <v>37.799014</v>
      </c>
      <c r="AG829" s="21">
        <v>0</v>
      </c>
      <c r="AH829" s="21">
        <v>37.799014</v>
      </c>
      <c r="AI829" s="1464"/>
      <c r="AJ829" s="1464"/>
      <c r="AK829" s="1464" t="s">
        <v>9259</v>
      </c>
      <c r="AL829" s="2601">
        <v>1</v>
      </c>
      <c r="AM829" s="1464">
        <v>0</v>
      </c>
    </row>
    <row r="830" spans="1:39" ht="78.75">
      <c r="A830" s="289">
        <v>2271</v>
      </c>
      <c r="B830" s="1468" t="s">
        <v>5745</v>
      </c>
      <c r="C830" s="130" t="s">
        <v>5746</v>
      </c>
      <c r="D830" s="114" t="s">
        <v>124</v>
      </c>
      <c r="E830" s="1460" t="s">
        <v>5747</v>
      </c>
      <c r="F830" s="1508" t="s">
        <v>115</v>
      </c>
      <c r="G830" s="1332">
        <v>50</v>
      </c>
      <c r="H830" s="1463">
        <v>0</v>
      </c>
      <c r="I830" s="1464">
        <v>37.5</v>
      </c>
      <c r="J830" s="1464">
        <v>0</v>
      </c>
      <c r="K830" s="129">
        <v>37.5</v>
      </c>
      <c r="L830" s="129">
        <v>12.5</v>
      </c>
      <c r="M830" s="1464">
        <v>12.5</v>
      </c>
      <c r="N830" s="1464">
        <v>0</v>
      </c>
      <c r="O830" s="1464">
        <v>12.5</v>
      </c>
      <c r="P830" s="1464"/>
      <c r="Q830" s="1464"/>
      <c r="R830" s="1464"/>
      <c r="S830" s="1464"/>
      <c r="T830" s="1464"/>
      <c r="U830" s="1464"/>
      <c r="V830" s="1464"/>
      <c r="W830" s="1464"/>
      <c r="X830" s="1464"/>
      <c r="Y830" s="1464"/>
      <c r="Z830" s="466">
        <v>12.5</v>
      </c>
      <c r="AA830" s="466">
        <v>0</v>
      </c>
      <c r="AB830" s="21">
        <v>12.5</v>
      </c>
      <c r="AC830" s="21">
        <v>12.5</v>
      </c>
      <c r="AD830" s="21"/>
      <c r="AE830" s="21">
        <v>12.5</v>
      </c>
      <c r="AF830" s="21">
        <v>12.288678000000001</v>
      </c>
      <c r="AG830" s="21">
        <v>0</v>
      </c>
      <c r="AH830" s="21">
        <v>12.288678000000001</v>
      </c>
      <c r="AI830" s="1464"/>
      <c r="AJ830" s="1464"/>
      <c r="AK830" s="1464" t="s">
        <v>9259</v>
      </c>
      <c r="AL830" s="2601">
        <v>1</v>
      </c>
      <c r="AM830" s="1464">
        <v>0</v>
      </c>
    </row>
    <row r="831" spans="1:39" ht="63">
      <c r="A831" s="289">
        <v>2272</v>
      </c>
      <c r="B831" s="1468" t="s">
        <v>5748</v>
      </c>
      <c r="C831" s="1484" t="s">
        <v>5749</v>
      </c>
      <c r="D831" s="1460" t="s">
        <v>277</v>
      </c>
      <c r="E831" s="1460" t="s">
        <v>3278</v>
      </c>
      <c r="F831" s="1508" t="s">
        <v>115</v>
      </c>
      <c r="G831" s="1506">
        <v>16.178000000000001</v>
      </c>
      <c r="H831" s="1463">
        <v>0</v>
      </c>
      <c r="I831" s="1464">
        <v>2.8090000000000002</v>
      </c>
      <c r="J831" s="1464">
        <v>0</v>
      </c>
      <c r="K831" s="129">
        <v>2.8090000000000002</v>
      </c>
      <c r="L831" s="129">
        <v>13.369</v>
      </c>
      <c r="M831" s="1464">
        <v>13.369</v>
      </c>
      <c r="N831" s="1464">
        <v>0</v>
      </c>
      <c r="O831" s="1464">
        <v>13.369</v>
      </c>
      <c r="P831" s="1464"/>
      <c r="Q831" s="1464"/>
      <c r="R831" s="1464"/>
      <c r="S831" s="1464"/>
      <c r="T831" s="1464"/>
      <c r="U831" s="1464"/>
      <c r="V831" s="1464"/>
      <c r="W831" s="1464"/>
      <c r="X831" s="1464"/>
      <c r="Y831" s="1464"/>
      <c r="Z831" s="466">
        <v>13.369</v>
      </c>
      <c r="AA831" s="466">
        <v>0</v>
      </c>
      <c r="AB831" s="21">
        <v>13.369</v>
      </c>
      <c r="AC831" s="21">
        <v>13.369</v>
      </c>
      <c r="AD831" s="21"/>
      <c r="AE831" s="21">
        <v>13.369</v>
      </c>
      <c r="AF831" s="21">
        <v>10.038168000000001</v>
      </c>
      <c r="AG831" s="21">
        <v>0</v>
      </c>
      <c r="AH831" s="21">
        <v>10.038168000000001</v>
      </c>
      <c r="AI831" s="1464"/>
      <c r="AJ831" s="1464"/>
      <c r="AK831" s="1464" t="s">
        <v>9259</v>
      </c>
      <c r="AL831" s="2601">
        <v>1</v>
      </c>
      <c r="AM831" s="1464">
        <v>0</v>
      </c>
    </row>
    <row r="832" spans="1:39" ht="63">
      <c r="A832" s="289">
        <v>2273</v>
      </c>
      <c r="B832" s="1468" t="s">
        <v>5750</v>
      </c>
      <c r="C832" s="1484" t="s">
        <v>5751</v>
      </c>
      <c r="D832" s="1460" t="s">
        <v>277</v>
      </c>
      <c r="E832" s="1460" t="s">
        <v>3278</v>
      </c>
      <c r="F832" s="1508" t="s">
        <v>115</v>
      </c>
      <c r="G832" s="1506">
        <v>12.353</v>
      </c>
      <c r="H832" s="1463">
        <v>0</v>
      </c>
      <c r="I832" s="1464">
        <v>2.6179999999999999</v>
      </c>
      <c r="J832" s="1464">
        <v>0</v>
      </c>
      <c r="K832" s="129">
        <v>2.6179999999999999</v>
      </c>
      <c r="L832" s="129">
        <v>9.7349999999999994</v>
      </c>
      <c r="M832" s="1464">
        <v>9.7349999999999994</v>
      </c>
      <c r="N832" s="1464">
        <v>0</v>
      </c>
      <c r="O832" s="1464">
        <v>9.7349999999999994</v>
      </c>
      <c r="P832" s="1464"/>
      <c r="Q832" s="1464"/>
      <c r="R832" s="1464"/>
      <c r="S832" s="1464"/>
      <c r="T832" s="1464"/>
      <c r="U832" s="1464"/>
      <c r="V832" s="1464"/>
      <c r="W832" s="1464"/>
      <c r="X832" s="1464"/>
      <c r="Y832" s="1464"/>
      <c r="Z832" s="466">
        <v>9.7349999999999994</v>
      </c>
      <c r="AA832" s="466">
        <v>0</v>
      </c>
      <c r="AB832" s="21">
        <v>9.7349999999999994</v>
      </c>
      <c r="AC832" s="21">
        <v>9.7349999999999994</v>
      </c>
      <c r="AD832" s="21"/>
      <c r="AE832" s="21">
        <v>9.7349999999999994</v>
      </c>
      <c r="AF832" s="21">
        <v>7.3598090000000003</v>
      </c>
      <c r="AG832" s="21">
        <v>0</v>
      </c>
      <c r="AH832" s="21">
        <v>7.3598090000000003</v>
      </c>
      <c r="AI832" s="1464"/>
      <c r="AJ832" s="1464"/>
      <c r="AK832" s="1464" t="s">
        <v>9259</v>
      </c>
      <c r="AL832" s="2601">
        <v>1</v>
      </c>
      <c r="AM832" s="1464">
        <v>0</v>
      </c>
    </row>
    <row r="833" spans="1:39" ht="63">
      <c r="A833" s="289">
        <v>2274</v>
      </c>
      <c r="B833" s="1468" t="s">
        <v>5752</v>
      </c>
      <c r="C833" s="1484" t="s">
        <v>5753</v>
      </c>
      <c r="D833" s="1460" t="s">
        <v>277</v>
      </c>
      <c r="E833" s="1460" t="s">
        <v>3278</v>
      </c>
      <c r="F833" s="1508" t="s">
        <v>115</v>
      </c>
      <c r="G833" s="1506">
        <v>12.346</v>
      </c>
      <c r="H833" s="1463">
        <v>0</v>
      </c>
      <c r="I833" s="1464">
        <v>2.617</v>
      </c>
      <c r="J833" s="1464">
        <v>0</v>
      </c>
      <c r="K833" s="129">
        <v>2.617</v>
      </c>
      <c r="L833" s="129">
        <v>9.7289999999999992</v>
      </c>
      <c r="M833" s="1464">
        <v>9.7289999999999992</v>
      </c>
      <c r="N833" s="1464">
        <v>0</v>
      </c>
      <c r="O833" s="1464">
        <v>9.7289999999999992</v>
      </c>
      <c r="P833" s="1464"/>
      <c r="Q833" s="1464"/>
      <c r="R833" s="1464"/>
      <c r="S833" s="1464"/>
      <c r="T833" s="1464"/>
      <c r="U833" s="1464"/>
      <c r="V833" s="1464"/>
      <c r="W833" s="1464"/>
      <c r="X833" s="1464"/>
      <c r="Y833" s="1464"/>
      <c r="Z833" s="466">
        <v>9.7289999999999992</v>
      </c>
      <c r="AA833" s="466">
        <v>0</v>
      </c>
      <c r="AB833" s="21">
        <v>9.7289999999999992</v>
      </c>
      <c r="AC833" s="21">
        <v>9.7289999999999992</v>
      </c>
      <c r="AD833" s="21"/>
      <c r="AE833" s="21">
        <v>9.7289999999999992</v>
      </c>
      <c r="AF833" s="21">
        <v>9.0236839999999994</v>
      </c>
      <c r="AG833" s="21">
        <v>0</v>
      </c>
      <c r="AH833" s="21">
        <v>9.0236839999999994</v>
      </c>
      <c r="AI833" s="1464"/>
      <c r="AJ833" s="1464"/>
      <c r="AK833" s="1464" t="s">
        <v>9259</v>
      </c>
      <c r="AL833" s="2601">
        <v>1</v>
      </c>
      <c r="AM833" s="1464">
        <v>0</v>
      </c>
    </row>
    <row r="834" spans="1:39" ht="63">
      <c r="A834" s="289">
        <v>2275</v>
      </c>
      <c r="B834" s="1468" t="s">
        <v>5754</v>
      </c>
      <c r="C834" s="1484" t="s">
        <v>5755</v>
      </c>
      <c r="D834" s="1460" t="s">
        <v>277</v>
      </c>
      <c r="E834" s="1460" t="s">
        <v>3278</v>
      </c>
      <c r="F834" s="1508" t="s">
        <v>115</v>
      </c>
      <c r="G834" s="1506">
        <v>12.430999999999999</v>
      </c>
      <c r="H834" s="1463">
        <v>0</v>
      </c>
      <c r="I834" s="1464">
        <v>2.6219999999999999</v>
      </c>
      <c r="J834" s="1464">
        <v>0</v>
      </c>
      <c r="K834" s="129">
        <v>2.6219999999999999</v>
      </c>
      <c r="L834" s="129">
        <v>9.8089999999999993</v>
      </c>
      <c r="M834" s="1464">
        <v>9.8089999999999993</v>
      </c>
      <c r="N834" s="1464">
        <v>0</v>
      </c>
      <c r="O834" s="1464">
        <v>9.8089999999999993</v>
      </c>
      <c r="P834" s="1464"/>
      <c r="Q834" s="1464"/>
      <c r="R834" s="1464"/>
      <c r="S834" s="1464"/>
      <c r="T834" s="1464"/>
      <c r="U834" s="1464"/>
      <c r="V834" s="1464"/>
      <c r="W834" s="1464"/>
      <c r="X834" s="1464"/>
      <c r="Y834" s="1464"/>
      <c r="Z834" s="466">
        <v>9.8089999999999993</v>
      </c>
      <c r="AA834" s="466">
        <v>0</v>
      </c>
      <c r="AB834" s="21">
        <v>9.8089999999999993</v>
      </c>
      <c r="AC834" s="21">
        <v>9.8089999999999993</v>
      </c>
      <c r="AD834" s="21"/>
      <c r="AE834" s="21">
        <v>9.8089999999999993</v>
      </c>
      <c r="AF834" s="21">
        <v>9.1008530000000007</v>
      </c>
      <c r="AG834" s="21">
        <v>0</v>
      </c>
      <c r="AH834" s="21">
        <v>9.1008530000000007</v>
      </c>
      <c r="AI834" s="1464"/>
      <c r="AJ834" s="1464"/>
      <c r="AK834" s="1464" t="s">
        <v>9259</v>
      </c>
      <c r="AL834" s="2601">
        <v>1</v>
      </c>
      <c r="AM834" s="1464">
        <v>0</v>
      </c>
    </row>
    <row r="835" spans="1:39" ht="63">
      <c r="A835" s="289">
        <v>2276</v>
      </c>
      <c r="B835" s="1468" t="s">
        <v>5756</v>
      </c>
      <c r="C835" s="1484" t="s">
        <v>5757</v>
      </c>
      <c r="D835" s="1460" t="s">
        <v>277</v>
      </c>
      <c r="E835" s="1460" t="s">
        <v>3278</v>
      </c>
      <c r="F835" s="1508" t="s">
        <v>115</v>
      </c>
      <c r="G835" s="1506">
        <v>9.2270000000000003</v>
      </c>
      <c r="H835" s="1463">
        <v>0</v>
      </c>
      <c r="I835" s="1464">
        <v>2.0609999999999999</v>
      </c>
      <c r="J835" s="1464">
        <v>0</v>
      </c>
      <c r="K835" s="129">
        <v>2.0609999999999999</v>
      </c>
      <c r="L835" s="129">
        <v>7.1660000000000004</v>
      </c>
      <c r="M835" s="1464">
        <v>7.1660000000000004</v>
      </c>
      <c r="N835" s="1464">
        <v>0</v>
      </c>
      <c r="O835" s="1464">
        <v>7.1660000000000004</v>
      </c>
      <c r="P835" s="1464"/>
      <c r="Q835" s="1464"/>
      <c r="R835" s="1464"/>
      <c r="S835" s="1464"/>
      <c r="T835" s="1464"/>
      <c r="U835" s="1464"/>
      <c r="V835" s="1464"/>
      <c r="W835" s="1464"/>
      <c r="X835" s="1464"/>
      <c r="Y835" s="1464"/>
      <c r="Z835" s="466">
        <v>7.1660000000000004</v>
      </c>
      <c r="AA835" s="466">
        <v>0</v>
      </c>
      <c r="AB835" s="21">
        <v>7.1660000000000004</v>
      </c>
      <c r="AC835" s="21">
        <v>7.1660000000000004</v>
      </c>
      <c r="AD835" s="21"/>
      <c r="AE835" s="21">
        <v>7.1660000000000004</v>
      </c>
      <c r="AF835" s="21">
        <v>5.2621869999999999</v>
      </c>
      <c r="AG835" s="21">
        <v>0</v>
      </c>
      <c r="AH835" s="21">
        <v>5.2621869999999999</v>
      </c>
      <c r="AI835" s="1464"/>
      <c r="AJ835" s="1464"/>
      <c r="AK835" s="1464" t="s">
        <v>9259</v>
      </c>
      <c r="AL835" s="2601">
        <v>1</v>
      </c>
      <c r="AM835" s="1464">
        <v>0</v>
      </c>
    </row>
    <row r="836" spans="1:39" ht="63">
      <c r="A836" s="289">
        <v>2277</v>
      </c>
      <c r="B836" s="1468" t="s">
        <v>5758</v>
      </c>
      <c r="C836" s="1484" t="s">
        <v>5759</v>
      </c>
      <c r="D836" s="1460" t="s">
        <v>277</v>
      </c>
      <c r="E836" s="1460" t="s">
        <v>5710</v>
      </c>
      <c r="F836" s="1508" t="s">
        <v>115</v>
      </c>
      <c r="G836" s="1506">
        <v>12.366</v>
      </c>
      <c r="H836" s="1463">
        <v>0</v>
      </c>
      <c r="I836" s="1464">
        <v>0</v>
      </c>
      <c r="J836" s="1464">
        <v>0</v>
      </c>
      <c r="K836" s="129">
        <v>0</v>
      </c>
      <c r="L836" s="129">
        <v>12.366</v>
      </c>
      <c r="M836" s="1464">
        <v>12.366</v>
      </c>
      <c r="N836" s="1464">
        <v>0</v>
      </c>
      <c r="O836" s="1464">
        <v>12.366</v>
      </c>
      <c r="P836" s="1464"/>
      <c r="Q836" s="1464"/>
      <c r="R836" s="1464"/>
      <c r="S836" s="1464"/>
      <c r="T836" s="1464"/>
      <c r="U836" s="1464"/>
      <c r="V836" s="1464"/>
      <c r="W836" s="1464"/>
      <c r="X836" s="1464"/>
      <c r="Y836" s="1464"/>
      <c r="Z836" s="466">
        <v>12.366</v>
      </c>
      <c r="AA836" s="466">
        <v>0</v>
      </c>
      <c r="AB836" s="21">
        <v>12.366</v>
      </c>
      <c r="AC836" s="21">
        <v>12.366</v>
      </c>
      <c r="AD836" s="21"/>
      <c r="AE836" s="21">
        <v>12.366</v>
      </c>
      <c r="AF836" s="21">
        <v>9.8928709999999995</v>
      </c>
      <c r="AG836" s="21">
        <v>0</v>
      </c>
      <c r="AH836" s="21">
        <v>9.8928709999999995</v>
      </c>
      <c r="AI836" s="1464"/>
      <c r="AJ836" s="670" t="s">
        <v>9271</v>
      </c>
      <c r="AK836" s="1464" t="s">
        <v>9259</v>
      </c>
      <c r="AL836" s="2601">
        <v>1</v>
      </c>
      <c r="AM836" s="1464">
        <v>0</v>
      </c>
    </row>
    <row r="837" spans="1:39" ht="63">
      <c r="A837" s="289">
        <v>2278</v>
      </c>
      <c r="B837" s="1468" t="s">
        <v>5760</v>
      </c>
      <c r="C837" s="1484" t="s">
        <v>5761</v>
      </c>
      <c r="D837" s="1460" t="s">
        <v>277</v>
      </c>
      <c r="E837" s="1460" t="s">
        <v>3278</v>
      </c>
      <c r="F837" s="1508" t="s">
        <v>115</v>
      </c>
      <c r="G837" s="1506">
        <v>12.366</v>
      </c>
      <c r="H837" s="1463">
        <v>0</v>
      </c>
      <c r="I837" s="1464">
        <v>2.6179999999999999</v>
      </c>
      <c r="J837" s="1464">
        <v>0</v>
      </c>
      <c r="K837" s="129">
        <v>2.6179999999999999</v>
      </c>
      <c r="L837" s="129">
        <v>9.7479999999999993</v>
      </c>
      <c r="M837" s="1464">
        <v>9.7479999999999993</v>
      </c>
      <c r="N837" s="1464">
        <v>0</v>
      </c>
      <c r="O837" s="1464">
        <v>9.7479999999999993</v>
      </c>
      <c r="P837" s="1464"/>
      <c r="Q837" s="1464"/>
      <c r="R837" s="1464"/>
      <c r="S837" s="1464"/>
      <c r="T837" s="1464"/>
      <c r="U837" s="1464"/>
      <c r="V837" s="1464"/>
      <c r="W837" s="1464"/>
      <c r="X837" s="1464"/>
      <c r="Y837" s="1464"/>
      <c r="Z837" s="466">
        <v>9.7479999999999993</v>
      </c>
      <c r="AA837" s="466">
        <v>0</v>
      </c>
      <c r="AB837" s="21">
        <v>9.7479999999999993</v>
      </c>
      <c r="AC837" s="21">
        <v>9.7479999999999993</v>
      </c>
      <c r="AD837" s="21"/>
      <c r="AE837" s="21">
        <v>9.7479999999999993</v>
      </c>
      <c r="AF837" s="21">
        <v>9.7166069999999998</v>
      </c>
      <c r="AG837" s="21">
        <v>0</v>
      </c>
      <c r="AH837" s="21">
        <v>9.7166069999999998</v>
      </c>
      <c r="AI837" s="1464"/>
      <c r="AJ837" s="1464"/>
      <c r="AK837" s="1464" t="s">
        <v>9259</v>
      </c>
      <c r="AL837" s="2601">
        <v>1</v>
      </c>
      <c r="AM837" s="1464">
        <v>0</v>
      </c>
    </row>
    <row r="838" spans="1:39" ht="47.25">
      <c r="A838" s="289">
        <v>2279</v>
      </c>
      <c r="B838" s="1468" t="s">
        <v>5762</v>
      </c>
      <c r="C838" s="1484" t="s">
        <v>5763</v>
      </c>
      <c r="D838" s="1460" t="s">
        <v>277</v>
      </c>
      <c r="E838" s="1460" t="s">
        <v>3278</v>
      </c>
      <c r="F838" s="1508" t="s">
        <v>115</v>
      </c>
      <c r="G838" s="1506">
        <v>12.351000000000001</v>
      </c>
      <c r="H838" s="1463">
        <v>0</v>
      </c>
      <c r="I838" s="1464">
        <v>2.617</v>
      </c>
      <c r="J838" s="1464">
        <v>0</v>
      </c>
      <c r="K838" s="129">
        <v>2.617</v>
      </c>
      <c r="L838" s="129">
        <v>9.7340000000000018</v>
      </c>
      <c r="M838" s="1464">
        <v>9.734</v>
      </c>
      <c r="N838" s="1464">
        <v>0</v>
      </c>
      <c r="O838" s="1464">
        <v>9.734</v>
      </c>
      <c r="P838" s="1464"/>
      <c r="Q838" s="1464"/>
      <c r="R838" s="1464"/>
      <c r="S838" s="1464"/>
      <c r="T838" s="1464"/>
      <c r="U838" s="1464"/>
      <c r="V838" s="1464"/>
      <c r="W838" s="1464"/>
      <c r="X838" s="1464"/>
      <c r="Y838" s="1464"/>
      <c r="Z838" s="466">
        <v>9.734</v>
      </c>
      <c r="AA838" s="466">
        <v>0</v>
      </c>
      <c r="AB838" s="21">
        <v>9.734</v>
      </c>
      <c r="AC838" s="21">
        <v>9.734</v>
      </c>
      <c r="AD838" s="21"/>
      <c r="AE838" s="21">
        <v>9.734</v>
      </c>
      <c r="AF838" s="21">
        <v>9.0301010000000002</v>
      </c>
      <c r="AG838" s="21">
        <v>0</v>
      </c>
      <c r="AH838" s="21">
        <v>9.0301010000000002</v>
      </c>
      <c r="AI838" s="1464"/>
      <c r="AJ838" s="1464"/>
      <c r="AK838" s="1464" t="s">
        <v>9259</v>
      </c>
      <c r="AL838" s="2601">
        <v>1</v>
      </c>
      <c r="AM838" s="1464">
        <v>0</v>
      </c>
    </row>
    <row r="839" spans="1:39" ht="47.25">
      <c r="A839" s="289">
        <v>2280</v>
      </c>
      <c r="B839" s="1468" t="s">
        <v>5764</v>
      </c>
      <c r="C839" s="1484" t="s">
        <v>5765</v>
      </c>
      <c r="D839" s="1460" t="s">
        <v>277</v>
      </c>
      <c r="E839" s="1460" t="s">
        <v>3278</v>
      </c>
      <c r="F839" s="1508" t="s">
        <v>115</v>
      </c>
      <c r="G839" s="1506">
        <v>25.228000000000002</v>
      </c>
      <c r="H839" s="1463">
        <v>0</v>
      </c>
      <c r="I839" s="1464">
        <v>5.2610000000000001</v>
      </c>
      <c r="J839" s="1464">
        <v>0</v>
      </c>
      <c r="K839" s="129">
        <v>5.2610000000000001</v>
      </c>
      <c r="L839" s="129">
        <v>19.967000000000002</v>
      </c>
      <c r="M839" s="1464">
        <v>19.966999999999999</v>
      </c>
      <c r="N839" s="1464">
        <v>0</v>
      </c>
      <c r="O839" s="1464">
        <v>19.966999999999999</v>
      </c>
      <c r="P839" s="1464"/>
      <c r="Q839" s="1464"/>
      <c r="R839" s="1464"/>
      <c r="S839" s="1464"/>
      <c r="T839" s="1464"/>
      <c r="U839" s="1464"/>
      <c r="V839" s="1464"/>
      <c r="W839" s="1464"/>
      <c r="X839" s="1464"/>
      <c r="Y839" s="1464"/>
      <c r="Z839" s="466">
        <v>19.966999999999999</v>
      </c>
      <c r="AA839" s="466">
        <v>0</v>
      </c>
      <c r="AB839" s="21">
        <v>19.966999999999999</v>
      </c>
      <c r="AC839" s="21">
        <v>19.966999999999999</v>
      </c>
      <c r="AD839" s="21"/>
      <c r="AE839" s="21">
        <v>19.966999999999999</v>
      </c>
      <c r="AF839" s="21">
        <v>14.592283999999999</v>
      </c>
      <c r="AG839" s="21">
        <v>0</v>
      </c>
      <c r="AH839" s="21">
        <v>14.592283999999999</v>
      </c>
      <c r="AI839" s="1464"/>
      <c r="AJ839" s="1464"/>
      <c r="AK839" s="1464" t="s">
        <v>9259</v>
      </c>
      <c r="AL839" s="2601">
        <v>1</v>
      </c>
      <c r="AM839" s="1464">
        <v>0</v>
      </c>
    </row>
    <row r="840" spans="1:39" ht="78.75">
      <c r="A840" s="289">
        <v>2281</v>
      </c>
      <c r="B840" s="1468" t="s">
        <v>5766</v>
      </c>
      <c r="C840" s="1484" t="s">
        <v>5767</v>
      </c>
      <c r="D840" s="1460" t="s">
        <v>277</v>
      </c>
      <c r="E840" s="1460" t="s">
        <v>3278</v>
      </c>
      <c r="F840" s="1508" t="s">
        <v>115</v>
      </c>
      <c r="G840" s="1506">
        <v>64.768000000000001</v>
      </c>
      <c r="H840" s="1463">
        <v>0</v>
      </c>
      <c r="I840" s="1464">
        <v>0</v>
      </c>
      <c r="J840" s="1464">
        <v>0</v>
      </c>
      <c r="K840" s="129">
        <v>0</v>
      </c>
      <c r="L840" s="129">
        <v>64.768000000000001</v>
      </c>
      <c r="M840" s="1464">
        <v>16.192</v>
      </c>
      <c r="N840" s="1464">
        <v>0</v>
      </c>
      <c r="O840" s="1464">
        <v>16.192</v>
      </c>
      <c r="P840" s="1464"/>
      <c r="Q840" s="1464"/>
      <c r="R840" s="1464"/>
      <c r="S840" s="1464"/>
      <c r="T840" s="1464"/>
      <c r="U840" s="1464"/>
      <c r="V840" s="1464"/>
      <c r="W840" s="1464"/>
      <c r="X840" s="1464"/>
      <c r="Y840" s="1464"/>
      <c r="Z840" s="466">
        <v>16.192</v>
      </c>
      <c r="AA840" s="466">
        <v>0</v>
      </c>
      <c r="AB840" s="21">
        <v>16.192</v>
      </c>
      <c r="AC840" s="21">
        <v>16.192</v>
      </c>
      <c r="AD840" s="21"/>
      <c r="AE840" s="21">
        <v>16.192</v>
      </c>
      <c r="AF840" s="21">
        <v>16.191248999999999</v>
      </c>
      <c r="AG840" s="21">
        <v>0</v>
      </c>
      <c r="AH840" s="21">
        <v>16.191248999999999</v>
      </c>
      <c r="AI840" s="1464"/>
      <c r="AJ840" s="670" t="s">
        <v>9271</v>
      </c>
      <c r="AK840" s="1464" t="s">
        <v>12514</v>
      </c>
      <c r="AL840" s="2601">
        <v>0.25</v>
      </c>
      <c r="AM840" s="1464">
        <v>0</v>
      </c>
    </row>
    <row r="841" spans="1:39" ht="141.75">
      <c r="A841" s="289">
        <v>2282</v>
      </c>
      <c r="B841" s="1468" t="s">
        <v>5768</v>
      </c>
      <c r="C841" s="1484" t="s">
        <v>5769</v>
      </c>
      <c r="D841" s="1460" t="s">
        <v>277</v>
      </c>
      <c r="E841" s="1460" t="s">
        <v>3278</v>
      </c>
      <c r="F841" s="1508" t="s">
        <v>115</v>
      </c>
      <c r="G841" s="1506">
        <v>0</v>
      </c>
      <c r="H841" s="1463">
        <v>0</v>
      </c>
      <c r="I841" s="1464">
        <v>1</v>
      </c>
      <c r="J841" s="1464">
        <v>0</v>
      </c>
      <c r="K841" s="129">
        <v>0</v>
      </c>
      <c r="L841" s="129">
        <v>1</v>
      </c>
      <c r="M841" s="1464">
        <v>0</v>
      </c>
      <c r="N841" s="1464">
        <v>0</v>
      </c>
      <c r="O841" s="1464">
        <v>0</v>
      </c>
      <c r="P841" s="1464">
        <v>1</v>
      </c>
      <c r="Q841" s="1464"/>
      <c r="R841" s="1464"/>
      <c r="S841" s="1464"/>
      <c r="T841" s="1464"/>
      <c r="U841" s="1464"/>
      <c r="V841" s="1464"/>
      <c r="W841" s="1464"/>
      <c r="X841" s="1464"/>
      <c r="Y841" s="1464"/>
      <c r="Z841" s="466">
        <v>1</v>
      </c>
      <c r="AA841" s="466">
        <v>0</v>
      </c>
      <c r="AB841" s="21">
        <v>1</v>
      </c>
      <c r="AC841" s="21">
        <v>0</v>
      </c>
      <c r="AD841" s="21"/>
      <c r="AE841" s="21">
        <v>0</v>
      </c>
      <c r="AF841" s="21">
        <v>0</v>
      </c>
      <c r="AG841" s="21">
        <v>0</v>
      </c>
      <c r="AH841" s="21">
        <v>0</v>
      </c>
      <c r="AI841" s="1464"/>
      <c r="AJ841" s="670" t="s">
        <v>9535</v>
      </c>
      <c r="AK841" s="1464" t="s">
        <v>9259</v>
      </c>
      <c r="AL841" s="2601">
        <v>1</v>
      </c>
      <c r="AM841" s="1464">
        <v>0</v>
      </c>
    </row>
    <row r="842" spans="1:39" ht="78.75">
      <c r="A842" s="289">
        <v>2283</v>
      </c>
      <c r="B842" s="1468" t="s">
        <v>5770</v>
      </c>
      <c r="C842" s="1484" t="s">
        <v>5771</v>
      </c>
      <c r="D842" s="138" t="s">
        <v>342</v>
      </c>
      <c r="E842" s="1460" t="s">
        <v>5772</v>
      </c>
      <c r="F842" s="1508" t="s">
        <v>115</v>
      </c>
      <c r="G842" s="1506">
        <v>20</v>
      </c>
      <c r="H842" s="1463">
        <v>0</v>
      </c>
      <c r="I842" s="1464">
        <v>5</v>
      </c>
      <c r="J842" s="1464">
        <v>0</v>
      </c>
      <c r="K842" s="129">
        <v>5</v>
      </c>
      <c r="L842" s="129">
        <v>15</v>
      </c>
      <c r="M842" s="1464">
        <v>15</v>
      </c>
      <c r="N842" s="1464">
        <v>0</v>
      </c>
      <c r="O842" s="1464">
        <v>15</v>
      </c>
      <c r="P842" s="1464"/>
      <c r="Q842" s="1464"/>
      <c r="R842" s="1464"/>
      <c r="S842" s="1464"/>
      <c r="T842" s="1464"/>
      <c r="U842" s="1464"/>
      <c r="V842" s="1464"/>
      <c r="W842" s="1464"/>
      <c r="X842" s="1464"/>
      <c r="Y842" s="1464"/>
      <c r="Z842" s="466">
        <v>15</v>
      </c>
      <c r="AA842" s="466">
        <v>0</v>
      </c>
      <c r="AB842" s="21">
        <v>15</v>
      </c>
      <c r="AC842" s="21">
        <v>15</v>
      </c>
      <c r="AD842" s="21"/>
      <c r="AE842" s="21">
        <v>15</v>
      </c>
      <c r="AF842" s="21">
        <v>14.988348999999999</v>
      </c>
      <c r="AG842" s="21">
        <v>0</v>
      </c>
      <c r="AH842" s="21">
        <v>14.988348999999999</v>
      </c>
      <c r="AI842" s="1464"/>
      <c r="AJ842" s="1464" t="s">
        <v>12716</v>
      </c>
      <c r="AK842" s="1464" t="s">
        <v>9259</v>
      </c>
      <c r="AL842" s="2601">
        <v>1</v>
      </c>
      <c r="AM842" s="1464">
        <v>0</v>
      </c>
    </row>
    <row r="843" spans="1:39">
      <c r="A843" s="289" t="s">
        <v>300</v>
      </c>
      <c r="B843" s="1468"/>
      <c r="C843" s="1484"/>
      <c r="D843" s="138"/>
      <c r="E843" s="138"/>
      <c r="F843" s="1606"/>
      <c r="G843" s="1506"/>
      <c r="H843" s="1463"/>
      <c r="I843" s="1332"/>
      <c r="J843" s="1506"/>
      <c r="K843" s="129"/>
      <c r="L843" s="129"/>
      <c r="M843" s="1464"/>
      <c r="N843" s="1464"/>
      <c r="O843" s="1464"/>
      <c r="P843" s="1464"/>
      <c r="Q843" s="1464"/>
      <c r="R843" s="1464"/>
      <c r="S843" s="1464"/>
      <c r="T843" s="1464"/>
      <c r="U843" s="1464"/>
      <c r="V843" s="1464"/>
      <c r="W843" s="1464"/>
      <c r="X843" s="1464"/>
      <c r="Y843" s="1464"/>
      <c r="Z843" s="1464"/>
      <c r="AA843" s="1464"/>
      <c r="AB843" s="1464"/>
      <c r="AC843" s="1464"/>
      <c r="AD843" s="1464"/>
      <c r="AE843" s="1464"/>
      <c r="AF843" s="1464"/>
      <c r="AG843" s="1464"/>
      <c r="AH843" s="1464"/>
      <c r="AI843" s="1464"/>
      <c r="AJ843" s="1464"/>
      <c r="AK843" s="1464"/>
      <c r="AL843" s="1464"/>
      <c r="AM843" s="1464"/>
    </row>
    <row r="844" spans="1:39">
      <c r="A844" s="289" t="s">
        <v>300</v>
      </c>
      <c r="B844" s="1468"/>
      <c r="C844" s="1577" t="s">
        <v>5773</v>
      </c>
      <c r="D844" s="1607"/>
      <c r="E844" s="1607"/>
      <c r="F844" s="1607"/>
      <c r="G844" s="1581">
        <v>25992.496999999981</v>
      </c>
      <c r="H844" s="1581">
        <v>506.67888300000004</v>
      </c>
      <c r="I844" s="1581">
        <v>3851.1462500000002</v>
      </c>
      <c r="J844" s="1581">
        <v>0</v>
      </c>
      <c r="K844" s="1581">
        <v>4356.8251330000003</v>
      </c>
      <c r="L844" s="1581">
        <v>21636.671867000012</v>
      </c>
      <c r="M844" s="1581">
        <v>10580.11</v>
      </c>
      <c r="N844" s="1581">
        <v>0</v>
      </c>
      <c r="O844" s="1581">
        <v>10580.11</v>
      </c>
      <c r="P844" s="1581">
        <v>48.803000000000004</v>
      </c>
      <c r="Q844" s="1581">
        <v>0</v>
      </c>
      <c r="R844" s="1581">
        <v>0</v>
      </c>
      <c r="S844" s="1581">
        <v>0</v>
      </c>
      <c r="T844" s="1581">
        <v>0</v>
      </c>
      <c r="U844" s="1581">
        <v>0</v>
      </c>
      <c r="V844" s="1581">
        <v>74.840999999999994</v>
      </c>
      <c r="W844" s="1581">
        <v>0</v>
      </c>
      <c r="X844" s="1581">
        <v>13.239249999999984</v>
      </c>
      <c r="Y844" s="1581">
        <v>0</v>
      </c>
      <c r="Z844" s="1581">
        <v>10690.51475</v>
      </c>
      <c r="AA844" s="1581">
        <v>0</v>
      </c>
      <c r="AB844" s="1581">
        <v>10690.51475</v>
      </c>
      <c r="AC844" s="1581">
        <v>9292.7024999999958</v>
      </c>
      <c r="AD844" s="1581">
        <v>0</v>
      </c>
      <c r="AE844" s="1581">
        <v>9292.7024999999958</v>
      </c>
      <c r="AF844" s="1581">
        <v>8878.9535509999969</v>
      </c>
      <c r="AG844" s="1581">
        <v>0</v>
      </c>
      <c r="AH844" s="1581">
        <v>8878.9535509999969</v>
      </c>
      <c r="AI844" s="1581">
        <v>0</v>
      </c>
      <c r="AJ844" s="2341"/>
      <c r="AK844" s="2341"/>
      <c r="AL844" s="2341"/>
      <c r="AM844" s="1581">
        <v>0</v>
      </c>
    </row>
    <row r="845" spans="1:39">
      <c r="A845" s="289" t="s">
        <v>300</v>
      </c>
      <c r="B845" s="1468"/>
      <c r="C845" s="1484"/>
      <c r="D845" s="1456"/>
      <c r="E845" s="138"/>
      <c r="F845" s="1460"/>
      <c r="G845" s="1506"/>
      <c r="H845" s="1463"/>
      <c r="I845" s="1477"/>
      <c r="J845" s="1464"/>
      <c r="K845" s="129"/>
      <c r="L845" s="129"/>
      <c r="M845" s="1464"/>
      <c r="N845" s="1464"/>
      <c r="O845" s="1464"/>
      <c r="P845" s="1464"/>
      <c r="Q845" s="1464"/>
      <c r="R845" s="1464"/>
      <c r="S845" s="1464"/>
      <c r="T845" s="1464"/>
      <c r="U845" s="1464"/>
      <c r="V845" s="1464"/>
      <c r="W845" s="1464"/>
      <c r="X845" s="1464"/>
      <c r="Y845" s="1464"/>
      <c r="Z845" s="1464"/>
      <c r="AA845" s="1464"/>
      <c r="AB845" s="1464"/>
      <c r="AC845" s="1464"/>
      <c r="AD845" s="1464"/>
      <c r="AE845" s="1464"/>
      <c r="AF845" s="1464"/>
      <c r="AG845" s="1464"/>
      <c r="AH845" s="1464"/>
      <c r="AI845" s="1464"/>
      <c r="AJ845" s="1464"/>
      <c r="AK845" s="1464"/>
      <c r="AL845" s="1464"/>
      <c r="AM845" s="1464"/>
    </row>
    <row r="846" spans="1:39">
      <c r="A846" s="289" t="s">
        <v>300</v>
      </c>
      <c r="B846" s="1468"/>
      <c r="C846" s="1505" t="s">
        <v>144</v>
      </c>
      <c r="D846" s="1456"/>
      <c r="E846" s="138"/>
      <c r="F846" s="1460"/>
      <c r="G846" s="1506"/>
      <c r="H846" s="1463"/>
      <c r="I846" s="1477"/>
      <c r="J846" s="1464"/>
      <c r="K846" s="129"/>
      <c r="L846" s="129"/>
      <c r="M846" s="1464"/>
      <c r="N846" s="1464"/>
      <c r="O846" s="1464"/>
      <c r="P846" s="1464"/>
      <c r="Q846" s="1464"/>
      <c r="R846" s="1464"/>
      <c r="S846" s="1464"/>
      <c r="T846" s="1464"/>
      <c r="U846" s="1464"/>
      <c r="V846" s="1464"/>
      <c r="W846" s="1464"/>
      <c r="X846" s="1464"/>
      <c r="Y846" s="1464"/>
      <c r="Z846" s="1464"/>
      <c r="AA846" s="1464"/>
      <c r="AB846" s="1464"/>
      <c r="AC846" s="1464"/>
      <c r="AD846" s="1464"/>
      <c r="AE846" s="1464"/>
      <c r="AF846" s="1464"/>
      <c r="AG846" s="1464"/>
      <c r="AH846" s="1464"/>
      <c r="AI846" s="1464"/>
      <c r="AJ846" s="1464"/>
      <c r="AK846" s="1464"/>
      <c r="AL846" s="1464"/>
      <c r="AM846" s="1464"/>
    </row>
    <row r="847" spans="1:39">
      <c r="A847" s="289" t="s">
        <v>300</v>
      </c>
      <c r="B847" s="1468"/>
      <c r="C847" s="1505"/>
      <c r="D847" s="1456"/>
      <c r="E847" s="138"/>
      <c r="F847" s="1460"/>
      <c r="G847" s="1506"/>
      <c r="H847" s="1463"/>
      <c r="I847" s="1477"/>
      <c r="J847" s="1464"/>
      <c r="K847" s="129"/>
      <c r="L847" s="129"/>
      <c r="M847" s="1464"/>
      <c r="N847" s="1464"/>
      <c r="O847" s="1464"/>
      <c r="P847" s="1464"/>
      <c r="Q847" s="1464"/>
      <c r="R847" s="1464"/>
      <c r="S847" s="1464"/>
      <c r="T847" s="1464"/>
      <c r="U847" s="1464"/>
      <c r="V847" s="1464"/>
      <c r="W847" s="1464"/>
      <c r="X847" s="1464"/>
      <c r="Y847" s="1464"/>
      <c r="Z847" s="1464"/>
      <c r="AA847" s="1464"/>
      <c r="AB847" s="1464"/>
      <c r="AC847" s="1464"/>
      <c r="AD847" s="1464"/>
      <c r="AE847" s="1464"/>
      <c r="AF847" s="1464"/>
      <c r="AG847" s="1464"/>
      <c r="AH847" s="1464"/>
      <c r="AI847" s="1464"/>
      <c r="AJ847" s="1464"/>
      <c r="AK847" s="1464"/>
      <c r="AL847" s="1464"/>
      <c r="AM847" s="1464"/>
    </row>
    <row r="848" spans="1:39" ht="47.25">
      <c r="A848" s="289">
        <v>2284</v>
      </c>
      <c r="B848" s="1468" t="s">
        <v>5774</v>
      </c>
      <c r="C848" s="1518" t="s">
        <v>5775</v>
      </c>
      <c r="D848" s="1467" t="s">
        <v>531</v>
      </c>
      <c r="E848" s="1460" t="s">
        <v>145</v>
      </c>
      <c r="F848" s="1508" t="s">
        <v>115</v>
      </c>
      <c r="G848" s="1477">
        <v>50</v>
      </c>
      <c r="H848" s="1463">
        <v>0</v>
      </c>
      <c r="I848" s="1464">
        <v>0</v>
      </c>
      <c r="J848" s="1464">
        <v>0</v>
      </c>
      <c r="K848" s="129">
        <v>0</v>
      </c>
      <c r="L848" s="129">
        <v>50</v>
      </c>
      <c r="M848" s="1464">
        <v>12.5</v>
      </c>
      <c r="N848" s="1464">
        <v>0</v>
      </c>
      <c r="O848" s="1464">
        <v>12.5</v>
      </c>
      <c r="P848" s="1464"/>
      <c r="Q848" s="1464"/>
      <c r="R848" s="1464"/>
      <c r="S848" s="1464"/>
      <c r="T848" s="1464"/>
      <c r="U848" s="1464"/>
      <c r="V848" s="1464"/>
      <c r="W848" s="1464"/>
      <c r="X848" s="1464"/>
      <c r="Y848" s="1464"/>
      <c r="Z848" s="466">
        <v>12.5</v>
      </c>
      <c r="AA848" s="466">
        <v>0</v>
      </c>
      <c r="AB848" s="21">
        <v>12.5</v>
      </c>
      <c r="AC848" s="21"/>
      <c r="AD848" s="21"/>
      <c r="AE848" s="21">
        <v>0</v>
      </c>
      <c r="AF848" s="21">
        <v>0</v>
      </c>
      <c r="AG848" s="21">
        <v>0</v>
      </c>
      <c r="AH848" s="21">
        <v>0</v>
      </c>
      <c r="AI848" s="1464"/>
      <c r="AJ848" s="1460" t="s">
        <v>145</v>
      </c>
      <c r="AK848" s="1464"/>
      <c r="AL848" s="2601">
        <v>0.25</v>
      </c>
      <c r="AM848" s="1464">
        <v>0</v>
      </c>
    </row>
    <row r="849" spans="1:39" ht="63">
      <c r="A849" s="289">
        <v>2285</v>
      </c>
      <c r="B849" s="1468" t="s">
        <v>5776</v>
      </c>
      <c r="C849" s="1518" t="s">
        <v>5777</v>
      </c>
      <c r="D849" s="1460" t="s">
        <v>5778</v>
      </c>
      <c r="E849" s="1460" t="s">
        <v>145</v>
      </c>
      <c r="F849" s="1508" t="s">
        <v>115</v>
      </c>
      <c r="G849" s="1477">
        <v>50</v>
      </c>
      <c r="H849" s="1463">
        <v>0</v>
      </c>
      <c r="I849" s="1464">
        <v>0</v>
      </c>
      <c r="J849" s="1464">
        <v>0</v>
      </c>
      <c r="K849" s="129">
        <v>0</v>
      </c>
      <c r="L849" s="129">
        <v>50</v>
      </c>
      <c r="M849" s="1464">
        <v>12.5</v>
      </c>
      <c r="N849" s="1464">
        <v>0</v>
      </c>
      <c r="O849" s="1464">
        <v>12.5</v>
      </c>
      <c r="P849" s="1464"/>
      <c r="Q849" s="1464"/>
      <c r="R849" s="1464"/>
      <c r="S849" s="1464"/>
      <c r="T849" s="1464"/>
      <c r="U849" s="1464"/>
      <c r="V849" s="1464"/>
      <c r="W849" s="1464"/>
      <c r="X849" s="1464"/>
      <c r="Y849" s="1464"/>
      <c r="Z849" s="466">
        <v>12.5</v>
      </c>
      <c r="AA849" s="466">
        <v>0</v>
      </c>
      <c r="AB849" s="21">
        <v>12.5</v>
      </c>
      <c r="AC849" s="21"/>
      <c r="AD849" s="21"/>
      <c r="AE849" s="21">
        <v>0</v>
      </c>
      <c r="AF849" s="21">
        <v>0</v>
      </c>
      <c r="AG849" s="21">
        <v>0</v>
      </c>
      <c r="AH849" s="21">
        <v>0</v>
      </c>
      <c r="AI849" s="1464"/>
      <c r="AJ849" s="1460" t="s">
        <v>145</v>
      </c>
      <c r="AK849" s="1464"/>
      <c r="AL849" s="2601">
        <v>0.25</v>
      </c>
      <c r="AM849" s="1464">
        <v>0</v>
      </c>
    </row>
    <row r="850" spans="1:39" ht="126">
      <c r="A850" s="289">
        <v>2286</v>
      </c>
      <c r="B850" s="1468" t="s">
        <v>5779</v>
      </c>
      <c r="C850" s="1268" t="s">
        <v>5780</v>
      </c>
      <c r="D850" s="1467" t="s">
        <v>531</v>
      </c>
      <c r="E850" s="1460" t="s">
        <v>145</v>
      </c>
      <c r="F850" s="1508" t="s">
        <v>115</v>
      </c>
      <c r="G850" s="1605">
        <v>50</v>
      </c>
      <c r="H850" s="1463">
        <v>0</v>
      </c>
      <c r="I850" s="1464">
        <v>0</v>
      </c>
      <c r="J850" s="1464">
        <v>0</v>
      </c>
      <c r="K850" s="129">
        <v>0</v>
      </c>
      <c r="L850" s="129">
        <v>50</v>
      </c>
      <c r="M850" s="1464">
        <v>12.5</v>
      </c>
      <c r="N850" s="1464">
        <v>0</v>
      </c>
      <c r="O850" s="1464">
        <v>12.5</v>
      </c>
      <c r="P850" s="1464">
        <v>5.085</v>
      </c>
      <c r="Q850" s="1464"/>
      <c r="R850" s="1464"/>
      <c r="S850" s="1464"/>
      <c r="T850" s="1464"/>
      <c r="U850" s="1464"/>
      <c r="V850" s="1464"/>
      <c r="W850" s="1464"/>
      <c r="X850" s="1464"/>
      <c r="Y850" s="1464"/>
      <c r="Z850" s="466">
        <v>17.585000000000001</v>
      </c>
      <c r="AA850" s="466">
        <v>0</v>
      </c>
      <c r="AB850" s="21">
        <v>17.585000000000001</v>
      </c>
      <c r="AC850" s="21">
        <v>4.3959999999999999</v>
      </c>
      <c r="AD850" s="21"/>
      <c r="AE850" s="21">
        <v>4.3959999999999999</v>
      </c>
      <c r="AF850" s="21">
        <v>4.3295519999999996</v>
      </c>
      <c r="AG850" s="21">
        <v>0</v>
      </c>
      <c r="AH850" s="21">
        <v>4.3295519999999996</v>
      </c>
      <c r="AI850" s="1464"/>
      <c r="AJ850" s="1464" t="s">
        <v>9410</v>
      </c>
      <c r="AK850" s="1464" t="s">
        <v>9400</v>
      </c>
      <c r="AL850" s="2601">
        <v>0.25</v>
      </c>
      <c r="AM850" s="1464">
        <v>0</v>
      </c>
    </row>
    <row r="851" spans="1:39" ht="126">
      <c r="A851" s="289">
        <v>2287</v>
      </c>
      <c r="B851" s="1468" t="s">
        <v>5781</v>
      </c>
      <c r="C851" s="1268" t="s">
        <v>5782</v>
      </c>
      <c r="D851" s="1467" t="s">
        <v>531</v>
      </c>
      <c r="E851" s="1460" t="s">
        <v>145</v>
      </c>
      <c r="F851" s="1508" t="s">
        <v>115</v>
      </c>
      <c r="G851" s="1605">
        <v>50</v>
      </c>
      <c r="H851" s="1463">
        <v>0</v>
      </c>
      <c r="I851" s="1464">
        <v>0</v>
      </c>
      <c r="J851" s="1464">
        <v>0</v>
      </c>
      <c r="K851" s="129">
        <v>0</v>
      </c>
      <c r="L851" s="129">
        <v>50</v>
      </c>
      <c r="M851" s="1464">
        <v>12.5</v>
      </c>
      <c r="N851" s="1464">
        <v>0</v>
      </c>
      <c r="O851" s="1464">
        <v>12.5</v>
      </c>
      <c r="P851" s="1464">
        <v>6.5979999999999999</v>
      </c>
      <c r="Q851" s="1464"/>
      <c r="R851" s="1464"/>
      <c r="S851" s="1464"/>
      <c r="T851" s="1464"/>
      <c r="U851" s="1464"/>
      <c r="V851" s="1464"/>
      <c r="W851" s="1464"/>
      <c r="X851" s="1464"/>
      <c r="Y851" s="1464"/>
      <c r="Z851" s="466">
        <v>19.097999999999999</v>
      </c>
      <c r="AA851" s="466">
        <v>0</v>
      </c>
      <c r="AB851" s="21">
        <v>19.097999999999999</v>
      </c>
      <c r="AC851" s="21">
        <v>4.774</v>
      </c>
      <c r="AD851" s="21"/>
      <c r="AE851" s="21">
        <v>4.774</v>
      </c>
      <c r="AF851" s="21">
        <v>4.774</v>
      </c>
      <c r="AG851" s="21">
        <v>0</v>
      </c>
      <c r="AH851" s="21">
        <v>4.774</v>
      </c>
      <c r="AI851" s="1464"/>
      <c r="AJ851" s="1464" t="s">
        <v>9408</v>
      </c>
      <c r="AK851" s="1464" t="s">
        <v>9400</v>
      </c>
      <c r="AL851" s="2601">
        <v>0.25</v>
      </c>
      <c r="AM851" s="1464">
        <v>0</v>
      </c>
    </row>
    <row r="852" spans="1:39" ht="126">
      <c r="A852" s="289">
        <v>2288</v>
      </c>
      <c r="B852" s="1468" t="s">
        <v>5783</v>
      </c>
      <c r="C852" s="1268" t="s">
        <v>5784</v>
      </c>
      <c r="D852" s="1467" t="s">
        <v>531</v>
      </c>
      <c r="E852" s="1460" t="s">
        <v>145</v>
      </c>
      <c r="F852" s="1508" t="s">
        <v>115</v>
      </c>
      <c r="G852" s="1605">
        <v>50</v>
      </c>
      <c r="H852" s="1463">
        <v>0</v>
      </c>
      <c r="I852" s="1464">
        <v>0</v>
      </c>
      <c r="J852" s="1464">
        <v>0</v>
      </c>
      <c r="K852" s="129">
        <v>0</v>
      </c>
      <c r="L852" s="129">
        <v>50</v>
      </c>
      <c r="M852" s="1464">
        <v>12.5</v>
      </c>
      <c r="N852" s="1464">
        <v>0</v>
      </c>
      <c r="O852" s="1464">
        <v>12.5</v>
      </c>
      <c r="P852" s="1464">
        <v>5.641</v>
      </c>
      <c r="Q852" s="1464"/>
      <c r="R852" s="1464"/>
      <c r="S852" s="1464"/>
      <c r="T852" s="1464"/>
      <c r="U852" s="1464"/>
      <c r="V852" s="1464"/>
      <c r="W852" s="1464"/>
      <c r="X852" s="1464"/>
      <c r="Y852" s="1464"/>
      <c r="Z852" s="466">
        <v>18.140999999999998</v>
      </c>
      <c r="AA852" s="466">
        <v>0</v>
      </c>
      <c r="AB852" s="21">
        <v>18.140999999999998</v>
      </c>
      <c r="AC852" s="21">
        <v>4.5350000000000001</v>
      </c>
      <c r="AD852" s="21"/>
      <c r="AE852" s="21">
        <v>4.5350000000000001</v>
      </c>
      <c r="AF852" s="21">
        <v>4.5350000000000001</v>
      </c>
      <c r="AG852" s="21">
        <v>0</v>
      </c>
      <c r="AH852" s="21">
        <v>4.5350000000000001</v>
      </c>
      <c r="AI852" s="1464"/>
      <c r="AJ852" s="1464" t="s">
        <v>9409</v>
      </c>
      <c r="AK852" s="1464" t="s">
        <v>9400</v>
      </c>
      <c r="AL852" s="2601">
        <v>0.25</v>
      </c>
      <c r="AM852" s="1464">
        <v>0</v>
      </c>
    </row>
    <row r="853" spans="1:39" ht="126">
      <c r="A853" s="289">
        <v>2289</v>
      </c>
      <c r="B853" s="1468" t="s">
        <v>5785</v>
      </c>
      <c r="C853" s="1268" t="s">
        <v>5786</v>
      </c>
      <c r="D853" s="1467" t="s">
        <v>531</v>
      </c>
      <c r="E853" s="1460" t="s">
        <v>145</v>
      </c>
      <c r="F853" s="1508" t="s">
        <v>115</v>
      </c>
      <c r="G853" s="1605">
        <v>50</v>
      </c>
      <c r="H853" s="1463">
        <v>0</v>
      </c>
      <c r="I853" s="1464">
        <v>0</v>
      </c>
      <c r="J853" s="1464">
        <v>0</v>
      </c>
      <c r="K853" s="129">
        <v>0</v>
      </c>
      <c r="L853" s="129">
        <v>50</v>
      </c>
      <c r="M853" s="1464">
        <v>12.5</v>
      </c>
      <c r="N853" s="1464">
        <v>0</v>
      </c>
      <c r="O853" s="1464">
        <v>12.5</v>
      </c>
      <c r="P853" s="1464">
        <v>5.7270000000000003</v>
      </c>
      <c r="Q853" s="1464"/>
      <c r="R853" s="1464"/>
      <c r="S853" s="1464"/>
      <c r="T853" s="1464"/>
      <c r="U853" s="1464"/>
      <c r="V853" s="1464"/>
      <c r="W853" s="1464"/>
      <c r="X853" s="1464"/>
      <c r="Y853" s="1464"/>
      <c r="Z853" s="466">
        <v>18.227</v>
      </c>
      <c r="AA853" s="466">
        <v>0</v>
      </c>
      <c r="AB853" s="21">
        <v>18.227</v>
      </c>
      <c r="AC853" s="21">
        <v>4.5570000000000004</v>
      </c>
      <c r="AD853" s="21"/>
      <c r="AE853" s="21">
        <v>4.5570000000000004</v>
      </c>
      <c r="AF853" s="21">
        <v>4.5570000000000004</v>
      </c>
      <c r="AG853" s="21">
        <v>0</v>
      </c>
      <c r="AH853" s="21">
        <v>4.5570000000000004</v>
      </c>
      <c r="AI853" s="1464"/>
      <c r="AJ853" s="1464" t="s">
        <v>9422</v>
      </c>
      <c r="AK853" s="1464" t="s">
        <v>9420</v>
      </c>
      <c r="AL853" s="2601">
        <v>0.25</v>
      </c>
      <c r="AM853" s="1464">
        <v>0</v>
      </c>
    </row>
    <row r="854" spans="1:39" ht="63">
      <c r="A854" s="289">
        <v>2290</v>
      </c>
      <c r="B854" s="1468" t="s">
        <v>5787</v>
      </c>
      <c r="C854" s="1484" t="s">
        <v>5788</v>
      </c>
      <c r="D854" s="1460" t="s">
        <v>617</v>
      </c>
      <c r="E854" s="1460" t="s">
        <v>145</v>
      </c>
      <c r="F854" s="1508" t="s">
        <v>115</v>
      </c>
      <c r="G854" s="1506">
        <v>99.9</v>
      </c>
      <c r="H854" s="1463">
        <v>0</v>
      </c>
      <c r="I854" s="1477">
        <v>0</v>
      </c>
      <c r="J854" s="1464">
        <v>0</v>
      </c>
      <c r="K854" s="129">
        <v>0</v>
      </c>
      <c r="L854" s="129">
        <v>99.9</v>
      </c>
      <c r="M854" s="1464">
        <v>24.975000000000001</v>
      </c>
      <c r="N854" s="1464">
        <v>0</v>
      </c>
      <c r="O854" s="1464">
        <v>24.975000000000001</v>
      </c>
      <c r="P854" s="1464"/>
      <c r="Q854" s="1464"/>
      <c r="R854" s="1464"/>
      <c r="S854" s="1464"/>
      <c r="T854" s="1464"/>
      <c r="U854" s="1464"/>
      <c r="V854" s="1464"/>
      <c r="W854" s="1464"/>
      <c r="X854" s="1464"/>
      <c r="Y854" s="1464"/>
      <c r="Z854" s="466">
        <v>24.975000000000001</v>
      </c>
      <c r="AA854" s="466">
        <v>0</v>
      </c>
      <c r="AB854" s="21">
        <v>24.975000000000001</v>
      </c>
      <c r="AC854" s="21"/>
      <c r="AD854" s="21"/>
      <c r="AE854" s="21">
        <v>0</v>
      </c>
      <c r="AF854" s="21">
        <v>0</v>
      </c>
      <c r="AG854" s="21">
        <v>0</v>
      </c>
      <c r="AH854" s="21">
        <v>0</v>
      </c>
      <c r="AI854" s="1464"/>
      <c r="AJ854" s="1460" t="s">
        <v>145</v>
      </c>
      <c r="AK854" s="1464"/>
      <c r="AL854" s="2601">
        <v>0.25</v>
      </c>
      <c r="AM854" s="1464">
        <v>0</v>
      </c>
    </row>
    <row r="855" spans="1:39" ht="31.5">
      <c r="A855" s="289">
        <v>2291</v>
      </c>
      <c r="B855" s="1468" t="s">
        <v>5789</v>
      </c>
      <c r="C855" s="1484" t="s">
        <v>5790</v>
      </c>
      <c r="D855" s="1467" t="s">
        <v>537</v>
      </c>
      <c r="E855" s="1460" t="s">
        <v>145</v>
      </c>
      <c r="F855" s="1508" t="s">
        <v>115</v>
      </c>
      <c r="G855" s="1506">
        <v>99.9</v>
      </c>
      <c r="H855" s="1463">
        <v>0</v>
      </c>
      <c r="I855" s="1464">
        <v>0</v>
      </c>
      <c r="J855" s="1464">
        <v>0</v>
      </c>
      <c r="K855" s="129">
        <v>0</v>
      </c>
      <c r="L855" s="129">
        <v>99.9</v>
      </c>
      <c r="M855" s="1464">
        <v>24.975000000000001</v>
      </c>
      <c r="N855" s="1464">
        <v>0</v>
      </c>
      <c r="O855" s="1464">
        <v>24.975000000000001</v>
      </c>
      <c r="P855" s="1464"/>
      <c r="Q855" s="1464"/>
      <c r="R855" s="1464"/>
      <c r="S855" s="1464"/>
      <c r="T855" s="1464"/>
      <c r="U855" s="1464"/>
      <c r="V855" s="1464"/>
      <c r="W855" s="1464"/>
      <c r="X855" s="1464"/>
      <c r="Y855" s="1464"/>
      <c r="Z855" s="466">
        <v>24.975000000000001</v>
      </c>
      <c r="AA855" s="466">
        <v>0</v>
      </c>
      <c r="AB855" s="21">
        <v>24.975000000000001</v>
      </c>
      <c r="AC855" s="21"/>
      <c r="AD855" s="21"/>
      <c r="AE855" s="21">
        <v>0</v>
      </c>
      <c r="AF855" s="21">
        <v>0</v>
      </c>
      <c r="AG855" s="21">
        <v>0</v>
      </c>
      <c r="AH855" s="21">
        <v>0</v>
      </c>
      <c r="AI855" s="1464"/>
      <c r="AJ855" s="1460" t="s">
        <v>145</v>
      </c>
      <c r="AK855" s="1464"/>
      <c r="AL855" s="2601">
        <v>0.25</v>
      </c>
      <c r="AM855" s="1464">
        <v>0</v>
      </c>
    </row>
    <row r="856" spans="1:39" ht="31.5">
      <c r="A856" s="289">
        <v>2292</v>
      </c>
      <c r="B856" s="1468" t="s">
        <v>5791</v>
      </c>
      <c r="C856" s="1484" t="s">
        <v>5792</v>
      </c>
      <c r="D856" s="1467" t="s">
        <v>534</v>
      </c>
      <c r="E856" s="1460" t="s">
        <v>145</v>
      </c>
      <c r="F856" s="1508" t="s">
        <v>115</v>
      </c>
      <c r="G856" s="1506">
        <v>200</v>
      </c>
      <c r="H856" s="1463">
        <v>0</v>
      </c>
      <c r="I856" s="1477">
        <v>0</v>
      </c>
      <c r="J856" s="1464">
        <v>0</v>
      </c>
      <c r="K856" s="129">
        <v>0</v>
      </c>
      <c r="L856" s="129">
        <v>200</v>
      </c>
      <c r="M856" s="1464">
        <v>50</v>
      </c>
      <c r="N856" s="1464">
        <v>0</v>
      </c>
      <c r="O856" s="1464">
        <v>50</v>
      </c>
      <c r="P856" s="1464"/>
      <c r="Q856" s="1464"/>
      <c r="R856" s="1464"/>
      <c r="S856" s="1464"/>
      <c r="T856" s="1464"/>
      <c r="U856" s="1464"/>
      <c r="V856" s="1464"/>
      <c r="W856" s="1464"/>
      <c r="X856" s="1464"/>
      <c r="Y856" s="1464"/>
      <c r="Z856" s="466">
        <v>50</v>
      </c>
      <c r="AA856" s="466">
        <v>0</v>
      </c>
      <c r="AB856" s="21">
        <v>50</v>
      </c>
      <c r="AC856" s="21"/>
      <c r="AD856" s="21"/>
      <c r="AE856" s="21">
        <v>0</v>
      </c>
      <c r="AF856" s="21">
        <v>0</v>
      </c>
      <c r="AG856" s="21">
        <v>0</v>
      </c>
      <c r="AH856" s="21">
        <v>0</v>
      </c>
      <c r="AI856" s="1464"/>
      <c r="AJ856" s="1460" t="s">
        <v>145</v>
      </c>
      <c r="AK856" s="1464"/>
      <c r="AL856" s="2601">
        <v>0.25</v>
      </c>
      <c r="AM856" s="1464">
        <v>0</v>
      </c>
    </row>
    <row r="857" spans="1:39" ht="78.75">
      <c r="A857" s="289">
        <v>2293</v>
      </c>
      <c r="B857" s="1468" t="s">
        <v>5793</v>
      </c>
      <c r="C857" s="1484" t="s">
        <v>5794</v>
      </c>
      <c r="D857" s="1460" t="s">
        <v>277</v>
      </c>
      <c r="E857" s="1460" t="s">
        <v>145</v>
      </c>
      <c r="F857" s="1508" t="s">
        <v>115</v>
      </c>
      <c r="G857" s="1506">
        <v>24</v>
      </c>
      <c r="H857" s="1463">
        <v>0</v>
      </c>
      <c r="I857" s="1464">
        <v>0</v>
      </c>
      <c r="J857" s="1464">
        <v>0</v>
      </c>
      <c r="K857" s="129">
        <v>0</v>
      </c>
      <c r="L857" s="129">
        <v>24</v>
      </c>
      <c r="M857" s="1464">
        <v>6</v>
      </c>
      <c r="N857" s="1464">
        <v>0</v>
      </c>
      <c r="O857" s="1464">
        <v>6</v>
      </c>
      <c r="P857" s="1464"/>
      <c r="Q857" s="1464"/>
      <c r="R857" s="1464"/>
      <c r="S857" s="1464"/>
      <c r="T857" s="1464"/>
      <c r="U857" s="1464"/>
      <c r="V857" s="1464"/>
      <c r="W857" s="1464"/>
      <c r="X857" s="1464"/>
      <c r="Y857" s="1464"/>
      <c r="Z857" s="466">
        <v>6</v>
      </c>
      <c r="AA857" s="466">
        <v>0</v>
      </c>
      <c r="AB857" s="21">
        <v>6</v>
      </c>
      <c r="AC857" s="21"/>
      <c r="AD857" s="21"/>
      <c r="AE857" s="21">
        <v>0</v>
      </c>
      <c r="AF857" s="21">
        <v>0</v>
      </c>
      <c r="AG857" s="21">
        <v>0</v>
      </c>
      <c r="AH857" s="21">
        <v>0</v>
      </c>
      <c r="AI857" s="1464"/>
      <c r="AJ857" s="1460" t="s">
        <v>145</v>
      </c>
      <c r="AK857" s="1464"/>
      <c r="AL857" s="2601">
        <v>0.25</v>
      </c>
      <c r="AM857" s="1464">
        <v>0</v>
      </c>
    </row>
    <row r="858" spans="1:39">
      <c r="A858" s="1347"/>
      <c r="B858" s="1608"/>
      <c r="C858" s="1484"/>
      <c r="D858" s="1456"/>
      <c r="E858" s="1460"/>
      <c r="F858" s="1483"/>
      <c r="G858" s="1506"/>
      <c r="H858" s="1463"/>
      <c r="I858" s="1332"/>
      <c r="J858" s="1506"/>
      <c r="K858" s="129"/>
      <c r="L858" s="129"/>
      <c r="M858" s="1464"/>
      <c r="N858" s="1464"/>
      <c r="O858" s="1464"/>
      <c r="P858" s="1464"/>
      <c r="Q858" s="1464"/>
      <c r="R858" s="1464"/>
      <c r="S858" s="1464"/>
      <c r="T858" s="1464"/>
      <c r="U858" s="1464"/>
      <c r="V858" s="1464"/>
      <c r="W858" s="1464"/>
      <c r="X858" s="1464"/>
      <c r="Y858" s="1464"/>
      <c r="Z858" s="1464"/>
      <c r="AA858" s="1464"/>
      <c r="AB858" s="1464"/>
      <c r="AC858" s="1464"/>
      <c r="AD858" s="1464"/>
      <c r="AE858" s="1464"/>
      <c r="AF858" s="1464"/>
      <c r="AG858" s="1464"/>
      <c r="AH858" s="1464"/>
      <c r="AI858" s="1464"/>
      <c r="AJ858" s="1464"/>
      <c r="AK858" s="1464"/>
      <c r="AL858" s="1464"/>
      <c r="AM858" s="1464"/>
    </row>
    <row r="859" spans="1:39">
      <c r="A859" s="1458"/>
      <c r="B859" s="1468"/>
      <c r="C859" s="1577" t="s">
        <v>5795</v>
      </c>
      <c r="D859" s="1607"/>
      <c r="E859" s="1607"/>
      <c r="F859" s="1607"/>
      <c r="G859" s="1581">
        <v>723.8</v>
      </c>
      <c r="H859" s="1581">
        <v>0</v>
      </c>
      <c r="I859" s="1581">
        <v>0</v>
      </c>
      <c r="J859" s="1581">
        <v>0</v>
      </c>
      <c r="K859" s="1581">
        <v>0</v>
      </c>
      <c r="L859" s="1581">
        <v>723.8</v>
      </c>
      <c r="M859" s="1581">
        <v>180.95</v>
      </c>
      <c r="N859" s="1581">
        <v>0</v>
      </c>
      <c r="O859" s="1581">
        <v>180.95</v>
      </c>
      <c r="P859" s="1581">
        <v>23.050999999999998</v>
      </c>
      <c r="Q859" s="1581">
        <v>0</v>
      </c>
      <c r="R859" s="1581">
        <v>0</v>
      </c>
      <c r="S859" s="1581">
        <v>0</v>
      </c>
      <c r="T859" s="1581">
        <v>0</v>
      </c>
      <c r="U859" s="1581">
        <v>0</v>
      </c>
      <c r="V859" s="1581">
        <v>0</v>
      </c>
      <c r="W859" s="1581">
        <v>0</v>
      </c>
      <c r="X859" s="1581">
        <v>0</v>
      </c>
      <c r="Y859" s="1581">
        <v>0</v>
      </c>
      <c r="Z859" s="1581">
        <v>204.001</v>
      </c>
      <c r="AA859" s="1581">
        <v>0</v>
      </c>
      <c r="AB859" s="1581">
        <v>204.001</v>
      </c>
      <c r="AC859" s="1581">
        <v>18.262</v>
      </c>
      <c r="AD859" s="1581">
        <v>0</v>
      </c>
      <c r="AE859" s="1581">
        <v>18.262</v>
      </c>
      <c r="AF859" s="1581">
        <v>18.195551999999999</v>
      </c>
      <c r="AG859" s="1581">
        <v>0</v>
      </c>
      <c r="AH859" s="1581">
        <v>18.195551999999999</v>
      </c>
      <c r="AI859" s="1581">
        <v>0</v>
      </c>
      <c r="AJ859" s="2341"/>
      <c r="AK859" s="2341"/>
      <c r="AL859" s="2341"/>
      <c r="AM859" s="1581">
        <v>0</v>
      </c>
    </row>
    <row r="860" spans="1:39">
      <c r="A860" s="1458"/>
      <c r="B860" s="1468"/>
      <c r="C860" s="1577" t="s">
        <v>5796</v>
      </c>
      <c r="D860" s="1609"/>
      <c r="E860" s="1610"/>
      <c r="F860" s="1503"/>
      <c r="G860" s="1611">
        <v>26716.29699999998</v>
      </c>
      <c r="H860" s="1611">
        <v>506.67888300000004</v>
      </c>
      <c r="I860" s="1611">
        <v>3851.1462500000002</v>
      </c>
      <c r="J860" s="1611">
        <v>0</v>
      </c>
      <c r="K860" s="1611">
        <v>4356.8251330000003</v>
      </c>
      <c r="L860" s="1611">
        <v>22360.471867000011</v>
      </c>
      <c r="M860" s="1611">
        <v>10761.060000000001</v>
      </c>
      <c r="N860" s="1611">
        <v>0</v>
      </c>
      <c r="O860" s="1611">
        <v>10761.060000000001</v>
      </c>
      <c r="P860" s="1611">
        <v>71.853999999999999</v>
      </c>
      <c r="Q860" s="1611">
        <v>0</v>
      </c>
      <c r="R860" s="1611">
        <v>0</v>
      </c>
      <c r="S860" s="1611">
        <v>0</v>
      </c>
      <c r="T860" s="1611">
        <v>0</v>
      </c>
      <c r="U860" s="1611">
        <v>0</v>
      </c>
      <c r="V860" s="1611">
        <v>74.840999999999994</v>
      </c>
      <c r="W860" s="1611">
        <v>0</v>
      </c>
      <c r="X860" s="1611">
        <v>13.239249999999984</v>
      </c>
      <c r="Y860" s="1611">
        <v>0</v>
      </c>
      <c r="Z860" s="1611">
        <v>10894.51575</v>
      </c>
      <c r="AA860" s="1611">
        <v>0</v>
      </c>
      <c r="AB860" s="1611">
        <v>10894.51575</v>
      </c>
      <c r="AC860" s="1611">
        <v>9310.9644999999964</v>
      </c>
      <c r="AD860" s="1611">
        <v>0</v>
      </c>
      <c r="AE860" s="1611">
        <v>9310.9644999999964</v>
      </c>
      <c r="AF860" s="1611">
        <v>8897.1491029999961</v>
      </c>
      <c r="AG860" s="1611">
        <v>0</v>
      </c>
      <c r="AH860" s="1611">
        <v>8897.1491029999961</v>
      </c>
      <c r="AI860" s="1611">
        <v>0</v>
      </c>
      <c r="AJ860" s="2342"/>
      <c r="AK860" s="2342"/>
      <c r="AL860" s="2342"/>
      <c r="AM860" s="1611">
        <v>0</v>
      </c>
    </row>
    <row r="861" spans="1:39">
      <c r="A861" s="1612"/>
      <c r="B861" s="1612"/>
      <c r="C861" s="1613" t="s">
        <v>5797</v>
      </c>
      <c r="D861" s="1614"/>
      <c r="E861" s="1615"/>
      <c r="F861" s="1616"/>
      <c r="G861" s="1617">
        <v>263987.89299999992</v>
      </c>
      <c r="H861" s="1617">
        <v>49026.133614999999</v>
      </c>
      <c r="I861" s="1617">
        <v>35678.761999999995</v>
      </c>
      <c r="J861" s="1617">
        <v>53884.435000000005</v>
      </c>
      <c r="K861" s="1617">
        <v>84703.895615000016</v>
      </c>
      <c r="L861" s="1617">
        <v>179284.997385</v>
      </c>
      <c r="M861" s="1617">
        <v>51873.784999999989</v>
      </c>
      <c r="N861" s="1617">
        <v>1792.002</v>
      </c>
      <c r="O861" s="1617">
        <v>53665.786999999997</v>
      </c>
      <c r="P861" s="1617">
        <v>3786.0169999999998</v>
      </c>
      <c r="Q861" s="1617">
        <v>365.71100000000001</v>
      </c>
      <c r="R861" s="1617">
        <v>0</v>
      </c>
      <c r="S861" s="1617">
        <v>30</v>
      </c>
      <c r="T861" s="1617">
        <v>764.57</v>
      </c>
      <c r="U861" s="1617">
        <v>0</v>
      </c>
      <c r="V861" s="1617">
        <v>6259.150599999999</v>
      </c>
      <c r="W861" s="1617">
        <v>0</v>
      </c>
      <c r="X861" s="1617">
        <v>146.78556199999997</v>
      </c>
      <c r="Y861" s="1617">
        <v>0</v>
      </c>
      <c r="Z861" s="1617">
        <v>62171.026038000011</v>
      </c>
      <c r="AA861" s="1617">
        <v>1762.002</v>
      </c>
      <c r="AB861" s="1617">
        <v>63933.028038000004</v>
      </c>
      <c r="AC861" s="1617">
        <v>56920.599199999982</v>
      </c>
      <c r="AD861" s="1617">
        <v>1152.6500000000001</v>
      </c>
      <c r="AE861" s="1617">
        <v>58073.249199999984</v>
      </c>
      <c r="AF861" s="1617">
        <v>48388.732606999984</v>
      </c>
      <c r="AG861" s="1617">
        <v>465.85297199999997</v>
      </c>
      <c r="AH861" s="1617">
        <v>48854.585578999991</v>
      </c>
      <c r="AI861" s="1617">
        <v>0</v>
      </c>
      <c r="AJ861" s="2343"/>
      <c r="AK861" s="2343"/>
      <c r="AL861" s="2343"/>
      <c r="AM861" s="1617">
        <v>45540.289999999994</v>
      </c>
    </row>
    <row r="862" spans="1:39">
      <c r="A862" s="1612"/>
      <c r="B862" s="1612"/>
      <c r="C862" s="1618" t="s">
        <v>5798</v>
      </c>
      <c r="D862" s="1619"/>
      <c r="E862" s="1620"/>
      <c r="F862" s="1621"/>
      <c r="G862" s="1622">
        <v>36510.146000000001</v>
      </c>
      <c r="H862" s="1622">
        <v>0</v>
      </c>
      <c r="I862" s="1622">
        <v>0</v>
      </c>
      <c r="J862" s="1622">
        <v>0</v>
      </c>
      <c r="K862" s="1622">
        <v>0</v>
      </c>
      <c r="L862" s="1622">
        <v>36510.146000000001</v>
      </c>
      <c r="M862" s="1622">
        <v>24421.213</v>
      </c>
      <c r="N862" s="1622">
        <v>0</v>
      </c>
      <c r="O862" s="1622">
        <v>24421.213</v>
      </c>
      <c r="P862" s="1622">
        <v>199.381</v>
      </c>
      <c r="Q862" s="1622">
        <v>2830.0719999999997</v>
      </c>
      <c r="R862" s="1622">
        <v>0</v>
      </c>
      <c r="S862" s="1622">
        <v>0</v>
      </c>
      <c r="T862" s="1622">
        <v>0</v>
      </c>
      <c r="U862" s="1622">
        <v>0</v>
      </c>
      <c r="V862" s="1622">
        <v>5.3680000000000003</v>
      </c>
      <c r="W862" s="1622">
        <v>0</v>
      </c>
      <c r="X862" s="1622">
        <v>0</v>
      </c>
      <c r="Y862" s="1622">
        <v>0</v>
      </c>
      <c r="Z862" s="1622">
        <v>21795.89</v>
      </c>
      <c r="AA862" s="1622">
        <v>0</v>
      </c>
      <c r="AB862" s="1622">
        <v>21795.89</v>
      </c>
      <c r="AC862" s="1622">
        <v>11704.8125</v>
      </c>
      <c r="AD862" s="1622">
        <v>0</v>
      </c>
      <c r="AE862" s="1622">
        <v>11704.8125</v>
      </c>
      <c r="AF862" s="1622">
        <v>10383.852182999999</v>
      </c>
      <c r="AG862" s="1622">
        <v>0</v>
      </c>
      <c r="AH862" s="1622">
        <v>10383.852182999999</v>
      </c>
      <c r="AI862" s="1622">
        <v>0</v>
      </c>
      <c r="AJ862" s="1622"/>
      <c r="AK862" s="1622"/>
      <c r="AL862" s="1622"/>
      <c r="AM862" s="1622">
        <v>0</v>
      </c>
    </row>
    <row r="863" spans="1:39" ht="16.5" thickBot="1">
      <c r="A863" s="1623"/>
      <c r="B863" s="1623"/>
      <c r="C863" s="1624" t="s">
        <v>5799</v>
      </c>
      <c r="D863" s="1625"/>
      <c r="E863" s="1626"/>
      <c r="F863" s="1625"/>
      <c r="G863" s="1627">
        <v>300498.03899999993</v>
      </c>
      <c r="H863" s="1627">
        <v>49026.133614999999</v>
      </c>
      <c r="I863" s="1627">
        <v>35678.761999999995</v>
      </c>
      <c r="J863" s="1627">
        <v>53884.435000000005</v>
      </c>
      <c r="K863" s="1627">
        <v>84703.895615000016</v>
      </c>
      <c r="L863" s="1627">
        <v>215795.143385</v>
      </c>
      <c r="M863" s="1627">
        <v>76294.997999999992</v>
      </c>
      <c r="N863" s="1627">
        <v>1792.002</v>
      </c>
      <c r="O863" s="1627">
        <v>78087</v>
      </c>
      <c r="P863" s="1627">
        <v>3985.3979999999997</v>
      </c>
      <c r="Q863" s="1627">
        <v>3195.7829999999994</v>
      </c>
      <c r="R863" s="1627">
        <v>0</v>
      </c>
      <c r="S863" s="1627">
        <v>30</v>
      </c>
      <c r="T863" s="1627">
        <v>764.57</v>
      </c>
      <c r="U863" s="1627">
        <v>0</v>
      </c>
      <c r="V863" s="1627">
        <v>6264.5185999999994</v>
      </c>
      <c r="W863" s="1627">
        <v>0</v>
      </c>
      <c r="X863" s="1627">
        <v>146.78556199999997</v>
      </c>
      <c r="Y863" s="1627">
        <v>0</v>
      </c>
      <c r="Z863" s="1627">
        <v>83966.91603800001</v>
      </c>
      <c r="AA863" s="1627">
        <v>1762.002</v>
      </c>
      <c r="AB863" s="1627">
        <v>85728.918038000003</v>
      </c>
      <c r="AC863" s="1627">
        <v>68625.411699999982</v>
      </c>
      <c r="AD863" s="1627">
        <v>1152.6500000000001</v>
      </c>
      <c r="AE863" s="1627">
        <v>69778.061699999991</v>
      </c>
      <c r="AF863" s="1627">
        <v>58772.584789999979</v>
      </c>
      <c r="AG863" s="1627">
        <v>465.85297199999997</v>
      </c>
      <c r="AH863" s="1627">
        <v>59238.437761999987</v>
      </c>
      <c r="AI863" s="1627">
        <v>0</v>
      </c>
      <c r="AJ863" s="2344"/>
      <c r="AK863" s="2344"/>
      <c r="AL863" s="2344"/>
      <c r="AM863" s="1627">
        <v>45540.289999999994</v>
      </c>
    </row>
    <row r="864" spans="1:39" ht="16.5" thickTop="1"/>
  </sheetData>
  <autoFilter ref="A9:A857"/>
  <mergeCells count="27">
    <mergeCell ref="A1:AM1"/>
    <mergeCell ref="A2:AM2"/>
    <mergeCell ref="A4:A6"/>
    <mergeCell ref="B4:B6"/>
    <mergeCell ref="C4:C6"/>
    <mergeCell ref="D4:D6"/>
    <mergeCell ref="E4:E6"/>
    <mergeCell ref="F4:F6"/>
    <mergeCell ref="G4:G6"/>
    <mergeCell ref="H4:H6"/>
    <mergeCell ref="I4:J5"/>
    <mergeCell ref="K4:K6"/>
    <mergeCell ref="L4:L6"/>
    <mergeCell ref="M4:O5"/>
    <mergeCell ref="AM4:AM6"/>
    <mergeCell ref="AK3:AL3"/>
    <mergeCell ref="P4:S4"/>
    <mergeCell ref="T4:U5"/>
    <mergeCell ref="V4:W5"/>
    <mergeCell ref="X4:Y5"/>
    <mergeCell ref="Z4:AB5"/>
    <mergeCell ref="AL4:AL6"/>
    <mergeCell ref="AC4:AE5"/>
    <mergeCell ref="AF4:AH5"/>
    <mergeCell ref="AI4:AI6"/>
    <mergeCell ref="AJ4:AJ6"/>
    <mergeCell ref="AK4:AK6"/>
  </mergeCells>
  <conditionalFormatting sqref="B207">
    <cfRule type="duplicateValues" dxfId="178" priority="13"/>
  </conditionalFormatting>
  <conditionalFormatting sqref="B208">
    <cfRule type="duplicateValues" dxfId="177" priority="12"/>
  </conditionalFormatting>
  <conditionalFormatting sqref="B214 B206:B209">
    <cfRule type="duplicateValues" dxfId="176" priority="21"/>
  </conditionalFormatting>
  <conditionalFormatting sqref="B214 B209">
    <cfRule type="duplicateValues" dxfId="175" priority="22"/>
  </conditionalFormatting>
  <conditionalFormatting sqref="B214:B216 B12:B209">
    <cfRule type="duplicateValues" dxfId="174" priority="29"/>
  </conditionalFormatting>
  <conditionalFormatting sqref="B217 B210:B213">
    <cfRule type="duplicateValues" dxfId="173" priority="24"/>
  </conditionalFormatting>
  <conditionalFormatting sqref="B218">
    <cfRule type="duplicateValues" dxfId="172" priority="57"/>
    <cfRule type="duplicateValues" dxfId="171" priority="58"/>
    <cfRule type="duplicateValues" dxfId="170" priority="77"/>
  </conditionalFormatting>
  <conditionalFormatting sqref="B223:B244">
    <cfRule type="duplicateValues" dxfId="169" priority="9"/>
  </conditionalFormatting>
  <conditionalFormatting sqref="B252">
    <cfRule type="duplicateValues" dxfId="168" priority="44"/>
  </conditionalFormatting>
  <conditionalFormatting sqref="B253:B255 B248:B251">
    <cfRule type="duplicateValues" dxfId="167" priority="67"/>
  </conditionalFormatting>
  <conditionalFormatting sqref="B259:B265">
    <cfRule type="duplicateValues" dxfId="166" priority="1"/>
  </conditionalFormatting>
  <conditionalFormatting sqref="B272:B407">
    <cfRule type="duplicateValues" dxfId="165" priority="88"/>
  </conditionalFormatting>
  <conditionalFormatting sqref="B408">
    <cfRule type="duplicateValues" dxfId="164" priority="60"/>
  </conditionalFormatting>
  <conditionalFormatting sqref="B409:B412 B423:B428">
    <cfRule type="duplicateValues" dxfId="163" priority="84"/>
  </conditionalFormatting>
  <conditionalFormatting sqref="B413:B422 B433:B446">
    <cfRule type="duplicateValues" dxfId="162" priority="81"/>
  </conditionalFormatting>
  <conditionalFormatting sqref="B487">
    <cfRule type="duplicateValues" dxfId="161" priority="35"/>
  </conditionalFormatting>
  <conditionalFormatting sqref="B488:B495 B475:B486 B497">
    <cfRule type="duplicateValues" dxfId="160" priority="40"/>
  </conditionalFormatting>
  <conditionalFormatting sqref="B496">
    <cfRule type="duplicateValues" dxfId="159" priority="36"/>
  </conditionalFormatting>
  <conditionalFormatting sqref="B498">
    <cfRule type="duplicateValues" dxfId="158" priority="89"/>
  </conditionalFormatting>
  <conditionalFormatting sqref="B499:B500">
    <cfRule type="duplicateValues" dxfId="157" priority="46"/>
  </conditionalFormatting>
  <conditionalFormatting sqref="B511">
    <cfRule type="duplicateValues" dxfId="156" priority="34"/>
  </conditionalFormatting>
  <conditionalFormatting sqref="B512">
    <cfRule type="duplicateValues" dxfId="155" priority="91"/>
  </conditionalFormatting>
  <conditionalFormatting sqref="B513 B501:B510 B520:B528">
    <cfRule type="duplicateValues" dxfId="154" priority="90"/>
  </conditionalFormatting>
  <conditionalFormatting sqref="B529:B531 B429:B432 B514:B518 B219:B222 B463:B470 B472:B474 B447:B449">
    <cfRule type="duplicateValues" dxfId="153" priority="82"/>
  </conditionalFormatting>
  <conditionalFormatting sqref="B536:B538">
    <cfRule type="duplicateValues" dxfId="152" priority="55"/>
  </conditionalFormatting>
  <conditionalFormatting sqref="B575:B580">
    <cfRule type="duplicateValues" dxfId="151" priority="61"/>
  </conditionalFormatting>
  <conditionalFormatting sqref="B586:B732">
    <cfRule type="duplicateValues" dxfId="150" priority="7"/>
  </conditionalFormatting>
  <conditionalFormatting sqref="B733:B734">
    <cfRule type="duplicateValues" dxfId="149" priority="2"/>
  </conditionalFormatting>
  <conditionalFormatting sqref="B735:B745">
    <cfRule type="duplicateValues" dxfId="148" priority="72"/>
  </conditionalFormatting>
  <conditionalFormatting sqref="B759:B761">
    <cfRule type="duplicateValues" dxfId="147" priority="42"/>
  </conditionalFormatting>
  <conditionalFormatting sqref="B762:B768 B746:B758">
    <cfRule type="duplicateValues" dxfId="146" priority="43"/>
  </conditionalFormatting>
  <conditionalFormatting sqref="B805:B842">
    <cfRule type="duplicateValues" dxfId="145" priority="74"/>
  </conditionalFormatting>
  <conditionalFormatting sqref="B843 B769">
    <cfRule type="duplicateValues" dxfId="144" priority="41"/>
  </conditionalFormatting>
  <conditionalFormatting sqref="B848:B853 B770:B804">
    <cfRule type="duplicateValues" dxfId="143" priority="62"/>
  </conditionalFormatting>
  <conditionalFormatting sqref="B854:B857">
    <cfRule type="duplicateValues" dxfId="142" priority="53"/>
  </conditionalFormatting>
  <conditionalFormatting sqref="B859:B860 B581 B471 B583:B585 B844:B847 B567:B574 B256:B258 B266:B271 B245:B247">
    <cfRule type="duplicateValues" dxfId="141" priority="75"/>
  </conditionalFormatting>
  <conditionalFormatting sqref="B861:B863 B532:B535 B539:B566 B582">
    <cfRule type="duplicateValues" dxfId="140" priority="56"/>
  </conditionalFormatting>
  <conditionalFormatting sqref="C36:C40">
    <cfRule type="duplicateValues" dxfId="139" priority="28"/>
  </conditionalFormatting>
  <conditionalFormatting sqref="C44:C45">
    <cfRule type="duplicateValues" dxfId="138" priority="32"/>
  </conditionalFormatting>
  <conditionalFormatting sqref="C44:C52 C41:C42">
    <cfRule type="duplicateValues" dxfId="137" priority="33"/>
  </conditionalFormatting>
  <conditionalFormatting sqref="C55">
    <cfRule type="duplicateValues" dxfId="136" priority="23"/>
  </conditionalFormatting>
  <conditionalFormatting sqref="C56:C63 C43">
    <cfRule type="duplicateValues" dxfId="135" priority="25"/>
  </conditionalFormatting>
  <conditionalFormatting sqref="C59">
    <cfRule type="duplicateValues" dxfId="134" priority="18"/>
  </conditionalFormatting>
  <conditionalFormatting sqref="C64:C73 C75">
    <cfRule type="duplicateValues" dxfId="133" priority="19"/>
  </conditionalFormatting>
  <conditionalFormatting sqref="C74">
    <cfRule type="duplicateValues" dxfId="132" priority="17"/>
  </conditionalFormatting>
  <conditionalFormatting sqref="C75">
    <cfRule type="duplicateValues" dxfId="131" priority="20"/>
  </conditionalFormatting>
  <conditionalFormatting sqref="C145">
    <cfRule type="duplicateValues" dxfId="130" priority="16"/>
  </conditionalFormatting>
  <conditionalFormatting sqref="C146:C157 C76:C144">
    <cfRule type="duplicateValues" dxfId="129" priority="15"/>
  </conditionalFormatting>
  <conditionalFormatting sqref="C158:C165 C167:C204">
    <cfRule type="duplicateValues" dxfId="128" priority="26"/>
  </conditionalFormatting>
  <conditionalFormatting sqref="C191">
    <cfRule type="duplicateValues" dxfId="127" priority="14"/>
  </conditionalFormatting>
  <conditionalFormatting sqref="C211:C213">
    <cfRule type="duplicateValues" dxfId="126" priority="11"/>
  </conditionalFormatting>
  <conditionalFormatting sqref="C214:C216 C64:C209">
    <cfRule type="duplicateValues" dxfId="125" priority="30"/>
  </conditionalFormatting>
  <conditionalFormatting sqref="C215:C216 C205">
    <cfRule type="duplicateValues" dxfId="124" priority="31"/>
  </conditionalFormatting>
  <conditionalFormatting sqref="C217 C210">
    <cfRule type="duplicateValues" dxfId="123" priority="27"/>
  </conditionalFormatting>
  <conditionalFormatting sqref="C218">
    <cfRule type="duplicateValues" dxfId="122" priority="78"/>
  </conditionalFormatting>
  <conditionalFormatting sqref="C220">
    <cfRule type="duplicateValues" dxfId="121" priority="63"/>
  </conditionalFormatting>
  <conditionalFormatting sqref="C223">
    <cfRule type="duplicateValues" dxfId="120" priority="8"/>
  </conditionalFormatting>
  <conditionalFormatting sqref="C224:C228">
    <cfRule type="duplicateValues" dxfId="119" priority="10"/>
  </conditionalFormatting>
  <conditionalFormatting sqref="C244 C247">
    <cfRule type="duplicateValues" dxfId="118" priority="76"/>
  </conditionalFormatting>
  <conditionalFormatting sqref="C259 C253:C254">
    <cfRule type="duplicateValues" dxfId="117" priority="64"/>
  </conditionalFormatting>
  <conditionalFormatting sqref="C292">
    <cfRule type="duplicateValues" dxfId="116" priority="68"/>
  </conditionalFormatting>
  <conditionalFormatting sqref="C293">
    <cfRule type="duplicateValues" dxfId="115" priority="69"/>
  </conditionalFormatting>
  <conditionalFormatting sqref="C312 C305:C308">
    <cfRule type="duplicateValues" dxfId="114" priority="73"/>
  </conditionalFormatting>
  <conditionalFormatting sqref="C313 C315:C317">
    <cfRule type="duplicateValues" dxfId="113" priority="51"/>
  </conditionalFormatting>
  <conditionalFormatting sqref="C318">
    <cfRule type="duplicateValues" dxfId="112" priority="48"/>
  </conditionalFormatting>
  <conditionalFormatting sqref="C382:C392 C319:C340 C364:C380 C343:C346 C352">
    <cfRule type="duplicateValues" dxfId="111" priority="50"/>
  </conditionalFormatting>
  <conditionalFormatting sqref="C404:C406 C347:C351 C399 C402 C381 C311 C341:C342 C314 C353:C363">
    <cfRule type="duplicateValues" dxfId="110" priority="52"/>
  </conditionalFormatting>
  <conditionalFormatting sqref="C407 C393:C398 C403 C400:C401">
    <cfRule type="duplicateValues" dxfId="109" priority="49"/>
  </conditionalFormatting>
  <conditionalFormatting sqref="C408 C304 C294:C301">
    <cfRule type="duplicateValues" dxfId="108" priority="59"/>
  </conditionalFormatting>
  <conditionalFormatting sqref="C423 C409:C412 C425:C428">
    <cfRule type="duplicateValues" dxfId="107" priority="85"/>
  </conditionalFormatting>
  <conditionalFormatting sqref="C424">
    <cfRule type="duplicateValues" dxfId="106" priority="47"/>
  </conditionalFormatting>
  <conditionalFormatting sqref="C431:C432">
    <cfRule type="duplicateValues" dxfId="105" priority="65"/>
  </conditionalFormatting>
  <conditionalFormatting sqref="C433 C413:C422">
    <cfRule type="duplicateValues" dxfId="104" priority="83"/>
  </conditionalFormatting>
  <conditionalFormatting sqref="C435">
    <cfRule type="duplicateValues" dxfId="103" priority="79"/>
  </conditionalFormatting>
  <conditionalFormatting sqref="C479">
    <cfRule type="duplicateValues" dxfId="102" priority="38"/>
  </conditionalFormatting>
  <conditionalFormatting sqref="C485">
    <cfRule type="duplicateValues" dxfId="101" priority="39"/>
  </conditionalFormatting>
  <conditionalFormatting sqref="C486">
    <cfRule type="duplicateValues" dxfId="100" priority="37"/>
  </conditionalFormatting>
  <conditionalFormatting sqref="C586:C732">
    <cfRule type="duplicateValues" dxfId="99" priority="5"/>
  </conditionalFormatting>
  <conditionalFormatting sqref="C639:C642">
    <cfRule type="duplicateValues" dxfId="98" priority="4"/>
  </conditionalFormatting>
  <conditionalFormatting sqref="C643:C732">
    <cfRule type="duplicateValues" dxfId="97" priority="6"/>
  </conditionalFormatting>
  <conditionalFormatting sqref="C733:C734">
    <cfRule type="duplicateValues" dxfId="96" priority="3"/>
  </conditionalFormatting>
  <conditionalFormatting sqref="C735:C741">
    <cfRule type="duplicateValues" dxfId="95" priority="70"/>
  </conditionalFormatting>
  <conditionalFormatting sqref="C742:C743">
    <cfRule type="duplicateValues" dxfId="94" priority="71"/>
  </conditionalFormatting>
  <conditionalFormatting sqref="C845 C271">
    <cfRule type="duplicateValues" dxfId="93" priority="86"/>
  </conditionalFormatting>
  <conditionalFormatting sqref="C845">
    <cfRule type="duplicateValues" dxfId="92" priority="87"/>
  </conditionalFormatting>
  <conditionalFormatting sqref="C848:C849">
    <cfRule type="duplicateValues" dxfId="91" priority="45"/>
  </conditionalFormatting>
  <conditionalFormatting sqref="C854:C857">
    <cfRule type="duplicateValues" dxfId="90" priority="54"/>
  </conditionalFormatting>
  <conditionalFormatting sqref="C858">
    <cfRule type="duplicateValues" dxfId="89" priority="66"/>
  </conditionalFormatting>
  <conditionalFormatting sqref="AM7 D7 B1:B11 O8:AL10 M8:M10 N7 K8:K10 L7 I8:I10 J7 G8:G10 H7 E8:E10 F7">
    <cfRule type="duplicateValues" dxfId="88" priority="106"/>
  </conditionalFormatting>
  <printOptions horizontalCentered="1"/>
  <pageMargins left="0.39370078740157483" right="0.19685039370078741" top="0.51181102362204722" bottom="0.51181102362204722" header="0.51181102362204722" footer="0.51181102362204722"/>
  <pageSetup paperSize="9" scale="50" firstPageNumber="10" orientation="landscape" useFirstPageNumber="1" r:id="rId1"/>
  <headerFooter alignWithMargins="0">
    <oddHeader>&amp;R{&amp;P}</oddHeader>
  </headerFooter>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5">
    <tabColor rgb="FF00B050"/>
  </sheetPr>
  <dimension ref="A1:AQ40"/>
  <sheetViews>
    <sheetView zoomScale="70" zoomScaleNormal="70" zoomScaleSheetLayoutView="85" workbookViewId="0">
      <pane ySplit="8" topLeftCell="A22" activePane="bottomLeft" state="frozen"/>
      <selection activeCell="B13" sqref="B13"/>
      <selection pane="bottomLeft" activeCell="B13" sqref="B13"/>
    </sheetView>
  </sheetViews>
  <sheetFormatPr defaultColWidth="8" defaultRowHeight="18.75"/>
  <cols>
    <col min="1" max="1" width="6.125" style="2794" customWidth="1"/>
    <col min="2" max="2" width="8.5" style="2847" hidden="1" customWidth="1"/>
    <col min="3" max="3" width="34.125" style="2794" customWidth="1"/>
    <col min="4" max="4" width="10.75" style="2794" customWidth="1"/>
    <col min="5" max="5" width="9" style="2794" customWidth="1"/>
    <col min="6" max="6" width="8.625" style="2794" hidden="1" customWidth="1"/>
    <col min="7" max="7" width="13.5" style="2848" customWidth="1"/>
    <col min="8" max="8" width="11.375" style="2848" hidden="1" customWidth="1"/>
    <col min="9" max="9" width="8.125" style="2848" hidden="1" customWidth="1"/>
    <col min="10" max="10" width="9.625" style="2848" hidden="1" customWidth="1"/>
    <col min="11" max="11" width="9.375" style="2848" customWidth="1"/>
    <col min="12" max="12" width="10.125" style="2848" customWidth="1"/>
    <col min="13" max="13" width="9.375" style="2848" customWidth="1"/>
    <col min="14" max="14" width="8.5" style="2848" customWidth="1"/>
    <col min="15" max="15" width="11.125" style="2848" customWidth="1"/>
    <col min="16" max="25" width="9.5" style="2848" hidden="1" customWidth="1"/>
    <col min="26" max="26" width="10.875" style="2848" hidden="1" customWidth="1"/>
    <col min="27" max="27" width="9.25" style="2848" hidden="1" customWidth="1"/>
    <col min="28" max="28" width="10.25" style="2848" hidden="1" customWidth="1"/>
    <col min="29" max="34" width="9.5" style="2848" customWidth="1"/>
    <col min="35" max="35" width="9.5" style="2848" hidden="1" customWidth="1"/>
    <col min="36" max="38" width="9.5" style="2848" customWidth="1"/>
    <col min="39" max="39" width="10.75" style="2848" customWidth="1"/>
    <col min="40" max="16384" width="8" style="2794"/>
  </cols>
  <sheetData>
    <row r="1" spans="1:39" ht="27">
      <c r="A1" s="3332" t="s">
        <v>2121</v>
      </c>
      <c r="B1" s="3332"/>
      <c r="C1" s="3332"/>
      <c r="D1" s="3332"/>
      <c r="E1" s="3332"/>
      <c r="F1" s="3332"/>
      <c r="G1" s="3332"/>
      <c r="H1" s="3332"/>
      <c r="I1" s="3332"/>
      <c r="J1" s="3332"/>
      <c r="K1" s="3332"/>
      <c r="L1" s="3332"/>
      <c r="M1" s="3332"/>
      <c r="N1" s="3332"/>
      <c r="O1" s="3332"/>
      <c r="P1" s="3332"/>
      <c r="Q1" s="3332"/>
      <c r="R1" s="3332"/>
      <c r="S1" s="3332"/>
      <c r="T1" s="3332"/>
      <c r="U1" s="3332"/>
      <c r="V1" s="3332"/>
      <c r="W1" s="3332"/>
      <c r="X1" s="3332"/>
      <c r="Y1" s="3332"/>
      <c r="Z1" s="3332"/>
      <c r="AA1" s="3332"/>
      <c r="AB1" s="3332"/>
      <c r="AC1" s="3332"/>
      <c r="AD1" s="3332"/>
      <c r="AE1" s="3332"/>
      <c r="AF1" s="3332"/>
      <c r="AG1" s="3332"/>
      <c r="AH1" s="3332"/>
      <c r="AI1" s="3332"/>
      <c r="AJ1" s="3332"/>
      <c r="AK1" s="3332"/>
      <c r="AL1" s="3332"/>
      <c r="AM1" s="3332"/>
    </row>
    <row r="2" spans="1:39" ht="25.5">
      <c r="A2" s="3333" t="s">
        <v>5800</v>
      </c>
      <c r="B2" s="3333"/>
      <c r="C2" s="3333"/>
      <c r="D2" s="3333"/>
      <c r="E2" s="3333"/>
      <c r="F2" s="3333"/>
      <c r="G2" s="3333"/>
      <c r="H2" s="3333"/>
      <c r="I2" s="3333"/>
      <c r="J2" s="3333"/>
      <c r="K2" s="3333"/>
      <c r="L2" s="3333"/>
      <c r="M2" s="3333"/>
      <c r="N2" s="3333"/>
      <c r="O2" s="3333"/>
      <c r="P2" s="3333"/>
      <c r="Q2" s="3333"/>
      <c r="R2" s="3333"/>
      <c r="S2" s="3333"/>
      <c r="T2" s="3333"/>
      <c r="U2" s="3333"/>
      <c r="V2" s="3333"/>
      <c r="W2" s="3333"/>
      <c r="X2" s="3333"/>
      <c r="Y2" s="3333"/>
      <c r="Z2" s="3333"/>
      <c r="AA2" s="3333"/>
      <c r="AB2" s="3333"/>
      <c r="AC2" s="3333"/>
      <c r="AD2" s="3333"/>
      <c r="AE2" s="3333"/>
      <c r="AF2" s="3333"/>
      <c r="AG2" s="3333"/>
      <c r="AH2" s="3333"/>
      <c r="AI2" s="3333"/>
      <c r="AJ2" s="3333"/>
      <c r="AK2" s="3333"/>
      <c r="AL2" s="3333"/>
      <c r="AM2" s="3333"/>
    </row>
    <row r="3" spans="1:39">
      <c r="A3" s="1016"/>
      <c r="B3" s="1016"/>
      <c r="C3" s="1016"/>
      <c r="D3" s="1017"/>
      <c r="E3" s="1016"/>
      <c r="F3" s="1016"/>
      <c r="G3" s="1016"/>
      <c r="H3" s="1016"/>
      <c r="I3" s="1016"/>
      <c r="J3" s="1016"/>
      <c r="K3" s="1016"/>
      <c r="L3" s="1016"/>
      <c r="M3" s="1016"/>
      <c r="N3" s="1016"/>
      <c r="O3" s="1016"/>
      <c r="P3" s="4"/>
      <c r="Q3" s="4"/>
      <c r="R3" s="4"/>
      <c r="S3" s="4"/>
      <c r="T3" s="4"/>
      <c r="U3" s="4"/>
      <c r="V3" s="4"/>
      <c r="W3" s="4"/>
      <c r="X3" s="4"/>
      <c r="Y3" s="4"/>
      <c r="Z3" s="4"/>
      <c r="AA3" s="4"/>
      <c r="AB3" s="4"/>
      <c r="AC3" s="4"/>
      <c r="AD3" s="4"/>
      <c r="AE3" s="4"/>
      <c r="AF3" s="4"/>
      <c r="AG3" s="4"/>
      <c r="AH3" s="4"/>
      <c r="AI3" s="4"/>
      <c r="AJ3" s="4"/>
      <c r="AK3" s="3024" t="s">
        <v>9121</v>
      </c>
      <c r="AL3" s="3024"/>
      <c r="AM3" s="1016"/>
    </row>
    <row r="4" spans="1:39" ht="18.75" customHeight="1">
      <c r="A4" s="3246" t="s">
        <v>3178</v>
      </c>
      <c r="B4" s="3246" t="s">
        <v>11</v>
      </c>
      <c r="C4" s="3246" t="s">
        <v>12</v>
      </c>
      <c r="D4" s="3246" t="s">
        <v>2228</v>
      </c>
      <c r="E4" s="3256" t="s">
        <v>5801</v>
      </c>
      <c r="F4" s="3246" t="s">
        <v>463</v>
      </c>
      <c r="G4" s="3246" t="s">
        <v>15</v>
      </c>
      <c r="H4" s="3246" t="s">
        <v>304</v>
      </c>
      <c r="I4" s="3241" t="s">
        <v>118</v>
      </c>
      <c r="J4" s="3242"/>
      <c r="K4" s="3246" t="s">
        <v>305</v>
      </c>
      <c r="L4" s="3246" t="s">
        <v>306</v>
      </c>
      <c r="M4" s="3266" t="s">
        <v>116</v>
      </c>
      <c r="N4" s="3249"/>
      <c r="O4" s="3250"/>
      <c r="P4" s="3028" t="s">
        <v>9118</v>
      </c>
      <c r="Q4" s="3029"/>
      <c r="R4" s="3029"/>
      <c r="S4" s="3030"/>
      <c r="T4" s="3031" t="s">
        <v>9107</v>
      </c>
      <c r="U4" s="3032"/>
      <c r="V4" s="3031" t="s">
        <v>9108</v>
      </c>
      <c r="W4" s="3032"/>
      <c r="X4" s="3031" t="s">
        <v>9109</v>
      </c>
      <c r="Y4" s="3032"/>
      <c r="Z4" s="3035" t="s">
        <v>9119</v>
      </c>
      <c r="AA4" s="3036"/>
      <c r="AB4" s="3037"/>
      <c r="AC4" s="3035" t="s">
        <v>9120</v>
      </c>
      <c r="AD4" s="3036"/>
      <c r="AE4" s="3037"/>
      <c r="AF4" s="3041" t="s">
        <v>9110</v>
      </c>
      <c r="AG4" s="3042"/>
      <c r="AH4" s="3043"/>
      <c r="AI4" s="3025" t="s">
        <v>9111</v>
      </c>
      <c r="AJ4" s="3025" t="s">
        <v>9112</v>
      </c>
      <c r="AK4" s="3025" t="s">
        <v>9113</v>
      </c>
      <c r="AL4" s="3025" t="s">
        <v>9114</v>
      </c>
      <c r="AM4" s="3246" t="s">
        <v>16</v>
      </c>
    </row>
    <row r="5" spans="1:39" ht="23.25" customHeight="1">
      <c r="A5" s="3247"/>
      <c r="B5" s="3247"/>
      <c r="C5" s="3247"/>
      <c r="D5" s="3247"/>
      <c r="E5" s="3257"/>
      <c r="F5" s="3247"/>
      <c r="G5" s="3247"/>
      <c r="H5" s="3247"/>
      <c r="I5" s="3243"/>
      <c r="J5" s="3244"/>
      <c r="K5" s="3247"/>
      <c r="L5" s="3247"/>
      <c r="M5" s="3267"/>
      <c r="N5" s="3251"/>
      <c r="O5" s="3252"/>
      <c r="P5" s="2289" t="s">
        <v>2</v>
      </c>
      <c r="Q5" s="2289" t="s">
        <v>2</v>
      </c>
      <c r="R5" s="2290" t="s">
        <v>3</v>
      </c>
      <c r="S5" s="2290" t="s">
        <v>3</v>
      </c>
      <c r="T5" s="3033"/>
      <c r="U5" s="3034"/>
      <c r="V5" s="3033"/>
      <c r="W5" s="3034"/>
      <c r="X5" s="3033"/>
      <c r="Y5" s="3034"/>
      <c r="Z5" s="3038"/>
      <c r="AA5" s="3039"/>
      <c r="AB5" s="3040"/>
      <c r="AC5" s="3038"/>
      <c r="AD5" s="3039"/>
      <c r="AE5" s="3040"/>
      <c r="AF5" s="3044"/>
      <c r="AG5" s="3045"/>
      <c r="AH5" s="3046"/>
      <c r="AI5" s="3026"/>
      <c r="AJ5" s="3026"/>
      <c r="AK5" s="3026"/>
      <c r="AL5" s="3026"/>
      <c r="AM5" s="3247"/>
    </row>
    <row r="6" spans="1:39" ht="24" customHeight="1">
      <c r="A6" s="3248"/>
      <c r="B6" s="3248"/>
      <c r="C6" s="3248"/>
      <c r="D6" s="3248"/>
      <c r="E6" s="3258"/>
      <c r="F6" s="3248"/>
      <c r="G6" s="3248"/>
      <c r="H6" s="3248"/>
      <c r="I6" s="1021" t="s">
        <v>1</v>
      </c>
      <c r="J6" s="1022" t="s">
        <v>17</v>
      </c>
      <c r="K6" s="3248"/>
      <c r="L6" s="3248"/>
      <c r="M6" s="1023" t="s">
        <v>2</v>
      </c>
      <c r="N6" s="1024" t="s">
        <v>3</v>
      </c>
      <c r="O6" s="1024" t="s">
        <v>1</v>
      </c>
      <c r="P6" s="2289" t="s">
        <v>9115</v>
      </c>
      <c r="Q6" s="2290" t="s">
        <v>9116</v>
      </c>
      <c r="R6" s="2289" t="s">
        <v>9115</v>
      </c>
      <c r="S6" s="2290" t="s">
        <v>9116</v>
      </c>
      <c r="T6" s="2289" t="s">
        <v>2</v>
      </c>
      <c r="U6" s="2290" t="s">
        <v>3</v>
      </c>
      <c r="V6" s="2289" t="s">
        <v>2</v>
      </c>
      <c r="W6" s="2290" t="s">
        <v>3</v>
      </c>
      <c r="X6" s="2289" t="s">
        <v>2</v>
      </c>
      <c r="Y6" s="2290" t="s">
        <v>3</v>
      </c>
      <c r="Z6" s="2289" t="s">
        <v>2</v>
      </c>
      <c r="AA6" s="2290" t="s">
        <v>3</v>
      </c>
      <c r="AB6" s="2290" t="s">
        <v>1</v>
      </c>
      <c r="AC6" s="2289" t="s">
        <v>2</v>
      </c>
      <c r="AD6" s="2290" t="s">
        <v>3</v>
      </c>
      <c r="AE6" s="2290" t="s">
        <v>1</v>
      </c>
      <c r="AF6" s="2291" t="s">
        <v>9117</v>
      </c>
      <c r="AG6" s="2291" t="s">
        <v>3</v>
      </c>
      <c r="AH6" s="2291" t="s">
        <v>1</v>
      </c>
      <c r="AI6" s="3027"/>
      <c r="AJ6" s="3027"/>
      <c r="AK6" s="3027"/>
      <c r="AL6" s="3027"/>
      <c r="AM6" s="3248"/>
    </row>
    <row r="7" spans="1:39" ht="24" customHeight="1">
      <c r="A7" s="1022"/>
      <c r="B7" s="1021"/>
      <c r="C7" s="1021"/>
      <c r="D7" s="1022"/>
      <c r="E7" s="2795"/>
      <c r="F7" s="2793"/>
      <c r="G7" s="2793"/>
      <c r="H7" s="1021"/>
      <c r="I7" s="1021"/>
      <c r="J7" s="2793"/>
      <c r="K7" s="1022"/>
      <c r="L7" s="1022"/>
      <c r="M7" s="1023"/>
      <c r="N7" s="1024"/>
      <c r="O7" s="1024"/>
      <c r="P7" s="2796"/>
      <c r="Q7" s="2797"/>
      <c r="R7" s="2796"/>
      <c r="S7" s="2797"/>
      <c r="T7" s="2796"/>
      <c r="U7" s="2797"/>
      <c r="V7" s="2796"/>
      <c r="W7" s="2797"/>
      <c r="X7" s="2796"/>
      <c r="Y7" s="2797"/>
      <c r="Z7" s="2796"/>
      <c r="AA7" s="2797"/>
      <c r="AB7" s="2797"/>
      <c r="AC7" s="2796"/>
      <c r="AD7" s="2797"/>
      <c r="AE7" s="2797"/>
      <c r="AF7" s="2798"/>
      <c r="AG7" s="2798"/>
      <c r="AH7" s="2798"/>
      <c r="AI7" s="2792"/>
      <c r="AJ7" s="2792"/>
      <c r="AK7" s="2792"/>
      <c r="AL7" s="2792"/>
      <c r="AM7" s="1022"/>
    </row>
    <row r="8" spans="1:39">
      <c r="A8" s="1097">
        <v>1</v>
      </c>
      <c r="B8" s="1098">
        <v>2</v>
      </c>
      <c r="C8" s="1098">
        <v>3</v>
      </c>
      <c r="D8" s="1097">
        <v>4</v>
      </c>
      <c r="E8" s="1099">
        <v>5</v>
      </c>
      <c r="F8" s="1099">
        <v>6</v>
      </c>
      <c r="G8" s="1099">
        <v>7</v>
      </c>
      <c r="H8" s="1098">
        <v>8</v>
      </c>
      <c r="I8" s="1097">
        <v>9</v>
      </c>
      <c r="J8" s="1099">
        <v>10</v>
      </c>
      <c r="K8" s="1097">
        <v>11</v>
      </c>
      <c r="L8" s="1097">
        <v>12</v>
      </c>
      <c r="M8" s="1097">
        <v>13</v>
      </c>
      <c r="N8" s="1097">
        <v>14</v>
      </c>
      <c r="O8" s="1097">
        <v>15</v>
      </c>
      <c r="P8" s="2292">
        <v>16</v>
      </c>
      <c r="Q8" s="2292">
        <v>17</v>
      </c>
      <c r="R8" s="2292">
        <v>18</v>
      </c>
      <c r="S8" s="2292">
        <v>19</v>
      </c>
      <c r="T8" s="2292">
        <v>20</v>
      </c>
      <c r="U8" s="2292">
        <v>21</v>
      </c>
      <c r="V8" s="2292">
        <v>22</v>
      </c>
      <c r="W8" s="2292">
        <v>23</v>
      </c>
      <c r="X8" s="2292">
        <v>24</v>
      </c>
      <c r="Y8" s="2292">
        <v>25</v>
      </c>
      <c r="Z8" s="2292">
        <v>10</v>
      </c>
      <c r="AA8" s="2292">
        <v>11</v>
      </c>
      <c r="AB8" s="2292">
        <v>12</v>
      </c>
      <c r="AC8" s="2292">
        <v>9</v>
      </c>
      <c r="AD8" s="2292">
        <v>10</v>
      </c>
      <c r="AE8" s="2292">
        <v>11</v>
      </c>
      <c r="AF8" s="2292">
        <v>12</v>
      </c>
      <c r="AG8" s="2292">
        <v>13</v>
      </c>
      <c r="AH8" s="2292">
        <v>14</v>
      </c>
      <c r="AI8" s="2292">
        <v>15</v>
      </c>
      <c r="AJ8" s="2292">
        <v>15</v>
      </c>
      <c r="AK8" s="2292">
        <v>16</v>
      </c>
      <c r="AL8" s="2292">
        <v>17</v>
      </c>
      <c r="AM8" s="1097">
        <v>16</v>
      </c>
    </row>
    <row r="9" spans="1:39" s="2801" customFormat="1" ht="10.5" customHeight="1">
      <c r="A9" s="289"/>
      <c r="B9" s="289"/>
      <c r="C9" s="2799"/>
      <c r="D9" s="1631"/>
      <c r="E9" s="1631"/>
      <c r="F9" s="1631"/>
      <c r="G9" s="2800"/>
      <c r="H9" s="2800"/>
      <c r="I9" s="2800"/>
      <c r="J9" s="2800"/>
      <c r="K9" s="2800"/>
      <c r="L9" s="2800"/>
      <c r="M9" s="2800"/>
      <c r="N9" s="2800"/>
      <c r="O9" s="2800"/>
      <c r="P9" s="2800"/>
      <c r="Q9" s="2800"/>
      <c r="R9" s="2800"/>
      <c r="S9" s="2800"/>
      <c r="T9" s="2800"/>
      <c r="U9" s="2800"/>
      <c r="V9" s="2800"/>
      <c r="W9" s="2800"/>
      <c r="X9" s="2800"/>
      <c r="Y9" s="2800"/>
      <c r="Z9" s="2800"/>
      <c r="AA9" s="2800"/>
      <c r="AB9" s="2800"/>
      <c r="AC9" s="2800"/>
      <c r="AD9" s="2800"/>
      <c r="AE9" s="2800"/>
      <c r="AF9" s="2800"/>
      <c r="AG9" s="2800"/>
      <c r="AH9" s="2800"/>
      <c r="AI9" s="2800"/>
      <c r="AJ9" s="2800"/>
      <c r="AK9" s="2800"/>
      <c r="AL9" s="2800"/>
      <c r="AM9" s="2800"/>
    </row>
    <row r="10" spans="1:39" s="2801" customFormat="1">
      <c r="A10" s="289" t="s">
        <v>9244</v>
      </c>
      <c r="B10" s="289"/>
      <c r="C10" s="2802" t="s">
        <v>5802</v>
      </c>
      <c r="D10" s="1631"/>
      <c r="E10" s="1631"/>
      <c r="F10" s="1631"/>
      <c r="G10" s="2800"/>
      <c r="H10" s="2800"/>
      <c r="I10" s="2800"/>
      <c r="J10" s="2800"/>
      <c r="K10" s="2800"/>
      <c r="L10" s="2800"/>
      <c r="M10" s="2800"/>
      <c r="N10" s="2800"/>
      <c r="O10" s="2800"/>
      <c r="P10" s="2800"/>
      <c r="Q10" s="2800"/>
      <c r="R10" s="2800"/>
      <c r="S10" s="2800"/>
      <c r="T10" s="2800"/>
      <c r="U10" s="2800"/>
      <c r="V10" s="2800"/>
      <c r="W10" s="2800"/>
      <c r="X10" s="2800"/>
      <c r="Y10" s="2800"/>
      <c r="Z10" s="2800"/>
      <c r="AA10" s="2800"/>
      <c r="AB10" s="2800"/>
      <c r="AC10" s="2800"/>
      <c r="AD10" s="2800"/>
      <c r="AE10" s="2800"/>
      <c r="AF10" s="2800"/>
      <c r="AG10" s="2800"/>
      <c r="AH10" s="2800"/>
      <c r="AI10" s="2800"/>
      <c r="AJ10" s="2800"/>
      <c r="AK10" s="2800"/>
      <c r="AL10" s="2800"/>
      <c r="AM10" s="2800"/>
    </row>
    <row r="11" spans="1:39" s="2801" customFormat="1">
      <c r="A11" s="289"/>
      <c r="B11" s="289"/>
      <c r="C11" s="2802"/>
      <c r="D11" s="1631"/>
      <c r="E11" s="1631"/>
      <c r="F11" s="1631"/>
      <c r="G11" s="2800"/>
      <c r="H11" s="2800"/>
      <c r="I11" s="2800"/>
      <c r="J11" s="2800"/>
      <c r="K11" s="2800"/>
      <c r="L11" s="2800"/>
      <c r="M11" s="2800"/>
      <c r="N11" s="2800"/>
      <c r="O11" s="2800"/>
      <c r="P11" s="2800"/>
      <c r="Q11" s="2800"/>
      <c r="R11" s="2800"/>
      <c r="S11" s="2800"/>
      <c r="T11" s="2800"/>
      <c r="U11" s="2800"/>
      <c r="V11" s="2800"/>
      <c r="W11" s="2800"/>
      <c r="X11" s="2800"/>
      <c r="Y11" s="2800"/>
      <c r="Z11" s="2800"/>
      <c r="AA11" s="2800"/>
      <c r="AB11" s="2800"/>
      <c r="AC11" s="2800"/>
      <c r="AD11" s="2800"/>
      <c r="AE11" s="2800"/>
      <c r="AF11" s="2800"/>
      <c r="AG11" s="2800"/>
      <c r="AH11" s="2800"/>
      <c r="AI11" s="2800"/>
      <c r="AJ11" s="2800"/>
      <c r="AK11" s="2800"/>
      <c r="AL11" s="2800"/>
      <c r="AM11" s="2800"/>
    </row>
    <row r="12" spans="1:39" s="2801" customFormat="1" ht="78.75">
      <c r="A12" s="1347">
        <v>2294</v>
      </c>
      <c r="B12" s="2803" t="s">
        <v>5803</v>
      </c>
      <c r="C12" s="520" t="s">
        <v>5804</v>
      </c>
      <c r="D12" s="519" t="s">
        <v>29</v>
      </c>
      <c r="E12" s="519" t="s">
        <v>5805</v>
      </c>
      <c r="F12" s="1632" t="s">
        <v>26</v>
      </c>
      <c r="G12" s="560">
        <v>2113</v>
      </c>
      <c r="H12" s="560">
        <v>0</v>
      </c>
      <c r="I12" s="560">
        <v>0</v>
      </c>
      <c r="J12" s="560">
        <v>0</v>
      </c>
      <c r="K12" s="308">
        <v>0</v>
      </c>
      <c r="L12" s="547">
        <v>2113</v>
      </c>
      <c r="M12" s="560">
        <v>0</v>
      </c>
      <c r="N12" s="560">
        <v>146.49700000000001</v>
      </c>
      <c r="O12" s="560">
        <v>146.49700000000001</v>
      </c>
      <c r="P12" s="560"/>
      <c r="Q12" s="560"/>
      <c r="R12" s="560"/>
      <c r="S12" s="560"/>
      <c r="T12" s="560"/>
      <c r="U12" s="560"/>
      <c r="V12" s="560"/>
      <c r="W12" s="560"/>
      <c r="X12" s="560"/>
      <c r="Y12" s="560"/>
      <c r="Z12" s="466">
        <v>0</v>
      </c>
      <c r="AA12" s="466">
        <v>146.49700000000001</v>
      </c>
      <c r="AB12" s="21">
        <v>146.49700000000001</v>
      </c>
      <c r="AC12" s="21"/>
      <c r="AD12" s="21">
        <v>73.248000000000005</v>
      </c>
      <c r="AE12" s="21">
        <v>73.248000000000005</v>
      </c>
      <c r="AF12" s="21">
        <v>0</v>
      </c>
      <c r="AG12" s="21">
        <v>18.018637999999999</v>
      </c>
      <c r="AH12" s="21">
        <v>18.018637999999999</v>
      </c>
      <c r="AI12" s="560"/>
      <c r="AJ12" s="560"/>
      <c r="AK12" s="560" t="s">
        <v>9821</v>
      </c>
      <c r="AL12" s="2804">
        <v>0.25</v>
      </c>
      <c r="AM12" s="560">
        <v>0</v>
      </c>
    </row>
    <row r="13" spans="1:39" s="2801" customFormat="1" ht="94.5">
      <c r="A13" s="289">
        <v>2295</v>
      </c>
      <c r="B13" s="2805" t="s">
        <v>5806</v>
      </c>
      <c r="C13" s="1633" t="s">
        <v>5807</v>
      </c>
      <c r="D13" s="1310" t="s">
        <v>29</v>
      </c>
      <c r="E13" s="233" t="s">
        <v>145</v>
      </c>
      <c r="F13" s="1634" t="s">
        <v>26</v>
      </c>
      <c r="G13" s="1311">
        <v>5315.4</v>
      </c>
      <c r="H13" s="1311">
        <v>0</v>
      </c>
      <c r="I13" s="1311">
        <v>0</v>
      </c>
      <c r="J13" s="1635">
        <v>0</v>
      </c>
      <c r="K13" s="1635">
        <v>0</v>
      </c>
      <c r="L13" s="547">
        <v>5315.4</v>
      </c>
      <c r="M13" s="1311">
        <v>0</v>
      </c>
      <c r="N13" s="1311">
        <v>150</v>
      </c>
      <c r="O13" s="1311">
        <v>150</v>
      </c>
      <c r="P13" s="1311"/>
      <c r="Q13" s="1311"/>
      <c r="R13" s="1311"/>
      <c r="S13" s="1311"/>
      <c r="T13" s="1311"/>
      <c r="U13" s="1311"/>
      <c r="V13" s="1311"/>
      <c r="W13" s="1311"/>
      <c r="X13" s="1311"/>
      <c r="Y13" s="1311"/>
      <c r="Z13" s="466">
        <v>0</v>
      </c>
      <c r="AA13" s="466">
        <v>150</v>
      </c>
      <c r="AB13" s="21">
        <v>150</v>
      </c>
      <c r="AC13" s="21"/>
      <c r="AD13" s="21"/>
      <c r="AE13" s="21">
        <v>0</v>
      </c>
      <c r="AF13" s="21">
        <v>0</v>
      </c>
      <c r="AG13" s="21">
        <v>0</v>
      </c>
      <c r="AH13" s="21">
        <v>0</v>
      </c>
      <c r="AI13" s="1311"/>
      <c r="AJ13" s="233" t="s">
        <v>145</v>
      </c>
      <c r="AK13" s="1311"/>
      <c r="AL13" s="2611">
        <v>0.25</v>
      </c>
      <c r="AM13" s="1636">
        <v>0</v>
      </c>
    </row>
    <row r="14" spans="1:39" s="2801" customFormat="1">
      <c r="A14" s="289" t="s">
        <v>300</v>
      </c>
      <c r="B14" s="289"/>
      <c r="C14" s="2799"/>
      <c r="D14" s="1631"/>
      <c r="E14" s="1631"/>
      <c r="F14" s="1631"/>
      <c r="G14" s="2800"/>
      <c r="H14" s="2800"/>
      <c r="I14" s="2800"/>
      <c r="J14" s="2800"/>
      <c r="K14" s="2800"/>
      <c r="L14" s="2800"/>
      <c r="M14" s="2800"/>
      <c r="N14" s="2800"/>
      <c r="O14" s="2800"/>
      <c r="P14" s="2800"/>
      <c r="Q14" s="2800"/>
      <c r="R14" s="2800"/>
      <c r="S14" s="2800"/>
      <c r="T14" s="2800"/>
      <c r="U14" s="2800"/>
      <c r="V14" s="2800"/>
      <c r="W14" s="2800"/>
      <c r="X14" s="2800"/>
      <c r="Y14" s="2800"/>
      <c r="Z14" s="2800"/>
      <c r="AA14" s="2800"/>
      <c r="AB14" s="2800"/>
      <c r="AC14" s="2800"/>
      <c r="AD14" s="2800"/>
      <c r="AE14" s="2800"/>
      <c r="AF14" s="21"/>
      <c r="AG14" s="2800"/>
      <c r="AH14" s="2800"/>
      <c r="AI14" s="2800"/>
      <c r="AJ14" s="2800"/>
      <c r="AK14" s="2800"/>
      <c r="AL14" s="2800"/>
      <c r="AM14" s="2800"/>
    </row>
    <row r="15" spans="1:39">
      <c r="A15" s="289" t="s">
        <v>300</v>
      </c>
      <c r="B15" s="2806"/>
      <c r="C15" s="2802" t="s">
        <v>5808</v>
      </c>
      <c r="D15" s="2806"/>
      <c r="E15" s="2806"/>
      <c r="F15" s="2806"/>
      <c r="G15" s="2807"/>
      <c r="H15" s="2807"/>
      <c r="I15" s="2807"/>
      <c r="J15" s="2807"/>
      <c r="K15" s="2807"/>
      <c r="L15" s="2807"/>
      <c r="M15" s="2807"/>
      <c r="N15" s="2807"/>
      <c r="O15" s="2807"/>
      <c r="P15" s="2807"/>
      <c r="Q15" s="2807"/>
      <c r="R15" s="2807"/>
      <c r="S15" s="2807"/>
      <c r="T15" s="2807"/>
      <c r="U15" s="2807"/>
      <c r="V15" s="2807"/>
      <c r="W15" s="2807"/>
      <c r="X15" s="2807"/>
      <c r="Y15" s="2807"/>
      <c r="Z15" s="2807"/>
      <c r="AA15" s="2807"/>
      <c r="AB15" s="2807"/>
      <c r="AC15" s="2807"/>
      <c r="AD15" s="2807"/>
      <c r="AE15" s="2807"/>
      <c r="AF15" s="21"/>
      <c r="AG15" s="2807"/>
      <c r="AH15" s="2807"/>
      <c r="AI15" s="2807"/>
      <c r="AJ15" s="2807"/>
      <c r="AK15" s="2807"/>
      <c r="AL15" s="2807"/>
      <c r="AM15" s="2807"/>
    </row>
    <row r="16" spans="1:39">
      <c r="A16" s="289" t="s">
        <v>300</v>
      </c>
      <c r="B16" s="2803"/>
      <c r="C16" s="1060"/>
      <c r="D16" s="2808"/>
      <c r="E16" s="2808"/>
      <c r="F16" s="2808"/>
      <c r="G16" s="2809"/>
      <c r="H16" s="1637"/>
      <c r="I16" s="1134"/>
      <c r="J16" s="1637"/>
      <c r="K16" s="1638"/>
      <c r="L16" s="1638"/>
      <c r="M16" s="1134"/>
      <c r="N16" s="1637"/>
      <c r="O16" s="1637"/>
      <c r="P16" s="1637"/>
      <c r="Q16" s="1637"/>
      <c r="R16" s="1637"/>
      <c r="S16" s="1637"/>
      <c r="T16" s="1637"/>
      <c r="U16" s="1637"/>
      <c r="V16" s="1637"/>
      <c r="W16" s="1637"/>
      <c r="X16" s="1637"/>
      <c r="Y16" s="1637"/>
      <c r="Z16" s="1637"/>
      <c r="AA16" s="1637"/>
      <c r="AB16" s="1637"/>
      <c r="AC16" s="1637"/>
      <c r="AD16" s="1637"/>
      <c r="AE16" s="1637"/>
      <c r="AF16" s="21"/>
      <c r="AG16" s="1637"/>
      <c r="AH16" s="1637"/>
      <c r="AI16" s="1637"/>
      <c r="AJ16" s="1637"/>
      <c r="AK16" s="1637"/>
      <c r="AL16" s="1637"/>
      <c r="AM16" s="1637"/>
    </row>
    <row r="17" spans="1:43" ht="110.25">
      <c r="A17" s="289">
        <v>2296</v>
      </c>
      <c r="B17" s="2810" t="s">
        <v>5809</v>
      </c>
      <c r="C17" s="2811" t="s">
        <v>5810</v>
      </c>
      <c r="D17" s="2812" t="s">
        <v>167</v>
      </c>
      <c r="E17" s="2812" t="s">
        <v>5811</v>
      </c>
      <c r="F17" s="2813" t="s">
        <v>26</v>
      </c>
      <c r="G17" s="1639">
        <v>6781.2889999999998</v>
      </c>
      <c r="H17" s="2814">
        <v>5306.2</v>
      </c>
      <c r="I17" s="2814">
        <v>616.11</v>
      </c>
      <c r="J17" s="2814">
        <v>0</v>
      </c>
      <c r="K17" s="2815">
        <v>5922.3099999999995</v>
      </c>
      <c r="L17" s="2816">
        <v>858.97900000000027</v>
      </c>
      <c r="M17" s="2817">
        <v>1E-3</v>
      </c>
      <c r="N17" s="2817">
        <v>0</v>
      </c>
      <c r="O17" s="2814">
        <v>1E-3</v>
      </c>
      <c r="P17" s="2814"/>
      <c r="Q17" s="2814"/>
      <c r="R17" s="2814"/>
      <c r="S17" s="2814"/>
      <c r="T17" s="2814"/>
      <c r="U17" s="2814"/>
      <c r="V17" s="2814"/>
      <c r="W17" s="2814"/>
      <c r="X17" s="2814"/>
      <c r="Y17" s="2814"/>
      <c r="Z17" s="466">
        <v>1E-3</v>
      </c>
      <c r="AA17" s="466">
        <v>0</v>
      </c>
      <c r="AB17" s="21">
        <v>1E-3</v>
      </c>
      <c r="AC17" s="21"/>
      <c r="AD17" s="21"/>
      <c r="AE17" s="21">
        <v>0</v>
      </c>
      <c r="AF17" s="21">
        <v>0</v>
      </c>
      <c r="AG17" s="21">
        <v>0</v>
      </c>
      <c r="AH17" s="21">
        <v>0</v>
      </c>
      <c r="AI17" s="2814"/>
      <c r="AJ17" s="2814" t="s">
        <v>10419</v>
      </c>
      <c r="AK17" s="2814"/>
      <c r="AL17" s="2818">
        <v>0.25</v>
      </c>
      <c r="AM17" s="2814">
        <v>0</v>
      </c>
      <c r="AO17" s="2814"/>
      <c r="AP17" s="2819"/>
      <c r="AQ17" s="2819"/>
    </row>
    <row r="18" spans="1:43" ht="94.5">
      <c r="A18" s="289">
        <v>2297</v>
      </c>
      <c r="B18" s="2820" t="s">
        <v>5812</v>
      </c>
      <c r="C18" s="1640" t="s">
        <v>5813</v>
      </c>
      <c r="D18" s="2821" t="s">
        <v>5814</v>
      </c>
      <c r="E18" s="2822" t="s">
        <v>5815</v>
      </c>
      <c r="F18" s="2821" t="s">
        <v>1875</v>
      </c>
      <c r="G18" s="2815">
        <v>7000</v>
      </c>
      <c r="H18" s="2814">
        <v>3000</v>
      </c>
      <c r="I18" s="2814">
        <v>5</v>
      </c>
      <c r="J18" s="2814">
        <v>0.2</v>
      </c>
      <c r="K18" s="2815">
        <v>3005</v>
      </c>
      <c r="L18" s="2816">
        <v>3995</v>
      </c>
      <c r="M18" s="2817">
        <v>1E-3</v>
      </c>
      <c r="N18" s="2817">
        <v>0</v>
      </c>
      <c r="O18" s="2814">
        <v>1E-3</v>
      </c>
      <c r="P18" s="2814"/>
      <c r="Q18" s="2814"/>
      <c r="R18" s="2814"/>
      <c r="S18" s="2814"/>
      <c r="T18" s="2814"/>
      <c r="U18" s="2814"/>
      <c r="V18" s="2814"/>
      <c r="W18" s="2814"/>
      <c r="X18" s="2814"/>
      <c r="Y18" s="2814"/>
      <c r="Z18" s="466">
        <v>1E-3</v>
      </c>
      <c r="AA18" s="466">
        <v>0</v>
      </c>
      <c r="AB18" s="21">
        <v>1E-3</v>
      </c>
      <c r="AC18" s="21"/>
      <c r="AD18" s="21"/>
      <c r="AE18" s="21">
        <v>0</v>
      </c>
      <c r="AF18" s="21">
        <v>0</v>
      </c>
      <c r="AG18" s="21">
        <v>0</v>
      </c>
      <c r="AH18" s="21">
        <v>0</v>
      </c>
      <c r="AI18" s="2814"/>
      <c r="AJ18" s="2814" t="s">
        <v>10422</v>
      </c>
      <c r="AK18" s="2814"/>
      <c r="AL18" s="2818">
        <v>0.25</v>
      </c>
      <c r="AM18" s="2814">
        <v>0</v>
      </c>
      <c r="AO18" s="2814"/>
      <c r="AP18" s="2819"/>
      <c r="AQ18" s="2819"/>
    </row>
    <row r="19" spans="1:43" ht="78.75">
      <c r="A19" s="289">
        <v>2298</v>
      </c>
      <c r="B19" s="2820" t="s">
        <v>5816</v>
      </c>
      <c r="C19" s="2823" t="s">
        <v>5817</v>
      </c>
      <c r="D19" s="2821" t="s">
        <v>177</v>
      </c>
      <c r="E19" s="1641" t="s">
        <v>5818</v>
      </c>
      <c r="F19" s="2824" t="s">
        <v>1875</v>
      </c>
      <c r="G19" s="2825">
        <v>1899.2</v>
      </c>
      <c r="H19" s="2814">
        <v>0</v>
      </c>
      <c r="I19" s="2814">
        <v>500</v>
      </c>
      <c r="J19" s="2814">
        <v>0</v>
      </c>
      <c r="K19" s="2815">
        <v>500</v>
      </c>
      <c r="L19" s="2816">
        <v>1399.2</v>
      </c>
      <c r="M19" s="2817">
        <v>1E-3</v>
      </c>
      <c r="N19" s="2817">
        <v>0</v>
      </c>
      <c r="O19" s="2814">
        <v>1E-3</v>
      </c>
      <c r="P19" s="2814"/>
      <c r="Q19" s="2814"/>
      <c r="R19" s="2814"/>
      <c r="S19" s="2814"/>
      <c r="T19" s="2814"/>
      <c r="U19" s="2814"/>
      <c r="V19" s="2814"/>
      <c r="W19" s="2814"/>
      <c r="X19" s="2814"/>
      <c r="Y19" s="2814"/>
      <c r="Z19" s="466">
        <v>1E-3</v>
      </c>
      <c r="AA19" s="466">
        <v>0</v>
      </c>
      <c r="AB19" s="21">
        <v>1E-3</v>
      </c>
      <c r="AC19" s="21"/>
      <c r="AD19" s="21"/>
      <c r="AE19" s="21">
        <v>0</v>
      </c>
      <c r="AF19" s="21">
        <v>0</v>
      </c>
      <c r="AG19" s="21">
        <v>0</v>
      </c>
      <c r="AH19" s="21">
        <v>0</v>
      </c>
      <c r="AI19" s="2814"/>
      <c r="AJ19" s="2814" t="s">
        <v>10419</v>
      </c>
      <c r="AK19" s="2814"/>
      <c r="AL19" s="2818">
        <v>0.25</v>
      </c>
      <c r="AM19" s="2814">
        <v>0</v>
      </c>
      <c r="AO19" s="2814"/>
      <c r="AP19" s="2819"/>
      <c r="AQ19" s="2819"/>
    </row>
    <row r="20" spans="1:43" ht="173.25">
      <c r="A20" s="289">
        <v>2299</v>
      </c>
      <c r="B20" s="2810" t="s">
        <v>5819</v>
      </c>
      <c r="C20" s="1640" t="s">
        <v>5820</v>
      </c>
      <c r="D20" s="2821" t="s">
        <v>39</v>
      </c>
      <c r="E20" s="1641" t="s">
        <v>5821</v>
      </c>
      <c r="F20" s="2813" t="s">
        <v>115</v>
      </c>
      <c r="G20" s="1642">
        <v>5266.15</v>
      </c>
      <c r="H20" s="1642">
        <v>1586.25</v>
      </c>
      <c r="I20" s="2815">
        <v>327.22000000000003</v>
      </c>
      <c r="J20" s="2816">
        <v>10758.99</v>
      </c>
      <c r="K20" s="2815">
        <v>1913.47</v>
      </c>
      <c r="L20" s="2816">
        <v>3352.6799999999994</v>
      </c>
      <c r="M20" s="2815">
        <v>1300</v>
      </c>
      <c r="N20" s="2815">
        <v>0</v>
      </c>
      <c r="O20" s="2814">
        <v>1300</v>
      </c>
      <c r="P20" s="2814"/>
      <c r="Q20" s="2814">
        <v>80</v>
      </c>
      <c r="R20" s="2814">
        <v>80</v>
      </c>
      <c r="S20" s="2814"/>
      <c r="T20" s="2814"/>
      <c r="U20" s="2814"/>
      <c r="V20" s="2814"/>
      <c r="W20" s="2814"/>
      <c r="X20" s="2814"/>
      <c r="Y20" s="2814"/>
      <c r="Z20" s="466">
        <v>1220</v>
      </c>
      <c r="AA20" s="466">
        <v>80</v>
      </c>
      <c r="AB20" s="21">
        <v>1300</v>
      </c>
      <c r="AC20" s="21">
        <v>925</v>
      </c>
      <c r="AD20" s="21">
        <v>40</v>
      </c>
      <c r="AE20" s="21">
        <v>965</v>
      </c>
      <c r="AF20" s="21">
        <v>925</v>
      </c>
      <c r="AG20" s="21">
        <v>4.8814310000000001</v>
      </c>
      <c r="AH20" s="21">
        <v>929.88143100000002</v>
      </c>
      <c r="AI20" s="2814"/>
      <c r="AJ20" s="2814" t="s">
        <v>9394</v>
      </c>
      <c r="AK20" s="2814" t="s">
        <v>10472</v>
      </c>
      <c r="AL20" s="2818">
        <v>0.25</v>
      </c>
      <c r="AM20" s="2815">
        <v>15000</v>
      </c>
    </row>
    <row r="21" spans="1:43" s="2826" customFormat="1" ht="126">
      <c r="A21" s="289">
        <v>2300</v>
      </c>
      <c r="B21" s="2810" t="s">
        <v>5822</v>
      </c>
      <c r="C21" s="2811" t="s">
        <v>5823</v>
      </c>
      <c r="D21" s="2821" t="s">
        <v>29</v>
      </c>
      <c r="E21" s="2812" t="s">
        <v>5824</v>
      </c>
      <c r="F21" s="1634" t="s">
        <v>26</v>
      </c>
      <c r="G21" s="1639">
        <v>19971.278999999999</v>
      </c>
      <c r="H21" s="1642">
        <v>0</v>
      </c>
      <c r="I21" s="2815">
        <v>3000</v>
      </c>
      <c r="J21" s="2816">
        <v>0</v>
      </c>
      <c r="K21" s="2816">
        <v>3000</v>
      </c>
      <c r="L21" s="1642">
        <v>16971.278999999999</v>
      </c>
      <c r="M21" s="2815">
        <v>9000</v>
      </c>
      <c r="N21" s="2815">
        <v>0</v>
      </c>
      <c r="O21" s="2814">
        <v>9000</v>
      </c>
      <c r="P21" s="2814"/>
      <c r="Q21" s="2814"/>
      <c r="R21" s="2814"/>
      <c r="S21" s="2814"/>
      <c r="T21" s="2814"/>
      <c r="U21" s="2814"/>
      <c r="V21" s="2814"/>
      <c r="W21" s="2814"/>
      <c r="X21" s="2814"/>
      <c r="Y21" s="2814"/>
      <c r="Z21" s="466">
        <v>9000</v>
      </c>
      <c r="AA21" s="466">
        <v>0</v>
      </c>
      <c r="AB21" s="21">
        <v>9000</v>
      </c>
      <c r="AC21" s="21">
        <v>9000</v>
      </c>
      <c r="AD21" s="21"/>
      <c r="AE21" s="21">
        <v>9000</v>
      </c>
      <c r="AF21" s="21">
        <v>8976.1785400000008</v>
      </c>
      <c r="AG21" s="21">
        <v>0</v>
      </c>
      <c r="AH21" s="21">
        <v>8976.1785400000008</v>
      </c>
      <c r="AI21" s="2814"/>
      <c r="AJ21" s="2814"/>
      <c r="AK21" s="2814" t="s">
        <v>10952</v>
      </c>
      <c r="AL21" s="2818">
        <v>0.25</v>
      </c>
      <c r="AM21" s="2815">
        <v>0</v>
      </c>
    </row>
    <row r="22" spans="1:43">
      <c r="A22" s="289" t="s">
        <v>300</v>
      </c>
      <c r="B22" s="2827"/>
      <c r="C22" s="2799"/>
      <c r="D22" s="1631"/>
      <c r="E22" s="1631"/>
      <c r="F22" s="1631"/>
      <c r="G22" s="2800"/>
      <c r="H22" s="2800"/>
      <c r="I22" s="2800"/>
      <c r="J22" s="2800"/>
      <c r="K22" s="2800"/>
      <c r="L22" s="2800"/>
      <c r="M22" s="2800"/>
      <c r="N22" s="2800"/>
      <c r="O22" s="2800"/>
      <c r="P22" s="2800"/>
      <c r="Q22" s="2800"/>
      <c r="R22" s="2800"/>
      <c r="S22" s="2800"/>
      <c r="T22" s="2800"/>
      <c r="U22" s="2800"/>
      <c r="V22" s="2800"/>
      <c r="W22" s="2800"/>
      <c r="X22" s="2800"/>
      <c r="Y22" s="2800"/>
      <c r="Z22" s="2800"/>
      <c r="AA22" s="2800"/>
      <c r="AB22" s="2800"/>
      <c r="AC22" s="2800"/>
      <c r="AD22" s="2800"/>
      <c r="AE22" s="2800"/>
      <c r="AF22" s="21"/>
      <c r="AG22" s="2800"/>
      <c r="AH22" s="2800"/>
      <c r="AI22" s="2800"/>
      <c r="AJ22" s="2800"/>
      <c r="AK22" s="2800"/>
      <c r="AL22" s="2800"/>
      <c r="AM22" s="2800"/>
    </row>
    <row r="23" spans="1:43">
      <c r="A23" s="289" t="s">
        <v>300</v>
      </c>
      <c r="B23" s="1467"/>
      <c r="C23" s="517" t="s">
        <v>5825</v>
      </c>
      <c r="D23" s="518"/>
      <c r="E23" s="518"/>
      <c r="F23" s="518"/>
      <c r="G23" s="547"/>
      <c r="H23" s="547"/>
      <c r="I23" s="547"/>
      <c r="J23" s="547"/>
      <c r="K23" s="547"/>
      <c r="L23" s="547"/>
      <c r="M23" s="547"/>
      <c r="N23" s="547"/>
      <c r="O23" s="547"/>
      <c r="P23" s="547"/>
      <c r="Q23" s="547"/>
      <c r="R23" s="547"/>
      <c r="S23" s="547"/>
      <c r="T23" s="547"/>
      <c r="U23" s="547"/>
      <c r="V23" s="547"/>
      <c r="W23" s="547"/>
      <c r="X23" s="547"/>
      <c r="Y23" s="547"/>
      <c r="Z23" s="547"/>
      <c r="AA23" s="547"/>
      <c r="AB23" s="547"/>
      <c r="AC23" s="547"/>
      <c r="AD23" s="547"/>
      <c r="AE23" s="547"/>
      <c r="AF23" s="21"/>
      <c r="AG23" s="547"/>
      <c r="AH23" s="547"/>
      <c r="AI23" s="547"/>
      <c r="AJ23" s="547"/>
      <c r="AK23" s="547"/>
      <c r="AL23" s="547"/>
      <c r="AM23" s="547"/>
    </row>
    <row r="24" spans="1:43" s="2826" customFormat="1" ht="110.25">
      <c r="A24" s="289">
        <v>2301</v>
      </c>
      <c r="B24" s="1467" t="s">
        <v>5826</v>
      </c>
      <c r="C24" s="1484" t="s">
        <v>5827</v>
      </c>
      <c r="D24" s="138" t="s">
        <v>29</v>
      </c>
      <c r="E24" s="233" t="s">
        <v>112</v>
      </c>
      <c r="F24" s="1643" t="s">
        <v>26</v>
      </c>
      <c r="G24" s="1644">
        <v>6169</v>
      </c>
      <c r="H24" s="1644">
        <v>0</v>
      </c>
      <c r="I24" s="1644">
        <v>0</v>
      </c>
      <c r="J24" s="141">
        <v>0</v>
      </c>
      <c r="K24" s="141">
        <v>0</v>
      </c>
      <c r="L24" s="547">
        <v>6169</v>
      </c>
      <c r="M24" s="1644">
        <v>5569</v>
      </c>
      <c r="N24" s="1644">
        <v>600</v>
      </c>
      <c r="O24" s="1644">
        <v>6169</v>
      </c>
      <c r="P24" s="1644"/>
      <c r="Q24" s="1644"/>
      <c r="R24" s="1644"/>
      <c r="S24" s="1644"/>
      <c r="T24" s="1644"/>
      <c r="U24" s="1644"/>
      <c r="V24" s="1644"/>
      <c r="W24" s="1644"/>
      <c r="X24" s="1644"/>
      <c r="Y24" s="1644"/>
      <c r="Z24" s="466">
        <v>5569</v>
      </c>
      <c r="AA24" s="466">
        <v>600</v>
      </c>
      <c r="AB24" s="21">
        <v>6169</v>
      </c>
      <c r="AC24" s="21">
        <v>5569</v>
      </c>
      <c r="AD24" s="21">
        <v>209.83600000000001</v>
      </c>
      <c r="AE24" s="21">
        <v>5778.8360000000002</v>
      </c>
      <c r="AF24" s="21">
        <v>3564.3340400000002</v>
      </c>
      <c r="AG24" s="21">
        <v>74.887277999999995</v>
      </c>
      <c r="AH24" s="21">
        <v>3639.2213180000003</v>
      </c>
      <c r="AI24" s="1644"/>
      <c r="AJ24" s="1644"/>
      <c r="AK24" s="141" t="s">
        <v>10857</v>
      </c>
      <c r="AL24" s="2828">
        <v>0.5</v>
      </c>
      <c r="AM24" s="234">
        <v>0</v>
      </c>
    </row>
    <row r="25" spans="1:43">
      <c r="A25" s="289" t="s">
        <v>300</v>
      </c>
      <c r="B25" s="1467"/>
      <c r="C25" s="1484"/>
      <c r="D25" s="138"/>
      <c r="E25" s="233"/>
      <c r="F25" s="2829"/>
      <c r="G25" s="1644"/>
      <c r="H25" s="1644"/>
      <c r="I25" s="1644"/>
      <c r="J25" s="141"/>
      <c r="K25" s="141"/>
      <c r="L25" s="547"/>
      <c r="M25" s="1644"/>
      <c r="N25" s="1644"/>
      <c r="O25" s="1644"/>
      <c r="P25" s="1644"/>
      <c r="Q25" s="1644"/>
      <c r="R25" s="1644"/>
      <c r="S25" s="1644"/>
      <c r="T25" s="1644"/>
      <c r="U25" s="1644"/>
      <c r="V25" s="1644"/>
      <c r="W25" s="1644"/>
      <c r="X25" s="1644"/>
      <c r="Y25" s="1644"/>
      <c r="Z25" s="1644"/>
      <c r="AA25" s="1644"/>
      <c r="AB25" s="1644"/>
      <c r="AC25" s="1644"/>
      <c r="AD25" s="1644"/>
      <c r="AE25" s="1644"/>
      <c r="AF25" s="21"/>
      <c r="AG25" s="1644"/>
      <c r="AH25" s="1644"/>
      <c r="AI25" s="1644"/>
      <c r="AJ25" s="1644"/>
      <c r="AK25" s="1644"/>
      <c r="AL25" s="1644"/>
      <c r="AM25" s="234"/>
    </row>
    <row r="26" spans="1:43">
      <c r="A26" s="289" t="s">
        <v>300</v>
      </c>
      <c r="B26" s="1467"/>
      <c r="C26" s="1484"/>
      <c r="D26" s="138"/>
      <c r="E26" s="233"/>
      <c r="F26" s="2829"/>
      <c r="G26" s="1644"/>
      <c r="H26" s="1644"/>
      <c r="I26" s="1644"/>
      <c r="J26" s="141"/>
      <c r="K26" s="141"/>
      <c r="L26" s="547"/>
      <c r="M26" s="1644"/>
      <c r="N26" s="1644"/>
      <c r="O26" s="1644"/>
      <c r="P26" s="1644"/>
      <c r="Q26" s="1644"/>
      <c r="R26" s="1644"/>
      <c r="S26" s="1644"/>
      <c r="T26" s="1644"/>
      <c r="U26" s="1644"/>
      <c r="V26" s="1644"/>
      <c r="W26" s="1644"/>
      <c r="X26" s="1644"/>
      <c r="Y26" s="1644"/>
      <c r="Z26" s="1644"/>
      <c r="AA26" s="1644"/>
      <c r="AB26" s="1644"/>
      <c r="AC26" s="1644"/>
      <c r="AD26" s="1644"/>
      <c r="AE26" s="1644"/>
      <c r="AF26" s="21"/>
      <c r="AG26" s="1644"/>
      <c r="AH26" s="1644"/>
      <c r="AI26" s="1644"/>
      <c r="AJ26" s="1644"/>
      <c r="AK26" s="1644"/>
      <c r="AL26" s="1644"/>
      <c r="AM26" s="234"/>
    </row>
    <row r="27" spans="1:43">
      <c r="A27" s="289" t="s">
        <v>300</v>
      </c>
      <c r="B27" s="1467"/>
      <c r="C27" s="2830" t="s">
        <v>5828</v>
      </c>
      <c r="D27" s="138"/>
      <c r="E27" s="233"/>
      <c r="F27" s="2829"/>
      <c r="G27" s="1644"/>
      <c r="H27" s="1644"/>
      <c r="I27" s="1644"/>
      <c r="J27" s="141"/>
      <c r="K27" s="141"/>
      <c r="L27" s="547"/>
      <c r="M27" s="1644"/>
      <c r="N27" s="1644"/>
      <c r="O27" s="1644"/>
      <c r="P27" s="1644"/>
      <c r="Q27" s="1644"/>
      <c r="R27" s="1644"/>
      <c r="S27" s="1644"/>
      <c r="T27" s="1644"/>
      <c r="U27" s="1644"/>
      <c r="V27" s="1644"/>
      <c r="W27" s="1644"/>
      <c r="X27" s="1644"/>
      <c r="Y27" s="1644"/>
      <c r="Z27" s="1644"/>
      <c r="AA27" s="1644"/>
      <c r="AB27" s="1644"/>
      <c r="AC27" s="1644"/>
      <c r="AD27" s="1644"/>
      <c r="AE27" s="1644"/>
      <c r="AF27" s="21"/>
      <c r="AG27" s="1644"/>
      <c r="AH27" s="1644"/>
      <c r="AI27" s="1644"/>
      <c r="AJ27" s="1644"/>
      <c r="AK27" s="1644"/>
      <c r="AL27" s="1644"/>
      <c r="AM27" s="234"/>
    </row>
    <row r="28" spans="1:43" s="2826" customFormat="1" ht="126">
      <c r="A28" s="289">
        <v>2302</v>
      </c>
      <c r="B28" s="522" t="s">
        <v>5829</v>
      </c>
      <c r="C28" s="1060" t="s">
        <v>5830</v>
      </c>
      <c r="D28" s="1046" t="s">
        <v>29</v>
      </c>
      <c r="E28" s="519" t="s">
        <v>145</v>
      </c>
      <c r="F28" s="2831" t="s">
        <v>114</v>
      </c>
      <c r="G28" s="1134">
        <v>2700</v>
      </c>
      <c r="H28" s="1134">
        <v>0</v>
      </c>
      <c r="I28" s="1134">
        <v>0</v>
      </c>
      <c r="J28" s="1134">
        <v>0</v>
      </c>
      <c r="K28" s="1134">
        <v>0</v>
      </c>
      <c r="L28" s="1134">
        <v>2700</v>
      </c>
      <c r="M28" s="1134">
        <v>0</v>
      </c>
      <c r="N28" s="1134">
        <v>500</v>
      </c>
      <c r="O28" s="1134">
        <v>500</v>
      </c>
      <c r="P28" s="1134"/>
      <c r="Q28" s="1134"/>
      <c r="R28" s="1134"/>
      <c r="S28" s="1134"/>
      <c r="T28" s="1134"/>
      <c r="U28" s="1134"/>
      <c r="V28" s="1134"/>
      <c r="W28" s="1134"/>
      <c r="X28" s="1134"/>
      <c r="Y28" s="1134"/>
      <c r="Z28" s="466">
        <v>0</v>
      </c>
      <c r="AA28" s="466">
        <v>500</v>
      </c>
      <c r="AB28" s="21">
        <v>500</v>
      </c>
      <c r="AC28" s="21"/>
      <c r="AD28" s="21">
        <v>500</v>
      </c>
      <c r="AE28" s="21">
        <v>500</v>
      </c>
      <c r="AF28" s="21">
        <v>0</v>
      </c>
      <c r="AG28" s="21">
        <v>491.62594000000001</v>
      </c>
      <c r="AH28" s="21">
        <v>491.62594000000001</v>
      </c>
      <c r="AI28" s="1134"/>
      <c r="AJ28" s="1464" t="s">
        <v>9511</v>
      </c>
      <c r="AK28" s="1134" t="s">
        <v>12310</v>
      </c>
      <c r="AL28" s="2828">
        <v>0.25</v>
      </c>
      <c r="AM28" s="1134">
        <v>0</v>
      </c>
    </row>
    <row r="29" spans="1:43">
      <c r="A29" s="289" t="s">
        <v>300</v>
      </c>
      <c r="B29" s="522"/>
      <c r="C29" s="1060"/>
      <c r="D29" s="1046"/>
      <c r="E29" s="519"/>
      <c r="F29" s="1645"/>
      <c r="G29" s="1134"/>
      <c r="H29" s="1134"/>
      <c r="I29" s="1134"/>
      <c r="J29" s="1134"/>
      <c r="K29" s="1134"/>
      <c r="L29" s="1134"/>
      <c r="M29" s="1134"/>
      <c r="N29" s="1134"/>
      <c r="O29" s="1134"/>
      <c r="P29" s="1134"/>
      <c r="Q29" s="1134"/>
      <c r="R29" s="1134"/>
      <c r="S29" s="1134"/>
      <c r="T29" s="1134"/>
      <c r="U29" s="1134"/>
      <c r="V29" s="1134"/>
      <c r="W29" s="1134"/>
      <c r="X29" s="1134"/>
      <c r="Y29" s="1134"/>
      <c r="Z29" s="1134"/>
      <c r="AA29" s="1134"/>
      <c r="AB29" s="1134"/>
      <c r="AC29" s="1134"/>
      <c r="AD29" s="1134"/>
      <c r="AE29" s="1134"/>
      <c r="AF29" s="21"/>
      <c r="AG29" s="1134"/>
      <c r="AH29" s="1134"/>
      <c r="AI29" s="1134"/>
      <c r="AJ29" s="1134"/>
      <c r="AK29" s="1134"/>
      <c r="AL29" s="1134"/>
      <c r="AM29" s="1134"/>
    </row>
    <row r="30" spans="1:43">
      <c r="A30" s="289" t="s">
        <v>300</v>
      </c>
      <c r="B30" s="1467"/>
      <c r="C30" s="2832" t="s">
        <v>5831</v>
      </c>
      <c r="D30" s="1583"/>
      <c r="E30" s="1583"/>
      <c r="F30" s="1583"/>
      <c r="G30" s="1522"/>
      <c r="H30" s="1522"/>
      <c r="I30" s="1522"/>
      <c r="J30" s="1522"/>
      <c r="K30" s="1522"/>
      <c r="L30" s="1522"/>
      <c r="M30" s="1522"/>
      <c r="N30" s="1522"/>
      <c r="O30" s="1522"/>
      <c r="P30" s="1522"/>
      <c r="Q30" s="1522"/>
      <c r="R30" s="1522"/>
      <c r="S30" s="1522"/>
      <c r="T30" s="1522"/>
      <c r="U30" s="1522"/>
      <c r="V30" s="1522"/>
      <c r="W30" s="1522"/>
      <c r="X30" s="1522"/>
      <c r="Y30" s="1522"/>
      <c r="Z30" s="1522"/>
      <c r="AA30" s="1522"/>
      <c r="AB30" s="1522"/>
      <c r="AC30" s="1522"/>
      <c r="AD30" s="1522"/>
      <c r="AE30" s="1522"/>
      <c r="AF30" s="21"/>
      <c r="AG30" s="1522"/>
      <c r="AH30" s="1522"/>
      <c r="AI30" s="1522"/>
      <c r="AJ30" s="1522"/>
      <c r="AK30" s="1522"/>
      <c r="AL30" s="1522"/>
      <c r="AM30" s="1522"/>
    </row>
    <row r="31" spans="1:43" ht="141.75">
      <c r="A31" s="289">
        <v>2303</v>
      </c>
      <c r="B31" s="1646" t="s">
        <v>5832</v>
      </c>
      <c r="C31" s="1060" t="s">
        <v>5833</v>
      </c>
      <c r="D31" s="1645" t="s">
        <v>339</v>
      </c>
      <c r="E31" s="1046" t="s">
        <v>5834</v>
      </c>
      <c r="F31" s="1132" t="s">
        <v>2110</v>
      </c>
      <c r="G31" s="1647">
        <v>10756.849</v>
      </c>
      <c r="H31" s="2833">
        <v>0</v>
      </c>
      <c r="I31" s="2833">
        <v>0</v>
      </c>
      <c r="J31" s="2833">
        <v>0</v>
      </c>
      <c r="K31" s="1134">
        <v>0</v>
      </c>
      <c r="L31" s="1134">
        <v>10756.849</v>
      </c>
      <c r="M31" s="1637">
        <v>2459.8200000000002</v>
      </c>
      <c r="N31" s="1647">
        <v>0</v>
      </c>
      <c r="O31" s="1134">
        <v>2459.8200000000002</v>
      </c>
      <c r="P31" s="1134"/>
      <c r="Q31" s="1134"/>
      <c r="R31" s="1134"/>
      <c r="S31" s="1134"/>
      <c r="T31" s="1134"/>
      <c r="U31" s="1134"/>
      <c r="V31" s="1134"/>
      <c r="W31" s="1134"/>
      <c r="X31" s="1134"/>
      <c r="Y31" s="1134"/>
      <c r="Z31" s="466">
        <v>2459.8200000000002</v>
      </c>
      <c r="AA31" s="466">
        <v>0</v>
      </c>
      <c r="AB31" s="21">
        <v>2459.8200000000002</v>
      </c>
      <c r="AC31" s="21">
        <v>614.95500000000004</v>
      </c>
      <c r="AD31" s="21"/>
      <c r="AE31" s="21">
        <v>614.95500000000004</v>
      </c>
      <c r="AF31" s="21">
        <v>0</v>
      </c>
      <c r="AG31" s="21">
        <v>0</v>
      </c>
      <c r="AH31" s="21">
        <v>0</v>
      </c>
      <c r="AI31" s="1134"/>
      <c r="AJ31" s="1134" t="s">
        <v>9621</v>
      </c>
      <c r="AK31" s="1134" t="s">
        <v>9550</v>
      </c>
      <c r="AL31" s="2804">
        <v>0.25</v>
      </c>
      <c r="AM31" s="2833">
        <v>0</v>
      </c>
    </row>
    <row r="32" spans="1:43" ht="141.75">
      <c r="A32" s="289">
        <v>2304</v>
      </c>
      <c r="B32" s="1646" t="s">
        <v>5835</v>
      </c>
      <c r="C32" s="1648" t="s">
        <v>5836</v>
      </c>
      <c r="D32" s="1046" t="s">
        <v>5837</v>
      </c>
      <c r="E32" s="1046" t="s">
        <v>5838</v>
      </c>
      <c r="F32" s="1132" t="s">
        <v>2110</v>
      </c>
      <c r="G32" s="1647">
        <v>10691.741</v>
      </c>
      <c r="H32" s="2833">
        <v>0</v>
      </c>
      <c r="I32" s="2833">
        <v>0</v>
      </c>
      <c r="J32" s="2833">
        <v>0</v>
      </c>
      <c r="K32" s="1134">
        <v>0</v>
      </c>
      <c r="L32" s="1134">
        <v>10691.741</v>
      </c>
      <c r="M32" s="1637">
        <v>10690</v>
      </c>
      <c r="N32" s="1647">
        <v>0</v>
      </c>
      <c r="O32" s="1134">
        <v>10690</v>
      </c>
      <c r="P32" s="1134"/>
      <c r="Q32" s="1134"/>
      <c r="R32" s="1134"/>
      <c r="S32" s="1134"/>
      <c r="T32" s="1134"/>
      <c r="U32" s="1134"/>
      <c r="V32" s="1134"/>
      <c r="W32" s="1134"/>
      <c r="X32" s="1134"/>
      <c r="Y32" s="1134"/>
      <c r="Z32" s="466">
        <v>10690</v>
      </c>
      <c r="AA32" s="466">
        <v>0</v>
      </c>
      <c r="AB32" s="21">
        <v>10690</v>
      </c>
      <c r="AC32" s="21">
        <v>4984.3239999999996</v>
      </c>
      <c r="AD32" s="21"/>
      <c r="AE32" s="21">
        <v>4984.3239999999996</v>
      </c>
      <c r="AF32" s="21">
        <v>4983.9037820000003</v>
      </c>
      <c r="AG32" s="21">
        <v>0</v>
      </c>
      <c r="AH32" s="21">
        <v>4983.9037820000003</v>
      </c>
      <c r="AI32" s="1134"/>
      <c r="AJ32" s="1134" t="s">
        <v>9617</v>
      </c>
      <c r="AK32" s="1134" t="s">
        <v>10864</v>
      </c>
      <c r="AL32" s="2804">
        <v>0.25</v>
      </c>
      <c r="AM32" s="2833">
        <v>0</v>
      </c>
    </row>
    <row r="33" spans="1:39" ht="141.75">
      <c r="A33" s="289">
        <v>2305</v>
      </c>
      <c r="B33" s="1646" t="s">
        <v>5839</v>
      </c>
      <c r="C33" s="1648" t="s">
        <v>5840</v>
      </c>
      <c r="D33" s="1046" t="s">
        <v>5841</v>
      </c>
      <c r="E33" s="1046" t="s">
        <v>5842</v>
      </c>
      <c r="F33" s="1132" t="s">
        <v>2110</v>
      </c>
      <c r="G33" s="1647">
        <v>2514.346</v>
      </c>
      <c r="H33" s="2833">
        <v>0</v>
      </c>
      <c r="I33" s="2833">
        <v>0</v>
      </c>
      <c r="J33" s="2833">
        <v>0</v>
      </c>
      <c r="K33" s="1134">
        <v>0</v>
      </c>
      <c r="L33" s="1134">
        <v>2514.346</v>
      </c>
      <c r="M33" s="1637">
        <v>3000</v>
      </c>
      <c r="N33" s="1647">
        <v>0</v>
      </c>
      <c r="O33" s="1134">
        <v>3000</v>
      </c>
      <c r="P33" s="1134"/>
      <c r="Q33" s="1134"/>
      <c r="R33" s="1134"/>
      <c r="S33" s="1134"/>
      <c r="T33" s="1134"/>
      <c r="U33" s="1134"/>
      <c r="V33" s="1134"/>
      <c r="W33" s="1134"/>
      <c r="X33" s="1134"/>
      <c r="Y33" s="1134"/>
      <c r="Z33" s="466">
        <v>3000</v>
      </c>
      <c r="AA33" s="466">
        <v>0</v>
      </c>
      <c r="AB33" s="21">
        <v>3000</v>
      </c>
      <c r="AC33" s="21">
        <v>1298.386</v>
      </c>
      <c r="AD33" s="21"/>
      <c r="AE33" s="21">
        <v>1298.386</v>
      </c>
      <c r="AF33" s="21">
        <v>1298.3843159999999</v>
      </c>
      <c r="AG33" s="21">
        <v>0</v>
      </c>
      <c r="AH33" s="21">
        <v>1298.3843159999999</v>
      </c>
      <c r="AI33" s="1134"/>
      <c r="AJ33" s="1134" t="s">
        <v>9618</v>
      </c>
      <c r="AK33" s="1134" t="s">
        <v>11844</v>
      </c>
      <c r="AL33" s="2804">
        <v>0.5</v>
      </c>
      <c r="AM33" s="2833">
        <v>0</v>
      </c>
    </row>
    <row r="34" spans="1:39" ht="236.25">
      <c r="A34" s="289">
        <v>2306</v>
      </c>
      <c r="B34" s="1646" t="s">
        <v>5843</v>
      </c>
      <c r="C34" s="1648" t="s">
        <v>5844</v>
      </c>
      <c r="D34" s="1046" t="s">
        <v>29</v>
      </c>
      <c r="E34" s="1046" t="s">
        <v>5845</v>
      </c>
      <c r="F34" s="1132" t="s">
        <v>2110</v>
      </c>
      <c r="G34" s="1647">
        <v>9554</v>
      </c>
      <c r="H34" s="2833">
        <v>0</v>
      </c>
      <c r="I34" s="2833">
        <v>0</v>
      </c>
      <c r="J34" s="2833">
        <v>0</v>
      </c>
      <c r="K34" s="1134">
        <v>0</v>
      </c>
      <c r="L34" s="1134">
        <v>9554</v>
      </c>
      <c r="M34" s="1637">
        <v>3000</v>
      </c>
      <c r="N34" s="1647">
        <v>0</v>
      </c>
      <c r="O34" s="1134">
        <v>3000</v>
      </c>
      <c r="P34" s="1134"/>
      <c r="Q34" s="1134"/>
      <c r="R34" s="1134"/>
      <c r="S34" s="1134"/>
      <c r="T34" s="1134"/>
      <c r="U34" s="1134"/>
      <c r="V34" s="1134"/>
      <c r="W34" s="1134"/>
      <c r="X34" s="1134"/>
      <c r="Y34" s="1134"/>
      <c r="Z34" s="466">
        <v>3000</v>
      </c>
      <c r="AA34" s="466">
        <v>0</v>
      </c>
      <c r="AB34" s="21">
        <v>3000</v>
      </c>
      <c r="AC34" s="21">
        <v>3000</v>
      </c>
      <c r="AD34" s="21"/>
      <c r="AE34" s="21">
        <v>3000</v>
      </c>
      <c r="AF34" s="21">
        <v>2999.997801</v>
      </c>
      <c r="AG34" s="21">
        <v>0</v>
      </c>
      <c r="AH34" s="21">
        <v>2999.997801</v>
      </c>
      <c r="AI34" s="1134"/>
      <c r="AJ34" s="1134" t="s">
        <v>9619</v>
      </c>
      <c r="AK34" s="1134" t="s">
        <v>12347</v>
      </c>
      <c r="AL34" s="2804">
        <v>0.25</v>
      </c>
      <c r="AM34" s="2833">
        <v>0</v>
      </c>
    </row>
    <row r="35" spans="1:39" ht="110.25">
      <c r="A35" s="289">
        <v>2307</v>
      </c>
      <c r="B35" s="1646" t="s">
        <v>5846</v>
      </c>
      <c r="C35" s="1648" t="s">
        <v>5847</v>
      </c>
      <c r="D35" s="1046" t="s">
        <v>5848</v>
      </c>
      <c r="E35" s="1046" t="s">
        <v>5838</v>
      </c>
      <c r="F35" s="1132" t="s">
        <v>2110</v>
      </c>
      <c r="G35" s="1647">
        <v>11905.23</v>
      </c>
      <c r="H35" s="2833">
        <v>0</v>
      </c>
      <c r="I35" s="2833">
        <v>0</v>
      </c>
      <c r="J35" s="2833">
        <v>0</v>
      </c>
      <c r="K35" s="1134">
        <v>0</v>
      </c>
      <c r="L35" s="1134">
        <v>11905.23</v>
      </c>
      <c r="M35" s="1637">
        <v>3000</v>
      </c>
      <c r="N35" s="1647">
        <v>0</v>
      </c>
      <c r="O35" s="1134">
        <v>3000</v>
      </c>
      <c r="P35" s="1134"/>
      <c r="Q35" s="1134"/>
      <c r="R35" s="1134"/>
      <c r="S35" s="1134"/>
      <c r="T35" s="1134"/>
      <c r="U35" s="1134"/>
      <c r="V35" s="1134"/>
      <c r="W35" s="1134"/>
      <c r="X35" s="1134"/>
      <c r="Y35" s="1134"/>
      <c r="Z35" s="466">
        <v>3000</v>
      </c>
      <c r="AA35" s="466">
        <v>0</v>
      </c>
      <c r="AB35" s="21">
        <v>3000</v>
      </c>
      <c r="AC35" s="21">
        <v>750</v>
      </c>
      <c r="AD35" s="21"/>
      <c r="AE35" s="21">
        <v>750</v>
      </c>
      <c r="AF35" s="21">
        <v>749.97126900000001</v>
      </c>
      <c r="AG35" s="21">
        <v>0</v>
      </c>
      <c r="AH35" s="21">
        <v>749.97126900000001</v>
      </c>
      <c r="AI35" s="1134"/>
      <c r="AJ35" s="1134" t="s">
        <v>9620</v>
      </c>
      <c r="AK35" s="1134" t="s">
        <v>9661</v>
      </c>
      <c r="AL35" s="2804">
        <v>0.25</v>
      </c>
      <c r="AM35" s="2833">
        <v>0</v>
      </c>
    </row>
    <row r="36" spans="1:39">
      <c r="A36" s="289"/>
      <c r="B36" s="1646"/>
      <c r="C36" s="1648"/>
      <c r="D36" s="1046"/>
      <c r="E36" s="1046"/>
      <c r="F36" s="1132"/>
      <c r="G36" s="1647"/>
      <c r="H36" s="2833"/>
      <c r="I36" s="2833"/>
      <c r="J36" s="2833"/>
      <c r="K36" s="1134"/>
      <c r="L36" s="1134"/>
      <c r="M36" s="1637"/>
      <c r="N36" s="1647"/>
      <c r="O36" s="1134"/>
      <c r="P36" s="1134"/>
      <c r="Q36" s="1134"/>
      <c r="R36" s="1134"/>
      <c r="S36" s="1134"/>
      <c r="T36" s="1134"/>
      <c r="U36" s="1134"/>
      <c r="V36" s="1134"/>
      <c r="W36" s="1134"/>
      <c r="X36" s="1134"/>
      <c r="Y36" s="1134"/>
      <c r="Z36" s="466"/>
      <c r="AA36" s="466"/>
      <c r="AB36" s="21"/>
      <c r="AC36" s="21"/>
      <c r="AD36" s="21"/>
      <c r="AE36" s="21"/>
      <c r="AF36" s="21"/>
      <c r="AG36" s="21"/>
      <c r="AH36" s="21"/>
      <c r="AI36" s="1134"/>
      <c r="AJ36" s="1134"/>
      <c r="AK36" s="1134"/>
      <c r="AL36" s="1134"/>
      <c r="AM36" s="2833"/>
    </row>
    <row r="37" spans="1:39" ht="19.5" thickBot="1">
      <c r="A37" s="289"/>
      <c r="B37" s="1646"/>
      <c r="C37" s="647" t="s">
        <v>9218</v>
      </c>
      <c r="D37" s="2834"/>
      <c r="E37" s="2834"/>
      <c r="F37" s="2835"/>
      <c r="G37" s="2836">
        <v>97322.083999999973</v>
      </c>
      <c r="H37" s="2836">
        <v>9892.4500000000007</v>
      </c>
      <c r="I37" s="2836">
        <v>4448.33</v>
      </c>
      <c r="J37" s="2836">
        <v>10759.19</v>
      </c>
      <c r="K37" s="2836">
        <v>14340.779999999999</v>
      </c>
      <c r="L37" s="2836">
        <v>82981.303999999989</v>
      </c>
      <c r="M37" s="2836">
        <v>38018.823000000004</v>
      </c>
      <c r="N37" s="2836">
        <v>1246.4970000000001</v>
      </c>
      <c r="O37" s="2836">
        <v>39265.320000000007</v>
      </c>
      <c r="P37" s="2836">
        <v>0</v>
      </c>
      <c r="Q37" s="2836">
        <v>80</v>
      </c>
      <c r="R37" s="2836">
        <v>80</v>
      </c>
      <c r="S37" s="2836">
        <v>0</v>
      </c>
      <c r="T37" s="2836">
        <v>0</v>
      </c>
      <c r="U37" s="2836">
        <v>0</v>
      </c>
      <c r="V37" s="2836">
        <v>0</v>
      </c>
      <c r="W37" s="2836">
        <v>0</v>
      </c>
      <c r="X37" s="2836">
        <v>0</v>
      </c>
      <c r="Y37" s="2836">
        <v>0</v>
      </c>
      <c r="Z37" s="2836">
        <v>37938.823000000004</v>
      </c>
      <c r="AA37" s="2836">
        <v>1326.4970000000001</v>
      </c>
      <c r="AB37" s="2836">
        <v>39265.320000000007</v>
      </c>
      <c r="AC37" s="2836">
        <v>26141.665000000001</v>
      </c>
      <c r="AD37" s="2836">
        <v>823.08400000000006</v>
      </c>
      <c r="AE37" s="2836">
        <v>26964.749</v>
      </c>
      <c r="AF37" s="2836">
        <v>23497.769747999999</v>
      </c>
      <c r="AG37" s="2836">
        <v>589.41328700000008</v>
      </c>
      <c r="AH37" s="2836">
        <v>24087.183035000002</v>
      </c>
      <c r="AI37" s="2836">
        <v>0</v>
      </c>
      <c r="AJ37" s="2837"/>
      <c r="AK37" s="2837"/>
      <c r="AL37" s="2837"/>
      <c r="AM37" s="2838"/>
    </row>
    <row r="38" spans="1:39" ht="20.25" thickTop="1" thickBot="1">
      <c r="A38" s="2839"/>
      <c r="B38" s="2840"/>
      <c r="C38" s="2841" t="s">
        <v>9219</v>
      </c>
      <c r="D38" s="2842"/>
      <c r="E38" s="2843"/>
      <c r="F38" s="2844"/>
      <c r="G38" s="1647">
        <v>5315.4</v>
      </c>
      <c r="H38" s="1647">
        <v>0</v>
      </c>
      <c r="I38" s="1647">
        <v>0</v>
      </c>
      <c r="J38" s="1647">
        <v>0</v>
      </c>
      <c r="K38" s="1647">
        <v>0</v>
      </c>
      <c r="L38" s="1647">
        <v>5315.4</v>
      </c>
      <c r="M38" s="1647">
        <v>0</v>
      </c>
      <c r="N38" s="1647">
        <v>150</v>
      </c>
      <c r="O38" s="1647">
        <v>150</v>
      </c>
      <c r="P38" s="1647">
        <v>0</v>
      </c>
      <c r="Q38" s="1647">
        <v>0</v>
      </c>
      <c r="R38" s="1647">
        <v>0</v>
      </c>
      <c r="S38" s="1647">
        <v>0</v>
      </c>
      <c r="T38" s="1647">
        <v>0</v>
      </c>
      <c r="U38" s="1647">
        <v>0</v>
      </c>
      <c r="V38" s="1647">
        <v>0</v>
      </c>
      <c r="W38" s="1647">
        <v>0</v>
      </c>
      <c r="X38" s="1647">
        <v>0</v>
      </c>
      <c r="Y38" s="1647">
        <v>0</v>
      </c>
      <c r="Z38" s="1647">
        <v>0</v>
      </c>
      <c r="AA38" s="1647">
        <v>150</v>
      </c>
      <c r="AB38" s="1647">
        <v>150</v>
      </c>
      <c r="AC38" s="1647">
        <v>0</v>
      </c>
      <c r="AD38" s="1647">
        <v>0</v>
      </c>
      <c r="AE38" s="1647">
        <v>0</v>
      </c>
      <c r="AF38" s="1647">
        <v>0</v>
      </c>
      <c r="AG38" s="1647">
        <v>0</v>
      </c>
      <c r="AH38" s="1647">
        <v>0</v>
      </c>
      <c r="AI38" s="1647">
        <v>0</v>
      </c>
      <c r="AJ38" s="2845"/>
      <c r="AK38" s="2845"/>
      <c r="AL38" s="2845"/>
      <c r="AM38" s="2846"/>
    </row>
    <row r="39" spans="1:39" ht="20.25" thickTop="1" thickBot="1">
      <c r="A39" s="518"/>
      <c r="B39" s="518"/>
      <c r="C39" s="647" t="s">
        <v>5849</v>
      </c>
      <c r="D39" s="673"/>
      <c r="E39" s="673"/>
      <c r="F39" s="673"/>
      <c r="G39" s="591">
        <v>102637.48399999997</v>
      </c>
      <c r="H39" s="591">
        <v>9892.4500000000007</v>
      </c>
      <c r="I39" s="591">
        <v>4448.33</v>
      </c>
      <c r="J39" s="591">
        <v>10759.19</v>
      </c>
      <c r="K39" s="591">
        <v>14340.779999999999</v>
      </c>
      <c r="L39" s="591">
        <v>88296.703999999983</v>
      </c>
      <c r="M39" s="591">
        <v>38018.823000000004</v>
      </c>
      <c r="N39" s="591">
        <v>1396.4970000000001</v>
      </c>
      <c r="O39" s="591">
        <v>39415.320000000007</v>
      </c>
      <c r="P39" s="591">
        <v>0</v>
      </c>
      <c r="Q39" s="591">
        <v>80</v>
      </c>
      <c r="R39" s="591">
        <v>80</v>
      </c>
      <c r="S39" s="591">
        <v>0</v>
      </c>
      <c r="T39" s="591">
        <v>0</v>
      </c>
      <c r="U39" s="591">
        <v>0</v>
      </c>
      <c r="V39" s="591">
        <v>0</v>
      </c>
      <c r="W39" s="591">
        <v>0</v>
      </c>
      <c r="X39" s="591">
        <v>0</v>
      </c>
      <c r="Y39" s="591">
        <v>0</v>
      </c>
      <c r="Z39" s="591">
        <v>37938.823000000004</v>
      </c>
      <c r="AA39" s="591">
        <v>1476.4970000000001</v>
      </c>
      <c r="AB39" s="591">
        <v>39415.320000000007</v>
      </c>
      <c r="AC39" s="591">
        <v>26141.665000000001</v>
      </c>
      <c r="AD39" s="591">
        <v>823.08400000000006</v>
      </c>
      <c r="AE39" s="591">
        <v>26964.749</v>
      </c>
      <c r="AF39" s="591">
        <v>23497.769747999999</v>
      </c>
      <c r="AG39" s="591">
        <v>589.41328700000008</v>
      </c>
      <c r="AH39" s="591">
        <v>24087.183035000002</v>
      </c>
      <c r="AI39" s="591">
        <v>0</v>
      </c>
      <c r="AJ39" s="2310"/>
      <c r="AK39" s="2310"/>
      <c r="AL39" s="2310"/>
      <c r="AM39" s="591">
        <v>15000</v>
      </c>
    </row>
    <row r="40" spans="1:39" ht="19.5" thickTop="1"/>
  </sheetData>
  <autoFilter ref="A10:A40"/>
  <mergeCells count="27">
    <mergeCell ref="A1:AM1"/>
    <mergeCell ref="A2:AM2"/>
    <mergeCell ref="A4:A6"/>
    <mergeCell ref="B4:B6"/>
    <mergeCell ref="C4:C6"/>
    <mergeCell ref="D4:D6"/>
    <mergeCell ref="E4:E6"/>
    <mergeCell ref="F4:F6"/>
    <mergeCell ref="G4:G6"/>
    <mergeCell ref="H4:H6"/>
    <mergeCell ref="I4:J5"/>
    <mergeCell ref="K4:K6"/>
    <mergeCell ref="L4:L6"/>
    <mergeCell ref="M4:O5"/>
    <mergeCell ref="AM4:AM6"/>
    <mergeCell ref="AK3:AL3"/>
    <mergeCell ref="P4:S4"/>
    <mergeCell ref="T4:U5"/>
    <mergeCell ref="V4:W5"/>
    <mergeCell ref="X4:Y5"/>
    <mergeCell ref="Z4:AB5"/>
    <mergeCell ref="AL4:AL6"/>
    <mergeCell ref="AC4:AE5"/>
    <mergeCell ref="AF4:AH5"/>
    <mergeCell ref="AI4:AI6"/>
    <mergeCell ref="AJ4:AJ6"/>
    <mergeCell ref="AK4:AK6"/>
  </mergeCells>
  <conditionalFormatting sqref="B12">
    <cfRule type="duplicateValues" dxfId="87" priority="3"/>
  </conditionalFormatting>
  <conditionalFormatting sqref="B13">
    <cfRule type="duplicateValues" dxfId="86" priority="2"/>
  </conditionalFormatting>
  <conditionalFormatting sqref="B20">
    <cfRule type="duplicateValues" dxfId="85" priority="1"/>
  </conditionalFormatting>
  <conditionalFormatting sqref="B21">
    <cfRule type="duplicateValues" dxfId="84" priority="4"/>
  </conditionalFormatting>
  <conditionalFormatting sqref="B22:B29 B16:B19">
    <cfRule type="duplicateValues" dxfId="83" priority="5"/>
  </conditionalFormatting>
  <printOptions horizontalCentered="1"/>
  <pageMargins left="0.39370078740157483" right="0.19685039370078741" top="0.51181102362204722" bottom="0.51181102362204722" header="0.51181102362204722" footer="0.51181102362204722"/>
  <pageSetup paperSize="9" scale="55" firstPageNumber="10" fitToWidth="0" orientation="landscape" useFirstPageNumber="1" r:id="rId1"/>
  <headerFooter alignWithMargins="0">
    <oddHeader>&amp;R{&amp;P}</oddHeader>
  </headerFooter>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6">
    <tabColor rgb="FF92D050"/>
  </sheetPr>
  <dimension ref="A1:AO22"/>
  <sheetViews>
    <sheetView view="pageBreakPreview" zoomScaleNormal="100" zoomScaleSheetLayoutView="100" workbookViewId="0">
      <pane xSplit="3" ySplit="6" topLeftCell="D20" activePane="bottomRight" state="frozen"/>
      <selection activeCell="B13" sqref="B13"/>
      <selection pane="topRight" activeCell="B13" sqref="B13"/>
      <selection pane="bottomLeft" activeCell="B13" sqref="B13"/>
      <selection pane="bottomRight" activeCell="B13" sqref="B13"/>
    </sheetView>
  </sheetViews>
  <sheetFormatPr defaultColWidth="8" defaultRowHeight="15.75"/>
  <cols>
    <col min="1" max="1" width="6.125" style="157" customWidth="1"/>
    <col min="2" max="2" width="8.875" style="157" hidden="1" customWidth="1"/>
    <col min="3" max="3" width="33.125" style="153" customWidth="1"/>
    <col min="4" max="4" width="10.625" style="157" customWidth="1"/>
    <col min="5" max="5" width="9.5" style="157" customWidth="1"/>
    <col min="6" max="6" width="8.75" style="157" hidden="1" customWidth="1"/>
    <col min="7" max="7" width="10.625" style="230" customWidth="1"/>
    <col min="8" max="9" width="8.875" style="230" hidden="1" customWidth="1"/>
    <col min="10" max="10" width="5.75" style="230" hidden="1" customWidth="1"/>
    <col min="11" max="11" width="9.375" style="230" customWidth="1"/>
    <col min="12" max="12" width="10.25" style="230" customWidth="1"/>
    <col min="13" max="13" width="9.625" style="230" customWidth="1"/>
    <col min="14" max="14" width="8.375" style="230" bestFit="1" customWidth="1"/>
    <col min="15" max="15" width="9.625" style="230" customWidth="1"/>
    <col min="16" max="25" width="9.625" style="230" hidden="1" customWidth="1"/>
    <col min="26" max="34" width="9.625" style="230" customWidth="1"/>
    <col min="35" max="35" width="9.625" style="230" hidden="1" customWidth="1"/>
    <col min="36" max="38" width="9.625" style="230" customWidth="1"/>
    <col min="39" max="39" width="7.375" style="230" customWidth="1"/>
    <col min="40" max="40" width="17.125" style="991" customWidth="1"/>
    <col min="41" max="16384" width="8" style="991"/>
  </cols>
  <sheetData>
    <row r="1" spans="1:41" ht="27">
      <c r="A1" s="3334" t="s">
        <v>8</v>
      </c>
      <c r="B1" s="3334"/>
      <c r="C1" s="3334"/>
      <c r="D1" s="3334"/>
      <c r="E1" s="3334"/>
      <c r="F1" s="3334"/>
      <c r="G1" s="3334"/>
      <c r="H1" s="3334"/>
      <c r="I1" s="3334"/>
      <c r="J1" s="3334"/>
      <c r="K1" s="3334"/>
      <c r="L1" s="3334"/>
      <c r="M1" s="3334"/>
      <c r="N1" s="3334"/>
      <c r="O1" s="3334"/>
      <c r="P1" s="3334"/>
      <c r="Q1" s="3334"/>
      <c r="R1" s="3334"/>
      <c r="S1" s="3334"/>
      <c r="T1" s="3334"/>
      <c r="U1" s="3334"/>
      <c r="V1" s="3334"/>
      <c r="W1" s="3334"/>
      <c r="X1" s="3334"/>
      <c r="Y1" s="3334"/>
      <c r="Z1" s="3334"/>
      <c r="AA1" s="3334"/>
      <c r="AB1" s="3334"/>
      <c r="AC1" s="3334"/>
      <c r="AD1" s="3334"/>
      <c r="AE1" s="3334"/>
      <c r="AF1" s="3334"/>
      <c r="AG1" s="3334"/>
      <c r="AH1" s="3334"/>
      <c r="AI1" s="3334"/>
      <c r="AJ1" s="3334"/>
      <c r="AK1" s="3334"/>
      <c r="AL1" s="3334"/>
      <c r="AM1" s="3334"/>
    </row>
    <row r="2" spans="1:41" ht="27">
      <c r="A2" s="3334" t="s">
        <v>5850</v>
      </c>
      <c r="B2" s="3334"/>
      <c r="C2" s="3334"/>
      <c r="D2" s="3334"/>
      <c r="E2" s="3334"/>
      <c r="F2" s="3334"/>
      <c r="G2" s="3334"/>
      <c r="H2" s="3334"/>
      <c r="I2" s="3334"/>
      <c r="J2" s="3334"/>
      <c r="K2" s="3334"/>
      <c r="L2" s="3334"/>
      <c r="M2" s="3334"/>
      <c r="N2" s="3334"/>
      <c r="O2" s="3334"/>
      <c r="P2" s="3334"/>
      <c r="Q2" s="3334"/>
      <c r="R2" s="3334"/>
      <c r="S2" s="3334"/>
      <c r="T2" s="3334"/>
      <c r="U2" s="3334"/>
      <c r="V2" s="3334"/>
      <c r="W2" s="3334"/>
      <c r="X2" s="3334"/>
      <c r="Y2" s="3334"/>
      <c r="Z2" s="3334"/>
      <c r="AA2" s="3334"/>
      <c r="AB2" s="3334"/>
      <c r="AC2" s="3334"/>
      <c r="AD2" s="3334"/>
      <c r="AE2" s="3334"/>
      <c r="AF2" s="3334"/>
      <c r="AG2" s="3334"/>
      <c r="AH2" s="3334"/>
      <c r="AI2" s="3334"/>
      <c r="AJ2" s="3334"/>
      <c r="AK2" s="3334"/>
      <c r="AL2" s="3334"/>
      <c r="AM2" s="3334"/>
    </row>
    <row r="3" spans="1:41">
      <c r="B3" s="1649"/>
      <c r="C3" s="1650"/>
      <c r="D3" s="1650"/>
      <c r="E3" s="1650"/>
      <c r="F3" s="1650"/>
      <c r="G3" s="1650"/>
      <c r="H3" s="1650"/>
      <c r="I3" s="1650"/>
      <c r="J3" s="1650"/>
      <c r="K3" s="1650"/>
      <c r="L3" s="1650"/>
      <c r="M3" s="1650"/>
      <c r="N3" s="1650"/>
      <c r="O3" s="1650"/>
      <c r="P3" s="4"/>
      <c r="Q3" s="4"/>
      <c r="R3" s="4"/>
      <c r="S3" s="4"/>
      <c r="T3" s="4"/>
      <c r="U3" s="4"/>
      <c r="V3" s="4"/>
      <c r="W3" s="4"/>
      <c r="X3" s="4"/>
      <c r="Y3" s="4"/>
      <c r="Z3" s="4"/>
      <c r="AA3" s="4"/>
      <c r="AB3" s="4"/>
      <c r="AC3" s="4"/>
      <c r="AD3" s="4"/>
      <c r="AE3" s="4"/>
      <c r="AF3" s="4"/>
      <c r="AG3" s="4"/>
      <c r="AH3" s="4"/>
      <c r="AI3" s="4"/>
      <c r="AJ3" s="4"/>
      <c r="AK3" s="3024" t="s">
        <v>9121</v>
      </c>
      <c r="AL3" s="3024"/>
      <c r="AM3" s="1650"/>
    </row>
    <row r="4" spans="1:41" ht="15.75" customHeight="1">
      <c r="A4" s="3335" t="s">
        <v>10</v>
      </c>
      <c r="B4" s="3070" t="s">
        <v>11</v>
      </c>
      <c r="C4" s="3161" t="s">
        <v>12</v>
      </c>
      <c r="D4" s="3335" t="s">
        <v>13</v>
      </c>
      <c r="E4" s="3336" t="s">
        <v>2229</v>
      </c>
      <c r="F4" s="3335" t="s">
        <v>14</v>
      </c>
      <c r="G4" s="3335" t="s">
        <v>15</v>
      </c>
      <c r="H4" s="3335" t="s">
        <v>304</v>
      </c>
      <c r="I4" s="3335" t="s">
        <v>118</v>
      </c>
      <c r="J4" s="3335"/>
      <c r="K4" s="3335" t="s">
        <v>119</v>
      </c>
      <c r="L4" s="3335" t="s">
        <v>4128</v>
      </c>
      <c r="M4" s="3337" t="s">
        <v>116</v>
      </c>
      <c r="N4" s="3337"/>
      <c r="O4" s="3337"/>
      <c r="P4" s="3028" t="s">
        <v>9118</v>
      </c>
      <c r="Q4" s="3029"/>
      <c r="R4" s="3029"/>
      <c r="S4" s="3030"/>
      <c r="T4" s="3031" t="s">
        <v>9107</v>
      </c>
      <c r="U4" s="3032"/>
      <c r="V4" s="3031" t="s">
        <v>9108</v>
      </c>
      <c r="W4" s="3032"/>
      <c r="X4" s="3031" t="s">
        <v>9109</v>
      </c>
      <c r="Y4" s="3032"/>
      <c r="Z4" s="3035" t="s">
        <v>9119</v>
      </c>
      <c r="AA4" s="3036"/>
      <c r="AB4" s="3037"/>
      <c r="AC4" s="3035" t="s">
        <v>9120</v>
      </c>
      <c r="AD4" s="3036"/>
      <c r="AE4" s="3037"/>
      <c r="AF4" s="3041" t="s">
        <v>9110</v>
      </c>
      <c r="AG4" s="3042"/>
      <c r="AH4" s="3043"/>
      <c r="AI4" s="3025" t="s">
        <v>9111</v>
      </c>
      <c r="AJ4" s="3025" t="s">
        <v>9112</v>
      </c>
      <c r="AK4" s="3025" t="s">
        <v>9113</v>
      </c>
      <c r="AL4" s="3025" t="s">
        <v>9114</v>
      </c>
      <c r="AM4" s="3335" t="s">
        <v>16</v>
      </c>
    </row>
    <row r="5" spans="1:41" ht="31.5" customHeight="1">
      <c r="A5" s="3335"/>
      <c r="B5" s="3071"/>
      <c r="C5" s="3162"/>
      <c r="D5" s="3335"/>
      <c r="E5" s="3336"/>
      <c r="F5" s="3335"/>
      <c r="G5" s="3335"/>
      <c r="H5" s="3335"/>
      <c r="I5" s="3335"/>
      <c r="J5" s="3335"/>
      <c r="K5" s="3335"/>
      <c r="L5" s="3335"/>
      <c r="M5" s="3337"/>
      <c r="N5" s="3337"/>
      <c r="O5" s="3337"/>
      <c r="P5" s="2289" t="s">
        <v>2</v>
      </c>
      <c r="Q5" s="2289" t="s">
        <v>2</v>
      </c>
      <c r="R5" s="2290" t="s">
        <v>3</v>
      </c>
      <c r="S5" s="2290" t="s">
        <v>3</v>
      </c>
      <c r="T5" s="3033"/>
      <c r="U5" s="3034"/>
      <c r="V5" s="3033"/>
      <c r="W5" s="3034"/>
      <c r="X5" s="3033"/>
      <c r="Y5" s="3034"/>
      <c r="Z5" s="3038"/>
      <c r="AA5" s="3039"/>
      <c r="AB5" s="3040"/>
      <c r="AC5" s="3038"/>
      <c r="AD5" s="3039"/>
      <c r="AE5" s="3040"/>
      <c r="AF5" s="3044"/>
      <c r="AG5" s="3045"/>
      <c r="AH5" s="3046"/>
      <c r="AI5" s="3026"/>
      <c r="AJ5" s="3026"/>
      <c r="AK5" s="3026"/>
      <c r="AL5" s="3026"/>
      <c r="AM5" s="3335"/>
    </row>
    <row r="6" spans="1:41" ht="27" customHeight="1">
      <c r="A6" s="3335"/>
      <c r="B6" s="3072"/>
      <c r="C6" s="3163"/>
      <c r="D6" s="3335"/>
      <c r="E6" s="3336"/>
      <c r="F6" s="3335"/>
      <c r="G6" s="3335"/>
      <c r="H6" s="3335"/>
      <c r="I6" s="1651" t="s">
        <v>1</v>
      </c>
      <c r="J6" s="1651" t="s">
        <v>201</v>
      </c>
      <c r="K6" s="3335"/>
      <c r="L6" s="3335"/>
      <c r="M6" s="627" t="s">
        <v>2</v>
      </c>
      <c r="N6" s="627" t="s">
        <v>3</v>
      </c>
      <c r="O6" s="627" t="s">
        <v>1</v>
      </c>
      <c r="P6" s="2289" t="s">
        <v>9115</v>
      </c>
      <c r="Q6" s="2290" t="s">
        <v>9116</v>
      </c>
      <c r="R6" s="2289" t="s">
        <v>9115</v>
      </c>
      <c r="S6" s="2290" t="s">
        <v>9116</v>
      </c>
      <c r="T6" s="2289" t="s">
        <v>2</v>
      </c>
      <c r="U6" s="2290" t="s">
        <v>3</v>
      </c>
      <c r="V6" s="2289" t="s">
        <v>2</v>
      </c>
      <c r="W6" s="2290" t="s">
        <v>3</v>
      </c>
      <c r="X6" s="2289" t="s">
        <v>2</v>
      </c>
      <c r="Y6" s="2290" t="s">
        <v>3</v>
      </c>
      <c r="Z6" s="2289" t="s">
        <v>2</v>
      </c>
      <c r="AA6" s="2290" t="s">
        <v>3</v>
      </c>
      <c r="AB6" s="2290" t="s">
        <v>1</v>
      </c>
      <c r="AC6" s="2289" t="s">
        <v>2</v>
      </c>
      <c r="AD6" s="2290" t="s">
        <v>3</v>
      </c>
      <c r="AE6" s="2290" t="s">
        <v>1</v>
      </c>
      <c r="AF6" s="2291" t="s">
        <v>9117</v>
      </c>
      <c r="AG6" s="2291" t="s">
        <v>3</v>
      </c>
      <c r="AH6" s="2291" t="s">
        <v>1</v>
      </c>
      <c r="AI6" s="3027"/>
      <c r="AJ6" s="3027"/>
      <c r="AK6" s="3027"/>
      <c r="AL6" s="3027"/>
      <c r="AM6" s="3335"/>
    </row>
    <row r="7" spans="1:41">
      <c r="A7" s="1007">
        <v>1</v>
      </c>
      <c r="B7" s="1008">
        <v>2</v>
      </c>
      <c r="C7" s="1007">
        <v>3</v>
      </c>
      <c r="D7" s="1007">
        <v>4</v>
      </c>
      <c r="E7" s="1007">
        <v>5</v>
      </c>
      <c r="F7" s="1007">
        <v>6</v>
      </c>
      <c r="G7" s="1007">
        <v>7</v>
      </c>
      <c r="H7" s="1007">
        <v>8</v>
      </c>
      <c r="I7" s="1007">
        <v>9</v>
      </c>
      <c r="J7" s="1007">
        <v>10</v>
      </c>
      <c r="K7" s="1007">
        <v>11</v>
      </c>
      <c r="L7" s="1007">
        <v>12</v>
      </c>
      <c r="M7" s="1007">
        <v>13</v>
      </c>
      <c r="N7" s="1007">
        <v>14</v>
      </c>
      <c r="O7" s="1007">
        <v>15</v>
      </c>
      <c r="P7" s="2292">
        <v>16</v>
      </c>
      <c r="Q7" s="2292">
        <v>17</v>
      </c>
      <c r="R7" s="2292">
        <v>18</v>
      </c>
      <c r="S7" s="2292">
        <v>19</v>
      </c>
      <c r="T7" s="2292">
        <v>20</v>
      </c>
      <c r="U7" s="2292">
        <v>21</v>
      </c>
      <c r="V7" s="2292">
        <v>22</v>
      </c>
      <c r="W7" s="2292">
        <v>23</v>
      </c>
      <c r="X7" s="2292">
        <v>24</v>
      </c>
      <c r="Y7" s="2292">
        <v>25</v>
      </c>
      <c r="Z7" s="2292">
        <v>10</v>
      </c>
      <c r="AA7" s="2292">
        <v>11</v>
      </c>
      <c r="AB7" s="2292">
        <v>12</v>
      </c>
      <c r="AC7" s="2292">
        <v>9</v>
      </c>
      <c r="AD7" s="2292">
        <v>10</v>
      </c>
      <c r="AE7" s="2292">
        <v>11</v>
      </c>
      <c r="AF7" s="2292">
        <v>12</v>
      </c>
      <c r="AG7" s="2292">
        <v>13</v>
      </c>
      <c r="AH7" s="2292">
        <v>14</v>
      </c>
      <c r="AI7" s="2292">
        <v>15</v>
      </c>
      <c r="AJ7" s="2292">
        <v>15</v>
      </c>
      <c r="AK7" s="2292">
        <v>16</v>
      </c>
      <c r="AL7" s="2292">
        <v>17</v>
      </c>
      <c r="AM7" s="1007">
        <v>16</v>
      </c>
    </row>
    <row r="8" spans="1:41">
      <c r="A8" s="1652"/>
      <c r="B8" s="1653"/>
      <c r="C8" s="118"/>
      <c r="D8" s="1652"/>
      <c r="E8" s="1652"/>
      <c r="F8" s="1652"/>
      <c r="G8" s="1654"/>
      <c r="H8" s="1654"/>
      <c r="I8" s="1654"/>
      <c r="J8" s="1654"/>
      <c r="K8" s="1654"/>
      <c r="L8" s="1654"/>
      <c r="M8" s="1654"/>
      <c r="N8" s="1654"/>
      <c r="O8" s="1654"/>
      <c r="P8" s="1654"/>
      <c r="Q8" s="1654"/>
      <c r="R8" s="1654"/>
      <c r="S8" s="1654"/>
      <c r="T8" s="1654"/>
      <c r="U8" s="1654"/>
      <c r="V8" s="1654"/>
      <c r="W8" s="1654"/>
      <c r="X8" s="1654"/>
      <c r="Y8" s="1654"/>
      <c r="Z8" s="1654"/>
      <c r="AA8" s="1654"/>
      <c r="AB8" s="1654"/>
      <c r="AC8" s="1654"/>
      <c r="AD8" s="1654"/>
      <c r="AE8" s="1654"/>
      <c r="AF8" s="1654"/>
      <c r="AG8" s="1654"/>
      <c r="AH8" s="1654"/>
      <c r="AI8" s="1654"/>
      <c r="AJ8" s="1654"/>
      <c r="AK8" s="1654"/>
      <c r="AL8" s="1654"/>
      <c r="AM8" s="1654"/>
    </row>
    <row r="9" spans="1:41">
      <c r="A9" s="1655"/>
      <c r="B9" s="1656"/>
      <c r="C9" s="127" t="s">
        <v>5851</v>
      </c>
      <c r="D9" s="1655"/>
      <c r="E9" s="1655"/>
      <c r="F9" s="1655"/>
      <c r="G9" s="1657"/>
      <c r="H9" s="1657"/>
      <c r="I9" s="1657"/>
      <c r="J9" s="1657"/>
      <c r="K9" s="1657"/>
      <c r="L9" s="1657"/>
      <c r="M9" s="1657"/>
      <c r="N9" s="1657"/>
      <c r="O9" s="1657"/>
      <c r="P9" s="1657"/>
      <c r="Q9" s="1657"/>
      <c r="R9" s="1657"/>
      <c r="S9" s="1657"/>
      <c r="T9" s="1657"/>
      <c r="U9" s="1657"/>
      <c r="V9" s="1657"/>
      <c r="W9" s="1657"/>
      <c r="X9" s="1657"/>
      <c r="Y9" s="1657"/>
      <c r="Z9" s="1657"/>
      <c r="AA9" s="1657"/>
      <c r="AB9" s="1657"/>
      <c r="AC9" s="1657"/>
      <c r="AD9" s="1657"/>
      <c r="AE9" s="1657"/>
      <c r="AF9" s="1657"/>
      <c r="AG9" s="1657"/>
      <c r="AH9" s="1657"/>
      <c r="AI9" s="1657"/>
      <c r="AJ9" s="1657"/>
      <c r="AK9" s="1657"/>
      <c r="AL9" s="1657"/>
      <c r="AM9" s="1657"/>
    </row>
    <row r="10" spans="1:41">
      <c r="A10" s="1655" t="s">
        <v>9244</v>
      </c>
      <c r="B10" s="1656"/>
      <c r="C10" s="127" t="s">
        <v>1620</v>
      </c>
      <c r="D10" s="1655"/>
      <c r="E10" s="1655"/>
      <c r="F10" s="1655"/>
      <c r="G10" s="1657"/>
      <c r="H10" s="1657"/>
      <c r="I10" s="1657"/>
      <c r="J10" s="1657"/>
      <c r="K10" s="1657"/>
      <c r="L10" s="1657"/>
      <c r="M10" s="1657"/>
      <c r="N10" s="1657"/>
      <c r="O10" s="1657"/>
      <c r="P10" s="1657"/>
      <c r="Q10" s="1657"/>
      <c r="R10" s="1657"/>
      <c r="S10" s="1657"/>
      <c r="T10" s="1657"/>
      <c r="U10" s="1657"/>
      <c r="V10" s="1657"/>
      <c r="W10" s="1657"/>
      <c r="X10" s="1657"/>
      <c r="Y10" s="1657"/>
      <c r="Z10" s="1657"/>
      <c r="AA10" s="1657"/>
      <c r="AB10" s="1657"/>
      <c r="AC10" s="1657"/>
      <c r="AD10" s="1657"/>
      <c r="AE10" s="1657"/>
      <c r="AF10" s="1657"/>
      <c r="AG10" s="1657"/>
      <c r="AH10" s="1657"/>
      <c r="AI10" s="1657"/>
      <c r="AJ10" s="1657"/>
      <c r="AK10" s="1657"/>
      <c r="AL10" s="1657"/>
      <c r="AM10" s="1657"/>
    </row>
    <row r="11" spans="1:41">
      <c r="A11" s="1655"/>
      <c r="B11" s="1656"/>
      <c r="C11" s="1658"/>
      <c r="D11" s="1655"/>
      <c r="E11" s="1655"/>
      <c r="F11" s="1655"/>
      <c r="G11" s="1657"/>
      <c r="H11" s="1657"/>
      <c r="I11" s="1657"/>
      <c r="J11" s="1657"/>
      <c r="K11" s="1657"/>
      <c r="L11" s="1657"/>
      <c r="M11" s="1657"/>
      <c r="N11" s="1657"/>
      <c r="O11" s="1657"/>
      <c r="P11" s="1657"/>
      <c r="Q11" s="1657"/>
      <c r="R11" s="1657"/>
      <c r="S11" s="1657"/>
      <c r="T11" s="1657"/>
      <c r="U11" s="1657"/>
      <c r="V11" s="1657"/>
      <c r="W11" s="1657"/>
      <c r="X11" s="1657"/>
      <c r="Y11" s="1657"/>
      <c r="Z11" s="1657"/>
      <c r="AA11" s="1657"/>
      <c r="AB11" s="1657"/>
      <c r="AC11" s="1657"/>
      <c r="AD11" s="1657"/>
      <c r="AE11" s="1657"/>
      <c r="AF11" s="1657"/>
      <c r="AG11" s="1657"/>
      <c r="AH11" s="1657"/>
      <c r="AI11" s="1657"/>
      <c r="AJ11" s="1657"/>
      <c r="AK11" s="1657"/>
      <c r="AL11" s="1657"/>
      <c r="AM11" s="1657"/>
    </row>
    <row r="12" spans="1:41" ht="63">
      <c r="A12" s="1659">
        <v>2308</v>
      </c>
      <c r="B12" s="1660" t="s">
        <v>5852</v>
      </c>
      <c r="C12" s="1633" t="s">
        <v>5853</v>
      </c>
      <c r="D12" s="1310" t="s">
        <v>617</v>
      </c>
      <c r="E12" s="1496" t="s">
        <v>5854</v>
      </c>
      <c r="F12" s="1497" t="s">
        <v>26</v>
      </c>
      <c r="G12" s="1661">
        <v>408.68099999999998</v>
      </c>
      <c r="H12" s="1499">
        <v>249.992312</v>
      </c>
      <c r="I12" s="1500">
        <v>0</v>
      </c>
      <c r="J12" s="1187">
        <v>0</v>
      </c>
      <c r="K12" s="1501">
        <v>249.992312</v>
      </c>
      <c r="L12" s="1662">
        <v>158.68868799999998</v>
      </c>
      <c r="M12" s="1187">
        <v>158.68899999999999</v>
      </c>
      <c r="N12" s="1187">
        <v>0</v>
      </c>
      <c r="O12" s="1663">
        <v>158.68899999999999</v>
      </c>
      <c r="P12" s="1663"/>
      <c r="Q12" s="1663"/>
      <c r="R12" s="1663"/>
      <c r="S12" s="1663"/>
      <c r="T12" s="1663"/>
      <c r="U12" s="1663"/>
      <c r="V12" s="1663"/>
      <c r="W12" s="1663"/>
      <c r="X12" s="1663"/>
      <c r="Y12" s="1663"/>
      <c r="Z12" s="466">
        <v>158.68899999999999</v>
      </c>
      <c r="AA12" s="466">
        <v>0</v>
      </c>
      <c r="AB12" s="21">
        <v>158.68899999999999</v>
      </c>
      <c r="AC12" s="21">
        <v>158.68849999999998</v>
      </c>
      <c r="AD12" s="21"/>
      <c r="AE12" s="21">
        <v>158.68849999999998</v>
      </c>
      <c r="AF12" s="21">
        <v>158.68542299999999</v>
      </c>
      <c r="AG12" s="21">
        <v>0</v>
      </c>
      <c r="AH12" s="21">
        <v>158.68542299999999</v>
      </c>
      <c r="AI12" s="1663"/>
      <c r="AJ12" s="1663"/>
      <c r="AK12" s="1663" t="s">
        <v>9735</v>
      </c>
      <c r="AL12" s="2613">
        <v>0.5</v>
      </c>
      <c r="AM12" s="287">
        <v>0</v>
      </c>
      <c r="AN12" s="1664"/>
    </row>
    <row r="13" spans="1:41" ht="189">
      <c r="A13" s="1665">
        <v>2309</v>
      </c>
      <c r="B13" s="1660" t="s">
        <v>5855</v>
      </c>
      <c r="C13" s="1633" t="s">
        <v>5856</v>
      </c>
      <c r="D13" s="1310" t="s">
        <v>620</v>
      </c>
      <c r="E13" s="1496" t="s">
        <v>9536</v>
      </c>
      <c r="F13" s="1497" t="s">
        <v>115</v>
      </c>
      <c r="G13" s="1661">
        <v>499.99299999999999</v>
      </c>
      <c r="H13" s="1499">
        <v>124.96748100000001</v>
      </c>
      <c r="I13" s="1500">
        <v>81.248000000000005</v>
      </c>
      <c r="J13" s="1187">
        <v>0</v>
      </c>
      <c r="K13" s="1501">
        <v>206.21548100000001</v>
      </c>
      <c r="L13" s="1662">
        <v>293.77751899999998</v>
      </c>
      <c r="M13" s="1187">
        <v>922.053</v>
      </c>
      <c r="N13" s="1187">
        <v>0</v>
      </c>
      <c r="O13" s="1663">
        <v>922.053</v>
      </c>
      <c r="P13" s="1663"/>
      <c r="Q13" s="1663"/>
      <c r="R13" s="1663"/>
      <c r="S13" s="1663"/>
      <c r="T13" s="1663"/>
      <c r="U13" s="1663"/>
      <c r="V13" s="1663"/>
      <c r="W13" s="1663"/>
      <c r="X13" s="1663">
        <v>628.27499999999998</v>
      </c>
      <c r="Y13" s="1663"/>
      <c r="Z13" s="466">
        <v>293.77800000000002</v>
      </c>
      <c r="AA13" s="466">
        <v>0</v>
      </c>
      <c r="AB13" s="21">
        <v>293.77800000000002</v>
      </c>
      <c r="AC13" s="21">
        <v>73.444999999999993</v>
      </c>
      <c r="AD13" s="21"/>
      <c r="AE13" s="21">
        <v>73.444999999999993</v>
      </c>
      <c r="AF13" s="21">
        <v>73.444999999999993</v>
      </c>
      <c r="AG13" s="21">
        <v>0</v>
      </c>
      <c r="AH13" s="21">
        <v>73.444999999999993</v>
      </c>
      <c r="AI13" s="1663"/>
      <c r="AJ13" s="1663" t="s">
        <v>9537</v>
      </c>
      <c r="AK13" s="1663" t="s">
        <v>12789</v>
      </c>
      <c r="AL13" s="2613">
        <v>0.25</v>
      </c>
      <c r="AM13" s="287">
        <v>0</v>
      </c>
      <c r="AN13" s="2709">
        <v>293.77800000000002</v>
      </c>
      <c r="AO13" s="2709">
        <v>0</v>
      </c>
    </row>
    <row r="14" spans="1:41" ht="63">
      <c r="A14" s="1665">
        <v>2310</v>
      </c>
      <c r="B14" s="1660" t="s">
        <v>5857</v>
      </c>
      <c r="C14" s="1633" t="s">
        <v>5858</v>
      </c>
      <c r="D14" s="1310" t="s">
        <v>617</v>
      </c>
      <c r="E14" s="1496" t="s">
        <v>5859</v>
      </c>
      <c r="F14" s="1497" t="s">
        <v>26</v>
      </c>
      <c r="G14" s="1661">
        <v>965.93799999999999</v>
      </c>
      <c r="H14" s="1499">
        <v>299.849985</v>
      </c>
      <c r="I14" s="1500">
        <v>0</v>
      </c>
      <c r="J14" s="1187">
        <v>0</v>
      </c>
      <c r="K14" s="1501">
        <v>299.849985</v>
      </c>
      <c r="L14" s="1662">
        <v>666.08801500000004</v>
      </c>
      <c r="M14" s="1187">
        <v>666.08799999999997</v>
      </c>
      <c r="N14" s="1187">
        <v>0</v>
      </c>
      <c r="O14" s="1663">
        <v>666.08799999999997</v>
      </c>
      <c r="P14" s="1663"/>
      <c r="Q14" s="1663"/>
      <c r="R14" s="1663"/>
      <c r="S14" s="1663"/>
      <c r="T14" s="1663"/>
      <c r="U14" s="1663"/>
      <c r="V14" s="1663"/>
      <c r="W14" s="1663"/>
      <c r="X14" s="1663"/>
      <c r="Y14" s="1663"/>
      <c r="Z14" s="466">
        <v>666.08799999999997</v>
      </c>
      <c r="AA14" s="466">
        <v>0</v>
      </c>
      <c r="AB14" s="21">
        <v>666.08799999999997</v>
      </c>
      <c r="AC14" s="21">
        <v>333.04399999999998</v>
      </c>
      <c r="AD14" s="21"/>
      <c r="AE14" s="21">
        <v>333.04399999999998</v>
      </c>
      <c r="AF14" s="21">
        <v>333.04399999999998</v>
      </c>
      <c r="AG14" s="21">
        <v>0</v>
      </c>
      <c r="AH14" s="21">
        <v>333.04399999999998</v>
      </c>
      <c r="AI14" s="1663"/>
      <c r="AJ14" s="1663"/>
      <c r="AK14" s="1663" t="s">
        <v>9259</v>
      </c>
      <c r="AL14" s="2613">
        <v>0.5</v>
      </c>
      <c r="AM14" s="287">
        <v>0</v>
      </c>
      <c r="AN14" s="1664"/>
    </row>
    <row r="15" spans="1:41" ht="63">
      <c r="A15" s="1665">
        <v>2311</v>
      </c>
      <c r="B15" s="1660" t="s">
        <v>5860</v>
      </c>
      <c r="C15" s="1633" t="s">
        <v>5861</v>
      </c>
      <c r="D15" s="1310" t="s">
        <v>531</v>
      </c>
      <c r="E15" s="1496" t="s">
        <v>5862</v>
      </c>
      <c r="F15" s="1497" t="s">
        <v>115</v>
      </c>
      <c r="G15" s="1661">
        <v>555.33799999999997</v>
      </c>
      <c r="H15" s="1499">
        <v>55.946962999999997</v>
      </c>
      <c r="I15" s="1500">
        <v>48.735999999999997</v>
      </c>
      <c r="J15" s="1187">
        <v>0</v>
      </c>
      <c r="K15" s="1501">
        <v>104.682963</v>
      </c>
      <c r="L15" s="1502">
        <v>450.65503699999999</v>
      </c>
      <c r="M15" s="1187">
        <v>450.65499999999997</v>
      </c>
      <c r="N15" s="1187">
        <v>0</v>
      </c>
      <c r="O15" s="1502">
        <v>450.65499999999997</v>
      </c>
      <c r="P15" s="1502"/>
      <c r="Q15" s="1502"/>
      <c r="R15" s="1502"/>
      <c r="S15" s="1502"/>
      <c r="T15" s="1502"/>
      <c r="U15" s="1502"/>
      <c r="V15" s="1502"/>
      <c r="W15" s="1502"/>
      <c r="X15" s="1502"/>
      <c r="Y15" s="1502"/>
      <c r="Z15" s="466">
        <v>450.65499999999997</v>
      </c>
      <c r="AA15" s="466">
        <v>0</v>
      </c>
      <c r="AB15" s="21">
        <v>450.65499999999997</v>
      </c>
      <c r="AC15" s="21">
        <v>450.65449999999998</v>
      </c>
      <c r="AD15" s="21"/>
      <c r="AE15" s="21">
        <v>450.65449999999998</v>
      </c>
      <c r="AF15" s="21">
        <v>450.654901</v>
      </c>
      <c r="AG15" s="21">
        <v>0</v>
      </c>
      <c r="AH15" s="21">
        <v>450.654901</v>
      </c>
      <c r="AI15" s="1502"/>
      <c r="AJ15" s="1502"/>
      <c r="AK15" s="1663" t="s">
        <v>10398</v>
      </c>
      <c r="AL15" s="2601">
        <v>0.5</v>
      </c>
      <c r="AM15" s="287">
        <v>0</v>
      </c>
    </row>
    <row r="16" spans="1:41" ht="63">
      <c r="A16" s="1665">
        <v>2312</v>
      </c>
      <c r="B16" s="1660" t="s">
        <v>5863</v>
      </c>
      <c r="C16" s="1633" t="s">
        <v>5864</v>
      </c>
      <c r="D16" s="1310" t="s">
        <v>531</v>
      </c>
      <c r="E16" s="1496" t="s">
        <v>5862</v>
      </c>
      <c r="F16" s="1497" t="s">
        <v>115</v>
      </c>
      <c r="G16" s="1661">
        <v>595.18399999999997</v>
      </c>
      <c r="H16" s="1499">
        <v>46.220790000000001</v>
      </c>
      <c r="I16" s="1500">
        <v>40.058</v>
      </c>
      <c r="J16" s="1187">
        <v>0</v>
      </c>
      <c r="K16" s="1501">
        <v>86.278790000000001</v>
      </c>
      <c r="L16" s="1502">
        <v>508.90520999999995</v>
      </c>
      <c r="M16" s="1187">
        <v>508.90499999999997</v>
      </c>
      <c r="N16" s="1187">
        <v>0</v>
      </c>
      <c r="O16" s="1502">
        <v>508.90499999999997</v>
      </c>
      <c r="P16" s="1502"/>
      <c r="Q16" s="1502"/>
      <c r="R16" s="1502"/>
      <c r="S16" s="1502"/>
      <c r="T16" s="1502"/>
      <c r="U16" s="1502"/>
      <c r="V16" s="1502"/>
      <c r="W16" s="1502"/>
      <c r="X16" s="1502"/>
      <c r="Y16" s="1502"/>
      <c r="Z16" s="466">
        <v>508.90499999999997</v>
      </c>
      <c r="AA16" s="466">
        <v>0</v>
      </c>
      <c r="AB16" s="21">
        <v>508.90499999999997</v>
      </c>
      <c r="AC16" s="21">
        <v>508.90449999999998</v>
      </c>
      <c r="AD16" s="21"/>
      <c r="AE16" s="21">
        <v>508.90449999999998</v>
      </c>
      <c r="AF16" s="21">
        <v>508.90347000000003</v>
      </c>
      <c r="AG16" s="21">
        <v>0</v>
      </c>
      <c r="AH16" s="21">
        <v>508.90347000000003</v>
      </c>
      <c r="AI16" s="1502"/>
      <c r="AJ16" s="1502"/>
      <c r="AK16" s="1663" t="s">
        <v>10398</v>
      </c>
      <c r="AL16" s="2601">
        <v>0.5</v>
      </c>
      <c r="AM16" s="287">
        <v>0</v>
      </c>
    </row>
    <row r="17" spans="1:39" ht="63">
      <c r="A17" s="1665">
        <v>2313</v>
      </c>
      <c r="B17" s="1660" t="s">
        <v>5865</v>
      </c>
      <c r="C17" s="1633" t="s">
        <v>5866</v>
      </c>
      <c r="D17" s="1310" t="s">
        <v>277</v>
      </c>
      <c r="E17" s="1496" t="s">
        <v>5867</v>
      </c>
      <c r="F17" s="1497" t="s">
        <v>115</v>
      </c>
      <c r="G17" s="1661">
        <v>6135.1459999999997</v>
      </c>
      <c r="H17" s="1499">
        <v>1488.440002</v>
      </c>
      <c r="I17" s="1500">
        <v>3305.5509999999999</v>
      </c>
      <c r="J17" s="1187">
        <v>0</v>
      </c>
      <c r="K17" s="1501">
        <v>4793.9910019999998</v>
      </c>
      <c r="L17" s="1502">
        <v>1341.154998</v>
      </c>
      <c r="M17" s="1187">
        <v>1341.155</v>
      </c>
      <c r="N17" s="1187">
        <v>0</v>
      </c>
      <c r="O17" s="1502">
        <v>1341.155</v>
      </c>
      <c r="P17" s="1502"/>
      <c r="Q17" s="1502"/>
      <c r="R17" s="1502"/>
      <c r="S17" s="1502"/>
      <c r="T17" s="1502"/>
      <c r="U17" s="1502"/>
      <c r="V17" s="1502"/>
      <c r="W17" s="1502"/>
      <c r="X17" s="1502"/>
      <c r="Y17" s="1502"/>
      <c r="Z17" s="466">
        <v>1341.155</v>
      </c>
      <c r="AA17" s="466">
        <v>0</v>
      </c>
      <c r="AB17" s="21">
        <v>1341.155</v>
      </c>
      <c r="AC17" s="21">
        <v>1341.155</v>
      </c>
      <c r="AD17" s="21"/>
      <c r="AE17" s="21">
        <v>1341.155</v>
      </c>
      <c r="AF17" s="21">
        <v>1336.7598230000001</v>
      </c>
      <c r="AG17" s="21">
        <v>0</v>
      </c>
      <c r="AH17" s="21">
        <v>1336.7598230000001</v>
      </c>
      <c r="AI17" s="1502"/>
      <c r="AJ17" s="1502"/>
      <c r="AK17" s="1502" t="s">
        <v>10400</v>
      </c>
      <c r="AL17" s="2601">
        <v>0.5</v>
      </c>
      <c r="AM17" s="287">
        <v>0</v>
      </c>
    </row>
    <row r="18" spans="1:39" ht="63">
      <c r="A18" s="1665">
        <v>2314</v>
      </c>
      <c r="B18" s="1660" t="s">
        <v>5868</v>
      </c>
      <c r="C18" s="1633" t="s">
        <v>5869</v>
      </c>
      <c r="D18" s="1310" t="s">
        <v>537</v>
      </c>
      <c r="E18" s="1496" t="s">
        <v>5870</v>
      </c>
      <c r="F18" s="1497" t="s">
        <v>115</v>
      </c>
      <c r="G18" s="1661">
        <v>1447.6110000000001</v>
      </c>
      <c r="H18" s="1499">
        <v>0</v>
      </c>
      <c r="I18" s="1500">
        <v>600</v>
      </c>
      <c r="J18" s="1187">
        <v>0</v>
      </c>
      <c r="K18" s="1501">
        <v>600</v>
      </c>
      <c r="L18" s="1502">
        <v>847.6110000000001</v>
      </c>
      <c r="M18" s="1187">
        <v>847.61099999999999</v>
      </c>
      <c r="N18" s="1187">
        <v>0</v>
      </c>
      <c r="O18" s="1502">
        <v>847.61099999999999</v>
      </c>
      <c r="P18" s="1502"/>
      <c r="Q18" s="1502"/>
      <c r="R18" s="1502"/>
      <c r="S18" s="1502"/>
      <c r="T18" s="1502"/>
      <c r="U18" s="1502"/>
      <c r="V18" s="1502"/>
      <c r="W18" s="1502"/>
      <c r="X18" s="1502"/>
      <c r="Y18" s="1502"/>
      <c r="Z18" s="466">
        <v>847.61099999999999</v>
      </c>
      <c r="AA18" s="466">
        <v>0</v>
      </c>
      <c r="AB18" s="21">
        <v>847.61099999999999</v>
      </c>
      <c r="AC18" s="21">
        <v>847.6105</v>
      </c>
      <c r="AD18" s="21"/>
      <c r="AE18" s="21">
        <v>847.6105</v>
      </c>
      <c r="AF18" s="21">
        <v>566.60379499999999</v>
      </c>
      <c r="AG18" s="21">
        <v>0</v>
      </c>
      <c r="AH18" s="21">
        <v>566.60379499999999</v>
      </c>
      <c r="AI18" s="1502"/>
      <c r="AJ18" s="1502"/>
      <c r="AK18" s="1663" t="s">
        <v>9735</v>
      </c>
      <c r="AL18" s="2601">
        <v>0.5</v>
      </c>
      <c r="AM18" s="287">
        <v>0</v>
      </c>
    </row>
    <row r="19" spans="1:39" ht="94.5">
      <c r="A19" s="1665">
        <v>2315</v>
      </c>
      <c r="B19" s="1660" t="s">
        <v>5871</v>
      </c>
      <c r="C19" s="1633" t="s">
        <v>5872</v>
      </c>
      <c r="D19" s="1310" t="s">
        <v>537</v>
      </c>
      <c r="E19" s="1496" t="s">
        <v>5710</v>
      </c>
      <c r="F19" s="1497" t="s">
        <v>115</v>
      </c>
      <c r="G19" s="1661">
        <v>3006.69</v>
      </c>
      <c r="H19" s="1499">
        <v>0</v>
      </c>
      <c r="I19" s="1500">
        <v>1503.345</v>
      </c>
      <c r="J19" s="1187">
        <v>0</v>
      </c>
      <c r="K19" s="1501">
        <v>1503.345</v>
      </c>
      <c r="L19" s="1502">
        <v>1503.345</v>
      </c>
      <c r="M19" s="1187">
        <v>1503.3440000000001</v>
      </c>
      <c r="N19" s="1187">
        <v>0</v>
      </c>
      <c r="O19" s="1502">
        <v>1503.3440000000001</v>
      </c>
      <c r="P19" s="1502"/>
      <c r="Q19" s="1502">
        <v>450</v>
      </c>
      <c r="R19" s="1502"/>
      <c r="S19" s="1502"/>
      <c r="T19" s="1502"/>
      <c r="U19" s="1502"/>
      <c r="V19" s="1502"/>
      <c r="W19" s="1502"/>
      <c r="X19" s="1502"/>
      <c r="Y19" s="1502"/>
      <c r="Z19" s="466">
        <v>1053.3440000000001</v>
      </c>
      <c r="AA19" s="466">
        <v>0</v>
      </c>
      <c r="AB19" s="21">
        <v>1053.3440000000001</v>
      </c>
      <c r="AC19" s="21">
        <v>1053.3440000000001</v>
      </c>
      <c r="AD19" s="21"/>
      <c r="AE19" s="21">
        <v>1053.3440000000001</v>
      </c>
      <c r="AF19" s="21">
        <v>1053.3415170000001</v>
      </c>
      <c r="AG19" s="21">
        <v>0</v>
      </c>
      <c r="AH19" s="21">
        <v>1053.3415170000001</v>
      </c>
      <c r="AI19" s="1502"/>
      <c r="AJ19" s="1502" t="s">
        <v>12879</v>
      </c>
      <c r="AK19" s="1663" t="s">
        <v>11800</v>
      </c>
      <c r="AL19" s="2601">
        <v>0.5</v>
      </c>
      <c r="AM19" s="287">
        <v>0</v>
      </c>
    </row>
    <row r="20" spans="1:39" s="1349" customFormat="1" ht="94.5">
      <c r="A20" s="1665">
        <v>2316</v>
      </c>
      <c r="B20" s="1660" t="s">
        <v>5873</v>
      </c>
      <c r="C20" s="1633" t="s">
        <v>5874</v>
      </c>
      <c r="D20" s="1310" t="s">
        <v>277</v>
      </c>
      <c r="E20" s="1496" t="s">
        <v>5875</v>
      </c>
      <c r="F20" s="1497" t="s">
        <v>115</v>
      </c>
      <c r="G20" s="1661">
        <v>1890.18</v>
      </c>
      <c r="H20" s="1499">
        <v>0</v>
      </c>
      <c r="I20" s="1500">
        <v>0</v>
      </c>
      <c r="J20" s="1187">
        <v>0</v>
      </c>
      <c r="K20" s="1501">
        <v>0</v>
      </c>
      <c r="L20" s="1502">
        <v>1890.18</v>
      </c>
      <c r="M20" s="1187">
        <v>1890.18</v>
      </c>
      <c r="N20" s="1187">
        <v>0</v>
      </c>
      <c r="O20" s="1502">
        <v>1890.18</v>
      </c>
      <c r="P20" s="1502"/>
      <c r="Q20" s="1502">
        <v>159</v>
      </c>
      <c r="R20" s="1502"/>
      <c r="S20" s="1502"/>
      <c r="T20" s="1502"/>
      <c r="U20" s="1502"/>
      <c r="V20" s="1502"/>
      <c r="W20" s="1502"/>
      <c r="X20" s="1502"/>
      <c r="Y20" s="1502"/>
      <c r="Z20" s="466">
        <v>1731.18</v>
      </c>
      <c r="AA20" s="466">
        <v>0</v>
      </c>
      <c r="AB20" s="21">
        <v>1731.18</v>
      </c>
      <c r="AC20" s="21">
        <v>1731.18</v>
      </c>
      <c r="AD20" s="21"/>
      <c r="AE20" s="21">
        <v>1731.18</v>
      </c>
      <c r="AF20" s="21">
        <v>1730.1974009999999</v>
      </c>
      <c r="AG20" s="21">
        <v>0</v>
      </c>
      <c r="AH20" s="21">
        <v>1730.1974009999999</v>
      </c>
      <c r="AI20" s="1502"/>
      <c r="AJ20" s="1502" t="s">
        <v>12880</v>
      </c>
      <c r="AK20" s="1663" t="s">
        <v>10398</v>
      </c>
      <c r="AL20" s="2601">
        <v>0.5</v>
      </c>
      <c r="AM20" s="287">
        <v>0</v>
      </c>
    </row>
    <row r="21" spans="1:39" s="1349" customFormat="1" ht="16.5" thickBot="1">
      <c r="A21" s="1665" t="s">
        <v>300</v>
      </c>
      <c r="B21" s="1666"/>
      <c r="C21" s="1667" t="s">
        <v>5876</v>
      </c>
      <c r="D21" s="1668"/>
      <c r="E21" s="1668"/>
      <c r="F21" s="1668"/>
      <c r="G21" s="1669">
        <v>15504.761</v>
      </c>
      <c r="H21" s="1669">
        <v>2265.4175329999998</v>
      </c>
      <c r="I21" s="1669">
        <v>5578.9380000000001</v>
      </c>
      <c r="J21" s="1669">
        <v>0</v>
      </c>
      <c r="K21" s="1669">
        <v>7844.3555329999999</v>
      </c>
      <c r="L21" s="1669">
        <v>7660.4054670000005</v>
      </c>
      <c r="M21" s="1669">
        <v>8288.6799999999985</v>
      </c>
      <c r="N21" s="1669">
        <v>0</v>
      </c>
      <c r="O21" s="1669">
        <v>8288.6799999999985</v>
      </c>
      <c r="P21" s="1669">
        <v>0</v>
      </c>
      <c r="Q21" s="1669">
        <v>609</v>
      </c>
      <c r="R21" s="1669">
        <v>0</v>
      </c>
      <c r="S21" s="1669">
        <v>0</v>
      </c>
      <c r="T21" s="1669">
        <v>0</v>
      </c>
      <c r="U21" s="1669">
        <v>0</v>
      </c>
      <c r="V21" s="1669">
        <v>0</v>
      </c>
      <c r="W21" s="1669">
        <v>0</v>
      </c>
      <c r="X21" s="1669">
        <v>628.27499999999998</v>
      </c>
      <c r="Y21" s="1669">
        <v>0</v>
      </c>
      <c r="Z21" s="1669">
        <v>7051.4049999999997</v>
      </c>
      <c r="AA21" s="1669">
        <v>0</v>
      </c>
      <c r="AB21" s="1669">
        <v>7051.4049999999997</v>
      </c>
      <c r="AC21" s="1669">
        <v>6498.0259999999998</v>
      </c>
      <c r="AD21" s="1669">
        <v>0</v>
      </c>
      <c r="AE21" s="1669">
        <v>6498.0259999999998</v>
      </c>
      <c r="AF21" s="1669">
        <v>6211.6353299999992</v>
      </c>
      <c r="AG21" s="1669">
        <v>0</v>
      </c>
      <c r="AH21" s="1669">
        <v>6211.6353299999992</v>
      </c>
      <c r="AI21" s="1669">
        <v>0</v>
      </c>
      <c r="AJ21" s="1669"/>
      <c r="AK21" s="1669"/>
      <c r="AL21" s="1669"/>
      <c r="AM21" s="1669">
        <v>0</v>
      </c>
    </row>
    <row r="22" spans="1:39" s="1349" customFormat="1">
      <c r="A22" s="1665"/>
      <c r="B22" s="1666"/>
      <c r="C22" s="1670"/>
      <c r="D22" s="1671"/>
      <c r="E22" s="1671"/>
      <c r="F22" s="1671"/>
      <c r="G22" s="1672"/>
      <c r="H22" s="1672"/>
      <c r="I22" s="1672"/>
      <c r="J22" s="1672"/>
      <c r="K22" s="1672"/>
      <c r="L22" s="1672"/>
      <c r="M22" s="1672"/>
      <c r="N22" s="1672"/>
      <c r="O22" s="1672"/>
      <c r="P22" s="1672"/>
      <c r="Q22" s="1672"/>
      <c r="R22" s="1672"/>
      <c r="S22" s="1672"/>
      <c r="T22" s="1672"/>
      <c r="U22" s="1672"/>
      <c r="V22" s="1672"/>
      <c r="W22" s="1672"/>
      <c r="X22" s="1672"/>
      <c r="Y22" s="1672"/>
      <c r="Z22" s="1672"/>
      <c r="AA22" s="1672"/>
      <c r="AB22" s="1672"/>
      <c r="AC22" s="1672"/>
      <c r="AD22" s="1672"/>
      <c r="AE22" s="1672"/>
      <c r="AF22" s="1672"/>
      <c r="AG22" s="1672"/>
      <c r="AH22" s="1672"/>
      <c r="AI22" s="1672"/>
      <c r="AJ22" s="1672"/>
      <c r="AK22" s="1672"/>
      <c r="AL22" s="1672"/>
      <c r="AM22" s="1672"/>
    </row>
  </sheetData>
  <autoFilter ref="A10:A22"/>
  <mergeCells count="27">
    <mergeCell ref="A1:AM1"/>
    <mergeCell ref="A2:AM2"/>
    <mergeCell ref="A4:A6"/>
    <mergeCell ref="B4:B6"/>
    <mergeCell ref="C4:C6"/>
    <mergeCell ref="D4:D6"/>
    <mergeCell ref="E4:E6"/>
    <mergeCell ref="F4:F6"/>
    <mergeCell ref="G4:G6"/>
    <mergeCell ref="H4:H6"/>
    <mergeCell ref="I4:J5"/>
    <mergeCell ref="K4:K6"/>
    <mergeCell ref="L4:L6"/>
    <mergeCell ref="M4:O5"/>
    <mergeCell ref="AM4:AM6"/>
    <mergeCell ref="AK3:AL3"/>
    <mergeCell ref="P4:S4"/>
    <mergeCell ref="T4:U5"/>
    <mergeCell ref="V4:W5"/>
    <mergeCell ref="X4:Y5"/>
    <mergeCell ref="Z4:AB5"/>
    <mergeCell ref="AL4:AL6"/>
    <mergeCell ref="AC4:AE5"/>
    <mergeCell ref="AF4:AH5"/>
    <mergeCell ref="AI4:AI6"/>
    <mergeCell ref="AJ4:AJ6"/>
    <mergeCell ref="AK4:AK6"/>
  </mergeCells>
  <conditionalFormatting sqref="C12:C19">
    <cfRule type="duplicateValues" dxfId="82" priority="2"/>
  </conditionalFormatting>
  <conditionalFormatting sqref="C20">
    <cfRule type="duplicateValues" dxfId="81" priority="1"/>
  </conditionalFormatting>
  <printOptions horizontalCentered="1"/>
  <pageMargins left="0.39370078740157483" right="0.19685039370078741" top="0.51181102362204722" bottom="0.51181102362204722" header="0.51181102362204722" footer="0.51181102362204722"/>
  <pageSetup paperSize="9" scale="46" firstPageNumber="10" fitToHeight="3" orientation="landscape" useFirstPageNumber="1" r:id="rId1"/>
  <headerFooter alignWithMargins="0">
    <oddHeader>&amp;R{&amp;P}</oddHeader>
  </headerFooter>
  <rowBreaks count="1" manualBreakCount="1">
    <brk id="21" max="38" man="1"/>
  </rowBreaks>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7">
    <tabColor theme="5" tint="0.39997558519241921"/>
  </sheetPr>
  <dimension ref="A1:AM29"/>
  <sheetViews>
    <sheetView zoomScale="84" zoomScaleNormal="84" workbookViewId="0">
      <pane xSplit="3" ySplit="7" topLeftCell="D8" activePane="bottomRight" state="frozen"/>
      <selection activeCell="B13" sqref="B13"/>
      <selection pane="topRight" activeCell="B13" sqref="B13"/>
      <selection pane="bottomLeft" activeCell="B13" sqref="B13"/>
      <selection pane="bottomRight" activeCell="B13" sqref="B13"/>
    </sheetView>
  </sheetViews>
  <sheetFormatPr defaultColWidth="8" defaultRowHeight="12.75"/>
  <cols>
    <col min="1" max="1" width="6.125" style="1691" customWidth="1"/>
    <col min="2" max="2" width="9.375" style="1691" hidden="1" customWidth="1"/>
    <col min="3" max="3" width="29.875" style="1675" customWidth="1"/>
    <col min="4" max="4" width="9.875" style="1692" customWidth="1"/>
    <col min="5" max="5" width="9" style="1692" customWidth="1"/>
    <col min="6" max="6" width="9.625" style="1675" customWidth="1"/>
    <col min="7" max="7" width="9" style="1675" customWidth="1"/>
    <col min="8" max="8" width="8.5" style="1675" hidden="1" customWidth="1"/>
    <col min="9" max="9" width="7.125" style="1675" hidden="1" customWidth="1"/>
    <col min="10" max="10" width="6.375" style="1675" hidden="1" customWidth="1"/>
    <col min="11" max="11" width="9.125" style="1675" customWidth="1"/>
    <col min="12" max="12" width="9.75" style="1675" customWidth="1"/>
    <col min="13" max="13" width="7.5" style="1675" customWidth="1"/>
    <col min="14" max="14" width="8" style="1675" customWidth="1"/>
    <col min="15" max="15" width="7.5" style="1675" customWidth="1"/>
    <col min="16" max="28" width="7.5" style="1675" hidden="1" customWidth="1"/>
    <col min="29" max="34" width="7.5" style="1675" customWidth="1"/>
    <col min="35" max="35" width="7.5" style="1675" hidden="1" customWidth="1"/>
    <col min="36" max="38" width="7.5" style="1675" customWidth="1"/>
    <col min="39" max="39" width="6.5" style="1675" hidden="1" customWidth="1"/>
    <col min="40" max="16384" width="8" style="1675"/>
  </cols>
  <sheetData>
    <row r="1" spans="1:39" s="1673" customFormat="1" ht="27">
      <c r="A1" s="3338" t="s">
        <v>5877</v>
      </c>
      <c r="B1" s="3338"/>
      <c r="C1" s="3338"/>
      <c r="D1" s="3338"/>
      <c r="E1" s="3338"/>
      <c r="F1" s="3338"/>
      <c r="G1" s="3338"/>
      <c r="H1" s="3338"/>
      <c r="I1" s="3338"/>
      <c r="J1" s="3338"/>
      <c r="K1" s="3338"/>
      <c r="L1" s="3338"/>
      <c r="M1" s="3338"/>
      <c r="N1" s="3338"/>
      <c r="O1" s="3338"/>
      <c r="P1" s="3338"/>
      <c r="Q1" s="3338"/>
      <c r="R1" s="3338"/>
      <c r="S1" s="3338"/>
      <c r="T1" s="3338"/>
      <c r="U1" s="3338"/>
      <c r="V1" s="3338"/>
      <c r="W1" s="3338"/>
      <c r="X1" s="3338"/>
      <c r="Y1" s="3338"/>
      <c r="Z1" s="3338"/>
      <c r="AA1" s="3338"/>
      <c r="AB1" s="3338"/>
      <c r="AC1" s="3338"/>
      <c r="AD1" s="3338"/>
      <c r="AE1" s="3338"/>
      <c r="AF1" s="3338"/>
      <c r="AG1" s="3338"/>
      <c r="AH1" s="3338"/>
      <c r="AI1" s="3338"/>
      <c r="AJ1" s="3338"/>
      <c r="AK1" s="3338"/>
      <c r="AL1" s="3338"/>
      <c r="AM1" s="3338"/>
    </row>
    <row r="2" spans="1:39" s="1673" customFormat="1" ht="23.25" customHeight="1">
      <c r="A2" s="3339" t="s">
        <v>5878</v>
      </c>
      <c r="B2" s="3339"/>
      <c r="C2" s="3339"/>
      <c r="D2" s="3339"/>
      <c r="E2" s="3339"/>
      <c r="F2" s="3339"/>
      <c r="G2" s="3339"/>
      <c r="H2" s="3339"/>
      <c r="I2" s="3339"/>
      <c r="J2" s="3339"/>
      <c r="K2" s="3339"/>
      <c r="L2" s="3339"/>
      <c r="M2" s="3339"/>
      <c r="N2" s="3339"/>
      <c r="O2" s="3339"/>
      <c r="P2" s="3339"/>
      <c r="Q2" s="3339"/>
      <c r="R2" s="3339"/>
      <c r="S2" s="3339"/>
      <c r="T2" s="3339"/>
      <c r="U2" s="3339"/>
      <c r="V2" s="3339"/>
      <c r="W2" s="3339"/>
      <c r="X2" s="3339"/>
      <c r="Y2" s="3339"/>
      <c r="Z2" s="3339"/>
      <c r="AA2" s="3339"/>
      <c r="AB2" s="3339"/>
      <c r="AC2" s="3339"/>
      <c r="AD2" s="3339"/>
      <c r="AE2" s="3339"/>
      <c r="AF2" s="3339"/>
      <c r="AG2" s="3339"/>
      <c r="AH2" s="3339"/>
      <c r="AI2" s="3339"/>
      <c r="AJ2" s="3339"/>
      <c r="AK2" s="3339"/>
      <c r="AL2" s="3339"/>
      <c r="AM2" s="3339"/>
    </row>
    <row r="3" spans="1:39" ht="27.75" customHeight="1">
      <c r="A3" s="621"/>
      <c r="B3" s="621"/>
      <c r="C3" s="653"/>
      <c r="D3" s="621"/>
      <c r="E3" s="621"/>
      <c r="F3" s="621"/>
      <c r="G3" s="621"/>
      <c r="H3" s="621"/>
      <c r="I3" s="621"/>
      <c r="J3" s="621"/>
      <c r="K3" s="621"/>
      <c r="L3" s="621"/>
      <c r="M3" s="621"/>
      <c r="N3" s="621"/>
      <c r="O3" s="621" t="s">
        <v>9</v>
      </c>
      <c r="P3" s="4"/>
      <c r="Q3" s="4"/>
      <c r="R3" s="4"/>
      <c r="S3" s="4"/>
      <c r="T3" s="4"/>
      <c r="U3" s="4"/>
      <c r="V3" s="4"/>
      <c r="W3" s="4"/>
      <c r="X3" s="4"/>
      <c r="Y3" s="4"/>
      <c r="Z3" s="4"/>
      <c r="AA3" s="4"/>
      <c r="AB3" s="4"/>
      <c r="AC3" s="4"/>
      <c r="AD3" s="4"/>
      <c r="AE3" s="4"/>
      <c r="AF3" s="4"/>
      <c r="AG3" s="4"/>
      <c r="AH3" s="4"/>
      <c r="AI3" s="4"/>
      <c r="AJ3" s="4"/>
      <c r="AK3" s="3024" t="s">
        <v>9121</v>
      </c>
      <c r="AL3" s="3024"/>
      <c r="AM3" s="1674"/>
    </row>
    <row r="4" spans="1:39" ht="15" customHeight="1">
      <c r="A4" s="3070" t="s">
        <v>10</v>
      </c>
      <c r="B4" s="3070" t="s">
        <v>11</v>
      </c>
      <c r="C4" s="3070" t="s">
        <v>12</v>
      </c>
      <c r="D4" s="3070" t="s">
        <v>13</v>
      </c>
      <c r="E4" s="3070" t="s">
        <v>302</v>
      </c>
      <c r="F4" s="3070" t="s">
        <v>303</v>
      </c>
      <c r="G4" s="3070" t="s">
        <v>15</v>
      </c>
      <c r="H4" s="3070" t="s">
        <v>304</v>
      </c>
      <c r="I4" s="3078" t="s">
        <v>118</v>
      </c>
      <c r="J4" s="3079"/>
      <c r="K4" s="3078" t="s">
        <v>305</v>
      </c>
      <c r="L4" s="3070" t="s">
        <v>306</v>
      </c>
      <c r="M4" s="3065" t="s">
        <v>116</v>
      </c>
      <c r="N4" s="3065"/>
      <c r="O4" s="3066"/>
      <c r="P4" s="3028" t="s">
        <v>9118</v>
      </c>
      <c r="Q4" s="3029"/>
      <c r="R4" s="3029"/>
      <c r="S4" s="3030"/>
      <c r="T4" s="3031" t="s">
        <v>9107</v>
      </c>
      <c r="U4" s="3032"/>
      <c r="V4" s="3031" t="s">
        <v>9108</v>
      </c>
      <c r="W4" s="3032"/>
      <c r="X4" s="3031" t="s">
        <v>9109</v>
      </c>
      <c r="Y4" s="3032"/>
      <c r="Z4" s="3035" t="s">
        <v>9119</v>
      </c>
      <c r="AA4" s="3036"/>
      <c r="AB4" s="3037"/>
      <c r="AC4" s="3035" t="s">
        <v>9120</v>
      </c>
      <c r="AD4" s="3036"/>
      <c r="AE4" s="3037"/>
      <c r="AF4" s="3041" t="s">
        <v>9110</v>
      </c>
      <c r="AG4" s="3042"/>
      <c r="AH4" s="3043"/>
      <c r="AI4" s="3025" t="s">
        <v>9111</v>
      </c>
      <c r="AJ4" s="3025" t="s">
        <v>9112</v>
      </c>
      <c r="AK4" s="3025" t="s">
        <v>9113</v>
      </c>
      <c r="AL4" s="3025" t="s">
        <v>9114</v>
      </c>
      <c r="AM4" s="3070" t="s">
        <v>16</v>
      </c>
    </row>
    <row r="5" spans="1:39" ht="26.25" customHeight="1">
      <c r="A5" s="3071"/>
      <c r="B5" s="3071"/>
      <c r="C5" s="3071"/>
      <c r="D5" s="3071"/>
      <c r="E5" s="3071"/>
      <c r="F5" s="3071"/>
      <c r="G5" s="3071"/>
      <c r="H5" s="3071"/>
      <c r="I5" s="3080"/>
      <c r="J5" s="3081"/>
      <c r="K5" s="3082"/>
      <c r="L5" s="3071"/>
      <c r="M5" s="3068"/>
      <c r="N5" s="3068"/>
      <c r="O5" s="3069"/>
      <c r="P5" s="2289" t="s">
        <v>2</v>
      </c>
      <c r="Q5" s="2289" t="s">
        <v>2</v>
      </c>
      <c r="R5" s="2290" t="s">
        <v>3</v>
      </c>
      <c r="S5" s="2290" t="s">
        <v>3</v>
      </c>
      <c r="T5" s="3033"/>
      <c r="U5" s="3034"/>
      <c r="V5" s="3033"/>
      <c r="W5" s="3034"/>
      <c r="X5" s="3033"/>
      <c r="Y5" s="3034"/>
      <c r="Z5" s="3038"/>
      <c r="AA5" s="3039"/>
      <c r="AB5" s="3040"/>
      <c r="AC5" s="3038"/>
      <c r="AD5" s="3039"/>
      <c r="AE5" s="3040"/>
      <c r="AF5" s="3044"/>
      <c r="AG5" s="3045"/>
      <c r="AH5" s="3046"/>
      <c r="AI5" s="3026"/>
      <c r="AJ5" s="3026"/>
      <c r="AK5" s="3026"/>
      <c r="AL5" s="3026"/>
      <c r="AM5" s="3071"/>
    </row>
    <row r="6" spans="1:39" ht="24" customHeight="1">
      <c r="A6" s="3072"/>
      <c r="B6" s="3072"/>
      <c r="C6" s="3072"/>
      <c r="D6" s="3072"/>
      <c r="E6" s="3072"/>
      <c r="F6" s="3072"/>
      <c r="G6" s="3072"/>
      <c r="H6" s="3072"/>
      <c r="I6" s="120" t="s">
        <v>1</v>
      </c>
      <c r="J6" s="121" t="s">
        <v>17</v>
      </c>
      <c r="K6" s="3080"/>
      <c r="L6" s="3072"/>
      <c r="M6" s="122" t="s">
        <v>2</v>
      </c>
      <c r="N6" s="123" t="s">
        <v>3</v>
      </c>
      <c r="O6" s="123" t="s">
        <v>1</v>
      </c>
      <c r="P6" s="2289" t="s">
        <v>9115</v>
      </c>
      <c r="Q6" s="2290" t="s">
        <v>9116</v>
      </c>
      <c r="R6" s="2289" t="s">
        <v>9115</v>
      </c>
      <c r="S6" s="2290" t="s">
        <v>9116</v>
      </c>
      <c r="T6" s="2289" t="s">
        <v>2</v>
      </c>
      <c r="U6" s="2290" t="s">
        <v>3</v>
      </c>
      <c r="V6" s="2289" t="s">
        <v>2</v>
      </c>
      <c r="W6" s="2290" t="s">
        <v>3</v>
      </c>
      <c r="X6" s="2289" t="s">
        <v>2</v>
      </c>
      <c r="Y6" s="2290" t="s">
        <v>3</v>
      </c>
      <c r="Z6" s="2289" t="s">
        <v>2</v>
      </c>
      <c r="AA6" s="2290" t="s">
        <v>3</v>
      </c>
      <c r="AB6" s="2290" t="s">
        <v>1</v>
      </c>
      <c r="AC6" s="2289" t="s">
        <v>2</v>
      </c>
      <c r="AD6" s="2290" t="s">
        <v>3</v>
      </c>
      <c r="AE6" s="2290" t="s">
        <v>1</v>
      </c>
      <c r="AF6" s="2291" t="s">
        <v>9117</v>
      </c>
      <c r="AG6" s="2291" t="s">
        <v>3</v>
      </c>
      <c r="AH6" s="2291" t="s">
        <v>1</v>
      </c>
      <c r="AI6" s="3027"/>
      <c r="AJ6" s="3027"/>
      <c r="AK6" s="3027"/>
      <c r="AL6" s="3027"/>
      <c r="AM6" s="3072"/>
    </row>
    <row r="7" spans="1:39" ht="15.75">
      <c r="A7" s="123">
        <v>1</v>
      </c>
      <c r="B7" s="155">
        <v>2</v>
      </c>
      <c r="C7" s="122">
        <v>3</v>
      </c>
      <c r="D7" s="122">
        <v>4</v>
      </c>
      <c r="E7" s="122">
        <v>5</v>
      </c>
      <c r="F7" s="155">
        <v>6</v>
      </c>
      <c r="G7" s="123">
        <v>7</v>
      </c>
      <c r="H7" s="122">
        <v>8</v>
      </c>
      <c r="I7" s="123">
        <v>9</v>
      </c>
      <c r="J7" s="123">
        <v>10</v>
      </c>
      <c r="K7" s="123">
        <v>8</v>
      </c>
      <c r="L7" s="123">
        <v>9</v>
      </c>
      <c r="M7" s="123">
        <v>10</v>
      </c>
      <c r="N7" s="123">
        <v>11</v>
      </c>
      <c r="O7" s="123">
        <v>12</v>
      </c>
      <c r="P7" s="2292">
        <v>16</v>
      </c>
      <c r="Q7" s="2292">
        <v>17</v>
      </c>
      <c r="R7" s="2292">
        <v>18</v>
      </c>
      <c r="S7" s="2292">
        <v>19</v>
      </c>
      <c r="T7" s="2292">
        <v>20</v>
      </c>
      <c r="U7" s="2292">
        <v>21</v>
      </c>
      <c r="V7" s="2292">
        <v>22</v>
      </c>
      <c r="W7" s="2292">
        <v>23</v>
      </c>
      <c r="X7" s="2292">
        <v>24</v>
      </c>
      <c r="Y7" s="2292">
        <v>25</v>
      </c>
      <c r="Z7" s="2292">
        <v>10</v>
      </c>
      <c r="AA7" s="2292">
        <v>11</v>
      </c>
      <c r="AB7" s="2292">
        <v>12</v>
      </c>
      <c r="AC7" s="2292">
        <v>13</v>
      </c>
      <c r="AD7" s="2292">
        <v>14</v>
      </c>
      <c r="AE7" s="2292">
        <v>15</v>
      </c>
      <c r="AF7" s="2292">
        <v>16</v>
      </c>
      <c r="AG7" s="2292">
        <v>17</v>
      </c>
      <c r="AH7" s="2292">
        <v>18</v>
      </c>
      <c r="AI7" s="2292">
        <v>15</v>
      </c>
      <c r="AJ7" s="2292">
        <v>19</v>
      </c>
      <c r="AK7" s="2292">
        <v>20</v>
      </c>
      <c r="AL7" s="2292">
        <v>21</v>
      </c>
      <c r="AM7" s="123">
        <v>16</v>
      </c>
    </row>
    <row r="8" spans="1:39" ht="15.75">
      <c r="A8" s="514"/>
      <c r="B8" s="514"/>
      <c r="C8" s="514"/>
      <c r="D8" s="514"/>
      <c r="E8" s="514"/>
      <c r="F8" s="514"/>
      <c r="G8" s="514"/>
      <c r="H8" s="514"/>
      <c r="I8" s="514"/>
      <c r="J8" s="514"/>
      <c r="K8" s="514"/>
      <c r="L8" s="514"/>
      <c r="M8" s="514"/>
      <c r="N8" s="514"/>
      <c r="O8" s="514"/>
      <c r="P8" s="514"/>
      <c r="Q8" s="514"/>
      <c r="R8" s="514"/>
      <c r="S8" s="514"/>
      <c r="T8" s="514"/>
      <c r="U8" s="514"/>
      <c r="V8" s="514"/>
      <c r="W8" s="514"/>
      <c r="X8" s="514"/>
      <c r="Y8" s="514"/>
      <c r="Z8" s="514"/>
      <c r="AA8" s="514"/>
      <c r="AB8" s="514"/>
      <c r="AC8" s="514"/>
      <c r="AD8" s="514"/>
      <c r="AE8" s="514"/>
      <c r="AF8" s="514"/>
      <c r="AG8" s="514"/>
      <c r="AH8" s="514"/>
      <c r="AI8" s="514"/>
      <c r="AJ8" s="514"/>
      <c r="AK8" s="514"/>
      <c r="AL8" s="514"/>
      <c r="AM8" s="514"/>
    </row>
    <row r="9" spans="1:39" ht="15.75">
      <c r="A9" s="514"/>
      <c r="B9" s="514"/>
      <c r="C9" s="515" t="s">
        <v>1620</v>
      </c>
      <c r="D9" s="514"/>
      <c r="E9" s="514"/>
      <c r="F9" s="514"/>
      <c r="G9" s="514"/>
      <c r="H9" s="514"/>
      <c r="I9" s="514"/>
      <c r="J9" s="514"/>
      <c r="K9" s="514"/>
      <c r="L9" s="514"/>
      <c r="M9" s="514"/>
      <c r="N9" s="514"/>
      <c r="O9" s="514"/>
      <c r="P9" s="514"/>
      <c r="Q9" s="514"/>
      <c r="R9" s="514"/>
      <c r="S9" s="514"/>
      <c r="T9" s="514"/>
      <c r="U9" s="514"/>
      <c r="V9" s="514"/>
      <c r="W9" s="514"/>
      <c r="X9" s="514"/>
      <c r="Y9" s="514"/>
      <c r="Z9" s="514"/>
      <c r="AA9" s="514"/>
      <c r="AB9" s="514"/>
      <c r="AC9" s="514"/>
      <c r="AD9" s="514"/>
      <c r="AE9" s="514"/>
      <c r="AF9" s="514"/>
      <c r="AG9" s="514"/>
      <c r="AH9" s="514"/>
      <c r="AI9" s="514"/>
      <c r="AJ9" s="514"/>
      <c r="AK9" s="514"/>
      <c r="AL9" s="514"/>
      <c r="AM9" s="514"/>
    </row>
    <row r="10" spans="1:39" ht="15.75">
      <c r="A10" s="514"/>
      <c r="B10" s="514"/>
      <c r="C10" s="515"/>
      <c r="D10" s="514"/>
      <c r="E10" s="514"/>
      <c r="F10" s="514"/>
      <c r="G10" s="514"/>
      <c r="H10" s="514"/>
      <c r="I10" s="514"/>
      <c r="J10" s="514"/>
      <c r="K10" s="514"/>
      <c r="L10" s="514"/>
      <c r="M10" s="514"/>
      <c r="N10" s="514"/>
      <c r="O10" s="514"/>
      <c r="P10" s="514"/>
      <c r="Q10" s="514"/>
      <c r="R10" s="514"/>
      <c r="S10" s="514"/>
      <c r="T10" s="514"/>
      <c r="U10" s="514"/>
      <c r="V10" s="514"/>
      <c r="W10" s="514"/>
      <c r="X10" s="514"/>
      <c r="Y10" s="514"/>
      <c r="Z10" s="514"/>
      <c r="AA10" s="514"/>
      <c r="AB10" s="514"/>
      <c r="AC10" s="514"/>
      <c r="AD10" s="514"/>
      <c r="AE10" s="514"/>
      <c r="AF10" s="514"/>
      <c r="AG10" s="514"/>
      <c r="AH10" s="514"/>
      <c r="AI10" s="514"/>
      <c r="AJ10" s="514"/>
      <c r="AK10" s="514"/>
      <c r="AL10" s="514"/>
      <c r="AM10" s="514"/>
    </row>
    <row r="11" spans="1:39" ht="110.25">
      <c r="A11" s="1102">
        <v>2317</v>
      </c>
      <c r="B11" s="533" t="s">
        <v>5879</v>
      </c>
      <c r="C11" s="130" t="s">
        <v>5880</v>
      </c>
      <c r="D11" s="114" t="s">
        <v>55</v>
      </c>
      <c r="E11" s="114" t="s">
        <v>5881</v>
      </c>
      <c r="F11" s="1676" t="s">
        <v>26</v>
      </c>
      <c r="G11" s="129">
        <v>86.641000000000005</v>
      </c>
      <c r="H11" s="129">
        <v>0</v>
      </c>
      <c r="I11" s="129">
        <v>43.320999999999998</v>
      </c>
      <c r="J11" s="129">
        <v>0</v>
      </c>
      <c r="K11" s="1677">
        <v>43.320999999999998</v>
      </c>
      <c r="L11" s="129">
        <v>43.320000000000007</v>
      </c>
      <c r="M11" s="129">
        <v>4.7279999999999998</v>
      </c>
      <c r="N11" s="129">
        <v>38.591999999999999</v>
      </c>
      <c r="O11" s="129">
        <v>43.32</v>
      </c>
      <c r="P11" s="129"/>
      <c r="Q11" s="129"/>
      <c r="R11" s="129"/>
      <c r="S11" s="129"/>
      <c r="T11" s="129"/>
      <c r="U11" s="129"/>
      <c r="V11" s="129"/>
      <c r="W11" s="129"/>
      <c r="X11" s="129"/>
      <c r="Y11" s="129"/>
      <c r="Z11" s="466">
        <v>4.7279999999999998</v>
      </c>
      <c r="AA11" s="466">
        <v>38.591999999999999</v>
      </c>
      <c r="AB11" s="21">
        <v>43.32</v>
      </c>
      <c r="AC11" s="21">
        <v>4.7279999999999998</v>
      </c>
      <c r="AD11" s="21"/>
      <c r="AE11" s="21">
        <v>4.7279999999999998</v>
      </c>
      <c r="AF11" s="21">
        <v>0</v>
      </c>
      <c r="AG11" s="21">
        <v>0</v>
      </c>
      <c r="AH11" s="21">
        <v>0</v>
      </c>
      <c r="AI11" s="129"/>
      <c r="AJ11" s="129" t="s">
        <v>9729</v>
      </c>
      <c r="AK11" s="129" t="s">
        <v>9302</v>
      </c>
      <c r="AL11" s="2601" t="s">
        <v>9280</v>
      </c>
      <c r="AM11" s="129">
        <v>0</v>
      </c>
    </row>
    <row r="12" spans="1:39">
      <c r="A12" s="1675"/>
      <c r="B12" s="1675"/>
      <c r="D12" s="1675"/>
      <c r="E12" s="1675"/>
    </row>
    <row r="13" spans="1:39" ht="16.5" thickBot="1">
      <c r="A13" s="1102"/>
      <c r="B13" s="533"/>
      <c r="C13" s="1678" t="s">
        <v>5882</v>
      </c>
      <c r="D13" s="1679"/>
      <c r="E13" s="1679"/>
      <c r="F13" s="1679"/>
      <c r="G13" s="1680">
        <v>86.641000000000005</v>
      </c>
      <c r="H13" s="1680">
        <v>0</v>
      </c>
      <c r="I13" s="1680">
        <v>43.320999999999998</v>
      </c>
      <c r="J13" s="1680">
        <v>0</v>
      </c>
      <c r="K13" s="1680">
        <v>43.320999999999998</v>
      </c>
      <c r="L13" s="1680">
        <v>43.320000000000007</v>
      </c>
      <c r="M13" s="1680">
        <v>4.7279999999999998</v>
      </c>
      <c r="N13" s="1680">
        <v>38.591999999999999</v>
      </c>
      <c r="O13" s="1680">
        <v>43.32</v>
      </c>
      <c r="P13" s="1680">
        <v>0</v>
      </c>
      <c r="Q13" s="1680">
        <v>0</v>
      </c>
      <c r="R13" s="1680">
        <v>0</v>
      </c>
      <c r="S13" s="1680">
        <v>0</v>
      </c>
      <c r="T13" s="1680">
        <v>0</v>
      </c>
      <c r="U13" s="1680">
        <v>0</v>
      </c>
      <c r="V13" s="1680">
        <v>0</v>
      </c>
      <c r="W13" s="1680">
        <v>0</v>
      </c>
      <c r="X13" s="1680">
        <v>0</v>
      </c>
      <c r="Y13" s="1680">
        <v>0</v>
      </c>
      <c r="Z13" s="1680">
        <v>4.7279999999999998</v>
      </c>
      <c r="AA13" s="1680">
        <v>38.591999999999999</v>
      </c>
      <c r="AB13" s="1680">
        <v>43.32</v>
      </c>
      <c r="AC13" s="1680">
        <v>4.7279999999999998</v>
      </c>
      <c r="AD13" s="1680">
        <v>0</v>
      </c>
      <c r="AE13" s="1680">
        <v>4.7279999999999998</v>
      </c>
      <c r="AF13" s="1680">
        <v>0</v>
      </c>
      <c r="AG13" s="1680">
        <v>0</v>
      </c>
      <c r="AH13" s="1680">
        <v>0</v>
      </c>
      <c r="AI13" s="1680">
        <v>0</v>
      </c>
      <c r="AJ13" s="2345"/>
      <c r="AK13" s="2345"/>
      <c r="AL13" s="2345"/>
      <c r="AM13" s="1680">
        <v>0</v>
      </c>
    </row>
    <row r="14" spans="1:39" ht="16.5" thickTop="1">
      <c r="A14" s="1102"/>
      <c r="B14" s="533"/>
      <c r="C14" s="1681"/>
      <c r="D14" s="1108"/>
      <c r="E14" s="1108"/>
      <c r="F14" s="1108"/>
      <c r="G14" s="1682"/>
      <c r="H14" s="1682"/>
      <c r="I14" s="1682"/>
      <c r="J14" s="1682"/>
      <c r="K14" s="1682"/>
      <c r="L14" s="1682"/>
      <c r="M14" s="1682"/>
      <c r="N14" s="1682"/>
      <c r="O14" s="1682"/>
      <c r="P14" s="1682"/>
      <c r="Q14" s="1682"/>
      <c r="R14" s="1682"/>
      <c r="S14" s="1682"/>
      <c r="T14" s="1682"/>
      <c r="U14" s="1682"/>
      <c r="V14" s="1682"/>
      <c r="W14" s="1682"/>
      <c r="X14" s="1682"/>
      <c r="Y14" s="1682"/>
      <c r="Z14" s="1682"/>
      <c r="AA14" s="1682"/>
      <c r="AB14" s="1682"/>
      <c r="AC14" s="1682"/>
      <c r="AD14" s="1682"/>
      <c r="AE14" s="1682"/>
      <c r="AF14" s="1682"/>
      <c r="AG14" s="1682"/>
      <c r="AH14" s="1682"/>
      <c r="AI14" s="1682"/>
      <c r="AJ14" s="1682"/>
      <c r="AK14" s="1682"/>
      <c r="AL14" s="1682"/>
      <c r="AM14" s="1682"/>
    </row>
    <row r="15" spans="1:39" ht="15.75">
      <c r="A15" s="1102"/>
      <c r="B15" s="533"/>
      <c r="C15" s="515" t="s">
        <v>144</v>
      </c>
      <c r="D15" s="205"/>
      <c r="E15" s="114"/>
      <c r="F15" s="1683"/>
      <c r="G15" s="129"/>
      <c r="H15" s="129"/>
      <c r="I15" s="129"/>
      <c r="J15" s="129"/>
      <c r="K15" s="1677"/>
      <c r="L15" s="129"/>
      <c r="M15" s="129"/>
      <c r="N15" s="129"/>
      <c r="O15" s="129"/>
      <c r="P15" s="129"/>
      <c r="Q15" s="129"/>
      <c r="R15" s="129"/>
      <c r="S15" s="129"/>
      <c r="T15" s="129"/>
      <c r="U15" s="129"/>
      <c r="V15" s="129"/>
      <c r="W15" s="129"/>
      <c r="X15" s="129"/>
      <c r="Y15" s="129"/>
      <c r="Z15" s="129"/>
      <c r="AA15" s="129"/>
      <c r="AB15" s="129"/>
      <c r="AC15" s="129"/>
      <c r="AD15" s="129"/>
      <c r="AE15" s="129"/>
      <c r="AF15" s="129"/>
      <c r="AG15" s="129"/>
      <c r="AH15" s="129"/>
      <c r="AI15" s="129"/>
      <c r="AJ15" s="129"/>
      <c r="AK15" s="129"/>
      <c r="AL15" s="129"/>
      <c r="AM15" s="129"/>
    </row>
    <row r="16" spans="1:39" ht="15.75">
      <c r="A16" s="1102"/>
      <c r="B16" s="533"/>
      <c r="C16" s="130"/>
      <c r="D16" s="205"/>
      <c r="E16" s="114"/>
      <c r="F16" s="1683"/>
      <c r="G16" s="129"/>
      <c r="H16" s="129"/>
      <c r="I16" s="129"/>
      <c r="J16" s="129"/>
      <c r="K16" s="1677"/>
      <c r="L16" s="129"/>
      <c r="M16" s="129"/>
      <c r="N16" s="129"/>
      <c r="O16" s="129"/>
      <c r="P16" s="129"/>
      <c r="Q16" s="129"/>
      <c r="R16" s="129"/>
      <c r="S16" s="129"/>
      <c r="T16" s="129"/>
      <c r="U16" s="129"/>
      <c r="V16" s="129"/>
      <c r="W16" s="129"/>
      <c r="X16" s="129"/>
      <c r="Y16" s="129"/>
      <c r="Z16" s="129"/>
      <c r="AA16" s="129"/>
      <c r="AB16" s="129"/>
      <c r="AC16" s="129"/>
      <c r="AD16" s="129"/>
      <c r="AE16" s="129"/>
      <c r="AF16" s="129"/>
      <c r="AG16" s="129"/>
      <c r="AH16" s="129"/>
      <c r="AI16" s="129"/>
      <c r="AJ16" s="129"/>
      <c r="AK16" s="129"/>
      <c r="AL16" s="129"/>
      <c r="AM16" s="129"/>
    </row>
    <row r="17" spans="1:39" ht="47.25">
      <c r="A17" s="1045">
        <v>2318</v>
      </c>
      <c r="B17" s="533" t="s">
        <v>5883</v>
      </c>
      <c r="C17" s="130" t="s">
        <v>5884</v>
      </c>
      <c r="D17" s="205" t="s">
        <v>34</v>
      </c>
      <c r="E17" s="114" t="s">
        <v>145</v>
      </c>
      <c r="F17" s="1676" t="s">
        <v>115</v>
      </c>
      <c r="G17" s="129">
        <v>133.36000000000001</v>
      </c>
      <c r="H17" s="129">
        <v>0</v>
      </c>
      <c r="I17" s="129">
        <v>0</v>
      </c>
      <c r="J17" s="129">
        <v>0</v>
      </c>
      <c r="K17" s="1677">
        <v>0</v>
      </c>
      <c r="L17" s="129">
        <v>133.36000000000001</v>
      </c>
      <c r="M17" s="129">
        <v>0</v>
      </c>
      <c r="N17" s="129">
        <v>66.680000000000007</v>
      </c>
      <c r="O17" s="129">
        <v>66.680000000000007</v>
      </c>
      <c r="P17" s="129"/>
      <c r="Q17" s="129"/>
      <c r="R17" s="129"/>
      <c r="S17" s="129"/>
      <c r="T17" s="129"/>
      <c r="U17" s="129"/>
      <c r="V17" s="129"/>
      <c r="W17" s="129"/>
      <c r="X17" s="129"/>
      <c r="Y17" s="129"/>
      <c r="Z17" s="466">
        <v>0</v>
      </c>
      <c r="AA17" s="466">
        <v>66.680000000000007</v>
      </c>
      <c r="AB17" s="21">
        <v>66.680000000000007</v>
      </c>
      <c r="AC17" s="21"/>
      <c r="AD17" s="21"/>
      <c r="AE17" s="21">
        <v>0</v>
      </c>
      <c r="AF17" s="21">
        <v>0</v>
      </c>
      <c r="AG17" s="21">
        <v>0</v>
      </c>
      <c r="AH17" s="21">
        <v>0</v>
      </c>
      <c r="AI17" s="129"/>
      <c r="AJ17" s="114" t="s">
        <v>145</v>
      </c>
      <c r="AK17" s="129"/>
      <c r="AL17" s="2601" t="s">
        <v>9281</v>
      </c>
      <c r="AM17" s="129">
        <v>0</v>
      </c>
    </row>
    <row r="18" spans="1:39" ht="16.5" thickBot="1">
      <c r="A18" s="1102"/>
      <c r="B18" s="533"/>
      <c r="C18" s="1678" t="s">
        <v>5885</v>
      </c>
      <c r="D18" s="1679"/>
      <c r="E18" s="1679"/>
      <c r="F18" s="1679"/>
      <c r="G18" s="1680">
        <v>133.36000000000001</v>
      </c>
      <c r="H18" s="1680">
        <v>0</v>
      </c>
      <c r="I18" s="1680">
        <v>0</v>
      </c>
      <c r="J18" s="1680">
        <v>0</v>
      </c>
      <c r="K18" s="1680">
        <v>0</v>
      </c>
      <c r="L18" s="1680">
        <v>133.36000000000001</v>
      </c>
      <c r="M18" s="1680">
        <v>0</v>
      </c>
      <c r="N18" s="1680">
        <v>66.680000000000007</v>
      </c>
      <c r="O18" s="1680">
        <v>66.680000000000007</v>
      </c>
      <c r="P18" s="1680">
        <v>0</v>
      </c>
      <c r="Q18" s="1680">
        <v>0</v>
      </c>
      <c r="R18" s="1680">
        <v>0</v>
      </c>
      <c r="S18" s="1680">
        <v>0</v>
      </c>
      <c r="T18" s="1680">
        <v>0</v>
      </c>
      <c r="U18" s="1680">
        <v>0</v>
      </c>
      <c r="V18" s="1680">
        <v>0</v>
      </c>
      <c r="W18" s="1680">
        <v>0</v>
      </c>
      <c r="X18" s="1680">
        <v>0</v>
      </c>
      <c r="Y18" s="1680">
        <v>0</v>
      </c>
      <c r="Z18" s="1680">
        <v>0</v>
      </c>
      <c r="AA18" s="1680">
        <v>66.680000000000007</v>
      </c>
      <c r="AB18" s="1680">
        <v>66.680000000000007</v>
      </c>
      <c r="AC18" s="1680">
        <v>0</v>
      </c>
      <c r="AD18" s="1680">
        <v>0</v>
      </c>
      <c r="AE18" s="1680">
        <v>0</v>
      </c>
      <c r="AF18" s="1680">
        <v>0</v>
      </c>
      <c r="AG18" s="1680">
        <v>0</v>
      </c>
      <c r="AH18" s="1680">
        <v>0</v>
      </c>
      <c r="AI18" s="1680">
        <v>0</v>
      </c>
      <c r="AJ18" s="2345"/>
      <c r="AK18" s="2345"/>
      <c r="AL18" s="2345"/>
      <c r="AM18" s="1680">
        <v>0</v>
      </c>
    </row>
    <row r="19" spans="1:39" s="1687" customFormat="1" ht="17.25" thickTop="1" thickBot="1">
      <c r="A19" s="1684"/>
      <c r="B19" s="1684"/>
      <c r="C19" s="1117" t="s">
        <v>5886</v>
      </c>
      <c r="D19" s="1685"/>
      <c r="E19" s="1685"/>
      <c r="F19" s="1685"/>
      <c r="G19" s="1686">
        <v>220.00100000000003</v>
      </c>
      <c r="H19" s="1686">
        <v>0</v>
      </c>
      <c r="I19" s="1686">
        <v>43.320999999999998</v>
      </c>
      <c r="J19" s="1686">
        <v>0</v>
      </c>
      <c r="K19" s="1686">
        <v>43.320999999999998</v>
      </c>
      <c r="L19" s="1686">
        <v>176.68</v>
      </c>
      <c r="M19" s="1686">
        <v>4.7279999999999998</v>
      </c>
      <c r="N19" s="1686">
        <v>105.27200000000001</v>
      </c>
      <c r="O19" s="1686">
        <v>110</v>
      </c>
      <c r="P19" s="1686">
        <v>0</v>
      </c>
      <c r="Q19" s="1686">
        <v>0</v>
      </c>
      <c r="R19" s="1686">
        <v>0</v>
      </c>
      <c r="S19" s="1686">
        <v>0</v>
      </c>
      <c r="T19" s="1686">
        <v>0</v>
      </c>
      <c r="U19" s="1686">
        <v>0</v>
      </c>
      <c r="V19" s="1686">
        <v>0</v>
      </c>
      <c r="W19" s="1686">
        <v>0</v>
      </c>
      <c r="X19" s="1686">
        <v>0</v>
      </c>
      <c r="Y19" s="1686">
        <v>0</v>
      </c>
      <c r="Z19" s="1686">
        <v>4.7279999999999998</v>
      </c>
      <c r="AA19" s="1686">
        <v>105.27200000000001</v>
      </c>
      <c r="AB19" s="1686">
        <v>110</v>
      </c>
      <c r="AC19" s="1686">
        <v>4.7279999999999998</v>
      </c>
      <c r="AD19" s="1686">
        <v>0</v>
      </c>
      <c r="AE19" s="1686">
        <v>4.7279999999999998</v>
      </c>
      <c r="AF19" s="1686">
        <v>0</v>
      </c>
      <c r="AG19" s="1686">
        <v>0</v>
      </c>
      <c r="AH19" s="1686">
        <v>0</v>
      </c>
      <c r="AI19" s="1686">
        <v>0</v>
      </c>
      <c r="AJ19" s="2346"/>
      <c r="AK19" s="2346"/>
      <c r="AL19" s="2346"/>
      <c r="AM19" s="1686">
        <v>0</v>
      </c>
    </row>
    <row r="20" spans="1:39" ht="13.5" thickTop="1">
      <c r="A20" s="1688"/>
      <c r="B20" s="1688"/>
      <c r="C20" s="1689"/>
      <c r="D20" s="1690"/>
      <c r="E20" s="1690"/>
      <c r="F20" s="1689"/>
      <c r="G20" s="1689"/>
      <c r="H20" s="1689"/>
      <c r="I20" s="1689"/>
      <c r="J20" s="1689"/>
      <c r="K20" s="1689"/>
      <c r="L20" s="1689"/>
      <c r="M20" s="1689"/>
      <c r="N20" s="1689"/>
      <c r="O20" s="1689"/>
      <c r="P20" s="1689"/>
      <c r="Q20" s="1689"/>
      <c r="R20" s="1689"/>
      <c r="S20" s="1689"/>
      <c r="T20" s="1689"/>
      <c r="U20" s="1689"/>
      <c r="V20" s="1689"/>
      <c r="W20" s="1689"/>
      <c r="X20" s="1689"/>
      <c r="Y20" s="1689"/>
      <c r="Z20" s="1689"/>
      <c r="AA20" s="1689"/>
      <c r="AB20" s="1689"/>
      <c r="AC20" s="1689"/>
      <c r="AD20" s="1689"/>
      <c r="AE20" s="1689"/>
      <c r="AF20" s="1689"/>
      <c r="AG20" s="1689"/>
      <c r="AH20" s="1689"/>
      <c r="AI20" s="1689"/>
      <c r="AJ20" s="1689"/>
      <c r="AK20" s="1689"/>
      <c r="AL20" s="1689"/>
      <c r="AM20" s="1689"/>
    </row>
    <row r="21" spans="1:39">
      <c r="O21" s="1693"/>
      <c r="P21" s="1693"/>
      <c r="Q21" s="1693"/>
      <c r="R21" s="1693"/>
      <c r="S21" s="1693"/>
      <c r="T21" s="1693"/>
      <c r="U21" s="1693"/>
      <c r="V21" s="1693"/>
      <c r="W21" s="1693"/>
      <c r="X21" s="1693"/>
      <c r="Y21" s="1693"/>
      <c r="Z21" s="1693"/>
      <c r="AA21" s="1693"/>
      <c r="AB21" s="1693"/>
      <c r="AC21" s="1693"/>
      <c r="AD21" s="1693"/>
      <c r="AE21" s="1693"/>
      <c r="AF21" s="1693"/>
      <c r="AG21" s="1693"/>
      <c r="AH21" s="1693"/>
      <c r="AI21" s="1693"/>
      <c r="AJ21" s="1693"/>
      <c r="AK21" s="1693"/>
      <c r="AL21" s="1693"/>
    </row>
    <row r="24" spans="1:39">
      <c r="O24" s="1693"/>
      <c r="P24" s="1693"/>
      <c r="Q24" s="1693"/>
      <c r="R24" s="1693"/>
      <c r="S24" s="1693"/>
      <c r="T24" s="1693"/>
      <c r="U24" s="1693"/>
      <c r="V24" s="1693"/>
      <c r="W24" s="1693"/>
      <c r="X24" s="1693"/>
      <c r="Y24" s="1693"/>
      <c r="Z24" s="1693"/>
      <c r="AA24" s="1693"/>
      <c r="AB24" s="1693"/>
      <c r="AC24" s="1693"/>
      <c r="AD24" s="1693"/>
      <c r="AE24" s="1693"/>
      <c r="AF24" s="1693"/>
      <c r="AG24" s="1693"/>
      <c r="AH24" s="1693"/>
      <c r="AI24" s="1693"/>
      <c r="AJ24" s="1693"/>
      <c r="AK24" s="1693"/>
      <c r="AL24" s="1693"/>
    </row>
    <row r="26" spans="1:39">
      <c r="G26" s="1675" t="s">
        <v>2326</v>
      </c>
    </row>
    <row r="29" spans="1:39">
      <c r="N29" s="1675">
        <v>0</v>
      </c>
    </row>
  </sheetData>
  <mergeCells count="27">
    <mergeCell ref="A1:AM1"/>
    <mergeCell ref="A2:AM2"/>
    <mergeCell ref="A4:A6"/>
    <mergeCell ref="B4:B6"/>
    <mergeCell ref="C4:C6"/>
    <mergeCell ref="D4:D6"/>
    <mergeCell ref="E4:E6"/>
    <mergeCell ref="F4:F6"/>
    <mergeCell ref="G4:G6"/>
    <mergeCell ref="H4:H6"/>
    <mergeCell ref="I4:J5"/>
    <mergeCell ref="K4:K6"/>
    <mergeCell ref="L4:L6"/>
    <mergeCell ref="M4:O5"/>
    <mergeCell ref="AM4:AM6"/>
    <mergeCell ref="AK3:AL3"/>
    <mergeCell ref="P4:S4"/>
    <mergeCell ref="T4:U5"/>
    <mergeCell ref="V4:W5"/>
    <mergeCell ref="X4:Y5"/>
    <mergeCell ref="Z4:AB5"/>
    <mergeCell ref="AL4:AL6"/>
    <mergeCell ref="AC4:AE5"/>
    <mergeCell ref="AF4:AH5"/>
    <mergeCell ref="AI4:AI6"/>
    <mergeCell ref="AJ4:AJ6"/>
    <mergeCell ref="AK4:AK6"/>
  </mergeCells>
  <printOptions horizontalCentered="1"/>
  <pageMargins left="0.39370078740157499" right="0.196850393700787" top="0.511811023622047" bottom="0.511811023622047" header="0.511811023622047" footer="0.511811023622047"/>
  <pageSetup paperSize="9" scale="65" firstPageNumber="10" fitToHeight="0" orientation="landscape" useFirstPageNumber="1" r:id="rId1"/>
  <headerFooter alignWithMargins="0">
    <oddHeader>&amp;R{&amp;P}</oddHeader>
  </headerFooter>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8">
    <tabColor theme="8" tint="0.39997558519241921"/>
  </sheetPr>
  <dimension ref="A1:AO100"/>
  <sheetViews>
    <sheetView zoomScale="70" zoomScaleNormal="70" workbookViewId="0">
      <pane xSplit="3" ySplit="7" topLeftCell="D58" activePane="bottomRight" state="frozen"/>
      <selection activeCell="B13" sqref="B13"/>
      <selection pane="topRight" activeCell="B13" sqref="B13"/>
      <selection pane="bottomLeft" activeCell="B13" sqref="B13"/>
      <selection pane="bottomRight" activeCell="B13" sqref="B13"/>
    </sheetView>
  </sheetViews>
  <sheetFormatPr defaultColWidth="8" defaultRowHeight="15.75"/>
  <cols>
    <col min="1" max="1" width="6.25" style="206" customWidth="1"/>
    <col min="2" max="2" width="11.5" style="206" bestFit="1" customWidth="1"/>
    <col min="3" max="3" width="36.625" style="250" customWidth="1"/>
    <col min="4" max="4" width="11.625" style="206" customWidth="1"/>
    <col min="5" max="5" width="9.75" style="206" customWidth="1"/>
    <col min="6" max="6" width="8.5" style="114" customWidth="1"/>
    <col min="7" max="7" width="10" style="250" customWidth="1"/>
    <col min="8" max="10" width="8.875" style="250" customWidth="1"/>
    <col min="11" max="11" width="9.625" style="250" customWidth="1"/>
    <col min="12" max="12" width="10" style="1695" customWidth="1"/>
    <col min="13" max="14" width="9" style="250" customWidth="1"/>
    <col min="15" max="15" width="9.25" style="206" customWidth="1"/>
    <col min="16" max="23" width="9.25" style="206" hidden="1" customWidth="1"/>
    <col min="24" max="24" width="8.125" style="206" hidden="1" customWidth="1"/>
    <col min="25" max="28" width="9.25" style="206" hidden="1" customWidth="1"/>
    <col min="29" max="34" width="9.25" style="206" customWidth="1"/>
    <col min="35" max="35" width="9.25" style="206" hidden="1" customWidth="1"/>
    <col min="36" max="38" width="9.25" style="206" customWidth="1"/>
    <col min="39" max="39" width="7.5" style="250" customWidth="1"/>
    <col min="40" max="40" width="11.5" style="250" customWidth="1"/>
    <col min="41" max="16384" width="8" style="250"/>
  </cols>
  <sheetData>
    <row r="1" spans="1:41" ht="27" customHeight="1">
      <c r="A1" s="3341" t="s">
        <v>8</v>
      </c>
      <c r="B1" s="3341"/>
      <c r="C1" s="3341"/>
      <c r="D1" s="3341"/>
      <c r="E1" s="3341"/>
      <c r="F1" s="3341"/>
      <c r="G1" s="3341"/>
      <c r="H1" s="3341"/>
      <c r="I1" s="3341"/>
      <c r="J1" s="3341"/>
      <c r="K1" s="3341"/>
      <c r="L1" s="3341"/>
      <c r="M1" s="3341"/>
      <c r="N1" s="3341"/>
      <c r="O1" s="3341"/>
      <c r="P1" s="3341"/>
      <c r="Q1" s="3341"/>
      <c r="R1" s="3341"/>
      <c r="S1" s="3341"/>
      <c r="T1" s="3341"/>
      <c r="U1" s="3341"/>
      <c r="V1" s="3341"/>
      <c r="W1" s="3341"/>
      <c r="X1" s="3341"/>
      <c r="Y1" s="3341"/>
      <c r="Z1" s="3341"/>
      <c r="AA1" s="3341"/>
      <c r="AB1" s="3341"/>
      <c r="AC1" s="3341"/>
      <c r="AD1" s="3341"/>
      <c r="AE1" s="3341"/>
      <c r="AF1" s="3341"/>
      <c r="AG1" s="3341"/>
      <c r="AH1" s="3341"/>
      <c r="AI1" s="3341"/>
      <c r="AJ1" s="3341"/>
      <c r="AK1" s="3341"/>
      <c r="AL1" s="3341"/>
      <c r="AM1" s="3341"/>
    </row>
    <row r="2" spans="1:41" ht="25.5" customHeight="1">
      <c r="A2" s="3342" t="s">
        <v>5887</v>
      </c>
      <c r="B2" s="3342"/>
      <c r="C2" s="3342"/>
      <c r="D2" s="3342"/>
      <c r="E2" s="3342"/>
      <c r="F2" s="3342"/>
      <c r="G2" s="3342"/>
      <c r="H2" s="3342"/>
      <c r="I2" s="3342"/>
      <c r="J2" s="3342"/>
      <c r="K2" s="3342"/>
      <c r="L2" s="3342"/>
      <c r="M2" s="3342"/>
      <c r="N2" s="3342"/>
      <c r="O2" s="3342"/>
      <c r="P2" s="3342"/>
      <c r="Q2" s="3342"/>
      <c r="R2" s="3342"/>
      <c r="S2" s="3342"/>
      <c r="T2" s="3342"/>
      <c r="U2" s="3342"/>
      <c r="V2" s="3342"/>
      <c r="W2" s="3342"/>
      <c r="X2" s="3342"/>
      <c r="Y2" s="3342"/>
      <c r="Z2" s="3342"/>
      <c r="AA2" s="3342"/>
      <c r="AB2" s="3342"/>
      <c r="AC2" s="3342"/>
      <c r="AD2" s="3342"/>
      <c r="AE2" s="3342"/>
      <c r="AF2" s="3342"/>
      <c r="AG2" s="3342"/>
      <c r="AH2" s="3342"/>
      <c r="AI2" s="3342"/>
      <c r="AJ2" s="3342"/>
      <c r="AK2" s="3342"/>
      <c r="AL2" s="3342"/>
      <c r="AM2" s="3342"/>
    </row>
    <row r="3" spans="1:41" ht="15.75" customHeight="1">
      <c r="A3" s="194"/>
      <c r="B3" s="194"/>
      <c r="C3" s="194"/>
      <c r="D3" s="196"/>
      <c r="E3" s="194"/>
      <c r="F3" s="194"/>
      <c r="G3" s="194"/>
      <c r="H3" s="194"/>
      <c r="I3" s="194"/>
      <c r="J3" s="194"/>
      <c r="K3" s="194"/>
      <c r="L3" s="194"/>
      <c r="M3" s="198"/>
      <c r="N3" s="198"/>
      <c r="O3" s="198"/>
      <c r="P3" s="4"/>
      <c r="Q3" s="4"/>
      <c r="R3" s="4"/>
      <c r="S3" s="4"/>
      <c r="T3" s="4"/>
      <c r="U3" s="4"/>
      <c r="V3" s="4"/>
      <c r="W3" s="4"/>
      <c r="X3" s="4"/>
      <c r="Y3" s="4"/>
      <c r="Z3" s="4"/>
      <c r="AA3" s="4"/>
      <c r="AB3" s="4"/>
      <c r="AC3" s="4"/>
      <c r="AD3" s="4"/>
      <c r="AE3" s="4"/>
      <c r="AF3" s="4"/>
      <c r="AG3" s="4"/>
      <c r="AH3" s="4"/>
      <c r="AI3" s="4"/>
      <c r="AJ3" s="4"/>
      <c r="AK3" s="3024" t="s">
        <v>9121</v>
      </c>
      <c r="AL3" s="3024"/>
      <c r="AM3" s="194"/>
    </row>
    <row r="4" spans="1:41" ht="22.5" customHeight="1">
      <c r="A4" s="3070" t="s">
        <v>10</v>
      </c>
      <c r="B4" s="3070" t="s">
        <v>11</v>
      </c>
      <c r="C4" s="3070" t="s">
        <v>12</v>
      </c>
      <c r="D4" s="3070" t="s">
        <v>13</v>
      </c>
      <c r="E4" s="3075" t="s">
        <v>84</v>
      </c>
      <c r="F4" s="3070" t="s">
        <v>14</v>
      </c>
      <c r="G4" s="3070" t="s">
        <v>15</v>
      </c>
      <c r="H4" s="3070" t="s">
        <v>117</v>
      </c>
      <c r="I4" s="3078" t="s">
        <v>118</v>
      </c>
      <c r="J4" s="3079"/>
      <c r="K4" s="3078" t="s">
        <v>119</v>
      </c>
      <c r="L4" s="3070" t="s">
        <v>120</v>
      </c>
      <c r="M4" s="3065" t="s">
        <v>116</v>
      </c>
      <c r="N4" s="3065"/>
      <c r="O4" s="3066"/>
      <c r="P4" s="3028" t="s">
        <v>9118</v>
      </c>
      <c r="Q4" s="3029"/>
      <c r="R4" s="3029"/>
      <c r="S4" s="3030"/>
      <c r="T4" s="3031" t="s">
        <v>9107</v>
      </c>
      <c r="U4" s="3032"/>
      <c r="V4" s="3031" t="s">
        <v>9108</v>
      </c>
      <c r="W4" s="3032"/>
      <c r="X4" s="3031" t="s">
        <v>9109</v>
      </c>
      <c r="Y4" s="3032"/>
      <c r="Z4" s="3035" t="s">
        <v>9119</v>
      </c>
      <c r="AA4" s="3036"/>
      <c r="AB4" s="3037"/>
      <c r="AC4" s="3035" t="s">
        <v>9120</v>
      </c>
      <c r="AD4" s="3036"/>
      <c r="AE4" s="3037"/>
      <c r="AF4" s="3041" t="s">
        <v>9110</v>
      </c>
      <c r="AG4" s="3042"/>
      <c r="AH4" s="3043"/>
      <c r="AI4" s="3025" t="s">
        <v>9111</v>
      </c>
      <c r="AJ4" s="3025" t="s">
        <v>9112</v>
      </c>
      <c r="AK4" s="3025" t="s">
        <v>9113</v>
      </c>
      <c r="AL4" s="3025" t="s">
        <v>9114</v>
      </c>
      <c r="AM4" s="3070" t="s">
        <v>16</v>
      </c>
    </row>
    <row r="5" spans="1:41" ht="24.75" customHeight="1">
      <c r="A5" s="3071"/>
      <c r="B5" s="3071"/>
      <c r="C5" s="3071"/>
      <c r="D5" s="3071"/>
      <c r="E5" s="3071"/>
      <c r="F5" s="3071"/>
      <c r="G5" s="3071"/>
      <c r="H5" s="3071"/>
      <c r="I5" s="3080"/>
      <c r="J5" s="3081"/>
      <c r="K5" s="3082"/>
      <c r="L5" s="3071"/>
      <c r="M5" s="3068"/>
      <c r="N5" s="3068"/>
      <c r="O5" s="3069"/>
      <c r="P5" s="2289" t="s">
        <v>2</v>
      </c>
      <c r="Q5" s="2289" t="s">
        <v>2</v>
      </c>
      <c r="R5" s="2290" t="s">
        <v>3</v>
      </c>
      <c r="S5" s="2290" t="s">
        <v>3</v>
      </c>
      <c r="T5" s="3033"/>
      <c r="U5" s="3034"/>
      <c r="V5" s="3033"/>
      <c r="W5" s="3034"/>
      <c r="X5" s="3033"/>
      <c r="Y5" s="3034"/>
      <c r="Z5" s="3038"/>
      <c r="AA5" s="3039"/>
      <c r="AB5" s="3040"/>
      <c r="AC5" s="3038"/>
      <c r="AD5" s="3039"/>
      <c r="AE5" s="3040"/>
      <c r="AF5" s="3044"/>
      <c r="AG5" s="3045"/>
      <c r="AH5" s="3046"/>
      <c r="AI5" s="3026"/>
      <c r="AJ5" s="3026"/>
      <c r="AK5" s="3026"/>
      <c r="AL5" s="3026"/>
      <c r="AM5" s="3071"/>
    </row>
    <row r="6" spans="1:41" ht="15.75" customHeight="1">
      <c r="A6" s="3072"/>
      <c r="B6" s="3072"/>
      <c r="C6" s="3072"/>
      <c r="D6" s="3072"/>
      <c r="E6" s="3072"/>
      <c r="F6" s="3072"/>
      <c r="G6" s="3072"/>
      <c r="H6" s="3072"/>
      <c r="I6" s="120" t="s">
        <v>1</v>
      </c>
      <c r="J6" s="121" t="s">
        <v>17</v>
      </c>
      <c r="K6" s="3080"/>
      <c r="L6" s="3072"/>
      <c r="M6" s="122" t="s">
        <v>2</v>
      </c>
      <c r="N6" s="123" t="s">
        <v>3</v>
      </c>
      <c r="O6" s="123" t="s">
        <v>1</v>
      </c>
      <c r="P6" s="2289" t="s">
        <v>9115</v>
      </c>
      <c r="Q6" s="2290" t="s">
        <v>9116</v>
      </c>
      <c r="R6" s="2289" t="s">
        <v>9115</v>
      </c>
      <c r="S6" s="2290" t="s">
        <v>9116</v>
      </c>
      <c r="T6" s="2289" t="s">
        <v>2</v>
      </c>
      <c r="U6" s="2290" t="s">
        <v>3</v>
      </c>
      <c r="V6" s="2289" t="s">
        <v>2</v>
      </c>
      <c r="W6" s="2290" t="s">
        <v>3</v>
      </c>
      <c r="X6" s="2289" t="s">
        <v>2</v>
      </c>
      <c r="Y6" s="2290" t="s">
        <v>3</v>
      </c>
      <c r="Z6" s="2289" t="s">
        <v>2</v>
      </c>
      <c r="AA6" s="2290" t="s">
        <v>3</v>
      </c>
      <c r="AB6" s="2290" t="s">
        <v>1</v>
      </c>
      <c r="AC6" s="2289" t="s">
        <v>2</v>
      </c>
      <c r="AD6" s="2290" t="s">
        <v>3</v>
      </c>
      <c r="AE6" s="2290" t="s">
        <v>1</v>
      </c>
      <c r="AF6" s="2291" t="s">
        <v>9117</v>
      </c>
      <c r="AG6" s="2291" t="s">
        <v>3</v>
      </c>
      <c r="AH6" s="2291" t="s">
        <v>1</v>
      </c>
      <c r="AI6" s="3027"/>
      <c r="AJ6" s="3027"/>
      <c r="AK6" s="3027"/>
      <c r="AL6" s="3027"/>
      <c r="AM6" s="3072"/>
    </row>
    <row r="7" spans="1:41" ht="16.5" customHeight="1">
      <c r="A7" s="123">
        <v>1</v>
      </c>
      <c r="B7" s="1694">
        <v>2</v>
      </c>
      <c r="C7" s="202">
        <v>3</v>
      </c>
      <c r="D7" s="155">
        <v>4</v>
      </c>
      <c r="E7" s="123">
        <v>5</v>
      </c>
      <c r="F7" s="122">
        <v>6</v>
      </c>
      <c r="G7" s="122">
        <v>7</v>
      </c>
      <c r="H7" s="122">
        <v>8</v>
      </c>
      <c r="I7" s="155">
        <v>9</v>
      </c>
      <c r="J7" s="123">
        <v>10</v>
      </c>
      <c r="K7" s="122">
        <v>11</v>
      </c>
      <c r="L7" s="123">
        <v>12</v>
      </c>
      <c r="M7" s="123">
        <v>13</v>
      </c>
      <c r="N7" s="123">
        <v>14</v>
      </c>
      <c r="O7" s="123">
        <v>15</v>
      </c>
      <c r="P7" s="2292">
        <v>16</v>
      </c>
      <c r="Q7" s="2292">
        <v>17</v>
      </c>
      <c r="R7" s="2292">
        <v>18</v>
      </c>
      <c r="S7" s="2292">
        <v>19</v>
      </c>
      <c r="T7" s="2292">
        <v>20</v>
      </c>
      <c r="U7" s="2292">
        <v>21</v>
      </c>
      <c r="V7" s="2292">
        <v>22</v>
      </c>
      <c r="W7" s="2292">
        <v>23</v>
      </c>
      <c r="X7" s="2292">
        <v>24</v>
      </c>
      <c r="Y7" s="2292">
        <v>25</v>
      </c>
      <c r="Z7" s="2292">
        <v>10</v>
      </c>
      <c r="AA7" s="2292">
        <v>11</v>
      </c>
      <c r="AB7" s="2292">
        <v>12</v>
      </c>
      <c r="AC7" s="2292">
        <v>9</v>
      </c>
      <c r="AD7" s="2292">
        <v>10</v>
      </c>
      <c r="AE7" s="2292">
        <v>11</v>
      </c>
      <c r="AF7" s="2292">
        <v>12</v>
      </c>
      <c r="AG7" s="2292">
        <v>13</v>
      </c>
      <c r="AH7" s="2292">
        <v>14</v>
      </c>
      <c r="AI7" s="2292">
        <v>15</v>
      </c>
      <c r="AJ7" s="2292">
        <v>15</v>
      </c>
      <c r="AK7" s="2292">
        <v>16</v>
      </c>
      <c r="AL7" s="2292">
        <v>17</v>
      </c>
      <c r="AM7" s="123">
        <v>16</v>
      </c>
    </row>
    <row r="8" spans="1:41">
      <c r="G8" s="206"/>
      <c r="H8" s="206"/>
      <c r="I8" s="206"/>
      <c r="J8" s="206"/>
      <c r="K8" s="209"/>
      <c r="M8" s="206"/>
      <c r="N8" s="206"/>
      <c r="AM8" s="206"/>
    </row>
    <row r="9" spans="1:41">
      <c r="A9" s="206" t="s">
        <v>9244</v>
      </c>
      <c r="C9" s="614" t="s">
        <v>5888</v>
      </c>
      <c r="G9" s="206"/>
      <c r="H9" s="206"/>
      <c r="I9" s="206"/>
      <c r="J9" s="206"/>
      <c r="K9" s="209"/>
      <c r="M9" s="206"/>
      <c r="N9" s="206"/>
      <c r="AM9" s="206"/>
    </row>
    <row r="10" spans="1:41">
      <c r="C10" s="614" t="s">
        <v>18</v>
      </c>
      <c r="G10" s="406"/>
      <c r="H10" s="406"/>
      <c r="I10" s="406"/>
      <c r="J10" s="406"/>
      <c r="K10" s="406"/>
      <c r="L10" s="1696"/>
      <c r="O10" s="209"/>
      <c r="P10" s="209"/>
      <c r="Q10" s="209"/>
      <c r="R10" s="209"/>
      <c r="S10" s="209"/>
      <c r="T10" s="209"/>
      <c r="U10" s="209"/>
      <c r="V10" s="209"/>
      <c r="W10" s="209"/>
      <c r="X10" s="209"/>
      <c r="Y10" s="209"/>
      <c r="Z10" s="209"/>
      <c r="AA10" s="209"/>
      <c r="AB10" s="209"/>
      <c r="AC10" s="209"/>
      <c r="AD10" s="209"/>
      <c r="AE10" s="209"/>
      <c r="AF10" s="209"/>
      <c r="AG10" s="209"/>
      <c r="AH10" s="209"/>
      <c r="AI10" s="209"/>
      <c r="AJ10" s="209"/>
      <c r="AK10" s="209"/>
      <c r="AL10" s="209"/>
    </row>
    <row r="11" spans="1:41">
      <c r="C11" s="614"/>
      <c r="G11" s="406"/>
      <c r="H11" s="406"/>
      <c r="I11" s="406"/>
      <c r="J11" s="406"/>
      <c r="K11" s="406"/>
      <c r="L11" s="1696"/>
      <c r="N11" s="171"/>
      <c r="O11" s="209"/>
      <c r="P11" s="209"/>
      <c r="Q11" s="209"/>
      <c r="R11" s="209"/>
      <c r="S11" s="209"/>
      <c r="T11" s="209"/>
      <c r="U11" s="209"/>
      <c r="V11" s="209"/>
      <c r="W11" s="209"/>
      <c r="X11" s="209"/>
      <c r="Y11" s="209"/>
      <c r="Z11" s="209"/>
      <c r="AA11" s="209"/>
      <c r="AB11" s="209"/>
      <c r="AC11" s="209"/>
      <c r="AD11" s="209"/>
      <c r="AE11" s="209"/>
      <c r="AF11" s="209"/>
      <c r="AG11" s="209"/>
      <c r="AH11" s="209"/>
      <c r="AI11" s="209"/>
      <c r="AJ11" s="209"/>
      <c r="AK11" s="209"/>
      <c r="AL11" s="209"/>
    </row>
    <row r="12" spans="1:41" s="118" customFormat="1" ht="126">
      <c r="A12" s="1102">
        <v>2319</v>
      </c>
      <c r="B12" s="114" t="s">
        <v>5889</v>
      </c>
      <c r="C12" s="118" t="s">
        <v>5890</v>
      </c>
      <c r="D12" s="114" t="s">
        <v>29</v>
      </c>
      <c r="E12" s="1697" t="s">
        <v>5891</v>
      </c>
      <c r="F12" s="1697" t="s">
        <v>26</v>
      </c>
      <c r="G12" s="128">
        <v>704.56500000000005</v>
      </c>
      <c r="H12" s="128">
        <v>511.87</v>
      </c>
      <c r="I12" s="1312">
        <v>22.75</v>
      </c>
      <c r="J12" s="128">
        <v>0</v>
      </c>
      <c r="K12" s="128">
        <v>534.62</v>
      </c>
      <c r="L12" s="128">
        <v>169.94500000000005</v>
      </c>
      <c r="M12" s="128">
        <v>70</v>
      </c>
      <c r="N12" s="128">
        <v>0</v>
      </c>
      <c r="O12" s="128">
        <v>70</v>
      </c>
      <c r="P12" s="128"/>
      <c r="Q12" s="128"/>
      <c r="R12" s="128"/>
      <c r="S12" s="128"/>
      <c r="T12" s="128"/>
      <c r="U12" s="128"/>
      <c r="V12" s="128"/>
      <c r="W12" s="128"/>
      <c r="X12" s="128"/>
      <c r="Y12" s="128"/>
      <c r="Z12" s="466">
        <v>70</v>
      </c>
      <c r="AA12" s="466">
        <v>0</v>
      </c>
      <c r="AB12" s="21">
        <v>70</v>
      </c>
      <c r="AC12" s="21">
        <v>17.5</v>
      </c>
      <c r="AD12" s="21"/>
      <c r="AE12" s="21">
        <v>17.5</v>
      </c>
      <c r="AF12" s="21">
        <v>7.4993059999999998</v>
      </c>
      <c r="AG12" s="21">
        <v>0</v>
      </c>
      <c r="AH12" s="21">
        <v>7.4993059999999998</v>
      </c>
      <c r="AI12" s="128"/>
      <c r="AJ12" s="128"/>
      <c r="AK12" s="128" t="s">
        <v>9259</v>
      </c>
      <c r="AL12" s="2601">
        <v>0.25</v>
      </c>
      <c r="AM12" s="129">
        <v>0</v>
      </c>
    </row>
    <row r="13" spans="1:41" s="118" customFormat="1" ht="78.75">
      <c r="A13" s="1698">
        <v>2320</v>
      </c>
      <c r="B13" s="138" t="s">
        <v>5892</v>
      </c>
      <c r="C13" s="1484" t="s">
        <v>5893</v>
      </c>
      <c r="D13" s="138" t="s">
        <v>266</v>
      </c>
      <c r="E13" s="1697" t="s">
        <v>5894</v>
      </c>
      <c r="F13" s="1697" t="s">
        <v>26</v>
      </c>
      <c r="G13" s="128">
        <v>80.673000000000002</v>
      </c>
      <c r="H13" s="1699">
        <v>19.824000000000002</v>
      </c>
      <c r="I13" s="1312">
        <v>30.362500000000001</v>
      </c>
      <c r="J13" s="128">
        <v>0</v>
      </c>
      <c r="K13" s="128">
        <v>50.186500000000002</v>
      </c>
      <c r="L13" s="128">
        <v>30.486499999999999</v>
      </c>
      <c r="M13" s="128">
        <v>30.486999999999998</v>
      </c>
      <c r="N13" s="128">
        <v>0</v>
      </c>
      <c r="O13" s="128">
        <v>30.486999999999998</v>
      </c>
      <c r="P13" s="128"/>
      <c r="Q13" s="128"/>
      <c r="R13" s="128"/>
      <c r="S13" s="128"/>
      <c r="T13" s="128"/>
      <c r="U13" s="128"/>
      <c r="V13" s="128"/>
      <c r="W13" s="128"/>
      <c r="X13" s="128"/>
      <c r="Y13" s="128"/>
      <c r="Z13" s="466">
        <v>30.486999999999998</v>
      </c>
      <c r="AA13" s="466">
        <v>0</v>
      </c>
      <c r="AB13" s="21">
        <v>30.486999999999998</v>
      </c>
      <c r="AC13" s="21">
        <v>30.486999999999998</v>
      </c>
      <c r="AD13" s="21"/>
      <c r="AE13" s="21">
        <v>30.486999999999998</v>
      </c>
      <c r="AF13" s="21">
        <v>30.483630000000002</v>
      </c>
      <c r="AG13" s="21">
        <v>0</v>
      </c>
      <c r="AH13" s="21">
        <v>30.483630000000002</v>
      </c>
      <c r="AI13" s="128"/>
      <c r="AJ13" s="128"/>
      <c r="AK13" s="128" t="s">
        <v>9259</v>
      </c>
      <c r="AL13" s="2601">
        <v>1</v>
      </c>
      <c r="AM13" s="129">
        <v>0</v>
      </c>
      <c r="AN13" s="129"/>
      <c r="AO13" s="129"/>
    </row>
    <row r="14" spans="1:41" s="118" customFormat="1" ht="47.25">
      <c r="A14" s="1698">
        <v>2321</v>
      </c>
      <c r="B14" s="1267" t="s">
        <v>5895</v>
      </c>
      <c r="C14" s="1564" t="s">
        <v>5896</v>
      </c>
      <c r="D14" s="1267" t="s">
        <v>271</v>
      </c>
      <c r="E14" s="1267" t="s">
        <v>5897</v>
      </c>
      <c r="F14" s="161" t="s">
        <v>115</v>
      </c>
      <c r="G14" s="1214">
        <v>19.815000000000001</v>
      </c>
      <c r="H14" s="1699">
        <v>16.689</v>
      </c>
      <c r="I14" s="1312">
        <v>3.125</v>
      </c>
      <c r="J14" s="128">
        <v>0</v>
      </c>
      <c r="K14" s="128">
        <v>19.814</v>
      </c>
      <c r="L14" s="128">
        <v>1.0000000000012221E-3</v>
      </c>
      <c r="M14" s="128">
        <v>1E-3</v>
      </c>
      <c r="N14" s="128">
        <v>0</v>
      </c>
      <c r="O14" s="128">
        <v>1E-3</v>
      </c>
      <c r="P14" s="128"/>
      <c r="Q14" s="128"/>
      <c r="R14" s="128"/>
      <c r="S14" s="128"/>
      <c r="T14" s="128"/>
      <c r="U14" s="128"/>
      <c r="V14" s="128"/>
      <c r="W14" s="128"/>
      <c r="X14" s="128"/>
      <c r="Y14" s="128"/>
      <c r="Z14" s="466">
        <v>1E-3</v>
      </c>
      <c r="AA14" s="466">
        <v>0</v>
      </c>
      <c r="AB14" s="21">
        <v>1E-3</v>
      </c>
      <c r="AC14" s="21"/>
      <c r="AD14" s="21"/>
      <c r="AE14" s="21">
        <v>0</v>
      </c>
      <c r="AF14" s="21">
        <v>0</v>
      </c>
      <c r="AG14" s="21">
        <v>0</v>
      </c>
      <c r="AH14" s="21">
        <v>0</v>
      </c>
      <c r="AI14" s="128"/>
      <c r="AJ14" s="128" t="s">
        <v>10419</v>
      </c>
      <c r="AK14" s="128"/>
      <c r="AL14" s="2601">
        <v>0.25</v>
      </c>
      <c r="AM14" s="129">
        <v>0</v>
      </c>
      <c r="AN14" s="129"/>
      <c r="AO14" s="129"/>
    </row>
    <row r="15" spans="1:41" s="118" customFormat="1" ht="63">
      <c r="A15" s="1698">
        <v>2322</v>
      </c>
      <c r="B15" s="114" t="s">
        <v>5898</v>
      </c>
      <c r="C15" s="1564" t="s">
        <v>5899</v>
      </c>
      <c r="D15" s="1267" t="s">
        <v>23</v>
      </c>
      <c r="E15" s="1697" t="s">
        <v>5900</v>
      </c>
      <c r="F15" s="1697" t="s">
        <v>26</v>
      </c>
      <c r="G15" s="128">
        <v>95.602999999999994</v>
      </c>
      <c r="H15" s="1699">
        <v>19.771999999999998</v>
      </c>
      <c r="I15" s="1312">
        <v>37.808</v>
      </c>
      <c r="J15" s="128">
        <v>0</v>
      </c>
      <c r="K15" s="128">
        <v>57.58</v>
      </c>
      <c r="L15" s="128">
        <v>38.022999999999996</v>
      </c>
      <c r="M15" s="128">
        <v>38.023000000000003</v>
      </c>
      <c r="N15" s="128">
        <v>0</v>
      </c>
      <c r="O15" s="128">
        <v>38.023000000000003</v>
      </c>
      <c r="P15" s="128"/>
      <c r="Q15" s="128"/>
      <c r="R15" s="128"/>
      <c r="S15" s="128"/>
      <c r="T15" s="128"/>
      <c r="U15" s="128"/>
      <c r="V15" s="128"/>
      <c r="W15" s="128"/>
      <c r="X15" s="128"/>
      <c r="Y15" s="128"/>
      <c r="Z15" s="466">
        <v>38.023000000000003</v>
      </c>
      <c r="AA15" s="466">
        <v>0</v>
      </c>
      <c r="AB15" s="21">
        <v>38.023000000000003</v>
      </c>
      <c r="AC15" s="21">
        <v>38.023000000000003</v>
      </c>
      <c r="AD15" s="21"/>
      <c r="AE15" s="21">
        <v>38.023000000000003</v>
      </c>
      <c r="AF15" s="21">
        <v>38.022100999999999</v>
      </c>
      <c r="AG15" s="21">
        <v>0</v>
      </c>
      <c r="AH15" s="21">
        <v>38.022100999999999</v>
      </c>
      <c r="AI15" s="128"/>
      <c r="AJ15" s="128"/>
      <c r="AK15" s="128" t="s">
        <v>9259</v>
      </c>
      <c r="AL15" s="2601">
        <v>1</v>
      </c>
      <c r="AM15" s="129">
        <v>0</v>
      </c>
      <c r="AN15" s="129"/>
      <c r="AO15" s="129"/>
    </row>
    <row r="16" spans="1:41" s="118" customFormat="1" ht="63">
      <c r="A16" s="1698">
        <v>2323</v>
      </c>
      <c r="B16" s="114" t="s">
        <v>5901</v>
      </c>
      <c r="C16" s="118" t="s">
        <v>5902</v>
      </c>
      <c r="D16" s="114" t="s">
        <v>167</v>
      </c>
      <c r="E16" s="1697" t="s">
        <v>5903</v>
      </c>
      <c r="F16" s="1697" t="s">
        <v>26</v>
      </c>
      <c r="G16" s="128">
        <v>95.602999999999994</v>
      </c>
      <c r="H16" s="1699">
        <v>19.940000000000001</v>
      </c>
      <c r="I16" s="1312">
        <v>37.832000000000001</v>
      </c>
      <c r="J16" s="128">
        <v>0</v>
      </c>
      <c r="K16" s="128">
        <v>57.772000000000006</v>
      </c>
      <c r="L16" s="128">
        <v>37.830999999999989</v>
      </c>
      <c r="M16" s="128">
        <v>37.831000000000003</v>
      </c>
      <c r="N16" s="128">
        <v>0</v>
      </c>
      <c r="O16" s="128">
        <v>37.831000000000003</v>
      </c>
      <c r="P16" s="128"/>
      <c r="Q16" s="128"/>
      <c r="R16" s="128"/>
      <c r="S16" s="128"/>
      <c r="T16" s="128"/>
      <c r="U16" s="128"/>
      <c r="V16" s="128"/>
      <c r="W16" s="128"/>
      <c r="X16" s="128"/>
      <c r="Y16" s="128"/>
      <c r="Z16" s="466">
        <v>37.831000000000003</v>
      </c>
      <c r="AA16" s="466">
        <v>0</v>
      </c>
      <c r="AB16" s="21">
        <v>37.831000000000003</v>
      </c>
      <c r="AC16" s="21">
        <v>37.831000000000003</v>
      </c>
      <c r="AD16" s="21"/>
      <c r="AE16" s="21">
        <v>37.831000000000003</v>
      </c>
      <c r="AF16" s="21">
        <v>37.828854</v>
      </c>
      <c r="AG16" s="21">
        <v>0</v>
      </c>
      <c r="AH16" s="21">
        <v>37.828854</v>
      </c>
      <c r="AI16" s="128"/>
      <c r="AJ16" s="128"/>
      <c r="AK16" s="128" t="s">
        <v>9259</v>
      </c>
      <c r="AL16" s="2601">
        <v>1</v>
      </c>
      <c r="AM16" s="129">
        <v>0</v>
      </c>
      <c r="AN16" s="129"/>
      <c r="AO16" s="129"/>
    </row>
    <row r="17" spans="1:41" s="118" customFormat="1" ht="63">
      <c r="A17" s="1698">
        <v>2324</v>
      </c>
      <c r="B17" s="114" t="s">
        <v>5904</v>
      </c>
      <c r="C17" s="118" t="s">
        <v>5905</v>
      </c>
      <c r="D17" s="1700" t="s">
        <v>167</v>
      </c>
      <c r="E17" s="1700" t="s">
        <v>5906</v>
      </c>
      <c r="F17" s="161" t="s">
        <v>115</v>
      </c>
      <c r="G17" s="1312">
        <v>20</v>
      </c>
      <c r="H17" s="1699">
        <v>9.0280000000000005</v>
      </c>
      <c r="I17" s="1312">
        <v>10.833</v>
      </c>
      <c r="J17" s="128">
        <v>0</v>
      </c>
      <c r="K17" s="128">
        <v>19.861000000000001</v>
      </c>
      <c r="L17" s="128">
        <v>0.13899999999999935</v>
      </c>
      <c r="M17" s="128">
        <v>0.13900000000000001</v>
      </c>
      <c r="N17" s="128">
        <v>0</v>
      </c>
      <c r="O17" s="128">
        <v>0.13900000000000001</v>
      </c>
      <c r="P17" s="128"/>
      <c r="Q17" s="128"/>
      <c r="R17" s="128"/>
      <c r="S17" s="128"/>
      <c r="T17" s="128"/>
      <c r="U17" s="128"/>
      <c r="V17" s="128"/>
      <c r="W17" s="128"/>
      <c r="X17" s="128"/>
      <c r="Y17" s="128"/>
      <c r="Z17" s="466">
        <v>0.13900000000000001</v>
      </c>
      <c r="AA17" s="466">
        <v>0</v>
      </c>
      <c r="AB17" s="21">
        <v>0.13900000000000001</v>
      </c>
      <c r="AC17" s="21"/>
      <c r="AD17" s="21"/>
      <c r="AE17" s="21">
        <v>0</v>
      </c>
      <c r="AF17" s="21">
        <v>0</v>
      </c>
      <c r="AG17" s="21">
        <v>0</v>
      </c>
      <c r="AH17" s="21">
        <v>0</v>
      </c>
      <c r="AI17" s="128"/>
      <c r="AJ17" s="128" t="s">
        <v>10419</v>
      </c>
      <c r="AK17" s="128"/>
      <c r="AL17" s="2601">
        <v>0.25</v>
      </c>
      <c r="AM17" s="129">
        <v>0</v>
      </c>
      <c r="AN17" s="129"/>
      <c r="AO17" s="129"/>
    </row>
    <row r="18" spans="1:41" s="118" customFormat="1" ht="31.5">
      <c r="A18" s="1698">
        <v>2325</v>
      </c>
      <c r="B18" s="1701" t="s">
        <v>5907</v>
      </c>
      <c r="C18" s="1564" t="s">
        <v>5908</v>
      </c>
      <c r="D18" s="1267" t="s">
        <v>1694</v>
      </c>
      <c r="E18" s="1697" t="s">
        <v>5909</v>
      </c>
      <c r="F18" s="1697" t="s">
        <v>26</v>
      </c>
      <c r="G18" s="128">
        <v>45.186</v>
      </c>
      <c r="H18" s="1699">
        <v>19.765999999999998</v>
      </c>
      <c r="I18" s="1312">
        <v>0</v>
      </c>
      <c r="J18" s="128">
        <v>0</v>
      </c>
      <c r="K18" s="128">
        <v>19.765999999999998</v>
      </c>
      <c r="L18" s="128">
        <v>25.42</v>
      </c>
      <c r="M18" s="128">
        <v>25.42</v>
      </c>
      <c r="N18" s="128">
        <v>0</v>
      </c>
      <c r="O18" s="128">
        <v>25.42</v>
      </c>
      <c r="P18" s="128"/>
      <c r="Q18" s="128"/>
      <c r="R18" s="128"/>
      <c r="S18" s="128"/>
      <c r="T18" s="128"/>
      <c r="U18" s="128"/>
      <c r="V18" s="128"/>
      <c r="W18" s="128"/>
      <c r="X18" s="128"/>
      <c r="Y18" s="128"/>
      <c r="Z18" s="466">
        <v>25.42</v>
      </c>
      <c r="AA18" s="466">
        <v>0</v>
      </c>
      <c r="AB18" s="21">
        <v>25.42</v>
      </c>
      <c r="AC18" s="21">
        <v>25.42</v>
      </c>
      <c r="AD18" s="21"/>
      <c r="AE18" s="21">
        <v>25.42</v>
      </c>
      <c r="AF18" s="21">
        <v>25.416779999999999</v>
      </c>
      <c r="AG18" s="21">
        <v>0</v>
      </c>
      <c r="AH18" s="21">
        <v>25.416779999999999</v>
      </c>
      <c r="AI18" s="128"/>
      <c r="AJ18" s="128"/>
      <c r="AK18" s="128" t="s">
        <v>9259</v>
      </c>
      <c r="AL18" s="2601">
        <v>1</v>
      </c>
      <c r="AM18" s="129">
        <v>0</v>
      </c>
      <c r="AN18" s="129"/>
      <c r="AO18" s="129"/>
    </row>
    <row r="19" spans="1:41" s="118" customFormat="1" ht="78.75">
      <c r="A19" s="1698">
        <v>2326</v>
      </c>
      <c r="B19" s="1701" t="s">
        <v>5910</v>
      </c>
      <c r="C19" s="1564" t="s">
        <v>5911</v>
      </c>
      <c r="D19" s="1267" t="s">
        <v>1694</v>
      </c>
      <c r="E19" s="1697" t="s">
        <v>5912</v>
      </c>
      <c r="F19" s="1697" t="s">
        <v>26</v>
      </c>
      <c r="G19" s="128">
        <v>48.454000000000001</v>
      </c>
      <c r="H19" s="1699">
        <v>26.609000000000002</v>
      </c>
      <c r="I19" s="1312">
        <v>0</v>
      </c>
      <c r="J19" s="128">
        <v>0</v>
      </c>
      <c r="K19" s="128">
        <v>26.609000000000002</v>
      </c>
      <c r="L19" s="128">
        <v>21.844999999999999</v>
      </c>
      <c r="M19" s="128">
        <v>21.844999999999999</v>
      </c>
      <c r="N19" s="128">
        <v>0</v>
      </c>
      <c r="O19" s="128">
        <v>21.844999999999999</v>
      </c>
      <c r="P19" s="128"/>
      <c r="Q19" s="128"/>
      <c r="R19" s="128"/>
      <c r="S19" s="128"/>
      <c r="T19" s="128"/>
      <c r="U19" s="128"/>
      <c r="V19" s="128"/>
      <c r="W19" s="128"/>
      <c r="X19" s="128"/>
      <c r="Y19" s="128"/>
      <c r="Z19" s="466">
        <v>21.844999999999999</v>
      </c>
      <c r="AA19" s="466">
        <v>0</v>
      </c>
      <c r="AB19" s="21">
        <v>21.844999999999999</v>
      </c>
      <c r="AC19" s="21">
        <v>21.844999999999999</v>
      </c>
      <c r="AD19" s="21"/>
      <c r="AE19" s="21">
        <v>21.844999999999999</v>
      </c>
      <c r="AF19" s="21">
        <v>21.822949000000001</v>
      </c>
      <c r="AG19" s="21">
        <v>0</v>
      </c>
      <c r="AH19" s="21">
        <v>21.822949000000001</v>
      </c>
      <c r="AI19" s="128"/>
      <c r="AJ19" s="128"/>
      <c r="AK19" s="128" t="s">
        <v>9259</v>
      </c>
      <c r="AL19" s="2601">
        <v>1</v>
      </c>
      <c r="AM19" s="129">
        <v>0</v>
      </c>
      <c r="AN19" s="129"/>
      <c r="AO19" s="129"/>
    </row>
    <row r="20" spans="1:41" s="118" customFormat="1" ht="63">
      <c r="A20" s="1698">
        <v>2327</v>
      </c>
      <c r="B20" s="1701" t="s">
        <v>5913</v>
      </c>
      <c r="C20" s="1564" t="s">
        <v>5914</v>
      </c>
      <c r="D20" s="1267" t="s">
        <v>37</v>
      </c>
      <c r="E20" s="1697" t="s">
        <v>5912</v>
      </c>
      <c r="F20" s="1697" t="s">
        <v>26</v>
      </c>
      <c r="G20" s="128">
        <v>95.903999999999996</v>
      </c>
      <c r="H20" s="1699">
        <v>39.545000000000002</v>
      </c>
      <c r="I20" s="1312">
        <v>3.1E-2</v>
      </c>
      <c r="J20" s="128">
        <v>0</v>
      </c>
      <c r="K20" s="128">
        <v>39.576000000000001</v>
      </c>
      <c r="L20" s="128">
        <v>56.327999999999996</v>
      </c>
      <c r="M20" s="128">
        <v>56.328000000000003</v>
      </c>
      <c r="N20" s="128">
        <v>0</v>
      </c>
      <c r="O20" s="128">
        <v>56.328000000000003</v>
      </c>
      <c r="P20" s="128"/>
      <c r="Q20" s="128"/>
      <c r="R20" s="128"/>
      <c r="S20" s="128"/>
      <c r="T20" s="128"/>
      <c r="U20" s="128"/>
      <c r="V20" s="128"/>
      <c r="W20" s="128"/>
      <c r="X20" s="128"/>
      <c r="Y20" s="128"/>
      <c r="Z20" s="466">
        <v>56.328000000000003</v>
      </c>
      <c r="AA20" s="466">
        <v>0</v>
      </c>
      <c r="AB20" s="21">
        <v>56.328000000000003</v>
      </c>
      <c r="AC20" s="21">
        <v>56.328000000000003</v>
      </c>
      <c r="AD20" s="21"/>
      <c r="AE20" s="21">
        <v>56.328000000000003</v>
      </c>
      <c r="AF20" s="21">
        <v>56.327725999999998</v>
      </c>
      <c r="AG20" s="21">
        <v>0</v>
      </c>
      <c r="AH20" s="21">
        <v>56.327725999999998</v>
      </c>
      <c r="AI20" s="128"/>
      <c r="AJ20" s="128"/>
      <c r="AK20" s="128" t="s">
        <v>9735</v>
      </c>
      <c r="AL20" s="2601">
        <v>0.5</v>
      </c>
      <c r="AM20" s="129">
        <v>0</v>
      </c>
      <c r="AN20" s="129"/>
      <c r="AO20" s="129"/>
    </row>
    <row r="21" spans="1:41" s="118" customFormat="1" ht="47.25">
      <c r="A21" s="1698">
        <v>2328</v>
      </c>
      <c r="B21" s="114" t="s">
        <v>5915</v>
      </c>
      <c r="C21" s="1564" t="s">
        <v>5916</v>
      </c>
      <c r="D21" s="1267" t="s">
        <v>39</v>
      </c>
      <c r="E21" s="1697" t="s">
        <v>5912</v>
      </c>
      <c r="F21" s="1697" t="s">
        <v>26</v>
      </c>
      <c r="G21" s="128">
        <v>72.677000000000007</v>
      </c>
      <c r="H21" s="1699">
        <v>19.686</v>
      </c>
      <c r="I21" s="1312">
        <v>26.494</v>
      </c>
      <c r="J21" s="128">
        <v>0</v>
      </c>
      <c r="K21" s="128">
        <v>46.18</v>
      </c>
      <c r="L21" s="128">
        <v>26.497000000000007</v>
      </c>
      <c r="M21" s="128">
        <v>26.497</v>
      </c>
      <c r="N21" s="128">
        <v>0</v>
      </c>
      <c r="O21" s="128">
        <v>26.497</v>
      </c>
      <c r="P21" s="128"/>
      <c r="Q21" s="128"/>
      <c r="R21" s="128"/>
      <c r="S21" s="128"/>
      <c r="T21" s="128"/>
      <c r="U21" s="128"/>
      <c r="V21" s="128"/>
      <c r="W21" s="128"/>
      <c r="X21" s="128"/>
      <c r="Y21" s="128"/>
      <c r="Z21" s="466">
        <v>26.497</v>
      </c>
      <c r="AA21" s="466">
        <v>0</v>
      </c>
      <c r="AB21" s="21">
        <v>26.497</v>
      </c>
      <c r="AC21" s="21">
        <v>26.497</v>
      </c>
      <c r="AD21" s="21"/>
      <c r="AE21" s="21">
        <v>26.497</v>
      </c>
      <c r="AF21" s="21">
        <v>26.495429999999999</v>
      </c>
      <c r="AG21" s="21">
        <v>0</v>
      </c>
      <c r="AH21" s="21">
        <v>26.495429999999999</v>
      </c>
      <c r="AI21" s="128"/>
      <c r="AJ21" s="128"/>
      <c r="AK21" s="128" t="s">
        <v>9259</v>
      </c>
      <c r="AL21" s="2601">
        <v>1</v>
      </c>
      <c r="AM21" s="129">
        <v>0</v>
      </c>
      <c r="AN21" s="129"/>
      <c r="AO21" s="129"/>
    </row>
    <row r="22" spans="1:41" s="118" customFormat="1" ht="47.25">
      <c r="A22" s="1698">
        <v>2329</v>
      </c>
      <c r="B22" s="114" t="s">
        <v>5917</v>
      </c>
      <c r="C22" s="118" t="s">
        <v>5918</v>
      </c>
      <c r="D22" s="1267" t="s">
        <v>39</v>
      </c>
      <c r="E22" s="1697" t="s">
        <v>5912</v>
      </c>
      <c r="F22" s="1697" t="s">
        <v>26</v>
      </c>
      <c r="G22" s="128">
        <v>49.802999999999997</v>
      </c>
      <c r="H22" s="1699">
        <v>19.706</v>
      </c>
      <c r="I22" s="1312">
        <v>3.1E-2</v>
      </c>
      <c r="J22" s="128">
        <v>0</v>
      </c>
      <c r="K22" s="128">
        <v>19.736999999999998</v>
      </c>
      <c r="L22" s="128">
        <v>30.065999999999999</v>
      </c>
      <c r="M22" s="128">
        <v>30.065999999999999</v>
      </c>
      <c r="N22" s="128">
        <v>0</v>
      </c>
      <c r="O22" s="128">
        <v>30.065999999999999</v>
      </c>
      <c r="P22" s="128"/>
      <c r="Q22" s="128"/>
      <c r="R22" s="128"/>
      <c r="S22" s="128"/>
      <c r="T22" s="128"/>
      <c r="U22" s="128"/>
      <c r="V22" s="128"/>
      <c r="W22" s="128"/>
      <c r="X22" s="128"/>
      <c r="Y22" s="128"/>
      <c r="Z22" s="466">
        <v>30.065999999999999</v>
      </c>
      <c r="AA22" s="466">
        <v>0</v>
      </c>
      <c r="AB22" s="21">
        <v>30.065999999999999</v>
      </c>
      <c r="AC22" s="21">
        <v>30.065999999999999</v>
      </c>
      <c r="AD22" s="21"/>
      <c r="AE22" s="21">
        <v>30.065999999999999</v>
      </c>
      <c r="AF22" s="21">
        <v>30.063283999999999</v>
      </c>
      <c r="AG22" s="21">
        <v>0</v>
      </c>
      <c r="AH22" s="21">
        <v>30.063283999999999</v>
      </c>
      <c r="AI22" s="128"/>
      <c r="AJ22" s="128"/>
      <c r="AK22" s="128" t="s">
        <v>9259</v>
      </c>
      <c r="AL22" s="2601">
        <v>1</v>
      </c>
      <c r="AM22" s="129">
        <v>0</v>
      </c>
      <c r="AN22" s="129"/>
      <c r="AO22" s="129"/>
    </row>
    <row r="23" spans="1:41" s="118" customFormat="1" ht="47.25">
      <c r="A23" s="1698">
        <v>2330</v>
      </c>
      <c r="B23" s="114" t="s">
        <v>5919</v>
      </c>
      <c r="C23" s="118" t="s">
        <v>5920</v>
      </c>
      <c r="D23" s="1267" t="s">
        <v>31</v>
      </c>
      <c r="E23" s="1697" t="s">
        <v>5912</v>
      </c>
      <c r="F23" s="1697" t="s">
        <v>26</v>
      </c>
      <c r="G23" s="128">
        <v>48.307000000000002</v>
      </c>
      <c r="H23" s="1699">
        <v>19.699000000000002</v>
      </c>
      <c r="I23" s="1312">
        <v>3.1E-2</v>
      </c>
      <c r="J23" s="128">
        <v>0</v>
      </c>
      <c r="K23" s="128">
        <v>19.73</v>
      </c>
      <c r="L23" s="128">
        <v>28.577000000000002</v>
      </c>
      <c r="M23" s="128">
        <v>28.577000000000002</v>
      </c>
      <c r="N23" s="128">
        <v>0</v>
      </c>
      <c r="O23" s="128">
        <v>28.577000000000002</v>
      </c>
      <c r="P23" s="128"/>
      <c r="Q23" s="128"/>
      <c r="R23" s="128"/>
      <c r="S23" s="128"/>
      <c r="T23" s="128"/>
      <c r="U23" s="128"/>
      <c r="V23" s="128"/>
      <c r="W23" s="128"/>
      <c r="X23" s="128"/>
      <c r="Y23" s="128"/>
      <c r="Z23" s="466">
        <v>28.577000000000002</v>
      </c>
      <c r="AA23" s="466">
        <v>0</v>
      </c>
      <c r="AB23" s="21">
        <v>28.577000000000002</v>
      </c>
      <c r="AC23" s="21">
        <v>28.577000000000002</v>
      </c>
      <c r="AD23" s="21"/>
      <c r="AE23" s="21">
        <v>28.577000000000002</v>
      </c>
      <c r="AF23" s="21">
        <v>28.576502999999999</v>
      </c>
      <c r="AG23" s="21">
        <v>0</v>
      </c>
      <c r="AH23" s="21">
        <v>28.576502999999999</v>
      </c>
      <c r="AI23" s="128"/>
      <c r="AJ23" s="128"/>
      <c r="AK23" s="128" t="s">
        <v>9259</v>
      </c>
      <c r="AL23" s="2601">
        <v>1</v>
      </c>
      <c r="AM23" s="129">
        <v>0</v>
      </c>
      <c r="AN23" s="129"/>
      <c r="AO23" s="129"/>
    </row>
    <row r="24" spans="1:41" s="118" customFormat="1" ht="31.5">
      <c r="A24" s="1698">
        <v>2331</v>
      </c>
      <c r="B24" s="114" t="s">
        <v>5921</v>
      </c>
      <c r="C24" s="118" t="s">
        <v>5922</v>
      </c>
      <c r="D24" s="1267" t="s">
        <v>297</v>
      </c>
      <c r="E24" s="1697" t="s">
        <v>2306</v>
      </c>
      <c r="F24" s="1697" t="s">
        <v>26</v>
      </c>
      <c r="G24" s="128">
        <v>64.643000000000001</v>
      </c>
      <c r="H24" s="1699">
        <v>19.876000000000001</v>
      </c>
      <c r="I24" s="1312">
        <v>0.03</v>
      </c>
      <c r="J24" s="128">
        <v>0</v>
      </c>
      <c r="K24" s="128">
        <v>19.906000000000002</v>
      </c>
      <c r="L24" s="128">
        <v>44.736999999999995</v>
      </c>
      <c r="M24" s="128">
        <v>44.737000000000002</v>
      </c>
      <c r="N24" s="128">
        <v>0</v>
      </c>
      <c r="O24" s="128">
        <v>44.737000000000002</v>
      </c>
      <c r="P24" s="128"/>
      <c r="Q24" s="128"/>
      <c r="R24" s="128"/>
      <c r="S24" s="128"/>
      <c r="T24" s="128"/>
      <c r="U24" s="128"/>
      <c r="V24" s="128"/>
      <c r="W24" s="128"/>
      <c r="X24" s="128"/>
      <c r="Y24" s="128"/>
      <c r="Z24" s="466">
        <v>44.737000000000002</v>
      </c>
      <c r="AA24" s="466">
        <v>0</v>
      </c>
      <c r="AB24" s="21">
        <v>44.737000000000002</v>
      </c>
      <c r="AC24" s="21">
        <v>44.737000000000002</v>
      </c>
      <c r="AD24" s="21"/>
      <c r="AE24" s="21">
        <v>44.737000000000002</v>
      </c>
      <c r="AF24" s="21">
        <v>44.710465999999997</v>
      </c>
      <c r="AG24" s="21">
        <v>0</v>
      </c>
      <c r="AH24" s="21">
        <v>44.710465999999997</v>
      </c>
      <c r="AI24" s="128"/>
      <c r="AJ24" s="128"/>
      <c r="AK24" s="128" t="s">
        <v>9259</v>
      </c>
      <c r="AL24" s="2601">
        <v>1</v>
      </c>
      <c r="AM24" s="129">
        <v>0</v>
      </c>
      <c r="AN24" s="129"/>
      <c r="AO24" s="129"/>
    </row>
    <row r="25" spans="1:41" s="118" customFormat="1" ht="63">
      <c r="A25" s="1698">
        <v>2332</v>
      </c>
      <c r="B25" s="23" t="s">
        <v>5923</v>
      </c>
      <c r="C25" s="118" t="s">
        <v>5924</v>
      </c>
      <c r="D25" s="114" t="s">
        <v>266</v>
      </c>
      <c r="E25" s="1697" t="s">
        <v>2306</v>
      </c>
      <c r="F25" s="1697" t="s">
        <v>115</v>
      </c>
      <c r="G25" s="128">
        <v>122.19199999999999</v>
      </c>
      <c r="H25" s="1699">
        <v>3.7189999999999999</v>
      </c>
      <c r="I25" s="1312">
        <v>42.688000000000002</v>
      </c>
      <c r="J25" s="128">
        <v>0</v>
      </c>
      <c r="K25" s="128">
        <v>46.407000000000004</v>
      </c>
      <c r="L25" s="128">
        <v>75.786000000000001</v>
      </c>
      <c r="M25" s="128">
        <v>75.786000000000001</v>
      </c>
      <c r="N25" s="128">
        <v>0</v>
      </c>
      <c r="O25" s="128">
        <v>75.786000000000001</v>
      </c>
      <c r="P25" s="128"/>
      <c r="Q25" s="128"/>
      <c r="R25" s="128"/>
      <c r="S25" s="128"/>
      <c r="T25" s="128"/>
      <c r="U25" s="128"/>
      <c r="V25" s="128"/>
      <c r="W25" s="128"/>
      <c r="X25" s="128"/>
      <c r="Y25" s="128"/>
      <c r="Z25" s="466">
        <v>75.786000000000001</v>
      </c>
      <c r="AA25" s="466">
        <v>0</v>
      </c>
      <c r="AB25" s="21">
        <v>75.786000000000001</v>
      </c>
      <c r="AC25" s="21">
        <v>75.786000000000001</v>
      </c>
      <c r="AD25" s="21"/>
      <c r="AE25" s="21">
        <v>75.786000000000001</v>
      </c>
      <c r="AF25" s="21">
        <v>75.785174999999995</v>
      </c>
      <c r="AG25" s="21">
        <v>0</v>
      </c>
      <c r="AH25" s="21">
        <v>75.785174999999995</v>
      </c>
      <c r="AI25" s="128"/>
      <c r="AJ25" s="128"/>
      <c r="AK25" s="128" t="s">
        <v>9735</v>
      </c>
      <c r="AL25" s="2601">
        <v>0.5</v>
      </c>
      <c r="AM25" s="129">
        <v>0</v>
      </c>
      <c r="AN25" s="129"/>
    </row>
    <row r="26" spans="1:41" s="118" customFormat="1" ht="63">
      <c r="A26" s="1698">
        <v>2333</v>
      </c>
      <c r="B26" s="23" t="s">
        <v>5925</v>
      </c>
      <c r="C26" s="118" t="s">
        <v>5926</v>
      </c>
      <c r="D26" s="114" t="s">
        <v>266</v>
      </c>
      <c r="E26" s="1697" t="s">
        <v>2455</v>
      </c>
      <c r="F26" s="1697" t="s">
        <v>26</v>
      </c>
      <c r="G26" s="128">
        <v>30.946000000000002</v>
      </c>
      <c r="H26" s="1699">
        <v>1.85</v>
      </c>
      <c r="I26" s="1312">
        <v>8.0220000000000002</v>
      </c>
      <c r="J26" s="128">
        <v>0</v>
      </c>
      <c r="K26" s="128">
        <v>9.8719999999999999</v>
      </c>
      <c r="L26" s="128">
        <v>21.074000000000002</v>
      </c>
      <c r="M26" s="128">
        <v>21.074000000000002</v>
      </c>
      <c r="N26" s="128">
        <v>0</v>
      </c>
      <c r="O26" s="128">
        <v>21.074000000000002</v>
      </c>
      <c r="P26" s="128"/>
      <c r="Q26" s="128"/>
      <c r="R26" s="128"/>
      <c r="S26" s="128"/>
      <c r="T26" s="128"/>
      <c r="U26" s="128"/>
      <c r="V26" s="128"/>
      <c r="W26" s="128"/>
      <c r="X26" s="128"/>
      <c r="Y26" s="128"/>
      <c r="Z26" s="466">
        <v>21.074000000000002</v>
      </c>
      <c r="AA26" s="466">
        <v>0</v>
      </c>
      <c r="AB26" s="21">
        <v>21.074000000000002</v>
      </c>
      <c r="AC26" s="21">
        <v>21.074000000000002</v>
      </c>
      <c r="AD26" s="21"/>
      <c r="AE26" s="21">
        <v>21.074000000000002</v>
      </c>
      <c r="AF26" s="21">
        <v>21.033187999999999</v>
      </c>
      <c r="AG26" s="21">
        <v>0</v>
      </c>
      <c r="AH26" s="21">
        <v>21.033187999999999</v>
      </c>
      <c r="AI26" s="128"/>
      <c r="AJ26" s="128" t="s">
        <v>9415</v>
      </c>
      <c r="AK26" s="128" t="s">
        <v>9259</v>
      </c>
      <c r="AL26" s="2601">
        <v>1</v>
      </c>
      <c r="AM26" s="129">
        <v>0</v>
      </c>
    </row>
    <row r="27" spans="1:41" s="118" customFormat="1" ht="63">
      <c r="A27" s="1698">
        <v>2334</v>
      </c>
      <c r="B27" s="23" t="s">
        <v>5927</v>
      </c>
      <c r="C27" s="1702" t="s">
        <v>5928</v>
      </c>
      <c r="D27" s="1700" t="s">
        <v>266</v>
      </c>
      <c r="E27" s="1697" t="s">
        <v>2455</v>
      </c>
      <c r="F27" s="1697" t="s">
        <v>26</v>
      </c>
      <c r="G27" s="1312">
        <v>14.88</v>
      </c>
      <c r="H27" s="1699">
        <v>1.841</v>
      </c>
      <c r="I27" s="1312">
        <v>8.0259999999999998</v>
      </c>
      <c r="J27" s="128">
        <v>0</v>
      </c>
      <c r="K27" s="128">
        <v>9.8669999999999991</v>
      </c>
      <c r="L27" s="128">
        <v>5.0130000000000017</v>
      </c>
      <c r="M27" s="128">
        <v>5.0129999999999999</v>
      </c>
      <c r="N27" s="128">
        <v>0</v>
      </c>
      <c r="O27" s="128">
        <v>5.0129999999999999</v>
      </c>
      <c r="P27" s="128"/>
      <c r="Q27" s="128"/>
      <c r="R27" s="128"/>
      <c r="S27" s="128"/>
      <c r="T27" s="128"/>
      <c r="U27" s="128"/>
      <c r="V27" s="128"/>
      <c r="W27" s="128"/>
      <c r="X27" s="128"/>
      <c r="Y27" s="128"/>
      <c r="Z27" s="466">
        <v>5.0129999999999999</v>
      </c>
      <c r="AA27" s="466">
        <v>0</v>
      </c>
      <c r="AB27" s="21">
        <v>5.0129999999999999</v>
      </c>
      <c r="AC27" s="21">
        <v>5.0129999999999999</v>
      </c>
      <c r="AD27" s="21"/>
      <c r="AE27" s="21">
        <v>5.0129999999999999</v>
      </c>
      <c r="AF27" s="21">
        <v>5.0103710000000001</v>
      </c>
      <c r="AG27" s="21">
        <v>0</v>
      </c>
      <c r="AH27" s="21">
        <v>5.0103710000000001</v>
      </c>
      <c r="AI27" s="128"/>
      <c r="AJ27" s="128" t="s">
        <v>9415</v>
      </c>
      <c r="AK27" s="128" t="s">
        <v>9259</v>
      </c>
      <c r="AL27" s="2601">
        <v>1</v>
      </c>
      <c r="AM27" s="129">
        <v>0</v>
      </c>
    </row>
    <row r="28" spans="1:41" s="118" customFormat="1" ht="63">
      <c r="A28" s="1698">
        <v>2335</v>
      </c>
      <c r="B28" s="23" t="s">
        <v>5929</v>
      </c>
      <c r="C28" s="118" t="s">
        <v>5930</v>
      </c>
      <c r="D28" s="114" t="s">
        <v>147</v>
      </c>
      <c r="E28" s="1697" t="s">
        <v>2306</v>
      </c>
      <c r="F28" s="1697" t="s">
        <v>26</v>
      </c>
      <c r="G28" s="128">
        <v>98.117999999999995</v>
      </c>
      <c r="H28" s="1699">
        <v>4.9509999999999996</v>
      </c>
      <c r="I28" s="1312">
        <v>46.582750000000004</v>
      </c>
      <c r="J28" s="128">
        <v>0</v>
      </c>
      <c r="K28" s="128">
        <v>51.533750000000005</v>
      </c>
      <c r="L28" s="128">
        <v>46.58424999999999</v>
      </c>
      <c r="M28" s="128">
        <v>46.584000000000003</v>
      </c>
      <c r="N28" s="128">
        <v>0</v>
      </c>
      <c r="O28" s="128">
        <v>46.584000000000003</v>
      </c>
      <c r="P28" s="128"/>
      <c r="Q28" s="128"/>
      <c r="R28" s="128"/>
      <c r="S28" s="128"/>
      <c r="T28" s="128"/>
      <c r="U28" s="128"/>
      <c r="V28" s="128"/>
      <c r="W28" s="128"/>
      <c r="X28" s="128"/>
      <c r="Y28" s="128"/>
      <c r="Z28" s="466">
        <v>46.584000000000003</v>
      </c>
      <c r="AA28" s="466">
        <v>0</v>
      </c>
      <c r="AB28" s="21">
        <v>46.584000000000003</v>
      </c>
      <c r="AC28" s="21">
        <v>46.584000000000003</v>
      </c>
      <c r="AD28" s="21"/>
      <c r="AE28" s="21">
        <v>46.584000000000003</v>
      </c>
      <c r="AF28" s="21">
        <v>46.576574000000001</v>
      </c>
      <c r="AG28" s="21">
        <v>0</v>
      </c>
      <c r="AH28" s="21">
        <v>46.576574000000001</v>
      </c>
      <c r="AI28" s="128"/>
      <c r="AJ28" s="128"/>
      <c r="AK28" s="128" t="s">
        <v>9259</v>
      </c>
      <c r="AL28" s="2601">
        <v>1</v>
      </c>
      <c r="AM28" s="129">
        <v>0</v>
      </c>
    </row>
    <row r="29" spans="1:41" s="118" customFormat="1" ht="78.75">
      <c r="A29" s="1698">
        <v>2336</v>
      </c>
      <c r="B29" s="23" t="s">
        <v>5931</v>
      </c>
      <c r="C29" s="1702" t="s">
        <v>5932</v>
      </c>
      <c r="D29" s="1700" t="s">
        <v>147</v>
      </c>
      <c r="E29" s="1697" t="s">
        <v>2455</v>
      </c>
      <c r="F29" s="1697" t="s">
        <v>26</v>
      </c>
      <c r="G29" s="1312">
        <v>23.05</v>
      </c>
      <c r="H29" s="1699">
        <v>3.6840000000000002</v>
      </c>
      <c r="I29" s="1312">
        <v>15.967000000000001</v>
      </c>
      <c r="J29" s="128">
        <v>0</v>
      </c>
      <c r="K29" s="128">
        <v>19.651</v>
      </c>
      <c r="L29" s="128">
        <v>3.3990000000000009</v>
      </c>
      <c r="M29" s="128">
        <v>3.399</v>
      </c>
      <c r="N29" s="128">
        <v>0</v>
      </c>
      <c r="O29" s="128">
        <v>3.399</v>
      </c>
      <c r="P29" s="128"/>
      <c r="Q29" s="128"/>
      <c r="R29" s="128"/>
      <c r="S29" s="128"/>
      <c r="T29" s="128"/>
      <c r="U29" s="128"/>
      <c r="V29" s="128"/>
      <c r="W29" s="128"/>
      <c r="X29" s="128"/>
      <c r="Y29" s="128"/>
      <c r="Z29" s="466">
        <v>3.399</v>
      </c>
      <c r="AA29" s="466">
        <v>0</v>
      </c>
      <c r="AB29" s="21">
        <v>3.399</v>
      </c>
      <c r="AC29" s="21">
        <v>3.399</v>
      </c>
      <c r="AD29" s="21"/>
      <c r="AE29" s="21">
        <v>3.399</v>
      </c>
      <c r="AF29" s="21">
        <v>3.3969809999999998</v>
      </c>
      <c r="AG29" s="21">
        <v>0</v>
      </c>
      <c r="AH29" s="21">
        <v>3.3969809999999998</v>
      </c>
      <c r="AI29" s="128"/>
      <c r="AJ29" s="128" t="s">
        <v>9415</v>
      </c>
      <c r="AK29" s="128" t="s">
        <v>9259</v>
      </c>
      <c r="AL29" s="2601">
        <v>1</v>
      </c>
      <c r="AM29" s="129">
        <v>0</v>
      </c>
    </row>
    <row r="30" spans="1:41" s="118" customFormat="1" ht="63">
      <c r="A30" s="1698">
        <v>2337</v>
      </c>
      <c r="B30" s="23" t="s">
        <v>5933</v>
      </c>
      <c r="C30" s="118" t="s">
        <v>5934</v>
      </c>
      <c r="D30" s="114" t="s">
        <v>213</v>
      </c>
      <c r="E30" s="1697" t="s">
        <v>2306</v>
      </c>
      <c r="F30" s="1697" t="s">
        <v>26</v>
      </c>
      <c r="G30" s="128">
        <v>9.9949999999999992</v>
      </c>
      <c r="H30" s="1699">
        <v>1.25</v>
      </c>
      <c r="I30" s="1312">
        <v>0</v>
      </c>
      <c r="J30" s="128">
        <v>0</v>
      </c>
      <c r="K30" s="128">
        <v>1.25</v>
      </c>
      <c r="L30" s="128">
        <v>8.7449999999999992</v>
      </c>
      <c r="M30" s="128">
        <v>8.7449999999999992</v>
      </c>
      <c r="N30" s="128">
        <v>0</v>
      </c>
      <c r="O30" s="128">
        <v>8.7449999999999992</v>
      </c>
      <c r="P30" s="128"/>
      <c r="Q30" s="128"/>
      <c r="R30" s="128"/>
      <c r="S30" s="128"/>
      <c r="T30" s="128"/>
      <c r="U30" s="128"/>
      <c r="V30" s="128"/>
      <c r="W30" s="128"/>
      <c r="X30" s="128"/>
      <c r="Y30" s="128"/>
      <c r="Z30" s="466">
        <v>8.7449999999999992</v>
      </c>
      <c r="AA30" s="466">
        <v>0</v>
      </c>
      <c r="AB30" s="21">
        <v>8.7449999999999992</v>
      </c>
      <c r="AC30" s="21">
        <v>8.7449999999999992</v>
      </c>
      <c r="AD30" s="21"/>
      <c r="AE30" s="21">
        <v>8.7449999999999992</v>
      </c>
      <c r="AF30" s="21">
        <v>8.737425</v>
      </c>
      <c r="AG30" s="21">
        <v>0</v>
      </c>
      <c r="AH30" s="21">
        <v>8.737425</v>
      </c>
      <c r="AI30" s="128"/>
      <c r="AJ30" s="128"/>
      <c r="AK30" s="128" t="s">
        <v>9259</v>
      </c>
      <c r="AL30" s="2601">
        <v>1</v>
      </c>
      <c r="AM30" s="129">
        <v>0</v>
      </c>
    </row>
    <row r="31" spans="1:41" s="118" customFormat="1" ht="47.25">
      <c r="A31" s="1698">
        <v>2338</v>
      </c>
      <c r="B31" s="23" t="s">
        <v>5935</v>
      </c>
      <c r="C31" s="118" t="s">
        <v>5936</v>
      </c>
      <c r="D31" s="114" t="s">
        <v>1674</v>
      </c>
      <c r="E31" s="114" t="s">
        <v>2306</v>
      </c>
      <c r="F31" s="1697" t="s">
        <v>26</v>
      </c>
      <c r="G31" s="128">
        <v>9.8350000000000009</v>
      </c>
      <c r="H31" s="1699">
        <v>0.26</v>
      </c>
      <c r="I31" s="1312">
        <v>2</v>
      </c>
      <c r="J31" s="128">
        <v>0</v>
      </c>
      <c r="K31" s="128">
        <v>2.2599999999999998</v>
      </c>
      <c r="L31" s="128">
        <v>7.5750000000000011</v>
      </c>
      <c r="M31" s="128">
        <v>7.5750000000000002</v>
      </c>
      <c r="N31" s="128">
        <v>0</v>
      </c>
      <c r="O31" s="128">
        <v>7.5750000000000002</v>
      </c>
      <c r="P31" s="128"/>
      <c r="Q31" s="128"/>
      <c r="R31" s="128"/>
      <c r="S31" s="128"/>
      <c r="T31" s="128"/>
      <c r="U31" s="128"/>
      <c r="V31" s="128"/>
      <c r="W31" s="128"/>
      <c r="X31" s="128"/>
      <c r="Y31" s="128"/>
      <c r="Z31" s="466">
        <v>7.5750000000000002</v>
      </c>
      <c r="AA31" s="466">
        <v>0</v>
      </c>
      <c r="AB31" s="21">
        <v>7.5750000000000002</v>
      </c>
      <c r="AC31" s="21">
        <v>7.5750000000000002</v>
      </c>
      <c r="AD31" s="21"/>
      <c r="AE31" s="21">
        <v>7.5750000000000002</v>
      </c>
      <c r="AF31" s="21">
        <v>7.5748600000000001</v>
      </c>
      <c r="AG31" s="21">
        <v>0</v>
      </c>
      <c r="AH31" s="21">
        <v>7.5748600000000001</v>
      </c>
      <c r="AI31" s="128"/>
      <c r="AJ31" s="128"/>
      <c r="AK31" s="128" t="s">
        <v>9259</v>
      </c>
      <c r="AL31" s="2601">
        <v>1</v>
      </c>
      <c r="AM31" s="129">
        <v>0</v>
      </c>
    </row>
    <row r="32" spans="1:41" s="118" customFormat="1" ht="47.25">
      <c r="A32" s="1698">
        <v>2339</v>
      </c>
      <c r="B32" s="23" t="s">
        <v>5937</v>
      </c>
      <c r="C32" s="118" t="s">
        <v>5938</v>
      </c>
      <c r="D32" s="114" t="s">
        <v>209</v>
      </c>
      <c r="E32" s="1697" t="s">
        <v>5939</v>
      </c>
      <c r="F32" s="1697" t="s">
        <v>26</v>
      </c>
      <c r="G32" s="128">
        <v>69.912000000000006</v>
      </c>
      <c r="H32" s="1699">
        <v>3.6749999999999998</v>
      </c>
      <c r="I32" s="1312">
        <v>33.118749999999999</v>
      </c>
      <c r="J32" s="128">
        <v>0</v>
      </c>
      <c r="K32" s="128">
        <v>36.793749999999996</v>
      </c>
      <c r="L32" s="128">
        <v>33.11825000000001</v>
      </c>
      <c r="M32" s="128">
        <v>33.118000000000002</v>
      </c>
      <c r="N32" s="128">
        <v>0</v>
      </c>
      <c r="O32" s="128">
        <v>33.118000000000002</v>
      </c>
      <c r="P32" s="128"/>
      <c r="Q32" s="128"/>
      <c r="R32" s="128"/>
      <c r="S32" s="128"/>
      <c r="T32" s="128"/>
      <c r="U32" s="128"/>
      <c r="V32" s="128"/>
      <c r="W32" s="128"/>
      <c r="X32" s="128"/>
      <c r="Y32" s="128"/>
      <c r="Z32" s="466">
        <v>33.118000000000002</v>
      </c>
      <c r="AA32" s="466">
        <v>0</v>
      </c>
      <c r="AB32" s="21">
        <v>33.118000000000002</v>
      </c>
      <c r="AC32" s="21">
        <v>33.118000000000002</v>
      </c>
      <c r="AD32" s="21"/>
      <c r="AE32" s="21">
        <v>33.118000000000002</v>
      </c>
      <c r="AF32" s="21">
        <v>33.030453999999999</v>
      </c>
      <c r="AG32" s="21">
        <v>0</v>
      </c>
      <c r="AH32" s="21">
        <v>33.030453999999999</v>
      </c>
      <c r="AI32" s="128"/>
      <c r="AJ32" s="128"/>
      <c r="AK32" s="128" t="s">
        <v>9259</v>
      </c>
      <c r="AL32" s="2601">
        <v>1</v>
      </c>
      <c r="AM32" s="129">
        <v>0</v>
      </c>
    </row>
    <row r="33" spans="1:40" s="118" customFormat="1" ht="63">
      <c r="A33" s="1698">
        <v>2340</v>
      </c>
      <c r="B33" s="23" t="s">
        <v>5940</v>
      </c>
      <c r="C33" s="1702" t="s">
        <v>5941</v>
      </c>
      <c r="D33" s="1700" t="s">
        <v>1694</v>
      </c>
      <c r="E33" s="1700" t="s">
        <v>3345</v>
      </c>
      <c r="F33" s="1269" t="s">
        <v>26</v>
      </c>
      <c r="G33" s="1312">
        <v>84</v>
      </c>
      <c r="H33" s="1699">
        <v>19.978000000000002</v>
      </c>
      <c r="I33" s="1312">
        <v>41.624000000000002</v>
      </c>
      <c r="J33" s="128">
        <v>0</v>
      </c>
      <c r="K33" s="128">
        <v>61.602000000000004</v>
      </c>
      <c r="L33" s="128">
        <v>22.397999999999996</v>
      </c>
      <c r="M33" s="128">
        <v>22.398</v>
      </c>
      <c r="N33" s="128">
        <v>0</v>
      </c>
      <c r="O33" s="128">
        <v>22.398</v>
      </c>
      <c r="P33" s="128"/>
      <c r="Q33" s="128"/>
      <c r="R33" s="128"/>
      <c r="S33" s="128"/>
      <c r="T33" s="128"/>
      <c r="U33" s="128"/>
      <c r="V33" s="128"/>
      <c r="W33" s="128"/>
      <c r="X33" s="128"/>
      <c r="Y33" s="128"/>
      <c r="Z33" s="466">
        <v>22.398</v>
      </c>
      <c r="AA33" s="466">
        <v>0</v>
      </c>
      <c r="AB33" s="21">
        <v>22.398</v>
      </c>
      <c r="AC33" s="21">
        <v>22.398</v>
      </c>
      <c r="AD33" s="21"/>
      <c r="AE33" s="21">
        <v>22.398</v>
      </c>
      <c r="AF33" s="21">
        <v>22.391012</v>
      </c>
      <c r="AG33" s="21">
        <v>0</v>
      </c>
      <c r="AH33" s="21">
        <v>22.391012</v>
      </c>
      <c r="AI33" s="128"/>
      <c r="AJ33" s="128" t="s">
        <v>9415</v>
      </c>
      <c r="AK33" s="128" t="s">
        <v>9259</v>
      </c>
      <c r="AL33" s="2601">
        <v>1</v>
      </c>
      <c r="AM33" s="129">
        <v>0</v>
      </c>
    </row>
    <row r="34" spans="1:40" s="118" customFormat="1" ht="63">
      <c r="A34" s="1698">
        <v>2341</v>
      </c>
      <c r="B34" s="23" t="s">
        <v>5942</v>
      </c>
      <c r="C34" s="1702" t="s">
        <v>5943</v>
      </c>
      <c r="D34" s="1700" t="s">
        <v>435</v>
      </c>
      <c r="E34" s="1700" t="s">
        <v>5944</v>
      </c>
      <c r="F34" s="1269" t="s">
        <v>26</v>
      </c>
      <c r="G34" s="1575">
        <v>14.971</v>
      </c>
      <c r="H34" s="65">
        <v>2.8079999999999998</v>
      </c>
      <c r="I34" s="1703">
        <v>12.163</v>
      </c>
      <c r="J34" s="1575">
        <v>0</v>
      </c>
      <c r="K34" s="128">
        <v>14.97</v>
      </c>
      <c r="L34" s="128">
        <v>9.9999999999944578E-4</v>
      </c>
      <c r="M34" s="128">
        <v>1E-3</v>
      </c>
      <c r="N34" s="128">
        <v>0</v>
      </c>
      <c r="O34" s="128">
        <v>1E-3</v>
      </c>
      <c r="P34" s="128"/>
      <c r="Q34" s="128"/>
      <c r="R34" s="128"/>
      <c r="S34" s="128"/>
      <c r="T34" s="128"/>
      <c r="U34" s="128"/>
      <c r="V34" s="128"/>
      <c r="W34" s="128"/>
      <c r="X34" s="128"/>
      <c r="Y34" s="128"/>
      <c r="Z34" s="466">
        <v>1E-3</v>
      </c>
      <c r="AA34" s="466">
        <v>0</v>
      </c>
      <c r="AB34" s="21">
        <v>1E-3</v>
      </c>
      <c r="AC34" s="21"/>
      <c r="AD34" s="21"/>
      <c r="AE34" s="21">
        <v>0</v>
      </c>
      <c r="AF34" s="21">
        <v>0</v>
      </c>
      <c r="AG34" s="21">
        <v>0</v>
      </c>
      <c r="AH34" s="21">
        <v>0</v>
      </c>
      <c r="AI34" s="128"/>
      <c r="AJ34" s="128" t="s">
        <v>10419</v>
      </c>
      <c r="AK34" s="128"/>
      <c r="AL34" s="2601">
        <v>0.25</v>
      </c>
      <c r="AM34" s="129">
        <v>0</v>
      </c>
      <c r="AN34" s="129"/>
    </row>
    <row r="35" spans="1:40" s="118" customFormat="1" ht="47.25">
      <c r="A35" s="1698">
        <v>2342</v>
      </c>
      <c r="B35" s="23" t="s">
        <v>5945</v>
      </c>
      <c r="C35" s="1702" t="s">
        <v>5946</v>
      </c>
      <c r="D35" s="1700" t="s">
        <v>55</v>
      </c>
      <c r="E35" s="1700" t="s">
        <v>3345</v>
      </c>
      <c r="F35" s="1269" t="s">
        <v>26</v>
      </c>
      <c r="G35" s="1575">
        <v>10</v>
      </c>
      <c r="H35" s="65">
        <v>0.625</v>
      </c>
      <c r="I35" s="1703">
        <v>2.7650000000000001</v>
      </c>
      <c r="J35" s="1575">
        <v>0</v>
      </c>
      <c r="K35" s="128">
        <v>3.39</v>
      </c>
      <c r="L35" s="128">
        <v>6.61</v>
      </c>
      <c r="M35" s="128">
        <v>6.61</v>
      </c>
      <c r="N35" s="128">
        <v>0</v>
      </c>
      <c r="O35" s="128">
        <v>6.61</v>
      </c>
      <c r="P35" s="128"/>
      <c r="Q35" s="128"/>
      <c r="R35" s="128"/>
      <c r="S35" s="128"/>
      <c r="T35" s="128"/>
      <c r="U35" s="128"/>
      <c r="V35" s="128"/>
      <c r="W35" s="128"/>
      <c r="X35" s="128"/>
      <c r="Y35" s="128"/>
      <c r="Z35" s="466">
        <v>6.61</v>
      </c>
      <c r="AA35" s="466">
        <v>0</v>
      </c>
      <c r="AB35" s="21">
        <v>6.61</v>
      </c>
      <c r="AC35" s="21">
        <v>6.61</v>
      </c>
      <c r="AD35" s="21"/>
      <c r="AE35" s="21">
        <v>6.61</v>
      </c>
      <c r="AF35" s="21">
        <v>0</v>
      </c>
      <c r="AG35" s="21">
        <v>0</v>
      </c>
      <c r="AH35" s="21">
        <v>0</v>
      </c>
      <c r="AI35" s="128"/>
      <c r="AJ35" s="128"/>
      <c r="AK35" s="128" t="s">
        <v>9259</v>
      </c>
      <c r="AL35" s="2601">
        <v>1</v>
      </c>
      <c r="AM35" s="129">
        <v>0</v>
      </c>
      <c r="AN35" s="129"/>
    </row>
    <row r="36" spans="1:40" s="118" customFormat="1" ht="47.25">
      <c r="A36" s="1698">
        <v>2343</v>
      </c>
      <c r="B36" s="23" t="s">
        <v>5947</v>
      </c>
      <c r="C36" s="1564" t="s">
        <v>5948</v>
      </c>
      <c r="D36" s="1267" t="s">
        <v>55</v>
      </c>
      <c r="E36" s="1697" t="s">
        <v>3548</v>
      </c>
      <c r="F36" s="1697" t="s">
        <v>26</v>
      </c>
      <c r="G36" s="128">
        <v>15</v>
      </c>
      <c r="H36" s="1699">
        <v>0.93700000000000006</v>
      </c>
      <c r="I36" s="1312">
        <v>11.061</v>
      </c>
      <c r="J36" s="128">
        <v>0</v>
      </c>
      <c r="K36" s="128">
        <v>11.997999999999999</v>
      </c>
      <c r="L36" s="128">
        <v>3.0020000000000007</v>
      </c>
      <c r="M36" s="128">
        <v>3.0019999999999998</v>
      </c>
      <c r="N36" s="128">
        <v>0</v>
      </c>
      <c r="O36" s="128">
        <v>3.0019999999999998</v>
      </c>
      <c r="P36" s="128"/>
      <c r="Q36" s="128"/>
      <c r="R36" s="128"/>
      <c r="S36" s="128"/>
      <c r="T36" s="128"/>
      <c r="U36" s="128"/>
      <c r="V36" s="128"/>
      <c r="W36" s="128"/>
      <c r="X36" s="128"/>
      <c r="Y36" s="128"/>
      <c r="Z36" s="466">
        <v>3.0019999999999998</v>
      </c>
      <c r="AA36" s="466">
        <v>0</v>
      </c>
      <c r="AB36" s="21">
        <v>3.0019999999999998</v>
      </c>
      <c r="AC36" s="21">
        <v>3.0019999999999998</v>
      </c>
      <c r="AD36" s="21"/>
      <c r="AE36" s="21">
        <v>3.0019999999999998</v>
      </c>
      <c r="AF36" s="21">
        <v>2.0849989999999998</v>
      </c>
      <c r="AG36" s="21">
        <v>0</v>
      </c>
      <c r="AH36" s="21">
        <v>2.0849989999999998</v>
      </c>
      <c r="AI36" s="128"/>
      <c r="AJ36" s="128"/>
      <c r="AK36" s="128" t="s">
        <v>9259</v>
      </c>
      <c r="AL36" s="2601">
        <v>1</v>
      </c>
      <c r="AM36" s="129">
        <v>0</v>
      </c>
      <c r="AN36" s="129"/>
    </row>
    <row r="37" spans="1:40" s="118" customFormat="1" ht="31.5">
      <c r="A37" s="1698">
        <v>2344</v>
      </c>
      <c r="B37" s="23" t="s">
        <v>5949</v>
      </c>
      <c r="C37" s="118" t="s">
        <v>5950</v>
      </c>
      <c r="D37" s="114" t="s">
        <v>220</v>
      </c>
      <c r="E37" s="114" t="s">
        <v>3345</v>
      </c>
      <c r="F37" s="393" t="s">
        <v>26</v>
      </c>
      <c r="G37" s="128">
        <v>8.9870000000000001</v>
      </c>
      <c r="H37" s="1699">
        <v>0.55500000000000005</v>
      </c>
      <c r="I37" s="1312">
        <v>5.1079999999999997</v>
      </c>
      <c r="J37" s="128">
        <v>0</v>
      </c>
      <c r="K37" s="128">
        <v>5.6629999999999994</v>
      </c>
      <c r="L37" s="128">
        <v>3.3240000000000007</v>
      </c>
      <c r="M37" s="128">
        <v>3.3239999999999998</v>
      </c>
      <c r="N37" s="128">
        <v>0</v>
      </c>
      <c r="O37" s="128">
        <v>3.3239999999999998</v>
      </c>
      <c r="P37" s="128"/>
      <c r="Q37" s="128"/>
      <c r="R37" s="128"/>
      <c r="S37" s="128"/>
      <c r="T37" s="128"/>
      <c r="U37" s="128"/>
      <c r="V37" s="128"/>
      <c r="W37" s="128"/>
      <c r="X37" s="128"/>
      <c r="Y37" s="128"/>
      <c r="Z37" s="466">
        <v>3.3239999999999998</v>
      </c>
      <c r="AA37" s="466">
        <v>0</v>
      </c>
      <c r="AB37" s="21">
        <v>3.3239999999999998</v>
      </c>
      <c r="AC37" s="21">
        <v>3.3239999999999998</v>
      </c>
      <c r="AD37" s="21"/>
      <c r="AE37" s="21">
        <v>3.3239999999999998</v>
      </c>
      <c r="AF37" s="21">
        <v>3.3219729999999998</v>
      </c>
      <c r="AG37" s="21">
        <v>0</v>
      </c>
      <c r="AH37" s="21">
        <v>3.3219729999999998</v>
      </c>
      <c r="AI37" s="128"/>
      <c r="AJ37" s="128"/>
      <c r="AK37" s="128" t="s">
        <v>9259</v>
      </c>
      <c r="AL37" s="2601">
        <v>1</v>
      </c>
      <c r="AM37" s="129">
        <v>0</v>
      </c>
    </row>
    <row r="38" spans="1:40" s="118" customFormat="1" ht="63">
      <c r="A38" s="1698">
        <v>2345</v>
      </c>
      <c r="B38" s="23" t="s">
        <v>5951</v>
      </c>
      <c r="C38" s="118" t="s">
        <v>5952</v>
      </c>
      <c r="D38" s="114" t="s">
        <v>39</v>
      </c>
      <c r="E38" s="1697" t="s">
        <v>3548</v>
      </c>
      <c r="F38" s="1697" t="s">
        <v>26</v>
      </c>
      <c r="G38" s="128">
        <v>36.215000000000003</v>
      </c>
      <c r="H38" s="1699">
        <v>0.56200000000000006</v>
      </c>
      <c r="I38" s="1312">
        <v>8.4350000000000005</v>
      </c>
      <c r="J38" s="128">
        <v>0</v>
      </c>
      <c r="K38" s="128">
        <v>8.9969999999999999</v>
      </c>
      <c r="L38" s="128">
        <v>27.218000000000004</v>
      </c>
      <c r="M38" s="128">
        <v>27.218</v>
      </c>
      <c r="N38" s="128">
        <v>0</v>
      </c>
      <c r="O38" s="128">
        <v>27.218</v>
      </c>
      <c r="P38" s="128"/>
      <c r="Q38" s="128"/>
      <c r="R38" s="128"/>
      <c r="S38" s="128"/>
      <c r="T38" s="128"/>
      <c r="U38" s="128"/>
      <c r="V38" s="128"/>
      <c r="W38" s="128"/>
      <c r="X38" s="128"/>
      <c r="Y38" s="128"/>
      <c r="Z38" s="466">
        <v>27.218</v>
      </c>
      <c r="AA38" s="466">
        <v>0</v>
      </c>
      <c r="AB38" s="21">
        <v>27.218</v>
      </c>
      <c r="AC38" s="21">
        <v>27.218</v>
      </c>
      <c r="AD38" s="21"/>
      <c r="AE38" s="21">
        <v>27.218</v>
      </c>
      <c r="AF38" s="21">
        <v>27.216788000000001</v>
      </c>
      <c r="AG38" s="21">
        <v>0</v>
      </c>
      <c r="AH38" s="21">
        <v>27.216788000000001</v>
      </c>
      <c r="AI38" s="128"/>
      <c r="AJ38" s="128" t="s">
        <v>9415</v>
      </c>
      <c r="AK38" s="128" t="s">
        <v>9259</v>
      </c>
      <c r="AL38" s="2601">
        <v>1</v>
      </c>
      <c r="AM38" s="129">
        <v>0</v>
      </c>
    </row>
    <row r="39" spans="1:40" s="118" customFormat="1" ht="63">
      <c r="A39" s="1698">
        <v>2346</v>
      </c>
      <c r="B39" s="23" t="s">
        <v>5953</v>
      </c>
      <c r="C39" s="118" t="s">
        <v>5954</v>
      </c>
      <c r="D39" s="114" t="s">
        <v>124</v>
      </c>
      <c r="E39" s="1697" t="s">
        <v>5939</v>
      </c>
      <c r="F39" s="1697" t="s">
        <v>26</v>
      </c>
      <c r="G39" s="128">
        <v>8.9789999999999992</v>
      </c>
      <c r="H39" s="1699">
        <v>0.13</v>
      </c>
      <c r="I39" s="1312">
        <v>0</v>
      </c>
      <c r="J39" s="128">
        <v>0</v>
      </c>
      <c r="K39" s="128">
        <v>0.13</v>
      </c>
      <c r="L39" s="128">
        <v>8.8489999999999984</v>
      </c>
      <c r="M39" s="128">
        <v>8.8490000000000002</v>
      </c>
      <c r="N39" s="128">
        <v>0</v>
      </c>
      <c r="O39" s="128">
        <v>8.8490000000000002</v>
      </c>
      <c r="P39" s="128"/>
      <c r="Q39" s="128"/>
      <c r="R39" s="128"/>
      <c r="S39" s="128"/>
      <c r="T39" s="128"/>
      <c r="U39" s="128"/>
      <c r="V39" s="128"/>
      <c r="W39" s="128"/>
      <c r="X39" s="128"/>
      <c r="Y39" s="128"/>
      <c r="Z39" s="466">
        <v>8.8490000000000002</v>
      </c>
      <c r="AA39" s="466">
        <v>0</v>
      </c>
      <c r="AB39" s="21">
        <v>8.8490000000000002</v>
      </c>
      <c r="AC39" s="21">
        <v>8.8490000000000002</v>
      </c>
      <c r="AD39" s="21"/>
      <c r="AE39" s="21">
        <v>8.8490000000000002</v>
      </c>
      <c r="AF39" s="21">
        <v>8.8486720000000005</v>
      </c>
      <c r="AG39" s="21">
        <v>0</v>
      </c>
      <c r="AH39" s="21">
        <v>8.8486720000000005</v>
      </c>
      <c r="AI39" s="128"/>
      <c r="AJ39" s="128"/>
      <c r="AK39" s="128" t="s">
        <v>9259</v>
      </c>
      <c r="AL39" s="2601">
        <v>1</v>
      </c>
      <c r="AM39" s="129">
        <v>0</v>
      </c>
    </row>
    <row r="40" spans="1:40" s="118" customFormat="1" ht="47.25">
      <c r="A40" s="1698">
        <v>2347</v>
      </c>
      <c r="B40" s="23" t="s">
        <v>5955</v>
      </c>
      <c r="C40" s="118" t="s">
        <v>5956</v>
      </c>
      <c r="D40" s="114" t="s">
        <v>124</v>
      </c>
      <c r="E40" s="1697" t="s">
        <v>5957</v>
      </c>
      <c r="F40" s="161" t="s">
        <v>115</v>
      </c>
      <c r="G40" s="128">
        <v>8.9689999999999994</v>
      </c>
      <c r="H40" s="1699">
        <v>0.56000000000000005</v>
      </c>
      <c r="I40" s="1312">
        <v>8.4079999999999995</v>
      </c>
      <c r="J40" s="128">
        <v>0</v>
      </c>
      <c r="K40" s="128">
        <v>8.968</v>
      </c>
      <c r="L40" s="128">
        <v>9.9999999999944578E-4</v>
      </c>
      <c r="M40" s="128">
        <v>1E-3</v>
      </c>
      <c r="N40" s="128">
        <v>0</v>
      </c>
      <c r="O40" s="128">
        <v>1E-3</v>
      </c>
      <c r="P40" s="128"/>
      <c r="Q40" s="128"/>
      <c r="R40" s="128"/>
      <c r="S40" s="128"/>
      <c r="T40" s="128"/>
      <c r="U40" s="128"/>
      <c r="V40" s="128"/>
      <c r="W40" s="128"/>
      <c r="X40" s="128"/>
      <c r="Y40" s="128"/>
      <c r="Z40" s="466">
        <v>1E-3</v>
      </c>
      <c r="AA40" s="466">
        <v>0</v>
      </c>
      <c r="AB40" s="21">
        <v>1E-3</v>
      </c>
      <c r="AC40" s="21"/>
      <c r="AD40" s="21"/>
      <c r="AE40" s="21">
        <v>0</v>
      </c>
      <c r="AF40" s="21">
        <v>0</v>
      </c>
      <c r="AG40" s="21">
        <v>0</v>
      </c>
      <c r="AH40" s="21">
        <v>0</v>
      </c>
      <c r="AI40" s="128"/>
      <c r="AJ40" s="128" t="s">
        <v>10419</v>
      </c>
      <c r="AK40" s="128"/>
      <c r="AL40" s="2601">
        <v>0.25</v>
      </c>
      <c r="AM40" s="129">
        <v>0</v>
      </c>
    </row>
    <row r="41" spans="1:40" s="118" customFormat="1" ht="78.75">
      <c r="A41" s="1698">
        <v>2348</v>
      </c>
      <c r="B41" s="23" t="s">
        <v>5958</v>
      </c>
      <c r="C41" s="118" t="s">
        <v>5959</v>
      </c>
      <c r="D41" s="114" t="s">
        <v>297</v>
      </c>
      <c r="E41" s="1697" t="s">
        <v>5960</v>
      </c>
      <c r="F41" s="1697" t="s">
        <v>26</v>
      </c>
      <c r="G41" s="128">
        <v>57.411999999999999</v>
      </c>
      <c r="H41" s="1699">
        <v>1.24</v>
      </c>
      <c r="I41" s="1312">
        <v>28.0855</v>
      </c>
      <c r="J41" s="128">
        <v>0</v>
      </c>
      <c r="K41" s="128">
        <v>29.325499999999998</v>
      </c>
      <c r="L41" s="128">
        <v>28.086500000000001</v>
      </c>
      <c r="M41" s="128">
        <v>28.087</v>
      </c>
      <c r="N41" s="128">
        <v>0</v>
      </c>
      <c r="O41" s="128">
        <v>28.087</v>
      </c>
      <c r="P41" s="128"/>
      <c r="Q41" s="128"/>
      <c r="R41" s="128"/>
      <c r="S41" s="128"/>
      <c r="T41" s="128"/>
      <c r="U41" s="128"/>
      <c r="V41" s="128"/>
      <c r="W41" s="128"/>
      <c r="X41" s="128"/>
      <c r="Y41" s="128"/>
      <c r="Z41" s="466">
        <v>28.087</v>
      </c>
      <c r="AA41" s="466">
        <v>0</v>
      </c>
      <c r="AB41" s="21">
        <v>28.087</v>
      </c>
      <c r="AC41" s="21">
        <v>28.087</v>
      </c>
      <c r="AD41" s="21"/>
      <c r="AE41" s="21">
        <v>28.087</v>
      </c>
      <c r="AF41" s="21">
        <v>28.081365999999999</v>
      </c>
      <c r="AG41" s="21">
        <v>0</v>
      </c>
      <c r="AH41" s="21">
        <v>28.081365999999999</v>
      </c>
      <c r="AI41" s="128"/>
      <c r="AJ41" s="128"/>
      <c r="AK41" s="128" t="s">
        <v>9259</v>
      </c>
      <c r="AL41" s="2601">
        <v>1</v>
      </c>
      <c r="AM41" s="129">
        <v>0</v>
      </c>
    </row>
    <row r="42" spans="1:40" s="118" customFormat="1" ht="63">
      <c r="A42" s="1698">
        <v>2349</v>
      </c>
      <c r="B42" s="23" t="s">
        <v>5961</v>
      </c>
      <c r="C42" s="1702" t="s">
        <v>5962</v>
      </c>
      <c r="D42" s="114" t="s">
        <v>342</v>
      </c>
      <c r="E42" s="1700" t="s">
        <v>5963</v>
      </c>
      <c r="F42" s="161" t="s">
        <v>115</v>
      </c>
      <c r="G42" s="1312">
        <v>9.9890000000000008</v>
      </c>
      <c r="H42" s="1699">
        <v>1.8720000000000001</v>
      </c>
      <c r="I42" s="1312">
        <v>8.1170000000000009</v>
      </c>
      <c r="J42" s="128">
        <v>0</v>
      </c>
      <c r="K42" s="128">
        <v>9.9879999999999995</v>
      </c>
      <c r="L42" s="128">
        <v>1.0000000000012221E-3</v>
      </c>
      <c r="M42" s="128">
        <v>1E-3</v>
      </c>
      <c r="N42" s="128">
        <v>0</v>
      </c>
      <c r="O42" s="128">
        <v>1E-3</v>
      </c>
      <c r="P42" s="128"/>
      <c r="Q42" s="128"/>
      <c r="R42" s="128"/>
      <c r="S42" s="128"/>
      <c r="T42" s="128"/>
      <c r="U42" s="128"/>
      <c r="V42" s="128"/>
      <c r="W42" s="128"/>
      <c r="X42" s="128"/>
      <c r="Y42" s="128"/>
      <c r="Z42" s="466">
        <v>1E-3</v>
      </c>
      <c r="AA42" s="466">
        <v>0</v>
      </c>
      <c r="AB42" s="21">
        <v>1E-3</v>
      </c>
      <c r="AC42" s="21"/>
      <c r="AD42" s="21"/>
      <c r="AE42" s="21">
        <v>0</v>
      </c>
      <c r="AF42" s="21">
        <v>0</v>
      </c>
      <c r="AG42" s="21">
        <v>0</v>
      </c>
      <c r="AH42" s="21">
        <v>0</v>
      </c>
      <c r="AI42" s="128"/>
      <c r="AJ42" s="128" t="s">
        <v>10419</v>
      </c>
      <c r="AK42" s="128"/>
      <c r="AL42" s="2601">
        <v>0.25</v>
      </c>
      <c r="AM42" s="129">
        <v>0</v>
      </c>
    </row>
    <row r="43" spans="1:40" s="118" customFormat="1" ht="63">
      <c r="A43" s="1698">
        <v>2350</v>
      </c>
      <c r="B43" s="23" t="s">
        <v>5964</v>
      </c>
      <c r="C43" s="1702" t="s">
        <v>5965</v>
      </c>
      <c r="D43" s="114" t="s">
        <v>342</v>
      </c>
      <c r="E43" s="1700" t="s">
        <v>5963</v>
      </c>
      <c r="F43" s="161" t="s">
        <v>115</v>
      </c>
      <c r="G43" s="1312">
        <v>9.8160000000000007</v>
      </c>
      <c r="H43" s="1699">
        <v>1.841</v>
      </c>
      <c r="I43" s="1312">
        <v>7.9740000000000002</v>
      </c>
      <c r="J43" s="128">
        <v>0</v>
      </c>
      <c r="K43" s="128">
        <v>9.8149999999999995</v>
      </c>
      <c r="L43" s="128">
        <v>1.0000000000012221E-3</v>
      </c>
      <c r="M43" s="128">
        <v>1E-3</v>
      </c>
      <c r="N43" s="128">
        <v>0</v>
      </c>
      <c r="O43" s="128">
        <v>1E-3</v>
      </c>
      <c r="P43" s="128"/>
      <c r="Q43" s="128"/>
      <c r="R43" s="128"/>
      <c r="S43" s="128"/>
      <c r="T43" s="128"/>
      <c r="U43" s="128"/>
      <c r="V43" s="128"/>
      <c r="W43" s="128"/>
      <c r="X43" s="128"/>
      <c r="Y43" s="128"/>
      <c r="Z43" s="466">
        <v>1E-3</v>
      </c>
      <c r="AA43" s="466">
        <v>0</v>
      </c>
      <c r="AB43" s="21">
        <v>1E-3</v>
      </c>
      <c r="AC43" s="21"/>
      <c r="AD43" s="21"/>
      <c r="AE43" s="21">
        <v>0</v>
      </c>
      <c r="AF43" s="21">
        <v>0</v>
      </c>
      <c r="AG43" s="21">
        <v>0</v>
      </c>
      <c r="AH43" s="21">
        <v>0</v>
      </c>
      <c r="AI43" s="128"/>
      <c r="AJ43" s="128" t="s">
        <v>10419</v>
      </c>
      <c r="AK43" s="128"/>
      <c r="AL43" s="2601">
        <v>0.25</v>
      </c>
      <c r="AM43" s="129">
        <v>0</v>
      </c>
    </row>
    <row r="44" spans="1:40" s="118" customFormat="1" ht="78.75">
      <c r="A44" s="1698">
        <v>2351</v>
      </c>
      <c r="B44" s="23" t="s">
        <v>5966</v>
      </c>
      <c r="C44" s="118" t="s">
        <v>5967</v>
      </c>
      <c r="D44" s="114" t="s">
        <v>332</v>
      </c>
      <c r="E44" s="1700" t="s">
        <v>5963</v>
      </c>
      <c r="F44" s="161" t="s">
        <v>115</v>
      </c>
      <c r="G44" s="249">
        <v>9.8230000000000004</v>
      </c>
      <c r="H44" s="249">
        <v>1.2250000000000001</v>
      </c>
      <c r="I44" s="1704">
        <v>8.5950000000000006</v>
      </c>
      <c r="J44" s="1704">
        <v>0</v>
      </c>
      <c r="K44" s="249">
        <v>9.8219999999999992</v>
      </c>
      <c r="L44" s="128">
        <v>1.0000000000012221E-3</v>
      </c>
      <c r="M44" s="128">
        <v>1E-3</v>
      </c>
      <c r="N44" s="128">
        <v>0</v>
      </c>
      <c r="O44" s="128">
        <v>1E-3</v>
      </c>
      <c r="P44" s="128"/>
      <c r="Q44" s="128"/>
      <c r="R44" s="128"/>
      <c r="S44" s="128"/>
      <c r="T44" s="128"/>
      <c r="U44" s="128"/>
      <c r="V44" s="128"/>
      <c r="W44" s="128"/>
      <c r="X44" s="128"/>
      <c r="Y44" s="128"/>
      <c r="Z44" s="466">
        <v>1E-3</v>
      </c>
      <c r="AA44" s="466">
        <v>0</v>
      </c>
      <c r="AB44" s="21">
        <v>1E-3</v>
      </c>
      <c r="AC44" s="21"/>
      <c r="AD44" s="21"/>
      <c r="AE44" s="21">
        <v>0</v>
      </c>
      <c r="AF44" s="21">
        <v>0</v>
      </c>
      <c r="AG44" s="21">
        <v>0</v>
      </c>
      <c r="AH44" s="21">
        <v>0</v>
      </c>
      <c r="AI44" s="128"/>
      <c r="AJ44" s="128" t="s">
        <v>9518</v>
      </c>
      <c r="AK44" s="128"/>
      <c r="AL44" s="2601">
        <v>0.25</v>
      </c>
      <c r="AM44" s="129">
        <v>0</v>
      </c>
    </row>
    <row r="45" spans="1:40" s="118" customFormat="1" ht="47.25">
      <c r="A45" s="1698">
        <v>2352</v>
      </c>
      <c r="B45" s="23" t="s">
        <v>5968</v>
      </c>
      <c r="C45" s="118" t="s">
        <v>5969</v>
      </c>
      <c r="D45" s="114" t="s">
        <v>167</v>
      </c>
      <c r="E45" s="114" t="s">
        <v>5970</v>
      </c>
      <c r="F45" s="161" t="s">
        <v>115</v>
      </c>
      <c r="G45" s="128">
        <v>9.6120000000000001</v>
      </c>
      <c r="H45" s="1699">
        <v>1.202</v>
      </c>
      <c r="I45" s="1312">
        <v>8.41</v>
      </c>
      <c r="J45" s="128">
        <v>0</v>
      </c>
      <c r="K45" s="128">
        <v>9.6110000000000007</v>
      </c>
      <c r="L45" s="128">
        <v>9.9999999999944578E-4</v>
      </c>
      <c r="M45" s="128">
        <v>1E-3</v>
      </c>
      <c r="N45" s="128">
        <v>0</v>
      </c>
      <c r="O45" s="128">
        <v>1E-3</v>
      </c>
      <c r="P45" s="128"/>
      <c r="Q45" s="128"/>
      <c r="R45" s="128"/>
      <c r="S45" s="128"/>
      <c r="T45" s="128"/>
      <c r="U45" s="128"/>
      <c r="V45" s="128"/>
      <c r="W45" s="128"/>
      <c r="X45" s="128"/>
      <c r="Y45" s="128"/>
      <c r="Z45" s="466">
        <v>1E-3</v>
      </c>
      <c r="AA45" s="466">
        <v>0</v>
      </c>
      <c r="AB45" s="21">
        <v>1E-3</v>
      </c>
      <c r="AC45" s="21"/>
      <c r="AD45" s="21"/>
      <c r="AE45" s="21">
        <v>0</v>
      </c>
      <c r="AF45" s="21">
        <v>0</v>
      </c>
      <c r="AG45" s="21">
        <v>0</v>
      </c>
      <c r="AH45" s="21">
        <v>0</v>
      </c>
      <c r="AI45" s="128"/>
      <c r="AJ45" s="128" t="s">
        <v>10419</v>
      </c>
      <c r="AK45" s="128"/>
      <c r="AL45" s="2601">
        <v>0.25</v>
      </c>
      <c r="AM45" s="129">
        <v>0</v>
      </c>
    </row>
    <row r="46" spans="1:40" s="118" customFormat="1" ht="47.25">
      <c r="A46" s="1698">
        <v>2353</v>
      </c>
      <c r="B46" s="170" t="s">
        <v>5971</v>
      </c>
      <c r="C46" s="118" t="s">
        <v>5972</v>
      </c>
      <c r="D46" s="114" t="s">
        <v>167</v>
      </c>
      <c r="E46" s="114" t="s">
        <v>5970</v>
      </c>
      <c r="F46" s="161" t="s">
        <v>115</v>
      </c>
      <c r="G46" s="249">
        <v>9.99</v>
      </c>
      <c r="H46" s="249">
        <v>1.2490000000000001</v>
      </c>
      <c r="I46" s="1704">
        <v>8.74</v>
      </c>
      <c r="J46" s="128">
        <v>0</v>
      </c>
      <c r="K46" s="1704">
        <v>9.9890000000000008</v>
      </c>
      <c r="L46" s="128">
        <v>9.9999999999944578E-4</v>
      </c>
      <c r="M46" s="419">
        <v>1E-3</v>
      </c>
      <c r="N46" s="128">
        <v>0</v>
      </c>
      <c r="O46" s="128">
        <v>1E-3</v>
      </c>
      <c r="P46" s="128"/>
      <c r="Q46" s="128"/>
      <c r="R46" s="128"/>
      <c r="S46" s="128"/>
      <c r="T46" s="128"/>
      <c r="U46" s="128"/>
      <c r="V46" s="128"/>
      <c r="W46" s="128"/>
      <c r="X46" s="128"/>
      <c r="Y46" s="128"/>
      <c r="Z46" s="466">
        <v>1E-3</v>
      </c>
      <c r="AA46" s="466">
        <v>0</v>
      </c>
      <c r="AB46" s="21">
        <v>1E-3</v>
      </c>
      <c r="AC46" s="21"/>
      <c r="AD46" s="21"/>
      <c r="AE46" s="21">
        <v>0</v>
      </c>
      <c r="AF46" s="21">
        <v>0</v>
      </c>
      <c r="AG46" s="21">
        <v>0</v>
      </c>
      <c r="AH46" s="21">
        <v>0</v>
      </c>
      <c r="AI46" s="128"/>
      <c r="AJ46" s="128" t="s">
        <v>10419</v>
      </c>
      <c r="AK46" s="128"/>
      <c r="AL46" s="2601">
        <v>0.25</v>
      </c>
      <c r="AM46" s="129">
        <v>0</v>
      </c>
    </row>
    <row r="47" spans="1:40" s="118" customFormat="1" ht="63">
      <c r="A47" s="1698">
        <v>2354</v>
      </c>
      <c r="B47" s="23" t="s">
        <v>5973</v>
      </c>
      <c r="C47" s="118" t="s">
        <v>5974</v>
      </c>
      <c r="D47" s="114" t="s">
        <v>167</v>
      </c>
      <c r="E47" s="1700" t="s">
        <v>5963</v>
      </c>
      <c r="F47" s="161" t="s">
        <v>115</v>
      </c>
      <c r="G47" s="128">
        <v>9.9949999999999992</v>
      </c>
      <c r="H47" s="1699">
        <v>1.25</v>
      </c>
      <c r="I47" s="1312">
        <v>8.7449999999999992</v>
      </c>
      <c r="J47" s="128">
        <v>0</v>
      </c>
      <c r="K47" s="128">
        <v>9.9939999999999998</v>
      </c>
      <c r="L47" s="128">
        <v>9.9999999999944578E-4</v>
      </c>
      <c r="M47" s="128">
        <v>1E-3</v>
      </c>
      <c r="N47" s="128">
        <v>0</v>
      </c>
      <c r="O47" s="128">
        <v>1E-3</v>
      </c>
      <c r="P47" s="128"/>
      <c r="Q47" s="128"/>
      <c r="R47" s="128"/>
      <c r="S47" s="128"/>
      <c r="T47" s="128"/>
      <c r="U47" s="128"/>
      <c r="V47" s="128"/>
      <c r="W47" s="128"/>
      <c r="X47" s="128"/>
      <c r="Y47" s="128"/>
      <c r="Z47" s="466">
        <v>1E-3</v>
      </c>
      <c r="AA47" s="466">
        <v>0</v>
      </c>
      <c r="AB47" s="21">
        <v>1E-3</v>
      </c>
      <c r="AC47" s="21"/>
      <c r="AD47" s="21"/>
      <c r="AE47" s="21">
        <v>0</v>
      </c>
      <c r="AF47" s="21">
        <v>0</v>
      </c>
      <c r="AG47" s="21">
        <v>0</v>
      </c>
      <c r="AH47" s="21">
        <v>0</v>
      </c>
      <c r="AI47" s="128"/>
      <c r="AJ47" s="128" t="s">
        <v>10419</v>
      </c>
      <c r="AK47" s="128"/>
      <c r="AL47" s="2601">
        <v>0.25</v>
      </c>
      <c r="AM47" s="129">
        <v>0</v>
      </c>
    </row>
    <row r="48" spans="1:40" s="118" customFormat="1" ht="47.25">
      <c r="A48" s="1698">
        <v>2355</v>
      </c>
      <c r="B48" s="23" t="s">
        <v>5975</v>
      </c>
      <c r="C48" s="118" t="s">
        <v>5976</v>
      </c>
      <c r="D48" s="1700" t="s">
        <v>342</v>
      </c>
      <c r="E48" s="1700" t="s">
        <v>5963</v>
      </c>
      <c r="F48" s="161" t="s">
        <v>115</v>
      </c>
      <c r="G48" s="1312">
        <v>9.0779999999999994</v>
      </c>
      <c r="H48" s="1699">
        <v>1.7030000000000001</v>
      </c>
      <c r="I48" s="1312">
        <v>7.3739999999999997</v>
      </c>
      <c r="J48" s="128">
        <v>0</v>
      </c>
      <c r="K48" s="128">
        <v>9.077</v>
      </c>
      <c r="L48" s="128">
        <v>9.9999999999944578E-4</v>
      </c>
      <c r="M48" s="128">
        <v>1E-3</v>
      </c>
      <c r="N48" s="128">
        <v>0</v>
      </c>
      <c r="O48" s="128">
        <v>1E-3</v>
      </c>
      <c r="P48" s="128"/>
      <c r="Q48" s="128"/>
      <c r="R48" s="128"/>
      <c r="S48" s="128"/>
      <c r="T48" s="128"/>
      <c r="U48" s="128"/>
      <c r="V48" s="128"/>
      <c r="W48" s="128"/>
      <c r="X48" s="128"/>
      <c r="Y48" s="128"/>
      <c r="Z48" s="466">
        <v>1E-3</v>
      </c>
      <c r="AA48" s="466">
        <v>0</v>
      </c>
      <c r="AB48" s="21">
        <v>1E-3</v>
      </c>
      <c r="AC48" s="21"/>
      <c r="AD48" s="21"/>
      <c r="AE48" s="21">
        <v>0</v>
      </c>
      <c r="AF48" s="21">
        <v>0</v>
      </c>
      <c r="AG48" s="21">
        <v>0</v>
      </c>
      <c r="AH48" s="21">
        <v>0</v>
      </c>
      <c r="AI48" s="128"/>
      <c r="AJ48" s="128" t="s">
        <v>10419</v>
      </c>
      <c r="AK48" s="128"/>
      <c r="AL48" s="2601">
        <v>0.25</v>
      </c>
      <c r="AM48" s="129">
        <v>0</v>
      </c>
    </row>
    <row r="49" spans="1:39" s="118" customFormat="1" ht="47.25">
      <c r="A49" s="1698">
        <v>2356</v>
      </c>
      <c r="B49" s="114" t="s">
        <v>5977</v>
      </c>
      <c r="C49" s="118" t="s">
        <v>5978</v>
      </c>
      <c r="D49" s="205" t="s">
        <v>266</v>
      </c>
      <c r="E49" s="1697" t="s">
        <v>3201</v>
      </c>
      <c r="F49" s="1697" t="s">
        <v>26</v>
      </c>
      <c r="G49" s="128">
        <v>49.996000000000002</v>
      </c>
      <c r="H49" s="1699">
        <v>0</v>
      </c>
      <c r="I49" s="1312">
        <v>25</v>
      </c>
      <c r="J49" s="128">
        <v>0</v>
      </c>
      <c r="K49" s="128">
        <v>25</v>
      </c>
      <c r="L49" s="128">
        <v>24.996000000000002</v>
      </c>
      <c r="M49" s="128">
        <v>24.995999999999999</v>
      </c>
      <c r="N49" s="128">
        <v>0</v>
      </c>
      <c r="O49" s="128">
        <v>24.995999999999999</v>
      </c>
      <c r="P49" s="128"/>
      <c r="Q49" s="128"/>
      <c r="R49" s="128"/>
      <c r="S49" s="128"/>
      <c r="T49" s="128"/>
      <c r="U49" s="128"/>
      <c r="V49" s="128"/>
      <c r="W49" s="128"/>
      <c r="X49" s="128"/>
      <c r="Y49" s="128"/>
      <c r="Z49" s="466">
        <v>24.995999999999999</v>
      </c>
      <c r="AA49" s="466">
        <v>0</v>
      </c>
      <c r="AB49" s="21">
        <v>24.995999999999999</v>
      </c>
      <c r="AC49" s="21">
        <v>24.995999999999999</v>
      </c>
      <c r="AD49" s="21"/>
      <c r="AE49" s="21">
        <v>24.995999999999999</v>
      </c>
      <c r="AF49" s="21">
        <v>24.995877</v>
      </c>
      <c r="AG49" s="21">
        <v>0</v>
      </c>
      <c r="AH49" s="21">
        <v>24.995877</v>
      </c>
      <c r="AI49" s="128"/>
      <c r="AJ49" s="128"/>
      <c r="AK49" s="128" t="s">
        <v>9259</v>
      </c>
      <c r="AL49" s="2601">
        <v>1</v>
      </c>
      <c r="AM49" s="129">
        <v>0</v>
      </c>
    </row>
    <row r="50" spans="1:39" s="118" customFormat="1" ht="47.25">
      <c r="A50" s="1698">
        <v>2357</v>
      </c>
      <c r="B50" s="114" t="s">
        <v>5979</v>
      </c>
      <c r="C50" s="118" t="s">
        <v>5980</v>
      </c>
      <c r="D50" s="114" t="s">
        <v>5981</v>
      </c>
      <c r="E50" s="1697" t="s">
        <v>3201</v>
      </c>
      <c r="F50" s="1697" t="s">
        <v>26</v>
      </c>
      <c r="G50" s="128">
        <v>99.917000000000002</v>
      </c>
      <c r="H50" s="1699">
        <v>6.25</v>
      </c>
      <c r="I50" s="1312">
        <v>43.709499999999998</v>
      </c>
      <c r="J50" s="128">
        <v>0</v>
      </c>
      <c r="K50" s="128">
        <v>49.959499999999998</v>
      </c>
      <c r="L50" s="128">
        <v>49.957500000000003</v>
      </c>
      <c r="M50" s="128">
        <v>49.957999999999998</v>
      </c>
      <c r="N50" s="128">
        <v>0</v>
      </c>
      <c r="O50" s="128">
        <v>49.957999999999998</v>
      </c>
      <c r="P50" s="128"/>
      <c r="Q50" s="128"/>
      <c r="R50" s="128"/>
      <c r="S50" s="128"/>
      <c r="T50" s="128"/>
      <c r="U50" s="128"/>
      <c r="V50" s="128"/>
      <c r="W50" s="128"/>
      <c r="X50" s="128"/>
      <c r="Y50" s="128"/>
      <c r="Z50" s="466">
        <v>49.957999999999998</v>
      </c>
      <c r="AA50" s="466">
        <v>0</v>
      </c>
      <c r="AB50" s="21">
        <v>49.957999999999998</v>
      </c>
      <c r="AC50" s="21">
        <v>49.957999999999998</v>
      </c>
      <c r="AD50" s="21"/>
      <c r="AE50" s="21">
        <v>49.957999999999998</v>
      </c>
      <c r="AF50" s="21">
        <v>49.953105999999998</v>
      </c>
      <c r="AG50" s="21">
        <v>0</v>
      </c>
      <c r="AH50" s="21">
        <v>49.953105999999998</v>
      </c>
      <c r="AI50" s="128"/>
      <c r="AJ50" s="128"/>
      <c r="AK50" s="128" t="s">
        <v>9259</v>
      </c>
      <c r="AL50" s="2601">
        <v>1</v>
      </c>
      <c r="AM50" s="129">
        <v>0</v>
      </c>
    </row>
    <row r="51" spans="1:39" s="118" customFormat="1" ht="47.25">
      <c r="A51" s="1698">
        <v>2358</v>
      </c>
      <c r="B51" s="114" t="s">
        <v>5982</v>
      </c>
      <c r="C51" s="118" t="s">
        <v>5983</v>
      </c>
      <c r="D51" s="114" t="s">
        <v>5981</v>
      </c>
      <c r="E51" s="1697" t="s">
        <v>5984</v>
      </c>
      <c r="F51" s="1697" t="s">
        <v>26</v>
      </c>
      <c r="G51" s="128">
        <v>99.918000000000006</v>
      </c>
      <c r="H51" s="1699">
        <v>6.25</v>
      </c>
      <c r="I51" s="1312">
        <v>43.709500000000006</v>
      </c>
      <c r="J51" s="128">
        <v>0</v>
      </c>
      <c r="K51" s="128">
        <v>49.959500000000006</v>
      </c>
      <c r="L51" s="128">
        <v>49.958500000000001</v>
      </c>
      <c r="M51" s="128">
        <v>49.959000000000003</v>
      </c>
      <c r="N51" s="128">
        <v>0</v>
      </c>
      <c r="O51" s="128">
        <v>49.959000000000003</v>
      </c>
      <c r="P51" s="128"/>
      <c r="Q51" s="128"/>
      <c r="R51" s="128"/>
      <c r="S51" s="128"/>
      <c r="T51" s="128"/>
      <c r="U51" s="128"/>
      <c r="V51" s="128"/>
      <c r="W51" s="128"/>
      <c r="X51" s="128"/>
      <c r="Y51" s="128"/>
      <c r="Z51" s="466">
        <v>49.959000000000003</v>
      </c>
      <c r="AA51" s="466">
        <v>0</v>
      </c>
      <c r="AB51" s="21">
        <v>49.959000000000003</v>
      </c>
      <c r="AC51" s="21">
        <v>49.959000000000003</v>
      </c>
      <c r="AD51" s="21"/>
      <c r="AE51" s="21">
        <v>49.959000000000003</v>
      </c>
      <c r="AF51" s="21">
        <v>49.957428</v>
      </c>
      <c r="AG51" s="21">
        <v>0</v>
      </c>
      <c r="AH51" s="21">
        <v>49.957428</v>
      </c>
      <c r="AI51" s="128"/>
      <c r="AJ51" s="128"/>
      <c r="AK51" s="128" t="s">
        <v>9259</v>
      </c>
      <c r="AL51" s="2601">
        <v>1</v>
      </c>
      <c r="AM51" s="129">
        <v>0</v>
      </c>
    </row>
    <row r="52" spans="1:39" s="118" customFormat="1" ht="63">
      <c r="A52" s="1698">
        <v>2359</v>
      </c>
      <c r="B52" s="114" t="s">
        <v>5985</v>
      </c>
      <c r="C52" s="118" t="s">
        <v>5986</v>
      </c>
      <c r="D52" s="205" t="s">
        <v>55</v>
      </c>
      <c r="E52" s="1697" t="s">
        <v>3201</v>
      </c>
      <c r="F52" s="1697" t="s">
        <v>26</v>
      </c>
      <c r="G52" s="128">
        <v>118.419</v>
      </c>
      <c r="H52" s="1699">
        <v>3.1240000000000001</v>
      </c>
      <c r="I52" s="1312">
        <v>46.741999999999997</v>
      </c>
      <c r="J52" s="128">
        <v>0</v>
      </c>
      <c r="K52" s="128">
        <v>49.866</v>
      </c>
      <c r="L52" s="128">
        <v>68.552999999999997</v>
      </c>
      <c r="M52" s="128">
        <v>68.552999999999997</v>
      </c>
      <c r="N52" s="128">
        <v>0</v>
      </c>
      <c r="O52" s="128">
        <v>68.552999999999997</v>
      </c>
      <c r="P52" s="128"/>
      <c r="Q52" s="128"/>
      <c r="R52" s="128"/>
      <c r="S52" s="128"/>
      <c r="T52" s="128"/>
      <c r="U52" s="128"/>
      <c r="V52" s="128"/>
      <c r="W52" s="128"/>
      <c r="X52" s="128"/>
      <c r="Y52" s="128"/>
      <c r="Z52" s="466">
        <v>68.552999999999997</v>
      </c>
      <c r="AA52" s="466">
        <v>0</v>
      </c>
      <c r="AB52" s="21">
        <v>68.552999999999997</v>
      </c>
      <c r="AC52" s="21">
        <v>68.552500000000009</v>
      </c>
      <c r="AD52" s="21"/>
      <c r="AE52" s="21">
        <v>68.552500000000009</v>
      </c>
      <c r="AF52" s="21">
        <v>68.552611999999996</v>
      </c>
      <c r="AG52" s="21">
        <v>0</v>
      </c>
      <c r="AH52" s="21">
        <v>68.552611999999996</v>
      </c>
      <c r="AI52" s="128"/>
      <c r="AJ52" s="128" t="s">
        <v>9415</v>
      </c>
      <c r="AK52" s="128" t="s">
        <v>9735</v>
      </c>
      <c r="AL52" s="2601">
        <v>0.5</v>
      </c>
      <c r="AM52" s="129">
        <v>0</v>
      </c>
    </row>
    <row r="53" spans="1:39" s="118" customFormat="1" ht="204.75">
      <c r="A53" s="1698">
        <v>2360</v>
      </c>
      <c r="B53" s="114" t="s">
        <v>5987</v>
      </c>
      <c r="C53" s="118" t="s">
        <v>5988</v>
      </c>
      <c r="D53" s="205" t="s">
        <v>55</v>
      </c>
      <c r="E53" s="1697" t="s">
        <v>5989</v>
      </c>
      <c r="F53" s="1697" t="s">
        <v>26</v>
      </c>
      <c r="G53" s="128">
        <v>83.844999999999999</v>
      </c>
      <c r="H53" s="1699">
        <v>4.4930000000000003</v>
      </c>
      <c r="I53" s="1312">
        <v>33.750750000000004</v>
      </c>
      <c r="J53" s="128">
        <v>0</v>
      </c>
      <c r="K53" s="128">
        <v>38.243750000000006</v>
      </c>
      <c r="L53" s="128">
        <v>45.601249999999993</v>
      </c>
      <c r="M53" s="128">
        <v>45.600999999999999</v>
      </c>
      <c r="N53" s="128">
        <v>0</v>
      </c>
      <c r="O53" s="128">
        <v>45.600999999999999</v>
      </c>
      <c r="P53" s="128"/>
      <c r="Q53" s="128"/>
      <c r="R53" s="128"/>
      <c r="S53" s="128"/>
      <c r="T53" s="128"/>
      <c r="U53" s="128"/>
      <c r="V53" s="128"/>
      <c r="W53" s="128"/>
      <c r="X53" s="128"/>
      <c r="Y53" s="128"/>
      <c r="Z53" s="466">
        <v>45.600999999999999</v>
      </c>
      <c r="AA53" s="466">
        <v>0</v>
      </c>
      <c r="AB53" s="21">
        <v>45.600999999999999</v>
      </c>
      <c r="AC53" s="21">
        <v>45.600999999999999</v>
      </c>
      <c r="AD53" s="21"/>
      <c r="AE53" s="21">
        <v>45.600999999999999</v>
      </c>
      <c r="AF53" s="21">
        <v>45.600833999999999</v>
      </c>
      <c r="AG53" s="21">
        <v>0</v>
      </c>
      <c r="AH53" s="21">
        <v>45.600833999999999</v>
      </c>
      <c r="AI53" s="128"/>
      <c r="AJ53" s="128" t="s">
        <v>9415</v>
      </c>
      <c r="AK53" s="128" t="s">
        <v>9259</v>
      </c>
      <c r="AL53" s="2601">
        <v>1</v>
      </c>
      <c r="AM53" s="129">
        <v>0</v>
      </c>
    </row>
    <row r="54" spans="1:39" s="118" customFormat="1" ht="157.5">
      <c r="A54" s="1698">
        <v>2361</v>
      </c>
      <c r="B54" s="114" t="s">
        <v>5990</v>
      </c>
      <c r="C54" s="118" t="s">
        <v>5991</v>
      </c>
      <c r="D54" s="205" t="s">
        <v>266</v>
      </c>
      <c r="E54" s="1697" t="s">
        <v>5992</v>
      </c>
      <c r="F54" s="1697" t="s">
        <v>115</v>
      </c>
      <c r="G54" s="128">
        <v>48.408999999999999</v>
      </c>
      <c r="H54" s="1699">
        <v>3.1240000000000001</v>
      </c>
      <c r="I54" s="1312">
        <v>45.283999999999999</v>
      </c>
      <c r="J54" s="128">
        <v>0</v>
      </c>
      <c r="K54" s="128">
        <v>48.408000000000001</v>
      </c>
      <c r="L54" s="128">
        <v>9.9999999999766942E-4</v>
      </c>
      <c r="M54" s="128">
        <v>1E-3</v>
      </c>
      <c r="N54" s="128">
        <v>0</v>
      </c>
      <c r="O54" s="128">
        <v>1E-3</v>
      </c>
      <c r="P54" s="128"/>
      <c r="Q54" s="128"/>
      <c r="R54" s="128"/>
      <c r="S54" s="128"/>
      <c r="T54" s="128"/>
      <c r="U54" s="128"/>
      <c r="V54" s="128"/>
      <c r="W54" s="128"/>
      <c r="X54" s="128"/>
      <c r="Y54" s="128"/>
      <c r="Z54" s="466">
        <v>1E-3</v>
      </c>
      <c r="AA54" s="466">
        <v>0</v>
      </c>
      <c r="AB54" s="21">
        <v>1E-3</v>
      </c>
      <c r="AC54" s="21"/>
      <c r="AD54" s="21"/>
      <c r="AE54" s="21">
        <v>0</v>
      </c>
      <c r="AF54" s="21">
        <v>0</v>
      </c>
      <c r="AG54" s="21">
        <v>0</v>
      </c>
      <c r="AH54" s="21">
        <v>0</v>
      </c>
      <c r="AI54" s="128"/>
      <c r="AJ54" s="128" t="s">
        <v>10419</v>
      </c>
      <c r="AK54" s="128"/>
      <c r="AL54" s="2601">
        <v>0.25</v>
      </c>
      <c r="AM54" s="129">
        <v>0</v>
      </c>
    </row>
    <row r="55" spans="1:39" s="118" customFormat="1" ht="204.75">
      <c r="A55" s="1698">
        <v>2362</v>
      </c>
      <c r="B55" s="114" t="s">
        <v>5993</v>
      </c>
      <c r="C55" s="118" t="s">
        <v>5994</v>
      </c>
      <c r="D55" s="1474" t="s">
        <v>339</v>
      </c>
      <c r="E55" s="1697" t="s">
        <v>3201</v>
      </c>
      <c r="F55" s="1697" t="s">
        <v>26</v>
      </c>
      <c r="G55" s="128">
        <v>75.028999999999996</v>
      </c>
      <c r="H55" s="1699">
        <v>9.75</v>
      </c>
      <c r="I55" s="1312">
        <v>32.641249999999999</v>
      </c>
      <c r="J55" s="128">
        <v>0</v>
      </c>
      <c r="K55" s="128">
        <v>42.391249999999999</v>
      </c>
      <c r="L55" s="128">
        <v>32.637749999999997</v>
      </c>
      <c r="M55" s="128">
        <v>32.637999999999998</v>
      </c>
      <c r="N55" s="128">
        <v>0</v>
      </c>
      <c r="O55" s="128">
        <v>32.637999999999998</v>
      </c>
      <c r="P55" s="128"/>
      <c r="Q55" s="128"/>
      <c r="R55" s="128"/>
      <c r="S55" s="128"/>
      <c r="T55" s="128"/>
      <c r="U55" s="128"/>
      <c r="V55" s="128"/>
      <c r="W55" s="128"/>
      <c r="X55" s="128"/>
      <c r="Y55" s="128"/>
      <c r="Z55" s="466">
        <v>32.637999999999998</v>
      </c>
      <c r="AA55" s="466">
        <v>0</v>
      </c>
      <c r="AB55" s="21">
        <v>32.637999999999998</v>
      </c>
      <c r="AC55" s="21">
        <v>32.637999999999998</v>
      </c>
      <c r="AD55" s="21"/>
      <c r="AE55" s="21">
        <v>32.637999999999998</v>
      </c>
      <c r="AF55" s="21">
        <v>32.619819</v>
      </c>
      <c r="AG55" s="21">
        <v>0</v>
      </c>
      <c r="AH55" s="21">
        <v>32.619819</v>
      </c>
      <c r="AI55" s="128"/>
      <c r="AJ55" s="128"/>
      <c r="AK55" s="128" t="s">
        <v>9259</v>
      </c>
      <c r="AL55" s="2601">
        <v>1</v>
      </c>
      <c r="AM55" s="129">
        <v>0</v>
      </c>
    </row>
    <row r="56" spans="1:39" s="118" customFormat="1" ht="31.5">
      <c r="A56" s="1698">
        <v>2363</v>
      </c>
      <c r="B56" s="114" t="s">
        <v>5995</v>
      </c>
      <c r="C56" s="1705" t="s">
        <v>5996</v>
      </c>
      <c r="D56" s="1474" t="s">
        <v>2536</v>
      </c>
      <c r="E56" s="1700" t="s">
        <v>3201</v>
      </c>
      <c r="F56" s="1269" t="s">
        <v>26</v>
      </c>
      <c r="G56" s="1312">
        <v>9.6739999999999995</v>
      </c>
      <c r="H56" s="1699">
        <v>0</v>
      </c>
      <c r="I56" s="1312">
        <v>3.13</v>
      </c>
      <c r="J56" s="128">
        <v>0</v>
      </c>
      <c r="K56" s="128">
        <v>3.13</v>
      </c>
      <c r="L56" s="128">
        <v>6.5439999999999996</v>
      </c>
      <c r="M56" s="128">
        <v>6.5439999999999996</v>
      </c>
      <c r="N56" s="128">
        <v>0</v>
      </c>
      <c r="O56" s="128">
        <v>6.5439999999999996</v>
      </c>
      <c r="P56" s="128"/>
      <c r="Q56" s="128"/>
      <c r="R56" s="128"/>
      <c r="S56" s="128"/>
      <c r="T56" s="128"/>
      <c r="U56" s="128"/>
      <c r="V56" s="128"/>
      <c r="W56" s="128"/>
      <c r="X56" s="128"/>
      <c r="Y56" s="128"/>
      <c r="Z56" s="466">
        <v>6.5439999999999996</v>
      </c>
      <c r="AA56" s="466">
        <v>0</v>
      </c>
      <c r="AB56" s="21">
        <v>6.5439999999999996</v>
      </c>
      <c r="AC56" s="21">
        <v>6.5439999999999996</v>
      </c>
      <c r="AD56" s="21"/>
      <c r="AE56" s="21">
        <v>6.5439999999999996</v>
      </c>
      <c r="AF56" s="21">
        <v>6.5402969999999998</v>
      </c>
      <c r="AG56" s="21">
        <v>0</v>
      </c>
      <c r="AH56" s="21">
        <v>6.5402969999999998</v>
      </c>
      <c r="AI56" s="128"/>
      <c r="AJ56" s="128"/>
      <c r="AK56" s="128" t="s">
        <v>9259</v>
      </c>
      <c r="AL56" s="2601">
        <v>1</v>
      </c>
      <c r="AM56" s="129">
        <v>0</v>
      </c>
    </row>
    <row r="57" spans="1:39" s="118" customFormat="1" ht="47.25">
      <c r="A57" s="1698">
        <v>2364</v>
      </c>
      <c r="B57" s="114" t="s">
        <v>5997</v>
      </c>
      <c r="C57" s="118" t="s">
        <v>5998</v>
      </c>
      <c r="D57" s="114" t="s">
        <v>5999</v>
      </c>
      <c r="E57" s="114" t="s">
        <v>5992</v>
      </c>
      <c r="F57" s="1269" t="s">
        <v>26</v>
      </c>
      <c r="G57" s="1474">
        <v>18.864999999999998</v>
      </c>
      <c r="H57" s="249">
        <v>1.2450000000000001</v>
      </c>
      <c r="I57" s="1704">
        <v>17.614999999999998</v>
      </c>
      <c r="J57" s="128">
        <v>0</v>
      </c>
      <c r="K57" s="128">
        <v>18.86</v>
      </c>
      <c r="L57" s="128">
        <v>4.9999999999990052E-3</v>
      </c>
      <c r="M57" s="128">
        <v>5.0000000000000001E-3</v>
      </c>
      <c r="N57" s="128">
        <v>0</v>
      </c>
      <c r="O57" s="128">
        <v>5.0000000000000001E-3</v>
      </c>
      <c r="P57" s="128"/>
      <c r="Q57" s="128"/>
      <c r="R57" s="128"/>
      <c r="S57" s="128"/>
      <c r="T57" s="128"/>
      <c r="U57" s="128"/>
      <c r="V57" s="128"/>
      <c r="W57" s="128"/>
      <c r="X57" s="128"/>
      <c r="Y57" s="128"/>
      <c r="Z57" s="466">
        <v>5.0000000000000001E-3</v>
      </c>
      <c r="AA57" s="466">
        <v>0</v>
      </c>
      <c r="AB57" s="21">
        <v>5.0000000000000001E-3</v>
      </c>
      <c r="AC57" s="21"/>
      <c r="AD57" s="21"/>
      <c r="AE57" s="21">
        <v>0</v>
      </c>
      <c r="AF57" s="21">
        <v>0</v>
      </c>
      <c r="AG57" s="21">
        <v>0</v>
      </c>
      <c r="AH57" s="21">
        <v>0</v>
      </c>
      <c r="AI57" s="128"/>
      <c r="AJ57" s="128" t="s">
        <v>10433</v>
      </c>
      <c r="AK57" s="128"/>
      <c r="AL57" s="2601">
        <v>0.25</v>
      </c>
      <c r="AM57" s="129">
        <v>0</v>
      </c>
    </row>
    <row r="58" spans="1:39" s="118" customFormat="1" ht="236.25">
      <c r="A58" s="1698">
        <v>2365</v>
      </c>
      <c r="B58" s="114" t="s">
        <v>6000</v>
      </c>
      <c r="C58" s="118" t="s">
        <v>6001</v>
      </c>
      <c r="D58" s="114" t="s">
        <v>480</v>
      </c>
      <c r="E58" s="114" t="s">
        <v>3201</v>
      </c>
      <c r="F58" s="393" t="s">
        <v>26</v>
      </c>
      <c r="G58" s="249">
        <v>9.5079999999999991</v>
      </c>
      <c r="H58" s="65">
        <v>0.621</v>
      </c>
      <c r="I58" s="1312">
        <v>2.637</v>
      </c>
      <c r="J58" s="129">
        <v>0</v>
      </c>
      <c r="K58" s="129">
        <v>4.508</v>
      </c>
      <c r="L58" s="129">
        <v>4.9999999999999991</v>
      </c>
      <c r="M58" s="129">
        <v>4.9999999999999991</v>
      </c>
      <c r="N58" s="129">
        <v>0</v>
      </c>
      <c r="O58" s="128">
        <v>4.9999999999999991</v>
      </c>
      <c r="P58" s="128"/>
      <c r="Q58" s="128"/>
      <c r="R58" s="128"/>
      <c r="S58" s="128"/>
      <c r="T58" s="128"/>
      <c r="U58" s="128"/>
      <c r="V58" s="128"/>
      <c r="W58" s="128"/>
      <c r="X58" s="128">
        <v>0.63300000000000001</v>
      </c>
      <c r="Y58" s="128"/>
      <c r="Z58" s="466">
        <v>4.3669999999999991</v>
      </c>
      <c r="AA58" s="466">
        <v>0</v>
      </c>
      <c r="AB58" s="21">
        <v>4.3669999999999991</v>
      </c>
      <c r="AC58" s="21">
        <v>4.367</v>
      </c>
      <c r="AD58" s="21"/>
      <c r="AE58" s="21">
        <v>4.367</v>
      </c>
      <c r="AF58" s="21">
        <v>0</v>
      </c>
      <c r="AG58" s="21">
        <v>0</v>
      </c>
      <c r="AH58" s="21">
        <v>0</v>
      </c>
      <c r="AI58" s="128"/>
      <c r="AJ58" s="128" t="s">
        <v>12977</v>
      </c>
      <c r="AK58" s="128" t="s">
        <v>9259</v>
      </c>
      <c r="AL58" s="2601">
        <v>1</v>
      </c>
      <c r="AM58" s="129">
        <v>0</v>
      </c>
    </row>
    <row r="59" spans="1:39" s="118" customFormat="1" ht="94.5">
      <c r="A59" s="1698">
        <v>2366</v>
      </c>
      <c r="B59" s="114" t="s">
        <v>6002</v>
      </c>
      <c r="C59" s="118" t="s">
        <v>6003</v>
      </c>
      <c r="D59" s="114" t="s">
        <v>342</v>
      </c>
      <c r="E59" s="114" t="s">
        <v>6004</v>
      </c>
      <c r="F59" s="393" t="s">
        <v>115</v>
      </c>
      <c r="G59" s="286">
        <v>29.946000000000002</v>
      </c>
      <c r="H59" s="1699">
        <v>1.871</v>
      </c>
      <c r="I59" s="1312">
        <v>28.071000000000002</v>
      </c>
      <c r="J59" s="128">
        <v>0</v>
      </c>
      <c r="K59" s="128">
        <v>29.942</v>
      </c>
      <c r="L59" s="128">
        <v>4.0000000000013358E-3</v>
      </c>
      <c r="M59" s="128">
        <v>4.0000000000000001E-3</v>
      </c>
      <c r="N59" s="128">
        <v>0</v>
      </c>
      <c r="O59" s="128">
        <v>4.0000000000000001E-3</v>
      </c>
      <c r="P59" s="128"/>
      <c r="Q59" s="128"/>
      <c r="R59" s="128"/>
      <c r="S59" s="128"/>
      <c r="T59" s="128"/>
      <c r="U59" s="128"/>
      <c r="V59" s="128"/>
      <c r="W59" s="128"/>
      <c r="X59" s="128"/>
      <c r="Y59" s="128"/>
      <c r="Z59" s="466">
        <v>4.0000000000000001E-3</v>
      </c>
      <c r="AA59" s="466">
        <v>0</v>
      </c>
      <c r="AB59" s="21">
        <v>4.0000000000000001E-3</v>
      </c>
      <c r="AC59" s="21"/>
      <c r="AD59" s="21"/>
      <c r="AE59" s="21">
        <v>0</v>
      </c>
      <c r="AF59" s="21">
        <v>0</v>
      </c>
      <c r="AG59" s="21">
        <v>0</v>
      </c>
      <c r="AH59" s="21">
        <v>0</v>
      </c>
      <c r="AI59" s="128"/>
      <c r="AJ59" s="128" t="s">
        <v>10419</v>
      </c>
      <c r="AK59" s="128"/>
      <c r="AL59" s="2601">
        <v>0.25</v>
      </c>
      <c r="AM59" s="129">
        <v>0</v>
      </c>
    </row>
    <row r="60" spans="1:39" s="118" customFormat="1" ht="110.25">
      <c r="A60" s="1698">
        <v>2367</v>
      </c>
      <c r="B60" s="114" t="s">
        <v>6005</v>
      </c>
      <c r="C60" s="118" t="s">
        <v>6006</v>
      </c>
      <c r="D60" s="114" t="s">
        <v>6007</v>
      </c>
      <c r="E60" s="114" t="s">
        <v>3201</v>
      </c>
      <c r="F60" s="393" t="s">
        <v>115</v>
      </c>
      <c r="G60" s="1474">
        <v>19.98</v>
      </c>
      <c r="H60" s="249">
        <v>0</v>
      </c>
      <c r="I60" s="1704">
        <v>18.73</v>
      </c>
      <c r="J60" s="128">
        <v>0</v>
      </c>
      <c r="K60" s="128">
        <v>18.73</v>
      </c>
      <c r="L60" s="128">
        <v>1.25</v>
      </c>
      <c r="M60" s="128">
        <v>1.25</v>
      </c>
      <c r="N60" s="128">
        <v>0</v>
      </c>
      <c r="O60" s="128">
        <v>1.25</v>
      </c>
      <c r="P60" s="128"/>
      <c r="Q60" s="128"/>
      <c r="R60" s="128"/>
      <c r="S60" s="128"/>
      <c r="T60" s="128"/>
      <c r="U60" s="128"/>
      <c r="V60" s="128"/>
      <c r="W60" s="128"/>
      <c r="X60" s="128"/>
      <c r="Y60" s="128"/>
      <c r="Z60" s="466">
        <v>1.25</v>
      </c>
      <c r="AA60" s="466">
        <v>0</v>
      </c>
      <c r="AB60" s="21">
        <v>1.25</v>
      </c>
      <c r="AC60" s="21">
        <v>1.25</v>
      </c>
      <c r="AD60" s="21"/>
      <c r="AE60" s="21">
        <v>1.25</v>
      </c>
      <c r="AF60" s="21">
        <v>1.24895</v>
      </c>
      <c r="AG60" s="21">
        <v>0</v>
      </c>
      <c r="AH60" s="21">
        <v>1.24895</v>
      </c>
      <c r="AI60" s="128"/>
      <c r="AJ60" s="128"/>
      <c r="AK60" s="128" t="s">
        <v>9259</v>
      </c>
      <c r="AL60" s="2601">
        <v>1</v>
      </c>
      <c r="AM60" s="129">
        <v>0</v>
      </c>
    </row>
    <row r="61" spans="1:39" s="118" customFormat="1" ht="220.5">
      <c r="A61" s="1698">
        <v>2368</v>
      </c>
      <c r="B61" s="114" t="s">
        <v>6008</v>
      </c>
      <c r="C61" s="118" t="s">
        <v>6009</v>
      </c>
      <c r="D61" s="205" t="s">
        <v>1694</v>
      </c>
      <c r="E61" s="114" t="s">
        <v>3201</v>
      </c>
      <c r="F61" s="1697" t="s">
        <v>26</v>
      </c>
      <c r="G61" s="128">
        <v>66.978999999999999</v>
      </c>
      <c r="H61" s="1699">
        <v>4.1879999999999997</v>
      </c>
      <c r="I61" s="1312">
        <v>31.39725</v>
      </c>
      <c r="J61" s="128">
        <v>0</v>
      </c>
      <c r="K61" s="128">
        <v>35.585250000000002</v>
      </c>
      <c r="L61" s="128">
        <v>31.393749999999997</v>
      </c>
      <c r="M61" s="128">
        <v>31.393999999999998</v>
      </c>
      <c r="N61" s="128">
        <v>0</v>
      </c>
      <c r="O61" s="128">
        <v>31.393999999999998</v>
      </c>
      <c r="P61" s="128"/>
      <c r="Q61" s="128"/>
      <c r="R61" s="128"/>
      <c r="S61" s="128"/>
      <c r="T61" s="128"/>
      <c r="U61" s="128"/>
      <c r="V61" s="128"/>
      <c r="W61" s="128"/>
      <c r="X61" s="128">
        <v>0.86</v>
      </c>
      <c r="Y61" s="128"/>
      <c r="Z61" s="466">
        <v>30.533999999999999</v>
      </c>
      <c r="AA61" s="466">
        <v>0</v>
      </c>
      <c r="AB61" s="21">
        <v>30.533999999999999</v>
      </c>
      <c r="AC61" s="21">
        <v>30.533999999999999</v>
      </c>
      <c r="AD61" s="21"/>
      <c r="AE61" s="21">
        <v>30.533999999999999</v>
      </c>
      <c r="AF61" s="21">
        <v>18.427292000000001</v>
      </c>
      <c r="AG61" s="21">
        <v>0</v>
      </c>
      <c r="AH61" s="21">
        <v>18.427292000000001</v>
      </c>
      <c r="AI61" s="128"/>
      <c r="AJ61" s="128" t="s">
        <v>9703</v>
      </c>
      <c r="AK61" s="128" t="s">
        <v>9259</v>
      </c>
      <c r="AL61" s="2601">
        <v>1</v>
      </c>
      <c r="AM61" s="129">
        <v>0</v>
      </c>
    </row>
    <row r="62" spans="1:39" s="118" customFormat="1" ht="126">
      <c r="A62" s="1698">
        <v>2369</v>
      </c>
      <c r="B62" s="114" t="s">
        <v>6010</v>
      </c>
      <c r="C62" s="118" t="s">
        <v>6011</v>
      </c>
      <c r="D62" s="114" t="s">
        <v>294</v>
      </c>
      <c r="E62" s="114" t="s">
        <v>3201</v>
      </c>
      <c r="F62" s="393" t="s">
        <v>26</v>
      </c>
      <c r="G62" s="1474">
        <v>44.951999999999998</v>
      </c>
      <c r="H62" s="65">
        <v>5.6219999999999999</v>
      </c>
      <c r="I62" s="1312">
        <v>36.247999999999998</v>
      </c>
      <c r="J62" s="129">
        <v>0</v>
      </c>
      <c r="K62" s="129">
        <v>41.87</v>
      </c>
      <c r="L62" s="129">
        <v>3.0820000000000007</v>
      </c>
      <c r="M62" s="129">
        <v>3.0819999999999999</v>
      </c>
      <c r="N62" s="129">
        <v>0</v>
      </c>
      <c r="O62" s="128">
        <v>3.0819999999999999</v>
      </c>
      <c r="P62" s="128"/>
      <c r="Q62" s="128"/>
      <c r="R62" s="128"/>
      <c r="S62" s="128"/>
      <c r="T62" s="128"/>
      <c r="U62" s="128"/>
      <c r="V62" s="128"/>
      <c r="W62" s="128"/>
      <c r="X62" s="128"/>
      <c r="Y62" s="128"/>
      <c r="Z62" s="466">
        <v>3.0819999999999999</v>
      </c>
      <c r="AA62" s="466">
        <v>0</v>
      </c>
      <c r="AB62" s="21">
        <v>3.0819999999999999</v>
      </c>
      <c r="AC62" s="21">
        <v>3.0819999999999999</v>
      </c>
      <c r="AD62" s="21"/>
      <c r="AE62" s="21">
        <v>3.0819999999999999</v>
      </c>
      <c r="AF62" s="21">
        <v>3.08175</v>
      </c>
      <c r="AG62" s="21">
        <v>0</v>
      </c>
      <c r="AH62" s="21">
        <v>3.08175</v>
      </c>
      <c r="AI62" s="128"/>
      <c r="AJ62" s="128"/>
      <c r="AK62" s="128" t="s">
        <v>9259</v>
      </c>
      <c r="AL62" s="2601">
        <v>1</v>
      </c>
      <c r="AM62" s="129">
        <v>0</v>
      </c>
    </row>
    <row r="63" spans="1:39" s="118" customFormat="1" ht="126">
      <c r="A63" s="1698">
        <v>2370</v>
      </c>
      <c r="B63" s="114" t="s">
        <v>6012</v>
      </c>
      <c r="C63" s="118" t="s">
        <v>6013</v>
      </c>
      <c r="D63" s="205" t="s">
        <v>435</v>
      </c>
      <c r="E63" s="114" t="s">
        <v>3201</v>
      </c>
      <c r="F63" s="1697" t="s">
        <v>26</v>
      </c>
      <c r="G63" s="128">
        <v>157.33500000000001</v>
      </c>
      <c r="H63" s="1699">
        <v>2.4950000000000001</v>
      </c>
      <c r="I63" s="1312">
        <v>37.418999999999997</v>
      </c>
      <c r="J63" s="128">
        <v>0</v>
      </c>
      <c r="K63" s="128">
        <v>39.913999999999994</v>
      </c>
      <c r="L63" s="128">
        <v>117.42100000000002</v>
      </c>
      <c r="M63" s="128">
        <v>51.865000000000002</v>
      </c>
      <c r="N63" s="128">
        <v>0</v>
      </c>
      <c r="O63" s="128">
        <v>51.865000000000002</v>
      </c>
      <c r="P63" s="128"/>
      <c r="Q63" s="128"/>
      <c r="R63" s="128"/>
      <c r="S63" s="128"/>
      <c r="T63" s="128"/>
      <c r="U63" s="128"/>
      <c r="V63" s="128"/>
      <c r="W63" s="128"/>
      <c r="X63" s="128"/>
      <c r="Y63" s="128"/>
      <c r="Z63" s="466">
        <v>51.865000000000002</v>
      </c>
      <c r="AA63" s="466">
        <v>0</v>
      </c>
      <c r="AB63" s="21">
        <v>51.865000000000002</v>
      </c>
      <c r="AC63" s="21">
        <v>51.865249999999996</v>
      </c>
      <c r="AD63" s="21"/>
      <c r="AE63" s="21">
        <v>51.865249999999996</v>
      </c>
      <c r="AF63" s="21">
        <v>51.852679999999999</v>
      </c>
      <c r="AG63" s="21">
        <v>0</v>
      </c>
      <c r="AH63" s="21">
        <v>51.852679999999999</v>
      </c>
      <c r="AI63" s="128"/>
      <c r="AJ63" s="128"/>
      <c r="AK63" s="128" t="s">
        <v>12213</v>
      </c>
      <c r="AL63" s="2601">
        <v>0.25</v>
      </c>
      <c r="AM63" s="129">
        <v>0</v>
      </c>
    </row>
    <row r="64" spans="1:39" s="118" customFormat="1" ht="173.25">
      <c r="A64" s="1698">
        <v>2371</v>
      </c>
      <c r="B64" s="114" t="s">
        <v>6014</v>
      </c>
      <c r="C64" s="118" t="s">
        <v>6015</v>
      </c>
      <c r="D64" s="205" t="s">
        <v>297</v>
      </c>
      <c r="E64" s="1697" t="s">
        <v>5989</v>
      </c>
      <c r="F64" s="1697" t="s">
        <v>26</v>
      </c>
      <c r="G64" s="128">
        <v>88.444999999999993</v>
      </c>
      <c r="H64" s="1699">
        <v>2.1880000000000002</v>
      </c>
      <c r="I64" s="1312">
        <v>17.792000000000002</v>
      </c>
      <c r="J64" s="128">
        <v>0</v>
      </c>
      <c r="K64" s="128">
        <v>19.98</v>
      </c>
      <c r="L64" s="128">
        <v>68.464999999999989</v>
      </c>
      <c r="M64" s="128">
        <v>34.232999999999997</v>
      </c>
      <c r="N64" s="128">
        <v>0</v>
      </c>
      <c r="O64" s="128">
        <v>34.232999999999997</v>
      </c>
      <c r="P64" s="128"/>
      <c r="Q64" s="128"/>
      <c r="R64" s="128"/>
      <c r="S64" s="128"/>
      <c r="T64" s="128"/>
      <c r="U64" s="128"/>
      <c r="V64" s="128"/>
      <c r="W64" s="128"/>
      <c r="X64" s="128"/>
      <c r="Y64" s="128"/>
      <c r="Z64" s="466">
        <v>34.232999999999997</v>
      </c>
      <c r="AA64" s="466">
        <v>0</v>
      </c>
      <c r="AB64" s="21">
        <v>34.232999999999997</v>
      </c>
      <c r="AC64" s="21">
        <v>25.674250000000001</v>
      </c>
      <c r="AD64" s="21"/>
      <c r="AE64" s="21">
        <v>25.674250000000001</v>
      </c>
      <c r="AF64" s="21">
        <v>34.231701999999999</v>
      </c>
      <c r="AG64" s="21">
        <v>0</v>
      </c>
      <c r="AH64" s="21">
        <v>34.231701999999999</v>
      </c>
      <c r="AI64" s="128"/>
      <c r="AJ64" s="128" t="s">
        <v>9415</v>
      </c>
      <c r="AK64" s="128" t="s">
        <v>11805</v>
      </c>
      <c r="AL64" s="2601">
        <v>0.25</v>
      </c>
      <c r="AM64" s="129">
        <v>0</v>
      </c>
    </row>
    <row r="65" spans="1:39" s="118" customFormat="1" ht="141.75">
      <c r="A65" s="1698">
        <v>2372</v>
      </c>
      <c r="B65" s="114" t="s">
        <v>6016</v>
      </c>
      <c r="C65" s="118" t="s">
        <v>6017</v>
      </c>
      <c r="D65" s="205" t="s">
        <v>39</v>
      </c>
      <c r="E65" s="1697" t="s">
        <v>5989</v>
      </c>
      <c r="F65" s="1697" t="s">
        <v>26</v>
      </c>
      <c r="G65" s="128">
        <v>84.724999999999994</v>
      </c>
      <c r="H65" s="1699">
        <v>2.5</v>
      </c>
      <c r="I65" s="1312">
        <v>37.423000000000002</v>
      </c>
      <c r="J65" s="128">
        <v>0</v>
      </c>
      <c r="K65" s="128">
        <v>39.923000000000002</v>
      </c>
      <c r="L65" s="128">
        <v>44.801999999999992</v>
      </c>
      <c r="M65" s="128">
        <v>44.802</v>
      </c>
      <c r="N65" s="128">
        <v>0</v>
      </c>
      <c r="O65" s="128">
        <v>44.802</v>
      </c>
      <c r="P65" s="128"/>
      <c r="Q65" s="128"/>
      <c r="R65" s="128"/>
      <c r="S65" s="128"/>
      <c r="T65" s="128"/>
      <c r="U65" s="128"/>
      <c r="V65" s="128"/>
      <c r="W65" s="128"/>
      <c r="X65" s="128"/>
      <c r="Y65" s="128"/>
      <c r="Z65" s="466">
        <v>44.802</v>
      </c>
      <c r="AA65" s="466">
        <v>0</v>
      </c>
      <c r="AB65" s="21">
        <v>44.802</v>
      </c>
      <c r="AC65" s="21">
        <v>44.802</v>
      </c>
      <c r="AD65" s="21"/>
      <c r="AE65" s="21">
        <v>44.802</v>
      </c>
      <c r="AF65" s="21">
        <v>44.798136999999997</v>
      </c>
      <c r="AG65" s="21">
        <v>0</v>
      </c>
      <c r="AH65" s="21">
        <v>44.798136999999997</v>
      </c>
      <c r="AI65" s="128"/>
      <c r="AJ65" s="128" t="s">
        <v>9415</v>
      </c>
      <c r="AK65" s="128" t="s">
        <v>9259</v>
      </c>
      <c r="AL65" s="2601">
        <v>1</v>
      </c>
      <c r="AM65" s="129">
        <v>0</v>
      </c>
    </row>
    <row r="66" spans="1:39" s="118" customFormat="1" ht="393.75">
      <c r="A66" s="1698">
        <v>2373</v>
      </c>
      <c r="B66" s="114" t="s">
        <v>6018</v>
      </c>
      <c r="C66" s="118" t="s">
        <v>6019</v>
      </c>
      <c r="D66" s="1474" t="s">
        <v>274</v>
      </c>
      <c r="E66" s="1697" t="s">
        <v>3201</v>
      </c>
      <c r="F66" s="1697" t="s">
        <v>26</v>
      </c>
      <c r="G66" s="128">
        <v>89.998999999999995</v>
      </c>
      <c r="H66" s="1699">
        <v>11.25</v>
      </c>
      <c r="I66" s="1312">
        <v>39.375999999999998</v>
      </c>
      <c r="J66" s="128">
        <v>0</v>
      </c>
      <c r="K66" s="128">
        <v>50.625999999999998</v>
      </c>
      <c r="L66" s="128">
        <v>39.372999999999998</v>
      </c>
      <c r="M66" s="128">
        <v>39.372999999999998</v>
      </c>
      <c r="N66" s="128">
        <v>0</v>
      </c>
      <c r="O66" s="128">
        <v>39.372999999999998</v>
      </c>
      <c r="P66" s="128"/>
      <c r="Q66" s="128"/>
      <c r="R66" s="128"/>
      <c r="S66" s="128"/>
      <c r="T66" s="128"/>
      <c r="U66" s="128"/>
      <c r="V66" s="128"/>
      <c r="W66" s="128"/>
      <c r="X66" s="128"/>
      <c r="Y66" s="128"/>
      <c r="Z66" s="466">
        <v>39.372999999999998</v>
      </c>
      <c r="AA66" s="466">
        <v>0</v>
      </c>
      <c r="AB66" s="21">
        <v>39.372999999999998</v>
      </c>
      <c r="AC66" s="21">
        <v>39.372999999999998</v>
      </c>
      <c r="AD66" s="21"/>
      <c r="AE66" s="21">
        <v>39.372999999999998</v>
      </c>
      <c r="AF66" s="21">
        <v>39.369239</v>
      </c>
      <c r="AG66" s="21">
        <v>0</v>
      </c>
      <c r="AH66" s="21">
        <v>39.369239</v>
      </c>
      <c r="AI66" s="128"/>
      <c r="AJ66" s="128"/>
      <c r="AK66" s="128" t="s">
        <v>9259</v>
      </c>
      <c r="AL66" s="2601">
        <v>1</v>
      </c>
      <c r="AM66" s="129">
        <v>0</v>
      </c>
    </row>
    <row r="67" spans="1:39" ht="63">
      <c r="A67" s="1698">
        <v>2374</v>
      </c>
      <c r="B67" s="114" t="s">
        <v>6020</v>
      </c>
      <c r="C67" s="1707" t="s">
        <v>6021</v>
      </c>
      <c r="D67" s="1708" t="s">
        <v>147</v>
      </c>
      <c r="E67" s="238" t="s">
        <v>6022</v>
      </c>
      <c r="F67" s="1709" t="s">
        <v>26</v>
      </c>
      <c r="G67" s="1710">
        <v>50</v>
      </c>
      <c r="H67" s="1711">
        <v>0</v>
      </c>
      <c r="I67" s="1712">
        <v>0</v>
      </c>
      <c r="J67" s="242">
        <v>0</v>
      </c>
      <c r="K67" s="242">
        <v>0</v>
      </c>
      <c r="L67" s="242">
        <v>50</v>
      </c>
      <c r="M67" s="242">
        <v>25</v>
      </c>
      <c r="N67" s="242">
        <v>0</v>
      </c>
      <c r="O67" s="242">
        <v>25</v>
      </c>
      <c r="P67" s="242"/>
      <c r="Q67" s="242"/>
      <c r="R67" s="242"/>
      <c r="S67" s="242"/>
      <c r="T67" s="242"/>
      <c r="U67" s="242"/>
      <c r="V67" s="242"/>
      <c r="W67" s="242"/>
      <c r="X67" s="242"/>
      <c r="Y67" s="242"/>
      <c r="Z67" s="466">
        <v>25</v>
      </c>
      <c r="AA67" s="466">
        <v>0</v>
      </c>
      <c r="AB67" s="21">
        <v>25</v>
      </c>
      <c r="AC67" s="21">
        <v>6.25</v>
      </c>
      <c r="AD67" s="21"/>
      <c r="AE67" s="21">
        <v>6.25</v>
      </c>
      <c r="AF67" s="21">
        <v>6.2434279999999998</v>
      </c>
      <c r="AG67" s="21">
        <v>0</v>
      </c>
      <c r="AH67" s="21">
        <v>6.2434279999999998</v>
      </c>
      <c r="AI67" s="242"/>
      <c r="AJ67" s="2643" t="s">
        <v>9402</v>
      </c>
      <c r="AK67" s="128" t="s">
        <v>9259</v>
      </c>
      <c r="AL67" s="2603">
        <v>0.25</v>
      </c>
      <c r="AM67" s="1713">
        <v>0</v>
      </c>
    </row>
    <row r="68" spans="1:39">
      <c r="A68" s="1698" t="s">
        <v>300</v>
      </c>
      <c r="C68" s="3340" t="s">
        <v>6023</v>
      </c>
      <c r="D68" s="3340"/>
      <c r="E68" s="421"/>
      <c r="F68" s="166"/>
      <c r="G68" s="422">
        <v>3378.9379999999983</v>
      </c>
      <c r="H68" s="422">
        <v>885.94799999999987</v>
      </c>
      <c r="I68" s="422">
        <v>1042.0117500000003</v>
      </c>
      <c r="J68" s="422">
        <v>0</v>
      </c>
      <c r="K68" s="422">
        <v>1929.2077500000003</v>
      </c>
      <c r="L68" s="422">
        <v>1449.7312499999998</v>
      </c>
      <c r="M68" s="422">
        <v>1224.9999999999998</v>
      </c>
      <c r="N68" s="422">
        <v>0</v>
      </c>
      <c r="O68" s="422">
        <v>1224.9999999999998</v>
      </c>
      <c r="P68" s="422">
        <v>0</v>
      </c>
      <c r="Q68" s="422">
        <v>0</v>
      </c>
      <c r="R68" s="422">
        <v>0</v>
      </c>
      <c r="S68" s="422">
        <v>0</v>
      </c>
      <c r="T68" s="422">
        <v>0</v>
      </c>
      <c r="U68" s="422">
        <v>0</v>
      </c>
      <c r="V68" s="422">
        <v>0</v>
      </c>
      <c r="W68" s="422">
        <v>0</v>
      </c>
      <c r="X68" s="422">
        <v>1.4929999999999999</v>
      </c>
      <c r="Y68" s="422">
        <v>0</v>
      </c>
      <c r="Z68" s="422">
        <v>1223.5069999999998</v>
      </c>
      <c r="AA68" s="422">
        <v>0</v>
      </c>
      <c r="AB68" s="422">
        <v>1223.5069999999998</v>
      </c>
      <c r="AC68" s="422">
        <v>1143.5389999999998</v>
      </c>
      <c r="AD68" s="422">
        <v>0</v>
      </c>
      <c r="AE68" s="422">
        <v>1143.5389999999998</v>
      </c>
      <c r="AF68" s="422">
        <v>1117.8100179999999</v>
      </c>
      <c r="AG68" s="422">
        <v>0</v>
      </c>
      <c r="AH68" s="422">
        <v>1117.8100179999999</v>
      </c>
      <c r="AI68" s="422">
        <v>0</v>
      </c>
      <c r="AJ68" s="2299"/>
      <c r="AK68" s="2299"/>
      <c r="AL68" s="2299"/>
      <c r="AM68" s="1714"/>
    </row>
    <row r="69" spans="1:39">
      <c r="A69" s="1698" t="s">
        <v>300</v>
      </c>
      <c r="C69" s="614"/>
      <c r="G69" s="406"/>
      <c r="H69" s="406"/>
      <c r="I69" s="406"/>
      <c r="J69" s="406"/>
      <c r="K69" s="406"/>
      <c r="L69" s="1696"/>
      <c r="N69" s="171"/>
      <c r="O69" s="209"/>
      <c r="P69" s="209"/>
      <c r="Q69" s="209"/>
      <c r="R69" s="209"/>
      <c r="S69" s="209"/>
      <c r="T69" s="209"/>
      <c r="U69" s="209"/>
      <c r="V69" s="209"/>
      <c r="W69" s="209"/>
      <c r="X69" s="209"/>
      <c r="Y69" s="209"/>
      <c r="Z69" s="209"/>
      <c r="AA69" s="209"/>
      <c r="AB69" s="209"/>
      <c r="AC69" s="209"/>
      <c r="AD69" s="209"/>
      <c r="AE69" s="209"/>
      <c r="AF69" s="209"/>
      <c r="AG69" s="209"/>
      <c r="AH69" s="209"/>
      <c r="AI69" s="209"/>
      <c r="AJ69" s="209"/>
      <c r="AK69" s="209"/>
      <c r="AL69" s="209"/>
    </row>
    <row r="70" spans="1:39">
      <c r="A70" s="1698" t="s">
        <v>300</v>
      </c>
      <c r="C70" s="614"/>
      <c r="G70" s="406"/>
      <c r="H70" s="406"/>
      <c r="I70" s="406"/>
      <c r="J70" s="406"/>
      <c r="K70" s="406"/>
      <c r="L70" s="1696"/>
      <c r="N70" s="171"/>
      <c r="O70" s="209"/>
      <c r="P70" s="209"/>
      <c r="Q70" s="209"/>
      <c r="R70" s="209"/>
      <c r="S70" s="209"/>
      <c r="T70" s="209"/>
      <c r="U70" s="209"/>
      <c r="V70" s="209"/>
      <c r="W70" s="209"/>
      <c r="X70" s="209"/>
      <c r="Y70" s="209"/>
      <c r="Z70" s="209"/>
      <c r="AA70" s="209"/>
      <c r="AB70" s="209"/>
      <c r="AC70" s="209"/>
      <c r="AD70" s="209"/>
      <c r="AE70" s="209"/>
      <c r="AF70" s="209"/>
      <c r="AG70" s="209"/>
      <c r="AH70" s="209"/>
      <c r="AI70" s="209"/>
      <c r="AJ70" s="209"/>
      <c r="AK70" s="209"/>
      <c r="AL70" s="209"/>
    </row>
    <row r="71" spans="1:39">
      <c r="A71" s="1698" t="s">
        <v>300</v>
      </c>
      <c r="C71" s="614" t="s">
        <v>5888</v>
      </c>
      <c r="G71" s="406"/>
      <c r="H71" s="406"/>
      <c r="I71" s="406"/>
      <c r="J71" s="406"/>
      <c r="K71" s="406"/>
      <c r="L71" s="1696"/>
      <c r="N71" s="171"/>
      <c r="O71" s="209"/>
      <c r="P71" s="209"/>
      <c r="Q71" s="209"/>
      <c r="R71" s="209"/>
      <c r="S71" s="209"/>
      <c r="T71" s="209"/>
      <c r="U71" s="209"/>
      <c r="V71" s="209"/>
      <c r="W71" s="209"/>
      <c r="X71" s="209"/>
      <c r="Y71" s="209"/>
      <c r="Z71" s="209"/>
      <c r="AA71" s="209"/>
      <c r="AB71" s="209"/>
      <c r="AC71" s="209"/>
      <c r="AD71" s="209"/>
      <c r="AE71" s="209"/>
      <c r="AF71" s="209"/>
      <c r="AG71" s="209"/>
      <c r="AH71" s="209"/>
      <c r="AI71" s="209"/>
      <c r="AJ71" s="209"/>
      <c r="AK71" s="209"/>
      <c r="AL71" s="209"/>
    </row>
    <row r="72" spans="1:39">
      <c r="A72" s="1698" t="s">
        <v>300</v>
      </c>
      <c r="C72" s="614" t="s">
        <v>144</v>
      </c>
      <c r="O72" s="209"/>
      <c r="P72" s="209"/>
      <c r="Q72" s="209"/>
      <c r="R72" s="209"/>
      <c r="S72" s="209"/>
      <c r="T72" s="209"/>
      <c r="U72" s="209"/>
      <c r="V72" s="209"/>
      <c r="W72" s="209"/>
      <c r="X72" s="209"/>
      <c r="Y72" s="209"/>
      <c r="Z72" s="209"/>
      <c r="AA72" s="209"/>
      <c r="AB72" s="209"/>
      <c r="AC72" s="209"/>
      <c r="AD72" s="209"/>
      <c r="AE72" s="209"/>
      <c r="AF72" s="209"/>
      <c r="AG72" s="209"/>
      <c r="AH72" s="209"/>
      <c r="AI72" s="209"/>
      <c r="AJ72" s="209"/>
      <c r="AK72" s="209"/>
      <c r="AL72" s="209"/>
    </row>
    <row r="73" spans="1:39">
      <c r="A73" s="1698" t="s">
        <v>300</v>
      </c>
    </row>
    <row r="74" spans="1:39" s="118" customFormat="1" ht="63">
      <c r="A74" s="1698">
        <v>2375</v>
      </c>
      <c r="B74" s="114" t="s">
        <v>6024</v>
      </c>
      <c r="C74" s="118" t="s">
        <v>6025</v>
      </c>
      <c r="D74" s="1474" t="s">
        <v>55</v>
      </c>
      <c r="E74" s="1697" t="s">
        <v>10425</v>
      </c>
      <c r="F74" s="1697" t="s">
        <v>115</v>
      </c>
      <c r="G74" s="128">
        <v>10</v>
      </c>
      <c r="H74" s="1699">
        <v>0</v>
      </c>
      <c r="I74" s="1312">
        <v>0</v>
      </c>
      <c r="J74" s="128">
        <v>0</v>
      </c>
      <c r="K74" s="128">
        <v>0</v>
      </c>
      <c r="L74" s="128">
        <v>10</v>
      </c>
      <c r="M74" s="129">
        <v>5</v>
      </c>
      <c r="N74" s="129">
        <v>0</v>
      </c>
      <c r="O74" s="128">
        <v>5</v>
      </c>
      <c r="P74" s="128"/>
      <c r="Q74" s="128"/>
      <c r="R74" s="128"/>
      <c r="S74" s="128"/>
      <c r="T74" s="128"/>
      <c r="U74" s="128"/>
      <c r="V74" s="128"/>
      <c r="W74" s="128"/>
      <c r="X74" s="128"/>
      <c r="Y74" s="128"/>
      <c r="Z74" s="466">
        <v>5</v>
      </c>
      <c r="AA74" s="466">
        <v>0</v>
      </c>
      <c r="AB74" s="21">
        <v>5</v>
      </c>
      <c r="AC74" s="21">
        <v>2.5</v>
      </c>
      <c r="AD74" s="21"/>
      <c r="AE74" s="21">
        <v>2.5</v>
      </c>
      <c r="AF74" s="21">
        <v>2.4961609999999999</v>
      </c>
      <c r="AG74" s="26">
        <v>0</v>
      </c>
      <c r="AH74" s="21">
        <v>2.4961609999999999</v>
      </c>
      <c r="AI74" s="128"/>
      <c r="AJ74" s="128"/>
      <c r="AK74" s="128" t="s">
        <v>11803</v>
      </c>
      <c r="AL74" s="2601">
        <v>0.25</v>
      </c>
      <c r="AM74" s="129">
        <v>0</v>
      </c>
    </row>
    <row r="75" spans="1:39" s="118" customFormat="1" ht="63">
      <c r="A75" s="1698">
        <v>2376</v>
      </c>
      <c r="B75" s="114" t="s">
        <v>6026</v>
      </c>
      <c r="C75" s="118" t="s">
        <v>6027</v>
      </c>
      <c r="D75" s="1474" t="s">
        <v>147</v>
      </c>
      <c r="E75" s="1697" t="s">
        <v>10425</v>
      </c>
      <c r="F75" s="1697" t="s">
        <v>115</v>
      </c>
      <c r="G75" s="128">
        <v>70</v>
      </c>
      <c r="H75" s="1699">
        <v>0</v>
      </c>
      <c r="I75" s="1312">
        <v>0</v>
      </c>
      <c r="J75" s="128">
        <v>0</v>
      </c>
      <c r="K75" s="128">
        <v>0</v>
      </c>
      <c r="L75" s="128">
        <v>70</v>
      </c>
      <c r="M75" s="129">
        <v>35</v>
      </c>
      <c r="N75" s="129">
        <v>0</v>
      </c>
      <c r="O75" s="128">
        <v>35</v>
      </c>
      <c r="P75" s="128"/>
      <c r="Q75" s="128"/>
      <c r="R75" s="128"/>
      <c r="S75" s="128"/>
      <c r="T75" s="128"/>
      <c r="U75" s="128"/>
      <c r="V75" s="128"/>
      <c r="W75" s="128"/>
      <c r="X75" s="128"/>
      <c r="Y75" s="128"/>
      <c r="Z75" s="466">
        <v>35</v>
      </c>
      <c r="AA75" s="466">
        <v>0</v>
      </c>
      <c r="AB75" s="21">
        <v>35</v>
      </c>
      <c r="AC75" s="21">
        <v>17.5</v>
      </c>
      <c r="AD75" s="21"/>
      <c r="AE75" s="21">
        <v>17.5</v>
      </c>
      <c r="AF75" s="21">
        <v>17.499110000000002</v>
      </c>
      <c r="AG75" s="26">
        <v>0</v>
      </c>
      <c r="AH75" s="21">
        <v>17.499110000000002</v>
      </c>
      <c r="AI75" s="128"/>
      <c r="AJ75" s="128"/>
      <c r="AK75" s="128" t="s">
        <v>12273</v>
      </c>
      <c r="AL75" s="2601">
        <v>0.25</v>
      </c>
      <c r="AM75" s="129">
        <v>0</v>
      </c>
    </row>
    <row r="76" spans="1:39" s="118" customFormat="1" ht="63">
      <c r="A76" s="1698">
        <v>2377</v>
      </c>
      <c r="B76" s="114" t="s">
        <v>6028</v>
      </c>
      <c r="C76" s="118" t="s">
        <v>6029</v>
      </c>
      <c r="D76" s="1474" t="s">
        <v>147</v>
      </c>
      <c r="E76" s="1697" t="s">
        <v>10425</v>
      </c>
      <c r="F76" s="1697" t="s">
        <v>115</v>
      </c>
      <c r="G76" s="128">
        <v>50</v>
      </c>
      <c r="H76" s="1699">
        <v>0</v>
      </c>
      <c r="I76" s="1312">
        <v>0</v>
      </c>
      <c r="J76" s="128">
        <v>0</v>
      </c>
      <c r="K76" s="128">
        <v>0</v>
      </c>
      <c r="L76" s="128">
        <v>50</v>
      </c>
      <c r="M76" s="129">
        <v>25</v>
      </c>
      <c r="N76" s="129">
        <v>0</v>
      </c>
      <c r="O76" s="128">
        <v>25</v>
      </c>
      <c r="P76" s="128"/>
      <c r="Q76" s="128"/>
      <c r="R76" s="128"/>
      <c r="S76" s="128"/>
      <c r="T76" s="128"/>
      <c r="U76" s="128"/>
      <c r="V76" s="128"/>
      <c r="W76" s="128"/>
      <c r="X76" s="128"/>
      <c r="Y76" s="128"/>
      <c r="Z76" s="466">
        <v>25</v>
      </c>
      <c r="AA76" s="466">
        <v>0</v>
      </c>
      <c r="AB76" s="21">
        <v>25</v>
      </c>
      <c r="AC76" s="21">
        <v>12.5</v>
      </c>
      <c r="AD76" s="21"/>
      <c r="AE76" s="21">
        <v>12.5</v>
      </c>
      <c r="AF76" s="21">
        <v>12.481350000000001</v>
      </c>
      <c r="AG76" s="26">
        <v>0</v>
      </c>
      <c r="AH76" s="21">
        <v>12.481350000000001</v>
      </c>
      <c r="AI76" s="128"/>
      <c r="AJ76" s="128"/>
      <c r="AK76" s="128" t="s">
        <v>11803</v>
      </c>
      <c r="AL76" s="2601">
        <v>0.25</v>
      </c>
      <c r="AM76" s="129">
        <v>0</v>
      </c>
    </row>
    <row r="77" spans="1:39" s="118" customFormat="1" ht="94.5">
      <c r="A77" s="1698">
        <v>2378</v>
      </c>
      <c r="B77" s="114" t="s">
        <v>6030</v>
      </c>
      <c r="C77" s="118" t="s">
        <v>6031</v>
      </c>
      <c r="D77" s="118" t="s">
        <v>266</v>
      </c>
      <c r="E77" s="1697" t="s">
        <v>10425</v>
      </c>
      <c r="F77" s="1715" t="s">
        <v>115</v>
      </c>
      <c r="G77" s="129">
        <v>20</v>
      </c>
      <c r="H77" s="65">
        <v>0</v>
      </c>
      <c r="I77" s="1575">
        <v>0</v>
      </c>
      <c r="J77" s="129">
        <v>0</v>
      </c>
      <c r="K77" s="128">
        <v>0</v>
      </c>
      <c r="L77" s="128">
        <v>20</v>
      </c>
      <c r="M77" s="129">
        <v>10</v>
      </c>
      <c r="N77" s="129">
        <v>0</v>
      </c>
      <c r="O77" s="128">
        <v>10</v>
      </c>
      <c r="P77" s="128"/>
      <c r="Q77" s="128"/>
      <c r="R77" s="128"/>
      <c r="S77" s="128"/>
      <c r="T77" s="128"/>
      <c r="U77" s="128"/>
      <c r="V77" s="128"/>
      <c r="W77" s="128"/>
      <c r="X77" s="128"/>
      <c r="Y77" s="128"/>
      <c r="Z77" s="466">
        <v>10</v>
      </c>
      <c r="AA77" s="466">
        <v>0</v>
      </c>
      <c r="AB77" s="21">
        <v>10</v>
      </c>
      <c r="AC77" s="21">
        <v>7.5</v>
      </c>
      <c r="AD77" s="21"/>
      <c r="AE77" s="21">
        <v>7.5</v>
      </c>
      <c r="AF77" s="21">
        <v>7.4999919999999998</v>
      </c>
      <c r="AG77" s="26">
        <v>0</v>
      </c>
      <c r="AH77" s="21">
        <v>7.4999919999999998</v>
      </c>
      <c r="AI77" s="128"/>
      <c r="AJ77" s="128"/>
      <c r="AK77" s="128" t="s">
        <v>12268</v>
      </c>
      <c r="AL77" s="2601">
        <v>0.25</v>
      </c>
      <c r="AM77" s="129">
        <v>0</v>
      </c>
    </row>
    <row r="78" spans="1:39" s="118" customFormat="1" ht="94.5">
      <c r="A78" s="1698">
        <v>2379</v>
      </c>
      <c r="B78" s="114" t="s">
        <v>6032</v>
      </c>
      <c r="C78" s="118" t="s">
        <v>6033</v>
      </c>
      <c r="D78" s="114" t="s">
        <v>266</v>
      </c>
      <c r="E78" s="1697" t="s">
        <v>10425</v>
      </c>
      <c r="F78" s="1697" t="s">
        <v>115</v>
      </c>
      <c r="G78" s="129">
        <v>20</v>
      </c>
      <c r="H78" s="1699">
        <v>0</v>
      </c>
      <c r="I78" s="1312">
        <v>0</v>
      </c>
      <c r="J78" s="128">
        <v>0</v>
      </c>
      <c r="K78" s="128">
        <v>0</v>
      </c>
      <c r="L78" s="128">
        <v>20</v>
      </c>
      <c r="M78" s="129">
        <v>10</v>
      </c>
      <c r="N78" s="129">
        <v>0</v>
      </c>
      <c r="O78" s="128">
        <v>10</v>
      </c>
      <c r="P78" s="128"/>
      <c r="Q78" s="128"/>
      <c r="R78" s="128"/>
      <c r="S78" s="128"/>
      <c r="T78" s="128"/>
      <c r="U78" s="128"/>
      <c r="V78" s="128"/>
      <c r="W78" s="128"/>
      <c r="X78" s="128"/>
      <c r="Y78" s="128"/>
      <c r="Z78" s="466">
        <v>10</v>
      </c>
      <c r="AA78" s="466">
        <v>0</v>
      </c>
      <c r="AB78" s="21">
        <v>10</v>
      </c>
      <c r="AC78" s="21">
        <v>7.5</v>
      </c>
      <c r="AD78" s="21"/>
      <c r="AE78" s="21">
        <v>7.5</v>
      </c>
      <c r="AF78" s="21">
        <v>7.4988679999999999</v>
      </c>
      <c r="AG78" s="26">
        <v>0</v>
      </c>
      <c r="AH78" s="21">
        <v>7.4988679999999999</v>
      </c>
      <c r="AI78" s="128"/>
      <c r="AJ78" s="128"/>
      <c r="AK78" s="128" t="s">
        <v>12269</v>
      </c>
      <c r="AL78" s="2601">
        <v>0.25</v>
      </c>
      <c r="AM78" s="129">
        <v>0</v>
      </c>
    </row>
    <row r="79" spans="1:39" s="118" customFormat="1" ht="94.5">
      <c r="A79" s="1698">
        <v>2380</v>
      </c>
      <c r="B79" s="114" t="s">
        <v>6034</v>
      </c>
      <c r="C79" s="118" t="s">
        <v>6035</v>
      </c>
      <c r="D79" s="114" t="s">
        <v>266</v>
      </c>
      <c r="E79" s="1697" t="s">
        <v>10425</v>
      </c>
      <c r="F79" s="1697" t="s">
        <v>115</v>
      </c>
      <c r="G79" s="128">
        <v>20</v>
      </c>
      <c r="H79" s="1699">
        <v>0</v>
      </c>
      <c r="I79" s="1312">
        <v>0</v>
      </c>
      <c r="J79" s="128">
        <v>0</v>
      </c>
      <c r="K79" s="128">
        <v>0</v>
      </c>
      <c r="L79" s="128">
        <v>20</v>
      </c>
      <c r="M79" s="129">
        <v>10</v>
      </c>
      <c r="N79" s="129">
        <v>0</v>
      </c>
      <c r="O79" s="128">
        <v>10</v>
      </c>
      <c r="P79" s="128"/>
      <c r="Q79" s="128"/>
      <c r="R79" s="128"/>
      <c r="S79" s="128"/>
      <c r="T79" s="128"/>
      <c r="U79" s="128"/>
      <c r="V79" s="128"/>
      <c r="W79" s="128"/>
      <c r="X79" s="128"/>
      <c r="Y79" s="128"/>
      <c r="Z79" s="466">
        <v>10</v>
      </c>
      <c r="AA79" s="466">
        <v>0</v>
      </c>
      <c r="AB79" s="21">
        <v>10</v>
      </c>
      <c r="AC79" s="21">
        <v>7.5</v>
      </c>
      <c r="AD79" s="21"/>
      <c r="AE79" s="21">
        <v>7.5</v>
      </c>
      <c r="AF79" s="21">
        <v>7.4992799999999997</v>
      </c>
      <c r="AG79" s="26">
        <v>0</v>
      </c>
      <c r="AH79" s="21">
        <v>7.4992799999999997</v>
      </c>
      <c r="AI79" s="128"/>
      <c r="AJ79" s="128"/>
      <c r="AK79" s="128" t="s">
        <v>12268</v>
      </c>
      <c r="AL79" s="2601">
        <v>0.25</v>
      </c>
      <c r="AM79" s="129">
        <v>0</v>
      </c>
    </row>
    <row r="80" spans="1:39" s="118" customFormat="1" ht="94.5">
      <c r="A80" s="1698">
        <v>2381</v>
      </c>
      <c r="B80" s="114" t="s">
        <v>6036</v>
      </c>
      <c r="C80" s="118" t="s">
        <v>6037</v>
      </c>
      <c r="D80" s="1474" t="s">
        <v>1694</v>
      </c>
      <c r="E80" s="1697" t="s">
        <v>10425</v>
      </c>
      <c r="F80" s="1697" t="s">
        <v>115</v>
      </c>
      <c r="G80" s="128">
        <v>20</v>
      </c>
      <c r="H80" s="1699">
        <v>0</v>
      </c>
      <c r="I80" s="1312">
        <v>0</v>
      </c>
      <c r="J80" s="128">
        <v>0</v>
      </c>
      <c r="K80" s="128">
        <v>0</v>
      </c>
      <c r="L80" s="128">
        <v>20</v>
      </c>
      <c r="M80" s="129">
        <v>10</v>
      </c>
      <c r="N80" s="129">
        <v>0</v>
      </c>
      <c r="O80" s="128">
        <v>10</v>
      </c>
      <c r="P80" s="128"/>
      <c r="Q80" s="128"/>
      <c r="R80" s="128"/>
      <c r="S80" s="128"/>
      <c r="T80" s="128"/>
      <c r="U80" s="128"/>
      <c r="V80" s="128"/>
      <c r="W80" s="128"/>
      <c r="X80" s="128"/>
      <c r="Y80" s="128"/>
      <c r="Z80" s="466">
        <v>10</v>
      </c>
      <c r="AA80" s="466">
        <v>0</v>
      </c>
      <c r="AB80" s="21">
        <v>10</v>
      </c>
      <c r="AC80" s="21">
        <v>7.5</v>
      </c>
      <c r="AD80" s="21"/>
      <c r="AE80" s="21">
        <v>7.5</v>
      </c>
      <c r="AF80" s="21">
        <v>7.4998579999999997</v>
      </c>
      <c r="AG80" s="26">
        <v>0</v>
      </c>
      <c r="AH80" s="21">
        <v>7.4998579999999997</v>
      </c>
      <c r="AI80" s="128"/>
      <c r="AJ80" s="128"/>
      <c r="AK80" s="128" t="s">
        <v>12270</v>
      </c>
      <c r="AL80" s="2601">
        <v>0.25</v>
      </c>
      <c r="AM80" s="129">
        <v>0</v>
      </c>
    </row>
    <row r="81" spans="1:39" s="118" customFormat="1" ht="63">
      <c r="A81" s="1698">
        <v>2382</v>
      </c>
      <c r="B81" s="114" t="s">
        <v>6038</v>
      </c>
      <c r="C81" s="118" t="s">
        <v>6039</v>
      </c>
      <c r="D81" s="1474" t="s">
        <v>6040</v>
      </c>
      <c r="E81" s="1697" t="s">
        <v>10425</v>
      </c>
      <c r="F81" s="1697" t="s">
        <v>115</v>
      </c>
      <c r="G81" s="128">
        <v>10</v>
      </c>
      <c r="H81" s="1699">
        <v>0</v>
      </c>
      <c r="I81" s="1312">
        <v>0</v>
      </c>
      <c r="J81" s="128">
        <v>0</v>
      </c>
      <c r="K81" s="128">
        <v>0</v>
      </c>
      <c r="L81" s="128">
        <v>10</v>
      </c>
      <c r="M81" s="129">
        <v>5</v>
      </c>
      <c r="N81" s="129">
        <v>0</v>
      </c>
      <c r="O81" s="128">
        <v>5</v>
      </c>
      <c r="P81" s="128"/>
      <c r="Q81" s="128"/>
      <c r="R81" s="128"/>
      <c r="S81" s="128"/>
      <c r="T81" s="128"/>
      <c r="U81" s="128"/>
      <c r="V81" s="128"/>
      <c r="W81" s="128"/>
      <c r="X81" s="128"/>
      <c r="Y81" s="128"/>
      <c r="Z81" s="466">
        <v>5</v>
      </c>
      <c r="AA81" s="466">
        <v>0</v>
      </c>
      <c r="AB81" s="21">
        <v>5</v>
      </c>
      <c r="AC81" s="21">
        <v>2.5</v>
      </c>
      <c r="AD81" s="21"/>
      <c r="AE81" s="21">
        <v>2.5</v>
      </c>
      <c r="AF81" s="21">
        <v>2.499981</v>
      </c>
      <c r="AG81" s="26">
        <v>0</v>
      </c>
      <c r="AH81" s="21">
        <v>2.499981</v>
      </c>
      <c r="AI81" s="128"/>
      <c r="AJ81" s="128"/>
      <c r="AK81" s="128" t="s">
        <v>12273</v>
      </c>
      <c r="AL81" s="2601">
        <v>0.25</v>
      </c>
      <c r="AM81" s="129">
        <v>0</v>
      </c>
    </row>
    <row r="82" spans="1:39" s="118" customFormat="1" ht="63">
      <c r="A82" s="1698">
        <v>2383</v>
      </c>
      <c r="B82" s="114" t="s">
        <v>6041</v>
      </c>
      <c r="C82" s="118" t="s">
        <v>6042</v>
      </c>
      <c r="D82" s="1474" t="s">
        <v>6040</v>
      </c>
      <c r="E82" s="1697" t="s">
        <v>10425</v>
      </c>
      <c r="F82" s="1697" t="s">
        <v>115</v>
      </c>
      <c r="G82" s="128">
        <v>15</v>
      </c>
      <c r="H82" s="1699">
        <v>0</v>
      </c>
      <c r="I82" s="1312">
        <v>0</v>
      </c>
      <c r="J82" s="128">
        <v>0</v>
      </c>
      <c r="K82" s="128">
        <v>0</v>
      </c>
      <c r="L82" s="128">
        <v>15</v>
      </c>
      <c r="M82" s="129">
        <v>7.5</v>
      </c>
      <c r="N82" s="129">
        <v>0</v>
      </c>
      <c r="O82" s="128">
        <v>7.5</v>
      </c>
      <c r="P82" s="128"/>
      <c r="Q82" s="128"/>
      <c r="R82" s="128"/>
      <c r="S82" s="128"/>
      <c r="T82" s="128"/>
      <c r="U82" s="128"/>
      <c r="V82" s="128"/>
      <c r="W82" s="128"/>
      <c r="X82" s="128"/>
      <c r="Y82" s="128"/>
      <c r="Z82" s="466">
        <v>7.5</v>
      </c>
      <c r="AA82" s="466">
        <v>0</v>
      </c>
      <c r="AB82" s="21">
        <v>7.5</v>
      </c>
      <c r="AC82" s="21">
        <v>3.75</v>
      </c>
      <c r="AD82" s="21"/>
      <c r="AE82" s="21">
        <v>3.75</v>
      </c>
      <c r="AF82" s="21">
        <v>3.7495250000000002</v>
      </c>
      <c r="AG82" s="26">
        <v>0</v>
      </c>
      <c r="AH82" s="21">
        <v>3.7495250000000002</v>
      </c>
      <c r="AI82" s="128"/>
      <c r="AJ82" s="128"/>
      <c r="AK82" s="128" t="s">
        <v>12274</v>
      </c>
      <c r="AL82" s="2601">
        <v>0.25</v>
      </c>
      <c r="AM82" s="129">
        <v>0</v>
      </c>
    </row>
    <row r="83" spans="1:39" s="118" customFormat="1" ht="63">
      <c r="A83" s="1698">
        <v>2384</v>
      </c>
      <c r="B83" s="114" t="s">
        <v>6043</v>
      </c>
      <c r="C83" s="118" t="s">
        <v>6044</v>
      </c>
      <c r="D83" s="1474" t="s">
        <v>6040</v>
      </c>
      <c r="E83" s="1697" t="s">
        <v>10425</v>
      </c>
      <c r="F83" s="1697" t="s">
        <v>115</v>
      </c>
      <c r="G83" s="128">
        <v>10</v>
      </c>
      <c r="H83" s="1699">
        <v>0</v>
      </c>
      <c r="I83" s="1312">
        <v>0</v>
      </c>
      <c r="J83" s="128">
        <v>0</v>
      </c>
      <c r="K83" s="128">
        <v>0</v>
      </c>
      <c r="L83" s="128">
        <v>10</v>
      </c>
      <c r="M83" s="129">
        <v>5</v>
      </c>
      <c r="N83" s="129">
        <v>0</v>
      </c>
      <c r="O83" s="128">
        <v>5</v>
      </c>
      <c r="P83" s="128"/>
      <c r="Q83" s="128"/>
      <c r="R83" s="128"/>
      <c r="S83" s="128"/>
      <c r="T83" s="128"/>
      <c r="U83" s="128"/>
      <c r="V83" s="128"/>
      <c r="W83" s="128"/>
      <c r="X83" s="128"/>
      <c r="Y83" s="128"/>
      <c r="Z83" s="466">
        <v>5</v>
      </c>
      <c r="AA83" s="466">
        <v>0</v>
      </c>
      <c r="AB83" s="21">
        <v>5</v>
      </c>
      <c r="AC83" s="21">
        <v>2.5</v>
      </c>
      <c r="AD83" s="21"/>
      <c r="AE83" s="21">
        <v>2.5</v>
      </c>
      <c r="AF83" s="21">
        <v>2.4994939999999999</v>
      </c>
      <c r="AG83" s="26">
        <v>0</v>
      </c>
      <c r="AH83" s="21">
        <v>2.4994939999999999</v>
      </c>
      <c r="AI83" s="128"/>
      <c r="AJ83" s="128"/>
      <c r="AK83" s="128" t="s">
        <v>12274</v>
      </c>
      <c r="AL83" s="2601">
        <v>0.25</v>
      </c>
      <c r="AM83" s="129">
        <v>0</v>
      </c>
    </row>
    <row r="84" spans="1:39" s="118" customFormat="1" ht="63">
      <c r="A84" s="1698">
        <v>2385</v>
      </c>
      <c r="B84" s="114" t="s">
        <v>6045</v>
      </c>
      <c r="C84" s="118" t="s">
        <v>6046</v>
      </c>
      <c r="D84" s="1474" t="s">
        <v>6040</v>
      </c>
      <c r="E84" s="1697" t="s">
        <v>10425</v>
      </c>
      <c r="F84" s="1697" t="s">
        <v>115</v>
      </c>
      <c r="G84" s="128">
        <v>10</v>
      </c>
      <c r="H84" s="1699">
        <v>0</v>
      </c>
      <c r="I84" s="1312">
        <v>0</v>
      </c>
      <c r="J84" s="128">
        <v>0</v>
      </c>
      <c r="K84" s="128">
        <v>0</v>
      </c>
      <c r="L84" s="128">
        <v>10</v>
      </c>
      <c r="M84" s="129">
        <v>5</v>
      </c>
      <c r="N84" s="129">
        <v>0</v>
      </c>
      <c r="O84" s="128">
        <v>5</v>
      </c>
      <c r="P84" s="128"/>
      <c r="Q84" s="128"/>
      <c r="R84" s="128"/>
      <c r="S84" s="128"/>
      <c r="T84" s="128"/>
      <c r="U84" s="128"/>
      <c r="V84" s="128"/>
      <c r="W84" s="128"/>
      <c r="X84" s="128"/>
      <c r="Y84" s="128"/>
      <c r="Z84" s="466">
        <v>5</v>
      </c>
      <c r="AA84" s="466">
        <v>0</v>
      </c>
      <c r="AB84" s="21">
        <v>5</v>
      </c>
      <c r="AC84" s="21">
        <v>1.25</v>
      </c>
      <c r="AD84" s="21"/>
      <c r="AE84" s="21">
        <v>1.25</v>
      </c>
      <c r="AF84" s="21">
        <v>1.2499199999999999</v>
      </c>
      <c r="AG84" s="26">
        <v>0</v>
      </c>
      <c r="AH84" s="21">
        <v>1.2499199999999999</v>
      </c>
      <c r="AI84" s="128"/>
      <c r="AJ84" s="128"/>
      <c r="AK84" s="128" t="s">
        <v>9745</v>
      </c>
      <c r="AL84" s="2601">
        <v>0.25</v>
      </c>
      <c r="AM84" s="129">
        <v>0</v>
      </c>
    </row>
    <row r="85" spans="1:39" s="118" customFormat="1" ht="31.5">
      <c r="A85" s="1698">
        <v>2386</v>
      </c>
      <c r="B85" s="114" t="s">
        <v>6047</v>
      </c>
      <c r="C85" s="118" t="s">
        <v>6048</v>
      </c>
      <c r="D85" s="1474" t="s">
        <v>6040</v>
      </c>
      <c r="E85" s="1697" t="s">
        <v>10425</v>
      </c>
      <c r="F85" s="1697" t="s">
        <v>115</v>
      </c>
      <c r="G85" s="128">
        <v>10</v>
      </c>
      <c r="H85" s="1699">
        <v>0</v>
      </c>
      <c r="I85" s="1312">
        <v>0</v>
      </c>
      <c r="J85" s="128">
        <v>0</v>
      </c>
      <c r="K85" s="128">
        <v>0</v>
      </c>
      <c r="L85" s="128">
        <v>10</v>
      </c>
      <c r="M85" s="129">
        <v>5</v>
      </c>
      <c r="N85" s="129">
        <v>0</v>
      </c>
      <c r="O85" s="128">
        <v>5</v>
      </c>
      <c r="P85" s="128"/>
      <c r="Q85" s="128"/>
      <c r="R85" s="128"/>
      <c r="S85" s="128"/>
      <c r="T85" s="128"/>
      <c r="U85" s="128"/>
      <c r="V85" s="128"/>
      <c r="W85" s="128"/>
      <c r="X85" s="128"/>
      <c r="Y85" s="128"/>
      <c r="Z85" s="466">
        <v>5</v>
      </c>
      <c r="AA85" s="466">
        <v>0</v>
      </c>
      <c r="AB85" s="21">
        <v>5</v>
      </c>
      <c r="AC85" s="21">
        <v>1.25</v>
      </c>
      <c r="AD85" s="21"/>
      <c r="AE85" s="21">
        <v>1.25</v>
      </c>
      <c r="AF85" s="21">
        <v>1.2499750000000001</v>
      </c>
      <c r="AG85" s="26">
        <v>0</v>
      </c>
      <c r="AH85" s="21">
        <v>1.2499750000000001</v>
      </c>
      <c r="AI85" s="128"/>
      <c r="AJ85" s="128"/>
      <c r="AK85" s="128" t="s">
        <v>9745</v>
      </c>
      <c r="AL85" s="2601">
        <v>0.25</v>
      </c>
      <c r="AM85" s="129">
        <v>0</v>
      </c>
    </row>
    <row r="86" spans="1:39" s="118" customFormat="1" ht="94.5">
      <c r="A86" s="1698">
        <v>2387</v>
      </c>
      <c r="B86" s="114" t="s">
        <v>6049</v>
      </c>
      <c r="C86" s="118" t="s">
        <v>6050</v>
      </c>
      <c r="D86" s="1474" t="s">
        <v>1694</v>
      </c>
      <c r="E86" s="1697" t="s">
        <v>10425</v>
      </c>
      <c r="F86" s="1697" t="s">
        <v>115</v>
      </c>
      <c r="G86" s="128">
        <v>15</v>
      </c>
      <c r="H86" s="1699">
        <v>0</v>
      </c>
      <c r="I86" s="1312">
        <v>0</v>
      </c>
      <c r="J86" s="128">
        <v>0</v>
      </c>
      <c r="K86" s="128">
        <v>0</v>
      </c>
      <c r="L86" s="128">
        <v>15</v>
      </c>
      <c r="M86" s="129">
        <v>7.5</v>
      </c>
      <c r="N86" s="129">
        <v>0</v>
      </c>
      <c r="O86" s="128">
        <v>7.5</v>
      </c>
      <c r="P86" s="128"/>
      <c r="Q86" s="128"/>
      <c r="R86" s="128"/>
      <c r="S86" s="128"/>
      <c r="T86" s="128"/>
      <c r="U86" s="128"/>
      <c r="V86" s="128"/>
      <c r="W86" s="128"/>
      <c r="X86" s="128"/>
      <c r="Y86" s="128"/>
      <c r="Z86" s="466">
        <v>7.5</v>
      </c>
      <c r="AA86" s="466">
        <v>0</v>
      </c>
      <c r="AB86" s="21">
        <v>7.5</v>
      </c>
      <c r="AC86" s="21">
        <v>5.625</v>
      </c>
      <c r="AD86" s="21"/>
      <c r="AE86" s="21">
        <v>5.625</v>
      </c>
      <c r="AF86" s="21">
        <v>5.6238520000000003</v>
      </c>
      <c r="AG86" s="26">
        <v>0</v>
      </c>
      <c r="AH86" s="21">
        <v>5.6238520000000003</v>
      </c>
      <c r="AI86" s="128"/>
      <c r="AJ86" s="128"/>
      <c r="AK86" s="128" t="s">
        <v>12271</v>
      </c>
      <c r="AL86" s="2601">
        <v>0.25</v>
      </c>
      <c r="AM86" s="129">
        <v>0</v>
      </c>
    </row>
    <row r="87" spans="1:39" s="118" customFormat="1" ht="31.5">
      <c r="A87" s="1698">
        <v>2388</v>
      </c>
      <c r="B87" s="114" t="s">
        <v>6051</v>
      </c>
      <c r="C87" s="118" t="s">
        <v>6052</v>
      </c>
      <c r="D87" s="1474" t="s">
        <v>6040</v>
      </c>
      <c r="E87" s="1697" t="s">
        <v>10425</v>
      </c>
      <c r="F87" s="1697" t="s">
        <v>115</v>
      </c>
      <c r="G87" s="128">
        <v>10</v>
      </c>
      <c r="H87" s="1699">
        <v>0</v>
      </c>
      <c r="I87" s="1312">
        <v>0</v>
      </c>
      <c r="J87" s="128">
        <v>0</v>
      </c>
      <c r="K87" s="128">
        <v>0</v>
      </c>
      <c r="L87" s="128">
        <v>10</v>
      </c>
      <c r="M87" s="129">
        <v>5</v>
      </c>
      <c r="N87" s="129">
        <v>0</v>
      </c>
      <c r="O87" s="128">
        <v>5</v>
      </c>
      <c r="P87" s="128"/>
      <c r="Q87" s="128"/>
      <c r="R87" s="128"/>
      <c r="S87" s="128"/>
      <c r="T87" s="128"/>
      <c r="U87" s="128"/>
      <c r="V87" s="128"/>
      <c r="W87" s="128"/>
      <c r="X87" s="128"/>
      <c r="Y87" s="128"/>
      <c r="Z87" s="466">
        <v>5</v>
      </c>
      <c r="AA87" s="466">
        <v>0</v>
      </c>
      <c r="AB87" s="21">
        <v>5</v>
      </c>
      <c r="AC87" s="21">
        <v>1.25</v>
      </c>
      <c r="AD87" s="21"/>
      <c r="AE87" s="21">
        <v>1.25</v>
      </c>
      <c r="AF87" s="21">
        <v>1.348657</v>
      </c>
      <c r="AG87" s="26">
        <v>0</v>
      </c>
      <c r="AH87" s="21">
        <v>1.348657</v>
      </c>
      <c r="AI87" s="128"/>
      <c r="AJ87" s="128"/>
      <c r="AK87" s="128" t="s">
        <v>9745</v>
      </c>
      <c r="AL87" s="2601">
        <v>0.25</v>
      </c>
      <c r="AM87" s="129">
        <v>0</v>
      </c>
    </row>
    <row r="88" spans="1:39" s="118" customFormat="1" ht="63">
      <c r="A88" s="1698">
        <v>2389</v>
      </c>
      <c r="B88" s="114" t="s">
        <v>6053</v>
      </c>
      <c r="C88" s="118" t="s">
        <v>6054</v>
      </c>
      <c r="D88" s="1474" t="s">
        <v>6040</v>
      </c>
      <c r="E88" s="1697" t="s">
        <v>10425</v>
      </c>
      <c r="F88" s="1697" t="s">
        <v>115</v>
      </c>
      <c r="G88" s="128">
        <v>10</v>
      </c>
      <c r="H88" s="1699">
        <v>0</v>
      </c>
      <c r="I88" s="1312">
        <v>0</v>
      </c>
      <c r="J88" s="128">
        <v>0</v>
      </c>
      <c r="K88" s="128">
        <v>0</v>
      </c>
      <c r="L88" s="128">
        <v>10</v>
      </c>
      <c r="M88" s="129">
        <v>5</v>
      </c>
      <c r="N88" s="129">
        <v>0</v>
      </c>
      <c r="O88" s="128">
        <v>5</v>
      </c>
      <c r="P88" s="128"/>
      <c r="Q88" s="128"/>
      <c r="R88" s="128"/>
      <c r="S88" s="128"/>
      <c r="T88" s="128"/>
      <c r="U88" s="128"/>
      <c r="V88" s="128"/>
      <c r="W88" s="128"/>
      <c r="X88" s="128"/>
      <c r="Y88" s="128"/>
      <c r="Z88" s="466">
        <v>5</v>
      </c>
      <c r="AA88" s="466">
        <v>0</v>
      </c>
      <c r="AB88" s="21">
        <v>5</v>
      </c>
      <c r="AC88" s="21">
        <v>1.25</v>
      </c>
      <c r="AD88" s="21"/>
      <c r="AE88" s="21">
        <v>1.25</v>
      </c>
      <c r="AF88" s="21">
        <v>1.2498910000000001</v>
      </c>
      <c r="AG88" s="26">
        <v>0</v>
      </c>
      <c r="AH88" s="21">
        <v>1.2498910000000001</v>
      </c>
      <c r="AI88" s="128"/>
      <c r="AJ88" s="128"/>
      <c r="AK88" s="128" t="s">
        <v>9745</v>
      </c>
      <c r="AL88" s="2601">
        <v>0.25</v>
      </c>
      <c r="AM88" s="129">
        <v>0</v>
      </c>
    </row>
    <row r="89" spans="1:39" s="118" customFormat="1" ht="63">
      <c r="A89" s="1698">
        <v>2390</v>
      </c>
      <c r="B89" s="114" t="s">
        <v>6055</v>
      </c>
      <c r="C89" s="118" t="s">
        <v>6056</v>
      </c>
      <c r="D89" s="114" t="s">
        <v>1694</v>
      </c>
      <c r="E89" s="1697" t="s">
        <v>10425</v>
      </c>
      <c r="F89" s="1697" t="s">
        <v>115</v>
      </c>
      <c r="G89" s="129">
        <v>10</v>
      </c>
      <c r="H89" s="1699">
        <v>0</v>
      </c>
      <c r="I89" s="1312">
        <v>0</v>
      </c>
      <c r="J89" s="128">
        <v>0</v>
      </c>
      <c r="K89" s="128">
        <v>0</v>
      </c>
      <c r="L89" s="128">
        <v>10</v>
      </c>
      <c r="M89" s="129">
        <v>5</v>
      </c>
      <c r="N89" s="129">
        <v>0</v>
      </c>
      <c r="O89" s="128">
        <v>5</v>
      </c>
      <c r="P89" s="128"/>
      <c r="Q89" s="128"/>
      <c r="R89" s="128"/>
      <c r="S89" s="128"/>
      <c r="T89" s="128"/>
      <c r="U89" s="128"/>
      <c r="V89" s="128"/>
      <c r="W89" s="128"/>
      <c r="X89" s="128"/>
      <c r="Y89" s="128"/>
      <c r="Z89" s="466">
        <v>5</v>
      </c>
      <c r="AA89" s="466">
        <v>0</v>
      </c>
      <c r="AB89" s="21">
        <v>5</v>
      </c>
      <c r="AC89" s="21">
        <v>2.5</v>
      </c>
      <c r="AD89" s="21"/>
      <c r="AE89" s="21">
        <v>2.5</v>
      </c>
      <c r="AF89" s="21">
        <v>2.4999060000000002</v>
      </c>
      <c r="AG89" s="26">
        <v>0</v>
      </c>
      <c r="AH89" s="21">
        <v>2.4999060000000002</v>
      </c>
      <c r="AI89" s="128"/>
      <c r="AJ89" s="128"/>
      <c r="AK89" s="128" t="s">
        <v>12275</v>
      </c>
      <c r="AL89" s="2601">
        <v>0.25</v>
      </c>
      <c r="AM89" s="129">
        <v>0</v>
      </c>
    </row>
    <row r="90" spans="1:39" s="118" customFormat="1" ht="47.25">
      <c r="A90" s="1698">
        <v>2391</v>
      </c>
      <c r="B90" s="114" t="s">
        <v>6057</v>
      </c>
      <c r="C90" s="118" t="s">
        <v>6058</v>
      </c>
      <c r="D90" s="1474" t="s">
        <v>6040</v>
      </c>
      <c r="E90" s="1697" t="s">
        <v>10425</v>
      </c>
      <c r="F90" s="1697" t="s">
        <v>115</v>
      </c>
      <c r="G90" s="128">
        <v>10</v>
      </c>
      <c r="H90" s="1699">
        <v>0</v>
      </c>
      <c r="I90" s="1312">
        <v>0</v>
      </c>
      <c r="J90" s="128">
        <v>0</v>
      </c>
      <c r="K90" s="128">
        <v>0</v>
      </c>
      <c r="L90" s="128">
        <v>10</v>
      </c>
      <c r="M90" s="129">
        <v>5</v>
      </c>
      <c r="N90" s="129">
        <v>0</v>
      </c>
      <c r="O90" s="128">
        <v>5</v>
      </c>
      <c r="P90" s="128"/>
      <c r="Q90" s="128"/>
      <c r="R90" s="128"/>
      <c r="S90" s="128"/>
      <c r="T90" s="128"/>
      <c r="U90" s="128"/>
      <c r="V90" s="128"/>
      <c r="W90" s="128"/>
      <c r="X90" s="128"/>
      <c r="Y90" s="128"/>
      <c r="Z90" s="466">
        <v>5</v>
      </c>
      <c r="AA90" s="466">
        <v>0</v>
      </c>
      <c r="AB90" s="21">
        <v>5</v>
      </c>
      <c r="AC90" s="21">
        <v>1.25</v>
      </c>
      <c r="AD90" s="21"/>
      <c r="AE90" s="21">
        <v>1.25</v>
      </c>
      <c r="AF90" s="21">
        <v>1.151275</v>
      </c>
      <c r="AG90" s="26">
        <v>0</v>
      </c>
      <c r="AH90" s="21">
        <v>1.151275</v>
      </c>
      <c r="AI90" s="128"/>
      <c r="AJ90" s="128"/>
      <c r="AK90" s="128" t="s">
        <v>9810</v>
      </c>
      <c r="AL90" s="2601">
        <v>0.25</v>
      </c>
      <c r="AM90" s="129">
        <v>0</v>
      </c>
    </row>
    <row r="91" spans="1:39" s="118" customFormat="1" ht="31.5">
      <c r="A91" s="1698">
        <v>2392</v>
      </c>
      <c r="B91" s="114" t="s">
        <v>6059</v>
      </c>
      <c r="C91" s="118" t="s">
        <v>6060</v>
      </c>
      <c r="D91" s="1474" t="s">
        <v>6040</v>
      </c>
      <c r="E91" s="1697" t="s">
        <v>10425</v>
      </c>
      <c r="F91" s="1697" t="s">
        <v>115</v>
      </c>
      <c r="G91" s="128">
        <v>20</v>
      </c>
      <c r="H91" s="1699">
        <v>0</v>
      </c>
      <c r="I91" s="1312">
        <v>0</v>
      </c>
      <c r="J91" s="128">
        <v>0</v>
      </c>
      <c r="K91" s="128">
        <v>0</v>
      </c>
      <c r="L91" s="128">
        <v>20</v>
      </c>
      <c r="M91" s="129">
        <v>10</v>
      </c>
      <c r="N91" s="129">
        <v>0</v>
      </c>
      <c r="O91" s="128">
        <v>10</v>
      </c>
      <c r="P91" s="128"/>
      <c r="Q91" s="128"/>
      <c r="R91" s="128"/>
      <c r="S91" s="128"/>
      <c r="T91" s="128"/>
      <c r="U91" s="128"/>
      <c r="V91" s="128"/>
      <c r="W91" s="128"/>
      <c r="X91" s="128"/>
      <c r="Y91" s="128"/>
      <c r="Z91" s="466">
        <v>10</v>
      </c>
      <c r="AA91" s="466">
        <v>0</v>
      </c>
      <c r="AB91" s="21">
        <v>10</v>
      </c>
      <c r="AC91" s="21">
        <v>2.5</v>
      </c>
      <c r="AD91" s="21"/>
      <c r="AE91" s="21">
        <v>2.5</v>
      </c>
      <c r="AF91" s="21">
        <v>2.4982090000000001</v>
      </c>
      <c r="AG91" s="26">
        <v>0</v>
      </c>
      <c r="AH91" s="21">
        <v>2.4982090000000001</v>
      </c>
      <c r="AI91" s="128"/>
      <c r="AJ91" s="128"/>
      <c r="AK91" s="128" t="s">
        <v>9810</v>
      </c>
      <c r="AL91" s="2601">
        <v>0.25</v>
      </c>
      <c r="AM91" s="129">
        <v>0</v>
      </c>
    </row>
    <row r="92" spans="1:39" s="118" customFormat="1" ht="63">
      <c r="A92" s="1698">
        <v>2393</v>
      </c>
      <c r="B92" s="114" t="s">
        <v>6061</v>
      </c>
      <c r="C92" s="118" t="s">
        <v>6062</v>
      </c>
      <c r="D92" s="1474" t="s">
        <v>6040</v>
      </c>
      <c r="E92" s="1697" t="s">
        <v>10425</v>
      </c>
      <c r="F92" s="1697" t="s">
        <v>115</v>
      </c>
      <c r="G92" s="128">
        <v>10</v>
      </c>
      <c r="H92" s="1699">
        <v>0</v>
      </c>
      <c r="I92" s="1312">
        <v>0</v>
      </c>
      <c r="J92" s="128">
        <v>0</v>
      </c>
      <c r="K92" s="128">
        <v>0</v>
      </c>
      <c r="L92" s="128">
        <v>10</v>
      </c>
      <c r="M92" s="129">
        <v>5</v>
      </c>
      <c r="N92" s="129">
        <v>0</v>
      </c>
      <c r="O92" s="128">
        <v>5</v>
      </c>
      <c r="P92" s="128"/>
      <c r="Q92" s="128"/>
      <c r="R92" s="128"/>
      <c r="S92" s="128"/>
      <c r="T92" s="128"/>
      <c r="U92" s="128"/>
      <c r="V92" s="128"/>
      <c r="W92" s="128"/>
      <c r="X92" s="128"/>
      <c r="Y92" s="128"/>
      <c r="Z92" s="466">
        <v>5</v>
      </c>
      <c r="AA92" s="466">
        <v>0</v>
      </c>
      <c r="AB92" s="21">
        <v>5</v>
      </c>
      <c r="AC92" s="21">
        <v>2.5</v>
      </c>
      <c r="AD92" s="21"/>
      <c r="AE92" s="21">
        <v>2.5</v>
      </c>
      <c r="AF92" s="21">
        <v>2.4990000000000001</v>
      </c>
      <c r="AG92" s="26">
        <v>0</v>
      </c>
      <c r="AH92" s="21">
        <v>2.4990000000000001</v>
      </c>
      <c r="AI92" s="128"/>
      <c r="AJ92" s="128"/>
      <c r="AK92" s="128" t="s">
        <v>12275</v>
      </c>
      <c r="AL92" s="2601">
        <v>0.25</v>
      </c>
      <c r="AM92" s="129">
        <v>0</v>
      </c>
    </row>
    <row r="93" spans="1:39" s="118" customFormat="1" ht="47.25">
      <c r="A93" s="1698">
        <v>2394</v>
      </c>
      <c r="B93" s="114" t="s">
        <v>6063</v>
      </c>
      <c r="C93" s="118" t="s">
        <v>6064</v>
      </c>
      <c r="D93" s="1474" t="s">
        <v>435</v>
      </c>
      <c r="E93" s="1697" t="s">
        <v>10425</v>
      </c>
      <c r="F93" s="1697" t="s">
        <v>115</v>
      </c>
      <c r="G93" s="128">
        <v>15</v>
      </c>
      <c r="H93" s="1699">
        <v>0</v>
      </c>
      <c r="I93" s="1312">
        <v>0</v>
      </c>
      <c r="J93" s="128">
        <v>0</v>
      </c>
      <c r="K93" s="128">
        <v>0</v>
      </c>
      <c r="L93" s="128">
        <v>15</v>
      </c>
      <c r="M93" s="129">
        <v>7.5</v>
      </c>
      <c r="N93" s="129">
        <v>0</v>
      </c>
      <c r="O93" s="128">
        <v>7.5</v>
      </c>
      <c r="P93" s="128"/>
      <c r="Q93" s="128"/>
      <c r="R93" s="128"/>
      <c r="S93" s="128"/>
      <c r="T93" s="128"/>
      <c r="U93" s="128"/>
      <c r="V93" s="128"/>
      <c r="W93" s="128"/>
      <c r="X93" s="128"/>
      <c r="Y93" s="128"/>
      <c r="Z93" s="466">
        <v>7.5</v>
      </c>
      <c r="AA93" s="466">
        <v>0</v>
      </c>
      <c r="AB93" s="21">
        <v>7.5</v>
      </c>
      <c r="AC93" s="21">
        <v>1.875</v>
      </c>
      <c r="AD93" s="21"/>
      <c r="AE93" s="21">
        <v>1.875</v>
      </c>
      <c r="AF93" s="21">
        <v>1.8741589999999999</v>
      </c>
      <c r="AG93" s="26">
        <v>0</v>
      </c>
      <c r="AH93" s="21">
        <v>1.8741589999999999</v>
      </c>
      <c r="AI93" s="128"/>
      <c r="AJ93" s="128"/>
      <c r="AK93" s="128" t="s">
        <v>9810</v>
      </c>
      <c r="AL93" s="2601">
        <v>0.25</v>
      </c>
      <c r="AM93" s="129">
        <v>0</v>
      </c>
    </row>
    <row r="94" spans="1:39" s="118" customFormat="1" ht="63">
      <c r="A94" s="1698">
        <v>2395</v>
      </c>
      <c r="B94" s="114" t="s">
        <v>6065</v>
      </c>
      <c r="C94" s="118" t="s">
        <v>6066</v>
      </c>
      <c r="D94" s="1474" t="s">
        <v>297</v>
      </c>
      <c r="E94" s="1697" t="s">
        <v>10425</v>
      </c>
      <c r="F94" s="1697" t="s">
        <v>115</v>
      </c>
      <c r="G94" s="128">
        <v>20</v>
      </c>
      <c r="H94" s="1699">
        <v>0</v>
      </c>
      <c r="I94" s="1312">
        <v>0</v>
      </c>
      <c r="J94" s="128">
        <v>0</v>
      </c>
      <c r="K94" s="128">
        <v>0</v>
      </c>
      <c r="L94" s="128">
        <v>20</v>
      </c>
      <c r="M94" s="129">
        <v>10</v>
      </c>
      <c r="N94" s="129">
        <v>0</v>
      </c>
      <c r="O94" s="128">
        <v>10</v>
      </c>
      <c r="P94" s="128"/>
      <c r="Q94" s="128"/>
      <c r="R94" s="128"/>
      <c r="S94" s="128"/>
      <c r="T94" s="128"/>
      <c r="U94" s="128"/>
      <c r="V94" s="128"/>
      <c r="W94" s="128"/>
      <c r="X94" s="128"/>
      <c r="Y94" s="128"/>
      <c r="Z94" s="466">
        <v>10</v>
      </c>
      <c r="AA94" s="466">
        <v>0</v>
      </c>
      <c r="AB94" s="21">
        <v>10</v>
      </c>
      <c r="AC94" s="21">
        <v>5</v>
      </c>
      <c r="AD94" s="21"/>
      <c r="AE94" s="21">
        <v>5</v>
      </c>
      <c r="AF94" s="21">
        <v>4.9988299999999999</v>
      </c>
      <c r="AG94" s="26">
        <v>0</v>
      </c>
      <c r="AH94" s="21">
        <v>4.9988299999999999</v>
      </c>
      <c r="AI94" s="128"/>
      <c r="AJ94" s="128"/>
      <c r="AK94" s="128" t="s">
        <v>11804</v>
      </c>
      <c r="AL94" s="2601">
        <v>0.25</v>
      </c>
      <c r="AM94" s="129">
        <v>0</v>
      </c>
    </row>
    <row r="95" spans="1:39" s="118" customFormat="1" ht="94.5">
      <c r="A95" s="1698">
        <v>2396</v>
      </c>
      <c r="B95" s="114" t="s">
        <v>6067</v>
      </c>
      <c r="C95" s="118" t="s">
        <v>6068</v>
      </c>
      <c r="D95" s="114" t="s">
        <v>274</v>
      </c>
      <c r="E95" s="1697" t="s">
        <v>10425</v>
      </c>
      <c r="F95" s="1697" t="s">
        <v>115</v>
      </c>
      <c r="G95" s="128">
        <v>20</v>
      </c>
      <c r="H95" s="1699">
        <v>0</v>
      </c>
      <c r="I95" s="1312">
        <v>0</v>
      </c>
      <c r="J95" s="128">
        <v>0</v>
      </c>
      <c r="K95" s="128">
        <v>0</v>
      </c>
      <c r="L95" s="128">
        <v>20</v>
      </c>
      <c r="M95" s="129">
        <v>10</v>
      </c>
      <c r="N95" s="129">
        <v>0</v>
      </c>
      <c r="O95" s="128">
        <v>10</v>
      </c>
      <c r="P95" s="128"/>
      <c r="Q95" s="128"/>
      <c r="R95" s="128"/>
      <c r="S95" s="128"/>
      <c r="T95" s="128"/>
      <c r="U95" s="128"/>
      <c r="V95" s="128"/>
      <c r="W95" s="128"/>
      <c r="X95" s="128"/>
      <c r="Y95" s="128"/>
      <c r="Z95" s="466">
        <v>10</v>
      </c>
      <c r="AA95" s="466">
        <v>0</v>
      </c>
      <c r="AB95" s="21">
        <v>10</v>
      </c>
      <c r="AC95" s="21">
        <v>7.5</v>
      </c>
      <c r="AD95" s="21"/>
      <c r="AE95" s="21">
        <v>7.5</v>
      </c>
      <c r="AF95" s="21">
        <v>7.4996020000000003</v>
      </c>
      <c r="AG95" s="26">
        <v>0</v>
      </c>
      <c r="AH95" s="21">
        <v>7.4996020000000003</v>
      </c>
      <c r="AI95" s="128"/>
      <c r="AJ95" s="128"/>
      <c r="AK95" s="128" t="s">
        <v>12239</v>
      </c>
      <c r="AL95" s="2601">
        <v>0.25</v>
      </c>
      <c r="AM95" s="129">
        <v>0</v>
      </c>
    </row>
    <row r="96" spans="1:39" s="118" customFormat="1" ht="94.5">
      <c r="A96" s="1698">
        <v>2397</v>
      </c>
      <c r="B96" s="114" t="s">
        <v>6069</v>
      </c>
      <c r="C96" s="118" t="s">
        <v>6070</v>
      </c>
      <c r="D96" s="114" t="s">
        <v>167</v>
      </c>
      <c r="E96" s="1697" t="s">
        <v>10425</v>
      </c>
      <c r="F96" s="1697" t="s">
        <v>115</v>
      </c>
      <c r="G96" s="249">
        <v>15</v>
      </c>
      <c r="H96" s="1699">
        <v>0</v>
      </c>
      <c r="I96" s="1312">
        <v>0</v>
      </c>
      <c r="J96" s="128">
        <v>0</v>
      </c>
      <c r="K96" s="128">
        <v>0</v>
      </c>
      <c r="L96" s="128">
        <v>15</v>
      </c>
      <c r="M96" s="129">
        <v>7.5</v>
      </c>
      <c r="N96" s="129">
        <v>0</v>
      </c>
      <c r="O96" s="128">
        <v>7.5</v>
      </c>
      <c r="P96" s="128"/>
      <c r="Q96" s="128"/>
      <c r="R96" s="128"/>
      <c r="S96" s="128"/>
      <c r="T96" s="128"/>
      <c r="U96" s="128"/>
      <c r="V96" s="128"/>
      <c r="W96" s="128"/>
      <c r="X96" s="128"/>
      <c r="Y96" s="128"/>
      <c r="Z96" s="466">
        <v>7.5</v>
      </c>
      <c r="AA96" s="466">
        <v>0</v>
      </c>
      <c r="AB96" s="21">
        <v>7.5</v>
      </c>
      <c r="AC96" s="21">
        <v>5.625</v>
      </c>
      <c r="AD96" s="21"/>
      <c r="AE96" s="21">
        <v>5.625</v>
      </c>
      <c r="AF96" s="21">
        <v>5.6245180000000001</v>
      </c>
      <c r="AG96" s="26">
        <v>0</v>
      </c>
      <c r="AH96" s="21">
        <v>5.6245180000000001</v>
      </c>
      <c r="AI96" s="128"/>
      <c r="AJ96" s="128"/>
      <c r="AK96" s="128" t="s">
        <v>12239</v>
      </c>
      <c r="AL96" s="2601">
        <v>0.25</v>
      </c>
      <c r="AM96" s="129">
        <v>0</v>
      </c>
    </row>
    <row r="97" spans="1:39" s="118" customFormat="1" ht="31.5">
      <c r="A97" s="1698">
        <v>2398</v>
      </c>
      <c r="B97" s="114" t="s">
        <v>6071</v>
      </c>
      <c r="C97" s="118" t="s">
        <v>6072</v>
      </c>
      <c r="D97" s="114" t="s">
        <v>6073</v>
      </c>
      <c r="E97" s="1697" t="s">
        <v>10425</v>
      </c>
      <c r="F97" s="1697" t="s">
        <v>115</v>
      </c>
      <c r="G97" s="249">
        <v>10</v>
      </c>
      <c r="H97" s="1699">
        <v>0</v>
      </c>
      <c r="I97" s="1312">
        <v>0</v>
      </c>
      <c r="J97" s="128">
        <v>0</v>
      </c>
      <c r="K97" s="128">
        <v>0</v>
      </c>
      <c r="L97" s="128">
        <v>10</v>
      </c>
      <c r="M97" s="129">
        <v>5</v>
      </c>
      <c r="N97" s="129">
        <v>0</v>
      </c>
      <c r="O97" s="128">
        <v>5</v>
      </c>
      <c r="P97" s="128"/>
      <c r="Q97" s="128"/>
      <c r="R97" s="128"/>
      <c r="S97" s="128"/>
      <c r="T97" s="128"/>
      <c r="U97" s="128"/>
      <c r="V97" s="128"/>
      <c r="W97" s="128"/>
      <c r="X97" s="128"/>
      <c r="Y97" s="128"/>
      <c r="Z97" s="466">
        <v>5</v>
      </c>
      <c r="AA97" s="466">
        <v>0</v>
      </c>
      <c r="AB97" s="21">
        <v>5</v>
      </c>
      <c r="AC97" s="21">
        <v>1.25</v>
      </c>
      <c r="AD97" s="21"/>
      <c r="AE97" s="21">
        <v>1.25</v>
      </c>
      <c r="AF97" s="21">
        <v>1.2496309999999999</v>
      </c>
      <c r="AG97" s="26">
        <v>0</v>
      </c>
      <c r="AH97" s="21">
        <v>1.2496309999999999</v>
      </c>
      <c r="AI97" s="128"/>
      <c r="AJ97" s="128"/>
      <c r="AK97" s="128" t="s">
        <v>9810</v>
      </c>
      <c r="AL97" s="2601">
        <v>0.25</v>
      </c>
      <c r="AM97" s="129">
        <v>0</v>
      </c>
    </row>
    <row r="98" spans="1:39">
      <c r="A98" s="114"/>
      <c r="C98" s="1714" t="s">
        <v>6074</v>
      </c>
      <c r="D98" s="421"/>
      <c r="E98" s="1714"/>
      <c r="F98" s="421"/>
      <c r="G98" s="1716">
        <v>430</v>
      </c>
      <c r="H98" s="1716">
        <v>0</v>
      </c>
      <c r="I98" s="1716">
        <v>0</v>
      </c>
      <c r="J98" s="1716">
        <v>0</v>
      </c>
      <c r="K98" s="1716">
        <v>0</v>
      </c>
      <c r="L98" s="1716">
        <v>430</v>
      </c>
      <c r="M98" s="1716">
        <v>215</v>
      </c>
      <c r="N98" s="1716">
        <v>0</v>
      </c>
      <c r="O98" s="1716">
        <v>215</v>
      </c>
      <c r="P98" s="1716">
        <v>0</v>
      </c>
      <c r="Q98" s="1716">
        <v>0</v>
      </c>
      <c r="R98" s="1716">
        <v>0</v>
      </c>
      <c r="S98" s="1716">
        <v>0</v>
      </c>
      <c r="T98" s="1716">
        <v>0</v>
      </c>
      <c r="U98" s="1716">
        <v>0</v>
      </c>
      <c r="V98" s="1716">
        <v>0</v>
      </c>
      <c r="W98" s="1716">
        <v>0</v>
      </c>
      <c r="X98" s="1716">
        <v>0</v>
      </c>
      <c r="Y98" s="1716">
        <v>0</v>
      </c>
      <c r="Z98" s="1716">
        <v>215</v>
      </c>
      <c r="AA98" s="1716">
        <v>0</v>
      </c>
      <c r="AB98" s="1716">
        <v>215</v>
      </c>
      <c r="AC98" s="1716">
        <v>111.875</v>
      </c>
      <c r="AD98" s="1716">
        <v>0</v>
      </c>
      <c r="AE98" s="1716">
        <v>111.875</v>
      </c>
      <c r="AF98" s="1716">
        <v>111.84104400000001</v>
      </c>
      <c r="AG98" s="1716">
        <v>0</v>
      </c>
      <c r="AH98" s="1716">
        <v>111.84104400000001</v>
      </c>
      <c r="AI98" s="1716">
        <v>0</v>
      </c>
      <c r="AJ98" s="2347"/>
      <c r="AK98" s="2347"/>
      <c r="AL98" s="2347"/>
      <c r="AM98" s="1716"/>
    </row>
    <row r="99" spans="1:39" ht="16.5" thickBot="1">
      <c r="C99" s="1717" t="s">
        <v>6075</v>
      </c>
      <c r="D99" s="1718"/>
      <c r="E99" s="1717"/>
      <c r="F99" s="1718"/>
      <c r="G99" s="1719">
        <v>3808.9379999999983</v>
      </c>
      <c r="H99" s="1719">
        <v>885.94799999999987</v>
      </c>
      <c r="I99" s="1719">
        <v>1042.0117500000003</v>
      </c>
      <c r="J99" s="1719">
        <v>0</v>
      </c>
      <c r="K99" s="1719">
        <v>1929.2077500000003</v>
      </c>
      <c r="L99" s="1719">
        <v>1879.7312499999998</v>
      </c>
      <c r="M99" s="1719">
        <v>1439.9999999999998</v>
      </c>
      <c r="N99" s="1719">
        <v>0</v>
      </c>
      <c r="O99" s="1719">
        <v>1439.9999999999998</v>
      </c>
      <c r="P99" s="1719">
        <v>0</v>
      </c>
      <c r="Q99" s="1719">
        <v>0</v>
      </c>
      <c r="R99" s="1719">
        <v>0</v>
      </c>
      <c r="S99" s="1719">
        <v>0</v>
      </c>
      <c r="T99" s="1719">
        <v>0</v>
      </c>
      <c r="U99" s="1719">
        <v>0</v>
      </c>
      <c r="V99" s="1719">
        <v>0</v>
      </c>
      <c r="W99" s="1719">
        <v>0</v>
      </c>
      <c r="X99" s="1719">
        <v>1.4929999999999999</v>
      </c>
      <c r="Y99" s="1719">
        <v>0</v>
      </c>
      <c r="Z99" s="1719">
        <v>1438.5069999999998</v>
      </c>
      <c r="AA99" s="1719">
        <v>0</v>
      </c>
      <c r="AB99" s="1719">
        <v>1438.5069999999998</v>
      </c>
      <c r="AC99" s="1719">
        <v>1255.4139999999998</v>
      </c>
      <c r="AD99" s="1719">
        <v>0</v>
      </c>
      <c r="AE99" s="1719">
        <v>1255.4139999999998</v>
      </c>
      <c r="AF99" s="1719">
        <v>1229.6510619999999</v>
      </c>
      <c r="AG99" s="1719">
        <v>0</v>
      </c>
      <c r="AH99" s="1719">
        <v>1229.6510619999999</v>
      </c>
      <c r="AI99" s="1719">
        <v>0</v>
      </c>
      <c r="AJ99" s="1719"/>
      <c r="AK99" s="1719"/>
      <c r="AL99" s="1719"/>
      <c r="AM99" s="1719"/>
    </row>
    <row r="100" spans="1:39" ht="16.5" thickTop="1"/>
  </sheetData>
  <autoFilter ref="A9:A100"/>
  <mergeCells count="28">
    <mergeCell ref="AM4:AM6"/>
    <mergeCell ref="A1:AM1"/>
    <mergeCell ref="A2:AM2"/>
    <mergeCell ref="A4:A6"/>
    <mergeCell ref="B4:B6"/>
    <mergeCell ref="C4:C6"/>
    <mergeCell ref="D4:D6"/>
    <mergeCell ref="E4:E6"/>
    <mergeCell ref="F4:F6"/>
    <mergeCell ref="G4:G6"/>
    <mergeCell ref="H4:H6"/>
    <mergeCell ref="AK3:AL3"/>
    <mergeCell ref="P4:S4"/>
    <mergeCell ref="T4:U5"/>
    <mergeCell ref="V4:W5"/>
    <mergeCell ref="AJ4:AJ6"/>
    <mergeCell ref="C68:D68"/>
    <mergeCell ref="I4:J5"/>
    <mergeCell ref="K4:K6"/>
    <mergeCell ref="L4:L6"/>
    <mergeCell ref="M4:O5"/>
    <mergeCell ref="AK4:AK6"/>
    <mergeCell ref="AL4:AL6"/>
    <mergeCell ref="X4:Y5"/>
    <mergeCell ref="Z4:AB5"/>
    <mergeCell ref="AC4:AE5"/>
    <mergeCell ref="AF4:AH5"/>
    <mergeCell ref="AI4:AI6"/>
  </mergeCells>
  <printOptions horizontalCentered="1"/>
  <pageMargins left="0.39370078740157483" right="0.19685039370078741" top="0.51181102362204722" bottom="0.51181102362204722" header="0.51181102362204722" footer="0.51181102362204722"/>
  <pageSetup paperSize="9" scale="55" firstPageNumber="10" fitToHeight="0" orientation="landscape" useFirstPageNumber="1" r:id="rId1"/>
  <headerFooter alignWithMargins="0">
    <oddHeader>&amp;R{&amp;P}</oddHeader>
  </headerFooter>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9">
    <tabColor theme="9" tint="-0.499984740745262"/>
  </sheetPr>
  <dimension ref="A1:AP17"/>
  <sheetViews>
    <sheetView topLeftCell="W12" zoomScaleNormal="100" zoomScaleSheetLayoutView="75" workbookViewId="0">
      <selection activeCell="B13" sqref="B13"/>
    </sheetView>
  </sheetViews>
  <sheetFormatPr defaultColWidth="9" defaultRowHeight="18"/>
  <cols>
    <col min="1" max="1" width="5.125" style="1720" customWidth="1"/>
    <col min="2" max="2" width="11.625" style="1720" customWidth="1"/>
    <col min="3" max="3" width="31.625" style="1720" customWidth="1"/>
    <col min="4" max="4" width="10.5" style="1720" customWidth="1"/>
    <col min="5" max="5" width="9.875" style="1720" customWidth="1"/>
    <col min="6" max="6" width="8.875" style="1720" customWidth="1"/>
    <col min="7" max="7" width="9.625" style="1720" customWidth="1"/>
    <col min="8" max="8" width="9.125" style="1720" customWidth="1"/>
    <col min="9" max="9" width="7" style="1720" customWidth="1"/>
    <col min="10" max="10" width="6.875" style="1720" customWidth="1"/>
    <col min="11" max="11" width="9.75" style="1720" customWidth="1"/>
    <col min="12" max="12" width="9.625" style="1720" customWidth="1"/>
    <col min="13" max="13" width="9.875" style="1720" customWidth="1"/>
    <col min="14" max="14" width="8.375" style="1720" customWidth="1"/>
    <col min="15" max="38" width="10.25" style="1720" customWidth="1"/>
    <col min="39" max="39" width="7" style="1720" customWidth="1"/>
    <col min="40" max="42" width="8.75" style="1720" customWidth="1"/>
    <col min="43" max="16384" width="9" style="1720"/>
  </cols>
  <sheetData>
    <row r="1" spans="1:42" ht="27">
      <c r="A1" s="3343" t="s">
        <v>8</v>
      </c>
      <c r="B1" s="3343"/>
      <c r="C1" s="3343"/>
      <c r="D1" s="3343"/>
      <c r="E1" s="3343"/>
      <c r="F1" s="3343"/>
      <c r="G1" s="3343"/>
      <c r="H1" s="3343"/>
      <c r="I1" s="3343"/>
      <c r="J1" s="3343"/>
      <c r="K1" s="3343"/>
      <c r="L1" s="3343"/>
      <c r="M1" s="3343"/>
      <c r="N1" s="3343"/>
      <c r="O1" s="3343"/>
      <c r="P1" s="3343"/>
      <c r="Q1" s="3343"/>
      <c r="R1" s="3343"/>
      <c r="S1" s="3343"/>
      <c r="T1" s="3343"/>
      <c r="U1" s="3343"/>
      <c r="V1" s="3343"/>
      <c r="W1" s="3343"/>
      <c r="X1" s="3343"/>
      <c r="Y1" s="3343"/>
      <c r="Z1" s="3343"/>
      <c r="AA1" s="3343"/>
      <c r="AB1" s="3343"/>
      <c r="AC1" s="3343"/>
      <c r="AD1" s="3343"/>
      <c r="AE1" s="3343"/>
      <c r="AF1" s="3343"/>
      <c r="AG1" s="3343"/>
      <c r="AH1" s="3343"/>
      <c r="AI1" s="3343"/>
      <c r="AJ1" s="3343"/>
      <c r="AK1" s="3343"/>
      <c r="AL1" s="3343"/>
      <c r="AM1" s="3343"/>
    </row>
    <row r="2" spans="1:42" ht="25.5">
      <c r="A2" s="3344" t="s">
        <v>6076</v>
      </c>
      <c r="B2" s="3344"/>
      <c r="C2" s="3344"/>
      <c r="D2" s="3344"/>
      <c r="E2" s="3344"/>
      <c r="F2" s="3344"/>
      <c r="G2" s="3344"/>
      <c r="H2" s="3344"/>
      <c r="I2" s="3344"/>
      <c r="J2" s="3344"/>
      <c r="K2" s="3344"/>
      <c r="L2" s="3344"/>
      <c r="M2" s="3344"/>
      <c r="N2" s="3344"/>
      <c r="O2" s="3344"/>
      <c r="P2" s="3344"/>
      <c r="Q2" s="3344"/>
      <c r="R2" s="3344"/>
      <c r="S2" s="3344"/>
      <c r="T2" s="3344"/>
      <c r="U2" s="3344"/>
      <c r="V2" s="3344"/>
      <c r="W2" s="3344"/>
      <c r="X2" s="3344"/>
      <c r="Y2" s="3344"/>
      <c r="Z2" s="3344"/>
      <c r="AA2" s="3344"/>
      <c r="AB2" s="3344"/>
      <c r="AC2" s="3344"/>
      <c r="AD2" s="3344"/>
      <c r="AE2" s="3344"/>
      <c r="AF2" s="3344"/>
      <c r="AG2" s="3344"/>
      <c r="AH2" s="3344"/>
      <c r="AI2" s="3344"/>
      <c r="AJ2" s="3344"/>
      <c r="AK2" s="3344"/>
      <c r="AL2" s="3344"/>
      <c r="AM2" s="3344"/>
    </row>
    <row r="3" spans="1:42" ht="17.45" customHeight="1">
      <c r="A3" s="1721"/>
      <c r="B3" s="1721"/>
      <c r="C3" s="1721"/>
      <c r="D3" s="1722"/>
      <c r="E3" s="1721"/>
      <c r="F3" s="1721"/>
      <c r="G3" s="1721"/>
      <c r="H3" s="1721"/>
      <c r="I3" s="1721"/>
      <c r="J3" s="1721"/>
      <c r="K3" s="1721"/>
      <c r="L3" s="1721"/>
      <c r="M3" s="1721"/>
      <c r="N3" s="1721"/>
      <c r="O3" s="1721"/>
      <c r="P3" s="4"/>
      <c r="Q3" s="4"/>
      <c r="R3" s="4"/>
      <c r="S3" s="4"/>
      <c r="T3" s="4"/>
      <c r="U3" s="4"/>
      <c r="V3" s="4"/>
      <c r="W3" s="4"/>
      <c r="X3" s="4"/>
      <c r="Y3" s="4"/>
      <c r="Z3" s="4"/>
      <c r="AA3" s="4"/>
      <c r="AB3" s="4"/>
      <c r="AC3" s="4"/>
      <c r="AD3" s="4"/>
      <c r="AE3" s="4"/>
      <c r="AF3" s="4"/>
      <c r="AG3" s="4"/>
      <c r="AH3" s="4"/>
      <c r="AI3" s="4"/>
      <c r="AJ3" s="4"/>
      <c r="AK3" s="3024" t="s">
        <v>9121</v>
      </c>
      <c r="AL3" s="3024"/>
      <c r="AM3" s="1721"/>
      <c r="AN3" s="1723"/>
      <c r="AO3" s="1723"/>
      <c r="AP3" s="1723"/>
    </row>
    <row r="4" spans="1:42" ht="17.45" customHeight="1">
      <c r="A4" s="3345" t="s">
        <v>2227</v>
      </c>
      <c r="B4" s="3345" t="s">
        <v>11</v>
      </c>
      <c r="C4" s="3345" t="s">
        <v>12</v>
      </c>
      <c r="D4" s="3345" t="s">
        <v>13</v>
      </c>
      <c r="E4" s="3346" t="s">
        <v>2229</v>
      </c>
      <c r="F4" s="3345" t="s">
        <v>463</v>
      </c>
      <c r="G4" s="3345" t="s">
        <v>15</v>
      </c>
      <c r="H4" s="3345" t="s">
        <v>2257</v>
      </c>
      <c r="I4" s="3345" t="s">
        <v>118</v>
      </c>
      <c r="J4" s="3345"/>
      <c r="K4" s="3345" t="s">
        <v>6077</v>
      </c>
      <c r="L4" s="3345" t="s">
        <v>3842</v>
      </c>
      <c r="M4" s="3347" t="s">
        <v>116</v>
      </c>
      <c r="N4" s="3347"/>
      <c r="O4" s="3347"/>
      <c r="P4" s="3028" t="s">
        <v>9118</v>
      </c>
      <c r="Q4" s="3029"/>
      <c r="R4" s="3029"/>
      <c r="S4" s="3030"/>
      <c r="T4" s="3031" t="s">
        <v>9107</v>
      </c>
      <c r="U4" s="3032"/>
      <c r="V4" s="3031" t="s">
        <v>9108</v>
      </c>
      <c r="W4" s="3032"/>
      <c r="X4" s="3031" t="s">
        <v>9109</v>
      </c>
      <c r="Y4" s="3032"/>
      <c r="Z4" s="3035" t="s">
        <v>9119</v>
      </c>
      <c r="AA4" s="3036"/>
      <c r="AB4" s="3037"/>
      <c r="AC4" s="3035" t="s">
        <v>9120</v>
      </c>
      <c r="AD4" s="3036"/>
      <c r="AE4" s="3037"/>
      <c r="AF4" s="3041" t="s">
        <v>9110</v>
      </c>
      <c r="AG4" s="3042"/>
      <c r="AH4" s="3043"/>
      <c r="AI4" s="3025" t="s">
        <v>9111</v>
      </c>
      <c r="AJ4" s="3025" t="s">
        <v>9112</v>
      </c>
      <c r="AK4" s="3025" t="s">
        <v>9113</v>
      </c>
      <c r="AL4" s="3025" t="s">
        <v>9114</v>
      </c>
      <c r="AM4" s="3345" t="s">
        <v>16</v>
      </c>
      <c r="AN4" s="1723"/>
      <c r="AO4" s="1723"/>
      <c r="AP4" s="1723"/>
    </row>
    <row r="5" spans="1:42" ht="30.75" customHeight="1">
      <c r="A5" s="3345"/>
      <c r="B5" s="3345"/>
      <c r="C5" s="3345"/>
      <c r="D5" s="3345"/>
      <c r="E5" s="3346"/>
      <c r="F5" s="3345"/>
      <c r="G5" s="3345"/>
      <c r="H5" s="3345"/>
      <c r="I5" s="3345"/>
      <c r="J5" s="3345"/>
      <c r="K5" s="3345"/>
      <c r="L5" s="3345"/>
      <c r="M5" s="3347"/>
      <c r="N5" s="3347"/>
      <c r="O5" s="3347"/>
      <c r="P5" s="2289" t="s">
        <v>2</v>
      </c>
      <c r="Q5" s="2289" t="s">
        <v>2</v>
      </c>
      <c r="R5" s="2290" t="s">
        <v>3</v>
      </c>
      <c r="S5" s="2290" t="s">
        <v>3</v>
      </c>
      <c r="T5" s="3033"/>
      <c r="U5" s="3034"/>
      <c r="V5" s="3033"/>
      <c r="W5" s="3034"/>
      <c r="X5" s="3033"/>
      <c r="Y5" s="3034"/>
      <c r="Z5" s="3038"/>
      <c r="AA5" s="3039"/>
      <c r="AB5" s="3040"/>
      <c r="AC5" s="3038"/>
      <c r="AD5" s="3039"/>
      <c r="AE5" s="3040"/>
      <c r="AF5" s="3044"/>
      <c r="AG5" s="3045"/>
      <c r="AH5" s="3046"/>
      <c r="AI5" s="3026"/>
      <c r="AJ5" s="3026"/>
      <c r="AK5" s="3026"/>
      <c r="AL5" s="3026"/>
      <c r="AM5" s="3345"/>
      <c r="AN5" s="1723"/>
      <c r="AO5" s="1723"/>
      <c r="AP5" s="1723"/>
    </row>
    <row r="6" spans="1:42" ht="27.6" customHeight="1">
      <c r="A6" s="3345"/>
      <c r="B6" s="3345"/>
      <c r="C6" s="3345"/>
      <c r="D6" s="3345"/>
      <c r="E6" s="3346"/>
      <c r="F6" s="3345"/>
      <c r="G6" s="3345"/>
      <c r="H6" s="3345"/>
      <c r="I6" s="1724" t="s">
        <v>1</v>
      </c>
      <c r="J6" s="1724" t="s">
        <v>17</v>
      </c>
      <c r="K6" s="3345"/>
      <c r="L6" s="3345"/>
      <c r="M6" s="1725" t="s">
        <v>2</v>
      </c>
      <c r="N6" s="1725" t="s">
        <v>3</v>
      </c>
      <c r="O6" s="1725" t="s">
        <v>1</v>
      </c>
      <c r="P6" s="2289" t="s">
        <v>9115</v>
      </c>
      <c r="Q6" s="2290" t="s">
        <v>9116</v>
      </c>
      <c r="R6" s="2289" t="s">
        <v>9115</v>
      </c>
      <c r="S6" s="2290" t="s">
        <v>9116</v>
      </c>
      <c r="T6" s="2289" t="s">
        <v>2</v>
      </c>
      <c r="U6" s="2290" t="s">
        <v>3</v>
      </c>
      <c r="V6" s="2289" t="s">
        <v>2</v>
      </c>
      <c r="W6" s="2290" t="s">
        <v>3</v>
      </c>
      <c r="X6" s="2289" t="s">
        <v>2</v>
      </c>
      <c r="Y6" s="2290" t="s">
        <v>3</v>
      </c>
      <c r="Z6" s="2289" t="s">
        <v>2</v>
      </c>
      <c r="AA6" s="2290" t="s">
        <v>3</v>
      </c>
      <c r="AB6" s="2290" t="s">
        <v>1</v>
      </c>
      <c r="AC6" s="2289" t="s">
        <v>2</v>
      </c>
      <c r="AD6" s="2290" t="s">
        <v>3</v>
      </c>
      <c r="AE6" s="2290" t="s">
        <v>1</v>
      </c>
      <c r="AF6" s="2291" t="s">
        <v>9117</v>
      </c>
      <c r="AG6" s="2291" t="s">
        <v>3</v>
      </c>
      <c r="AH6" s="2291" t="s">
        <v>1</v>
      </c>
      <c r="AI6" s="3027"/>
      <c r="AJ6" s="3027"/>
      <c r="AK6" s="3027"/>
      <c r="AL6" s="3027"/>
      <c r="AM6" s="3345"/>
      <c r="AN6" s="1723"/>
      <c r="AO6" s="1723"/>
      <c r="AP6" s="1723"/>
    </row>
    <row r="7" spans="1:42">
      <c r="A7" s="1726">
        <v>1</v>
      </c>
      <c r="B7" s="1727">
        <v>2</v>
      </c>
      <c r="C7" s="1726">
        <v>3</v>
      </c>
      <c r="D7" s="1726">
        <v>4</v>
      </c>
      <c r="E7" s="1726">
        <v>5</v>
      </c>
      <c r="F7" s="1726">
        <v>6</v>
      </c>
      <c r="G7" s="1726">
        <v>7</v>
      </c>
      <c r="H7" s="1726">
        <v>8</v>
      </c>
      <c r="I7" s="1726">
        <v>9</v>
      </c>
      <c r="J7" s="1726">
        <v>10</v>
      </c>
      <c r="K7" s="1726">
        <v>11</v>
      </c>
      <c r="L7" s="1726">
        <v>12</v>
      </c>
      <c r="M7" s="1726">
        <v>13</v>
      </c>
      <c r="N7" s="1726">
        <v>14</v>
      </c>
      <c r="O7" s="1726">
        <v>15</v>
      </c>
      <c r="P7" s="2292">
        <v>16</v>
      </c>
      <c r="Q7" s="2292">
        <v>17</v>
      </c>
      <c r="R7" s="2292">
        <v>18</v>
      </c>
      <c r="S7" s="2292">
        <v>19</v>
      </c>
      <c r="T7" s="2292">
        <v>20</v>
      </c>
      <c r="U7" s="2292">
        <v>21</v>
      </c>
      <c r="V7" s="2292">
        <v>22</v>
      </c>
      <c r="W7" s="2292">
        <v>23</v>
      </c>
      <c r="X7" s="2292">
        <v>24</v>
      </c>
      <c r="Y7" s="2292">
        <v>25</v>
      </c>
      <c r="Z7" s="2292">
        <v>10</v>
      </c>
      <c r="AA7" s="2292">
        <v>11</v>
      </c>
      <c r="AB7" s="2292">
        <v>12</v>
      </c>
      <c r="AC7" s="2292">
        <v>9</v>
      </c>
      <c r="AD7" s="2292">
        <v>10</v>
      </c>
      <c r="AE7" s="2292">
        <v>11</v>
      </c>
      <c r="AF7" s="2292">
        <v>12</v>
      </c>
      <c r="AG7" s="2292">
        <v>13</v>
      </c>
      <c r="AH7" s="2292">
        <v>14</v>
      </c>
      <c r="AI7" s="2292">
        <v>15</v>
      </c>
      <c r="AJ7" s="2292">
        <v>15</v>
      </c>
      <c r="AK7" s="2292">
        <v>16</v>
      </c>
      <c r="AL7" s="2292">
        <v>17</v>
      </c>
      <c r="AM7" s="1726">
        <v>16</v>
      </c>
      <c r="AN7" s="1723"/>
      <c r="AO7" s="1723"/>
      <c r="AP7" s="1723"/>
    </row>
    <row r="8" spans="1:42">
      <c r="A8" s="1723"/>
      <c r="B8" s="1723"/>
      <c r="C8" s="1723"/>
      <c r="D8" s="1723"/>
      <c r="E8" s="1723"/>
      <c r="F8" s="1723"/>
      <c r="G8" s="1723"/>
      <c r="H8" s="1723"/>
      <c r="I8" s="1723"/>
      <c r="J8" s="1723"/>
      <c r="K8" s="1723"/>
      <c r="L8" s="1723"/>
      <c r="M8" s="1723"/>
      <c r="N8" s="1723"/>
      <c r="O8" s="1723"/>
      <c r="P8" s="1723"/>
      <c r="Q8" s="1723"/>
      <c r="R8" s="1723"/>
      <c r="S8" s="1723"/>
      <c r="T8" s="1723"/>
      <c r="U8" s="1723"/>
      <c r="V8" s="1723"/>
      <c r="W8" s="1723"/>
      <c r="X8" s="1723"/>
      <c r="Y8" s="1723"/>
      <c r="Z8" s="1723"/>
      <c r="AA8" s="1723"/>
      <c r="AB8" s="1723"/>
      <c r="AC8" s="1723"/>
      <c r="AD8" s="1723"/>
      <c r="AE8" s="1723"/>
      <c r="AF8" s="1723"/>
      <c r="AG8" s="1723"/>
      <c r="AH8" s="1723"/>
      <c r="AI8" s="1723"/>
      <c r="AJ8" s="1723"/>
      <c r="AK8" s="1723"/>
      <c r="AL8" s="1723"/>
      <c r="AM8" s="1723"/>
      <c r="AN8" s="1723"/>
      <c r="AO8" s="1723"/>
      <c r="AP8" s="1723"/>
    </row>
    <row r="9" spans="1:42">
      <c r="A9" s="1721"/>
      <c r="B9" s="1721"/>
      <c r="C9" s="1728" t="s">
        <v>6076</v>
      </c>
      <c r="D9" s="1721"/>
      <c r="E9" s="1721"/>
      <c r="F9" s="1721"/>
      <c r="G9" s="1721"/>
      <c r="H9" s="1721"/>
      <c r="I9" s="1721"/>
      <c r="J9" s="1721"/>
      <c r="K9" s="1721"/>
      <c r="L9" s="1721"/>
      <c r="M9" s="1721"/>
      <c r="N9" s="1721"/>
      <c r="O9" s="1721"/>
      <c r="P9" s="1721"/>
      <c r="Q9" s="1721"/>
      <c r="R9" s="1721"/>
      <c r="S9" s="1721"/>
      <c r="T9" s="1721"/>
      <c r="U9" s="1721"/>
      <c r="V9" s="1721"/>
      <c r="W9" s="1721"/>
      <c r="X9" s="1721"/>
      <c r="Y9" s="1721"/>
      <c r="Z9" s="1721"/>
      <c r="AA9" s="1721"/>
      <c r="AB9" s="1721"/>
      <c r="AC9" s="1721"/>
      <c r="AD9" s="1721"/>
      <c r="AE9" s="1721"/>
      <c r="AF9" s="1721"/>
      <c r="AG9" s="1721"/>
      <c r="AH9" s="1721"/>
      <c r="AI9" s="1721"/>
      <c r="AJ9" s="1721"/>
      <c r="AK9" s="1721"/>
      <c r="AL9" s="1721"/>
      <c r="AM9" s="1721"/>
      <c r="AN9" s="1721"/>
      <c r="AO9" s="1721"/>
      <c r="AP9" s="1723"/>
    </row>
    <row r="10" spans="1:42">
      <c r="A10" s="1223"/>
      <c r="B10" s="1223"/>
      <c r="C10" s="1729" t="s">
        <v>170</v>
      </c>
      <c r="D10" s="1223"/>
      <c r="E10" s="1223"/>
      <c r="F10" s="1730"/>
      <c r="G10" s="1218"/>
      <c r="H10" s="1730"/>
      <c r="I10" s="1730"/>
      <c r="J10" s="1730"/>
      <c r="K10" s="1730"/>
      <c r="L10" s="1730"/>
      <c r="M10" s="1218"/>
      <c r="N10" s="1731"/>
      <c r="O10" s="1218"/>
      <c r="P10" s="1218"/>
      <c r="Q10" s="1218"/>
      <c r="R10" s="1218"/>
      <c r="S10" s="1218"/>
      <c r="T10" s="1218"/>
      <c r="U10" s="1218"/>
      <c r="V10" s="1218"/>
      <c r="W10" s="1218"/>
      <c r="X10" s="1218"/>
      <c r="Y10" s="1218"/>
      <c r="Z10" s="1218"/>
      <c r="AA10" s="1218"/>
      <c r="AB10" s="1218"/>
      <c r="AC10" s="1218"/>
      <c r="AD10" s="1218"/>
      <c r="AE10" s="1218"/>
      <c r="AF10" s="1218"/>
      <c r="AG10" s="1218"/>
      <c r="AH10" s="1218"/>
      <c r="AI10" s="1218"/>
      <c r="AJ10" s="1218"/>
      <c r="AK10" s="1218"/>
      <c r="AL10" s="1218"/>
      <c r="AM10" s="1730"/>
      <c r="AN10" s="1721"/>
      <c r="AO10" s="1721"/>
      <c r="AP10" s="1723"/>
    </row>
    <row r="11" spans="1:42">
      <c r="A11" s="1223"/>
      <c r="B11" s="1223"/>
      <c r="C11" s="1732"/>
      <c r="D11" s="1223"/>
      <c r="E11" s="1223"/>
      <c r="F11" s="1730"/>
      <c r="G11" s="1218"/>
      <c r="H11" s="1730"/>
      <c r="I11" s="1730"/>
      <c r="J11" s="1730"/>
      <c r="K11" s="1730"/>
      <c r="L11" s="1730"/>
      <c r="M11" s="1218"/>
      <c r="N11" s="1731"/>
      <c r="O11" s="1218"/>
      <c r="P11" s="1218"/>
      <c r="Q11" s="1218"/>
      <c r="R11" s="1218"/>
      <c r="S11" s="1218"/>
      <c r="T11" s="1218"/>
      <c r="U11" s="1218"/>
      <c r="V11" s="1218"/>
      <c r="W11" s="1218"/>
      <c r="X11" s="1218"/>
      <c r="Y11" s="1218"/>
      <c r="Z11" s="1218"/>
      <c r="AA11" s="1218"/>
      <c r="AB11" s="1218"/>
      <c r="AC11" s="1218"/>
      <c r="AD11" s="1218"/>
      <c r="AE11" s="1218"/>
      <c r="AF11" s="1218"/>
      <c r="AG11" s="1218"/>
      <c r="AH11" s="1218"/>
      <c r="AI11" s="1218"/>
      <c r="AJ11" s="1218"/>
      <c r="AK11" s="1218"/>
      <c r="AL11" s="1218"/>
      <c r="AM11" s="1730"/>
      <c r="AN11" s="1721"/>
      <c r="AO11" s="1721"/>
      <c r="AP11" s="1723"/>
    </row>
    <row r="12" spans="1:42" ht="409.5">
      <c r="A12" s="1730">
        <v>2399</v>
      </c>
      <c r="B12" s="1733" t="s">
        <v>6078</v>
      </c>
      <c r="C12" s="1730" t="s">
        <v>6079</v>
      </c>
      <c r="D12" s="1223" t="s">
        <v>29</v>
      </c>
      <c r="E12" s="1223" t="s">
        <v>145</v>
      </c>
      <c r="F12" s="1734" t="s">
        <v>26</v>
      </c>
      <c r="G12" s="1218">
        <v>15000</v>
      </c>
      <c r="H12" s="1218">
        <v>0</v>
      </c>
      <c r="I12" s="1218">
        <v>0</v>
      </c>
      <c r="J12" s="1218">
        <v>0</v>
      </c>
      <c r="K12" s="1218">
        <v>0</v>
      </c>
      <c r="L12" s="1218">
        <v>15000</v>
      </c>
      <c r="M12" s="1218">
        <v>15000</v>
      </c>
      <c r="N12" s="1218">
        <v>0</v>
      </c>
      <c r="O12" s="1218">
        <v>15000</v>
      </c>
      <c r="P12" s="1218"/>
      <c r="Q12" s="1218"/>
      <c r="R12" s="1218"/>
      <c r="S12" s="1218"/>
      <c r="T12" s="1218"/>
      <c r="U12" s="1218"/>
      <c r="V12" s="1218"/>
      <c r="W12" s="1218"/>
      <c r="X12" s="1218">
        <v>14590.101000000001</v>
      </c>
      <c r="Y12" s="1218"/>
      <c r="Z12" s="466">
        <v>409.89899999999943</v>
      </c>
      <c r="AA12" s="466">
        <v>0</v>
      </c>
      <c r="AB12" s="21">
        <v>409.89899999999943</v>
      </c>
      <c r="AC12" s="21"/>
      <c r="AD12" s="21"/>
      <c r="AE12" s="21">
        <v>0</v>
      </c>
      <c r="AF12" s="21">
        <v>0</v>
      </c>
      <c r="AG12" s="21">
        <v>0</v>
      </c>
      <c r="AH12" s="21">
        <v>0</v>
      </c>
      <c r="AI12" s="1218"/>
      <c r="AJ12" s="1218" t="s">
        <v>12861</v>
      </c>
      <c r="AK12" s="1218"/>
      <c r="AL12" s="2601">
        <v>0.25</v>
      </c>
      <c r="AM12" s="1218">
        <v>0</v>
      </c>
      <c r="AN12" s="1735"/>
      <c r="AO12" s="1735"/>
      <c r="AP12" s="1723"/>
    </row>
    <row r="13" spans="1:42">
      <c r="A13" s="1223" t="s">
        <v>2326</v>
      </c>
      <c r="B13" s="1223"/>
      <c r="C13" s="1730"/>
      <c r="D13" s="1223"/>
      <c r="E13" s="1223"/>
      <c r="F13" s="1223"/>
      <c r="G13" s="1218"/>
      <c r="H13" s="1218"/>
      <c r="I13" s="1218"/>
      <c r="J13" s="1218"/>
      <c r="K13" s="1218"/>
      <c r="L13" s="1736"/>
      <c r="M13" s="1218"/>
      <c r="N13" s="1218"/>
      <c r="O13" s="1218"/>
      <c r="P13" s="1218"/>
      <c r="Q13" s="1218"/>
      <c r="R13" s="1218"/>
      <c r="S13" s="1218"/>
      <c r="T13" s="1218"/>
      <c r="U13" s="1218"/>
      <c r="V13" s="1218"/>
      <c r="W13" s="1218"/>
      <c r="X13" s="1218"/>
      <c r="Y13" s="1218"/>
      <c r="Z13" s="1218"/>
      <c r="AA13" s="1218"/>
      <c r="AB13" s="1218"/>
      <c r="AC13" s="1218"/>
      <c r="AD13" s="1218"/>
      <c r="AE13" s="1218"/>
      <c r="AF13" s="1218"/>
      <c r="AG13" s="1218"/>
      <c r="AH13" s="1218"/>
      <c r="AI13" s="1218"/>
      <c r="AJ13" s="1218"/>
      <c r="AK13" s="1218"/>
      <c r="AL13" s="1218"/>
      <c r="AM13" s="1218"/>
      <c r="AN13" s="1735"/>
      <c r="AO13" s="1735"/>
      <c r="AP13" s="1723"/>
    </row>
    <row r="14" spans="1:42" ht="30.6" customHeight="1" thickBot="1">
      <c r="A14" s="1738"/>
      <c r="B14" s="1738"/>
      <c r="C14" s="1739" t="s">
        <v>6080</v>
      </c>
      <c r="D14" s="1740"/>
      <c r="E14" s="1740"/>
      <c r="F14" s="1740"/>
      <c r="G14" s="1741">
        <v>15000</v>
      </c>
      <c r="H14" s="1741">
        <v>0</v>
      </c>
      <c r="I14" s="1741">
        <v>0</v>
      </c>
      <c r="J14" s="1741">
        <v>0</v>
      </c>
      <c r="K14" s="1741">
        <v>0</v>
      </c>
      <c r="L14" s="1741">
        <v>15000</v>
      </c>
      <c r="M14" s="1741">
        <v>15000</v>
      </c>
      <c r="N14" s="1741">
        <v>0</v>
      </c>
      <c r="O14" s="1741">
        <v>15000</v>
      </c>
      <c r="P14" s="1741">
        <v>0</v>
      </c>
      <c r="Q14" s="1741">
        <v>0</v>
      </c>
      <c r="R14" s="1741">
        <v>0</v>
      </c>
      <c r="S14" s="1741">
        <v>0</v>
      </c>
      <c r="T14" s="1741">
        <v>0</v>
      </c>
      <c r="U14" s="1741">
        <v>0</v>
      </c>
      <c r="V14" s="1741">
        <v>0</v>
      </c>
      <c r="W14" s="1741">
        <v>0</v>
      </c>
      <c r="X14" s="1741">
        <v>14590.101000000001</v>
      </c>
      <c r="Y14" s="1741">
        <v>0</v>
      </c>
      <c r="Z14" s="1741">
        <v>409.89899999999943</v>
      </c>
      <c r="AA14" s="1741">
        <v>0</v>
      </c>
      <c r="AB14" s="1741">
        <v>409.89899999999943</v>
      </c>
      <c r="AC14" s="1741">
        <v>0</v>
      </c>
      <c r="AD14" s="1741">
        <v>0</v>
      </c>
      <c r="AE14" s="1741">
        <v>0</v>
      </c>
      <c r="AF14" s="1741">
        <v>0</v>
      </c>
      <c r="AG14" s="1741">
        <v>0</v>
      </c>
      <c r="AH14" s="1741">
        <v>0</v>
      </c>
      <c r="AI14" s="1741">
        <v>0</v>
      </c>
      <c r="AJ14" s="2348"/>
      <c r="AK14" s="2348"/>
      <c r="AL14" s="2348"/>
      <c r="AM14" s="1741">
        <v>0</v>
      </c>
      <c r="AN14" s="1723"/>
      <c r="AO14" s="1723"/>
      <c r="AP14" s="1723"/>
    </row>
    <row r="15" spans="1:42" ht="18.75" thickTop="1">
      <c r="A15" s="1723"/>
      <c r="B15" s="1723"/>
      <c r="C15" s="1723"/>
      <c r="D15" s="1723"/>
      <c r="E15" s="1723"/>
      <c r="F15" s="1723"/>
      <c r="G15" s="1723"/>
      <c r="H15" s="1723"/>
      <c r="I15" s="1723"/>
      <c r="J15" s="1723"/>
      <c r="K15" s="1723"/>
      <c r="L15" s="1723"/>
      <c r="M15" s="1723"/>
      <c r="N15" s="1723"/>
      <c r="O15" s="1723"/>
      <c r="P15" s="1723"/>
      <c r="Q15" s="1723"/>
      <c r="R15" s="1723"/>
      <c r="S15" s="1723"/>
      <c r="T15" s="1723"/>
      <c r="U15" s="1723"/>
      <c r="V15" s="1723"/>
      <c r="W15" s="1723"/>
      <c r="X15" s="1723"/>
      <c r="Y15" s="1723"/>
      <c r="Z15" s="1723"/>
      <c r="AA15" s="1723"/>
      <c r="AB15" s="1723"/>
      <c r="AC15" s="1723"/>
      <c r="AD15" s="1723"/>
      <c r="AE15" s="1723"/>
      <c r="AF15" s="1723"/>
      <c r="AG15" s="1723"/>
      <c r="AH15" s="1723"/>
      <c r="AI15" s="1723"/>
      <c r="AJ15" s="1723"/>
      <c r="AK15" s="1723"/>
      <c r="AL15" s="1723"/>
      <c r="AM15" s="1723"/>
      <c r="AN15" s="1723"/>
      <c r="AO15" s="1723"/>
      <c r="AP15" s="1723"/>
    </row>
    <row r="16" spans="1:42" ht="18.75">
      <c r="A16" s="1742"/>
      <c r="B16" s="1742"/>
      <c r="C16" s="1742"/>
      <c r="D16" s="1742"/>
      <c r="E16" s="1742"/>
      <c r="F16" s="1742"/>
      <c r="G16" s="1742"/>
      <c r="H16" s="1742"/>
      <c r="I16" s="1742"/>
      <c r="J16" s="1742"/>
      <c r="K16" s="1742"/>
      <c r="L16" s="1742"/>
      <c r="M16" s="1742"/>
      <c r="N16" s="1742"/>
      <c r="O16" s="1742"/>
      <c r="P16" s="1742"/>
      <c r="Q16" s="1742"/>
      <c r="R16" s="1742"/>
      <c r="S16" s="1742"/>
      <c r="T16" s="1742"/>
      <c r="U16" s="1742"/>
      <c r="V16" s="1742"/>
      <c r="W16" s="1742"/>
      <c r="X16" s="1742"/>
      <c r="Y16" s="1742"/>
      <c r="Z16" s="1742"/>
      <c r="AA16" s="1742"/>
      <c r="AB16" s="1742"/>
      <c r="AC16" s="1742"/>
      <c r="AD16" s="1742"/>
      <c r="AE16" s="1742"/>
      <c r="AF16" s="1742"/>
      <c r="AG16" s="1742"/>
      <c r="AH16" s="1742"/>
      <c r="AI16" s="1742"/>
      <c r="AJ16" s="1742"/>
      <c r="AK16" s="1742"/>
      <c r="AL16" s="1742"/>
      <c r="AM16" s="1742"/>
    </row>
    <row r="17" spans="1:39" ht="18.75">
      <c r="A17" s="1742"/>
      <c r="B17" s="1742"/>
      <c r="C17" s="1742"/>
      <c r="D17" s="1742"/>
      <c r="E17" s="1742"/>
      <c r="F17" s="1742"/>
      <c r="G17" s="1742"/>
      <c r="H17" s="1742"/>
      <c r="I17" s="1742"/>
      <c r="J17" s="1742"/>
      <c r="K17" s="1742"/>
      <c r="L17" s="1742"/>
      <c r="M17" s="1742"/>
      <c r="N17" s="1742"/>
      <c r="O17" s="1742"/>
      <c r="P17" s="1742"/>
      <c r="Q17" s="1742"/>
      <c r="R17" s="1742"/>
      <c r="S17" s="1742"/>
      <c r="T17" s="1742"/>
      <c r="U17" s="1742"/>
      <c r="V17" s="1742"/>
      <c r="W17" s="1742"/>
      <c r="X17" s="1742"/>
      <c r="Y17" s="1742"/>
      <c r="Z17" s="1742"/>
      <c r="AA17" s="1742"/>
      <c r="AB17" s="1742"/>
      <c r="AC17" s="1742"/>
      <c r="AD17" s="1742"/>
      <c r="AE17" s="1742"/>
      <c r="AF17" s="1742"/>
      <c r="AG17" s="1742"/>
      <c r="AH17" s="1742"/>
      <c r="AI17" s="1742"/>
      <c r="AJ17" s="1742"/>
      <c r="AK17" s="1742"/>
      <c r="AL17" s="1742"/>
      <c r="AM17" s="1742"/>
    </row>
  </sheetData>
  <mergeCells count="27">
    <mergeCell ref="A1:AM1"/>
    <mergeCell ref="A2:AM2"/>
    <mergeCell ref="A4:A6"/>
    <mergeCell ref="B4:B6"/>
    <mergeCell ref="C4:C6"/>
    <mergeCell ref="D4:D6"/>
    <mergeCell ref="E4:E6"/>
    <mergeCell ref="F4:F6"/>
    <mergeCell ref="G4:G6"/>
    <mergeCell ref="H4:H6"/>
    <mergeCell ref="I4:J5"/>
    <mergeCell ref="K4:K6"/>
    <mergeCell ref="L4:L6"/>
    <mergeCell ref="M4:O5"/>
    <mergeCell ref="AM4:AM6"/>
    <mergeCell ref="AK3:AL3"/>
    <mergeCell ref="P4:S4"/>
    <mergeCell ref="T4:U5"/>
    <mergeCell ref="V4:W5"/>
    <mergeCell ref="X4:Y5"/>
    <mergeCell ref="Z4:AB5"/>
    <mergeCell ref="AL4:AL6"/>
    <mergeCell ref="AC4:AE5"/>
    <mergeCell ref="AF4:AH5"/>
    <mergeCell ref="AI4:AI6"/>
    <mergeCell ref="AJ4:AJ6"/>
    <mergeCell ref="AK4:AK6"/>
  </mergeCells>
  <printOptions horizontalCentered="1"/>
  <pageMargins left="0.39370078740157483" right="0.19685039370078741" top="0.51181102362204722" bottom="0.51181102362204722" header="0.51181102362204722" footer="0.51181102362204722"/>
  <pageSetup paperSize="9" scale="55" firstPageNumber="10" orientation="landscape" useFirstPageNumber="1" r:id="rId1"/>
  <headerFooter alignWithMargins="0">
    <oddHeader>&amp;R{&amp;P}</oddHeader>
  </headerFooter>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0">
    <tabColor rgb="FF7030A0"/>
  </sheetPr>
  <dimension ref="A1:AX98"/>
  <sheetViews>
    <sheetView showRuler="0" view="pageBreakPreview" zoomScale="70" zoomScaleNormal="85" zoomScaleSheetLayoutView="70" workbookViewId="0">
      <pane ySplit="7" topLeftCell="A28" activePane="bottomLeft" state="frozen"/>
      <selection activeCell="B13" sqref="B13"/>
      <selection pane="bottomLeft" activeCell="B13" sqref="B13"/>
    </sheetView>
  </sheetViews>
  <sheetFormatPr defaultColWidth="7.875" defaultRowHeight="18.75"/>
  <cols>
    <col min="1" max="1" width="5.625" style="1823" customWidth="1"/>
    <col min="2" max="2" width="11.25" style="1823" hidden="1" customWidth="1"/>
    <col min="3" max="3" width="30.25" style="1744" customWidth="1"/>
    <col min="4" max="4" width="11.375" style="1744" customWidth="1"/>
    <col min="5" max="5" width="9.5" style="1744" customWidth="1"/>
    <col min="6" max="6" width="8.75" style="1744" hidden="1" customWidth="1"/>
    <col min="7" max="7" width="10" style="1822" customWidth="1"/>
    <col min="8" max="8" width="9.375" style="1822" hidden="1" customWidth="1"/>
    <col min="9" max="9" width="8.875" style="1822" hidden="1" customWidth="1"/>
    <col min="10" max="10" width="10" style="1822" hidden="1" customWidth="1"/>
    <col min="11" max="12" width="10" style="1822" customWidth="1"/>
    <col min="13" max="13" width="8.875" style="1822" customWidth="1"/>
    <col min="14" max="14" width="9" style="1822" bestFit="1" customWidth="1"/>
    <col min="15" max="15" width="10.375" style="1822" customWidth="1"/>
    <col min="16" max="23" width="10.375" style="1822" hidden="1" customWidth="1"/>
    <col min="24" max="24" width="8.125" style="1822" hidden="1" customWidth="1"/>
    <col min="25" max="25" width="9.25" style="1822" hidden="1" customWidth="1"/>
    <col min="26" max="27" width="9.75" style="1822" bestFit="1" customWidth="1"/>
    <col min="28" max="28" width="10.25" style="1822" bestFit="1" customWidth="1"/>
    <col min="29" max="34" width="10.375" style="1822" customWidth="1"/>
    <col min="35" max="35" width="10.375" style="1822" hidden="1" customWidth="1"/>
    <col min="36" max="38" width="10.375" style="1822" customWidth="1"/>
    <col min="39" max="39" width="10" style="1822" customWidth="1"/>
    <col min="40" max="40" width="17.375" style="1822" hidden="1" customWidth="1"/>
    <col min="41" max="41" width="24.375" style="1744" hidden="1" customWidth="1"/>
    <col min="42" max="42" width="15.5" style="1744" hidden="1" customWidth="1"/>
    <col min="43" max="43" width="25.5" style="1744" customWidth="1"/>
    <col min="44" max="44" width="9" style="1744" customWidth="1"/>
    <col min="45" max="45" width="7.875" style="1744"/>
    <col min="46" max="46" width="9" style="1744" customWidth="1"/>
    <col min="47" max="277" width="7.875" style="1744"/>
    <col min="278" max="278" width="5.75" style="1744" customWidth="1"/>
    <col min="279" max="279" width="34.375" style="1744" customWidth="1"/>
    <col min="280" max="280" width="11" style="1744" customWidth="1"/>
    <col min="281" max="281" width="9.5" style="1744" customWidth="1"/>
    <col min="282" max="282" width="9.375" style="1744" customWidth="1"/>
    <col min="283" max="283" width="9.75" style="1744" customWidth="1"/>
    <col min="284" max="284" width="8.75" style="1744" customWidth="1"/>
    <col min="285" max="286" width="8.625" style="1744" customWidth="1"/>
    <col min="287" max="287" width="8.875" style="1744" customWidth="1"/>
    <col min="288" max="288" width="9.875" style="1744" customWidth="1"/>
    <col min="289" max="289" width="8.625" style="1744" customWidth="1"/>
    <col min="290" max="291" width="8.75" style="1744" customWidth="1"/>
    <col min="292" max="292" width="8.125" style="1744" customWidth="1"/>
    <col min="293" max="293" width="7.125" style="1744" customWidth="1"/>
    <col min="294" max="294" width="6.625" style="1744" customWidth="1"/>
    <col min="295" max="295" width="8.5" style="1744" customWidth="1"/>
    <col min="296" max="296" width="8.625" style="1744" customWidth="1"/>
    <col min="297" max="297" width="21.375" style="1744" customWidth="1"/>
    <col min="298" max="298" width="36.5" style="1744" customWidth="1"/>
    <col min="299" max="299" width="8" style="1744" customWidth="1"/>
    <col min="300" max="300" width="9" style="1744" customWidth="1"/>
    <col min="301" max="301" width="7.875" style="1744"/>
    <col min="302" max="302" width="9" style="1744" customWidth="1"/>
    <col min="303" max="533" width="7.875" style="1744"/>
    <col min="534" max="534" width="5.75" style="1744" customWidth="1"/>
    <col min="535" max="535" width="34.375" style="1744" customWidth="1"/>
    <col min="536" max="536" width="11" style="1744" customWidth="1"/>
    <col min="537" max="537" width="9.5" style="1744" customWidth="1"/>
    <col min="538" max="538" width="9.375" style="1744" customWidth="1"/>
    <col min="539" max="539" width="9.75" style="1744" customWidth="1"/>
    <col min="540" max="540" width="8.75" style="1744" customWidth="1"/>
    <col min="541" max="542" width="8.625" style="1744" customWidth="1"/>
    <col min="543" max="543" width="8.875" style="1744" customWidth="1"/>
    <col min="544" max="544" width="9.875" style="1744" customWidth="1"/>
    <col min="545" max="545" width="8.625" style="1744" customWidth="1"/>
    <col min="546" max="547" width="8.75" style="1744" customWidth="1"/>
    <col min="548" max="548" width="8.125" style="1744" customWidth="1"/>
    <col min="549" max="549" width="7.125" style="1744" customWidth="1"/>
    <col min="550" max="550" width="6.625" style="1744" customWidth="1"/>
    <col min="551" max="551" width="8.5" style="1744" customWidth="1"/>
    <col min="552" max="552" width="8.625" style="1744" customWidth="1"/>
    <col min="553" max="553" width="21.375" style="1744" customWidth="1"/>
    <col min="554" max="554" width="36.5" style="1744" customWidth="1"/>
    <col min="555" max="555" width="8" style="1744" customWidth="1"/>
    <col min="556" max="556" width="9" style="1744" customWidth="1"/>
    <col min="557" max="557" width="7.875" style="1744"/>
    <col min="558" max="558" width="9" style="1744" customWidth="1"/>
    <col min="559" max="789" width="7.875" style="1744"/>
    <col min="790" max="790" width="5.75" style="1744" customWidth="1"/>
    <col min="791" max="791" width="34.375" style="1744" customWidth="1"/>
    <col min="792" max="792" width="11" style="1744" customWidth="1"/>
    <col min="793" max="793" width="9.5" style="1744" customWidth="1"/>
    <col min="794" max="794" width="9.375" style="1744" customWidth="1"/>
    <col min="795" max="795" width="9.75" style="1744" customWidth="1"/>
    <col min="796" max="796" width="8.75" style="1744" customWidth="1"/>
    <col min="797" max="798" width="8.625" style="1744" customWidth="1"/>
    <col min="799" max="799" width="8.875" style="1744" customWidth="1"/>
    <col min="800" max="800" width="9.875" style="1744" customWidth="1"/>
    <col min="801" max="801" width="8.625" style="1744" customWidth="1"/>
    <col min="802" max="803" width="8.75" style="1744" customWidth="1"/>
    <col min="804" max="804" width="8.125" style="1744" customWidth="1"/>
    <col min="805" max="805" width="7.125" style="1744" customWidth="1"/>
    <col min="806" max="806" width="6.625" style="1744" customWidth="1"/>
    <col min="807" max="807" width="8.5" style="1744" customWidth="1"/>
    <col min="808" max="808" width="8.625" style="1744" customWidth="1"/>
    <col min="809" max="809" width="21.375" style="1744" customWidth="1"/>
    <col min="810" max="810" width="36.5" style="1744" customWidth="1"/>
    <col min="811" max="811" width="8" style="1744" customWidth="1"/>
    <col min="812" max="812" width="9" style="1744" customWidth="1"/>
    <col min="813" max="813" width="7.875" style="1744"/>
    <col min="814" max="814" width="9" style="1744" customWidth="1"/>
    <col min="815" max="1045" width="7.875" style="1744"/>
    <col min="1046" max="1046" width="5.75" style="1744" customWidth="1"/>
    <col min="1047" max="1047" width="34.375" style="1744" customWidth="1"/>
    <col min="1048" max="1048" width="11" style="1744" customWidth="1"/>
    <col min="1049" max="1049" width="9.5" style="1744" customWidth="1"/>
    <col min="1050" max="1050" width="9.375" style="1744" customWidth="1"/>
    <col min="1051" max="1051" width="9.75" style="1744" customWidth="1"/>
    <col min="1052" max="1052" width="8.75" style="1744" customWidth="1"/>
    <col min="1053" max="1054" width="8.625" style="1744" customWidth="1"/>
    <col min="1055" max="1055" width="8.875" style="1744" customWidth="1"/>
    <col min="1056" max="1056" width="9.875" style="1744" customWidth="1"/>
    <col min="1057" max="1057" width="8.625" style="1744" customWidth="1"/>
    <col min="1058" max="1059" width="8.75" style="1744" customWidth="1"/>
    <col min="1060" max="1060" width="8.125" style="1744" customWidth="1"/>
    <col min="1061" max="1061" width="7.125" style="1744" customWidth="1"/>
    <col min="1062" max="1062" width="6.625" style="1744" customWidth="1"/>
    <col min="1063" max="1063" width="8.5" style="1744" customWidth="1"/>
    <col min="1064" max="1064" width="8.625" style="1744" customWidth="1"/>
    <col min="1065" max="1065" width="21.375" style="1744" customWidth="1"/>
    <col min="1066" max="1066" width="36.5" style="1744" customWidth="1"/>
    <col min="1067" max="1067" width="8" style="1744" customWidth="1"/>
    <col min="1068" max="1068" width="9" style="1744" customWidth="1"/>
    <col min="1069" max="1069" width="7.875" style="1744"/>
    <col min="1070" max="1070" width="9" style="1744" customWidth="1"/>
    <col min="1071" max="1301" width="7.875" style="1744"/>
    <col min="1302" max="1302" width="5.75" style="1744" customWidth="1"/>
    <col min="1303" max="1303" width="34.375" style="1744" customWidth="1"/>
    <col min="1304" max="1304" width="11" style="1744" customWidth="1"/>
    <col min="1305" max="1305" width="9.5" style="1744" customWidth="1"/>
    <col min="1306" max="1306" width="9.375" style="1744" customWidth="1"/>
    <col min="1307" max="1307" width="9.75" style="1744" customWidth="1"/>
    <col min="1308" max="1308" width="8.75" style="1744" customWidth="1"/>
    <col min="1309" max="1310" width="8.625" style="1744" customWidth="1"/>
    <col min="1311" max="1311" width="8.875" style="1744" customWidth="1"/>
    <col min="1312" max="1312" width="9.875" style="1744" customWidth="1"/>
    <col min="1313" max="1313" width="8.625" style="1744" customWidth="1"/>
    <col min="1314" max="1315" width="8.75" style="1744" customWidth="1"/>
    <col min="1316" max="1316" width="8.125" style="1744" customWidth="1"/>
    <col min="1317" max="1317" width="7.125" style="1744" customWidth="1"/>
    <col min="1318" max="1318" width="6.625" style="1744" customWidth="1"/>
    <col min="1319" max="1319" width="8.5" style="1744" customWidth="1"/>
    <col min="1320" max="1320" width="8.625" style="1744" customWidth="1"/>
    <col min="1321" max="1321" width="21.375" style="1744" customWidth="1"/>
    <col min="1322" max="1322" width="36.5" style="1744" customWidth="1"/>
    <col min="1323" max="1323" width="8" style="1744" customWidth="1"/>
    <col min="1324" max="1324" width="9" style="1744" customWidth="1"/>
    <col min="1325" max="1325" width="7.875" style="1744"/>
    <col min="1326" max="1326" width="9" style="1744" customWidth="1"/>
    <col min="1327" max="1557" width="7.875" style="1744"/>
    <col min="1558" max="1558" width="5.75" style="1744" customWidth="1"/>
    <col min="1559" max="1559" width="34.375" style="1744" customWidth="1"/>
    <col min="1560" max="1560" width="11" style="1744" customWidth="1"/>
    <col min="1561" max="1561" width="9.5" style="1744" customWidth="1"/>
    <col min="1562" max="1562" width="9.375" style="1744" customWidth="1"/>
    <col min="1563" max="1563" width="9.75" style="1744" customWidth="1"/>
    <col min="1564" max="1564" width="8.75" style="1744" customWidth="1"/>
    <col min="1565" max="1566" width="8.625" style="1744" customWidth="1"/>
    <col min="1567" max="1567" width="8.875" style="1744" customWidth="1"/>
    <col min="1568" max="1568" width="9.875" style="1744" customWidth="1"/>
    <col min="1569" max="1569" width="8.625" style="1744" customWidth="1"/>
    <col min="1570" max="1571" width="8.75" style="1744" customWidth="1"/>
    <col min="1572" max="1572" width="8.125" style="1744" customWidth="1"/>
    <col min="1573" max="1573" width="7.125" style="1744" customWidth="1"/>
    <col min="1574" max="1574" width="6.625" style="1744" customWidth="1"/>
    <col min="1575" max="1575" width="8.5" style="1744" customWidth="1"/>
    <col min="1576" max="1576" width="8.625" style="1744" customWidth="1"/>
    <col min="1577" max="1577" width="21.375" style="1744" customWidth="1"/>
    <col min="1578" max="1578" width="36.5" style="1744" customWidth="1"/>
    <col min="1579" max="1579" width="8" style="1744" customWidth="1"/>
    <col min="1580" max="1580" width="9" style="1744" customWidth="1"/>
    <col min="1581" max="1581" width="7.875" style="1744"/>
    <col min="1582" max="1582" width="9" style="1744" customWidth="1"/>
    <col min="1583" max="1813" width="7.875" style="1744"/>
    <col min="1814" max="1814" width="5.75" style="1744" customWidth="1"/>
    <col min="1815" max="1815" width="34.375" style="1744" customWidth="1"/>
    <col min="1816" max="1816" width="11" style="1744" customWidth="1"/>
    <col min="1817" max="1817" width="9.5" style="1744" customWidth="1"/>
    <col min="1818" max="1818" width="9.375" style="1744" customWidth="1"/>
    <col min="1819" max="1819" width="9.75" style="1744" customWidth="1"/>
    <col min="1820" max="1820" width="8.75" style="1744" customWidth="1"/>
    <col min="1821" max="1822" width="8.625" style="1744" customWidth="1"/>
    <col min="1823" max="1823" width="8.875" style="1744" customWidth="1"/>
    <col min="1824" max="1824" width="9.875" style="1744" customWidth="1"/>
    <col min="1825" max="1825" width="8.625" style="1744" customWidth="1"/>
    <col min="1826" max="1827" width="8.75" style="1744" customWidth="1"/>
    <col min="1828" max="1828" width="8.125" style="1744" customWidth="1"/>
    <col min="1829" max="1829" width="7.125" style="1744" customWidth="1"/>
    <col min="1830" max="1830" width="6.625" style="1744" customWidth="1"/>
    <col min="1831" max="1831" width="8.5" style="1744" customWidth="1"/>
    <col min="1832" max="1832" width="8.625" style="1744" customWidth="1"/>
    <col min="1833" max="1833" width="21.375" style="1744" customWidth="1"/>
    <col min="1834" max="1834" width="36.5" style="1744" customWidth="1"/>
    <col min="1835" max="1835" width="8" style="1744" customWidth="1"/>
    <col min="1836" max="1836" width="9" style="1744" customWidth="1"/>
    <col min="1837" max="1837" width="7.875" style="1744"/>
    <col min="1838" max="1838" width="9" style="1744" customWidth="1"/>
    <col min="1839" max="2069" width="7.875" style="1744"/>
    <col min="2070" max="2070" width="5.75" style="1744" customWidth="1"/>
    <col min="2071" max="2071" width="34.375" style="1744" customWidth="1"/>
    <col min="2072" max="2072" width="11" style="1744" customWidth="1"/>
    <col min="2073" max="2073" width="9.5" style="1744" customWidth="1"/>
    <col min="2074" max="2074" width="9.375" style="1744" customWidth="1"/>
    <col min="2075" max="2075" width="9.75" style="1744" customWidth="1"/>
    <col min="2076" max="2076" width="8.75" style="1744" customWidth="1"/>
    <col min="2077" max="2078" width="8.625" style="1744" customWidth="1"/>
    <col min="2079" max="2079" width="8.875" style="1744" customWidth="1"/>
    <col min="2080" max="2080" width="9.875" style="1744" customWidth="1"/>
    <col min="2081" max="2081" width="8.625" style="1744" customWidth="1"/>
    <col min="2082" max="2083" width="8.75" style="1744" customWidth="1"/>
    <col min="2084" max="2084" width="8.125" style="1744" customWidth="1"/>
    <col min="2085" max="2085" width="7.125" style="1744" customWidth="1"/>
    <col min="2086" max="2086" width="6.625" style="1744" customWidth="1"/>
    <col min="2087" max="2087" width="8.5" style="1744" customWidth="1"/>
    <col min="2088" max="2088" width="8.625" style="1744" customWidth="1"/>
    <col min="2089" max="2089" width="21.375" style="1744" customWidth="1"/>
    <col min="2090" max="2090" width="36.5" style="1744" customWidth="1"/>
    <col min="2091" max="2091" width="8" style="1744" customWidth="1"/>
    <col min="2092" max="2092" width="9" style="1744" customWidth="1"/>
    <col min="2093" max="2093" width="7.875" style="1744"/>
    <col min="2094" max="2094" width="9" style="1744" customWidth="1"/>
    <col min="2095" max="2325" width="7.875" style="1744"/>
    <col min="2326" max="2326" width="5.75" style="1744" customWidth="1"/>
    <col min="2327" max="2327" width="34.375" style="1744" customWidth="1"/>
    <col min="2328" max="2328" width="11" style="1744" customWidth="1"/>
    <col min="2329" max="2329" width="9.5" style="1744" customWidth="1"/>
    <col min="2330" max="2330" width="9.375" style="1744" customWidth="1"/>
    <col min="2331" max="2331" width="9.75" style="1744" customWidth="1"/>
    <col min="2332" max="2332" width="8.75" style="1744" customWidth="1"/>
    <col min="2333" max="2334" width="8.625" style="1744" customWidth="1"/>
    <col min="2335" max="2335" width="8.875" style="1744" customWidth="1"/>
    <col min="2336" max="2336" width="9.875" style="1744" customWidth="1"/>
    <col min="2337" max="2337" width="8.625" style="1744" customWidth="1"/>
    <col min="2338" max="2339" width="8.75" style="1744" customWidth="1"/>
    <col min="2340" max="2340" width="8.125" style="1744" customWidth="1"/>
    <col min="2341" max="2341" width="7.125" style="1744" customWidth="1"/>
    <col min="2342" max="2342" width="6.625" style="1744" customWidth="1"/>
    <col min="2343" max="2343" width="8.5" style="1744" customWidth="1"/>
    <col min="2344" max="2344" width="8.625" style="1744" customWidth="1"/>
    <col min="2345" max="2345" width="21.375" style="1744" customWidth="1"/>
    <col min="2346" max="2346" width="36.5" style="1744" customWidth="1"/>
    <col min="2347" max="2347" width="8" style="1744" customWidth="1"/>
    <col min="2348" max="2348" width="9" style="1744" customWidth="1"/>
    <col min="2349" max="2349" width="7.875" style="1744"/>
    <col min="2350" max="2350" width="9" style="1744" customWidth="1"/>
    <col min="2351" max="2581" width="7.875" style="1744"/>
    <col min="2582" max="2582" width="5.75" style="1744" customWidth="1"/>
    <col min="2583" max="2583" width="34.375" style="1744" customWidth="1"/>
    <col min="2584" max="2584" width="11" style="1744" customWidth="1"/>
    <col min="2585" max="2585" width="9.5" style="1744" customWidth="1"/>
    <col min="2586" max="2586" width="9.375" style="1744" customWidth="1"/>
    <col min="2587" max="2587" width="9.75" style="1744" customWidth="1"/>
    <col min="2588" max="2588" width="8.75" style="1744" customWidth="1"/>
    <col min="2589" max="2590" width="8.625" style="1744" customWidth="1"/>
    <col min="2591" max="2591" width="8.875" style="1744" customWidth="1"/>
    <col min="2592" max="2592" width="9.875" style="1744" customWidth="1"/>
    <col min="2593" max="2593" width="8.625" style="1744" customWidth="1"/>
    <col min="2594" max="2595" width="8.75" style="1744" customWidth="1"/>
    <col min="2596" max="2596" width="8.125" style="1744" customWidth="1"/>
    <col min="2597" max="2597" width="7.125" style="1744" customWidth="1"/>
    <col min="2598" max="2598" width="6.625" style="1744" customWidth="1"/>
    <col min="2599" max="2599" width="8.5" style="1744" customWidth="1"/>
    <col min="2600" max="2600" width="8.625" style="1744" customWidth="1"/>
    <col min="2601" max="2601" width="21.375" style="1744" customWidth="1"/>
    <col min="2602" max="2602" width="36.5" style="1744" customWidth="1"/>
    <col min="2603" max="2603" width="8" style="1744" customWidth="1"/>
    <col min="2604" max="2604" width="9" style="1744" customWidth="1"/>
    <col min="2605" max="2605" width="7.875" style="1744"/>
    <col min="2606" max="2606" width="9" style="1744" customWidth="1"/>
    <col min="2607" max="2837" width="7.875" style="1744"/>
    <col min="2838" max="2838" width="5.75" style="1744" customWidth="1"/>
    <col min="2839" max="2839" width="34.375" style="1744" customWidth="1"/>
    <col min="2840" max="2840" width="11" style="1744" customWidth="1"/>
    <col min="2841" max="2841" width="9.5" style="1744" customWidth="1"/>
    <col min="2842" max="2842" width="9.375" style="1744" customWidth="1"/>
    <col min="2843" max="2843" width="9.75" style="1744" customWidth="1"/>
    <col min="2844" max="2844" width="8.75" style="1744" customWidth="1"/>
    <col min="2845" max="2846" width="8.625" style="1744" customWidth="1"/>
    <col min="2847" max="2847" width="8.875" style="1744" customWidth="1"/>
    <col min="2848" max="2848" width="9.875" style="1744" customWidth="1"/>
    <col min="2849" max="2849" width="8.625" style="1744" customWidth="1"/>
    <col min="2850" max="2851" width="8.75" style="1744" customWidth="1"/>
    <col min="2852" max="2852" width="8.125" style="1744" customWidth="1"/>
    <col min="2853" max="2853" width="7.125" style="1744" customWidth="1"/>
    <col min="2854" max="2854" width="6.625" style="1744" customWidth="1"/>
    <col min="2855" max="2855" width="8.5" style="1744" customWidth="1"/>
    <col min="2856" max="2856" width="8.625" style="1744" customWidth="1"/>
    <col min="2857" max="2857" width="21.375" style="1744" customWidth="1"/>
    <col min="2858" max="2858" width="36.5" style="1744" customWidth="1"/>
    <col min="2859" max="2859" width="8" style="1744" customWidth="1"/>
    <col min="2860" max="2860" width="9" style="1744" customWidth="1"/>
    <col min="2861" max="2861" width="7.875" style="1744"/>
    <col min="2862" max="2862" width="9" style="1744" customWidth="1"/>
    <col min="2863" max="3093" width="7.875" style="1744"/>
    <col min="3094" max="3094" width="5.75" style="1744" customWidth="1"/>
    <col min="3095" max="3095" width="34.375" style="1744" customWidth="1"/>
    <col min="3096" max="3096" width="11" style="1744" customWidth="1"/>
    <col min="3097" max="3097" width="9.5" style="1744" customWidth="1"/>
    <col min="3098" max="3098" width="9.375" style="1744" customWidth="1"/>
    <col min="3099" max="3099" width="9.75" style="1744" customWidth="1"/>
    <col min="3100" max="3100" width="8.75" style="1744" customWidth="1"/>
    <col min="3101" max="3102" width="8.625" style="1744" customWidth="1"/>
    <col min="3103" max="3103" width="8.875" style="1744" customWidth="1"/>
    <col min="3104" max="3104" width="9.875" style="1744" customWidth="1"/>
    <col min="3105" max="3105" width="8.625" style="1744" customWidth="1"/>
    <col min="3106" max="3107" width="8.75" style="1744" customWidth="1"/>
    <col min="3108" max="3108" width="8.125" style="1744" customWidth="1"/>
    <col min="3109" max="3109" width="7.125" style="1744" customWidth="1"/>
    <col min="3110" max="3110" width="6.625" style="1744" customWidth="1"/>
    <col min="3111" max="3111" width="8.5" style="1744" customWidth="1"/>
    <col min="3112" max="3112" width="8.625" style="1744" customWidth="1"/>
    <col min="3113" max="3113" width="21.375" style="1744" customWidth="1"/>
    <col min="3114" max="3114" width="36.5" style="1744" customWidth="1"/>
    <col min="3115" max="3115" width="8" style="1744" customWidth="1"/>
    <col min="3116" max="3116" width="9" style="1744" customWidth="1"/>
    <col min="3117" max="3117" width="7.875" style="1744"/>
    <col min="3118" max="3118" width="9" style="1744" customWidth="1"/>
    <col min="3119" max="3349" width="7.875" style="1744"/>
    <col min="3350" max="3350" width="5.75" style="1744" customWidth="1"/>
    <col min="3351" max="3351" width="34.375" style="1744" customWidth="1"/>
    <col min="3352" max="3352" width="11" style="1744" customWidth="1"/>
    <col min="3353" max="3353" width="9.5" style="1744" customWidth="1"/>
    <col min="3354" max="3354" width="9.375" style="1744" customWidth="1"/>
    <col min="3355" max="3355" width="9.75" style="1744" customWidth="1"/>
    <col min="3356" max="3356" width="8.75" style="1744" customWidth="1"/>
    <col min="3357" max="3358" width="8.625" style="1744" customWidth="1"/>
    <col min="3359" max="3359" width="8.875" style="1744" customWidth="1"/>
    <col min="3360" max="3360" width="9.875" style="1744" customWidth="1"/>
    <col min="3361" max="3361" width="8.625" style="1744" customWidth="1"/>
    <col min="3362" max="3363" width="8.75" style="1744" customWidth="1"/>
    <col min="3364" max="3364" width="8.125" style="1744" customWidth="1"/>
    <col min="3365" max="3365" width="7.125" style="1744" customWidth="1"/>
    <col min="3366" max="3366" width="6.625" style="1744" customWidth="1"/>
    <col min="3367" max="3367" width="8.5" style="1744" customWidth="1"/>
    <col min="3368" max="3368" width="8.625" style="1744" customWidth="1"/>
    <col min="3369" max="3369" width="21.375" style="1744" customWidth="1"/>
    <col min="3370" max="3370" width="36.5" style="1744" customWidth="1"/>
    <col min="3371" max="3371" width="8" style="1744" customWidth="1"/>
    <col min="3372" max="3372" width="9" style="1744" customWidth="1"/>
    <col min="3373" max="3373" width="7.875" style="1744"/>
    <col min="3374" max="3374" width="9" style="1744" customWidth="1"/>
    <col min="3375" max="3605" width="7.875" style="1744"/>
    <col min="3606" max="3606" width="5.75" style="1744" customWidth="1"/>
    <col min="3607" max="3607" width="34.375" style="1744" customWidth="1"/>
    <col min="3608" max="3608" width="11" style="1744" customWidth="1"/>
    <col min="3609" max="3609" width="9.5" style="1744" customWidth="1"/>
    <col min="3610" max="3610" width="9.375" style="1744" customWidth="1"/>
    <col min="3611" max="3611" width="9.75" style="1744" customWidth="1"/>
    <col min="3612" max="3612" width="8.75" style="1744" customWidth="1"/>
    <col min="3613" max="3614" width="8.625" style="1744" customWidth="1"/>
    <col min="3615" max="3615" width="8.875" style="1744" customWidth="1"/>
    <col min="3616" max="3616" width="9.875" style="1744" customWidth="1"/>
    <col min="3617" max="3617" width="8.625" style="1744" customWidth="1"/>
    <col min="3618" max="3619" width="8.75" style="1744" customWidth="1"/>
    <col min="3620" max="3620" width="8.125" style="1744" customWidth="1"/>
    <col min="3621" max="3621" width="7.125" style="1744" customWidth="1"/>
    <col min="3622" max="3622" width="6.625" style="1744" customWidth="1"/>
    <col min="3623" max="3623" width="8.5" style="1744" customWidth="1"/>
    <col min="3624" max="3624" width="8.625" style="1744" customWidth="1"/>
    <col min="3625" max="3625" width="21.375" style="1744" customWidth="1"/>
    <col min="3626" max="3626" width="36.5" style="1744" customWidth="1"/>
    <col min="3627" max="3627" width="8" style="1744" customWidth="1"/>
    <col min="3628" max="3628" width="9" style="1744" customWidth="1"/>
    <col min="3629" max="3629" width="7.875" style="1744"/>
    <col min="3630" max="3630" width="9" style="1744" customWidth="1"/>
    <col min="3631" max="3861" width="7.875" style="1744"/>
    <col min="3862" max="3862" width="5.75" style="1744" customWidth="1"/>
    <col min="3863" max="3863" width="34.375" style="1744" customWidth="1"/>
    <col min="3864" max="3864" width="11" style="1744" customWidth="1"/>
    <col min="3865" max="3865" width="9.5" style="1744" customWidth="1"/>
    <col min="3866" max="3866" width="9.375" style="1744" customWidth="1"/>
    <col min="3867" max="3867" width="9.75" style="1744" customWidth="1"/>
    <col min="3868" max="3868" width="8.75" style="1744" customWidth="1"/>
    <col min="3869" max="3870" width="8.625" style="1744" customWidth="1"/>
    <col min="3871" max="3871" width="8.875" style="1744" customWidth="1"/>
    <col min="3872" max="3872" width="9.875" style="1744" customWidth="1"/>
    <col min="3873" max="3873" width="8.625" style="1744" customWidth="1"/>
    <col min="3874" max="3875" width="8.75" style="1744" customWidth="1"/>
    <col min="3876" max="3876" width="8.125" style="1744" customWidth="1"/>
    <col min="3877" max="3877" width="7.125" style="1744" customWidth="1"/>
    <col min="3878" max="3878" width="6.625" style="1744" customWidth="1"/>
    <col min="3879" max="3879" width="8.5" style="1744" customWidth="1"/>
    <col min="3880" max="3880" width="8.625" style="1744" customWidth="1"/>
    <col min="3881" max="3881" width="21.375" style="1744" customWidth="1"/>
    <col min="3882" max="3882" width="36.5" style="1744" customWidth="1"/>
    <col min="3883" max="3883" width="8" style="1744" customWidth="1"/>
    <col min="3884" max="3884" width="9" style="1744" customWidth="1"/>
    <col min="3885" max="3885" width="7.875" style="1744"/>
    <col min="3886" max="3886" width="9" style="1744" customWidth="1"/>
    <col min="3887" max="4117" width="7.875" style="1744"/>
    <col min="4118" max="4118" width="5.75" style="1744" customWidth="1"/>
    <col min="4119" max="4119" width="34.375" style="1744" customWidth="1"/>
    <col min="4120" max="4120" width="11" style="1744" customWidth="1"/>
    <col min="4121" max="4121" width="9.5" style="1744" customWidth="1"/>
    <col min="4122" max="4122" width="9.375" style="1744" customWidth="1"/>
    <col min="4123" max="4123" width="9.75" style="1744" customWidth="1"/>
    <col min="4124" max="4124" width="8.75" style="1744" customWidth="1"/>
    <col min="4125" max="4126" width="8.625" style="1744" customWidth="1"/>
    <col min="4127" max="4127" width="8.875" style="1744" customWidth="1"/>
    <col min="4128" max="4128" width="9.875" style="1744" customWidth="1"/>
    <col min="4129" max="4129" width="8.625" style="1744" customWidth="1"/>
    <col min="4130" max="4131" width="8.75" style="1744" customWidth="1"/>
    <col min="4132" max="4132" width="8.125" style="1744" customWidth="1"/>
    <col min="4133" max="4133" width="7.125" style="1744" customWidth="1"/>
    <col min="4134" max="4134" width="6.625" style="1744" customWidth="1"/>
    <col min="4135" max="4135" width="8.5" style="1744" customWidth="1"/>
    <col min="4136" max="4136" width="8.625" style="1744" customWidth="1"/>
    <col min="4137" max="4137" width="21.375" style="1744" customWidth="1"/>
    <col min="4138" max="4138" width="36.5" style="1744" customWidth="1"/>
    <col min="4139" max="4139" width="8" style="1744" customWidth="1"/>
    <col min="4140" max="4140" width="9" style="1744" customWidth="1"/>
    <col min="4141" max="4141" width="7.875" style="1744"/>
    <col min="4142" max="4142" width="9" style="1744" customWidth="1"/>
    <col min="4143" max="4373" width="7.875" style="1744"/>
    <col min="4374" max="4374" width="5.75" style="1744" customWidth="1"/>
    <col min="4375" max="4375" width="34.375" style="1744" customWidth="1"/>
    <col min="4376" max="4376" width="11" style="1744" customWidth="1"/>
    <col min="4377" max="4377" width="9.5" style="1744" customWidth="1"/>
    <col min="4378" max="4378" width="9.375" style="1744" customWidth="1"/>
    <col min="4379" max="4379" width="9.75" style="1744" customWidth="1"/>
    <col min="4380" max="4380" width="8.75" style="1744" customWidth="1"/>
    <col min="4381" max="4382" width="8.625" style="1744" customWidth="1"/>
    <col min="4383" max="4383" width="8.875" style="1744" customWidth="1"/>
    <col min="4384" max="4384" width="9.875" style="1744" customWidth="1"/>
    <col min="4385" max="4385" width="8.625" style="1744" customWidth="1"/>
    <col min="4386" max="4387" width="8.75" style="1744" customWidth="1"/>
    <col min="4388" max="4388" width="8.125" style="1744" customWidth="1"/>
    <col min="4389" max="4389" width="7.125" style="1744" customWidth="1"/>
    <col min="4390" max="4390" width="6.625" style="1744" customWidth="1"/>
    <col min="4391" max="4391" width="8.5" style="1744" customWidth="1"/>
    <col min="4392" max="4392" width="8.625" style="1744" customWidth="1"/>
    <col min="4393" max="4393" width="21.375" style="1744" customWidth="1"/>
    <col min="4394" max="4394" width="36.5" style="1744" customWidth="1"/>
    <col min="4395" max="4395" width="8" style="1744" customWidth="1"/>
    <col min="4396" max="4396" width="9" style="1744" customWidth="1"/>
    <col min="4397" max="4397" width="7.875" style="1744"/>
    <col min="4398" max="4398" width="9" style="1744" customWidth="1"/>
    <col min="4399" max="4629" width="7.875" style="1744"/>
    <col min="4630" max="4630" width="5.75" style="1744" customWidth="1"/>
    <col min="4631" max="4631" width="34.375" style="1744" customWidth="1"/>
    <col min="4632" max="4632" width="11" style="1744" customWidth="1"/>
    <col min="4633" max="4633" width="9.5" style="1744" customWidth="1"/>
    <col min="4634" max="4634" width="9.375" style="1744" customWidth="1"/>
    <col min="4635" max="4635" width="9.75" style="1744" customWidth="1"/>
    <col min="4636" max="4636" width="8.75" style="1744" customWidth="1"/>
    <col min="4637" max="4638" width="8.625" style="1744" customWidth="1"/>
    <col min="4639" max="4639" width="8.875" style="1744" customWidth="1"/>
    <col min="4640" max="4640" width="9.875" style="1744" customWidth="1"/>
    <col min="4641" max="4641" width="8.625" style="1744" customWidth="1"/>
    <col min="4642" max="4643" width="8.75" style="1744" customWidth="1"/>
    <col min="4644" max="4644" width="8.125" style="1744" customWidth="1"/>
    <col min="4645" max="4645" width="7.125" style="1744" customWidth="1"/>
    <col min="4646" max="4646" width="6.625" style="1744" customWidth="1"/>
    <col min="4647" max="4647" width="8.5" style="1744" customWidth="1"/>
    <col min="4648" max="4648" width="8.625" style="1744" customWidth="1"/>
    <col min="4649" max="4649" width="21.375" style="1744" customWidth="1"/>
    <col min="4650" max="4650" width="36.5" style="1744" customWidth="1"/>
    <col min="4651" max="4651" width="8" style="1744" customWidth="1"/>
    <col min="4652" max="4652" width="9" style="1744" customWidth="1"/>
    <col min="4653" max="4653" width="7.875" style="1744"/>
    <col min="4654" max="4654" width="9" style="1744" customWidth="1"/>
    <col min="4655" max="4885" width="7.875" style="1744"/>
    <col min="4886" max="4886" width="5.75" style="1744" customWidth="1"/>
    <col min="4887" max="4887" width="34.375" style="1744" customWidth="1"/>
    <col min="4888" max="4888" width="11" style="1744" customWidth="1"/>
    <col min="4889" max="4889" width="9.5" style="1744" customWidth="1"/>
    <col min="4890" max="4890" width="9.375" style="1744" customWidth="1"/>
    <col min="4891" max="4891" width="9.75" style="1744" customWidth="1"/>
    <col min="4892" max="4892" width="8.75" style="1744" customWidth="1"/>
    <col min="4893" max="4894" width="8.625" style="1744" customWidth="1"/>
    <col min="4895" max="4895" width="8.875" style="1744" customWidth="1"/>
    <col min="4896" max="4896" width="9.875" style="1744" customWidth="1"/>
    <col min="4897" max="4897" width="8.625" style="1744" customWidth="1"/>
    <col min="4898" max="4899" width="8.75" style="1744" customWidth="1"/>
    <col min="4900" max="4900" width="8.125" style="1744" customWidth="1"/>
    <col min="4901" max="4901" width="7.125" style="1744" customWidth="1"/>
    <col min="4902" max="4902" width="6.625" style="1744" customWidth="1"/>
    <col min="4903" max="4903" width="8.5" style="1744" customWidth="1"/>
    <col min="4904" max="4904" width="8.625" style="1744" customWidth="1"/>
    <col min="4905" max="4905" width="21.375" style="1744" customWidth="1"/>
    <col min="4906" max="4906" width="36.5" style="1744" customWidth="1"/>
    <col min="4907" max="4907" width="8" style="1744" customWidth="1"/>
    <col min="4908" max="4908" width="9" style="1744" customWidth="1"/>
    <col min="4909" max="4909" width="7.875" style="1744"/>
    <col min="4910" max="4910" width="9" style="1744" customWidth="1"/>
    <col min="4911" max="5141" width="7.875" style="1744"/>
    <col min="5142" max="5142" width="5.75" style="1744" customWidth="1"/>
    <col min="5143" max="5143" width="34.375" style="1744" customWidth="1"/>
    <col min="5144" max="5144" width="11" style="1744" customWidth="1"/>
    <col min="5145" max="5145" width="9.5" style="1744" customWidth="1"/>
    <col min="5146" max="5146" width="9.375" style="1744" customWidth="1"/>
    <col min="5147" max="5147" width="9.75" style="1744" customWidth="1"/>
    <col min="5148" max="5148" width="8.75" style="1744" customWidth="1"/>
    <col min="5149" max="5150" width="8.625" style="1744" customWidth="1"/>
    <col min="5151" max="5151" width="8.875" style="1744" customWidth="1"/>
    <col min="5152" max="5152" width="9.875" style="1744" customWidth="1"/>
    <col min="5153" max="5153" width="8.625" style="1744" customWidth="1"/>
    <col min="5154" max="5155" width="8.75" style="1744" customWidth="1"/>
    <col min="5156" max="5156" width="8.125" style="1744" customWidth="1"/>
    <col min="5157" max="5157" width="7.125" style="1744" customWidth="1"/>
    <col min="5158" max="5158" width="6.625" style="1744" customWidth="1"/>
    <col min="5159" max="5159" width="8.5" style="1744" customWidth="1"/>
    <col min="5160" max="5160" width="8.625" style="1744" customWidth="1"/>
    <col min="5161" max="5161" width="21.375" style="1744" customWidth="1"/>
    <col min="5162" max="5162" width="36.5" style="1744" customWidth="1"/>
    <col min="5163" max="5163" width="8" style="1744" customWidth="1"/>
    <col min="5164" max="5164" width="9" style="1744" customWidth="1"/>
    <col min="5165" max="5165" width="7.875" style="1744"/>
    <col min="5166" max="5166" width="9" style="1744" customWidth="1"/>
    <col min="5167" max="5397" width="7.875" style="1744"/>
    <col min="5398" max="5398" width="5.75" style="1744" customWidth="1"/>
    <col min="5399" max="5399" width="34.375" style="1744" customWidth="1"/>
    <col min="5400" max="5400" width="11" style="1744" customWidth="1"/>
    <col min="5401" max="5401" width="9.5" style="1744" customWidth="1"/>
    <col min="5402" max="5402" width="9.375" style="1744" customWidth="1"/>
    <col min="5403" max="5403" width="9.75" style="1744" customWidth="1"/>
    <col min="5404" max="5404" width="8.75" style="1744" customWidth="1"/>
    <col min="5405" max="5406" width="8.625" style="1744" customWidth="1"/>
    <col min="5407" max="5407" width="8.875" style="1744" customWidth="1"/>
    <col min="5408" max="5408" width="9.875" style="1744" customWidth="1"/>
    <col min="5409" max="5409" width="8.625" style="1744" customWidth="1"/>
    <col min="5410" max="5411" width="8.75" style="1744" customWidth="1"/>
    <col min="5412" max="5412" width="8.125" style="1744" customWidth="1"/>
    <col min="5413" max="5413" width="7.125" style="1744" customWidth="1"/>
    <col min="5414" max="5414" width="6.625" style="1744" customWidth="1"/>
    <col min="5415" max="5415" width="8.5" style="1744" customWidth="1"/>
    <col min="5416" max="5416" width="8.625" style="1744" customWidth="1"/>
    <col min="5417" max="5417" width="21.375" style="1744" customWidth="1"/>
    <col min="5418" max="5418" width="36.5" style="1744" customWidth="1"/>
    <col min="5419" max="5419" width="8" style="1744" customWidth="1"/>
    <col min="5420" max="5420" width="9" style="1744" customWidth="1"/>
    <col min="5421" max="5421" width="7.875" style="1744"/>
    <col min="5422" max="5422" width="9" style="1744" customWidth="1"/>
    <col min="5423" max="5653" width="7.875" style="1744"/>
    <col min="5654" max="5654" width="5.75" style="1744" customWidth="1"/>
    <col min="5655" max="5655" width="34.375" style="1744" customWidth="1"/>
    <col min="5656" max="5656" width="11" style="1744" customWidth="1"/>
    <col min="5657" max="5657" width="9.5" style="1744" customWidth="1"/>
    <col min="5658" max="5658" width="9.375" style="1744" customWidth="1"/>
    <col min="5659" max="5659" width="9.75" style="1744" customWidth="1"/>
    <col min="5660" max="5660" width="8.75" style="1744" customWidth="1"/>
    <col min="5661" max="5662" width="8.625" style="1744" customWidth="1"/>
    <col min="5663" max="5663" width="8.875" style="1744" customWidth="1"/>
    <col min="5664" max="5664" width="9.875" style="1744" customWidth="1"/>
    <col min="5665" max="5665" width="8.625" style="1744" customWidth="1"/>
    <col min="5666" max="5667" width="8.75" style="1744" customWidth="1"/>
    <col min="5668" max="5668" width="8.125" style="1744" customWidth="1"/>
    <col min="5669" max="5669" width="7.125" style="1744" customWidth="1"/>
    <col min="5670" max="5670" width="6.625" style="1744" customWidth="1"/>
    <col min="5671" max="5671" width="8.5" style="1744" customWidth="1"/>
    <col min="5672" max="5672" width="8.625" style="1744" customWidth="1"/>
    <col min="5673" max="5673" width="21.375" style="1744" customWidth="1"/>
    <col min="5674" max="5674" width="36.5" style="1744" customWidth="1"/>
    <col min="5675" max="5675" width="8" style="1744" customWidth="1"/>
    <col min="5676" max="5676" width="9" style="1744" customWidth="1"/>
    <col min="5677" max="5677" width="7.875" style="1744"/>
    <col min="5678" max="5678" width="9" style="1744" customWidth="1"/>
    <col min="5679" max="5909" width="7.875" style="1744"/>
    <col min="5910" max="5910" width="5.75" style="1744" customWidth="1"/>
    <col min="5911" max="5911" width="34.375" style="1744" customWidth="1"/>
    <col min="5912" max="5912" width="11" style="1744" customWidth="1"/>
    <col min="5913" max="5913" width="9.5" style="1744" customWidth="1"/>
    <col min="5914" max="5914" width="9.375" style="1744" customWidth="1"/>
    <col min="5915" max="5915" width="9.75" style="1744" customWidth="1"/>
    <col min="5916" max="5916" width="8.75" style="1744" customWidth="1"/>
    <col min="5917" max="5918" width="8.625" style="1744" customWidth="1"/>
    <col min="5919" max="5919" width="8.875" style="1744" customWidth="1"/>
    <col min="5920" max="5920" width="9.875" style="1744" customWidth="1"/>
    <col min="5921" max="5921" width="8.625" style="1744" customWidth="1"/>
    <col min="5922" max="5923" width="8.75" style="1744" customWidth="1"/>
    <col min="5924" max="5924" width="8.125" style="1744" customWidth="1"/>
    <col min="5925" max="5925" width="7.125" style="1744" customWidth="1"/>
    <col min="5926" max="5926" width="6.625" style="1744" customWidth="1"/>
    <col min="5927" max="5927" width="8.5" style="1744" customWidth="1"/>
    <col min="5928" max="5928" width="8.625" style="1744" customWidth="1"/>
    <col min="5929" max="5929" width="21.375" style="1744" customWidth="1"/>
    <col min="5930" max="5930" width="36.5" style="1744" customWidth="1"/>
    <col min="5931" max="5931" width="8" style="1744" customWidth="1"/>
    <col min="5932" max="5932" width="9" style="1744" customWidth="1"/>
    <col min="5933" max="5933" width="7.875" style="1744"/>
    <col min="5934" max="5934" width="9" style="1744" customWidth="1"/>
    <col min="5935" max="6165" width="7.875" style="1744"/>
    <col min="6166" max="6166" width="5.75" style="1744" customWidth="1"/>
    <col min="6167" max="6167" width="34.375" style="1744" customWidth="1"/>
    <col min="6168" max="6168" width="11" style="1744" customWidth="1"/>
    <col min="6169" max="6169" width="9.5" style="1744" customWidth="1"/>
    <col min="6170" max="6170" width="9.375" style="1744" customWidth="1"/>
    <col min="6171" max="6171" width="9.75" style="1744" customWidth="1"/>
    <col min="6172" max="6172" width="8.75" style="1744" customWidth="1"/>
    <col min="6173" max="6174" width="8.625" style="1744" customWidth="1"/>
    <col min="6175" max="6175" width="8.875" style="1744" customWidth="1"/>
    <col min="6176" max="6176" width="9.875" style="1744" customWidth="1"/>
    <col min="6177" max="6177" width="8.625" style="1744" customWidth="1"/>
    <col min="6178" max="6179" width="8.75" style="1744" customWidth="1"/>
    <col min="6180" max="6180" width="8.125" style="1744" customWidth="1"/>
    <col min="6181" max="6181" width="7.125" style="1744" customWidth="1"/>
    <col min="6182" max="6182" width="6.625" style="1744" customWidth="1"/>
    <col min="6183" max="6183" width="8.5" style="1744" customWidth="1"/>
    <col min="6184" max="6184" width="8.625" style="1744" customWidth="1"/>
    <col min="6185" max="6185" width="21.375" style="1744" customWidth="1"/>
    <col min="6186" max="6186" width="36.5" style="1744" customWidth="1"/>
    <col min="6187" max="6187" width="8" style="1744" customWidth="1"/>
    <col min="6188" max="6188" width="9" style="1744" customWidth="1"/>
    <col min="6189" max="6189" width="7.875" style="1744"/>
    <col min="6190" max="6190" width="9" style="1744" customWidth="1"/>
    <col min="6191" max="6421" width="7.875" style="1744"/>
    <col min="6422" max="6422" width="5.75" style="1744" customWidth="1"/>
    <col min="6423" max="6423" width="34.375" style="1744" customWidth="1"/>
    <col min="6424" max="6424" width="11" style="1744" customWidth="1"/>
    <col min="6425" max="6425" width="9.5" style="1744" customWidth="1"/>
    <col min="6426" max="6426" width="9.375" style="1744" customWidth="1"/>
    <col min="6427" max="6427" width="9.75" style="1744" customWidth="1"/>
    <col min="6428" max="6428" width="8.75" style="1744" customWidth="1"/>
    <col min="6429" max="6430" width="8.625" style="1744" customWidth="1"/>
    <col min="6431" max="6431" width="8.875" style="1744" customWidth="1"/>
    <col min="6432" max="6432" width="9.875" style="1744" customWidth="1"/>
    <col min="6433" max="6433" width="8.625" style="1744" customWidth="1"/>
    <col min="6434" max="6435" width="8.75" style="1744" customWidth="1"/>
    <col min="6436" max="6436" width="8.125" style="1744" customWidth="1"/>
    <col min="6437" max="6437" width="7.125" style="1744" customWidth="1"/>
    <col min="6438" max="6438" width="6.625" style="1744" customWidth="1"/>
    <col min="6439" max="6439" width="8.5" style="1744" customWidth="1"/>
    <col min="6440" max="6440" width="8.625" style="1744" customWidth="1"/>
    <col min="6441" max="6441" width="21.375" style="1744" customWidth="1"/>
    <col min="6442" max="6442" width="36.5" style="1744" customWidth="1"/>
    <col min="6443" max="6443" width="8" style="1744" customWidth="1"/>
    <col min="6444" max="6444" width="9" style="1744" customWidth="1"/>
    <col min="6445" max="6445" width="7.875" style="1744"/>
    <col min="6446" max="6446" width="9" style="1744" customWidth="1"/>
    <col min="6447" max="6677" width="7.875" style="1744"/>
    <col min="6678" max="6678" width="5.75" style="1744" customWidth="1"/>
    <col min="6679" max="6679" width="34.375" style="1744" customWidth="1"/>
    <col min="6680" max="6680" width="11" style="1744" customWidth="1"/>
    <col min="6681" max="6681" width="9.5" style="1744" customWidth="1"/>
    <col min="6682" max="6682" width="9.375" style="1744" customWidth="1"/>
    <col min="6683" max="6683" width="9.75" style="1744" customWidth="1"/>
    <col min="6684" max="6684" width="8.75" style="1744" customWidth="1"/>
    <col min="6685" max="6686" width="8.625" style="1744" customWidth="1"/>
    <col min="6687" max="6687" width="8.875" style="1744" customWidth="1"/>
    <col min="6688" max="6688" width="9.875" style="1744" customWidth="1"/>
    <col min="6689" max="6689" width="8.625" style="1744" customWidth="1"/>
    <col min="6690" max="6691" width="8.75" style="1744" customWidth="1"/>
    <col min="6692" max="6692" width="8.125" style="1744" customWidth="1"/>
    <col min="6693" max="6693" width="7.125" style="1744" customWidth="1"/>
    <col min="6694" max="6694" width="6.625" style="1744" customWidth="1"/>
    <col min="6695" max="6695" width="8.5" style="1744" customWidth="1"/>
    <col min="6696" max="6696" width="8.625" style="1744" customWidth="1"/>
    <col min="6697" max="6697" width="21.375" style="1744" customWidth="1"/>
    <col min="6698" max="6698" width="36.5" style="1744" customWidth="1"/>
    <col min="6699" max="6699" width="8" style="1744" customWidth="1"/>
    <col min="6700" max="6700" width="9" style="1744" customWidth="1"/>
    <col min="6701" max="6701" width="7.875" style="1744"/>
    <col min="6702" max="6702" width="9" style="1744" customWidth="1"/>
    <col min="6703" max="6933" width="7.875" style="1744"/>
    <col min="6934" max="6934" width="5.75" style="1744" customWidth="1"/>
    <col min="6935" max="6935" width="34.375" style="1744" customWidth="1"/>
    <col min="6936" max="6936" width="11" style="1744" customWidth="1"/>
    <col min="6937" max="6937" width="9.5" style="1744" customWidth="1"/>
    <col min="6938" max="6938" width="9.375" style="1744" customWidth="1"/>
    <col min="6939" max="6939" width="9.75" style="1744" customWidth="1"/>
    <col min="6940" max="6940" width="8.75" style="1744" customWidth="1"/>
    <col min="6941" max="6942" width="8.625" style="1744" customWidth="1"/>
    <col min="6943" max="6943" width="8.875" style="1744" customWidth="1"/>
    <col min="6944" max="6944" width="9.875" style="1744" customWidth="1"/>
    <col min="6945" max="6945" width="8.625" style="1744" customWidth="1"/>
    <col min="6946" max="6947" width="8.75" style="1744" customWidth="1"/>
    <col min="6948" max="6948" width="8.125" style="1744" customWidth="1"/>
    <col min="6949" max="6949" width="7.125" style="1744" customWidth="1"/>
    <col min="6950" max="6950" width="6.625" style="1744" customWidth="1"/>
    <col min="6951" max="6951" width="8.5" style="1744" customWidth="1"/>
    <col min="6952" max="6952" width="8.625" style="1744" customWidth="1"/>
    <col min="6953" max="6953" width="21.375" style="1744" customWidth="1"/>
    <col min="6954" max="6954" width="36.5" style="1744" customWidth="1"/>
    <col min="6955" max="6955" width="8" style="1744" customWidth="1"/>
    <col min="6956" max="6956" width="9" style="1744" customWidth="1"/>
    <col min="6957" max="6957" width="7.875" style="1744"/>
    <col min="6958" max="6958" width="9" style="1744" customWidth="1"/>
    <col min="6959" max="7189" width="7.875" style="1744"/>
    <col min="7190" max="7190" width="5.75" style="1744" customWidth="1"/>
    <col min="7191" max="7191" width="34.375" style="1744" customWidth="1"/>
    <col min="7192" max="7192" width="11" style="1744" customWidth="1"/>
    <col min="7193" max="7193" width="9.5" style="1744" customWidth="1"/>
    <col min="7194" max="7194" width="9.375" style="1744" customWidth="1"/>
    <col min="7195" max="7195" width="9.75" style="1744" customWidth="1"/>
    <col min="7196" max="7196" width="8.75" style="1744" customWidth="1"/>
    <col min="7197" max="7198" width="8.625" style="1744" customWidth="1"/>
    <col min="7199" max="7199" width="8.875" style="1744" customWidth="1"/>
    <col min="7200" max="7200" width="9.875" style="1744" customWidth="1"/>
    <col min="7201" max="7201" width="8.625" style="1744" customWidth="1"/>
    <col min="7202" max="7203" width="8.75" style="1744" customWidth="1"/>
    <col min="7204" max="7204" width="8.125" style="1744" customWidth="1"/>
    <col min="7205" max="7205" width="7.125" style="1744" customWidth="1"/>
    <col min="7206" max="7206" width="6.625" style="1744" customWidth="1"/>
    <col min="7207" max="7207" width="8.5" style="1744" customWidth="1"/>
    <col min="7208" max="7208" width="8.625" style="1744" customWidth="1"/>
    <col min="7209" max="7209" width="21.375" style="1744" customWidth="1"/>
    <col min="7210" max="7210" width="36.5" style="1744" customWidth="1"/>
    <col min="7211" max="7211" width="8" style="1744" customWidth="1"/>
    <col min="7212" max="7212" width="9" style="1744" customWidth="1"/>
    <col min="7213" max="7213" width="7.875" style="1744"/>
    <col min="7214" max="7214" width="9" style="1744" customWidth="1"/>
    <col min="7215" max="7445" width="7.875" style="1744"/>
    <col min="7446" max="7446" width="5.75" style="1744" customWidth="1"/>
    <col min="7447" max="7447" width="34.375" style="1744" customWidth="1"/>
    <col min="7448" max="7448" width="11" style="1744" customWidth="1"/>
    <col min="7449" max="7449" width="9.5" style="1744" customWidth="1"/>
    <col min="7450" max="7450" width="9.375" style="1744" customWidth="1"/>
    <col min="7451" max="7451" width="9.75" style="1744" customWidth="1"/>
    <col min="7452" max="7452" width="8.75" style="1744" customWidth="1"/>
    <col min="7453" max="7454" width="8.625" style="1744" customWidth="1"/>
    <col min="7455" max="7455" width="8.875" style="1744" customWidth="1"/>
    <col min="7456" max="7456" width="9.875" style="1744" customWidth="1"/>
    <col min="7457" max="7457" width="8.625" style="1744" customWidth="1"/>
    <col min="7458" max="7459" width="8.75" style="1744" customWidth="1"/>
    <col min="7460" max="7460" width="8.125" style="1744" customWidth="1"/>
    <col min="7461" max="7461" width="7.125" style="1744" customWidth="1"/>
    <col min="7462" max="7462" width="6.625" style="1744" customWidth="1"/>
    <col min="7463" max="7463" width="8.5" style="1744" customWidth="1"/>
    <col min="7464" max="7464" width="8.625" style="1744" customWidth="1"/>
    <col min="7465" max="7465" width="21.375" style="1744" customWidth="1"/>
    <col min="7466" max="7466" width="36.5" style="1744" customWidth="1"/>
    <col min="7467" max="7467" width="8" style="1744" customWidth="1"/>
    <col min="7468" max="7468" width="9" style="1744" customWidth="1"/>
    <col min="7469" max="7469" width="7.875" style="1744"/>
    <col min="7470" max="7470" width="9" style="1744" customWidth="1"/>
    <col min="7471" max="7701" width="7.875" style="1744"/>
    <col min="7702" max="7702" width="5.75" style="1744" customWidth="1"/>
    <col min="7703" max="7703" width="34.375" style="1744" customWidth="1"/>
    <col min="7704" max="7704" width="11" style="1744" customWidth="1"/>
    <col min="7705" max="7705" width="9.5" style="1744" customWidth="1"/>
    <col min="7706" max="7706" width="9.375" style="1744" customWidth="1"/>
    <col min="7707" max="7707" width="9.75" style="1744" customWidth="1"/>
    <col min="7708" max="7708" width="8.75" style="1744" customWidth="1"/>
    <col min="7709" max="7710" width="8.625" style="1744" customWidth="1"/>
    <col min="7711" max="7711" width="8.875" style="1744" customWidth="1"/>
    <col min="7712" max="7712" width="9.875" style="1744" customWidth="1"/>
    <col min="7713" max="7713" width="8.625" style="1744" customWidth="1"/>
    <col min="7714" max="7715" width="8.75" style="1744" customWidth="1"/>
    <col min="7716" max="7716" width="8.125" style="1744" customWidth="1"/>
    <col min="7717" max="7717" width="7.125" style="1744" customWidth="1"/>
    <col min="7718" max="7718" width="6.625" style="1744" customWidth="1"/>
    <col min="7719" max="7719" width="8.5" style="1744" customWidth="1"/>
    <col min="7720" max="7720" width="8.625" style="1744" customWidth="1"/>
    <col min="7721" max="7721" width="21.375" style="1744" customWidth="1"/>
    <col min="7722" max="7722" width="36.5" style="1744" customWidth="1"/>
    <col min="7723" max="7723" width="8" style="1744" customWidth="1"/>
    <col min="7724" max="7724" width="9" style="1744" customWidth="1"/>
    <col min="7725" max="7725" width="7.875" style="1744"/>
    <col min="7726" max="7726" width="9" style="1744" customWidth="1"/>
    <col min="7727" max="7957" width="7.875" style="1744"/>
    <col min="7958" max="7958" width="5.75" style="1744" customWidth="1"/>
    <col min="7959" max="7959" width="34.375" style="1744" customWidth="1"/>
    <col min="7960" max="7960" width="11" style="1744" customWidth="1"/>
    <col min="7961" max="7961" width="9.5" style="1744" customWidth="1"/>
    <col min="7962" max="7962" width="9.375" style="1744" customWidth="1"/>
    <col min="7963" max="7963" width="9.75" style="1744" customWidth="1"/>
    <col min="7964" max="7964" width="8.75" style="1744" customWidth="1"/>
    <col min="7965" max="7966" width="8.625" style="1744" customWidth="1"/>
    <col min="7967" max="7967" width="8.875" style="1744" customWidth="1"/>
    <col min="7968" max="7968" width="9.875" style="1744" customWidth="1"/>
    <col min="7969" max="7969" width="8.625" style="1744" customWidth="1"/>
    <col min="7970" max="7971" width="8.75" style="1744" customWidth="1"/>
    <col min="7972" max="7972" width="8.125" style="1744" customWidth="1"/>
    <col min="7973" max="7973" width="7.125" style="1744" customWidth="1"/>
    <col min="7974" max="7974" width="6.625" style="1744" customWidth="1"/>
    <col min="7975" max="7975" width="8.5" style="1744" customWidth="1"/>
    <col min="7976" max="7976" width="8.625" style="1744" customWidth="1"/>
    <col min="7977" max="7977" width="21.375" style="1744" customWidth="1"/>
    <col min="7978" max="7978" width="36.5" style="1744" customWidth="1"/>
    <col min="7979" max="7979" width="8" style="1744" customWidth="1"/>
    <col min="7980" max="7980" width="9" style="1744" customWidth="1"/>
    <col min="7981" max="7981" width="7.875" style="1744"/>
    <col min="7982" max="7982" width="9" style="1744" customWidth="1"/>
    <col min="7983" max="8213" width="7.875" style="1744"/>
    <col min="8214" max="8214" width="5.75" style="1744" customWidth="1"/>
    <col min="8215" max="8215" width="34.375" style="1744" customWidth="1"/>
    <col min="8216" max="8216" width="11" style="1744" customWidth="1"/>
    <col min="8217" max="8217" width="9.5" style="1744" customWidth="1"/>
    <col min="8218" max="8218" width="9.375" style="1744" customWidth="1"/>
    <col min="8219" max="8219" width="9.75" style="1744" customWidth="1"/>
    <col min="8220" max="8220" width="8.75" style="1744" customWidth="1"/>
    <col min="8221" max="8222" width="8.625" style="1744" customWidth="1"/>
    <col min="8223" max="8223" width="8.875" style="1744" customWidth="1"/>
    <col min="8224" max="8224" width="9.875" style="1744" customWidth="1"/>
    <col min="8225" max="8225" width="8.625" style="1744" customWidth="1"/>
    <col min="8226" max="8227" width="8.75" style="1744" customWidth="1"/>
    <col min="8228" max="8228" width="8.125" style="1744" customWidth="1"/>
    <col min="8229" max="8229" width="7.125" style="1744" customWidth="1"/>
    <col min="8230" max="8230" width="6.625" style="1744" customWidth="1"/>
    <col min="8231" max="8231" width="8.5" style="1744" customWidth="1"/>
    <col min="8232" max="8232" width="8.625" style="1744" customWidth="1"/>
    <col min="8233" max="8233" width="21.375" style="1744" customWidth="1"/>
    <col min="8234" max="8234" width="36.5" style="1744" customWidth="1"/>
    <col min="8235" max="8235" width="8" style="1744" customWidth="1"/>
    <col min="8236" max="8236" width="9" style="1744" customWidth="1"/>
    <col min="8237" max="8237" width="7.875" style="1744"/>
    <col min="8238" max="8238" width="9" style="1744" customWidth="1"/>
    <col min="8239" max="8469" width="7.875" style="1744"/>
    <col min="8470" max="8470" width="5.75" style="1744" customWidth="1"/>
    <col min="8471" max="8471" width="34.375" style="1744" customWidth="1"/>
    <col min="8472" max="8472" width="11" style="1744" customWidth="1"/>
    <col min="8473" max="8473" width="9.5" style="1744" customWidth="1"/>
    <col min="8474" max="8474" width="9.375" style="1744" customWidth="1"/>
    <col min="8475" max="8475" width="9.75" style="1744" customWidth="1"/>
    <col min="8476" max="8476" width="8.75" style="1744" customWidth="1"/>
    <col min="8477" max="8478" width="8.625" style="1744" customWidth="1"/>
    <col min="8479" max="8479" width="8.875" style="1744" customWidth="1"/>
    <col min="8480" max="8480" width="9.875" style="1744" customWidth="1"/>
    <col min="8481" max="8481" width="8.625" style="1744" customWidth="1"/>
    <col min="8482" max="8483" width="8.75" style="1744" customWidth="1"/>
    <col min="8484" max="8484" width="8.125" style="1744" customWidth="1"/>
    <col min="8485" max="8485" width="7.125" style="1744" customWidth="1"/>
    <col min="8486" max="8486" width="6.625" style="1744" customWidth="1"/>
    <col min="8487" max="8487" width="8.5" style="1744" customWidth="1"/>
    <col min="8488" max="8488" width="8.625" style="1744" customWidth="1"/>
    <col min="8489" max="8489" width="21.375" style="1744" customWidth="1"/>
    <col min="8490" max="8490" width="36.5" style="1744" customWidth="1"/>
    <col min="8491" max="8491" width="8" style="1744" customWidth="1"/>
    <col min="8492" max="8492" width="9" style="1744" customWidth="1"/>
    <col min="8493" max="8493" width="7.875" style="1744"/>
    <col min="8494" max="8494" width="9" style="1744" customWidth="1"/>
    <col min="8495" max="8725" width="7.875" style="1744"/>
    <col min="8726" max="8726" width="5.75" style="1744" customWidth="1"/>
    <col min="8727" max="8727" width="34.375" style="1744" customWidth="1"/>
    <col min="8728" max="8728" width="11" style="1744" customWidth="1"/>
    <col min="8729" max="8729" width="9.5" style="1744" customWidth="1"/>
    <col min="8730" max="8730" width="9.375" style="1744" customWidth="1"/>
    <col min="8731" max="8731" width="9.75" style="1744" customWidth="1"/>
    <col min="8732" max="8732" width="8.75" style="1744" customWidth="1"/>
    <col min="8733" max="8734" width="8.625" style="1744" customWidth="1"/>
    <col min="8735" max="8735" width="8.875" style="1744" customWidth="1"/>
    <col min="8736" max="8736" width="9.875" style="1744" customWidth="1"/>
    <col min="8737" max="8737" width="8.625" style="1744" customWidth="1"/>
    <col min="8738" max="8739" width="8.75" style="1744" customWidth="1"/>
    <col min="8740" max="8740" width="8.125" style="1744" customWidth="1"/>
    <col min="8741" max="8741" width="7.125" style="1744" customWidth="1"/>
    <col min="8742" max="8742" width="6.625" style="1744" customWidth="1"/>
    <col min="8743" max="8743" width="8.5" style="1744" customWidth="1"/>
    <col min="8744" max="8744" width="8.625" style="1744" customWidth="1"/>
    <col min="8745" max="8745" width="21.375" style="1744" customWidth="1"/>
    <col min="8746" max="8746" width="36.5" style="1744" customWidth="1"/>
    <col min="8747" max="8747" width="8" style="1744" customWidth="1"/>
    <col min="8748" max="8748" width="9" style="1744" customWidth="1"/>
    <col min="8749" max="8749" width="7.875" style="1744"/>
    <col min="8750" max="8750" width="9" style="1744" customWidth="1"/>
    <col min="8751" max="8981" width="7.875" style="1744"/>
    <col min="8982" max="8982" width="5.75" style="1744" customWidth="1"/>
    <col min="8983" max="8983" width="34.375" style="1744" customWidth="1"/>
    <col min="8984" max="8984" width="11" style="1744" customWidth="1"/>
    <col min="8985" max="8985" width="9.5" style="1744" customWidth="1"/>
    <col min="8986" max="8986" width="9.375" style="1744" customWidth="1"/>
    <col min="8987" max="8987" width="9.75" style="1744" customWidth="1"/>
    <col min="8988" max="8988" width="8.75" style="1744" customWidth="1"/>
    <col min="8989" max="8990" width="8.625" style="1744" customWidth="1"/>
    <col min="8991" max="8991" width="8.875" style="1744" customWidth="1"/>
    <col min="8992" max="8992" width="9.875" style="1744" customWidth="1"/>
    <col min="8993" max="8993" width="8.625" style="1744" customWidth="1"/>
    <col min="8994" max="8995" width="8.75" style="1744" customWidth="1"/>
    <col min="8996" max="8996" width="8.125" style="1744" customWidth="1"/>
    <col min="8997" max="8997" width="7.125" style="1744" customWidth="1"/>
    <col min="8998" max="8998" width="6.625" style="1744" customWidth="1"/>
    <col min="8999" max="8999" width="8.5" style="1744" customWidth="1"/>
    <col min="9000" max="9000" width="8.625" style="1744" customWidth="1"/>
    <col min="9001" max="9001" width="21.375" style="1744" customWidth="1"/>
    <col min="9002" max="9002" width="36.5" style="1744" customWidth="1"/>
    <col min="9003" max="9003" width="8" style="1744" customWidth="1"/>
    <col min="9004" max="9004" width="9" style="1744" customWidth="1"/>
    <col min="9005" max="9005" width="7.875" style="1744"/>
    <col min="9006" max="9006" width="9" style="1744" customWidth="1"/>
    <col min="9007" max="9237" width="7.875" style="1744"/>
    <col min="9238" max="9238" width="5.75" style="1744" customWidth="1"/>
    <col min="9239" max="9239" width="34.375" style="1744" customWidth="1"/>
    <col min="9240" max="9240" width="11" style="1744" customWidth="1"/>
    <col min="9241" max="9241" width="9.5" style="1744" customWidth="1"/>
    <col min="9242" max="9242" width="9.375" style="1744" customWidth="1"/>
    <col min="9243" max="9243" width="9.75" style="1744" customWidth="1"/>
    <col min="9244" max="9244" width="8.75" style="1744" customWidth="1"/>
    <col min="9245" max="9246" width="8.625" style="1744" customWidth="1"/>
    <col min="9247" max="9247" width="8.875" style="1744" customWidth="1"/>
    <col min="9248" max="9248" width="9.875" style="1744" customWidth="1"/>
    <col min="9249" max="9249" width="8.625" style="1744" customWidth="1"/>
    <col min="9250" max="9251" width="8.75" style="1744" customWidth="1"/>
    <col min="9252" max="9252" width="8.125" style="1744" customWidth="1"/>
    <col min="9253" max="9253" width="7.125" style="1744" customWidth="1"/>
    <col min="9254" max="9254" width="6.625" style="1744" customWidth="1"/>
    <col min="9255" max="9255" width="8.5" style="1744" customWidth="1"/>
    <col min="9256" max="9256" width="8.625" style="1744" customWidth="1"/>
    <col min="9257" max="9257" width="21.375" style="1744" customWidth="1"/>
    <col min="9258" max="9258" width="36.5" style="1744" customWidth="1"/>
    <col min="9259" max="9259" width="8" style="1744" customWidth="1"/>
    <col min="9260" max="9260" width="9" style="1744" customWidth="1"/>
    <col min="9261" max="9261" width="7.875" style="1744"/>
    <col min="9262" max="9262" width="9" style="1744" customWidth="1"/>
    <col min="9263" max="9493" width="7.875" style="1744"/>
    <col min="9494" max="9494" width="5.75" style="1744" customWidth="1"/>
    <col min="9495" max="9495" width="34.375" style="1744" customWidth="1"/>
    <col min="9496" max="9496" width="11" style="1744" customWidth="1"/>
    <col min="9497" max="9497" width="9.5" style="1744" customWidth="1"/>
    <col min="9498" max="9498" width="9.375" style="1744" customWidth="1"/>
    <col min="9499" max="9499" width="9.75" style="1744" customWidth="1"/>
    <col min="9500" max="9500" width="8.75" style="1744" customWidth="1"/>
    <col min="9501" max="9502" width="8.625" style="1744" customWidth="1"/>
    <col min="9503" max="9503" width="8.875" style="1744" customWidth="1"/>
    <col min="9504" max="9504" width="9.875" style="1744" customWidth="1"/>
    <col min="9505" max="9505" width="8.625" style="1744" customWidth="1"/>
    <col min="9506" max="9507" width="8.75" style="1744" customWidth="1"/>
    <col min="9508" max="9508" width="8.125" style="1744" customWidth="1"/>
    <col min="9509" max="9509" width="7.125" style="1744" customWidth="1"/>
    <col min="9510" max="9510" width="6.625" style="1744" customWidth="1"/>
    <col min="9511" max="9511" width="8.5" style="1744" customWidth="1"/>
    <col min="9512" max="9512" width="8.625" style="1744" customWidth="1"/>
    <col min="9513" max="9513" width="21.375" style="1744" customWidth="1"/>
    <col min="9514" max="9514" width="36.5" style="1744" customWidth="1"/>
    <col min="9515" max="9515" width="8" style="1744" customWidth="1"/>
    <col min="9516" max="9516" width="9" style="1744" customWidth="1"/>
    <col min="9517" max="9517" width="7.875" style="1744"/>
    <col min="9518" max="9518" width="9" style="1744" customWidth="1"/>
    <col min="9519" max="9749" width="7.875" style="1744"/>
    <col min="9750" max="9750" width="5.75" style="1744" customWidth="1"/>
    <col min="9751" max="9751" width="34.375" style="1744" customWidth="1"/>
    <col min="9752" max="9752" width="11" style="1744" customWidth="1"/>
    <col min="9753" max="9753" width="9.5" style="1744" customWidth="1"/>
    <col min="9754" max="9754" width="9.375" style="1744" customWidth="1"/>
    <col min="9755" max="9755" width="9.75" style="1744" customWidth="1"/>
    <col min="9756" max="9756" width="8.75" style="1744" customWidth="1"/>
    <col min="9757" max="9758" width="8.625" style="1744" customWidth="1"/>
    <col min="9759" max="9759" width="8.875" style="1744" customWidth="1"/>
    <col min="9760" max="9760" width="9.875" style="1744" customWidth="1"/>
    <col min="9761" max="9761" width="8.625" style="1744" customWidth="1"/>
    <col min="9762" max="9763" width="8.75" style="1744" customWidth="1"/>
    <col min="9764" max="9764" width="8.125" style="1744" customWidth="1"/>
    <col min="9765" max="9765" width="7.125" style="1744" customWidth="1"/>
    <col min="9766" max="9766" width="6.625" style="1744" customWidth="1"/>
    <col min="9767" max="9767" width="8.5" style="1744" customWidth="1"/>
    <col min="9768" max="9768" width="8.625" style="1744" customWidth="1"/>
    <col min="9769" max="9769" width="21.375" style="1744" customWidth="1"/>
    <col min="9770" max="9770" width="36.5" style="1744" customWidth="1"/>
    <col min="9771" max="9771" width="8" style="1744" customWidth="1"/>
    <col min="9772" max="9772" width="9" style="1744" customWidth="1"/>
    <col min="9773" max="9773" width="7.875" style="1744"/>
    <col min="9774" max="9774" width="9" style="1744" customWidth="1"/>
    <col min="9775" max="10005" width="7.875" style="1744"/>
    <col min="10006" max="10006" width="5.75" style="1744" customWidth="1"/>
    <col min="10007" max="10007" width="34.375" style="1744" customWidth="1"/>
    <col min="10008" max="10008" width="11" style="1744" customWidth="1"/>
    <col min="10009" max="10009" width="9.5" style="1744" customWidth="1"/>
    <col min="10010" max="10010" width="9.375" style="1744" customWidth="1"/>
    <col min="10011" max="10011" width="9.75" style="1744" customWidth="1"/>
    <col min="10012" max="10012" width="8.75" style="1744" customWidth="1"/>
    <col min="10013" max="10014" width="8.625" style="1744" customWidth="1"/>
    <col min="10015" max="10015" width="8.875" style="1744" customWidth="1"/>
    <col min="10016" max="10016" width="9.875" style="1744" customWidth="1"/>
    <col min="10017" max="10017" width="8.625" style="1744" customWidth="1"/>
    <col min="10018" max="10019" width="8.75" style="1744" customWidth="1"/>
    <col min="10020" max="10020" width="8.125" style="1744" customWidth="1"/>
    <col min="10021" max="10021" width="7.125" style="1744" customWidth="1"/>
    <col min="10022" max="10022" width="6.625" style="1744" customWidth="1"/>
    <col min="10023" max="10023" width="8.5" style="1744" customWidth="1"/>
    <col min="10024" max="10024" width="8.625" style="1744" customWidth="1"/>
    <col min="10025" max="10025" width="21.375" style="1744" customWidth="1"/>
    <col min="10026" max="10026" width="36.5" style="1744" customWidth="1"/>
    <col min="10027" max="10027" width="8" style="1744" customWidth="1"/>
    <col min="10028" max="10028" width="9" style="1744" customWidth="1"/>
    <col min="10029" max="10029" width="7.875" style="1744"/>
    <col min="10030" max="10030" width="9" style="1744" customWidth="1"/>
    <col min="10031" max="10261" width="7.875" style="1744"/>
    <col min="10262" max="10262" width="5.75" style="1744" customWidth="1"/>
    <col min="10263" max="10263" width="34.375" style="1744" customWidth="1"/>
    <col min="10264" max="10264" width="11" style="1744" customWidth="1"/>
    <col min="10265" max="10265" width="9.5" style="1744" customWidth="1"/>
    <col min="10266" max="10266" width="9.375" style="1744" customWidth="1"/>
    <col min="10267" max="10267" width="9.75" style="1744" customWidth="1"/>
    <col min="10268" max="10268" width="8.75" style="1744" customWidth="1"/>
    <col min="10269" max="10270" width="8.625" style="1744" customWidth="1"/>
    <col min="10271" max="10271" width="8.875" style="1744" customWidth="1"/>
    <col min="10272" max="10272" width="9.875" style="1744" customWidth="1"/>
    <col min="10273" max="10273" width="8.625" style="1744" customWidth="1"/>
    <col min="10274" max="10275" width="8.75" style="1744" customWidth="1"/>
    <col min="10276" max="10276" width="8.125" style="1744" customWidth="1"/>
    <col min="10277" max="10277" width="7.125" style="1744" customWidth="1"/>
    <col min="10278" max="10278" width="6.625" style="1744" customWidth="1"/>
    <col min="10279" max="10279" width="8.5" style="1744" customWidth="1"/>
    <col min="10280" max="10280" width="8.625" style="1744" customWidth="1"/>
    <col min="10281" max="10281" width="21.375" style="1744" customWidth="1"/>
    <col min="10282" max="10282" width="36.5" style="1744" customWidth="1"/>
    <col min="10283" max="10283" width="8" style="1744" customWidth="1"/>
    <col min="10284" max="10284" width="9" style="1744" customWidth="1"/>
    <col min="10285" max="10285" width="7.875" style="1744"/>
    <col min="10286" max="10286" width="9" style="1744" customWidth="1"/>
    <col min="10287" max="10517" width="7.875" style="1744"/>
    <col min="10518" max="10518" width="5.75" style="1744" customWidth="1"/>
    <col min="10519" max="10519" width="34.375" style="1744" customWidth="1"/>
    <col min="10520" max="10520" width="11" style="1744" customWidth="1"/>
    <col min="10521" max="10521" width="9.5" style="1744" customWidth="1"/>
    <col min="10522" max="10522" width="9.375" style="1744" customWidth="1"/>
    <col min="10523" max="10523" width="9.75" style="1744" customWidth="1"/>
    <col min="10524" max="10524" width="8.75" style="1744" customWidth="1"/>
    <col min="10525" max="10526" width="8.625" style="1744" customWidth="1"/>
    <col min="10527" max="10527" width="8.875" style="1744" customWidth="1"/>
    <col min="10528" max="10528" width="9.875" style="1744" customWidth="1"/>
    <col min="10529" max="10529" width="8.625" style="1744" customWidth="1"/>
    <col min="10530" max="10531" width="8.75" style="1744" customWidth="1"/>
    <col min="10532" max="10532" width="8.125" style="1744" customWidth="1"/>
    <col min="10533" max="10533" width="7.125" style="1744" customWidth="1"/>
    <col min="10534" max="10534" width="6.625" style="1744" customWidth="1"/>
    <col min="10535" max="10535" width="8.5" style="1744" customWidth="1"/>
    <col min="10536" max="10536" width="8.625" style="1744" customWidth="1"/>
    <col min="10537" max="10537" width="21.375" style="1744" customWidth="1"/>
    <col min="10538" max="10538" width="36.5" style="1744" customWidth="1"/>
    <col min="10539" max="10539" width="8" style="1744" customWidth="1"/>
    <col min="10540" max="10540" width="9" style="1744" customWidth="1"/>
    <col min="10541" max="10541" width="7.875" style="1744"/>
    <col min="10542" max="10542" width="9" style="1744" customWidth="1"/>
    <col min="10543" max="10773" width="7.875" style="1744"/>
    <col min="10774" max="10774" width="5.75" style="1744" customWidth="1"/>
    <col min="10775" max="10775" width="34.375" style="1744" customWidth="1"/>
    <col min="10776" max="10776" width="11" style="1744" customWidth="1"/>
    <col min="10777" max="10777" width="9.5" style="1744" customWidth="1"/>
    <col min="10778" max="10778" width="9.375" style="1744" customWidth="1"/>
    <col min="10779" max="10779" width="9.75" style="1744" customWidth="1"/>
    <col min="10780" max="10780" width="8.75" style="1744" customWidth="1"/>
    <col min="10781" max="10782" width="8.625" style="1744" customWidth="1"/>
    <col min="10783" max="10783" width="8.875" style="1744" customWidth="1"/>
    <col min="10784" max="10784" width="9.875" style="1744" customWidth="1"/>
    <col min="10785" max="10785" width="8.625" style="1744" customWidth="1"/>
    <col min="10786" max="10787" width="8.75" style="1744" customWidth="1"/>
    <col min="10788" max="10788" width="8.125" style="1744" customWidth="1"/>
    <col min="10789" max="10789" width="7.125" style="1744" customWidth="1"/>
    <col min="10790" max="10790" width="6.625" style="1744" customWidth="1"/>
    <col min="10791" max="10791" width="8.5" style="1744" customWidth="1"/>
    <col min="10792" max="10792" width="8.625" style="1744" customWidth="1"/>
    <col min="10793" max="10793" width="21.375" style="1744" customWidth="1"/>
    <col min="10794" max="10794" width="36.5" style="1744" customWidth="1"/>
    <col min="10795" max="10795" width="8" style="1744" customWidth="1"/>
    <col min="10796" max="10796" width="9" style="1744" customWidth="1"/>
    <col min="10797" max="10797" width="7.875" style="1744"/>
    <col min="10798" max="10798" width="9" style="1744" customWidth="1"/>
    <col min="10799" max="11029" width="7.875" style="1744"/>
    <col min="11030" max="11030" width="5.75" style="1744" customWidth="1"/>
    <col min="11031" max="11031" width="34.375" style="1744" customWidth="1"/>
    <col min="11032" max="11032" width="11" style="1744" customWidth="1"/>
    <col min="11033" max="11033" width="9.5" style="1744" customWidth="1"/>
    <col min="11034" max="11034" width="9.375" style="1744" customWidth="1"/>
    <col min="11035" max="11035" width="9.75" style="1744" customWidth="1"/>
    <col min="11036" max="11036" width="8.75" style="1744" customWidth="1"/>
    <col min="11037" max="11038" width="8.625" style="1744" customWidth="1"/>
    <col min="11039" max="11039" width="8.875" style="1744" customWidth="1"/>
    <col min="11040" max="11040" width="9.875" style="1744" customWidth="1"/>
    <col min="11041" max="11041" width="8.625" style="1744" customWidth="1"/>
    <col min="11042" max="11043" width="8.75" style="1744" customWidth="1"/>
    <col min="11044" max="11044" width="8.125" style="1744" customWidth="1"/>
    <col min="11045" max="11045" width="7.125" style="1744" customWidth="1"/>
    <col min="11046" max="11046" width="6.625" style="1744" customWidth="1"/>
    <col min="11047" max="11047" width="8.5" style="1744" customWidth="1"/>
    <col min="11048" max="11048" width="8.625" style="1744" customWidth="1"/>
    <col min="11049" max="11049" width="21.375" style="1744" customWidth="1"/>
    <col min="11050" max="11050" width="36.5" style="1744" customWidth="1"/>
    <col min="11051" max="11051" width="8" style="1744" customWidth="1"/>
    <col min="11052" max="11052" width="9" style="1744" customWidth="1"/>
    <col min="11053" max="11053" width="7.875" style="1744"/>
    <col min="11054" max="11054" width="9" style="1744" customWidth="1"/>
    <col min="11055" max="11285" width="7.875" style="1744"/>
    <col min="11286" max="11286" width="5.75" style="1744" customWidth="1"/>
    <col min="11287" max="11287" width="34.375" style="1744" customWidth="1"/>
    <col min="11288" max="11288" width="11" style="1744" customWidth="1"/>
    <col min="11289" max="11289" width="9.5" style="1744" customWidth="1"/>
    <col min="11290" max="11290" width="9.375" style="1744" customWidth="1"/>
    <col min="11291" max="11291" width="9.75" style="1744" customWidth="1"/>
    <col min="11292" max="11292" width="8.75" style="1744" customWidth="1"/>
    <col min="11293" max="11294" width="8.625" style="1744" customWidth="1"/>
    <col min="11295" max="11295" width="8.875" style="1744" customWidth="1"/>
    <col min="11296" max="11296" width="9.875" style="1744" customWidth="1"/>
    <col min="11297" max="11297" width="8.625" style="1744" customWidth="1"/>
    <col min="11298" max="11299" width="8.75" style="1744" customWidth="1"/>
    <col min="11300" max="11300" width="8.125" style="1744" customWidth="1"/>
    <col min="11301" max="11301" width="7.125" style="1744" customWidth="1"/>
    <col min="11302" max="11302" width="6.625" style="1744" customWidth="1"/>
    <col min="11303" max="11303" width="8.5" style="1744" customWidth="1"/>
    <col min="11304" max="11304" width="8.625" style="1744" customWidth="1"/>
    <col min="11305" max="11305" width="21.375" style="1744" customWidth="1"/>
    <col min="11306" max="11306" width="36.5" style="1744" customWidth="1"/>
    <col min="11307" max="11307" width="8" style="1744" customWidth="1"/>
    <col min="11308" max="11308" width="9" style="1744" customWidth="1"/>
    <col min="11309" max="11309" width="7.875" style="1744"/>
    <col min="11310" max="11310" width="9" style="1744" customWidth="1"/>
    <col min="11311" max="11541" width="7.875" style="1744"/>
    <col min="11542" max="11542" width="5.75" style="1744" customWidth="1"/>
    <col min="11543" max="11543" width="34.375" style="1744" customWidth="1"/>
    <col min="11544" max="11544" width="11" style="1744" customWidth="1"/>
    <col min="11545" max="11545" width="9.5" style="1744" customWidth="1"/>
    <col min="11546" max="11546" width="9.375" style="1744" customWidth="1"/>
    <col min="11547" max="11547" width="9.75" style="1744" customWidth="1"/>
    <col min="11548" max="11548" width="8.75" style="1744" customWidth="1"/>
    <col min="11549" max="11550" width="8.625" style="1744" customWidth="1"/>
    <col min="11551" max="11551" width="8.875" style="1744" customWidth="1"/>
    <col min="11552" max="11552" width="9.875" style="1744" customWidth="1"/>
    <col min="11553" max="11553" width="8.625" style="1744" customWidth="1"/>
    <col min="11554" max="11555" width="8.75" style="1744" customWidth="1"/>
    <col min="11556" max="11556" width="8.125" style="1744" customWidth="1"/>
    <col min="11557" max="11557" width="7.125" style="1744" customWidth="1"/>
    <col min="11558" max="11558" width="6.625" style="1744" customWidth="1"/>
    <col min="11559" max="11559" width="8.5" style="1744" customWidth="1"/>
    <col min="11560" max="11560" width="8.625" style="1744" customWidth="1"/>
    <col min="11561" max="11561" width="21.375" style="1744" customWidth="1"/>
    <col min="11562" max="11562" width="36.5" style="1744" customWidth="1"/>
    <col min="11563" max="11563" width="8" style="1744" customWidth="1"/>
    <col min="11564" max="11564" width="9" style="1744" customWidth="1"/>
    <col min="11565" max="11565" width="7.875" style="1744"/>
    <col min="11566" max="11566" width="9" style="1744" customWidth="1"/>
    <col min="11567" max="11797" width="7.875" style="1744"/>
    <col min="11798" max="11798" width="5.75" style="1744" customWidth="1"/>
    <col min="11799" max="11799" width="34.375" style="1744" customWidth="1"/>
    <col min="11800" max="11800" width="11" style="1744" customWidth="1"/>
    <col min="11801" max="11801" width="9.5" style="1744" customWidth="1"/>
    <col min="11802" max="11802" width="9.375" style="1744" customWidth="1"/>
    <col min="11803" max="11803" width="9.75" style="1744" customWidth="1"/>
    <col min="11804" max="11804" width="8.75" style="1744" customWidth="1"/>
    <col min="11805" max="11806" width="8.625" style="1744" customWidth="1"/>
    <col min="11807" max="11807" width="8.875" style="1744" customWidth="1"/>
    <col min="11808" max="11808" width="9.875" style="1744" customWidth="1"/>
    <col min="11809" max="11809" width="8.625" style="1744" customWidth="1"/>
    <col min="11810" max="11811" width="8.75" style="1744" customWidth="1"/>
    <col min="11812" max="11812" width="8.125" style="1744" customWidth="1"/>
    <col min="11813" max="11813" width="7.125" style="1744" customWidth="1"/>
    <col min="11814" max="11814" width="6.625" style="1744" customWidth="1"/>
    <col min="11815" max="11815" width="8.5" style="1744" customWidth="1"/>
    <col min="11816" max="11816" width="8.625" style="1744" customWidth="1"/>
    <col min="11817" max="11817" width="21.375" style="1744" customWidth="1"/>
    <col min="11818" max="11818" width="36.5" style="1744" customWidth="1"/>
    <col min="11819" max="11819" width="8" style="1744" customWidth="1"/>
    <col min="11820" max="11820" width="9" style="1744" customWidth="1"/>
    <col min="11821" max="11821" width="7.875" style="1744"/>
    <col min="11822" max="11822" width="9" style="1744" customWidth="1"/>
    <col min="11823" max="12053" width="7.875" style="1744"/>
    <col min="12054" max="12054" width="5.75" style="1744" customWidth="1"/>
    <col min="12055" max="12055" width="34.375" style="1744" customWidth="1"/>
    <col min="12056" max="12056" width="11" style="1744" customWidth="1"/>
    <col min="12057" max="12057" width="9.5" style="1744" customWidth="1"/>
    <col min="12058" max="12058" width="9.375" style="1744" customWidth="1"/>
    <col min="12059" max="12059" width="9.75" style="1744" customWidth="1"/>
    <col min="12060" max="12060" width="8.75" style="1744" customWidth="1"/>
    <col min="12061" max="12062" width="8.625" style="1744" customWidth="1"/>
    <col min="12063" max="12063" width="8.875" style="1744" customWidth="1"/>
    <col min="12064" max="12064" width="9.875" style="1744" customWidth="1"/>
    <col min="12065" max="12065" width="8.625" style="1744" customWidth="1"/>
    <col min="12066" max="12067" width="8.75" style="1744" customWidth="1"/>
    <col min="12068" max="12068" width="8.125" style="1744" customWidth="1"/>
    <col min="12069" max="12069" width="7.125" style="1744" customWidth="1"/>
    <col min="12070" max="12070" width="6.625" style="1744" customWidth="1"/>
    <col min="12071" max="12071" width="8.5" style="1744" customWidth="1"/>
    <col min="12072" max="12072" width="8.625" style="1744" customWidth="1"/>
    <col min="12073" max="12073" width="21.375" style="1744" customWidth="1"/>
    <col min="12074" max="12074" width="36.5" style="1744" customWidth="1"/>
    <col min="12075" max="12075" width="8" style="1744" customWidth="1"/>
    <col min="12076" max="12076" width="9" style="1744" customWidth="1"/>
    <col min="12077" max="12077" width="7.875" style="1744"/>
    <col min="12078" max="12078" width="9" style="1744" customWidth="1"/>
    <col min="12079" max="12309" width="7.875" style="1744"/>
    <col min="12310" max="12310" width="5.75" style="1744" customWidth="1"/>
    <col min="12311" max="12311" width="34.375" style="1744" customWidth="1"/>
    <col min="12312" max="12312" width="11" style="1744" customWidth="1"/>
    <col min="12313" max="12313" width="9.5" style="1744" customWidth="1"/>
    <col min="12314" max="12314" width="9.375" style="1744" customWidth="1"/>
    <col min="12315" max="12315" width="9.75" style="1744" customWidth="1"/>
    <col min="12316" max="12316" width="8.75" style="1744" customWidth="1"/>
    <col min="12317" max="12318" width="8.625" style="1744" customWidth="1"/>
    <col min="12319" max="12319" width="8.875" style="1744" customWidth="1"/>
    <col min="12320" max="12320" width="9.875" style="1744" customWidth="1"/>
    <col min="12321" max="12321" width="8.625" style="1744" customWidth="1"/>
    <col min="12322" max="12323" width="8.75" style="1744" customWidth="1"/>
    <col min="12324" max="12324" width="8.125" style="1744" customWidth="1"/>
    <col min="12325" max="12325" width="7.125" style="1744" customWidth="1"/>
    <col min="12326" max="12326" width="6.625" style="1744" customWidth="1"/>
    <col min="12327" max="12327" width="8.5" style="1744" customWidth="1"/>
    <col min="12328" max="12328" width="8.625" style="1744" customWidth="1"/>
    <col min="12329" max="12329" width="21.375" style="1744" customWidth="1"/>
    <col min="12330" max="12330" width="36.5" style="1744" customWidth="1"/>
    <col min="12331" max="12331" width="8" style="1744" customWidth="1"/>
    <col min="12332" max="12332" width="9" style="1744" customWidth="1"/>
    <col min="12333" max="12333" width="7.875" style="1744"/>
    <col min="12334" max="12334" width="9" style="1744" customWidth="1"/>
    <col min="12335" max="12565" width="7.875" style="1744"/>
    <col min="12566" max="12566" width="5.75" style="1744" customWidth="1"/>
    <col min="12567" max="12567" width="34.375" style="1744" customWidth="1"/>
    <col min="12568" max="12568" width="11" style="1744" customWidth="1"/>
    <col min="12569" max="12569" width="9.5" style="1744" customWidth="1"/>
    <col min="12570" max="12570" width="9.375" style="1744" customWidth="1"/>
    <col min="12571" max="12571" width="9.75" style="1744" customWidth="1"/>
    <col min="12572" max="12572" width="8.75" style="1744" customWidth="1"/>
    <col min="12573" max="12574" width="8.625" style="1744" customWidth="1"/>
    <col min="12575" max="12575" width="8.875" style="1744" customWidth="1"/>
    <col min="12576" max="12576" width="9.875" style="1744" customWidth="1"/>
    <col min="12577" max="12577" width="8.625" style="1744" customWidth="1"/>
    <col min="12578" max="12579" width="8.75" style="1744" customWidth="1"/>
    <col min="12580" max="12580" width="8.125" style="1744" customWidth="1"/>
    <col min="12581" max="12581" width="7.125" style="1744" customWidth="1"/>
    <col min="12582" max="12582" width="6.625" style="1744" customWidth="1"/>
    <col min="12583" max="12583" width="8.5" style="1744" customWidth="1"/>
    <col min="12584" max="12584" width="8.625" style="1744" customWidth="1"/>
    <col min="12585" max="12585" width="21.375" style="1744" customWidth="1"/>
    <col min="12586" max="12586" width="36.5" style="1744" customWidth="1"/>
    <col min="12587" max="12587" width="8" style="1744" customWidth="1"/>
    <col min="12588" max="12588" width="9" style="1744" customWidth="1"/>
    <col min="12589" max="12589" width="7.875" style="1744"/>
    <col min="12590" max="12590" width="9" style="1744" customWidth="1"/>
    <col min="12591" max="12821" width="7.875" style="1744"/>
    <col min="12822" max="12822" width="5.75" style="1744" customWidth="1"/>
    <col min="12823" max="12823" width="34.375" style="1744" customWidth="1"/>
    <col min="12824" max="12824" width="11" style="1744" customWidth="1"/>
    <col min="12825" max="12825" width="9.5" style="1744" customWidth="1"/>
    <col min="12826" max="12826" width="9.375" style="1744" customWidth="1"/>
    <col min="12827" max="12827" width="9.75" style="1744" customWidth="1"/>
    <col min="12828" max="12828" width="8.75" style="1744" customWidth="1"/>
    <col min="12829" max="12830" width="8.625" style="1744" customWidth="1"/>
    <col min="12831" max="12831" width="8.875" style="1744" customWidth="1"/>
    <col min="12832" max="12832" width="9.875" style="1744" customWidth="1"/>
    <col min="12833" max="12833" width="8.625" style="1744" customWidth="1"/>
    <col min="12834" max="12835" width="8.75" style="1744" customWidth="1"/>
    <col min="12836" max="12836" width="8.125" style="1744" customWidth="1"/>
    <col min="12837" max="12837" width="7.125" style="1744" customWidth="1"/>
    <col min="12838" max="12838" width="6.625" style="1744" customWidth="1"/>
    <col min="12839" max="12839" width="8.5" style="1744" customWidth="1"/>
    <col min="12840" max="12840" width="8.625" style="1744" customWidth="1"/>
    <col min="12841" max="12841" width="21.375" style="1744" customWidth="1"/>
    <col min="12842" max="12842" width="36.5" style="1744" customWidth="1"/>
    <col min="12843" max="12843" width="8" style="1744" customWidth="1"/>
    <col min="12844" max="12844" width="9" style="1744" customWidth="1"/>
    <col min="12845" max="12845" width="7.875" style="1744"/>
    <col min="12846" max="12846" width="9" style="1744" customWidth="1"/>
    <col min="12847" max="13077" width="7.875" style="1744"/>
    <col min="13078" max="13078" width="5.75" style="1744" customWidth="1"/>
    <col min="13079" max="13079" width="34.375" style="1744" customWidth="1"/>
    <col min="13080" max="13080" width="11" style="1744" customWidth="1"/>
    <col min="13081" max="13081" width="9.5" style="1744" customWidth="1"/>
    <col min="13082" max="13082" width="9.375" style="1744" customWidth="1"/>
    <col min="13083" max="13083" width="9.75" style="1744" customWidth="1"/>
    <col min="13084" max="13084" width="8.75" style="1744" customWidth="1"/>
    <col min="13085" max="13086" width="8.625" style="1744" customWidth="1"/>
    <col min="13087" max="13087" width="8.875" style="1744" customWidth="1"/>
    <col min="13088" max="13088" width="9.875" style="1744" customWidth="1"/>
    <col min="13089" max="13089" width="8.625" style="1744" customWidth="1"/>
    <col min="13090" max="13091" width="8.75" style="1744" customWidth="1"/>
    <col min="13092" max="13092" width="8.125" style="1744" customWidth="1"/>
    <col min="13093" max="13093" width="7.125" style="1744" customWidth="1"/>
    <col min="13094" max="13094" width="6.625" style="1744" customWidth="1"/>
    <col min="13095" max="13095" width="8.5" style="1744" customWidth="1"/>
    <col min="13096" max="13096" width="8.625" style="1744" customWidth="1"/>
    <col min="13097" max="13097" width="21.375" style="1744" customWidth="1"/>
    <col min="13098" max="13098" width="36.5" style="1744" customWidth="1"/>
    <col min="13099" max="13099" width="8" style="1744" customWidth="1"/>
    <col min="13100" max="13100" width="9" style="1744" customWidth="1"/>
    <col min="13101" max="13101" width="7.875" style="1744"/>
    <col min="13102" max="13102" width="9" style="1744" customWidth="1"/>
    <col min="13103" max="13333" width="7.875" style="1744"/>
    <col min="13334" max="13334" width="5.75" style="1744" customWidth="1"/>
    <col min="13335" max="13335" width="34.375" style="1744" customWidth="1"/>
    <col min="13336" max="13336" width="11" style="1744" customWidth="1"/>
    <col min="13337" max="13337" width="9.5" style="1744" customWidth="1"/>
    <col min="13338" max="13338" width="9.375" style="1744" customWidth="1"/>
    <col min="13339" max="13339" width="9.75" style="1744" customWidth="1"/>
    <col min="13340" max="13340" width="8.75" style="1744" customWidth="1"/>
    <col min="13341" max="13342" width="8.625" style="1744" customWidth="1"/>
    <col min="13343" max="13343" width="8.875" style="1744" customWidth="1"/>
    <col min="13344" max="13344" width="9.875" style="1744" customWidth="1"/>
    <col min="13345" max="13345" width="8.625" style="1744" customWidth="1"/>
    <col min="13346" max="13347" width="8.75" style="1744" customWidth="1"/>
    <col min="13348" max="13348" width="8.125" style="1744" customWidth="1"/>
    <col min="13349" max="13349" width="7.125" style="1744" customWidth="1"/>
    <col min="13350" max="13350" width="6.625" style="1744" customWidth="1"/>
    <col min="13351" max="13351" width="8.5" style="1744" customWidth="1"/>
    <col min="13352" max="13352" width="8.625" style="1744" customWidth="1"/>
    <col min="13353" max="13353" width="21.375" style="1744" customWidth="1"/>
    <col min="13354" max="13354" width="36.5" style="1744" customWidth="1"/>
    <col min="13355" max="13355" width="8" style="1744" customWidth="1"/>
    <col min="13356" max="13356" width="9" style="1744" customWidth="1"/>
    <col min="13357" max="13357" width="7.875" style="1744"/>
    <col min="13358" max="13358" width="9" style="1744" customWidth="1"/>
    <col min="13359" max="13589" width="7.875" style="1744"/>
    <col min="13590" max="13590" width="5.75" style="1744" customWidth="1"/>
    <col min="13591" max="13591" width="34.375" style="1744" customWidth="1"/>
    <col min="13592" max="13592" width="11" style="1744" customWidth="1"/>
    <col min="13593" max="13593" width="9.5" style="1744" customWidth="1"/>
    <col min="13594" max="13594" width="9.375" style="1744" customWidth="1"/>
    <col min="13595" max="13595" width="9.75" style="1744" customWidth="1"/>
    <col min="13596" max="13596" width="8.75" style="1744" customWidth="1"/>
    <col min="13597" max="13598" width="8.625" style="1744" customWidth="1"/>
    <col min="13599" max="13599" width="8.875" style="1744" customWidth="1"/>
    <col min="13600" max="13600" width="9.875" style="1744" customWidth="1"/>
    <col min="13601" max="13601" width="8.625" style="1744" customWidth="1"/>
    <col min="13602" max="13603" width="8.75" style="1744" customWidth="1"/>
    <col min="13604" max="13604" width="8.125" style="1744" customWidth="1"/>
    <col min="13605" max="13605" width="7.125" style="1744" customWidth="1"/>
    <col min="13606" max="13606" width="6.625" style="1744" customWidth="1"/>
    <col min="13607" max="13607" width="8.5" style="1744" customWidth="1"/>
    <col min="13608" max="13608" width="8.625" style="1744" customWidth="1"/>
    <col min="13609" max="13609" width="21.375" style="1744" customWidth="1"/>
    <col min="13610" max="13610" width="36.5" style="1744" customWidth="1"/>
    <col min="13611" max="13611" width="8" style="1744" customWidth="1"/>
    <col min="13612" max="13612" width="9" style="1744" customWidth="1"/>
    <col min="13613" max="13613" width="7.875" style="1744"/>
    <col min="13614" max="13614" width="9" style="1744" customWidth="1"/>
    <col min="13615" max="13845" width="7.875" style="1744"/>
    <col min="13846" max="13846" width="5.75" style="1744" customWidth="1"/>
    <col min="13847" max="13847" width="34.375" style="1744" customWidth="1"/>
    <col min="13848" max="13848" width="11" style="1744" customWidth="1"/>
    <col min="13849" max="13849" width="9.5" style="1744" customWidth="1"/>
    <col min="13850" max="13850" width="9.375" style="1744" customWidth="1"/>
    <col min="13851" max="13851" width="9.75" style="1744" customWidth="1"/>
    <col min="13852" max="13852" width="8.75" style="1744" customWidth="1"/>
    <col min="13853" max="13854" width="8.625" style="1744" customWidth="1"/>
    <col min="13855" max="13855" width="8.875" style="1744" customWidth="1"/>
    <col min="13856" max="13856" width="9.875" style="1744" customWidth="1"/>
    <col min="13857" max="13857" width="8.625" style="1744" customWidth="1"/>
    <col min="13858" max="13859" width="8.75" style="1744" customWidth="1"/>
    <col min="13860" max="13860" width="8.125" style="1744" customWidth="1"/>
    <col min="13861" max="13861" width="7.125" style="1744" customWidth="1"/>
    <col min="13862" max="13862" width="6.625" style="1744" customWidth="1"/>
    <col min="13863" max="13863" width="8.5" style="1744" customWidth="1"/>
    <col min="13864" max="13864" width="8.625" style="1744" customWidth="1"/>
    <col min="13865" max="13865" width="21.375" style="1744" customWidth="1"/>
    <col min="13866" max="13866" width="36.5" style="1744" customWidth="1"/>
    <col min="13867" max="13867" width="8" style="1744" customWidth="1"/>
    <col min="13868" max="13868" width="9" style="1744" customWidth="1"/>
    <col min="13869" max="13869" width="7.875" style="1744"/>
    <col min="13870" max="13870" width="9" style="1744" customWidth="1"/>
    <col min="13871" max="14101" width="7.875" style="1744"/>
    <col min="14102" max="14102" width="5.75" style="1744" customWidth="1"/>
    <col min="14103" max="14103" width="34.375" style="1744" customWidth="1"/>
    <col min="14104" max="14104" width="11" style="1744" customWidth="1"/>
    <col min="14105" max="14105" width="9.5" style="1744" customWidth="1"/>
    <col min="14106" max="14106" width="9.375" style="1744" customWidth="1"/>
    <col min="14107" max="14107" width="9.75" style="1744" customWidth="1"/>
    <col min="14108" max="14108" width="8.75" style="1744" customWidth="1"/>
    <col min="14109" max="14110" width="8.625" style="1744" customWidth="1"/>
    <col min="14111" max="14111" width="8.875" style="1744" customWidth="1"/>
    <col min="14112" max="14112" width="9.875" style="1744" customWidth="1"/>
    <col min="14113" max="14113" width="8.625" style="1744" customWidth="1"/>
    <col min="14114" max="14115" width="8.75" style="1744" customWidth="1"/>
    <col min="14116" max="14116" width="8.125" style="1744" customWidth="1"/>
    <col min="14117" max="14117" width="7.125" style="1744" customWidth="1"/>
    <col min="14118" max="14118" width="6.625" style="1744" customWidth="1"/>
    <col min="14119" max="14119" width="8.5" style="1744" customWidth="1"/>
    <col min="14120" max="14120" width="8.625" style="1744" customWidth="1"/>
    <col min="14121" max="14121" width="21.375" style="1744" customWidth="1"/>
    <col min="14122" max="14122" width="36.5" style="1744" customWidth="1"/>
    <col min="14123" max="14123" width="8" style="1744" customWidth="1"/>
    <col min="14124" max="14124" width="9" style="1744" customWidth="1"/>
    <col min="14125" max="14125" width="7.875" style="1744"/>
    <col min="14126" max="14126" width="9" style="1744" customWidth="1"/>
    <col min="14127" max="14357" width="7.875" style="1744"/>
    <col min="14358" max="14358" width="5.75" style="1744" customWidth="1"/>
    <col min="14359" max="14359" width="34.375" style="1744" customWidth="1"/>
    <col min="14360" max="14360" width="11" style="1744" customWidth="1"/>
    <col min="14361" max="14361" width="9.5" style="1744" customWidth="1"/>
    <col min="14362" max="14362" width="9.375" style="1744" customWidth="1"/>
    <col min="14363" max="14363" width="9.75" style="1744" customWidth="1"/>
    <col min="14364" max="14364" width="8.75" style="1744" customWidth="1"/>
    <col min="14365" max="14366" width="8.625" style="1744" customWidth="1"/>
    <col min="14367" max="14367" width="8.875" style="1744" customWidth="1"/>
    <col min="14368" max="14368" width="9.875" style="1744" customWidth="1"/>
    <col min="14369" max="14369" width="8.625" style="1744" customWidth="1"/>
    <col min="14370" max="14371" width="8.75" style="1744" customWidth="1"/>
    <col min="14372" max="14372" width="8.125" style="1744" customWidth="1"/>
    <col min="14373" max="14373" width="7.125" style="1744" customWidth="1"/>
    <col min="14374" max="14374" width="6.625" style="1744" customWidth="1"/>
    <col min="14375" max="14375" width="8.5" style="1744" customWidth="1"/>
    <col min="14376" max="14376" width="8.625" style="1744" customWidth="1"/>
    <col min="14377" max="14377" width="21.375" style="1744" customWidth="1"/>
    <col min="14378" max="14378" width="36.5" style="1744" customWidth="1"/>
    <col min="14379" max="14379" width="8" style="1744" customWidth="1"/>
    <col min="14380" max="14380" width="9" style="1744" customWidth="1"/>
    <col min="14381" max="14381" width="7.875" style="1744"/>
    <col min="14382" max="14382" width="9" style="1744" customWidth="1"/>
    <col min="14383" max="14613" width="7.875" style="1744"/>
    <col min="14614" max="14614" width="5.75" style="1744" customWidth="1"/>
    <col min="14615" max="14615" width="34.375" style="1744" customWidth="1"/>
    <col min="14616" max="14616" width="11" style="1744" customWidth="1"/>
    <col min="14617" max="14617" width="9.5" style="1744" customWidth="1"/>
    <col min="14618" max="14618" width="9.375" style="1744" customWidth="1"/>
    <col min="14619" max="14619" width="9.75" style="1744" customWidth="1"/>
    <col min="14620" max="14620" width="8.75" style="1744" customWidth="1"/>
    <col min="14621" max="14622" width="8.625" style="1744" customWidth="1"/>
    <col min="14623" max="14623" width="8.875" style="1744" customWidth="1"/>
    <col min="14624" max="14624" width="9.875" style="1744" customWidth="1"/>
    <col min="14625" max="14625" width="8.625" style="1744" customWidth="1"/>
    <col min="14626" max="14627" width="8.75" style="1744" customWidth="1"/>
    <col min="14628" max="14628" width="8.125" style="1744" customWidth="1"/>
    <col min="14629" max="14629" width="7.125" style="1744" customWidth="1"/>
    <col min="14630" max="14630" width="6.625" style="1744" customWidth="1"/>
    <col min="14631" max="14631" width="8.5" style="1744" customWidth="1"/>
    <col min="14632" max="14632" width="8.625" style="1744" customWidth="1"/>
    <col min="14633" max="14633" width="21.375" style="1744" customWidth="1"/>
    <col min="14634" max="14634" width="36.5" style="1744" customWidth="1"/>
    <col min="14635" max="14635" width="8" style="1744" customWidth="1"/>
    <col min="14636" max="14636" width="9" style="1744" customWidth="1"/>
    <col min="14637" max="14637" width="7.875" style="1744"/>
    <col min="14638" max="14638" width="9" style="1744" customWidth="1"/>
    <col min="14639" max="14869" width="7.875" style="1744"/>
    <col min="14870" max="14870" width="5.75" style="1744" customWidth="1"/>
    <col min="14871" max="14871" width="34.375" style="1744" customWidth="1"/>
    <col min="14872" max="14872" width="11" style="1744" customWidth="1"/>
    <col min="14873" max="14873" width="9.5" style="1744" customWidth="1"/>
    <col min="14874" max="14874" width="9.375" style="1744" customWidth="1"/>
    <col min="14875" max="14875" width="9.75" style="1744" customWidth="1"/>
    <col min="14876" max="14876" width="8.75" style="1744" customWidth="1"/>
    <col min="14877" max="14878" width="8.625" style="1744" customWidth="1"/>
    <col min="14879" max="14879" width="8.875" style="1744" customWidth="1"/>
    <col min="14880" max="14880" width="9.875" style="1744" customWidth="1"/>
    <col min="14881" max="14881" width="8.625" style="1744" customWidth="1"/>
    <col min="14882" max="14883" width="8.75" style="1744" customWidth="1"/>
    <col min="14884" max="14884" width="8.125" style="1744" customWidth="1"/>
    <col min="14885" max="14885" width="7.125" style="1744" customWidth="1"/>
    <col min="14886" max="14886" width="6.625" style="1744" customWidth="1"/>
    <col min="14887" max="14887" width="8.5" style="1744" customWidth="1"/>
    <col min="14888" max="14888" width="8.625" style="1744" customWidth="1"/>
    <col min="14889" max="14889" width="21.375" style="1744" customWidth="1"/>
    <col min="14890" max="14890" width="36.5" style="1744" customWidth="1"/>
    <col min="14891" max="14891" width="8" style="1744" customWidth="1"/>
    <col min="14892" max="14892" width="9" style="1744" customWidth="1"/>
    <col min="14893" max="14893" width="7.875" style="1744"/>
    <col min="14894" max="14894" width="9" style="1744" customWidth="1"/>
    <col min="14895" max="15125" width="7.875" style="1744"/>
    <col min="15126" max="15126" width="5.75" style="1744" customWidth="1"/>
    <col min="15127" max="15127" width="34.375" style="1744" customWidth="1"/>
    <col min="15128" max="15128" width="11" style="1744" customWidth="1"/>
    <col min="15129" max="15129" width="9.5" style="1744" customWidth="1"/>
    <col min="15130" max="15130" width="9.375" style="1744" customWidth="1"/>
    <col min="15131" max="15131" width="9.75" style="1744" customWidth="1"/>
    <col min="15132" max="15132" width="8.75" style="1744" customWidth="1"/>
    <col min="15133" max="15134" width="8.625" style="1744" customWidth="1"/>
    <col min="15135" max="15135" width="8.875" style="1744" customWidth="1"/>
    <col min="15136" max="15136" width="9.875" style="1744" customWidth="1"/>
    <col min="15137" max="15137" width="8.625" style="1744" customWidth="1"/>
    <col min="15138" max="15139" width="8.75" style="1744" customWidth="1"/>
    <col min="15140" max="15140" width="8.125" style="1744" customWidth="1"/>
    <col min="15141" max="15141" width="7.125" style="1744" customWidth="1"/>
    <col min="15142" max="15142" width="6.625" style="1744" customWidth="1"/>
    <col min="15143" max="15143" width="8.5" style="1744" customWidth="1"/>
    <col min="15144" max="15144" width="8.625" style="1744" customWidth="1"/>
    <col min="15145" max="15145" width="21.375" style="1744" customWidth="1"/>
    <col min="15146" max="15146" width="36.5" style="1744" customWidth="1"/>
    <col min="15147" max="15147" width="8" style="1744" customWidth="1"/>
    <col min="15148" max="15148" width="9" style="1744" customWidth="1"/>
    <col min="15149" max="15149" width="7.875" style="1744"/>
    <col min="15150" max="15150" width="9" style="1744" customWidth="1"/>
    <col min="15151" max="15381" width="7.875" style="1744"/>
    <col min="15382" max="15382" width="5.75" style="1744" customWidth="1"/>
    <col min="15383" max="15383" width="34.375" style="1744" customWidth="1"/>
    <col min="15384" max="15384" width="11" style="1744" customWidth="1"/>
    <col min="15385" max="15385" width="9.5" style="1744" customWidth="1"/>
    <col min="15386" max="15386" width="9.375" style="1744" customWidth="1"/>
    <col min="15387" max="15387" width="9.75" style="1744" customWidth="1"/>
    <col min="15388" max="15388" width="8.75" style="1744" customWidth="1"/>
    <col min="15389" max="15390" width="8.625" style="1744" customWidth="1"/>
    <col min="15391" max="15391" width="8.875" style="1744" customWidth="1"/>
    <col min="15392" max="15392" width="9.875" style="1744" customWidth="1"/>
    <col min="15393" max="15393" width="8.625" style="1744" customWidth="1"/>
    <col min="15394" max="15395" width="8.75" style="1744" customWidth="1"/>
    <col min="15396" max="15396" width="8.125" style="1744" customWidth="1"/>
    <col min="15397" max="15397" width="7.125" style="1744" customWidth="1"/>
    <col min="15398" max="15398" width="6.625" style="1744" customWidth="1"/>
    <col min="15399" max="15399" width="8.5" style="1744" customWidth="1"/>
    <col min="15400" max="15400" width="8.625" style="1744" customWidth="1"/>
    <col min="15401" max="15401" width="21.375" style="1744" customWidth="1"/>
    <col min="15402" max="15402" width="36.5" style="1744" customWidth="1"/>
    <col min="15403" max="15403" width="8" style="1744" customWidth="1"/>
    <col min="15404" max="15404" width="9" style="1744" customWidth="1"/>
    <col min="15405" max="15405" width="7.875" style="1744"/>
    <col min="15406" max="15406" width="9" style="1744" customWidth="1"/>
    <col min="15407" max="15637" width="7.875" style="1744"/>
    <col min="15638" max="15638" width="5.75" style="1744" customWidth="1"/>
    <col min="15639" max="15639" width="34.375" style="1744" customWidth="1"/>
    <col min="15640" max="15640" width="11" style="1744" customWidth="1"/>
    <col min="15641" max="15641" width="9.5" style="1744" customWidth="1"/>
    <col min="15642" max="15642" width="9.375" style="1744" customWidth="1"/>
    <col min="15643" max="15643" width="9.75" style="1744" customWidth="1"/>
    <col min="15644" max="15644" width="8.75" style="1744" customWidth="1"/>
    <col min="15645" max="15646" width="8.625" style="1744" customWidth="1"/>
    <col min="15647" max="15647" width="8.875" style="1744" customWidth="1"/>
    <col min="15648" max="15648" width="9.875" style="1744" customWidth="1"/>
    <col min="15649" max="15649" width="8.625" style="1744" customWidth="1"/>
    <col min="15650" max="15651" width="8.75" style="1744" customWidth="1"/>
    <col min="15652" max="15652" width="8.125" style="1744" customWidth="1"/>
    <col min="15653" max="15653" width="7.125" style="1744" customWidth="1"/>
    <col min="15654" max="15654" width="6.625" style="1744" customWidth="1"/>
    <col min="15655" max="15655" width="8.5" style="1744" customWidth="1"/>
    <col min="15656" max="15656" width="8.625" style="1744" customWidth="1"/>
    <col min="15657" max="15657" width="21.375" style="1744" customWidth="1"/>
    <col min="15658" max="15658" width="36.5" style="1744" customWidth="1"/>
    <col min="15659" max="15659" width="8" style="1744" customWidth="1"/>
    <col min="15660" max="15660" width="9" style="1744" customWidth="1"/>
    <col min="15661" max="15661" width="7.875" style="1744"/>
    <col min="15662" max="15662" width="9" style="1744" customWidth="1"/>
    <col min="15663" max="15893" width="7.875" style="1744"/>
    <col min="15894" max="15894" width="5.75" style="1744" customWidth="1"/>
    <col min="15895" max="15895" width="34.375" style="1744" customWidth="1"/>
    <col min="15896" max="15896" width="11" style="1744" customWidth="1"/>
    <col min="15897" max="15897" width="9.5" style="1744" customWidth="1"/>
    <col min="15898" max="15898" width="9.375" style="1744" customWidth="1"/>
    <col min="15899" max="15899" width="9.75" style="1744" customWidth="1"/>
    <col min="15900" max="15900" width="8.75" style="1744" customWidth="1"/>
    <col min="15901" max="15902" width="8.625" style="1744" customWidth="1"/>
    <col min="15903" max="15903" width="8.875" style="1744" customWidth="1"/>
    <col min="15904" max="15904" width="9.875" style="1744" customWidth="1"/>
    <col min="15905" max="15905" width="8.625" style="1744" customWidth="1"/>
    <col min="15906" max="15907" width="8.75" style="1744" customWidth="1"/>
    <col min="15908" max="15908" width="8.125" style="1744" customWidth="1"/>
    <col min="15909" max="15909" width="7.125" style="1744" customWidth="1"/>
    <col min="15910" max="15910" width="6.625" style="1744" customWidth="1"/>
    <col min="15911" max="15911" width="8.5" style="1744" customWidth="1"/>
    <col min="15912" max="15912" width="8.625" style="1744" customWidth="1"/>
    <col min="15913" max="15913" width="21.375" style="1744" customWidth="1"/>
    <col min="15914" max="15914" width="36.5" style="1744" customWidth="1"/>
    <col min="15915" max="15915" width="8" style="1744" customWidth="1"/>
    <col min="15916" max="15916" width="9" style="1744" customWidth="1"/>
    <col min="15917" max="15917" width="7.875" style="1744"/>
    <col min="15918" max="15918" width="9" style="1744" customWidth="1"/>
    <col min="15919" max="16149" width="7.875" style="1744"/>
    <col min="16150" max="16150" width="5.75" style="1744" customWidth="1"/>
    <col min="16151" max="16151" width="34.375" style="1744" customWidth="1"/>
    <col min="16152" max="16152" width="11" style="1744" customWidth="1"/>
    <col min="16153" max="16153" width="9.5" style="1744" customWidth="1"/>
    <col min="16154" max="16154" width="9.375" style="1744" customWidth="1"/>
    <col min="16155" max="16155" width="9.75" style="1744" customWidth="1"/>
    <col min="16156" max="16156" width="8.75" style="1744" customWidth="1"/>
    <col min="16157" max="16158" width="8.625" style="1744" customWidth="1"/>
    <col min="16159" max="16159" width="8.875" style="1744" customWidth="1"/>
    <col min="16160" max="16160" width="9.875" style="1744" customWidth="1"/>
    <col min="16161" max="16161" width="8.625" style="1744" customWidth="1"/>
    <col min="16162" max="16163" width="8.75" style="1744" customWidth="1"/>
    <col min="16164" max="16164" width="8.125" style="1744" customWidth="1"/>
    <col min="16165" max="16165" width="7.125" style="1744" customWidth="1"/>
    <col min="16166" max="16166" width="6.625" style="1744" customWidth="1"/>
    <col min="16167" max="16167" width="8.5" style="1744" customWidth="1"/>
    <col min="16168" max="16168" width="8.625" style="1744" customWidth="1"/>
    <col min="16169" max="16169" width="21.375" style="1744" customWidth="1"/>
    <col min="16170" max="16170" width="36.5" style="1744" customWidth="1"/>
    <col min="16171" max="16171" width="8" style="1744" customWidth="1"/>
    <col min="16172" max="16172" width="9" style="1744" customWidth="1"/>
    <col min="16173" max="16173" width="7.875" style="1744"/>
    <col min="16174" max="16174" width="9" style="1744" customWidth="1"/>
    <col min="16175" max="16384" width="7.875" style="1744"/>
  </cols>
  <sheetData>
    <row r="1" spans="1:50" ht="27">
      <c r="A1" s="3352" t="s">
        <v>2121</v>
      </c>
      <c r="B1" s="3352"/>
      <c r="C1" s="3352"/>
      <c r="D1" s="3352"/>
      <c r="E1" s="3352"/>
      <c r="F1" s="3352"/>
      <c r="G1" s="3352"/>
      <c r="H1" s="3352"/>
      <c r="I1" s="3352"/>
      <c r="J1" s="3352"/>
      <c r="K1" s="3352"/>
      <c r="L1" s="3352"/>
      <c r="M1" s="3352"/>
      <c r="N1" s="3352"/>
      <c r="O1" s="3352"/>
      <c r="P1" s="3352"/>
      <c r="Q1" s="3352"/>
      <c r="R1" s="3352"/>
      <c r="S1" s="3352"/>
      <c r="T1" s="3352"/>
      <c r="U1" s="3352"/>
      <c r="V1" s="3352"/>
      <c r="W1" s="3352"/>
      <c r="X1" s="3352"/>
      <c r="Y1" s="3352"/>
      <c r="Z1" s="3352"/>
      <c r="AA1" s="3352"/>
      <c r="AB1" s="3352"/>
      <c r="AC1" s="3352"/>
      <c r="AD1" s="3352"/>
      <c r="AE1" s="3352"/>
      <c r="AF1" s="3352"/>
      <c r="AG1" s="3352"/>
      <c r="AH1" s="3352"/>
      <c r="AI1" s="3352"/>
      <c r="AJ1" s="3352"/>
      <c r="AK1" s="3352"/>
      <c r="AL1" s="3352"/>
      <c r="AM1" s="3352"/>
      <c r="AN1" s="1743"/>
    </row>
    <row r="2" spans="1:50" ht="25.5">
      <c r="A2" s="3353" t="s">
        <v>6081</v>
      </c>
      <c r="B2" s="3353"/>
      <c r="C2" s="3353"/>
      <c r="D2" s="3353"/>
      <c r="E2" s="3353"/>
      <c r="F2" s="3353"/>
      <c r="G2" s="3353"/>
      <c r="H2" s="3353"/>
      <c r="I2" s="3353"/>
      <c r="J2" s="3353"/>
      <c r="K2" s="3353"/>
      <c r="L2" s="3353"/>
      <c r="M2" s="3353"/>
      <c r="N2" s="3353"/>
      <c r="O2" s="3353"/>
      <c r="P2" s="3353"/>
      <c r="Q2" s="3353"/>
      <c r="R2" s="3353"/>
      <c r="S2" s="3353"/>
      <c r="T2" s="3353"/>
      <c r="U2" s="3353"/>
      <c r="V2" s="3353"/>
      <c r="W2" s="3353"/>
      <c r="X2" s="3353"/>
      <c r="Y2" s="3353"/>
      <c r="Z2" s="3353"/>
      <c r="AA2" s="3353"/>
      <c r="AB2" s="3353"/>
      <c r="AC2" s="3353"/>
      <c r="AD2" s="3353"/>
      <c r="AE2" s="3353"/>
      <c r="AF2" s="3353"/>
      <c r="AG2" s="3353"/>
      <c r="AH2" s="3353"/>
      <c r="AI2" s="3353"/>
      <c r="AJ2" s="3353"/>
      <c r="AK2" s="3353"/>
      <c r="AL2" s="3353"/>
      <c r="AM2" s="3353"/>
      <c r="AN2" s="1745"/>
    </row>
    <row r="3" spans="1:50" ht="15" customHeight="1">
      <c r="A3" s="1746"/>
      <c r="B3" s="1746"/>
      <c r="C3" s="1747"/>
      <c r="D3" s="1748"/>
      <c r="E3" s="1746"/>
      <c r="F3" s="1746"/>
      <c r="G3" s="1746"/>
      <c r="H3" s="1746"/>
      <c r="I3" s="1746"/>
      <c r="J3" s="1746"/>
      <c r="K3" s="1746"/>
      <c r="L3" s="1746"/>
      <c r="M3" s="1746"/>
      <c r="N3" s="1746"/>
      <c r="O3" s="1746"/>
      <c r="P3" s="4"/>
      <c r="Q3" s="4"/>
      <c r="R3" s="4"/>
      <c r="S3" s="4"/>
      <c r="T3" s="4"/>
      <c r="U3" s="4"/>
      <c r="V3" s="4"/>
      <c r="W3" s="4"/>
      <c r="X3" s="4"/>
      <c r="Y3" s="4"/>
      <c r="Z3" s="4"/>
      <c r="AA3" s="4"/>
      <c r="AB3" s="4"/>
      <c r="AC3" s="4"/>
      <c r="AD3" s="4"/>
      <c r="AE3" s="4"/>
      <c r="AF3" s="4"/>
      <c r="AG3" s="4"/>
      <c r="AH3" s="4"/>
      <c r="AI3" s="4"/>
      <c r="AJ3" s="4"/>
      <c r="AK3" s="3024" t="s">
        <v>9121</v>
      </c>
      <c r="AL3" s="3024"/>
      <c r="AM3" s="1746"/>
      <c r="AN3" s="1745"/>
    </row>
    <row r="4" spans="1:50" ht="25.5" customHeight="1">
      <c r="A4" s="3246" t="s">
        <v>10</v>
      </c>
      <c r="B4" s="3246" t="s">
        <v>11</v>
      </c>
      <c r="C4" s="3246" t="s">
        <v>12</v>
      </c>
      <c r="D4" s="3246" t="s">
        <v>13</v>
      </c>
      <c r="E4" s="3256" t="s">
        <v>84</v>
      </c>
      <c r="F4" s="3246" t="s">
        <v>14</v>
      </c>
      <c r="G4" s="3246" t="s">
        <v>15</v>
      </c>
      <c r="H4" s="3246" t="s">
        <v>117</v>
      </c>
      <c r="I4" s="3241" t="s">
        <v>118</v>
      </c>
      <c r="J4" s="3242"/>
      <c r="K4" s="3241" t="s">
        <v>119</v>
      </c>
      <c r="L4" s="3246" t="s">
        <v>120</v>
      </c>
      <c r="M4" s="3249" t="s">
        <v>116</v>
      </c>
      <c r="N4" s="3249"/>
      <c r="O4" s="3250"/>
      <c r="P4" s="3028" t="s">
        <v>9118</v>
      </c>
      <c r="Q4" s="3029"/>
      <c r="R4" s="3029"/>
      <c r="S4" s="3030"/>
      <c r="T4" s="3031" t="s">
        <v>9107</v>
      </c>
      <c r="U4" s="3032"/>
      <c r="V4" s="3031" t="s">
        <v>9108</v>
      </c>
      <c r="W4" s="3032"/>
      <c r="X4" s="3031" t="s">
        <v>9109</v>
      </c>
      <c r="Y4" s="3032"/>
      <c r="Z4" s="3035" t="s">
        <v>9119</v>
      </c>
      <c r="AA4" s="3036"/>
      <c r="AB4" s="3037"/>
      <c r="AC4" s="3035" t="s">
        <v>9120</v>
      </c>
      <c r="AD4" s="3036"/>
      <c r="AE4" s="3037"/>
      <c r="AF4" s="3041" t="s">
        <v>9110</v>
      </c>
      <c r="AG4" s="3042"/>
      <c r="AH4" s="3043"/>
      <c r="AI4" s="3025" t="s">
        <v>9111</v>
      </c>
      <c r="AJ4" s="3025" t="s">
        <v>9112</v>
      </c>
      <c r="AK4" s="3025" t="s">
        <v>9113</v>
      </c>
      <c r="AL4" s="3025" t="s">
        <v>9114</v>
      </c>
      <c r="AM4" s="3246" t="s">
        <v>16</v>
      </c>
      <c r="AN4" s="3348" t="s">
        <v>6082</v>
      </c>
      <c r="AO4" s="3351" t="s">
        <v>6083</v>
      </c>
      <c r="AP4" s="3351" t="s">
        <v>6084</v>
      </c>
    </row>
    <row r="5" spans="1:50" ht="18.75" customHeight="1">
      <c r="A5" s="3247"/>
      <c r="B5" s="3247"/>
      <c r="C5" s="3247"/>
      <c r="D5" s="3247"/>
      <c r="E5" s="3247"/>
      <c r="F5" s="3247"/>
      <c r="G5" s="3247"/>
      <c r="H5" s="3247"/>
      <c r="I5" s="3243"/>
      <c r="J5" s="3244"/>
      <c r="K5" s="3245"/>
      <c r="L5" s="3247"/>
      <c r="M5" s="3251"/>
      <c r="N5" s="3251"/>
      <c r="O5" s="3252"/>
      <c r="P5" s="2289" t="s">
        <v>2</v>
      </c>
      <c r="Q5" s="2289" t="s">
        <v>2</v>
      </c>
      <c r="R5" s="2290" t="s">
        <v>3</v>
      </c>
      <c r="S5" s="2290" t="s">
        <v>3</v>
      </c>
      <c r="T5" s="3033"/>
      <c r="U5" s="3034"/>
      <c r="V5" s="3033"/>
      <c r="W5" s="3034"/>
      <c r="X5" s="3033"/>
      <c r="Y5" s="3034"/>
      <c r="Z5" s="3038"/>
      <c r="AA5" s="3039"/>
      <c r="AB5" s="3040"/>
      <c r="AC5" s="3038"/>
      <c r="AD5" s="3039"/>
      <c r="AE5" s="3040"/>
      <c r="AF5" s="3044"/>
      <c r="AG5" s="3045"/>
      <c r="AH5" s="3046"/>
      <c r="AI5" s="3026"/>
      <c r="AJ5" s="3026"/>
      <c r="AK5" s="3026"/>
      <c r="AL5" s="3026"/>
      <c r="AM5" s="3247"/>
      <c r="AN5" s="3349"/>
      <c r="AO5" s="3351"/>
      <c r="AP5" s="3351"/>
    </row>
    <row r="6" spans="1:50" ht="19.5" customHeight="1">
      <c r="A6" s="3248"/>
      <c r="B6" s="3248"/>
      <c r="C6" s="3248"/>
      <c r="D6" s="3248"/>
      <c r="E6" s="3248"/>
      <c r="F6" s="3248"/>
      <c r="G6" s="3248"/>
      <c r="H6" s="3248"/>
      <c r="I6" s="1021" t="s">
        <v>1</v>
      </c>
      <c r="J6" s="1022" t="s">
        <v>17</v>
      </c>
      <c r="K6" s="3243"/>
      <c r="L6" s="3248"/>
      <c r="M6" s="1023" t="s">
        <v>2</v>
      </c>
      <c r="N6" s="1024" t="s">
        <v>3</v>
      </c>
      <c r="O6" s="1024" t="s">
        <v>1</v>
      </c>
      <c r="P6" s="2289" t="s">
        <v>9115</v>
      </c>
      <c r="Q6" s="2290" t="s">
        <v>9116</v>
      </c>
      <c r="R6" s="2289" t="s">
        <v>9115</v>
      </c>
      <c r="S6" s="2290" t="s">
        <v>9116</v>
      </c>
      <c r="T6" s="2289" t="s">
        <v>2</v>
      </c>
      <c r="U6" s="2290" t="s">
        <v>3</v>
      </c>
      <c r="V6" s="2289" t="s">
        <v>2</v>
      </c>
      <c r="W6" s="2290" t="s">
        <v>3</v>
      </c>
      <c r="X6" s="2289" t="s">
        <v>2</v>
      </c>
      <c r="Y6" s="2290" t="s">
        <v>3</v>
      </c>
      <c r="Z6" s="2289" t="s">
        <v>2</v>
      </c>
      <c r="AA6" s="2290" t="s">
        <v>3</v>
      </c>
      <c r="AB6" s="2290" t="s">
        <v>1</v>
      </c>
      <c r="AC6" s="2289" t="s">
        <v>2</v>
      </c>
      <c r="AD6" s="2290" t="s">
        <v>3</v>
      </c>
      <c r="AE6" s="2290" t="s">
        <v>1</v>
      </c>
      <c r="AF6" s="2291" t="s">
        <v>9117</v>
      </c>
      <c r="AG6" s="2291" t="s">
        <v>3</v>
      </c>
      <c r="AH6" s="2291" t="s">
        <v>1</v>
      </c>
      <c r="AI6" s="3027"/>
      <c r="AJ6" s="3027"/>
      <c r="AK6" s="3027"/>
      <c r="AL6" s="3027"/>
      <c r="AM6" s="3248"/>
      <c r="AN6" s="3350"/>
      <c r="AO6" s="3351"/>
      <c r="AP6" s="3351"/>
    </row>
    <row r="7" spans="1:50">
      <c r="A7" s="1024">
        <v>1</v>
      </c>
      <c r="B7" s="1749">
        <v>2</v>
      </c>
      <c r="C7" s="1749">
        <v>3</v>
      </c>
      <c r="D7" s="1024">
        <v>4</v>
      </c>
      <c r="E7" s="1749">
        <v>5</v>
      </c>
      <c r="F7" s="1024">
        <v>6</v>
      </c>
      <c r="G7" s="1749">
        <v>7</v>
      </c>
      <c r="H7" s="1024">
        <v>8</v>
      </c>
      <c r="I7" s="1749">
        <v>9</v>
      </c>
      <c r="J7" s="1024">
        <v>10</v>
      </c>
      <c r="K7" s="1749">
        <v>11</v>
      </c>
      <c r="L7" s="1024">
        <v>12</v>
      </c>
      <c r="M7" s="1749">
        <v>13</v>
      </c>
      <c r="N7" s="1024">
        <v>14</v>
      </c>
      <c r="O7" s="1749">
        <v>15</v>
      </c>
      <c r="P7" s="2292">
        <v>16</v>
      </c>
      <c r="Q7" s="2292">
        <v>17</v>
      </c>
      <c r="R7" s="2292">
        <v>18</v>
      </c>
      <c r="S7" s="2292">
        <v>19</v>
      </c>
      <c r="T7" s="2292">
        <v>20</v>
      </c>
      <c r="U7" s="2292">
        <v>21</v>
      </c>
      <c r="V7" s="2292">
        <v>22</v>
      </c>
      <c r="W7" s="2292">
        <v>23</v>
      </c>
      <c r="X7" s="2292">
        <v>24</v>
      </c>
      <c r="Y7" s="2292">
        <v>25</v>
      </c>
      <c r="Z7" s="2292">
        <v>10</v>
      </c>
      <c r="AA7" s="2292">
        <v>11</v>
      </c>
      <c r="AB7" s="2292">
        <v>12</v>
      </c>
      <c r="AC7" s="2292">
        <v>9</v>
      </c>
      <c r="AD7" s="2292">
        <v>10</v>
      </c>
      <c r="AE7" s="2292">
        <v>11</v>
      </c>
      <c r="AF7" s="2292">
        <v>12</v>
      </c>
      <c r="AG7" s="2292">
        <v>13</v>
      </c>
      <c r="AH7" s="2292">
        <v>14</v>
      </c>
      <c r="AI7" s="2292">
        <v>15</v>
      </c>
      <c r="AJ7" s="2292">
        <v>15</v>
      </c>
      <c r="AK7" s="2292">
        <v>16</v>
      </c>
      <c r="AL7" s="2292">
        <v>17</v>
      </c>
      <c r="AM7" s="1024">
        <v>16</v>
      </c>
      <c r="AN7" s="1750">
        <v>19</v>
      </c>
      <c r="AO7" s="1750">
        <v>20</v>
      </c>
      <c r="AP7" s="1750">
        <v>21</v>
      </c>
    </row>
    <row r="8" spans="1:50">
      <c r="A8" s="1751"/>
      <c r="B8" s="1751"/>
      <c r="C8" s="1751"/>
      <c r="D8" s="1751"/>
      <c r="E8" s="1751"/>
      <c r="F8" s="1751"/>
      <c r="G8" s="1751"/>
      <c r="H8" s="1751"/>
      <c r="I8" s="1751"/>
      <c r="J8" s="1751"/>
      <c r="K8" s="1751"/>
      <c r="L8" s="1751"/>
      <c r="M8" s="1751"/>
      <c r="N8" s="1751"/>
      <c r="O8" s="1751"/>
      <c r="P8" s="1751"/>
      <c r="Q8" s="1751"/>
      <c r="R8" s="1751"/>
      <c r="S8" s="1751"/>
      <c r="T8" s="1751"/>
      <c r="U8" s="1751"/>
      <c r="V8" s="1751"/>
      <c r="W8" s="1751"/>
      <c r="X8" s="1751"/>
      <c r="Y8" s="1751"/>
      <c r="Z8" s="1751"/>
      <c r="AA8" s="1751"/>
      <c r="AB8" s="1751"/>
      <c r="AC8" s="1751"/>
      <c r="AD8" s="1751"/>
      <c r="AE8" s="1751"/>
      <c r="AF8" s="1751"/>
      <c r="AG8" s="1751"/>
      <c r="AH8" s="1751"/>
      <c r="AI8" s="1751"/>
      <c r="AJ8" s="1751"/>
      <c r="AK8" s="1751"/>
      <c r="AL8" s="1751"/>
      <c r="AM8" s="1751"/>
      <c r="AN8" s="1751"/>
      <c r="AO8" s="1751"/>
      <c r="AP8" s="1751"/>
    </row>
    <row r="9" spans="1:50" s="1754" customFormat="1">
      <c r="A9" s="1752" t="s">
        <v>9244</v>
      </c>
      <c r="B9" s="1752"/>
      <c r="C9" s="1753" t="s">
        <v>6085</v>
      </c>
      <c r="D9" s="1752"/>
      <c r="E9" s="1752"/>
      <c r="G9" s="1755"/>
      <c r="H9" s="1755"/>
      <c r="I9" s="1755"/>
      <c r="J9" s="1755"/>
      <c r="K9" s="1755"/>
      <c r="L9" s="1755"/>
      <c r="M9" s="1755"/>
      <c r="N9" s="1755"/>
      <c r="O9" s="1755"/>
      <c r="P9" s="1755"/>
      <c r="Q9" s="1755"/>
      <c r="R9" s="1755"/>
      <c r="S9" s="1755"/>
      <c r="T9" s="1755"/>
      <c r="U9" s="1755"/>
      <c r="V9" s="1755"/>
      <c r="W9" s="1755"/>
      <c r="X9" s="1755"/>
      <c r="Y9" s="1755"/>
      <c r="Z9" s="1755"/>
      <c r="AA9" s="1755"/>
      <c r="AB9" s="1755"/>
      <c r="AC9" s="1755"/>
      <c r="AD9" s="1755"/>
      <c r="AE9" s="1755"/>
      <c r="AF9" s="1755"/>
      <c r="AG9" s="1755"/>
      <c r="AH9" s="1755"/>
      <c r="AI9" s="1755"/>
      <c r="AJ9" s="1755"/>
      <c r="AK9" s="1755"/>
      <c r="AL9" s="1755"/>
      <c r="AM9" s="1755"/>
      <c r="AN9" s="1755"/>
      <c r="AQ9" s="1744"/>
      <c r="AR9" s="1744"/>
    </row>
    <row r="10" spans="1:50" s="1754" customFormat="1">
      <c r="A10" s="1757"/>
      <c r="B10" s="1757"/>
      <c r="C10" s="1757" t="s">
        <v>18</v>
      </c>
      <c r="D10" s="1752"/>
      <c r="E10" s="1752"/>
      <c r="G10" s="1755"/>
      <c r="H10" s="1755"/>
      <c r="I10" s="1755"/>
      <c r="J10" s="1755"/>
      <c r="K10" s="1755"/>
      <c r="L10" s="1755"/>
      <c r="M10" s="1755"/>
      <c r="N10" s="1755"/>
      <c r="O10" s="1755"/>
      <c r="P10" s="1755"/>
      <c r="Q10" s="1755"/>
      <c r="R10" s="1755"/>
      <c r="S10" s="1755"/>
      <c r="T10" s="1755"/>
      <c r="U10" s="1755"/>
      <c r="V10" s="1755"/>
      <c r="W10" s="1755"/>
      <c r="X10" s="1755"/>
      <c r="Y10" s="1755"/>
      <c r="Z10" s="1755"/>
      <c r="AA10" s="1755"/>
      <c r="AB10" s="1755"/>
      <c r="AC10" s="1755"/>
      <c r="AD10" s="1755"/>
      <c r="AE10" s="1755"/>
      <c r="AF10" s="1755"/>
      <c r="AG10" s="1755"/>
      <c r="AH10" s="1755"/>
      <c r="AI10" s="1755"/>
      <c r="AJ10" s="1755"/>
      <c r="AK10" s="1755"/>
      <c r="AL10" s="1755"/>
      <c r="AM10" s="1755"/>
      <c r="AN10" s="1755"/>
      <c r="AQ10" s="1744"/>
      <c r="AR10" s="1744"/>
    </row>
    <row r="11" spans="1:50" s="1754" customFormat="1">
      <c r="A11" s="1757"/>
      <c r="B11" s="1757"/>
      <c r="C11" s="1757"/>
      <c r="D11" s="1752"/>
      <c r="E11" s="1752"/>
      <c r="G11" s="1755"/>
      <c r="H11" s="1755"/>
      <c r="I11" s="1755"/>
      <c r="J11" s="1755"/>
      <c r="K11" s="1755"/>
      <c r="L11" s="1755"/>
      <c r="M11" s="1755"/>
      <c r="N11" s="1755"/>
      <c r="O11" s="1755"/>
      <c r="P11" s="1755"/>
      <c r="Q11" s="1755"/>
      <c r="R11" s="1755"/>
      <c r="S11" s="1755"/>
      <c r="T11" s="1755"/>
      <c r="U11" s="1755"/>
      <c r="V11" s="1755"/>
      <c r="W11" s="1755"/>
      <c r="X11" s="1755"/>
      <c r="Y11" s="1755"/>
      <c r="Z11" s="1755"/>
      <c r="AA11" s="1755"/>
      <c r="AB11" s="1755"/>
      <c r="AC11" s="1755"/>
      <c r="AD11" s="1755"/>
      <c r="AE11" s="1755"/>
      <c r="AF11" s="1755"/>
      <c r="AG11" s="1755"/>
      <c r="AH11" s="1755"/>
      <c r="AI11" s="1755"/>
      <c r="AJ11" s="1755"/>
      <c r="AK11" s="1755"/>
      <c r="AL11" s="1755"/>
      <c r="AM11" s="1755"/>
      <c r="AN11" s="1755"/>
      <c r="AQ11" s="1744"/>
      <c r="AR11" s="1744"/>
    </row>
    <row r="12" spans="1:50" s="1769" customFormat="1" ht="94.5">
      <c r="A12" s="1758">
        <v>2400</v>
      </c>
      <c r="B12" s="1759" t="s">
        <v>6086</v>
      </c>
      <c r="C12" s="1760" t="s">
        <v>6087</v>
      </c>
      <c r="D12" s="1761" t="s">
        <v>6088</v>
      </c>
      <c r="E12" s="1761" t="s">
        <v>6089</v>
      </c>
      <c r="F12" s="1762" t="s">
        <v>6090</v>
      </c>
      <c r="G12" s="1763">
        <v>660</v>
      </c>
      <c r="H12" s="1763">
        <v>0</v>
      </c>
      <c r="I12" s="1763">
        <v>75</v>
      </c>
      <c r="J12" s="1763">
        <v>0</v>
      </c>
      <c r="K12" s="1763">
        <v>75</v>
      </c>
      <c r="L12" s="1764">
        <v>585</v>
      </c>
      <c r="M12" s="1763">
        <v>0</v>
      </c>
      <c r="N12" s="1763">
        <v>100</v>
      </c>
      <c r="O12" s="1765">
        <v>100</v>
      </c>
      <c r="P12" s="1765"/>
      <c r="Q12" s="1765"/>
      <c r="R12" s="1765"/>
      <c r="S12" s="1765"/>
      <c r="T12" s="1765"/>
      <c r="U12" s="1765"/>
      <c r="V12" s="1765"/>
      <c r="W12" s="1765"/>
      <c r="X12" s="1765"/>
      <c r="Y12" s="1765"/>
      <c r="Z12" s="466">
        <v>0</v>
      </c>
      <c r="AA12" s="466">
        <v>100</v>
      </c>
      <c r="AB12" s="21">
        <v>100</v>
      </c>
      <c r="AC12" s="21"/>
      <c r="AD12" s="21">
        <v>100</v>
      </c>
      <c r="AE12" s="21">
        <v>100</v>
      </c>
      <c r="AF12" s="21">
        <v>0</v>
      </c>
      <c r="AG12" s="21">
        <v>100</v>
      </c>
      <c r="AH12" s="21">
        <v>100</v>
      </c>
      <c r="AI12" s="1765"/>
      <c r="AJ12" s="1765"/>
      <c r="AK12" s="1765" t="s">
        <v>12055</v>
      </c>
      <c r="AL12" s="2614">
        <v>0.25</v>
      </c>
      <c r="AM12" s="1763">
        <v>0</v>
      </c>
      <c r="AN12" s="1766" t="s">
        <v>6091</v>
      </c>
      <c r="AO12" s="1766" t="s">
        <v>6092</v>
      </c>
      <c r="AP12" s="1766" t="s">
        <v>6093</v>
      </c>
      <c r="AQ12" s="1767"/>
      <c r="AR12" s="1767"/>
      <c r="AS12" s="1768"/>
    </row>
    <row r="13" spans="1:50" s="1773" customFormat="1" ht="126">
      <c r="A13" s="467">
        <v>2401</v>
      </c>
      <c r="B13" s="251" t="s">
        <v>6094</v>
      </c>
      <c r="C13" s="1770" t="s">
        <v>6095</v>
      </c>
      <c r="D13" s="1046" t="s">
        <v>29</v>
      </c>
      <c r="E13" s="1046" t="s">
        <v>421</v>
      </c>
      <c r="F13" s="1771" t="s">
        <v>26</v>
      </c>
      <c r="G13" s="1134">
        <v>1000</v>
      </c>
      <c r="H13" s="1134">
        <v>0</v>
      </c>
      <c r="I13" s="1134">
        <v>0</v>
      </c>
      <c r="J13" s="1134">
        <v>0</v>
      </c>
      <c r="K13" s="1134">
        <v>0</v>
      </c>
      <c r="L13" s="997">
        <v>1000</v>
      </c>
      <c r="M13" s="1134">
        <v>0</v>
      </c>
      <c r="N13" s="1134">
        <v>1000</v>
      </c>
      <c r="O13" s="1638">
        <v>1000</v>
      </c>
      <c r="P13" s="1638"/>
      <c r="Q13" s="1638"/>
      <c r="R13" s="1638"/>
      <c r="S13" s="1638">
        <v>24.666249999999998</v>
      </c>
      <c r="T13" s="1638"/>
      <c r="U13" s="1638"/>
      <c r="V13" s="1638"/>
      <c r="W13" s="1638"/>
      <c r="X13" s="1638"/>
      <c r="Y13" s="1638"/>
      <c r="Z13" s="466">
        <v>0</v>
      </c>
      <c r="AA13" s="466">
        <v>975.33375000000001</v>
      </c>
      <c r="AB13" s="21">
        <v>975.33375000000001</v>
      </c>
      <c r="AC13" s="21"/>
      <c r="AD13" s="21"/>
      <c r="AE13" s="21">
        <v>0</v>
      </c>
      <c r="AF13" s="21">
        <v>0</v>
      </c>
      <c r="AG13" s="21">
        <v>0</v>
      </c>
      <c r="AH13" s="21">
        <v>0</v>
      </c>
      <c r="AI13" s="1638"/>
      <c r="AJ13" s="2914" t="s">
        <v>12731</v>
      </c>
      <c r="AK13" s="1638"/>
      <c r="AL13" s="2601">
        <v>0.5</v>
      </c>
      <c r="AM13" s="1134">
        <v>0</v>
      </c>
      <c r="AN13" s="1060"/>
      <c r="AO13" s="1046"/>
      <c r="AP13" s="1046"/>
      <c r="AQ13" s="1744"/>
      <c r="AR13" s="1744"/>
      <c r="AS13" s="1754"/>
    </row>
    <row r="14" spans="1:50" s="1773" customFormat="1" ht="110.25">
      <c r="A14" s="467">
        <v>2402</v>
      </c>
      <c r="B14" s="251" t="s">
        <v>6096</v>
      </c>
      <c r="C14" s="1770" t="s">
        <v>6097</v>
      </c>
      <c r="D14" s="1046" t="s">
        <v>29</v>
      </c>
      <c r="E14" s="1046" t="s">
        <v>1481</v>
      </c>
      <c r="F14" s="1771" t="s">
        <v>26</v>
      </c>
      <c r="G14" s="1134">
        <v>317.7</v>
      </c>
      <c r="H14" s="1134">
        <v>28.945</v>
      </c>
      <c r="I14" s="1134">
        <v>45</v>
      </c>
      <c r="J14" s="1134">
        <v>0</v>
      </c>
      <c r="K14" s="1134">
        <v>73.944999999999993</v>
      </c>
      <c r="L14" s="997">
        <v>243.755</v>
      </c>
      <c r="M14" s="1134">
        <v>0</v>
      </c>
      <c r="N14" s="1134">
        <v>75</v>
      </c>
      <c r="O14" s="1638">
        <v>75</v>
      </c>
      <c r="P14" s="1638"/>
      <c r="Q14" s="1638"/>
      <c r="R14" s="1638"/>
      <c r="S14" s="1638"/>
      <c r="T14" s="1638"/>
      <c r="U14" s="1638"/>
      <c r="V14" s="1638"/>
      <c r="W14" s="1638"/>
      <c r="X14" s="1638"/>
      <c r="Y14" s="1638"/>
      <c r="Z14" s="466">
        <v>0</v>
      </c>
      <c r="AA14" s="466">
        <v>75</v>
      </c>
      <c r="AB14" s="21">
        <v>75</v>
      </c>
      <c r="AC14" s="21"/>
      <c r="AD14" s="21">
        <v>36.9</v>
      </c>
      <c r="AE14" s="21">
        <v>36.9</v>
      </c>
      <c r="AF14" s="21">
        <v>0</v>
      </c>
      <c r="AG14" s="21">
        <v>15.437234999999999</v>
      </c>
      <c r="AH14" s="21">
        <v>15.437234999999999</v>
      </c>
      <c r="AI14" s="1638"/>
      <c r="AJ14" s="1638"/>
      <c r="AK14" s="1638" t="s">
        <v>12184</v>
      </c>
      <c r="AL14" s="2601">
        <v>0.25</v>
      </c>
      <c r="AM14" s="1134">
        <v>0</v>
      </c>
      <c r="AN14" s="1060"/>
      <c r="AO14" s="1046"/>
      <c r="AP14" s="1046"/>
      <c r="AQ14" s="1744"/>
      <c r="AR14" s="1744"/>
      <c r="AS14" s="1754"/>
    </row>
    <row r="15" spans="1:50" s="1773" customFormat="1" ht="78.75">
      <c r="A15" s="467">
        <v>2403</v>
      </c>
      <c r="B15" s="251" t="s">
        <v>6098</v>
      </c>
      <c r="C15" s="1770" t="s">
        <v>6099</v>
      </c>
      <c r="D15" s="1046" t="s">
        <v>55</v>
      </c>
      <c r="E15" s="1046" t="s">
        <v>336</v>
      </c>
      <c r="F15" s="1771" t="s">
        <v>26</v>
      </c>
      <c r="G15" s="1134">
        <v>144.75</v>
      </c>
      <c r="H15" s="1134">
        <v>45.621000000000002</v>
      </c>
      <c r="I15" s="1134">
        <v>50</v>
      </c>
      <c r="J15" s="1134">
        <v>0</v>
      </c>
      <c r="K15" s="1134">
        <v>95.621000000000009</v>
      </c>
      <c r="L15" s="997">
        <v>49.128999999999991</v>
      </c>
      <c r="M15" s="1134">
        <v>0</v>
      </c>
      <c r="N15" s="1134">
        <v>40</v>
      </c>
      <c r="O15" s="1638">
        <v>40</v>
      </c>
      <c r="P15" s="1638"/>
      <c r="Q15" s="1638"/>
      <c r="R15" s="1638"/>
      <c r="S15" s="1638"/>
      <c r="T15" s="1638"/>
      <c r="U15" s="1638"/>
      <c r="V15" s="1638"/>
      <c r="W15" s="1638"/>
      <c r="X15" s="1638"/>
      <c r="Y15" s="1638"/>
      <c r="Z15" s="466">
        <v>0</v>
      </c>
      <c r="AA15" s="466">
        <v>40</v>
      </c>
      <c r="AB15" s="21">
        <v>40</v>
      </c>
      <c r="AC15" s="21"/>
      <c r="AD15" s="21">
        <v>40</v>
      </c>
      <c r="AE15" s="21">
        <v>40</v>
      </c>
      <c r="AF15" s="21">
        <v>0</v>
      </c>
      <c r="AG15" s="21">
        <v>19.433167000000001</v>
      </c>
      <c r="AH15" s="21">
        <v>19.433167000000001</v>
      </c>
      <c r="AI15" s="1638"/>
      <c r="AJ15" s="1638"/>
      <c r="AK15" s="1638" t="s">
        <v>12886</v>
      </c>
      <c r="AL15" s="2601">
        <v>0.25</v>
      </c>
      <c r="AM15" s="1134">
        <v>0</v>
      </c>
      <c r="AN15" s="1060" t="s">
        <v>6100</v>
      </c>
      <c r="AO15" s="1046">
        <v>9</v>
      </c>
      <c r="AP15" s="1046" t="s">
        <v>6101</v>
      </c>
      <c r="AQ15" s="1755"/>
      <c r="AR15" s="1754"/>
      <c r="AS15" s="1754"/>
    </row>
    <row r="16" spans="1:50" s="1773" customFormat="1" ht="141.75">
      <c r="A16" s="467">
        <v>2404</v>
      </c>
      <c r="B16" s="251" t="s">
        <v>6102</v>
      </c>
      <c r="C16" s="1770" t="s">
        <v>6103</v>
      </c>
      <c r="D16" s="1046" t="s">
        <v>34</v>
      </c>
      <c r="E16" s="1046" t="s">
        <v>6104</v>
      </c>
      <c r="F16" s="1771" t="s">
        <v>26</v>
      </c>
      <c r="G16" s="1134">
        <v>8340</v>
      </c>
      <c r="H16" s="1134">
        <v>87.5</v>
      </c>
      <c r="I16" s="1134">
        <v>1670</v>
      </c>
      <c r="J16" s="1134">
        <v>78800.160000000003</v>
      </c>
      <c r="K16" s="1134">
        <v>1757.5</v>
      </c>
      <c r="L16" s="997">
        <v>6582.5</v>
      </c>
      <c r="M16" s="1134">
        <v>5967.5</v>
      </c>
      <c r="N16" s="1134">
        <v>10</v>
      </c>
      <c r="O16" s="1638">
        <v>5977.5</v>
      </c>
      <c r="P16" s="1638">
        <v>605</v>
      </c>
      <c r="Q16" s="1638"/>
      <c r="R16" s="1638"/>
      <c r="S16" s="1638"/>
      <c r="T16" s="1638"/>
      <c r="U16" s="1638"/>
      <c r="V16" s="1638"/>
      <c r="W16" s="1638"/>
      <c r="X16" s="1638"/>
      <c r="Y16" s="1638"/>
      <c r="Z16" s="466">
        <v>6572.5</v>
      </c>
      <c r="AA16" s="466">
        <v>10</v>
      </c>
      <c r="AB16" s="21">
        <v>6582.5</v>
      </c>
      <c r="AC16" s="21">
        <v>6572.5</v>
      </c>
      <c r="AD16" s="21">
        <v>10</v>
      </c>
      <c r="AE16" s="21">
        <v>6582.5</v>
      </c>
      <c r="AF16" s="21">
        <v>5964.1753989999997</v>
      </c>
      <c r="AG16" s="21">
        <v>7.4981460000000002</v>
      </c>
      <c r="AH16" s="21">
        <v>5971.6735449999996</v>
      </c>
      <c r="AI16" s="1638"/>
      <c r="AJ16" s="1638" t="s">
        <v>12733</v>
      </c>
      <c r="AK16" s="1638" t="s">
        <v>12734</v>
      </c>
      <c r="AL16" s="2601">
        <v>0.5</v>
      </c>
      <c r="AM16" s="1134">
        <v>500</v>
      </c>
      <c r="AN16" s="1134"/>
      <c r="AO16" s="1134"/>
      <c r="AP16" s="1134"/>
      <c r="AQ16" s="1134"/>
      <c r="AR16" s="997"/>
      <c r="AS16" s="1134"/>
      <c r="AT16" s="1134"/>
      <c r="AU16" s="1134"/>
      <c r="AV16" s="1134"/>
      <c r="AW16" s="1772"/>
      <c r="AX16" s="1772"/>
    </row>
    <row r="17" spans="1:45" s="1773" customFormat="1" ht="47.25">
      <c r="A17" s="467">
        <v>2405</v>
      </c>
      <c r="B17" s="251" t="s">
        <v>6105</v>
      </c>
      <c r="C17" s="1770" t="s">
        <v>6106</v>
      </c>
      <c r="D17" s="1046" t="s">
        <v>34</v>
      </c>
      <c r="E17" s="1046" t="s">
        <v>4256</v>
      </c>
      <c r="F17" s="1771" t="s">
        <v>114</v>
      </c>
      <c r="G17" s="1134">
        <v>1350</v>
      </c>
      <c r="H17" s="1134">
        <v>11.63</v>
      </c>
      <c r="I17" s="1134">
        <v>150</v>
      </c>
      <c r="J17" s="1134">
        <v>548.84</v>
      </c>
      <c r="K17" s="1134">
        <v>161.63</v>
      </c>
      <c r="L17" s="997">
        <v>1188.3699999999999</v>
      </c>
      <c r="M17" s="1134">
        <v>0</v>
      </c>
      <c r="N17" s="1134">
        <v>150</v>
      </c>
      <c r="O17" s="1638">
        <v>150</v>
      </c>
      <c r="P17" s="1638"/>
      <c r="Q17" s="1638"/>
      <c r="R17" s="1638"/>
      <c r="S17" s="1638"/>
      <c r="T17" s="1638"/>
      <c r="U17" s="1638"/>
      <c r="V17" s="1638"/>
      <c r="W17" s="1638"/>
      <c r="X17" s="1638"/>
      <c r="Y17" s="1638"/>
      <c r="Z17" s="466">
        <v>0</v>
      </c>
      <c r="AA17" s="466">
        <v>150</v>
      </c>
      <c r="AB17" s="21">
        <v>150</v>
      </c>
      <c r="AC17" s="21"/>
      <c r="AD17" s="21">
        <v>68</v>
      </c>
      <c r="AE17" s="21">
        <v>68</v>
      </c>
      <c r="AF17" s="21">
        <v>0</v>
      </c>
      <c r="AG17" s="21">
        <v>59.402054</v>
      </c>
      <c r="AH17" s="21">
        <v>59.402054</v>
      </c>
      <c r="AI17" s="1638"/>
      <c r="AJ17" s="1638"/>
      <c r="AK17" s="1638" t="s">
        <v>10991</v>
      </c>
      <c r="AL17" s="2601">
        <v>0.25</v>
      </c>
      <c r="AM17" s="1638">
        <v>700.01</v>
      </c>
      <c r="AN17" s="1102"/>
      <c r="AO17" s="251"/>
      <c r="AP17" s="251"/>
      <c r="AQ17" s="1770"/>
      <c r="AR17" s="1754"/>
      <c r="AS17" s="1754"/>
    </row>
    <row r="18" spans="1:45" s="1773" customFormat="1" ht="126">
      <c r="A18" s="467">
        <v>2406</v>
      </c>
      <c r="B18" s="251" t="s">
        <v>6107</v>
      </c>
      <c r="C18" s="1770" t="s">
        <v>6108</v>
      </c>
      <c r="D18" s="1770" t="s">
        <v>6109</v>
      </c>
      <c r="E18" s="1046" t="s">
        <v>6110</v>
      </c>
      <c r="F18" s="1771" t="s">
        <v>26</v>
      </c>
      <c r="G18" s="1134">
        <v>2834.85</v>
      </c>
      <c r="H18" s="1134">
        <v>864.20699999999999</v>
      </c>
      <c r="I18" s="1134">
        <v>1231.3530000000001</v>
      </c>
      <c r="J18" s="1134">
        <v>0</v>
      </c>
      <c r="K18" s="1134">
        <v>2095.56</v>
      </c>
      <c r="L18" s="997">
        <v>739.29</v>
      </c>
      <c r="M18" s="1134">
        <v>714.29</v>
      </c>
      <c r="N18" s="1134">
        <v>25</v>
      </c>
      <c r="O18" s="1638">
        <v>739.29</v>
      </c>
      <c r="P18" s="1638"/>
      <c r="Q18" s="1638"/>
      <c r="R18" s="1638"/>
      <c r="S18" s="1638"/>
      <c r="T18" s="1638"/>
      <c r="U18" s="1638"/>
      <c r="V18" s="1638"/>
      <c r="W18" s="1638"/>
      <c r="X18" s="1638"/>
      <c r="Y18" s="1638"/>
      <c r="Z18" s="466">
        <v>714.29</v>
      </c>
      <c r="AA18" s="466">
        <v>25</v>
      </c>
      <c r="AB18" s="21">
        <v>739.29</v>
      </c>
      <c r="AC18" s="21"/>
      <c r="AD18" s="21"/>
      <c r="AE18" s="21">
        <v>0</v>
      </c>
      <c r="AF18" s="21">
        <v>0</v>
      </c>
      <c r="AG18" s="21">
        <v>0</v>
      </c>
      <c r="AH18" s="21">
        <v>0</v>
      </c>
      <c r="AI18" s="1638"/>
      <c r="AJ18" s="1638" t="s">
        <v>10419</v>
      </c>
      <c r="AK18" s="1638"/>
      <c r="AL18" s="2601">
        <v>0.25</v>
      </c>
      <c r="AM18" s="1134">
        <v>0</v>
      </c>
      <c r="AN18" s="1102"/>
      <c r="AO18" s="251"/>
      <c r="AP18" s="251"/>
      <c r="AQ18" s="1770"/>
      <c r="AR18" s="1754"/>
      <c r="AS18" s="1754"/>
    </row>
    <row r="19" spans="1:45" s="1773" customFormat="1" ht="47.25">
      <c r="A19" s="467">
        <v>2407</v>
      </c>
      <c r="B19" s="1774" t="s">
        <v>6111</v>
      </c>
      <c r="C19" s="1775" t="s">
        <v>6112</v>
      </c>
      <c r="D19" s="1046" t="s">
        <v>6113</v>
      </c>
      <c r="E19" s="1752" t="s">
        <v>6114</v>
      </c>
      <c r="F19" s="1771" t="s">
        <v>115</v>
      </c>
      <c r="G19" s="1776">
        <v>200</v>
      </c>
      <c r="H19" s="466">
        <v>0</v>
      </c>
      <c r="I19" s="466">
        <v>0</v>
      </c>
      <c r="J19" s="466">
        <v>0</v>
      </c>
      <c r="K19" s="1134">
        <v>0</v>
      </c>
      <c r="L19" s="997">
        <v>200</v>
      </c>
      <c r="M19" s="1134">
        <v>0</v>
      </c>
      <c r="N19" s="1134">
        <v>100</v>
      </c>
      <c r="O19" s="1638">
        <v>100</v>
      </c>
      <c r="P19" s="1638"/>
      <c r="Q19" s="1638"/>
      <c r="R19" s="1638"/>
      <c r="S19" s="1638"/>
      <c r="T19" s="1638"/>
      <c r="U19" s="1638"/>
      <c r="V19" s="1638"/>
      <c r="W19" s="1638"/>
      <c r="X19" s="1638"/>
      <c r="Y19" s="1638"/>
      <c r="Z19" s="466">
        <v>0</v>
      </c>
      <c r="AA19" s="466">
        <v>100</v>
      </c>
      <c r="AB19" s="21">
        <v>100</v>
      </c>
      <c r="AC19" s="21"/>
      <c r="AD19" s="21">
        <v>25</v>
      </c>
      <c r="AE19" s="21">
        <v>25</v>
      </c>
      <c r="AF19" s="21">
        <v>0</v>
      </c>
      <c r="AG19" s="21">
        <v>14.993855999999999</v>
      </c>
      <c r="AH19" s="21">
        <v>14.993855999999999</v>
      </c>
      <c r="AI19" s="1638"/>
      <c r="AJ19" s="1638"/>
      <c r="AK19" s="1638" t="s">
        <v>9428</v>
      </c>
      <c r="AL19" s="2601">
        <v>0.25</v>
      </c>
      <c r="AM19" s="1134">
        <v>0</v>
      </c>
      <c r="AN19" s="1102"/>
      <c r="AO19" s="251"/>
      <c r="AP19" s="251"/>
      <c r="AQ19" s="1770"/>
      <c r="AR19" s="1754"/>
      <c r="AS19" s="1754"/>
    </row>
    <row r="20" spans="1:45" s="1781" customFormat="1" ht="16.5" thickBot="1">
      <c r="A20" s="467" t="s">
        <v>300</v>
      </c>
      <c r="B20" s="1774"/>
      <c r="C20" s="1777" t="s">
        <v>6115</v>
      </c>
      <c r="D20" s="1778"/>
      <c r="E20" s="1778"/>
      <c r="F20" s="1778"/>
      <c r="G20" s="1779">
        <v>14847.300000000001</v>
      </c>
      <c r="H20" s="1779">
        <v>1037.903</v>
      </c>
      <c r="I20" s="1779">
        <v>3221.3530000000001</v>
      </c>
      <c r="J20" s="1779">
        <v>79349</v>
      </c>
      <c r="K20" s="1779">
        <v>4259.2559999999994</v>
      </c>
      <c r="L20" s="1779">
        <v>10588.044000000002</v>
      </c>
      <c r="M20" s="1779">
        <v>6681.79</v>
      </c>
      <c r="N20" s="1779">
        <v>1500</v>
      </c>
      <c r="O20" s="1779">
        <v>8181.79</v>
      </c>
      <c r="P20" s="1779">
        <v>605</v>
      </c>
      <c r="Q20" s="1779">
        <v>0</v>
      </c>
      <c r="R20" s="1779">
        <v>0</v>
      </c>
      <c r="S20" s="1779">
        <v>24.666249999999998</v>
      </c>
      <c r="T20" s="1779">
        <v>0</v>
      </c>
      <c r="U20" s="1779">
        <v>0</v>
      </c>
      <c r="V20" s="1779">
        <v>0</v>
      </c>
      <c r="W20" s="1779">
        <v>0</v>
      </c>
      <c r="X20" s="1779">
        <v>0</v>
      </c>
      <c r="Y20" s="1779">
        <v>0</v>
      </c>
      <c r="Z20" s="1779">
        <v>7286.79</v>
      </c>
      <c r="AA20" s="1779">
        <v>1475.33375</v>
      </c>
      <c r="AB20" s="1779">
        <v>8762.1237499999988</v>
      </c>
      <c r="AC20" s="1779">
        <v>6572.5</v>
      </c>
      <c r="AD20" s="1779">
        <v>279.89999999999998</v>
      </c>
      <c r="AE20" s="1779">
        <v>6852.4</v>
      </c>
      <c r="AF20" s="1779">
        <v>5964.1753989999997</v>
      </c>
      <c r="AG20" s="1779">
        <v>216.76445799999999</v>
      </c>
      <c r="AH20" s="1779">
        <v>6180.9398570000003</v>
      </c>
      <c r="AI20" s="1779">
        <v>0</v>
      </c>
      <c r="AJ20" s="1779"/>
      <c r="AK20" s="1779"/>
      <c r="AL20" s="1779"/>
      <c r="AM20" s="1779">
        <v>1200.01</v>
      </c>
      <c r="AN20" s="1780"/>
      <c r="AO20" s="1780"/>
      <c r="AP20" s="1780"/>
      <c r="AQ20" s="1780"/>
    </row>
    <row r="21" spans="1:45" s="1781" customFormat="1" ht="15.75">
      <c r="A21" s="467" t="s">
        <v>300</v>
      </c>
      <c r="B21" s="1774"/>
      <c r="C21" s="1782"/>
      <c r="D21" s="1783"/>
      <c r="E21" s="1783"/>
      <c r="F21" s="1783"/>
      <c r="G21" s="1784"/>
      <c r="H21" s="1784"/>
      <c r="I21" s="1784"/>
      <c r="J21" s="1784"/>
      <c r="K21" s="1784"/>
      <c r="L21" s="1784"/>
      <c r="M21" s="1784"/>
      <c r="N21" s="1784"/>
      <c r="O21" s="1784"/>
      <c r="P21" s="1784"/>
      <c r="Q21" s="1784"/>
      <c r="R21" s="1784"/>
      <c r="S21" s="1784"/>
      <c r="T21" s="1784"/>
      <c r="U21" s="1784"/>
      <c r="V21" s="1784"/>
      <c r="W21" s="1784"/>
      <c r="X21" s="1784"/>
      <c r="Y21" s="1784"/>
      <c r="Z21" s="1784"/>
      <c r="AA21" s="1784"/>
      <c r="AB21" s="1784"/>
      <c r="AC21" s="1784"/>
      <c r="AD21" s="1784"/>
      <c r="AE21" s="1784"/>
      <c r="AF21" s="1784"/>
      <c r="AG21" s="1784"/>
      <c r="AH21" s="1784"/>
      <c r="AI21" s="1784"/>
      <c r="AJ21" s="1784"/>
      <c r="AK21" s="1784"/>
      <c r="AL21" s="1784"/>
      <c r="AM21" s="1784"/>
      <c r="AN21" s="1780"/>
      <c r="AO21" s="1780"/>
      <c r="AP21" s="1780"/>
      <c r="AQ21" s="1780"/>
    </row>
    <row r="22" spans="1:45" s="1781" customFormat="1" ht="15.75">
      <c r="A22" s="467" t="s">
        <v>300</v>
      </c>
      <c r="B22" s="1774"/>
      <c r="C22" s="1753" t="s">
        <v>6085</v>
      </c>
      <c r="D22" s="1783"/>
      <c r="E22" s="1783"/>
      <c r="F22" s="1783"/>
      <c r="G22" s="1786"/>
      <c r="H22" s="1786"/>
      <c r="I22" s="1786"/>
      <c r="J22" s="1786"/>
      <c r="K22" s="1786"/>
      <c r="L22" s="1786"/>
      <c r="M22" s="1786"/>
      <c r="N22" s="1786"/>
      <c r="O22" s="1786"/>
      <c r="P22" s="1786"/>
      <c r="Q22" s="1786"/>
      <c r="R22" s="1786"/>
      <c r="S22" s="1786"/>
      <c r="T22" s="1786"/>
      <c r="U22" s="1786"/>
      <c r="V22" s="1786"/>
      <c r="W22" s="1786"/>
      <c r="X22" s="1786"/>
      <c r="Y22" s="1786"/>
      <c r="Z22" s="1786"/>
      <c r="AA22" s="1786"/>
      <c r="AB22" s="1786"/>
      <c r="AC22" s="1786"/>
      <c r="AD22" s="1786"/>
      <c r="AE22" s="1786"/>
      <c r="AF22" s="1786"/>
      <c r="AG22" s="1786"/>
      <c r="AH22" s="1786"/>
      <c r="AI22" s="1786"/>
      <c r="AJ22" s="1786"/>
      <c r="AK22" s="1786"/>
      <c r="AL22" s="1786"/>
      <c r="AM22" s="1786"/>
      <c r="AN22" s="1780"/>
      <c r="AO22" s="1780"/>
      <c r="AP22" s="1780"/>
      <c r="AQ22" s="1780"/>
    </row>
    <row r="23" spans="1:45" s="1781" customFormat="1" ht="15.75">
      <c r="A23" s="467" t="s">
        <v>300</v>
      </c>
      <c r="B23" s="1774"/>
      <c r="C23" s="1757" t="s">
        <v>170</v>
      </c>
      <c r="D23" s="1783"/>
      <c r="E23" s="1783"/>
      <c r="F23" s="1783"/>
      <c r="G23" s="1786"/>
      <c r="H23" s="1786"/>
      <c r="I23" s="1786"/>
      <c r="J23" s="1786"/>
      <c r="K23" s="1786"/>
      <c r="L23" s="1786"/>
      <c r="M23" s="1786"/>
      <c r="N23" s="1786"/>
      <c r="O23" s="1786"/>
      <c r="P23" s="1786"/>
      <c r="Q23" s="1786"/>
      <c r="R23" s="1786"/>
      <c r="S23" s="1786"/>
      <c r="T23" s="1786"/>
      <c r="U23" s="1786"/>
      <c r="V23" s="1786"/>
      <c r="W23" s="1786"/>
      <c r="X23" s="1786"/>
      <c r="Y23" s="1786"/>
      <c r="Z23" s="1786"/>
      <c r="AA23" s="1786"/>
      <c r="AB23" s="1786"/>
      <c r="AC23" s="1786"/>
      <c r="AD23" s="1786"/>
      <c r="AE23" s="1786"/>
      <c r="AF23" s="1786"/>
      <c r="AG23" s="1786"/>
      <c r="AH23" s="1786"/>
      <c r="AI23" s="1786"/>
      <c r="AJ23" s="1786"/>
      <c r="AK23" s="1786"/>
      <c r="AL23" s="1786"/>
      <c r="AM23" s="1786"/>
      <c r="AN23" s="1780"/>
      <c r="AO23" s="1780"/>
      <c r="AP23" s="1780"/>
      <c r="AQ23" s="1780"/>
    </row>
    <row r="24" spans="1:45" s="1788" customFormat="1" ht="78.75">
      <c r="A24" s="467">
        <v>2408</v>
      </c>
      <c r="B24" s="1774" t="s">
        <v>6116</v>
      </c>
      <c r="C24" s="1770" t="s">
        <v>6117</v>
      </c>
      <c r="D24" s="1046" t="s">
        <v>6088</v>
      </c>
      <c r="E24" s="1046" t="s">
        <v>7081</v>
      </c>
      <c r="F24" s="1771" t="s">
        <v>114</v>
      </c>
      <c r="G24" s="1134">
        <v>1144</v>
      </c>
      <c r="H24" s="1134">
        <v>0</v>
      </c>
      <c r="I24" s="1134">
        <v>0</v>
      </c>
      <c r="J24" s="1134">
        <v>2780</v>
      </c>
      <c r="K24" s="1134">
        <v>0</v>
      </c>
      <c r="L24" s="997">
        <v>1144</v>
      </c>
      <c r="M24" s="1134">
        <v>810</v>
      </c>
      <c r="N24" s="1134">
        <v>0</v>
      </c>
      <c r="O24" s="1134">
        <v>810</v>
      </c>
      <c r="P24" s="1134"/>
      <c r="Q24" s="1134"/>
      <c r="R24" s="1134"/>
      <c r="S24" s="1134"/>
      <c r="T24" s="1134"/>
      <c r="U24" s="1134"/>
      <c r="V24" s="1134"/>
      <c r="W24" s="1134"/>
      <c r="X24" s="1134"/>
      <c r="Y24" s="1134"/>
      <c r="Z24" s="466">
        <v>810</v>
      </c>
      <c r="AA24" s="466">
        <v>0</v>
      </c>
      <c r="AB24" s="21">
        <v>810</v>
      </c>
      <c r="AC24" s="21">
        <v>405</v>
      </c>
      <c r="AD24" s="21"/>
      <c r="AE24" s="21">
        <v>405</v>
      </c>
      <c r="AF24" s="21">
        <v>404.88667700000002</v>
      </c>
      <c r="AG24" s="21">
        <v>0</v>
      </c>
      <c r="AH24" s="21">
        <v>404.88667700000002</v>
      </c>
      <c r="AI24" s="1134"/>
      <c r="AJ24" s="1134" t="s">
        <v>9253</v>
      </c>
      <c r="AK24" s="1134" t="s">
        <v>10867</v>
      </c>
      <c r="AL24" s="2601">
        <v>0.25</v>
      </c>
      <c r="AM24" s="1134">
        <v>5000</v>
      </c>
      <c r="AN24" s="1787"/>
      <c r="AO24" s="1787"/>
      <c r="AP24" s="1787"/>
      <c r="AQ24" s="1787"/>
    </row>
    <row r="25" spans="1:45" s="1781" customFormat="1" ht="126">
      <c r="A25" s="467">
        <v>2409</v>
      </c>
      <c r="B25" s="1774" t="s">
        <v>6118</v>
      </c>
      <c r="C25" s="1789" t="s">
        <v>6119</v>
      </c>
      <c r="D25" s="1046" t="s">
        <v>6088</v>
      </c>
      <c r="E25" s="1771" t="s">
        <v>145</v>
      </c>
      <c r="F25" s="1771" t="s">
        <v>114</v>
      </c>
      <c r="G25" s="1046">
        <v>1884.624</v>
      </c>
      <c r="H25" s="1134">
        <v>0</v>
      </c>
      <c r="I25" s="1134">
        <v>0</v>
      </c>
      <c r="J25" s="1134">
        <v>0</v>
      </c>
      <c r="K25" s="1134">
        <v>0</v>
      </c>
      <c r="L25" s="997">
        <v>1884.624</v>
      </c>
      <c r="M25" s="1134">
        <v>0</v>
      </c>
      <c r="N25" s="1134">
        <v>100</v>
      </c>
      <c r="O25" s="1134">
        <v>100</v>
      </c>
      <c r="P25" s="1134"/>
      <c r="Q25" s="1134"/>
      <c r="R25" s="1134"/>
      <c r="S25" s="1134"/>
      <c r="T25" s="1134"/>
      <c r="U25" s="1134"/>
      <c r="V25" s="1134"/>
      <c r="W25" s="1134"/>
      <c r="X25" s="1134"/>
      <c r="Y25" s="1134"/>
      <c r="Z25" s="466">
        <v>0</v>
      </c>
      <c r="AA25" s="466">
        <v>100</v>
      </c>
      <c r="AB25" s="21">
        <v>100</v>
      </c>
      <c r="AC25" s="21"/>
      <c r="AD25" s="21"/>
      <c r="AE25" s="21">
        <v>0</v>
      </c>
      <c r="AF25" s="21">
        <v>0</v>
      </c>
      <c r="AG25" s="21">
        <v>0</v>
      </c>
      <c r="AH25" s="21">
        <v>0</v>
      </c>
      <c r="AI25" s="1134"/>
      <c r="AJ25" s="1771" t="s">
        <v>145</v>
      </c>
      <c r="AK25" s="1134"/>
      <c r="AL25" s="2601">
        <v>0.25</v>
      </c>
      <c r="AM25" s="1134">
        <v>1500</v>
      </c>
      <c r="AN25" s="1134"/>
      <c r="AO25" s="1772"/>
      <c r="AP25" s="1772"/>
      <c r="AQ25" s="1780"/>
    </row>
    <row r="26" spans="1:45" s="1781" customFormat="1" ht="31.5">
      <c r="A26" s="467">
        <v>2410</v>
      </c>
      <c r="B26" s="1774" t="s">
        <v>6120</v>
      </c>
      <c r="C26" s="1789" t="s">
        <v>6121</v>
      </c>
      <c r="D26" s="1046" t="s">
        <v>6088</v>
      </c>
      <c r="E26" s="1771" t="s">
        <v>145</v>
      </c>
      <c r="F26" s="1134" t="s">
        <v>115</v>
      </c>
      <c r="G26" s="1134">
        <v>216</v>
      </c>
      <c r="H26" s="1134">
        <v>0</v>
      </c>
      <c r="I26" s="1134">
        <v>0</v>
      </c>
      <c r="J26" s="1134">
        <v>0</v>
      </c>
      <c r="K26" s="1134">
        <v>0</v>
      </c>
      <c r="L26" s="997">
        <v>216</v>
      </c>
      <c r="M26" s="1134">
        <v>0</v>
      </c>
      <c r="N26" s="1134">
        <v>108</v>
      </c>
      <c r="O26" s="1134">
        <v>108</v>
      </c>
      <c r="P26" s="1134"/>
      <c r="Q26" s="1134"/>
      <c r="R26" s="1134"/>
      <c r="S26" s="1134"/>
      <c r="T26" s="1134"/>
      <c r="U26" s="1134"/>
      <c r="V26" s="1134"/>
      <c r="W26" s="1134"/>
      <c r="X26" s="1134"/>
      <c r="Y26" s="1134"/>
      <c r="Z26" s="466">
        <v>0</v>
      </c>
      <c r="AA26" s="466">
        <v>108</v>
      </c>
      <c r="AB26" s="21">
        <v>108</v>
      </c>
      <c r="AC26" s="21"/>
      <c r="AD26" s="21"/>
      <c r="AE26" s="21">
        <v>0</v>
      </c>
      <c r="AF26" s="21">
        <v>0</v>
      </c>
      <c r="AG26" s="21">
        <v>0</v>
      </c>
      <c r="AH26" s="21">
        <v>0</v>
      </c>
      <c r="AI26" s="1134"/>
      <c r="AJ26" s="1771" t="s">
        <v>145</v>
      </c>
      <c r="AK26" s="1134"/>
      <c r="AL26" s="2601">
        <v>0.25</v>
      </c>
      <c r="AM26" s="1134">
        <v>0</v>
      </c>
      <c r="AN26" s="1780"/>
      <c r="AO26" s="1780"/>
      <c r="AP26" s="1780"/>
      <c r="AQ26" s="1780"/>
    </row>
    <row r="27" spans="1:45" s="1781" customFormat="1" ht="15.75">
      <c r="A27" s="467" t="s">
        <v>300</v>
      </c>
      <c r="AF27" s="21"/>
      <c r="AN27" s="1780"/>
      <c r="AO27" s="1780"/>
      <c r="AP27" s="1780"/>
      <c r="AQ27" s="1780"/>
    </row>
    <row r="28" spans="1:45" s="1781" customFormat="1" ht="16.5" thickBot="1">
      <c r="A28" s="467" t="s">
        <v>300</v>
      </c>
      <c r="B28" s="1774"/>
      <c r="C28" s="1777" t="s">
        <v>6122</v>
      </c>
      <c r="D28" s="1778"/>
      <c r="E28" s="1778"/>
      <c r="F28" s="1778"/>
      <c r="G28" s="1779">
        <v>3244.6239999999998</v>
      </c>
      <c r="H28" s="1779">
        <v>0</v>
      </c>
      <c r="I28" s="1779">
        <v>0</v>
      </c>
      <c r="J28" s="1779">
        <v>2780</v>
      </c>
      <c r="K28" s="1779">
        <v>0</v>
      </c>
      <c r="L28" s="1779">
        <v>3244.6239999999998</v>
      </c>
      <c r="M28" s="1779">
        <v>810</v>
      </c>
      <c r="N28" s="1779">
        <v>208</v>
      </c>
      <c r="O28" s="1779">
        <v>1018</v>
      </c>
      <c r="P28" s="1779">
        <v>0</v>
      </c>
      <c r="Q28" s="1779">
        <v>0</v>
      </c>
      <c r="R28" s="1779">
        <v>0</v>
      </c>
      <c r="S28" s="1779">
        <v>0</v>
      </c>
      <c r="T28" s="1779">
        <v>0</v>
      </c>
      <c r="U28" s="1779">
        <v>0</v>
      </c>
      <c r="V28" s="1779">
        <v>0</v>
      </c>
      <c r="W28" s="1779">
        <v>0</v>
      </c>
      <c r="X28" s="1779">
        <v>0</v>
      </c>
      <c r="Y28" s="1779">
        <v>0</v>
      </c>
      <c r="Z28" s="1779">
        <v>810</v>
      </c>
      <c r="AA28" s="1779">
        <v>208</v>
      </c>
      <c r="AB28" s="1779">
        <v>1018</v>
      </c>
      <c r="AC28" s="1779">
        <v>405</v>
      </c>
      <c r="AD28" s="1779">
        <v>0</v>
      </c>
      <c r="AE28" s="1779">
        <v>405</v>
      </c>
      <c r="AF28" s="1779">
        <v>404.88667700000002</v>
      </c>
      <c r="AG28" s="1779">
        <v>0</v>
      </c>
      <c r="AH28" s="1779">
        <v>404.88667700000002</v>
      </c>
      <c r="AI28" s="1779">
        <v>0</v>
      </c>
      <c r="AJ28" s="1779"/>
      <c r="AK28" s="1779"/>
      <c r="AL28" s="1779"/>
      <c r="AM28" s="1779">
        <v>6500</v>
      </c>
      <c r="AN28" s="1784"/>
      <c r="AO28" s="1790"/>
      <c r="AP28" s="1785"/>
      <c r="AQ28" s="1785"/>
      <c r="AR28" s="1783"/>
    </row>
    <row r="29" spans="1:45" s="1781" customFormat="1" ht="16.5" thickBot="1">
      <c r="A29" s="467" t="s">
        <v>300</v>
      </c>
      <c r="B29" s="1774"/>
      <c r="C29" s="1791" t="s">
        <v>6115</v>
      </c>
      <c r="D29" s="1778"/>
      <c r="E29" s="1778"/>
      <c r="F29" s="1778"/>
      <c r="G29" s="1779">
        <v>18091.923999999999</v>
      </c>
      <c r="H29" s="1779">
        <v>1037.903</v>
      </c>
      <c r="I29" s="1779">
        <v>3221.3530000000001</v>
      </c>
      <c r="J29" s="1779">
        <v>82129</v>
      </c>
      <c r="K29" s="1779">
        <v>4259.2559999999994</v>
      </c>
      <c r="L29" s="1779">
        <v>13832.668000000001</v>
      </c>
      <c r="M29" s="1779">
        <v>7491.79</v>
      </c>
      <c r="N29" s="1779">
        <v>1708</v>
      </c>
      <c r="O29" s="1779">
        <v>9199.7900000000009</v>
      </c>
      <c r="P29" s="1779">
        <v>605</v>
      </c>
      <c r="Q29" s="1779">
        <v>0</v>
      </c>
      <c r="R29" s="1779">
        <v>0</v>
      </c>
      <c r="S29" s="1779">
        <v>24.666249999999998</v>
      </c>
      <c r="T29" s="1779">
        <v>0</v>
      </c>
      <c r="U29" s="1779">
        <v>0</v>
      </c>
      <c r="V29" s="1779">
        <v>0</v>
      </c>
      <c r="W29" s="1779">
        <v>0</v>
      </c>
      <c r="X29" s="1779">
        <v>0</v>
      </c>
      <c r="Y29" s="1779">
        <v>0</v>
      </c>
      <c r="Z29" s="1779">
        <v>8096.79</v>
      </c>
      <c r="AA29" s="1779">
        <v>1683.33375</v>
      </c>
      <c r="AB29" s="1779">
        <v>9780.1237499999988</v>
      </c>
      <c r="AC29" s="1779">
        <v>6977.5</v>
      </c>
      <c r="AD29" s="1779">
        <v>279.89999999999998</v>
      </c>
      <c r="AE29" s="1779">
        <v>7257.4</v>
      </c>
      <c r="AF29" s="1779">
        <v>6369.0620760000002</v>
      </c>
      <c r="AG29" s="1779">
        <v>216.76445799999999</v>
      </c>
      <c r="AH29" s="1779">
        <v>6585.8265340000007</v>
      </c>
      <c r="AI29" s="1779">
        <v>0</v>
      </c>
      <c r="AJ29" s="1779"/>
      <c r="AK29" s="1779"/>
      <c r="AL29" s="1779"/>
      <c r="AM29" s="1779">
        <v>7700.01</v>
      </c>
      <c r="AN29" s="1784"/>
      <c r="AO29" s="1790"/>
      <c r="AP29" s="1785"/>
      <c r="AQ29" s="1785"/>
      <c r="AR29" s="1783"/>
    </row>
    <row r="30" spans="1:45" s="1781" customFormat="1" ht="15.75">
      <c r="A30" s="467" t="s">
        <v>300</v>
      </c>
      <c r="B30" s="1774"/>
      <c r="C30" s="1792"/>
      <c r="D30" s="1783"/>
      <c r="E30" s="1783"/>
      <c r="F30" s="1783"/>
      <c r="G30" s="1784"/>
      <c r="H30" s="1784"/>
      <c r="I30" s="1784"/>
      <c r="J30" s="1784"/>
      <c r="K30" s="1784"/>
      <c r="L30" s="1784"/>
      <c r="M30" s="1784"/>
      <c r="N30" s="1784"/>
      <c r="O30" s="1784"/>
      <c r="P30" s="1784"/>
      <c r="Q30" s="1784"/>
      <c r="R30" s="1784"/>
      <c r="S30" s="1784"/>
      <c r="T30" s="1784"/>
      <c r="U30" s="1784"/>
      <c r="V30" s="1784"/>
      <c r="W30" s="1784"/>
      <c r="X30" s="1784"/>
      <c r="Y30" s="1784"/>
      <c r="Z30" s="1784"/>
      <c r="AA30" s="1784"/>
      <c r="AB30" s="1784"/>
      <c r="AC30" s="1784"/>
      <c r="AD30" s="1784"/>
      <c r="AE30" s="1784"/>
      <c r="AF30" s="1784"/>
      <c r="AG30" s="1784"/>
      <c r="AH30" s="1784"/>
      <c r="AI30" s="1784"/>
      <c r="AJ30" s="1784"/>
      <c r="AK30" s="1784"/>
      <c r="AL30" s="1784"/>
      <c r="AM30" s="1784"/>
      <c r="AN30" s="1784"/>
      <c r="AO30" s="1790"/>
      <c r="AP30" s="1785"/>
      <c r="AQ30" s="1785"/>
      <c r="AR30" s="1783"/>
    </row>
    <row r="31" spans="1:45" s="1781" customFormat="1" ht="15.75">
      <c r="A31" s="467" t="s">
        <v>300</v>
      </c>
      <c r="B31" s="1774"/>
      <c r="C31" s="1793" t="s">
        <v>6123</v>
      </c>
      <c r="D31" s="1783"/>
      <c r="E31" s="1783"/>
      <c r="F31" s="1783"/>
      <c r="G31" s="1784"/>
      <c r="H31" s="1784"/>
      <c r="I31" s="1784"/>
      <c r="J31" s="1784"/>
      <c r="K31" s="1784"/>
      <c r="L31" s="1784"/>
      <c r="M31" s="1784"/>
      <c r="N31" s="1784"/>
      <c r="O31" s="1784"/>
      <c r="P31" s="1784"/>
      <c r="Q31" s="1784"/>
      <c r="R31" s="1784"/>
      <c r="S31" s="1784"/>
      <c r="T31" s="1784"/>
      <c r="U31" s="1784"/>
      <c r="V31" s="1784"/>
      <c r="W31" s="1784"/>
      <c r="X31" s="1784"/>
      <c r="Y31" s="1784"/>
      <c r="Z31" s="1784"/>
      <c r="AA31" s="1784"/>
      <c r="AB31" s="1784"/>
      <c r="AC31" s="1784"/>
      <c r="AD31" s="1784"/>
      <c r="AE31" s="1784"/>
      <c r="AF31" s="1784"/>
      <c r="AG31" s="1784"/>
      <c r="AH31" s="1784"/>
      <c r="AI31" s="1784"/>
      <c r="AJ31" s="1784"/>
      <c r="AK31" s="1784"/>
      <c r="AL31" s="1784"/>
      <c r="AM31" s="1784"/>
      <c r="AN31" s="1784"/>
      <c r="AO31" s="1790"/>
      <c r="AP31" s="1785"/>
      <c r="AQ31" s="1785"/>
      <c r="AR31" s="1783"/>
    </row>
    <row r="32" spans="1:45" s="1773" customFormat="1" ht="15.75">
      <c r="A32" s="467" t="s">
        <v>300</v>
      </c>
      <c r="B32" s="1794"/>
      <c r="C32" s="1793" t="s">
        <v>1704</v>
      </c>
      <c r="D32" s="1795"/>
      <c r="E32" s="1795"/>
      <c r="F32" s="1795"/>
      <c r="G32" s="1786"/>
      <c r="H32" s="1786"/>
      <c r="I32" s="1786"/>
      <c r="J32" s="1786"/>
      <c r="K32" s="1786"/>
      <c r="L32" s="1786"/>
      <c r="M32" s="1786"/>
      <c r="N32" s="1786"/>
      <c r="O32" s="1786"/>
      <c r="P32" s="1786"/>
      <c r="Q32" s="1786"/>
      <c r="R32" s="1786"/>
      <c r="S32" s="1786"/>
      <c r="T32" s="1786"/>
      <c r="U32" s="1786"/>
      <c r="V32" s="1786"/>
      <c r="W32" s="1786"/>
      <c r="X32" s="1786"/>
      <c r="Y32" s="1786"/>
      <c r="Z32" s="1786"/>
      <c r="AA32" s="1786"/>
      <c r="AB32" s="1786"/>
      <c r="AC32" s="1786"/>
      <c r="AD32" s="1786"/>
      <c r="AE32" s="1786"/>
      <c r="AF32" s="1786"/>
      <c r="AG32" s="1786"/>
      <c r="AH32" s="1786"/>
      <c r="AI32" s="1786"/>
      <c r="AJ32" s="1786"/>
      <c r="AK32" s="1786"/>
      <c r="AL32" s="1786"/>
      <c r="AM32" s="1786"/>
      <c r="AN32" s="1786"/>
      <c r="AO32" s="1756"/>
      <c r="AP32" s="1755"/>
      <c r="AQ32" s="1755"/>
      <c r="AR32" s="1752"/>
      <c r="AS32" s="1754"/>
    </row>
    <row r="33" spans="1:45" s="1773" customFormat="1" ht="189">
      <c r="A33" s="467">
        <v>2411</v>
      </c>
      <c r="B33" s="1794" t="s">
        <v>6124</v>
      </c>
      <c r="C33" s="1060" t="s">
        <v>6125</v>
      </c>
      <c r="D33" s="1046" t="s">
        <v>29</v>
      </c>
      <c r="E33" s="1796" t="s">
        <v>6126</v>
      </c>
      <c r="F33" s="1797" t="s">
        <v>26</v>
      </c>
      <c r="G33" s="1134">
        <v>302.14999999999998</v>
      </c>
      <c r="H33" s="1134">
        <v>157.35</v>
      </c>
      <c r="I33" s="1134">
        <v>1.9</v>
      </c>
      <c r="J33" s="1134">
        <v>0</v>
      </c>
      <c r="K33" s="1134">
        <v>159.25</v>
      </c>
      <c r="L33" s="997">
        <v>142.89999999999998</v>
      </c>
      <c r="M33" s="1134">
        <v>134.71</v>
      </c>
      <c r="N33" s="1134">
        <v>8.19</v>
      </c>
      <c r="O33" s="1134">
        <v>142.9</v>
      </c>
      <c r="P33" s="1134"/>
      <c r="Q33" s="1134"/>
      <c r="R33" s="1134"/>
      <c r="S33" s="1134"/>
      <c r="T33" s="1134"/>
      <c r="U33" s="1134"/>
      <c r="V33" s="1134"/>
      <c r="W33" s="1134"/>
      <c r="X33" s="1134">
        <v>6.1759999999999877</v>
      </c>
      <c r="Y33" s="1134"/>
      <c r="Z33" s="466">
        <v>128.53400000000002</v>
      </c>
      <c r="AA33" s="466">
        <v>8.19</v>
      </c>
      <c r="AB33" s="21">
        <v>136.72400000000002</v>
      </c>
      <c r="AC33" s="21">
        <v>48.344999999999999</v>
      </c>
      <c r="AD33" s="21"/>
      <c r="AE33" s="21">
        <v>48.344999999999999</v>
      </c>
      <c r="AF33" s="21">
        <v>12.209451</v>
      </c>
      <c r="AG33" s="21">
        <v>0</v>
      </c>
      <c r="AH33" s="21">
        <v>12.209451</v>
      </c>
      <c r="AI33" s="1134"/>
      <c r="AJ33" s="1134" t="s">
        <v>11906</v>
      </c>
      <c r="AK33" s="1134" t="s">
        <v>9489</v>
      </c>
      <c r="AL33" s="2601">
        <v>0.5</v>
      </c>
      <c r="AM33" s="1134">
        <v>0</v>
      </c>
      <c r="AN33" s="1060"/>
      <c r="AO33" s="1638" t="s">
        <v>6127</v>
      </c>
      <c r="AP33" s="1134"/>
      <c r="AQ33" s="1755"/>
      <c r="AR33" s="1754"/>
      <c r="AS33" s="1754"/>
    </row>
    <row r="34" spans="1:45" s="1773" customFormat="1" ht="31.5">
      <c r="A34" s="467">
        <v>2412</v>
      </c>
      <c r="B34" s="1794" t="s">
        <v>6128</v>
      </c>
      <c r="C34" s="1060" t="s">
        <v>6129</v>
      </c>
      <c r="D34" s="1046" t="s">
        <v>29</v>
      </c>
      <c r="E34" s="1796" t="s">
        <v>94</v>
      </c>
      <c r="F34" s="1797" t="s">
        <v>26</v>
      </c>
      <c r="G34" s="1134">
        <v>25.47</v>
      </c>
      <c r="H34" s="1134">
        <v>10.266</v>
      </c>
      <c r="I34" s="1134">
        <v>11.304</v>
      </c>
      <c r="J34" s="1134">
        <v>0</v>
      </c>
      <c r="K34" s="1134">
        <v>21.57</v>
      </c>
      <c r="L34" s="997">
        <v>3.8999999999999986</v>
      </c>
      <c r="M34" s="1134">
        <v>0</v>
      </c>
      <c r="N34" s="1134">
        <v>3.9</v>
      </c>
      <c r="O34" s="1134">
        <v>3.9</v>
      </c>
      <c r="P34" s="1134"/>
      <c r="Q34" s="1134"/>
      <c r="R34" s="1134"/>
      <c r="S34" s="1134"/>
      <c r="T34" s="1134"/>
      <c r="U34" s="1134"/>
      <c r="V34" s="1134"/>
      <c r="W34" s="1134"/>
      <c r="X34" s="1134"/>
      <c r="Y34" s="1134"/>
      <c r="Z34" s="466">
        <v>0</v>
      </c>
      <c r="AA34" s="466">
        <v>3.9</v>
      </c>
      <c r="AB34" s="21">
        <v>3.9</v>
      </c>
      <c r="AC34" s="21"/>
      <c r="AD34" s="21"/>
      <c r="AE34" s="21">
        <v>0</v>
      </c>
      <c r="AF34" s="21">
        <v>0</v>
      </c>
      <c r="AG34" s="21">
        <v>0</v>
      </c>
      <c r="AH34" s="21">
        <v>0</v>
      </c>
      <c r="AI34" s="1134"/>
      <c r="AJ34" s="1134" t="s">
        <v>9320</v>
      </c>
      <c r="AK34" s="1134"/>
      <c r="AL34" s="2601">
        <v>1</v>
      </c>
      <c r="AM34" s="1134">
        <v>0</v>
      </c>
      <c r="AN34" s="1060"/>
      <c r="AO34" s="1638"/>
      <c r="AP34" s="1134"/>
      <c r="AQ34" s="1755"/>
      <c r="AR34" s="1754"/>
      <c r="AS34" s="1754"/>
    </row>
    <row r="35" spans="1:45" s="1773" customFormat="1" ht="94.5">
      <c r="A35" s="467">
        <v>2413</v>
      </c>
      <c r="B35" s="1794" t="s">
        <v>6130</v>
      </c>
      <c r="C35" s="1060" t="s">
        <v>6131</v>
      </c>
      <c r="D35" s="1046" t="s">
        <v>29</v>
      </c>
      <c r="E35" s="1796" t="s">
        <v>94</v>
      </c>
      <c r="F35" s="1797" t="s">
        <v>26</v>
      </c>
      <c r="G35" s="1134">
        <v>32.466999999999999</v>
      </c>
      <c r="H35" s="1134">
        <v>7.524</v>
      </c>
      <c r="I35" s="1134">
        <v>2</v>
      </c>
      <c r="J35" s="1134">
        <v>0</v>
      </c>
      <c r="K35" s="1134">
        <v>9.5240000000000009</v>
      </c>
      <c r="L35" s="997">
        <v>22.942999999999998</v>
      </c>
      <c r="M35" s="1134">
        <v>0</v>
      </c>
      <c r="N35" s="1134">
        <v>22.943000000000001</v>
      </c>
      <c r="O35" s="1134">
        <v>22.943000000000001</v>
      </c>
      <c r="P35" s="1134"/>
      <c r="Q35" s="1134"/>
      <c r="R35" s="1134"/>
      <c r="S35" s="1134"/>
      <c r="T35" s="1134"/>
      <c r="U35" s="1134"/>
      <c r="V35" s="1134"/>
      <c r="W35" s="1134"/>
      <c r="X35" s="1134"/>
      <c r="Y35" s="1134">
        <v>4.916999999999998</v>
      </c>
      <c r="Z35" s="466">
        <v>0</v>
      </c>
      <c r="AA35" s="466">
        <v>18.026000000000003</v>
      </c>
      <c r="AB35" s="21">
        <v>18.026000000000003</v>
      </c>
      <c r="AC35" s="21"/>
      <c r="AD35" s="21">
        <v>17.71</v>
      </c>
      <c r="AE35" s="21">
        <v>17.71</v>
      </c>
      <c r="AF35" s="21">
        <v>0</v>
      </c>
      <c r="AG35" s="21">
        <v>17.122047999999999</v>
      </c>
      <c r="AH35" s="21">
        <v>17.122047999999999</v>
      </c>
      <c r="AI35" s="1134"/>
      <c r="AJ35" s="1134" t="s">
        <v>10358</v>
      </c>
      <c r="AK35" s="1134" t="s">
        <v>11924</v>
      </c>
      <c r="AL35" s="2601">
        <v>1</v>
      </c>
      <c r="AM35" s="1134">
        <v>0</v>
      </c>
      <c r="AN35" s="1060"/>
      <c r="AO35" s="1638"/>
      <c r="AP35" s="1134"/>
      <c r="AQ35" s="1755"/>
      <c r="AR35" s="1754"/>
      <c r="AS35" s="1754"/>
    </row>
    <row r="36" spans="1:45" s="1773" customFormat="1" ht="47.25">
      <c r="A36" s="467">
        <v>2414</v>
      </c>
      <c r="B36" s="1794" t="s">
        <v>6132</v>
      </c>
      <c r="C36" s="1060" t="s">
        <v>6133</v>
      </c>
      <c r="D36" s="1046" t="s">
        <v>107</v>
      </c>
      <c r="E36" s="1796" t="s">
        <v>6134</v>
      </c>
      <c r="F36" s="1797" t="s">
        <v>26</v>
      </c>
      <c r="G36" s="1134">
        <v>23.021999999999998</v>
      </c>
      <c r="H36" s="1134">
        <v>15.209</v>
      </c>
      <c r="I36" s="1134">
        <v>0</v>
      </c>
      <c r="J36" s="1134">
        <v>0</v>
      </c>
      <c r="K36" s="1134">
        <v>15.209</v>
      </c>
      <c r="L36" s="997">
        <v>7.8129999999999988</v>
      </c>
      <c r="M36" s="1134">
        <v>7.1120000000000001</v>
      </c>
      <c r="N36" s="1134">
        <v>0.70099999999999996</v>
      </c>
      <c r="O36" s="1134">
        <v>7.8129999999999997</v>
      </c>
      <c r="P36" s="1134"/>
      <c r="Q36" s="1134"/>
      <c r="R36" s="1134"/>
      <c r="S36" s="1134"/>
      <c r="T36" s="1134"/>
      <c r="U36" s="1134"/>
      <c r="V36" s="1134"/>
      <c r="W36" s="1134"/>
      <c r="X36" s="1134"/>
      <c r="Y36" s="1134"/>
      <c r="Z36" s="466">
        <v>7.1120000000000001</v>
      </c>
      <c r="AA36" s="466">
        <v>0.70099999999999996</v>
      </c>
      <c r="AB36" s="21">
        <v>7.8129999999999997</v>
      </c>
      <c r="AC36" s="21"/>
      <c r="AD36" s="21"/>
      <c r="AE36" s="21">
        <v>0</v>
      </c>
      <c r="AF36" s="21">
        <v>0</v>
      </c>
      <c r="AG36" s="21">
        <v>0</v>
      </c>
      <c r="AH36" s="21">
        <v>0</v>
      </c>
      <c r="AI36" s="1134"/>
      <c r="AJ36" s="1134" t="s">
        <v>10426</v>
      </c>
      <c r="AK36" s="1134"/>
      <c r="AL36" s="2601">
        <v>0.25</v>
      </c>
      <c r="AM36" s="1134">
        <v>0</v>
      </c>
      <c r="AN36" s="1060"/>
      <c r="AO36" s="1638"/>
      <c r="AP36" s="1134"/>
      <c r="AQ36" s="1755"/>
      <c r="AR36" s="1754"/>
      <c r="AS36" s="1754"/>
    </row>
    <row r="37" spans="1:45" s="1781" customFormat="1" ht="47.25">
      <c r="A37" s="467">
        <v>2415</v>
      </c>
      <c r="B37" s="1046" t="s">
        <v>6135</v>
      </c>
      <c r="C37" s="1789" t="s">
        <v>6136</v>
      </c>
      <c r="D37" s="1046" t="s">
        <v>55</v>
      </c>
      <c r="E37" s="1796" t="s">
        <v>6137</v>
      </c>
      <c r="F37" s="1797" t="s">
        <v>26</v>
      </c>
      <c r="G37" s="1638">
        <v>75</v>
      </c>
      <c r="H37" s="1134">
        <v>1.47</v>
      </c>
      <c r="I37" s="1134">
        <v>29.5</v>
      </c>
      <c r="J37" s="1134">
        <v>0</v>
      </c>
      <c r="K37" s="1134">
        <v>30.97</v>
      </c>
      <c r="L37" s="997">
        <v>44.03</v>
      </c>
      <c r="M37" s="1134">
        <v>0</v>
      </c>
      <c r="N37" s="1134">
        <v>44.03</v>
      </c>
      <c r="O37" s="1134">
        <v>44.03</v>
      </c>
      <c r="P37" s="1134"/>
      <c r="Q37" s="1134"/>
      <c r="R37" s="1134"/>
      <c r="S37" s="1134"/>
      <c r="T37" s="1134"/>
      <c r="U37" s="1134"/>
      <c r="V37" s="1134"/>
      <c r="W37" s="1134"/>
      <c r="X37" s="1134"/>
      <c r="Y37" s="1134"/>
      <c r="Z37" s="466">
        <v>0</v>
      </c>
      <c r="AA37" s="466">
        <v>44.03</v>
      </c>
      <c r="AB37" s="21">
        <v>44.03</v>
      </c>
      <c r="AC37" s="21"/>
      <c r="AD37" s="21">
        <v>44.03</v>
      </c>
      <c r="AE37" s="21">
        <v>44.03</v>
      </c>
      <c r="AF37" s="21">
        <v>0</v>
      </c>
      <c r="AG37" s="21">
        <v>43.481820999999997</v>
      </c>
      <c r="AH37" s="21">
        <v>43.481820999999997</v>
      </c>
      <c r="AI37" s="1134"/>
      <c r="AJ37" s="1134"/>
      <c r="AK37" s="1134" t="s">
        <v>9277</v>
      </c>
      <c r="AL37" s="2601">
        <v>1</v>
      </c>
      <c r="AM37" s="1134">
        <v>0</v>
      </c>
      <c r="AO37" s="1780"/>
      <c r="AP37" s="1780"/>
      <c r="AQ37" s="1780"/>
    </row>
    <row r="38" spans="1:45" s="1781" customFormat="1" ht="47.25">
      <c r="A38" s="467">
        <v>2416</v>
      </c>
      <c r="B38" s="1046" t="s">
        <v>6138</v>
      </c>
      <c r="C38" s="1789" t="s">
        <v>6139</v>
      </c>
      <c r="D38" s="1046" t="s">
        <v>55</v>
      </c>
      <c r="E38" s="1796" t="s">
        <v>6137</v>
      </c>
      <c r="F38" s="1797" t="s">
        <v>115</v>
      </c>
      <c r="G38" s="1638">
        <v>99.984999999999999</v>
      </c>
      <c r="H38" s="1134">
        <v>0</v>
      </c>
      <c r="I38" s="1134">
        <v>10</v>
      </c>
      <c r="J38" s="1134">
        <v>0</v>
      </c>
      <c r="K38" s="1134">
        <v>10</v>
      </c>
      <c r="L38" s="997">
        <v>89.984999999999999</v>
      </c>
      <c r="M38" s="1134">
        <v>0</v>
      </c>
      <c r="N38" s="1134">
        <v>44.993000000000002</v>
      </c>
      <c r="O38" s="1134">
        <v>44.993000000000002</v>
      </c>
      <c r="P38" s="1134"/>
      <c r="Q38" s="1134"/>
      <c r="R38" s="1134"/>
      <c r="S38" s="1134"/>
      <c r="T38" s="1134"/>
      <c r="U38" s="1134"/>
      <c r="V38" s="1134"/>
      <c r="W38" s="1134"/>
      <c r="X38" s="1134"/>
      <c r="Y38" s="1134"/>
      <c r="Z38" s="466">
        <v>0</v>
      </c>
      <c r="AA38" s="466">
        <v>44.993000000000002</v>
      </c>
      <c r="AB38" s="21">
        <v>44.993000000000002</v>
      </c>
      <c r="AC38" s="21"/>
      <c r="AD38" s="21">
        <v>22.425000000000001</v>
      </c>
      <c r="AE38" s="21">
        <v>22.425000000000001</v>
      </c>
      <c r="AF38" s="21">
        <v>0</v>
      </c>
      <c r="AG38" s="21">
        <v>22.377274</v>
      </c>
      <c r="AH38" s="21">
        <v>22.377274</v>
      </c>
      <c r="AI38" s="1134"/>
      <c r="AJ38" s="1134"/>
      <c r="AK38" s="1134" t="s">
        <v>12365</v>
      </c>
      <c r="AL38" s="2601">
        <v>0.25</v>
      </c>
      <c r="AM38" s="1134">
        <v>0</v>
      </c>
      <c r="AO38" s="1780"/>
      <c r="AP38" s="1780"/>
      <c r="AQ38" s="1780"/>
    </row>
    <row r="39" spans="1:45" s="1781" customFormat="1" ht="16.5" thickBot="1">
      <c r="A39" s="467" t="s">
        <v>300</v>
      </c>
      <c r="B39" s="1774"/>
      <c r="C39" s="1791" t="s">
        <v>6140</v>
      </c>
      <c r="D39" s="1778"/>
      <c r="E39" s="1778"/>
      <c r="F39" s="1778"/>
      <c r="G39" s="1798">
        <v>558.09399999999994</v>
      </c>
      <c r="H39" s="1798">
        <v>191.81899999999999</v>
      </c>
      <c r="I39" s="1798">
        <v>54.704000000000001</v>
      </c>
      <c r="J39" s="1798">
        <v>0</v>
      </c>
      <c r="K39" s="1798">
        <v>246.523</v>
      </c>
      <c r="L39" s="1798">
        <v>311.57099999999997</v>
      </c>
      <c r="M39" s="1798">
        <v>141.822</v>
      </c>
      <c r="N39" s="1798">
        <v>124.75700000000001</v>
      </c>
      <c r="O39" s="1798">
        <v>266.57900000000001</v>
      </c>
      <c r="P39" s="1798">
        <v>0</v>
      </c>
      <c r="Q39" s="1798">
        <v>0</v>
      </c>
      <c r="R39" s="1798">
        <v>0</v>
      </c>
      <c r="S39" s="1798">
        <v>0</v>
      </c>
      <c r="T39" s="1798">
        <v>0</v>
      </c>
      <c r="U39" s="1798">
        <v>0</v>
      </c>
      <c r="V39" s="1798">
        <v>0</v>
      </c>
      <c r="W39" s="1798">
        <v>0</v>
      </c>
      <c r="X39" s="1798">
        <v>6.1759999999999877</v>
      </c>
      <c r="Y39" s="1798">
        <v>4.916999999999998</v>
      </c>
      <c r="Z39" s="1798">
        <v>135.64600000000002</v>
      </c>
      <c r="AA39" s="1798">
        <v>119.84</v>
      </c>
      <c r="AB39" s="1798">
        <v>255.48600000000002</v>
      </c>
      <c r="AC39" s="1798">
        <v>48.344999999999999</v>
      </c>
      <c r="AD39" s="1798">
        <v>84.165000000000006</v>
      </c>
      <c r="AE39" s="1798">
        <v>132.51000000000002</v>
      </c>
      <c r="AF39" s="1798">
        <v>12.209451</v>
      </c>
      <c r="AG39" s="1798">
        <v>82.981143000000003</v>
      </c>
      <c r="AH39" s="1798">
        <v>95.190594000000004</v>
      </c>
      <c r="AI39" s="1798">
        <v>0</v>
      </c>
      <c r="AJ39" s="1798"/>
      <c r="AK39" s="1798"/>
      <c r="AL39" s="1798"/>
      <c r="AM39" s="1798">
        <v>0</v>
      </c>
      <c r="AO39" s="1780"/>
      <c r="AP39" s="1780"/>
      <c r="AQ39" s="1780"/>
    </row>
    <row r="40" spans="1:45" s="1781" customFormat="1" ht="15.75">
      <c r="A40" s="467" t="s">
        <v>300</v>
      </c>
      <c r="B40" s="1774"/>
      <c r="C40" s="1792"/>
      <c r="D40" s="1783"/>
      <c r="E40" s="1783"/>
      <c r="F40" s="1783"/>
      <c r="G40" s="1780"/>
      <c r="H40" s="1780"/>
      <c r="I40" s="1780"/>
      <c r="J40" s="1780"/>
      <c r="K40" s="1780"/>
      <c r="L40" s="1780"/>
      <c r="M40" s="1780"/>
      <c r="N40" s="1780"/>
      <c r="O40" s="1780"/>
      <c r="P40" s="1780"/>
      <c r="Q40" s="1780"/>
      <c r="R40" s="1780"/>
      <c r="S40" s="1780"/>
      <c r="T40" s="1780"/>
      <c r="U40" s="1780"/>
      <c r="V40" s="1780"/>
      <c r="W40" s="1780"/>
      <c r="X40" s="1780"/>
      <c r="Y40" s="1780"/>
      <c r="Z40" s="1780"/>
      <c r="AA40" s="1780"/>
      <c r="AB40" s="1780"/>
      <c r="AC40" s="1780"/>
      <c r="AD40" s="1780"/>
      <c r="AE40" s="1780"/>
      <c r="AF40" s="1780"/>
      <c r="AG40" s="1780"/>
      <c r="AH40" s="1780"/>
      <c r="AI40" s="1780"/>
      <c r="AJ40" s="1780"/>
      <c r="AK40" s="1780"/>
      <c r="AL40" s="1780"/>
      <c r="AM40" s="1780"/>
      <c r="AO40" s="1780"/>
      <c r="AP40" s="1780"/>
      <c r="AQ40" s="1780"/>
    </row>
    <row r="41" spans="1:45" s="1773" customFormat="1" ht="15.75">
      <c r="A41" s="467" t="s">
        <v>300</v>
      </c>
      <c r="B41" s="1774"/>
      <c r="C41" s="1792"/>
      <c r="D41" s="1783"/>
      <c r="E41" s="1783"/>
      <c r="F41" s="1783"/>
      <c r="G41" s="1799"/>
      <c r="H41" s="1799"/>
      <c r="I41" s="1799"/>
      <c r="J41" s="1799"/>
      <c r="K41" s="1799"/>
      <c r="L41" s="1799"/>
      <c r="M41" s="1799"/>
      <c r="N41" s="1799"/>
      <c r="O41" s="1799"/>
      <c r="P41" s="1799"/>
      <c r="Q41" s="1799"/>
      <c r="R41" s="1799"/>
      <c r="S41" s="1799"/>
      <c r="T41" s="1799"/>
      <c r="U41" s="1799"/>
      <c r="V41" s="1799"/>
      <c r="W41" s="1799"/>
      <c r="X41" s="1799"/>
      <c r="Y41" s="1799"/>
      <c r="Z41" s="1799"/>
      <c r="AA41" s="1799"/>
      <c r="AB41" s="1799"/>
      <c r="AC41" s="1799"/>
      <c r="AD41" s="1799"/>
      <c r="AE41" s="1799"/>
      <c r="AF41" s="1799"/>
      <c r="AG41" s="1799"/>
      <c r="AH41" s="1799"/>
      <c r="AI41" s="1799"/>
      <c r="AJ41" s="1799"/>
      <c r="AK41" s="1799"/>
      <c r="AL41" s="1799"/>
      <c r="AM41" s="1799"/>
      <c r="AN41" s="1754"/>
      <c r="AO41" s="1799"/>
      <c r="AP41" s="1799"/>
      <c r="AQ41" s="1799"/>
      <c r="AR41" s="1754"/>
      <c r="AS41" s="1754"/>
    </row>
    <row r="42" spans="1:45">
      <c r="A42" s="467" t="s">
        <v>300</v>
      </c>
      <c r="B42" s="1744"/>
      <c r="C42" s="1793" t="s">
        <v>6123</v>
      </c>
      <c r="G42" s="1744"/>
      <c r="H42" s="1744"/>
      <c r="I42" s="1744"/>
      <c r="J42" s="1744"/>
      <c r="K42" s="1744"/>
      <c r="L42" s="1744"/>
      <c r="M42" s="1744"/>
      <c r="N42" s="1744"/>
      <c r="O42" s="1744"/>
      <c r="P42" s="1744"/>
      <c r="Q42" s="1744"/>
      <c r="R42" s="1744"/>
      <c r="S42" s="1744"/>
      <c r="T42" s="1744"/>
      <c r="U42" s="1744"/>
      <c r="V42" s="1744"/>
      <c r="W42" s="1744"/>
      <c r="X42" s="1744"/>
      <c r="Y42" s="1744"/>
      <c r="Z42" s="1744"/>
      <c r="AA42" s="1744"/>
      <c r="AB42" s="1744"/>
      <c r="AC42" s="1744"/>
      <c r="AD42" s="1744"/>
      <c r="AE42" s="1744"/>
      <c r="AF42" s="1744"/>
      <c r="AG42" s="1744"/>
      <c r="AH42" s="1744"/>
      <c r="AI42" s="1744"/>
      <c r="AJ42" s="1744"/>
      <c r="AK42" s="1744"/>
      <c r="AL42" s="1744"/>
      <c r="AM42" s="1744"/>
      <c r="AN42" s="1800"/>
      <c r="AO42" s="1773"/>
      <c r="AP42" s="1773"/>
      <c r="AQ42" s="1773"/>
      <c r="AR42" s="1773"/>
    </row>
    <row r="43" spans="1:45">
      <c r="A43" s="467" t="s">
        <v>300</v>
      </c>
      <c r="B43" s="1774"/>
      <c r="C43" s="1757" t="s">
        <v>170</v>
      </c>
      <c r="D43" s="1783"/>
      <c r="E43" s="1783"/>
      <c r="F43" s="1783"/>
      <c r="G43" s="1786"/>
      <c r="H43" s="1786"/>
      <c r="I43" s="1786"/>
      <c r="J43" s="1786"/>
      <c r="K43" s="1786"/>
      <c r="L43" s="1786"/>
      <c r="M43" s="1786"/>
      <c r="N43" s="1786"/>
      <c r="O43" s="1786"/>
      <c r="P43" s="1786"/>
      <c r="Q43" s="1786"/>
      <c r="R43" s="1786"/>
      <c r="S43" s="1786"/>
      <c r="T43" s="1786"/>
      <c r="U43" s="1786"/>
      <c r="V43" s="1786"/>
      <c r="W43" s="1786"/>
      <c r="X43" s="1786"/>
      <c r="Y43" s="1786"/>
      <c r="Z43" s="1786"/>
      <c r="AA43" s="1786"/>
      <c r="AB43" s="1786"/>
      <c r="AC43" s="1786"/>
      <c r="AD43" s="1786"/>
      <c r="AE43" s="1786"/>
      <c r="AF43" s="1786"/>
      <c r="AG43" s="1786"/>
      <c r="AH43" s="1786"/>
      <c r="AI43" s="1786"/>
      <c r="AJ43" s="1786"/>
      <c r="AK43" s="1786"/>
      <c r="AL43" s="1786"/>
      <c r="AM43" s="1786"/>
      <c r="AN43" s="1800"/>
      <c r="AO43" s="1773"/>
      <c r="AP43" s="1773"/>
      <c r="AQ43" s="1773"/>
      <c r="AR43" s="1773"/>
    </row>
    <row r="44" spans="1:45">
      <c r="A44" s="467" t="s">
        <v>300</v>
      </c>
      <c r="B44" s="1774"/>
      <c r="C44" s="1792"/>
      <c r="D44" s="1783"/>
      <c r="E44" s="1783"/>
      <c r="F44" s="1783"/>
      <c r="G44" s="1786"/>
      <c r="H44" s="1786"/>
      <c r="I44" s="1786"/>
      <c r="J44" s="1786"/>
      <c r="K44" s="1786"/>
      <c r="L44" s="1786"/>
      <c r="M44" s="1786"/>
      <c r="N44" s="1786"/>
      <c r="O44" s="1786"/>
      <c r="P44" s="1786"/>
      <c r="Q44" s="1786"/>
      <c r="R44" s="1786"/>
      <c r="S44" s="1786"/>
      <c r="T44" s="1786"/>
      <c r="U44" s="1786"/>
      <c r="V44" s="1786"/>
      <c r="W44" s="1786"/>
      <c r="X44" s="1786"/>
      <c r="Y44" s="1786"/>
      <c r="Z44" s="1786"/>
      <c r="AA44" s="1786"/>
      <c r="AB44" s="1786"/>
      <c r="AC44" s="1786"/>
      <c r="AD44" s="1786"/>
      <c r="AE44" s="1786"/>
      <c r="AF44" s="1786"/>
      <c r="AG44" s="1786"/>
      <c r="AH44" s="1786"/>
      <c r="AI44" s="1786"/>
      <c r="AJ44" s="1786"/>
      <c r="AK44" s="1786"/>
      <c r="AL44" s="1786"/>
      <c r="AM44" s="1786"/>
      <c r="AN44" s="1800"/>
      <c r="AO44" s="1773"/>
      <c r="AP44" s="1773"/>
      <c r="AQ44" s="1773"/>
      <c r="AR44" s="1773"/>
    </row>
    <row r="45" spans="1:45" ht="31.5">
      <c r="A45" s="467">
        <v>2417</v>
      </c>
      <c r="B45" s="1046" t="s">
        <v>6141</v>
      </c>
      <c r="C45" s="1060" t="s">
        <v>6142</v>
      </c>
      <c r="D45" s="1752" t="s">
        <v>34</v>
      </c>
      <c r="E45" s="1801" t="s">
        <v>145</v>
      </c>
      <c r="F45" s="1797" t="s">
        <v>115</v>
      </c>
      <c r="G45" s="1134">
        <v>251</v>
      </c>
      <c r="H45" s="1134">
        <v>0</v>
      </c>
      <c r="I45" s="1134">
        <v>0</v>
      </c>
      <c r="J45" s="1134">
        <v>0</v>
      </c>
      <c r="K45" s="1134">
        <v>0</v>
      </c>
      <c r="L45" s="997">
        <v>251</v>
      </c>
      <c r="M45" s="1134">
        <v>0</v>
      </c>
      <c r="N45" s="1134">
        <v>125.5</v>
      </c>
      <c r="O45" s="1134">
        <v>125.5</v>
      </c>
      <c r="P45" s="1134"/>
      <c r="Q45" s="1134"/>
      <c r="R45" s="1134"/>
      <c r="S45" s="1134"/>
      <c r="T45" s="1134"/>
      <c r="U45" s="1134"/>
      <c r="V45" s="1134"/>
      <c r="W45" s="1134"/>
      <c r="X45" s="1134"/>
      <c r="Y45" s="1134"/>
      <c r="Z45" s="466">
        <v>0</v>
      </c>
      <c r="AA45" s="466">
        <v>125.5</v>
      </c>
      <c r="AB45" s="21">
        <v>125.5</v>
      </c>
      <c r="AC45" s="21"/>
      <c r="AD45" s="21"/>
      <c r="AE45" s="21">
        <v>0</v>
      </c>
      <c r="AF45" s="21">
        <v>0</v>
      </c>
      <c r="AG45" s="21">
        <v>0</v>
      </c>
      <c r="AH45" s="21">
        <v>0</v>
      </c>
      <c r="AI45" s="1134"/>
      <c r="AJ45" s="1801" t="s">
        <v>145</v>
      </c>
      <c r="AK45" s="1134"/>
      <c r="AL45" s="2601">
        <v>0.25</v>
      </c>
      <c r="AM45" s="1134">
        <v>0</v>
      </c>
      <c r="AN45" s="1800"/>
      <c r="AO45" s="1773"/>
      <c r="AP45" s="1773"/>
      <c r="AQ45" s="1773"/>
      <c r="AR45" s="1773"/>
    </row>
    <row r="46" spans="1:45" ht="31.5">
      <c r="A46" s="467">
        <v>2418</v>
      </c>
      <c r="B46" s="1046" t="s">
        <v>6143</v>
      </c>
      <c r="C46" s="1060" t="s">
        <v>6144</v>
      </c>
      <c r="D46" s="1752" t="s">
        <v>34</v>
      </c>
      <c r="E46" s="1801" t="s">
        <v>145</v>
      </c>
      <c r="F46" s="1797" t="s">
        <v>115</v>
      </c>
      <c r="G46" s="1134">
        <v>50</v>
      </c>
      <c r="H46" s="1134">
        <v>0</v>
      </c>
      <c r="I46" s="1134">
        <v>0</v>
      </c>
      <c r="J46" s="1134">
        <v>0</v>
      </c>
      <c r="K46" s="1134">
        <v>0</v>
      </c>
      <c r="L46" s="997">
        <v>50</v>
      </c>
      <c r="M46" s="1134">
        <v>0</v>
      </c>
      <c r="N46" s="1134">
        <v>25</v>
      </c>
      <c r="O46" s="1134">
        <v>25</v>
      </c>
      <c r="P46" s="1134"/>
      <c r="Q46" s="1134"/>
      <c r="R46" s="1134"/>
      <c r="S46" s="1134"/>
      <c r="T46" s="1134"/>
      <c r="U46" s="1134"/>
      <c r="V46" s="1134"/>
      <c r="W46" s="1134"/>
      <c r="X46" s="1134"/>
      <c r="Y46" s="1134"/>
      <c r="Z46" s="466">
        <v>0</v>
      </c>
      <c r="AA46" s="466">
        <v>25</v>
      </c>
      <c r="AB46" s="21">
        <v>25</v>
      </c>
      <c r="AC46" s="21"/>
      <c r="AD46" s="21"/>
      <c r="AE46" s="21">
        <v>0</v>
      </c>
      <c r="AF46" s="21">
        <v>0</v>
      </c>
      <c r="AG46" s="21">
        <v>0</v>
      </c>
      <c r="AH46" s="21">
        <v>0</v>
      </c>
      <c r="AI46" s="1134"/>
      <c r="AJ46" s="1801" t="s">
        <v>145</v>
      </c>
      <c r="AK46" s="1134"/>
      <c r="AL46" s="2601">
        <v>0.25</v>
      </c>
      <c r="AM46" s="1134">
        <v>0</v>
      </c>
      <c r="AN46" s="1800"/>
      <c r="AO46" s="1773"/>
      <c r="AP46" s="1773"/>
      <c r="AQ46" s="1773"/>
      <c r="AR46" s="1773"/>
    </row>
    <row r="47" spans="1:45">
      <c r="A47" s="467" t="s">
        <v>300</v>
      </c>
      <c r="B47" s="1774"/>
      <c r="C47" s="1802" t="s">
        <v>6145</v>
      </c>
      <c r="D47" s="1803"/>
      <c r="E47" s="1803"/>
      <c r="F47" s="1803"/>
      <c r="G47" s="1804">
        <v>301</v>
      </c>
      <c r="H47" s="1804">
        <v>0</v>
      </c>
      <c r="I47" s="1804">
        <v>0</v>
      </c>
      <c r="J47" s="1804">
        <v>0</v>
      </c>
      <c r="K47" s="1804">
        <v>0</v>
      </c>
      <c r="L47" s="1804">
        <v>301</v>
      </c>
      <c r="M47" s="1804">
        <v>0</v>
      </c>
      <c r="N47" s="1804">
        <v>150.5</v>
      </c>
      <c r="O47" s="1804">
        <v>150.5</v>
      </c>
      <c r="P47" s="1804">
        <v>0</v>
      </c>
      <c r="Q47" s="1804">
        <v>0</v>
      </c>
      <c r="R47" s="1804">
        <v>0</v>
      </c>
      <c r="S47" s="1804">
        <v>0</v>
      </c>
      <c r="T47" s="1804">
        <v>0</v>
      </c>
      <c r="U47" s="1804">
        <v>0</v>
      </c>
      <c r="V47" s="1804">
        <v>0</v>
      </c>
      <c r="W47" s="1804">
        <v>0</v>
      </c>
      <c r="X47" s="1804">
        <v>0</v>
      </c>
      <c r="Y47" s="1804">
        <v>0</v>
      </c>
      <c r="Z47" s="1804">
        <v>0</v>
      </c>
      <c r="AA47" s="1804">
        <v>150.5</v>
      </c>
      <c r="AB47" s="1804">
        <v>150.5</v>
      </c>
      <c r="AC47" s="1804">
        <v>0</v>
      </c>
      <c r="AD47" s="1804">
        <v>0</v>
      </c>
      <c r="AE47" s="1804">
        <v>0</v>
      </c>
      <c r="AF47" s="1804">
        <v>0</v>
      </c>
      <c r="AG47" s="1804">
        <v>0</v>
      </c>
      <c r="AH47" s="1804">
        <v>0</v>
      </c>
      <c r="AI47" s="1804">
        <v>0</v>
      </c>
      <c r="AJ47" s="1804"/>
      <c r="AK47" s="1804"/>
      <c r="AL47" s="1804"/>
      <c r="AM47" s="1804">
        <v>0</v>
      </c>
      <c r="AN47" s="1800"/>
      <c r="AO47" s="1773"/>
      <c r="AP47" s="1773"/>
      <c r="AQ47" s="1773"/>
      <c r="AR47" s="1773"/>
    </row>
    <row r="48" spans="1:45" ht="19.5" thickBot="1">
      <c r="A48" s="467" t="s">
        <v>300</v>
      </c>
      <c r="B48" s="1774"/>
      <c r="C48" s="1791" t="s">
        <v>6146</v>
      </c>
      <c r="D48" s="1778"/>
      <c r="E48" s="1778"/>
      <c r="F48" s="1778"/>
      <c r="G48" s="1779">
        <v>859.09399999999994</v>
      </c>
      <c r="H48" s="1779">
        <v>191.81899999999999</v>
      </c>
      <c r="I48" s="1779">
        <v>54.704000000000001</v>
      </c>
      <c r="J48" s="1779">
        <v>0</v>
      </c>
      <c r="K48" s="1779">
        <v>246.523</v>
      </c>
      <c r="L48" s="1779">
        <v>612.57099999999991</v>
      </c>
      <c r="M48" s="1779">
        <v>141.822</v>
      </c>
      <c r="N48" s="1779">
        <v>275.25700000000001</v>
      </c>
      <c r="O48" s="1779">
        <v>417.07900000000001</v>
      </c>
      <c r="P48" s="1779">
        <v>0</v>
      </c>
      <c r="Q48" s="1779">
        <v>0</v>
      </c>
      <c r="R48" s="1779">
        <v>0</v>
      </c>
      <c r="S48" s="1779">
        <v>0</v>
      </c>
      <c r="T48" s="1779">
        <v>0</v>
      </c>
      <c r="U48" s="1779">
        <v>0</v>
      </c>
      <c r="V48" s="1779">
        <v>0</v>
      </c>
      <c r="W48" s="1779">
        <v>0</v>
      </c>
      <c r="X48" s="1779">
        <v>6.1759999999999877</v>
      </c>
      <c r="Y48" s="1779">
        <v>4.916999999999998</v>
      </c>
      <c r="Z48" s="1779">
        <v>135.64600000000002</v>
      </c>
      <c r="AA48" s="1779">
        <v>270.34000000000003</v>
      </c>
      <c r="AB48" s="1779">
        <v>405.98599999999999</v>
      </c>
      <c r="AC48" s="1779">
        <v>48.344999999999999</v>
      </c>
      <c r="AD48" s="1779">
        <v>84.165000000000006</v>
      </c>
      <c r="AE48" s="1779">
        <v>132.51000000000002</v>
      </c>
      <c r="AF48" s="1779">
        <v>12.209451</v>
      </c>
      <c r="AG48" s="1779">
        <v>82.981143000000003</v>
      </c>
      <c r="AH48" s="1779">
        <v>95.190594000000004</v>
      </c>
      <c r="AI48" s="1779">
        <v>0</v>
      </c>
      <c r="AJ48" s="1779"/>
      <c r="AK48" s="1779"/>
      <c r="AL48" s="1779"/>
      <c r="AM48" s="1779">
        <v>0</v>
      </c>
      <c r="AN48" s="1800"/>
      <c r="AO48" s="1773"/>
      <c r="AP48" s="1773"/>
      <c r="AQ48" s="1773"/>
      <c r="AR48" s="1773"/>
    </row>
    <row r="49" spans="1:44">
      <c r="A49" s="467" t="s">
        <v>300</v>
      </c>
      <c r="B49" s="1774"/>
      <c r="C49" s="1792"/>
      <c r="D49" s="1783"/>
      <c r="E49" s="1783"/>
      <c r="F49" s="1783"/>
      <c r="G49" s="1786"/>
      <c r="H49" s="1786"/>
      <c r="I49" s="1786"/>
      <c r="J49" s="1786"/>
      <c r="K49" s="1786"/>
      <c r="L49" s="1786"/>
      <c r="M49" s="1786"/>
      <c r="N49" s="1786"/>
      <c r="O49" s="1786"/>
      <c r="P49" s="1786"/>
      <c r="Q49" s="1786"/>
      <c r="R49" s="1786"/>
      <c r="S49" s="1786"/>
      <c r="T49" s="1786"/>
      <c r="U49" s="1786"/>
      <c r="V49" s="1786"/>
      <c r="W49" s="1786"/>
      <c r="X49" s="1786"/>
      <c r="Y49" s="1786"/>
      <c r="Z49" s="1786"/>
      <c r="AA49" s="1786"/>
      <c r="AB49" s="1786"/>
      <c r="AC49" s="1786"/>
      <c r="AD49" s="1786"/>
      <c r="AE49" s="1786"/>
      <c r="AF49" s="1786"/>
      <c r="AG49" s="1786"/>
      <c r="AH49" s="1786"/>
      <c r="AI49" s="1786"/>
      <c r="AJ49" s="1786"/>
      <c r="AK49" s="1786"/>
      <c r="AL49" s="1786"/>
      <c r="AM49" s="1786"/>
      <c r="AN49" s="1800"/>
      <c r="AO49" s="1773"/>
      <c r="AP49" s="1773"/>
      <c r="AQ49" s="1773"/>
      <c r="AR49" s="1773"/>
    </row>
    <row r="50" spans="1:44">
      <c r="A50" s="467" t="s">
        <v>300</v>
      </c>
      <c r="B50" s="1774"/>
      <c r="C50" s="1805" t="s">
        <v>6147</v>
      </c>
      <c r="D50" s="1783"/>
      <c r="E50" s="1783"/>
      <c r="F50" s="1783"/>
      <c r="G50" s="1786"/>
      <c r="H50" s="1786"/>
      <c r="I50" s="1786"/>
      <c r="J50" s="1786"/>
      <c r="K50" s="1786"/>
      <c r="L50" s="1786"/>
      <c r="M50" s="1786"/>
      <c r="N50" s="1786"/>
      <c r="O50" s="1786"/>
      <c r="P50" s="1786"/>
      <c r="Q50" s="1786"/>
      <c r="R50" s="1786"/>
      <c r="S50" s="1786"/>
      <c r="T50" s="1786"/>
      <c r="U50" s="1786"/>
      <c r="V50" s="1786"/>
      <c r="W50" s="1786"/>
      <c r="X50" s="1786"/>
      <c r="Y50" s="1786"/>
      <c r="Z50" s="1786"/>
      <c r="AA50" s="1786"/>
      <c r="AB50" s="1786"/>
      <c r="AC50" s="1786"/>
      <c r="AD50" s="1786"/>
      <c r="AE50" s="1786"/>
      <c r="AF50" s="1786"/>
      <c r="AG50" s="1786"/>
      <c r="AH50" s="1786"/>
      <c r="AI50" s="1786"/>
      <c r="AJ50" s="1786"/>
      <c r="AK50" s="1786"/>
      <c r="AL50" s="1786"/>
      <c r="AM50" s="1786"/>
      <c r="AN50" s="1800"/>
      <c r="AO50" s="1773"/>
      <c r="AP50" s="1773"/>
      <c r="AQ50" s="1773"/>
      <c r="AR50" s="1773"/>
    </row>
    <row r="51" spans="1:44">
      <c r="A51" s="467" t="s">
        <v>300</v>
      </c>
      <c r="B51" s="1774"/>
      <c r="C51" s="1805" t="s">
        <v>1704</v>
      </c>
      <c r="D51" s="1783"/>
      <c r="E51" s="1783"/>
      <c r="F51" s="1783"/>
      <c r="G51" s="1786"/>
      <c r="H51" s="1786"/>
      <c r="I51" s="1786"/>
      <c r="J51" s="1786"/>
      <c r="K51" s="1786"/>
      <c r="L51" s="1786"/>
      <c r="M51" s="1786"/>
      <c r="N51" s="1786"/>
      <c r="O51" s="1786"/>
      <c r="P51" s="1786"/>
      <c r="Q51" s="1786"/>
      <c r="R51" s="1786"/>
      <c r="S51" s="1786"/>
      <c r="T51" s="1786"/>
      <c r="U51" s="1786"/>
      <c r="V51" s="1786"/>
      <c r="W51" s="1786"/>
      <c r="X51" s="1786"/>
      <c r="Y51" s="1786"/>
      <c r="Z51" s="1786"/>
      <c r="AA51" s="1786"/>
      <c r="AB51" s="1786"/>
      <c r="AC51" s="1786"/>
      <c r="AD51" s="1786"/>
      <c r="AE51" s="1786"/>
      <c r="AF51" s="1786"/>
      <c r="AG51" s="1786"/>
      <c r="AH51" s="1786"/>
      <c r="AI51" s="1786"/>
      <c r="AJ51" s="1786"/>
      <c r="AK51" s="1786"/>
      <c r="AL51" s="1786"/>
      <c r="AM51" s="1786"/>
      <c r="AN51" s="1800"/>
      <c r="AO51" s="1773"/>
      <c r="AP51" s="1773"/>
      <c r="AQ51" s="1773"/>
      <c r="AR51" s="1773"/>
    </row>
    <row r="52" spans="1:44">
      <c r="A52" s="467" t="s">
        <v>300</v>
      </c>
      <c r="B52" s="1774"/>
      <c r="C52" s="1805"/>
      <c r="D52" s="1783"/>
      <c r="E52" s="1783"/>
      <c r="F52" s="1783"/>
      <c r="G52" s="1786"/>
      <c r="H52" s="1786"/>
      <c r="I52" s="1786"/>
      <c r="J52" s="1786"/>
      <c r="K52" s="1786"/>
      <c r="L52" s="1786"/>
      <c r="M52" s="1786"/>
      <c r="N52" s="1786"/>
      <c r="O52" s="1786"/>
      <c r="P52" s="1786"/>
      <c r="Q52" s="1786"/>
      <c r="R52" s="1786"/>
      <c r="S52" s="1786"/>
      <c r="T52" s="1786"/>
      <c r="U52" s="1786"/>
      <c r="V52" s="1786"/>
      <c r="W52" s="1786"/>
      <c r="X52" s="1786"/>
      <c r="Y52" s="1786"/>
      <c r="Z52" s="1786"/>
      <c r="AA52" s="1786"/>
      <c r="AB52" s="1786"/>
      <c r="AC52" s="1786"/>
      <c r="AD52" s="1786"/>
      <c r="AE52" s="1786"/>
      <c r="AF52" s="1786"/>
      <c r="AG52" s="1786"/>
      <c r="AH52" s="1786"/>
      <c r="AI52" s="1786"/>
      <c r="AJ52" s="1786"/>
      <c r="AK52" s="1786"/>
      <c r="AL52" s="1786"/>
      <c r="AM52" s="1786"/>
      <c r="AN52" s="1800"/>
      <c r="AO52" s="1773"/>
      <c r="AP52" s="1773"/>
      <c r="AQ52" s="1773"/>
      <c r="AR52" s="1773"/>
    </row>
    <row r="53" spans="1:44" ht="63">
      <c r="A53" s="467">
        <v>2419</v>
      </c>
      <c r="B53" s="1046" t="s">
        <v>6148</v>
      </c>
      <c r="C53" s="1754" t="s">
        <v>6149</v>
      </c>
      <c r="D53" s="1752" t="s">
        <v>6150</v>
      </c>
      <c r="E53" s="1752" t="s">
        <v>6151</v>
      </c>
      <c r="F53" s="1771" t="s">
        <v>26</v>
      </c>
      <c r="G53" s="1786">
        <v>6575.66</v>
      </c>
      <c r="H53" s="1786">
        <v>2017.8</v>
      </c>
      <c r="I53" s="1786">
        <v>1000</v>
      </c>
      <c r="J53" s="1786">
        <v>0</v>
      </c>
      <c r="K53" s="1134">
        <v>3017.8</v>
      </c>
      <c r="L53" s="997">
        <v>3557.8599999999997</v>
      </c>
      <c r="M53" s="1786">
        <v>0</v>
      </c>
      <c r="N53" s="1786">
        <v>1000</v>
      </c>
      <c r="O53" s="1134">
        <v>1000</v>
      </c>
      <c r="P53" s="1134"/>
      <c r="Q53" s="1134"/>
      <c r="R53" s="1134"/>
      <c r="S53" s="1134"/>
      <c r="T53" s="1134"/>
      <c r="U53" s="1134"/>
      <c r="V53" s="1134"/>
      <c r="W53" s="1134"/>
      <c r="X53" s="1134"/>
      <c r="Y53" s="1134"/>
      <c r="Z53" s="466">
        <v>0</v>
      </c>
      <c r="AA53" s="466">
        <v>1000</v>
      </c>
      <c r="AB53" s="21">
        <v>1000</v>
      </c>
      <c r="AC53" s="21"/>
      <c r="AD53" s="21">
        <v>250</v>
      </c>
      <c r="AE53" s="21">
        <v>250</v>
      </c>
      <c r="AF53" s="21">
        <v>0</v>
      </c>
      <c r="AG53" s="21">
        <v>15.676712</v>
      </c>
      <c r="AH53" s="21">
        <v>15.676712</v>
      </c>
      <c r="AI53" s="1134"/>
      <c r="AJ53" s="1134"/>
      <c r="AK53" s="1134" t="s">
        <v>10980</v>
      </c>
      <c r="AL53" s="2601">
        <v>0.25</v>
      </c>
      <c r="AM53" s="1786">
        <v>0</v>
      </c>
      <c r="AN53" s="1755"/>
      <c r="AO53" s="1773"/>
      <c r="AP53" s="1773"/>
      <c r="AQ53" s="1773"/>
      <c r="AR53" s="1773"/>
    </row>
    <row r="54" spans="1:44" s="1807" customFormat="1" ht="63">
      <c r="A54" s="467">
        <v>2420</v>
      </c>
      <c r="B54" s="1794" t="s">
        <v>6152</v>
      </c>
      <c r="C54" s="1060" t="s">
        <v>6153</v>
      </c>
      <c r="D54" s="1752" t="s">
        <v>6154</v>
      </c>
      <c r="E54" s="1801" t="s">
        <v>6155</v>
      </c>
      <c r="F54" s="1771" t="s">
        <v>26</v>
      </c>
      <c r="G54" s="1134">
        <v>6034.8</v>
      </c>
      <c r="H54" s="1134">
        <v>3.4</v>
      </c>
      <c r="I54" s="1134">
        <v>79.959000000000003</v>
      </c>
      <c r="J54" s="1134">
        <v>0</v>
      </c>
      <c r="K54" s="1134">
        <v>83.359000000000009</v>
      </c>
      <c r="L54" s="997">
        <v>5951.4409999999998</v>
      </c>
      <c r="M54" s="1134">
        <v>0</v>
      </c>
      <c r="N54" s="1134">
        <v>1000</v>
      </c>
      <c r="O54" s="1134">
        <v>1000</v>
      </c>
      <c r="P54" s="1134"/>
      <c r="Q54" s="1134"/>
      <c r="R54" s="1134"/>
      <c r="S54" s="1134"/>
      <c r="T54" s="1134"/>
      <c r="U54" s="1134"/>
      <c r="V54" s="1134"/>
      <c r="W54" s="1134"/>
      <c r="X54" s="1134"/>
      <c r="Y54" s="1134"/>
      <c r="Z54" s="466">
        <v>0</v>
      </c>
      <c r="AA54" s="466">
        <v>1000</v>
      </c>
      <c r="AB54" s="21">
        <v>1000</v>
      </c>
      <c r="AC54" s="21"/>
      <c r="AD54" s="21">
        <v>250</v>
      </c>
      <c r="AE54" s="21">
        <v>250</v>
      </c>
      <c r="AF54" s="21">
        <v>0</v>
      </c>
      <c r="AG54" s="21">
        <v>0.92080600000000001</v>
      </c>
      <c r="AH54" s="21">
        <v>0.92080600000000001</v>
      </c>
      <c r="AI54" s="1134"/>
      <c r="AJ54" s="1134"/>
      <c r="AK54" s="1134" t="s">
        <v>12871</v>
      </c>
      <c r="AL54" s="2601">
        <v>0.25</v>
      </c>
      <c r="AM54" s="1134">
        <v>0</v>
      </c>
      <c r="AN54" s="1102"/>
      <c r="AO54" s="1794"/>
      <c r="AP54" s="251"/>
      <c r="AQ54" s="1060"/>
      <c r="AR54" s="1806"/>
    </row>
    <row r="55" spans="1:44" ht="47.25">
      <c r="A55" s="467">
        <v>2421</v>
      </c>
      <c r="B55" s="1794" t="s">
        <v>6156</v>
      </c>
      <c r="C55" s="1060" t="s">
        <v>6157</v>
      </c>
      <c r="D55" s="1752" t="s">
        <v>287</v>
      </c>
      <c r="E55" s="1801" t="s">
        <v>386</v>
      </c>
      <c r="F55" s="1771" t="s">
        <v>26</v>
      </c>
      <c r="G55" s="1134">
        <v>100.51300000000001</v>
      </c>
      <c r="H55" s="1134">
        <v>6.0709999999999997</v>
      </c>
      <c r="I55" s="1134">
        <v>20</v>
      </c>
      <c r="J55" s="1134">
        <v>0</v>
      </c>
      <c r="K55" s="1134">
        <v>26.070999999999998</v>
      </c>
      <c r="L55" s="997">
        <v>74.442000000000007</v>
      </c>
      <c r="M55" s="1134">
        <v>0</v>
      </c>
      <c r="N55" s="1134">
        <v>37.220999999999997</v>
      </c>
      <c r="O55" s="1134">
        <v>37.220999999999997</v>
      </c>
      <c r="P55" s="1134"/>
      <c r="Q55" s="1134"/>
      <c r="R55" s="1134"/>
      <c r="S55" s="1134"/>
      <c r="T55" s="1134"/>
      <c r="U55" s="1134"/>
      <c r="V55" s="1134"/>
      <c r="W55" s="1134"/>
      <c r="X55" s="1134"/>
      <c r="Y55" s="1134"/>
      <c r="Z55" s="466">
        <v>0</v>
      </c>
      <c r="AA55" s="466">
        <v>37.220999999999997</v>
      </c>
      <c r="AB55" s="21">
        <v>37.220999999999997</v>
      </c>
      <c r="AC55" s="21"/>
      <c r="AD55" s="21">
        <v>9.3049999999999997</v>
      </c>
      <c r="AE55" s="21">
        <v>9.3049999999999997</v>
      </c>
      <c r="AF55" s="21">
        <v>0</v>
      </c>
      <c r="AG55" s="21">
        <v>4.7222</v>
      </c>
      <c r="AH55" s="21">
        <v>4.7222</v>
      </c>
      <c r="AI55" s="1134"/>
      <c r="AJ55" s="1134"/>
      <c r="AK55" s="1134" t="s">
        <v>9375</v>
      </c>
      <c r="AL55" s="2601">
        <v>0.25</v>
      </c>
      <c r="AM55" s="1134">
        <v>0</v>
      </c>
      <c r="AN55" s="1102"/>
      <c r="AO55" s="1794" t="s">
        <v>6158</v>
      </c>
      <c r="AP55" s="251"/>
      <c r="AQ55" s="1060"/>
      <c r="AR55" s="1773"/>
    </row>
    <row r="56" spans="1:44" ht="141.75">
      <c r="A56" s="467">
        <v>2422</v>
      </c>
      <c r="B56" s="1794" t="s">
        <v>6159</v>
      </c>
      <c r="C56" s="1060" t="s">
        <v>6160</v>
      </c>
      <c r="D56" s="1752" t="s">
        <v>29</v>
      </c>
      <c r="E56" s="1801" t="s">
        <v>6161</v>
      </c>
      <c r="F56" s="1771" t="s">
        <v>26</v>
      </c>
      <c r="G56" s="1134">
        <v>199</v>
      </c>
      <c r="H56" s="1134">
        <v>36.628</v>
      </c>
      <c r="I56" s="1134">
        <v>65</v>
      </c>
      <c r="J56" s="1134">
        <v>0</v>
      </c>
      <c r="K56" s="1134">
        <v>101.628</v>
      </c>
      <c r="L56" s="997">
        <v>97.372</v>
      </c>
      <c r="M56" s="1134">
        <v>0</v>
      </c>
      <c r="N56" s="1134">
        <v>48.686</v>
      </c>
      <c r="O56" s="1134">
        <v>48.686</v>
      </c>
      <c r="P56" s="1134"/>
      <c r="Q56" s="1134"/>
      <c r="R56" s="1134"/>
      <c r="S56" s="1134"/>
      <c r="T56" s="1134"/>
      <c r="U56" s="1134"/>
      <c r="V56" s="1134"/>
      <c r="W56" s="1134"/>
      <c r="X56" s="1134"/>
      <c r="Y56" s="1134"/>
      <c r="Z56" s="466">
        <v>0</v>
      </c>
      <c r="AA56" s="466">
        <v>48.686</v>
      </c>
      <c r="AB56" s="21">
        <v>48.686</v>
      </c>
      <c r="AC56" s="21"/>
      <c r="AD56" s="21">
        <v>24.342500000000001</v>
      </c>
      <c r="AE56" s="21">
        <v>24.342500000000001</v>
      </c>
      <c r="AF56" s="21">
        <v>0</v>
      </c>
      <c r="AG56" s="21">
        <v>20.538879999999999</v>
      </c>
      <c r="AH56" s="21">
        <v>20.538879999999999</v>
      </c>
      <c r="AI56" s="1134"/>
      <c r="AJ56" s="1134"/>
      <c r="AK56" s="1134" t="s">
        <v>12646</v>
      </c>
      <c r="AL56" s="2601">
        <v>0.25</v>
      </c>
      <c r="AM56" s="1134">
        <v>0</v>
      </c>
      <c r="AN56" s="1102" t="s">
        <v>6162</v>
      </c>
      <c r="AO56" s="1794"/>
      <c r="AP56" s="251"/>
      <c r="AQ56" s="1060"/>
      <c r="AR56" s="1773"/>
    </row>
    <row r="57" spans="1:44" ht="94.5">
      <c r="A57" s="467">
        <v>2423</v>
      </c>
      <c r="B57" s="1794" t="s">
        <v>6163</v>
      </c>
      <c r="C57" s="1060" t="s">
        <v>6164</v>
      </c>
      <c r="D57" s="1752" t="s">
        <v>6165</v>
      </c>
      <c r="E57" s="1801" t="s">
        <v>3312</v>
      </c>
      <c r="F57" s="1771" t="s">
        <v>26</v>
      </c>
      <c r="G57" s="1134">
        <v>4200</v>
      </c>
      <c r="H57" s="1134">
        <v>0</v>
      </c>
      <c r="I57" s="1134">
        <v>40</v>
      </c>
      <c r="J57" s="1134">
        <v>0</v>
      </c>
      <c r="K57" s="1134">
        <v>40</v>
      </c>
      <c r="L57" s="997">
        <v>4160</v>
      </c>
      <c r="M57" s="1134">
        <v>640.22400000000005</v>
      </c>
      <c r="N57" s="1134">
        <v>250</v>
      </c>
      <c r="O57" s="1134">
        <v>890.22400000000005</v>
      </c>
      <c r="P57" s="1134"/>
      <c r="Q57" s="1134">
        <v>605</v>
      </c>
      <c r="R57" s="1134"/>
      <c r="S57" s="1134"/>
      <c r="T57" s="1134"/>
      <c r="U57" s="1134"/>
      <c r="V57" s="1134"/>
      <c r="W57" s="1134"/>
      <c r="X57" s="1134"/>
      <c r="Y57" s="1134"/>
      <c r="Z57" s="466">
        <v>35.224000000000046</v>
      </c>
      <c r="AA57" s="466">
        <v>250</v>
      </c>
      <c r="AB57" s="21">
        <v>285.22400000000005</v>
      </c>
      <c r="AC57" s="21">
        <v>0</v>
      </c>
      <c r="AD57" s="21">
        <v>106.22499999999999</v>
      </c>
      <c r="AE57" s="21">
        <v>106.22499999999999</v>
      </c>
      <c r="AF57" s="21">
        <v>0</v>
      </c>
      <c r="AG57" s="21">
        <v>65.343232</v>
      </c>
      <c r="AH57" s="21">
        <v>65.343232</v>
      </c>
      <c r="AI57" s="1134"/>
      <c r="AJ57" s="1134" t="s">
        <v>12732</v>
      </c>
      <c r="AK57" s="1134" t="s">
        <v>10682</v>
      </c>
      <c r="AL57" s="2601">
        <v>0.25</v>
      </c>
      <c r="AM57" s="1134">
        <v>0</v>
      </c>
      <c r="AN57" s="1102"/>
      <c r="AO57" s="1794" t="s">
        <v>6166</v>
      </c>
      <c r="AP57" s="251"/>
      <c r="AQ57" s="1060"/>
      <c r="AR57" s="1773"/>
    </row>
    <row r="58" spans="1:44" s="1811" customFormat="1">
      <c r="A58" s="467" t="s">
        <v>300</v>
      </c>
      <c r="B58" s="1774"/>
      <c r="C58" s="1808" t="s">
        <v>6167</v>
      </c>
      <c r="D58" s="1809"/>
      <c r="E58" s="1809"/>
      <c r="F58" s="1809"/>
      <c r="G58" s="1810">
        <v>17109.972999999998</v>
      </c>
      <c r="H58" s="1810">
        <v>2063.8989999999999</v>
      </c>
      <c r="I58" s="1810">
        <v>1204.9590000000001</v>
      </c>
      <c r="J58" s="1810">
        <v>0</v>
      </c>
      <c r="K58" s="1810">
        <v>3268.8580000000002</v>
      </c>
      <c r="L58" s="1810">
        <v>13841.114999999998</v>
      </c>
      <c r="M58" s="1810">
        <v>640.22400000000005</v>
      </c>
      <c r="N58" s="1810">
        <v>2335.9070000000002</v>
      </c>
      <c r="O58" s="1810">
        <v>2976.1310000000003</v>
      </c>
      <c r="P58" s="1810">
        <v>0</v>
      </c>
      <c r="Q58" s="1810">
        <v>605</v>
      </c>
      <c r="R58" s="1810">
        <v>0</v>
      </c>
      <c r="S58" s="1810">
        <v>0</v>
      </c>
      <c r="T58" s="1810">
        <v>0</v>
      </c>
      <c r="U58" s="1810">
        <v>0</v>
      </c>
      <c r="V58" s="1810">
        <v>0</v>
      </c>
      <c r="W58" s="1810">
        <v>0</v>
      </c>
      <c r="X58" s="1810">
        <v>0</v>
      </c>
      <c r="Y58" s="1810">
        <v>0</v>
      </c>
      <c r="Z58" s="1810">
        <v>35.224000000000046</v>
      </c>
      <c r="AA58" s="1810">
        <v>2335.9070000000002</v>
      </c>
      <c r="AB58" s="1810">
        <v>2371.1310000000003</v>
      </c>
      <c r="AC58" s="1810">
        <v>0</v>
      </c>
      <c r="AD58" s="1810">
        <v>639.87250000000006</v>
      </c>
      <c r="AE58" s="1810">
        <v>639.87250000000006</v>
      </c>
      <c r="AF58" s="1810">
        <v>0</v>
      </c>
      <c r="AG58" s="1810">
        <v>107.20183</v>
      </c>
      <c r="AH58" s="1810">
        <v>107.20183</v>
      </c>
      <c r="AI58" s="1810">
        <v>0</v>
      </c>
      <c r="AJ58" s="2349"/>
      <c r="AK58" s="2349"/>
      <c r="AL58" s="2349"/>
      <c r="AM58" s="1810">
        <v>0</v>
      </c>
      <c r="AN58" s="1780"/>
      <c r="AO58" s="1781"/>
      <c r="AP58" s="1781"/>
      <c r="AQ58" s="1781"/>
      <c r="AR58" s="1781"/>
    </row>
    <row r="59" spans="1:44" s="1811" customFormat="1">
      <c r="A59" s="467" t="s">
        <v>300</v>
      </c>
      <c r="B59" s="1046"/>
      <c r="C59" s="1753" t="s">
        <v>6168</v>
      </c>
      <c r="D59" s="1754"/>
      <c r="E59" s="1754"/>
      <c r="F59" s="1754"/>
      <c r="G59" s="1812"/>
      <c r="H59" s="1812"/>
      <c r="I59" s="1812"/>
      <c r="J59" s="1812"/>
      <c r="K59" s="1812"/>
      <c r="L59" s="1812"/>
      <c r="M59" s="1812"/>
      <c r="N59" s="1812"/>
      <c r="O59" s="1812"/>
      <c r="P59" s="1812"/>
      <c r="Q59" s="1812"/>
      <c r="R59" s="1812"/>
      <c r="S59" s="1812"/>
      <c r="T59" s="1812"/>
      <c r="U59" s="1812"/>
      <c r="V59" s="1812"/>
      <c r="W59" s="1812"/>
      <c r="X59" s="1812"/>
      <c r="Y59" s="1812"/>
      <c r="Z59" s="1812"/>
      <c r="AA59" s="1812"/>
      <c r="AB59" s="1812"/>
      <c r="AC59" s="1812"/>
      <c r="AD59" s="1812"/>
      <c r="AE59" s="1812"/>
      <c r="AF59" s="1812"/>
      <c r="AG59" s="1812"/>
      <c r="AH59" s="1812"/>
      <c r="AI59" s="1812"/>
      <c r="AJ59" s="1812"/>
      <c r="AK59" s="1812"/>
      <c r="AL59" s="1812"/>
      <c r="AM59" s="1812"/>
      <c r="AN59" s="1780"/>
      <c r="AO59" s="1781"/>
      <c r="AP59" s="1781"/>
      <c r="AQ59" s="1781"/>
      <c r="AR59" s="1781"/>
    </row>
    <row r="60" spans="1:44" s="1811" customFormat="1">
      <c r="A60" s="467" t="s">
        <v>300</v>
      </c>
      <c r="B60" s="1046"/>
      <c r="C60" s="1793" t="s">
        <v>1704</v>
      </c>
      <c r="D60" s="1754"/>
      <c r="E60" s="1754"/>
      <c r="F60" s="1754"/>
      <c r="G60" s="1812"/>
      <c r="H60" s="1812"/>
      <c r="I60" s="1812"/>
      <c r="J60" s="1812"/>
      <c r="K60" s="1812"/>
      <c r="L60" s="1812"/>
      <c r="M60" s="1812"/>
      <c r="N60" s="1812"/>
      <c r="O60" s="1812"/>
      <c r="P60" s="1812"/>
      <c r="Q60" s="1812"/>
      <c r="R60" s="1812"/>
      <c r="S60" s="1812"/>
      <c r="T60" s="1812"/>
      <c r="U60" s="1812"/>
      <c r="V60" s="1812"/>
      <c r="W60" s="1812"/>
      <c r="X60" s="1812"/>
      <c r="Y60" s="1812"/>
      <c r="Z60" s="1812"/>
      <c r="AA60" s="1812"/>
      <c r="AB60" s="1812"/>
      <c r="AC60" s="1812"/>
      <c r="AD60" s="1812"/>
      <c r="AE60" s="1812"/>
      <c r="AF60" s="1812"/>
      <c r="AG60" s="1812"/>
      <c r="AH60" s="1812"/>
      <c r="AI60" s="1812"/>
      <c r="AJ60" s="1812"/>
      <c r="AK60" s="1812"/>
      <c r="AL60" s="1812"/>
      <c r="AM60" s="1812"/>
      <c r="AN60" s="1780"/>
      <c r="AO60" s="1781"/>
      <c r="AP60" s="1781"/>
      <c r="AQ60" s="1781"/>
      <c r="AR60" s="1781"/>
    </row>
    <row r="61" spans="1:44" s="1811" customFormat="1">
      <c r="A61" s="467" t="s">
        <v>300</v>
      </c>
      <c r="B61" s="1046"/>
      <c r="C61" s="1793"/>
      <c r="D61" s="1754"/>
      <c r="E61" s="1754"/>
      <c r="F61" s="1754"/>
      <c r="G61" s="1812"/>
      <c r="H61" s="1812"/>
      <c r="I61" s="1812"/>
      <c r="J61" s="1812"/>
      <c r="K61" s="1812"/>
      <c r="L61" s="1812"/>
      <c r="M61" s="1812"/>
      <c r="N61" s="1812"/>
      <c r="O61" s="1812"/>
      <c r="P61" s="1812"/>
      <c r="Q61" s="1812"/>
      <c r="R61" s="1812"/>
      <c r="S61" s="1812"/>
      <c r="T61" s="1812"/>
      <c r="U61" s="1812"/>
      <c r="V61" s="1812"/>
      <c r="W61" s="1812"/>
      <c r="X61" s="1812"/>
      <c r="Y61" s="1812"/>
      <c r="Z61" s="1812"/>
      <c r="AA61" s="1812"/>
      <c r="AB61" s="1812"/>
      <c r="AC61" s="1812"/>
      <c r="AD61" s="1812"/>
      <c r="AE61" s="1812"/>
      <c r="AF61" s="1812"/>
      <c r="AG61" s="1812"/>
      <c r="AH61" s="1812"/>
      <c r="AI61" s="1812"/>
      <c r="AJ61" s="1812"/>
      <c r="AK61" s="1812"/>
      <c r="AL61" s="1812"/>
      <c r="AM61" s="1812"/>
      <c r="AN61" s="1780"/>
      <c r="AO61" s="1781"/>
      <c r="AP61" s="1781"/>
      <c r="AQ61" s="1781"/>
      <c r="AR61" s="1781"/>
    </row>
    <row r="62" spans="1:44" s="1811" customFormat="1" ht="47.25">
      <c r="A62" s="467">
        <v>2424</v>
      </c>
      <c r="B62" s="1046" t="s">
        <v>6169</v>
      </c>
      <c r="C62" s="1770" t="s">
        <v>6170</v>
      </c>
      <c r="D62" s="1046" t="s">
        <v>39</v>
      </c>
      <c r="E62" s="1801" t="s">
        <v>6171</v>
      </c>
      <c r="F62" s="1771" t="s">
        <v>26</v>
      </c>
      <c r="G62" s="1134">
        <v>250</v>
      </c>
      <c r="H62" s="1134">
        <v>0</v>
      </c>
      <c r="I62" s="1134">
        <v>0</v>
      </c>
      <c r="J62" s="1134">
        <v>0</v>
      </c>
      <c r="K62" s="1134">
        <v>0</v>
      </c>
      <c r="L62" s="997">
        <v>250</v>
      </c>
      <c r="M62" s="1134">
        <v>62.5</v>
      </c>
      <c r="N62" s="1134">
        <v>0</v>
      </c>
      <c r="O62" s="1134">
        <v>62.5</v>
      </c>
      <c r="P62" s="1134"/>
      <c r="Q62" s="1134"/>
      <c r="R62" s="1134"/>
      <c r="S62" s="1134"/>
      <c r="T62" s="1134"/>
      <c r="U62" s="1134"/>
      <c r="V62" s="1134"/>
      <c r="W62" s="1134"/>
      <c r="X62" s="1134"/>
      <c r="Y62" s="1134"/>
      <c r="Z62" s="466">
        <v>62.5</v>
      </c>
      <c r="AA62" s="466">
        <v>0</v>
      </c>
      <c r="AB62" s="21">
        <v>62.5</v>
      </c>
      <c r="AC62" s="21">
        <v>15.625</v>
      </c>
      <c r="AD62" s="21"/>
      <c r="AE62" s="21">
        <v>15.625</v>
      </c>
      <c r="AF62" s="21">
        <v>0</v>
      </c>
      <c r="AG62" s="21">
        <v>0</v>
      </c>
      <c r="AH62" s="21">
        <v>0</v>
      </c>
      <c r="AI62" s="1134"/>
      <c r="AJ62" s="1134"/>
      <c r="AK62" s="1134" t="s">
        <v>9260</v>
      </c>
      <c r="AL62" s="2601">
        <v>0.25</v>
      </c>
      <c r="AM62" s="1134">
        <v>0</v>
      </c>
      <c r="AN62" s="1780"/>
      <c r="AO62" s="1781"/>
      <c r="AP62" s="1781"/>
      <c r="AQ62" s="1781"/>
      <c r="AR62" s="1781"/>
    </row>
    <row r="63" spans="1:44" s="1811" customFormat="1" ht="47.25">
      <c r="A63" s="467">
        <v>2425</v>
      </c>
      <c r="B63" s="1046" t="s">
        <v>6172</v>
      </c>
      <c r="C63" s="1789" t="s">
        <v>6173</v>
      </c>
      <c r="D63" s="1046" t="s">
        <v>1694</v>
      </c>
      <c r="E63" s="1801" t="s">
        <v>6171</v>
      </c>
      <c r="F63" s="1771" t="s">
        <v>26</v>
      </c>
      <c r="G63" s="1134">
        <v>250</v>
      </c>
      <c r="H63" s="1134">
        <v>0</v>
      </c>
      <c r="I63" s="1134">
        <v>0</v>
      </c>
      <c r="J63" s="1134">
        <v>0</v>
      </c>
      <c r="K63" s="1134">
        <v>0</v>
      </c>
      <c r="L63" s="997">
        <v>250</v>
      </c>
      <c r="M63" s="1134">
        <v>62.5</v>
      </c>
      <c r="N63" s="1134">
        <v>0</v>
      </c>
      <c r="O63" s="1134">
        <v>62.5</v>
      </c>
      <c r="P63" s="1134"/>
      <c r="Q63" s="1134"/>
      <c r="R63" s="1134"/>
      <c r="S63" s="1134"/>
      <c r="T63" s="1134"/>
      <c r="U63" s="1134"/>
      <c r="V63" s="1134"/>
      <c r="W63" s="1134"/>
      <c r="X63" s="1134"/>
      <c r="Y63" s="1134"/>
      <c r="Z63" s="466">
        <v>62.5</v>
      </c>
      <c r="AA63" s="466">
        <v>0</v>
      </c>
      <c r="AB63" s="21">
        <v>62.5</v>
      </c>
      <c r="AC63" s="21">
        <v>15.625</v>
      </c>
      <c r="AD63" s="21"/>
      <c r="AE63" s="21">
        <v>15.625</v>
      </c>
      <c r="AF63" s="21">
        <v>0</v>
      </c>
      <c r="AG63" s="21">
        <v>0</v>
      </c>
      <c r="AH63" s="21">
        <v>0</v>
      </c>
      <c r="AI63" s="1134"/>
      <c r="AJ63" s="1134"/>
      <c r="AK63" s="1134" t="s">
        <v>9260</v>
      </c>
      <c r="AL63" s="2601">
        <v>0.25</v>
      </c>
      <c r="AM63" s="1134">
        <v>0</v>
      </c>
      <c r="AN63" s="1780"/>
      <c r="AO63" s="1781"/>
      <c r="AP63" s="1781"/>
      <c r="AQ63" s="1781"/>
      <c r="AR63" s="1781"/>
    </row>
    <row r="64" spans="1:44" s="1816" customFormat="1">
      <c r="A64" s="1102"/>
      <c r="B64" s="1046"/>
      <c r="C64" s="1813" t="s">
        <v>6174</v>
      </c>
      <c r="D64" s="1814"/>
      <c r="E64" s="1814"/>
      <c r="F64" s="1814"/>
      <c r="G64" s="1815">
        <v>500</v>
      </c>
      <c r="H64" s="1815">
        <v>0</v>
      </c>
      <c r="I64" s="1815">
        <v>0</v>
      </c>
      <c r="J64" s="1815">
        <v>0</v>
      </c>
      <c r="K64" s="1815">
        <v>0</v>
      </c>
      <c r="L64" s="1815">
        <v>500</v>
      </c>
      <c r="M64" s="1815">
        <v>125</v>
      </c>
      <c r="N64" s="1815">
        <v>0</v>
      </c>
      <c r="O64" s="1815">
        <v>125</v>
      </c>
      <c r="P64" s="1815">
        <v>0</v>
      </c>
      <c r="Q64" s="1815">
        <v>0</v>
      </c>
      <c r="R64" s="1815">
        <v>0</v>
      </c>
      <c r="S64" s="1815">
        <v>0</v>
      </c>
      <c r="T64" s="1815">
        <v>0</v>
      </c>
      <c r="U64" s="1815">
        <v>0</v>
      </c>
      <c r="V64" s="1815">
        <v>0</v>
      </c>
      <c r="W64" s="1815">
        <v>0</v>
      </c>
      <c r="X64" s="1815">
        <v>0</v>
      </c>
      <c r="Y64" s="1815">
        <v>0</v>
      </c>
      <c r="Z64" s="1815">
        <v>125</v>
      </c>
      <c r="AA64" s="1815">
        <v>0</v>
      </c>
      <c r="AB64" s="1815">
        <v>125</v>
      </c>
      <c r="AC64" s="1815">
        <v>31.25</v>
      </c>
      <c r="AD64" s="1815">
        <v>0</v>
      </c>
      <c r="AE64" s="1815">
        <v>31.25</v>
      </c>
      <c r="AF64" s="1815">
        <v>0</v>
      </c>
      <c r="AG64" s="1815">
        <v>0</v>
      </c>
      <c r="AH64" s="1815">
        <v>0</v>
      </c>
      <c r="AI64" s="1815">
        <v>0</v>
      </c>
      <c r="AJ64" s="1815"/>
      <c r="AK64" s="1815"/>
      <c r="AL64" s="1815"/>
      <c r="AM64" s="1815">
        <v>0</v>
      </c>
      <c r="AN64" s="1799"/>
      <c r="AO64" s="1754"/>
      <c r="AP64" s="1754"/>
      <c r="AQ64" s="1754"/>
      <c r="AR64" s="1754"/>
    </row>
    <row r="65" spans="1:40" s="1811" customFormat="1" ht="19.5" thickBot="1">
      <c r="A65" s="1774"/>
      <c r="B65" s="1774"/>
      <c r="C65" s="1817" t="s">
        <v>6175</v>
      </c>
      <c r="D65" s="1818"/>
      <c r="E65" s="1818"/>
      <c r="F65" s="1818"/>
      <c r="G65" s="1819">
        <v>36560.990999999995</v>
      </c>
      <c r="H65" s="1819">
        <v>3293.6210000000001</v>
      </c>
      <c r="I65" s="1819">
        <v>4481.0160000000005</v>
      </c>
      <c r="J65" s="1819">
        <v>82129</v>
      </c>
      <c r="K65" s="1819">
        <v>7774.6369999999997</v>
      </c>
      <c r="L65" s="1819">
        <v>28786.353999999999</v>
      </c>
      <c r="M65" s="1819">
        <v>8398.8359999999993</v>
      </c>
      <c r="N65" s="1819">
        <v>4319.1640000000007</v>
      </c>
      <c r="O65" s="1819">
        <v>12718</v>
      </c>
      <c r="P65" s="1819">
        <v>605</v>
      </c>
      <c r="Q65" s="1819">
        <v>605</v>
      </c>
      <c r="R65" s="1819">
        <v>0</v>
      </c>
      <c r="S65" s="1819">
        <v>24.666249999999998</v>
      </c>
      <c r="T65" s="1819">
        <v>0</v>
      </c>
      <c r="U65" s="1819">
        <v>0</v>
      </c>
      <c r="V65" s="1819">
        <v>0</v>
      </c>
      <c r="W65" s="1819">
        <v>0</v>
      </c>
      <c r="X65" s="1819">
        <v>6.1759999999999877</v>
      </c>
      <c r="Y65" s="1819">
        <v>4.916999999999998</v>
      </c>
      <c r="Z65" s="1819">
        <v>8392.66</v>
      </c>
      <c r="AA65" s="1819">
        <v>4289.5807500000001</v>
      </c>
      <c r="AB65" s="1819">
        <v>12682.240750000001</v>
      </c>
      <c r="AC65" s="1819">
        <v>7057.0950000000003</v>
      </c>
      <c r="AD65" s="1819">
        <v>1003.9375</v>
      </c>
      <c r="AE65" s="1819">
        <v>8061.0325000000003</v>
      </c>
      <c r="AF65" s="1819">
        <v>6381.2715269999999</v>
      </c>
      <c r="AG65" s="1819">
        <v>406.94743099999994</v>
      </c>
      <c r="AH65" s="1819">
        <v>6788.2189580000004</v>
      </c>
      <c r="AI65" s="1819">
        <v>0</v>
      </c>
      <c r="AJ65" s="2350"/>
      <c r="AK65" s="2350"/>
      <c r="AL65" s="2350"/>
      <c r="AM65" s="1819">
        <v>7700.01</v>
      </c>
      <c r="AN65" s="1820"/>
    </row>
    <row r="66" spans="1:40" ht="19.5" thickTop="1">
      <c r="A66" s="1821"/>
      <c r="B66" s="1821"/>
      <c r="C66" s="1773"/>
      <c r="D66" s="1773"/>
      <c r="E66" s="1773"/>
      <c r="F66" s="1773"/>
      <c r="G66" s="1800"/>
      <c r="H66" s="1800"/>
      <c r="I66" s="1800"/>
      <c r="J66" s="1800"/>
      <c r="K66" s="1800"/>
      <c r="L66" s="1800"/>
      <c r="M66" s="1800"/>
      <c r="N66" s="1800"/>
      <c r="O66" s="1800"/>
      <c r="P66" s="1800"/>
      <c r="Q66" s="1800"/>
      <c r="R66" s="1800"/>
      <c r="S66" s="1800"/>
      <c r="T66" s="1800"/>
      <c r="U66" s="1800"/>
      <c r="V66" s="1800"/>
      <c r="W66" s="1800"/>
      <c r="X66" s="1800"/>
      <c r="Y66" s="1800"/>
      <c r="Z66" s="1800"/>
      <c r="AA66" s="1800"/>
      <c r="AB66" s="1800"/>
      <c r="AC66" s="1800"/>
      <c r="AD66" s="1800"/>
      <c r="AE66" s="1800"/>
      <c r="AF66" s="1800"/>
      <c r="AG66" s="1800"/>
      <c r="AH66" s="1800"/>
      <c r="AI66" s="1800"/>
      <c r="AJ66" s="1800"/>
      <c r="AK66" s="1800"/>
      <c r="AL66" s="1800"/>
      <c r="AM66" s="1800"/>
    </row>
    <row r="67" spans="1:40">
      <c r="A67" s="1821"/>
      <c r="B67" s="1821"/>
      <c r="C67" s="1773"/>
      <c r="D67" s="1773"/>
      <c r="E67" s="1773"/>
      <c r="F67" s="1773"/>
      <c r="G67" s="1800"/>
      <c r="H67" s="1800"/>
      <c r="I67" s="1800"/>
      <c r="J67" s="1800"/>
      <c r="K67" s="1800"/>
      <c r="L67" s="1800"/>
      <c r="M67" s="1800"/>
      <c r="N67" s="1800"/>
      <c r="O67" s="1800"/>
      <c r="P67" s="1800"/>
      <c r="Q67" s="1800"/>
      <c r="R67" s="1800"/>
      <c r="S67" s="1800"/>
      <c r="T67" s="1800"/>
      <c r="U67" s="1800"/>
      <c r="V67" s="1800"/>
      <c r="W67" s="1800"/>
      <c r="X67" s="1800"/>
      <c r="Y67" s="1800"/>
      <c r="Z67" s="1800"/>
      <c r="AA67" s="1800"/>
      <c r="AB67" s="1800"/>
      <c r="AC67" s="1800"/>
      <c r="AD67" s="1800"/>
      <c r="AE67" s="1800"/>
      <c r="AF67" s="1800"/>
      <c r="AG67" s="1800"/>
      <c r="AH67" s="1800"/>
      <c r="AI67" s="1800"/>
      <c r="AJ67" s="1800"/>
      <c r="AK67" s="1800"/>
      <c r="AL67" s="1800"/>
      <c r="AM67" s="1800"/>
    </row>
    <row r="68" spans="1:40">
      <c r="A68" s="1821"/>
      <c r="B68" s="1821"/>
      <c r="C68" s="1773"/>
      <c r="D68" s="1773"/>
      <c r="E68" s="1773"/>
      <c r="F68" s="1773"/>
      <c r="G68" s="1800"/>
      <c r="H68" s="1800"/>
      <c r="I68" s="1800"/>
      <c r="J68" s="1800"/>
      <c r="K68" s="1800"/>
      <c r="L68" s="1800"/>
      <c r="M68" s="1800"/>
      <c r="N68" s="1800"/>
      <c r="O68" s="1800"/>
      <c r="P68" s="1800"/>
      <c r="Q68" s="1800"/>
      <c r="R68" s="1800"/>
      <c r="S68" s="1800"/>
      <c r="T68" s="1800"/>
      <c r="U68" s="1800"/>
      <c r="V68" s="1800"/>
      <c r="W68" s="1800"/>
      <c r="X68" s="1800"/>
      <c r="Y68" s="1800"/>
      <c r="Z68" s="1800"/>
      <c r="AA68" s="1800"/>
      <c r="AB68" s="1800"/>
      <c r="AC68" s="1800"/>
      <c r="AD68" s="1800"/>
      <c r="AE68" s="1800"/>
      <c r="AF68" s="1800"/>
      <c r="AG68" s="1800"/>
      <c r="AH68" s="1800"/>
      <c r="AI68" s="1800"/>
      <c r="AJ68" s="1800"/>
      <c r="AK68" s="1800"/>
      <c r="AL68" s="1800"/>
      <c r="AM68" s="1800"/>
    </row>
    <row r="69" spans="1:40">
      <c r="A69" s="1821"/>
      <c r="B69" s="1821"/>
      <c r="C69" s="1773"/>
      <c r="D69" s="1773"/>
      <c r="E69" s="1773"/>
      <c r="F69" s="1773"/>
      <c r="G69" s="1800"/>
      <c r="H69" s="1800"/>
      <c r="I69" s="1800"/>
      <c r="J69" s="1800"/>
      <c r="K69" s="1800"/>
      <c r="L69" s="1800"/>
      <c r="M69" s="1800"/>
      <c r="N69" s="1800"/>
      <c r="O69" s="1800"/>
      <c r="P69" s="1800"/>
      <c r="Q69" s="1800"/>
      <c r="R69" s="1800"/>
      <c r="S69" s="1800"/>
      <c r="T69" s="1800"/>
      <c r="U69" s="1800"/>
      <c r="V69" s="1800"/>
      <c r="W69" s="1800"/>
      <c r="X69" s="1800"/>
      <c r="Y69" s="1800"/>
      <c r="Z69" s="1800"/>
      <c r="AA69" s="1800"/>
      <c r="AB69" s="1800"/>
      <c r="AC69" s="1800"/>
      <c r="AD69" s="1800"/>
      <c r="AE69" s="1800"/>
      <c r="AF69" s="1800"/>
      <c r="AG69" s="1800"/>
      <c r="AH69" s="1800"/>
      <c r="AI69" s="1800"/>
      <c r="AJ69" s="1800"/>
      <c r="AK69" s="1800"/>
      <c r="AL69" s="1800"/>
      <c r="AM69" s="1800"/>
    </row>
    <row r="70" spans="1:40">
      <c r="A70" s="1821"/>
      <c r="B70" s="1821"/>
      <c r="C70" s="1773"/>
      <c r="D70" s="1773"/>
      <c r="E70" s="1773"/>
      <c r="F70" s="1773"/>
      <c r="G70" s="1800"/>
      <c r="H70" s="1800"/>
      <c r="I70" s="1800"/>
      <c r="J70" s="1800"/>
      <c r="K70" s="1800"/>
      <c r="L70" s="1800"/>
      <c r="M70" s="1800"/>
      <c r="N70" s="1800"/>
      <c r="O70" s="1800"/>
      <c r="P70" s="1800"/>
      <c r="Q70" s="1800"/>
      <c r="R70" s="1800"/>
      <c r="S70" s="1800"/>
      <c r="T70" s="1800"/>
      <c r="U70" s="1800"/>
      <c r="V70" s="1800"/>
      <c r="W70" s="1800"/>
      <c r="X70" s="1800"/>
      <c r="Y70" s="1800"/>
      <c r="Z70" s="1800"/>
      <c r="AA70" s="1800"/>
      <c r="AB70" s="1800"/>
      <c r="AC70" s="1800"/>
      <c r="AD70" s="1800"/>
      <c r="AE70" s="1800"/>
      <c r="AF70" s="1800"/>
      <c r="AG70" s="1800"/>
      <c r="AH70" s="1800"/>
      <c r="AI70" s="1800"/>
      <c r="AJ70" s="1800"/>
      <c r="AK70" s="1800"/>
      <c r="AL70" s="1800"/>
      <c r="AM70" s="1800"/>
    </row>
    <row r="71" spans="1:40">
      <c r="A71" s="1821"/>
      <c r="B71" s="1821"/>
      <c r="C71" s="1773"/>
      <c r="D71" s="1773"/>
      <c r="E71" s="1773"/>
      <c r="F71" s="1773"/>
      <c r="G71" s="1800"/>
      <c r="H71" s="1800"/>
      <c r="I71" s="1800"/>
      <c r="J71" s="1800"/>
      <c r="K71" s="1800"/>
      <c r="L71" s="1800"/>
      <c r="M71" s="1800"/>
      <c r="N71" s="1800"/>
      <c r="O71" s="1800"/>
      <c r="P71" s="1800"/>
      <c r="Q71" s="1800"/>
      <c r="R71" s="1800"/>
      <c r="S71" s="1800"/>
      <c r="T71" s="1800"/>
      <c r="U71" s="1800"/>
      <c r="V71" s="1800"/>
      <c r="W71" s="1800"/>
      <c r="X71" s="1800"/>
      <c r="Y71" s="1800"/>
      <c r="Z71" s="1800"/>
      <c r="AA71" s="1800"/>
      <c r="AB71" s="1800"/>
      <c r="AC71" s="1800"/>
      <c r="AD71" s="1800"/>
      <c r="AE71" s="1800"/>
      <c r="AF71" s="1800"/>
      <c r="AG71" s="1800"/>
      <c r="AH71" s="1800"/>
      <c r="AI71" s="1800"/>
      <c r="AJ71" s="1800"/>
      <c r="AK71" s="1800"/>
      <c r="AL71" s="1800"/>
      <c r="AM71" s="1800"/>
    </row>
    <row r="72" spans="1:40">
      <c r="A72" s="1821"/>
      <c r="B72" s="1821"/>
      <c r="C72" s="1773"/>
      <c r="D72" s="1773"/>
      <c r="E72" s="1773"/>
      <c r="F72" s="1773"/>
      <c r="G72" s="1800"/>
      <c r="H72" s="1800"/>
      <c r="I72" s="1800"/>
      <c r="J72" s="1800"/>
      <c r="K72" s="1800"/>
      <c r="L72" s="1800"/>
      <c r="M72" s="1800"/>
      <c r="N72" s="1800"/>
      <c r="O72" s="1800"/>
      <c r="P72" s="1800"/>
      <c r="Q72" s="1800"/>
      <c r="R72" s="1800"/>
      <c r="S72" s="1800"/>
      <c r="T72" s="1800"/>
      <c r="U72" s="1800"/>
      <c r="V72" s="1800"/>
      <c r="W72" s="1800"/>
      <c r="X72" s="1800"/>
      <c r="Y72" s="1800"/>
      <c r="Z72" s="1800"/>
      <c r="AA72" s="1800"/>
      <c r="AB72" s="1800"/>
      <c r="AC72" s="1800"/>
      <c r="AD72" s="1800"/>
      <c r="AE72" s="1800"/>
      <c r="AF72" s="1800"/>
      <c r="AG72" s="1800"/>
      <c r="AH72" s="1800"/>
      <c r="AI72" s="1800"/>
      <c r="AJ72" s="1800"/>
      <c r="AK72" s="1800"/>
      <c r="AL72" s="1800"/>
      <c r="AM72" s="1800"/>
    </row>
    <row r="73" spans="1:40">
      <c r="A73" s="1821"/>
      <c r="B73" s="1821"/>
      <c r="C73" s="1773"/>
      <c r="D73" s="1773"/>
      <c r="E73" s="1773"/>
      <c r="F73" s="1773"/>
      <c r="G73" s="1800"/>
      <c r="H73" s="1800"/>
      <c r="I73" s="1800"/>
      <c r="J73" s="1800"/>
      <c r="K73" s="1800"/>
      <c r="L73" s="1800"/>
      <c r="M73" s="1800"/>
      <c r="N73" s="1800"/>
      <c r="O73" s="1800"/>
      <c r="P73" s="1800"/>
      <c r="Q73" s="1800"/>
      <c r="R73" s="1800"/>
      <c r="S73" s="1800"/>
      <c r="T73" s="1800"/>
      <c r="U73" s="1800"/>
      <c r="V73" s="1800"/>
      <c r="W73" s="1800"/>
      <c r="X73" s="1800"/>
      <c r="Y73" s="1800"/>
      <c r="Z73" s="1800"/>
      <c r="AA73" s="1800"/>
      <c r="AB73" s="1800"/>
      <c r="AC73" s="1800"/>
      <c r="AD73" s="1800"/>
      <c r="AE73" s="1800"/>
      <c r="AF73" s="1800"/>
      <c r="AG73" s="1800"/>
      <c r="AH73" s="1800"/>
      <c r="AI73" s="1800"/>
      <c r="AJ73" s="1800"/>
      <c r="AK73" s="1800"/>
      <c r="AL73" s="1800"/>
      <c r="AM73" s="1800"/>
    </row>
    <row r="74" spans="1:40">
      <c r="A74" s="1821"/>
      <c r="B74" s="1821"/>
      <c r="C74" s="1773"/>
      <c r="D74" s="1773"/>
      <c r="E74" s="1773"/>
      <c r="F74" s="1773"/>
      <c r="G74" s="1800"/>
      <c r="H74" s="1800"/>
      <c r="I74" s="1800"/>
      <c r="J74" s="1800"/>
      <c r="K74" s="1800"/>
      <c r="L74" s="1800"/>
      <c r="M74" s="1800"/>
      <c r="N74" s="1800"/>
      <c r="O74" s="1800"/>
      <c r="P74" s="1800"/>
      <c r="Q74" s="1800"/>
      <c r="R74" s="1800"/>
      <c r="S74" s="1800"/>
      <c r="T74" s="1800"/>
      <c r="U74" s="1800"/>
      <c r="V74" s="1800"/>
      <c r="W74" s="1800"/>
      <c r="X74" s="1800"/>
      <c r="Y74" s="1800"/>
      <c r="Z74" s="1800"/>
      <c r="AA74" s="1800"/>
      <c r="AB74" s="1800"/>
      <c r="AC74" s="1800"/>
      <c r="AD74" s="1800"/>
      <c r="AE74" s="1800"/>
      <c r="AF74" s="1800"/>
      <c r="AG74" s="1800"/>
      <c r="AH74" s="1800"/>
      <c r="AI74" s="1800"/>
      <c r="AJ74" s="1800"/>
      <c r="AK74" s="1800"/>
      <c r="AL74" s="1800"/>
      <c r="AM74" s="1800"/>
    </row>
    <row r="75" spans="1:40">
      <c r="A75" s="1821"/>
      <c r="B75" s="1821"/>
      <c r="C75" s="1773"/>
      <c r="D75" s="1773"/>
      <c r="E75" s="1773"/>
      <c r="F75" s="1773"/>
      <c r="G75" s="1800"/>
      <c r="H75" s="1800"/>
      <c r="I75" s="1800"/>
      <c r="J75" s="1800"/>
      <c r="K75" s="1800"/>
      <c r="L75" s="1800"/>
      <c r="M75" s="1800"/>
      <c r="N75" s="1800"/>
      <c r="O75" s="1800"/>
      <c r="P75" s="1800"/>
      <c r="Q75" s="1800"/>
      <c r="R75" s="1800"/>
      <c r="S75" s="1800"/>
      <c r="T75" s="1800"/>
      <c r="U75" s="1800"/>
      <c r="V75" s="1800"/>
      <c r="W75" s="1800"/>
      <c r="X75" s="1800"/>
      <c r="Y75" s="1800"/>
      <c r="Z75" s="1800"/>
      <c r="AA75" s="1800"/>
      <c r="AB75" s="1800"/>
      <c r="AC75" s="1800"/>
      <c r="AD75" s="1800"/>
      <c r="AE75" s="1800"/>
      <c r="AF75" s="1800"/>
      <c r="AG75" s="1800"/>
      <c r="AH75" s="1800"/>
      <c r="AI75" s="1800"/>
      <c r="AJ75" s="1800"/>
      <c r="AK75" s="1800"/>
      <c r="AL75" s="1800"/>
      <c r="AM75" s="1800"/>
    </row>
    <row r="76" spans="1:40">
      <c r="A76" s="1821"/>
      <c r="B76" s="1821"/>
      <c r="C76" s="1773"/>
      <c r="D76" s="1773"/>
      <c r="E76" s="1773"/>
      <c r="F76" s="1773"/>
      <c r="G76" s="1800"/>
      <c r="H76" s="1800"/>
      <c r="I76" s="1800"/>
      <c r="J76" s="1800"/>
      <c r="K76" s="1800"/>
      <c r="L76" s="1800"/>
      <c r="M76" s="1800"/>
      <c r="N76" s="1800"/>
      <c r="O76" s="1800"/>
      <c r="P76" s="1800"/>
      <c r="Q76" s="1800"/>
      <c r="R76" s="1800"/>
      <c r="S76" s="1800"/>
      <c r="T76" s="1800"/>
      <c r="U76" s="1800"/>
      <c r="V76" s="1800"/>
      <c r="W76" s="1800"/>
      <c r="X76" s="1800"/>
      <c r="Y76" s="1800"/>
      <c r="Z76" s="1800"/>
      <c r="AA76" s="1800"/>
      <c r="AB76" s="1800"/>
      <c r="AC76" s="1800"/>
      <c r="AD76" s="1800"/>
      <c r="AE76" s="1800"/>
      <c r="AF76" s="1800"/>
      <c r="AG76" s="1800"/>
      <c r="AH76" s="1800"/>
      <c r="AI76" s="1800"/>
      <c r="AJ76" s="1800"/>
      <c r="AK76" s="1800"/>
      <c r="AL76" s="1800"/>
      <c r="AM76" s="1800"/>
    </row>
    <row r="77" spans="1:40">
      <c r="A77" s="1821"/>
      <c r="B77" s="1821"/>
      <c r="C77" s="1773"/>
      <c r="D77" s="1773"/>
      <c r="E77" s="1773"/>
      <c r="F77" s="1773"/>
      <c r="G77" s="1800"/>
      <c r="H77" s="1800"/>
      <c r="I77" s="1800"/>
      <c r="J77" s="1800"/>
      <c r="K77" s="1800"/>
      <c r="L77" s="1800"/>
      <c r="M77" s="1800"/>
      <c r="N77" s="1800"/>
      <c r="O77" s="1800"/>
      <c r="P77" s="1800"/>
      <c r="Q77" s="1800"/>
      <c r="R77" s="1800"/>
      <c r="S77" s="1800"/>
      <c r="T77" s="1800"/>
      <c r="U77" s="1800"/>
      <c r="V77" s="1800"/>
      <c r="W77" s="1800"/>
      <c r="X77" s="1800"/>
      <c r="Y77" s="1800"/>
      <c r="Z77" s="1800"/>
      <c r="AA77" s="1800"/>
      <c r="AB77" s="1800"/>
      <c r="AC77" s="1800"/>
      <c r="AD77" s="1800"/>
      <c r="AE77" s="1800"/>
      <c r="AF77" s="1800"/>
      <c r="AG77" s="1800"/>
      <c r="AH77" s="1800"/>
      <c r="AI77" s="1800"/>
      <c r="AJ77" s="1800"/>
      <c r="AK77" s="1800"/>
      <c r="AL77" s="1800"/>
      <c r="AM77" s="1800"/>
    </row>
    <row r="78" spans="1:40">
      <c r="A78" s="1821"/>
      <c r="B78" s="1821"/>
      <c r="C78" s="1773"/>
      <c r="D78" s="1773"/>
      <c r="E78" s="1773"/>
      <c r="F78" s="1773"/>
      <c r="G78" s="1800"/>
      <c r="H78" s="1800"/>
      <c r="I78" s="1800"/>
      <c r="J78" s="1800"/>
      <c r="K78" s="1800"/>
      <c r="L78" s="1800"/>
      <c r="M78" s="1800"/>
      <c r="N78" s="1800"/>
      <c r="O78" s="1800"/>
      <c r="P78" s="1800"/>
      <c r="Q78" s="1800"/>
      <c r="R78" s="1800"/>
      <c r="S78" s="1800"/>
      <c r="T78" s="1800"/>
      <c r="U78" s="1800"/>
      <c r="V78" s="1800"/>
      <c r="W78" s="1800"/>
      <c r="X78" s="1800"/>
      <c r="Y78" s="1800"/>
      <c r="Z78" s="1800"/>
      <c r="AA78" s="1800"/>
      <c r="AB78" s="1800"/>
      <c r="AC78" s="1800"/>
      <c r="AD78" s="1800"/>
      <c r="AE78" s="1800"/>
      <c r="AF78" s="1800"/>
      <c r="AG78" s="1800"/>
      <c r="AH78" s="1800"/>
      <c r="AI78" s="1800"/>
      <c r="AJ78" s="1800"/>
      <c r="AK78" s="1800"/>
      <c r="AL78" s="1800"/>
      <c r="AM78" s="1800"/>
    </row>
    <row r="79" spans="1:40">
      <c r="A79" s="1821"/>
      <c r="B79" s="1821"/>
      <c r="C79" s="1773"/>
      <c r="D79" s="1773"/>
      <c r="E79" s="1773"/>
      <c r="F79" s="1773"/>
      <c r="G79" s="1800"/>
      <c r="H79" s="1800"/>
      <c r="I79" s="1800"/>
      <c r="J79" s="1800"/>
      <c r="K79" s="1800"/>
      <c r="L79" s="1800"/>
      <c r="M79" s="1800"/>
      <c r="N79" s="1800"/>
      <c r="O79" s="1800"/>
      <c r="P79" s="1800"/>
      <c r="Q79" s="1800"/>
      <c r="R79" s="1800"/>
      <c r="S79" s="1800"/>
      <c r="T79" s="1800"/>
      <c r="U79" s="1800"/>
      <c r="V79" s="1800"/>
      <c r="W79" s="1800"/>
      <c r="X79" s="1800"/>
      <c r="Y79" s="1800"/>
      <c r="Z79" s="1800"/>
      <c r="AA79" s="1800"/>
      <c r="AB79" s="1800"/>
      <c r="AC79" s="1800"/>
      <c r="AD79" s="1800"/>
      <c r="AE79" s="1800"/>
      <c r="AF79" s="1800"/>
      <c r="AG79" s="1800"/>
      <c r="AH79" s="1800"/>
      <c r="AI79" s="1800"/>
      <c r="AJ79" s="1800"/>
      <c r="AK79" s="1800"/>
      <c r="AL79" s="1800"/>
      <c r="AM79" s="1800"/>
    </row>
    <row r="80" spans="1:40">
      <c r="A80" s="1821"/>
      <c r="B80" s="1821"/>
      <c r="C80" s="1773"/>
      <c r="D80" s="1773"/>
      <c r="E80" s="1773"/>
      <c r="F80" s="1773"/>
      <c r="G80" s="1800"/>
      <c r="H80" s="1800"/>
      <c r="I80" s="1800"/>
      <c r="J80" s="1800"/>
      <c r="K80" s="1800"/>
      <c r="L80" s="1800"/>
      <c r="M80" s="1800"/>
      <c r="N80" s="1800"/>
      <c r="O80" s="1800"/>
      <c r="P80" s="1800"/>
      <c r="Q80" s="1800"/>
      <c r="R80" s="1800"/>
      <c r="S80" s="1800"/>
      <c r="T80" s="1800"/>
      <c r="U80" s="1800"/>
      <c r="V80" s="1800"/>
      <c r="W80" s="1800"/>
      <c r="X80" s="1800"/>
      <c r="Y80" s="1800"/>
      <c r="Z80" s="1800"/>
      <c r="AA80" s="1800"/>
      <c r="AB80" s="1800"/>
      <c r="AC80" s="1800"/>
      <c r="AD80" s="1800"/>
      <c r="AE80" s="1800"/>
      <c r="AF80" s="1800"/>
      <c r="AG80" s="1800"/>
      <c r="AH80" s="1800"/>
      <c r="AI80" s="1800"/>
      <c r="AJ80" s="1800"/>
      <c r="AK80" s="1800"/>
      <c r="AL80" s="1800"/>
      <c r="AM80" s="1800"/>
    </row>
    <row r="81" spans="1:39">
      <c r="A81" s="1821"/>
      <c r="B81" s="1821"/>
      <c r="C81" s="1773"/>
      <c r="D81" s="1773"/>
      <c r="E81" s="1773"/>
      <c r="F81" s="1773"/>
      <c r="G81" s="1800"/>
      <c r="H81" s="1800"/>
      <c r="I81" s="1800"/>
      <c r="J81" s="1800"/>
      <c r="K81" s="1800"/>
      <c r="L81" s="1800"/>
      <c r="M81" s="1800"/>
      <c r="N81" s="1800"/>
      <c r="O81" s="1800"/>
      <c r="P81" s="1800"/>
      <c r="Q81" s="1800"/>
      <c r="R81" s="1800"/>
      <c r="S81" s="1800"/>
      <c r="T81" s="1800"/>
      <c r="U81" s="1800"/>
      <c r="V81" s="1800"/>
      <c r="W81" s="1800"/>
      <c r="X81" s="1800"/>
      <c r="Y81" s="1800"/>
      <c r="Z81" s="1800"/>
      <c r="AA81" s="1800"/>
      <c r="AB81" s="1800"/>
      <c r="AC81" s="1800"/>
      <c r="AD81" s="1800"/>
      <c r="AE81" s="1800"/>
      <c r="AF81" s="1800"/>
      <c r="AG81" s="1800"/>
      <c r="AH81" s="1800"/>
      <c r="AI81" s="1800"/>
      <c r="AJ81" s="1800"/>
      <c r="AK81" s="1800"/>
      <c r="AL81" s="1800"/>
      <c r="AM81" s="1800"/>
    </row>
    <row r="82" spans="1:39">
      <c r="A82" s="1821"/>
      <c r="B82" s="1821"/>
      <c r="C82" s="1773"/>
      <c r="D82" s="1773"/>
      <c r="E82" s="1773"/>
      <c r="F82" s="1773"/>
      <c r="G82" s="1800"/>
      <c r="H82" s="1800"/>
      <c r="I82" s="1800"/>
      <c r="J82" s="1800"/>
      <c r="K82" s="1800"/>
      <c r="L82" s="1800"/>
      <c r="M82" s="1800"/>
      <c r="N82" s="1800"/>
      <c r="O82" s="1800"/>
      <c r="P82" s="1800"/>
      <c r="Q82" s="1800"/>
      <c r="R82" s="1800"/>
      <c r="S82" s="1800"/>
      <c r="T82" s="1800"/>
      <c r="U82" s="1800"/>
      <c r="V82" s="1800"/>
      <c r="W82" s="1800"/>
      <c r="X82" s="1800"/>
      <c r="Y82" s="1800"/>
      <c r="Z82" s="1800"/>
      <c r="AA82" s="1800"/>
      <c r="AB82" s="1800"/>
      <c r="AC82" s="1800"/>
      <c r="AD82" s="1800"/>
      <c r="AE82" s="1800"/>
      <c r="AF82" s="1800"/>
      <c r="AG82" s="1800"/>
      <c r="AH82" s="1800"/>
      <c r="AI82" s="1800"/>
      <c r="AJ82" s="1800"/>
      <c r="AK82" s="1800"/>
      <c r="AL82" s="1800"/>
      <c r="AM82" s="1800"/>
    </row>
    <row r="83" spans="1:39">
      <c r="A83" s="1821"/>
      <c r="B83" s="1821"/>
      <c r="C83" s="1773"/>
      <c r="D83" s="1773"/>
      <c r="E83" s="1773"/>
      <c r="F83" s="1773"/>
      <c r="G83" s="1800"/>
      <c r="H83" s="1800"/>
      <c r="I83" s="1800"/>
      <c r="J83" s="1800"/>
      <c r="K83" s="1800"/>
      <c r="L83" s="1800"/>
      <c r="M83" s="1800"/>
      <c r="N83" s="1800"/>
      <c r="O83" s="1800"/>
      <c r="P83" s="1800"/>
      <c r="Q83" s="1800"/>
      <c r="R83" s="1800"/>
      <c r="S83" s="1800"/>
      <c r="T83" s="1800"/>
      <c r="U83" s="1800"/>
      <c r="V83" s="1800"/>
      <c r="W83" s="1800"/>
      <c r="X83" s="1800"/>
      <c r="Y83" s="1800"/>
      <c r="Z83" s="1800"/>
      <c r="AA83" s="1800"/>
      <c r="AB83" s="1800"/>
      <c r="AC83" s="1800"/>
      <c r="AD83" s="1800"/>
      <c r="AE83" s="1800"/>
      <c r="AF83" s="1800"/>
      <c r="AG83" s="1800"/>
      <c r="AH83" s="1800"/>
      <c r="AI83" s="1800"/>
      <c r="AJ83" s="1800"/>
      <c r="AK83" s="1800"/>
      <c r="AL83" s="1800"/>
      <c r="AM83" s="1800"/>
    </row>
    <row r="84" spans="1:39">
      <c r="A84" s="1821"/>
      <c r="B84" s="1821"/>
      <c r="C84" s="1773"/>
      <c r="D84" s="1773"/>
      <c r="E84" s="1773"/>
      <c r="F84" s="1773"/>
      <c r="G84" s="1800"/>
      <c r="H84" s="1800"/>
      <c r="I84" s="1800"/>
      <c r="J84" s="1800"/>
      <c r="K84" s="1800"/>
      <c r="L84" s="1800"/>
      <c r="M84" s="1800"/>
      <c r="N84" s="1800"/>
      <c r="O84" s="1800"/>
      <c r="P84" s="1800"/>
      <c r="Q84" s="1800"/>
      <c r="R84" s="1800"/>
      <c r="S84" s="1800"/>
      <c r="T84" s="1800"/>
      <c r="U84" s="1800"/>
      <c r="V84" s="1800"/>
      <c r="W84" s="1800"/>
      <c r="X84" s="1800"/>
      <c r="Y84" s="1800"/>
      <c r="Z84" s="1800"/>
      <c r="AA84" s="1800"/>
      <c r="AB84" s="1800"/>
      <c r="AC84" s="1800"/>
      <c r="AD84" s="1800"/>
      <c r="AE84" s="1800"/>
      <c r="AF84" s="1800"/>
      <c r="AG84" s="1800"/>
      <c r="AH84" s="1800"/>
      <c r="AI84" s="1800"/>
      <c r="AJ84" s="1800"/>
      <c r="AK84" s="1800"/>
      <c r="AL84" s="1800"/>
      <c r="AM84" s="1800"/>
    </row>
    <row r="85" spans="1:39">
      <c r="A85" s="1821"/>
      <c r="B85" s="1821"/>
      <c r="C85" s="1773"/>
      <c r="D85" s="1773"/>
      <c r="E85" s="1773"/>
      <c r="F85" s="1773"/>
      <c r="G85" s="1800"/>
      <c r="H85" s="1800"/>
      <c r="I85" s="1800"/>
      <c r="J85" s="1800"/>
      <c r="K85" s="1800"/>
      <c r="L85" s="1800"/>
      <c r="M85" s="1800"/>
      <c r="N85" s="1800"/>
      <c r="O85" s="1800"/>
      <c r="P85" s="1800"/>
      <c r="Q85" s="1800"/>
      <c r="R85" s="1800"/>
      <c r="S85" s="1800"/>
      <c r="T85" s="1800"/>
      <c r="U85" s="1800"/>
      <c r="V85" s="1800"/>
      <c r="W85" s="1800"/>
      <c r="X85" s="1800"/>
      <c r="Y85" s="1800"/>
      <c r="Z85" s="1800"/>
      <c r="AA85" s="1800"/>
      <c r="AB85" s="1800"/>
      <c r="AC85" s="1800"/>
      <c r="AD85" s="1800"/>
      <c r="AE85" s="1800"/>
      <c r="AF85" s="1800"/>
      <c r="AG85" s="1800"/>
      <c r="AH85" s="1800"/>
      <c r="AI85" s="1800"/>
      <c r="AJ85" s="1800"/>
      <c r="AK85" s="1800"/>
      <c r="AL85" s="1800"/>
      <c r="AM85" s="1800"/>
    </row>
    <row r="86" spans="1:39">
      <c r="A86" s="1821"/>
      <c r="B86" s="1821"/>
      <c r="C86" s="1773"/>
      <c r="D86" s="1773"/>
      <c r="E86" s="1773"/>
      <c r="F86" s="1773"/>
      <c r="G86" s="1800"/>
      <c r="H86" s="1800"/>
      <c r="I86" s="1800"/>
      <c r="J86" s="1800"/>
      <c r="K86" s="1800"/>
      <c r="L86" s="1800"/>
      <c r="M86" s="1800"/>
      <c r="N86" s="1800"/>
      <c r="O86" s="1800"/>
      <c r="P86" s="1800"/>
      <c r="Q86" s="1800"/>
      <c r="R86" s="1800"/>
      <c r="S86" s="1800"/>
      <c r="T86" s="1800"/>
      <c r="U86" s="1800"/>
      <c r="V86" s="1800"/>
      <c r="W86" s="1800"/>
      <c r="X86" s="1800"/>
      <c r="Y86" s="1800"/>
      <c r="Z86" s="1800"/>
      <c r="AA86" s="1800"/>
      <c r="AB86" s="1800"/>
      <c r="AC86" s="1800"/>
      <c r="AD86" s="1800"/>
      <c r="AE86" s="1800"/>
      <c r="AF86" s="1800"/>
      <c r="AG86" s="1800"/>
      <c r="AH86" s="1800"/>
      <c r="AI86" s="1800"/>
      <c r="AJ86" s="1800"/>
      <c r="AK86" s="1800"/>
      <c r="AL86" s="1800"/>
      <c r="AM86" s="1800"/>
    </row>
    <row r="87" spans="1:39">
      <c r="A87" s="1821"/>
      <c r="B87" s="1821"/>
      <c r="C87" s="1773"/>
      <c r="D87" s="1773"/>
      <c r="E87" s="1773"/>
      <c r="F87" s="1773"/>
      <c r="G87" s="1800"/>
      <c r="H87" s="1800"/>
      <c r="I87" s="1800"/>
      <c r="J87" s="1800"/>
      <c r="K87" s="1800"/>
      <c r="L87" s="1800"/>
      <c r="M87" s="1800"/>
      <c r="N87" s="1800"/>
      <c r="O87" s="1800"/>
      <c r="P87" s="1800"/>
      <c r="Q87" s="1800"/>
      <c r="R87" s="1800"/>
      <c r="S87" s="1800"/>
      <c r="T87" s="1800"/>
      <c r="U87" s="1800"/>
      <c r="V87" s="1800"/>
      <c r="W87" s="1800"/>
      <c r="X87" s="1800"/>
      <c r="Y87" s="1800"/>
      <c r="Z87" s="1800"/>
      <c r="AA87" s="1800"/>
      <c r="AB87" s="1800"/>
      <c r="AC87" s="1800"/>
      <c r="AD87" s="1800"/>
      <c r="AE87" s="1800"/>
      <c r="AF87" s="1800"/>
      <c r="AG87" s="1800"/>
      <c r="AH87" s="1800"/>
      <c r="AI87" s="1800"/>
      <c r="AJ87" s="1800"/>
      <c r="AK87" s="1800"/>
      <c r="AL87" s="1800"/>
      <c r="AM87" s="1800"/>
    </row>
    <row r="88" spans="1:39">
      <c r="A88" s="1821"/>
      <c r="B88" s="1821"/>
      <c r="C88" s="1773"/>
      <c r="D88" s="1773"/>
      <c r="E88" s="1773"/>
      <c r="F88" s="1773"/>
      <c r="G88" s="1800"/>
      <c r="H88" s="1800"/>
      <c r="I88" s="1800"/>
      <c r="J88" s="1800"/>
      <c r="K88" s="1800"/>
      <c r="L88" s="1800"/>
      <c r="M88" s="1800"/>
      <c r="N88" s="1800"/>
      <c r="O88" s="1800"/>
      <c r="P88" s="1800"/>
      <c r="Q88" s="1800"/>
      <c r="R88" s="1800"/>
      <c r="S88" s="1800"/>
      <c r="T88" s="1800"/>
      <c r="U88" s="1800"/>
      <c r="V88" s="1800"/>
      <c r="W88" s="1800"/>
      <c r="X88" s="1800"/>
      <c r="Y88" s="1800"/>
      <c r="Z88" s="1800"/>
      <c r="AA88" s="1800"/>
      <c r="AB88" s="1800"/>
      <c r="AC88" s="1800"/>
      <c r="AD88" s="1800"/>
      <c r="AE88" s="1800"/>
      <c r="AF88" s="1800"/>
      <c r="AG88" s="1800"/>
      <c r="AH88" s="1800"/>
      <c r="AI88" s="1800"/>
      <c r="AJ88" s="1800"/>
      <c r="AK88" s="1800"/>
      <c r="AL88" s="1800"/>
      <c r="AM88" s="1800"/>
    </row>
    <row r="89" spans="1:39">
      <c r="A89" s="1821"/>
      <c r="B89" s="1821"/>
      <c r="C89" s="1773"/>
      <c r="D89" s="1773"/>
      <c r="E89" s="1773"/>
      <c r="F89" s="1773"/>
      <c r="G89" s="1800"/>
      <c r="H89" s="1800"/>
      <c r="I89" s="1800"/>
      <c r="J89" s="1800"/>
      <c r="K89" s="1800"/>
      <c r="L89" s="1800"/>
      <c r="M89" s="1800"/>
      <c r="N89" s="1800"/>
      <c r="O89" s="1800"/>
      <c r="P89" s="1800"/>
      <c r="Q89" s="1800"/>
      <c r="R89" s="1800"/>
      <c r="S89" s="1800"/>
      <c r="T89" s="1800"/>
      <c r="U89" s="1800"/>
      <c r="V89" s="1800"/>
      <c r="W89" s="1800"/>
      <c r="X89" s="1800"/>
      <c r="Y89" s="1800"/>
      <c r="Z89" s="1800"/>
      <c r="AA89" s="1800"/>
      <c r="AB89" s="1800"/>
      <c r="AC89" s="1800"/>
      <c r="AD89" s="1800"/>
      <c r="AE89" s="1800"/>
      <c r="AF89" s="1800"/>
      <c r="AG89" s="1800"/>
      <c r="AH89" s="1800"/>
      <c r="AI89" s="1800"/>
      <c r="AJ89" s="1800"/>
      <c r="AK89" s="1800"/>
      <c r="AL89" s="1800"/>
      <c r="AM89" s="1800"/>
    </row>
    <row r="90" spans="1:39">
      <c r="A90" s="1821"/>
      <c r="B90" s="1821"/>
      <c r="C90" s="1773"/>
      <c r="D90" s="1773"/>
      <c r="E90" s="1773"/>
      <c r="F90" s="1773"/>
      <c r="G90" s="1800"/>
      <c r="H90" s="1800"/>
      <c r="I90" s="1800"/>
      <c r="J90" s="1800"/>
      <c r="K90" s="1800"/>
      <c r="L90" s="1800"/>
      <c r="M90" s="1800"/>
      <c r="N90" s="1800"/>
      <c r="O90" s="1800"/>
      <c r="P90" s="1800"/>
      <c r="Q90" s="1800"/>
      <c r="R90" s="1800"/>
      <c r="S90" s="1800"/>
      <c r="T90" s="1800"/>
      <c r="U90" s="1800"/>
      <c r="V90" s="1800"/>
      <c r="W90" s="1800"/>
      <c r="X90" s="1800"/>
      <c r="Y90" s="1800"/>
      <c r="Z90" s="1800"/>
      <c r="AA90" s="1800"/>
      <c r="AB90" s="1800"/>
      <c r="AC90" s="1800"/>
      <c r="AD90" s="1800"/>
      <c r="AE90" s="1800"/>
      <c r="AF90" s="1800"/>
      <c r="AG90" s="1800"/>
      <c r="AH90" s="1800"/>
      <c r="AI90" s="1800"/>
      <c r="AJ90" s="1800"/>
      <c r="AK90" s="1800"/>
      <c r="AL90" s="1800"/>
      <c r="AM90" s="1800"/>
    </row>
    <row r="91" spans="1:39">
      <c r="A91" s="1821"/>
      <c r="B91" s="1821"/>
      <c r="C91" s="1773"/>
      <c r="D91" s="1773"/>
      <c r="E91" s="1773"/>
      <c r="F91" s="1773"/>
      <c r="G91" s="1800"/>
      <c r="H91" s="1800"/>
      <c r="I91" s="1800"/>
      <c r="J91" s="1800"/>
      <c r="K91" s="1800"/>
      <c r="L91" s="1800"/>
      <c r="M91" s="1800"/>
      <c r="N91" s="1800"/>
      <c r="O91" s="1800"/>
      <c r="P91" s="1800"/>
      <c r="Q91" s="1800"/>
      <c r="R91" s="1800"/>
      <c r="S91" s="1800"/>
      <c r="T91" s="1800"/>
      <c r="U91" s="1800"/>
      <c r="V91" s="1800"/>
      <c r="W91" s="1800"/>
      <c r="X91" s="1800"/>
      <c r="Y91" s="1800"/>
      <c r="Z91" s="1800"/>
      <c r="AA91" s="1800"/>
      <c r="AB91" s="1800"/>
      <c r="AC91" s="1800"/>
      <c r="AD91" s="1800"/>
      <c r="AE91" s="1800"/>
      <c r="AF91" s="1800"/>
      <c r="AG91" s="1800"/>
      <c r="AH91" s="1800"/>
      <c r="AI91" s="1800"/>
      <c r="AJ91" s="1800"/>
      <c r="AK91" s="1800"/>
      <c r="AL91" s="1800"/>
      <c r="AM91" s="1800"/>
    </row>
    <row r="92" spans="1:39">
      <c r="A92" s="1821"/>
      <c r="B92" s="1821"/>
      <c r="C92" s="1773"/>
      <c r="D92" s="1773"/>
      <c r="E92" s="1773"/>
      <c r="F92" s="1773"/>
      <c r="G92" s="1800"/>
      <c r="H92" s="1800"/>
      <c r="I92" s="1800"/>
      <c r="J92" s="1800"/>
      <c r="K92" s="1800"/>
      <c r="L92" s="1800"/>
      <c r="M92" s="1800"/>
      <c r="N92" s="1800"/>
      <c r="O92" s="1800"/>
      <c r="P92" s="1800"/>
      <c r="Q92" s="1800"/>
      <c r="R92" s="1800"/>
      <c r="S92" s="1800"/>
      <c r="T92" s="1800"/>
      <c r="U92" s="1800"/>
      <c r="V92" s="1800"/>
      <c r="W92" s="1800"/>
      <c r="X92" s="1800"/>
      <c r="Y92" s="1800"/>
      <c r="Z92" s="1800"/>
      <c r="AA92" s="1800"/>
      <c r="AB92" s="1800"/>
      <c r="AC92" s="1800"/>
      <c r="AD92" s="1800"/>
      <c r="AE92" s="1800"/>
      <c r="AF92" s="1800"/>
      <c r="AG92" s="1800"/>
      <c r="AH92" s="1800"/>
      <c r="AI92" s="1800"/>
      <c r="AJ92" s="1800"/>
      <c r="AK92" s="1800"/>
      <c r="AL92" s="1800"/>
      <c r="AM92" s="1800"/>
    </row>
    <row r="93" spans="1:39">
      <c r="A93" s="1821"/>
      <c r="B93" s="1821"/>
      <c r="C93" s="1773"/>
      <c r="D93" s="1773"/>
      <c r="E93" s="1773"/>
      <c r="F93" s="1773"/>
      <c r="G93" s="1800"/>
      <c r="H93" s="1800"/>
      <c r="I93" s="1800"/>
      <c r="J93" s="1800"/>
      <c r="K93" s="1800"/>
      <c r="L93" s="1800"/>
      <c r="M93" s="1800"/>
      <c r="N93" s="1800"/>
      <c r="O93" s="1800"/>
      <c r="P93" s="1800"/>
      <c r="Q93" s="1800"/>
      <c r="R93" s="1800"/>
      <c r="S93" s="1800"/>
      <c r="T93" s="1800"/>
      <c r="U93" s="1800"/>
      <c r="V93" s="1800"/>
      <c r="W93" s="1800"/>
      <c r="X93" s="1800"/>
      <c r="Y93" s="1800"/>
      <c r="Z93" s="1800"/>
      <c r="AA93" s="1800"/>
      <c r="AB93" s="1800"/>
      <c r="AC93" s="1800"/>
      <c r="AD93" s="1800"/>
      <c r="AE93" s="1800"/>
      <c r="AF93" s="1800"/>
      <c r="AG93" s="1800"/>
      <c r="AH93" s="1800"/>
      <c r="AI93" s="1800"/>
      <c r="AJ93" s="1800"/>
      <c r="AK93" s="1800"/>
      <c r="AL93" s="1800"/>
      <c r="AM93" s="1800"/>
    </row>
    <row r="94" spans="1:39">
      <c r="A94" s="1821"/>
      <c r="B94" s="1821"/>
      <c r="C94" s="1773"/>
      <c r="D94" s="1773"/>
      <c r="E94" s="1773"/>
      <c r="F94" s="1773"/>
      <c r="G94" s="1800"/>
      <c r="H94" s="1800"/>
      <c r="I94" s="1800"/>
      <c r="J94" s="1800"/>
      <c r="K94" s="1800"/>
      <c r="L94" s="1800"/>
      <c r="M94" s="1800"/>
      <c r="N94" s="1800"/>
      <c r="O94" s="1800"/>
      <c r="P94" s="1800"/>
      <c r="Q94" s="1800"/>
      <c r="R94" s="1800"/>
      <c r="S94" s="1800"/>
      <c r="T94" s="1800"/>
      <c r="U94" s="1800"/>
      <c r="V94" s="1800"/>
      <c r="W94" s="1800"/>
      <c r="X94" s="1800"/>
      <c r="Y94" s="1800"/>
      <c r="Z94" s="1800"/>
      <c r="AA94" s="1800"/>
      <c r="AB94" s="1800"/>
      <c r="AC94" s="1800"/>
      <c r="AD94" s="1800"/>
      <c r="AE94" s="1800"/>
      <c r="AF94" s="1800"/>
      <c r="AG94" s="1800"/>
      <c r="AH94" s="1800"/>
      <c r="AI94" s="1800"/>
      <c r="AJ94" s="1800"/>
      <c r="AK94" s="1800"/>
      <c r="AL94" s="1800"/>
      <c r="AM94" s="1800"/>
    </row>
    <row r="95" spans="1:39">
      <c r="A95" s="1821"/>
      <c r="B95" s="1821"/>
      <c r="C95" s="1773"/>
      <c r="D95" s="1773"/>
      <c r="E95" s="1773"/>
      <c r="F95" s="1773"/>
      <c r="G95" s="1800"/>
      <c r="H95" s="1800"/>
      <c r="I95" s="1800"/>
      <c r="J95" s="1800"/>
      <c r="K95" s="1800"/>
      <c r="L95" s="1800"/>
      <c r="M95" s="1800"/>
      <c r="N95" s="1800"/>
      <c r="O95" s="1800"/>
      <c r="P95" s="1800"/>
      <c r="Q95" s="1800"/>
      <c r="R95" s="1800"/>
      <c r="S95" s="1800"/>
      <c r="T95" s="1800"/>
      <c r="U95" s="1800"/>
      <c r="V95" s="1800"/>
      <c r="W95" s="1800"/>
      <c r="X95" s="1800"/>
      <c r="Y95" s="1800"/>
      <c r="Z95" s="1800"/>
      <c r="AA95" s="1800"/>
      <c r="AB95" s="1800"/>
      <c r="AC95" s="1800"/>
      <c r="AD95" s="1800"/>
      <c r="AE95" s="1800"/>
      <c r="AF95" s="1800"/>
      <c r="AG95" s="1800"/>
      <c r="AH95" s="1800"/>
      <c r="AI95" s="1800"/>
      <c r="AJ95" s="1800"/>
      <c r="AK95" s="1800"/>
      <c r="AL95" s="1800"/>
      <c r="AM95" s="1800"/>
    </row>
    <row r="96" spans="1:39">
      <c r="A96" s="1821"/>
      <c r="B96" s="1821"/>
      <c r="C96" s="1773"/>
      <c r="D96" s="1773"/>
      <c r="E96" s="1773"/>
      <c r="F96" s="1773"/>
      <c r="G96" s="1800"/>
      <c r="H96" s="1800"/>
      <c r="I96" s="1800"/>
      <c r="J96" s="1800"/>
      <c r="K96" s="1800"/>
      <c r="L96" s="1800"/>
      <c r="M96" s="1800"/>
      <c r="N96" s="1800"/>
      <c r="O96" s="1800"/>
      <c r="P96" s="1800"/>
      <c r="Q96" s="1800"/>
      <c r="R96" s="1800"/>
      <c r="S96" s="1800"/>
      <c r="T96" s="1800"/>
      <c r="U96" s="1800"/>
      <c r="V96" s="1800"/>
      <c r="W96" s="1800"/>
      <c r="X96" s="1800"/>
      <c r="Y96" s="1800"/>
      <c r="Z96" s="1800"/>
      <c r="AA96" s="1800"/>
      <c r="AB96" s="1800"/>
      <c r="AC96" s="1800"/>
      <c r="AD96" s="1800"/>
      <c r="AE96" s="1800"/>
      <c r="AF96" s="1800"/>
      <c r="AG96" s="1800"/>
      <c r="AH96" s="1800"/>
      <c r="AI96" s="1800"/>
      <c r="AJ96" s="1800"/>
      <c r="AK96" s="1800"/>
      <c r="AL96" s="1800"/>
      <c r="AM96" s="1800"/>
    </row>
    <row r="97" spans="1:39">
      <c r="A97" s="1821"/>
      <c r="B97" s="1821"/>
      <c r="C97" s="1773"/>
      <c r="D97" s="1773"/>
      <c r="E97" s="1773"/>
      <c r="F97" s="1773"/>
      <c r="G97" s="1800"/>
      <c r="H97" s="1800"/>
      <c r="I97" s="1800"/>
      <c r="J97" s="1800"/>
      <c r="K97" s="1800"/>
      <c r="L97" s="1800"/>
      <c r="M97" s="1800"/>
      <c r="N97" s="1800"/>
      <c r="O97" s="1800"/>
      <c r="P97" s="1800"/>
      <c r="Q97" s="1800"/>
      <c r="R97" s="1800"/>
      <c r="S97" s="1800"/>
      <c r="T97" s="1800"/>
      <c r="U97" s="1800"/>
      <c r="V97" s="1800"/>
      <c r="W97" s="1800"/>
      <c r="X97" s="1800"/>
      <c r="Y97" s="1800"/>
      <c r="Z97" s="1800"/>
      <c r="AA97" s="1800"/>
      <c r="AB97" s="1800"/>
      <c r="AC97" s="1800"/>
      <c r="AD97" s="1800"/>
      <c r="AE97" s="1800"/>
      <c r="AF97" s="1800"/>
      <c r="AG97" s="1800"/>
      <c r="AH97" s="1800"/>
      <c r="AI97" s="1800"/>
      <c r="AJ97" s="1800"/>
      <c r="AK97" s="1800"/>
      <c r="AL97" s="1800"/>
      <c r="AM97" s="1800"/>
    </row>
    <row r="98" spans="1:39">
      <c r="A98" s="1821"/>
      <c r="B98" s="1821"/>
      <c r="C98" s="1773"/>
      <c r="D98" s="1773"/>
      <c r="E98" s="1773"/>
      <c r="F98" s="1773"/>
      <c r="G98" s="1800"/>
      <c r="H98" s="1800"/>
      <c r="I98" s="1800"/>
      <c r="J98" s="1800"/>
      <c r="K98" s="1800"/>
      <c r="L98" s="1800"/>
      <c r="M98" s="1800"/>
      <c r="N98" s="1800"/>
      <c r="O98" s="1800"/>
      <c r="P98" s="1800"/>
      <c r="Q98" s="1800"/>
      <c r="R98" s="1800"/>
      <c r="S98" s="1800"/>
      <c r="T98" s="1800"/>
      <c r="U98" s="1800"/>
      <c r="V98" s="1800"/>
      <c r="W98" s="1800"/>
      <c r="X98" s="1800"/>
      <c r="Y98" s="1800"/>
      <c r="Z98" s="1800"/>
      <c r="AA98" s="1800"/>
      <c r="AB98" s="1800"/>
      <c r="AC98" s="1800"/>
      <c r="AD98" s="1800"/>
      <c r="AE98" s="1800"/>
      <c r="AF98" s="1800"/>
      <c r="AG98" s="1800"/>
      <c r="AH98" s="1800"/>
      <c r="AI98" s="1800"/>
      <c r="AJ98" s="1800"/>
      <c r="AK98" s="1800"/>
      <c r="AL98" s="1800"/>
      <c r="AM98" s="1800"/>
    </row>
  </sheetData>
  <autoFilter ref="A9:A65"/>
  <mergeCells count="30">
    <mergeCell ref="A1:AM1"/>
    <mergeCell ref="A2:AM2"/>
    <mergeCell ref="A4:A6"/>
    <mergeCell ref="B4:B6"/>
    <mergeCell ref="C4:C6"/>
    <mergeCell ref="D4:D6"/>
    <mergeCell ref="E4:E6"/>
    <mergeCell ref="F4:F6"/>
    <mergeCell ref="G4:G6"/>
    <mergeCell ref="H4:H6"/>
    <mergeCell ref="AK3:AL3"/>
    <mergeCell ref="AI4:AI6"/>
    <mergeCell ref="AJ4:AJ6"/>
    <mergeCell ref="AK4:AK6"/>
    <mergeCell ref="AL4:AL6"/>
    <mergeCell ref="AN4:AN6"/>
    <mergeCell ref="AO4:AO6"/>
    <mergeCell ref="AP4:AP6"/>
    <mergeCell ref="I4:J5"/>
    <mergeCell ref="K4:K6"/>
    <mergeCell ref="L4:L6"/>
    <mergeCell ref="M4:O5"/>
    <mergeCell ref="AM4:AM6"/>
    <mergeCell ref="P4:S4"/>
    <mergeCell ref="T4:U5"/>
    <mergeCell ref="V4:W5"/>
    <mergeCell ref="X4:Y5"/>
    <mergeCell ref="Z4:AB5"/>
    <mergeCell ref="AC4:AE5"/>
    <mergeCell ref="AF4:AH5"/>
  </mergeCells>
  <printOptions horizontalCentered="1"/>
  <pageMargins left="0.39370078740157483" right="0.19685039370078741" top="0.51181102362204722" bottom="0.51181102362204722" header="0.51181102362204722" footer="0.51181102362204722"/>
  <pageSetup paperSize="9" scale="55" firstPageNumber="10" fitToHeight="0" orientation="landscape" useFirstPageNumber="1" r:id="rId1"/>
  <headerFooter alignWithMargins="0">
    <oddHeader>&amp;R{&amp;P}</oddHeader>
  </headerFooter>
  <rowBreaks count="1" manualBreakCount="1">
    <brk id="51" max="18" man="1"/>
  </rowBreaks>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1">
    <tabColor rgb="FF0070C0"/>
  </sheetPr>
  <dimension ref="A1:AM223"/>
  <sheetViews>
    <sheetView zoomScale="95" zoomScaleNormal="95" zoomScaleSheetLayoutView="95" workbookViewId="0">
      <pane xSplit="3" ySplit="7" topLeftCell="V8" activePane="bottomRight" state="frozen"/>
      <selection activeCell="B13" sqref="B13"/>
      <selection pane="topRight" activeCell="B13" sqref="B13"/>
      <selection pane="bottomLeft" activeCell="B13" sqref="B13"/>
      <selection pane="bottomRight" activeCell="B13" sqref="B13"/>
    </sheetView>
  </sheetViews>
  <sheetFormatPr defaultColWidth="8" defaultRowHeight="15.75"/>
  <cols>
    <col min="1" max="1" width="5.625" style="118" customWidth="1"/>
    <col min="2" max="2" width="9.125" style="206" customWidth="1"/>
    <col min="3" max="3" width="34.5" style="1336" customWidth="1"/>
    <col min="4" max="4" width="11.125" style="206" customWidth="1"/>
    <col min="5" max="5" width="9.125" style="206" customWidth="1"/>
    <col min="6" max="6" width="8.5" style="206" customWidth="1"/>
    <col min="7" max="7" width="10" style="171" customWidth="1"/>
    <col min="8" max="8" width="8.875" style="171" customWidth="1"/>
    <col min="9" max="9" width="7.875" style="171" customWidth="1"/>
    <col min="10" max="10" width="7" style="171" customWidth="1"/>
    <col min="11" max="11" width="9.625" style="171" customWidth="1"/>
    <col min="12" max="12" width="10" style="171" customWidth="1"/>
    <col min="13" max="13" width="6.875" style="171" bestFit="1" customWidth="1"/>
    <col min="14" max="14" width="9.375" style="171" customWidth="1"/>
    <col min="15" max="15" width="8.375" style="171" customWidth="1"/>
    <col min="16" max="26" width="7.375" style="171" customWidth="1"/>
    <col min="27" max="27" width="7.75" style="171" customWidth="1"/>
    <col min="28" max="38" width="7.375" style="171" customWidth="1"/>
    <col min="39" max="39" width="7.125" style="171" customWidth="1"/>
    <col min="40" max="16384" width="8" style="118"/>
  </cols>
  <sheetData>
    <row r="1" spans="1:39" ht="27">
      <c r="B1" s="3341" t="s">
        <v>2121</v>
      </c>
      <c r="C1" s="3341"/>
      <c r="D1" s="3341"/>
      <c r="E1" s="3341"/>
      <c r="F1" s="3341"/>
      <c r="G1" s="3341"/>
      <c r="H1" s="3341"/>
      <c r="I1" s="3341"/>
      <c r="J1" s="3341"/>
      <c r="K1" s="3341"/>
      <c r="L1" s="3341"/>
      <c r="M1" s="3341"/>
      <c r="N1" s="3341"/>
      <c r="O1" s="3341"/>
      <c r="P1" s="3341"/>
      <c r="Q1" s="3341"/>
      <c r="R1" s="3341"/>
      <c r="S1" s="3341"/>
      <c r="T1" s="3341"/>
      <c r="U1" s="3341"/>
      <c r="V1" s="3341"/>
      <c r="W1" s="3341"/>
      <c r="X1" s="3341"/>
      <c r="Y1" s="3341"/>
      <c r="Z1" s="3341"/>
      <c r="AA1" s="3341"/>
      <c r="AB1" s="3341"/>
      <c r="AC1" s="3341"/>
      <c r="AD1" s="3341"/>
      <c r="AE1" s="3341"/>
      <c r="AF1" s="3341"/>
      <c r="AG1" s="3341"/>
      <c r="AH1" s="3341"/>
      <c r="AI1" s="3341"/>
      <c r="AJ1" s="3341"/>
      <c r="AK1" s="3341"/>
      <c r="AL1" s="3341"/>
      <c r="AM1" s="3341"/>
    </row>
    <row r="2" spans="1:39" ht="25.5">
      <c r="B2" s="3342" t="s">
        <v>6176</v>
      </c>
      <c r="C2" s="3342"/>
      <c r="D2" s="3342"/>
      <c r="E2" s="3342"/>
      <c r="F2" s="3342"/>
      <c r="G2" s="3342"/>
      <c r="H2" s="3342"/>
      <c r="I2" s="3342"/>
      <c r="J2" s="3342"/>
      <c r="K2" s="3342"/>
      <c r="L2" s="3342"/>
      <c r="M2" s="3342"/>
      <c r="N2" s="3342"/>
      <c r="O2" s="3342"/>
      <c r="P2" s="3342"/>
      <c r="Q2" s="3342"/>
      <c r="R2" s="3342"/>
      <c r="S2" s="3342"/>
      <c r="T2" s="3342"/>
      <c r="U2" s="3342"/>
      <c r="V2" s="3342"/>
      <c r="W2" s="3342"/>
      <c r="X2" s="3342"/>
      <c r="Y2" s="3342"/>
      <c r="Z2" s="3342"/>
      <c r="AA2" s="3342"/>
      <c r="AB2" s="3342"/>
      <c r="AC2" s="3342"/>
      <c r="AD2" s="3342"/>
      <c r="AE2" s="3342"/>
      <c r="AF2" s="3342"/>
      <c r="AG2" s="3342"/>
      <c r="AH2" s="3342"/>
      <c r="AI2" s="3342"/>
      <c r="AJ2" s="3342"/>
      <c r="AK2" s="3342"/>
      <c r="AL2" s="3342"/>
      <c r="AM2" s="3342"/>
    </row>
    <row r="3" spans="1:39" ht="15.75" customHeight="1">
      <c r="A3" s="676"/>
      <c r="B3" s="676"/>
      <c r="C3" s="542"/>
      <c r="D3" s="512"/>
      <c r="E3" s="676"/>
      <c r="F3" s="676"/>
      <c r="G3" s="676"/>
      <c r="H3" s="676"/>
      <c r="I3" s="676"/>
      <c r="J3" s="676"/>
      <c r="K3" s="676"/>
      <c r="L3" s="676"/>
      <c r="M3" s="676"/>
      <c r="N3" s="676"/>
      <c r="O3" s="676"/>
      <c r="P3" s="4"/>
      <c r="Q3" s="4"/>
      <c r="R3" s="4"/>
      <c r="S3" s="4"/>
      <c r="T3" s="4"/>
      <c r="U3" s="4"/>
      <c r="V3" s="4"/>
      <c r="W3" s="4"/>
      <c r="X3" s="4"/>
      <c r="Y3" s="4"/>
      <c r="Z3" s="4"/>
      <c r="AA3" s="4"/>
      <c r="AB3" s="4"/>
      <c r="AC3" s="4"/>
      <c r="AD3" s="4"/>
      <c r="AE3" s="4"/>
      <c r="AF3" s="4"/>
      <c r="AG3" s="4"/>
      <c r="AH3" s="4"/>
      <c r="AI3" s="4"/>
      <c r="AJ3" s="4"/>
      <c r="AK3" s="3024" t="s">
        <v>9121</v>
      </c>
      <c r="AL3" s="3024"/>
      <c r="AM3" s="676"/>
    </row>
    <row r="4" spans="1:39" ht="36.75" customHeight="1">
      <c r="A4" s="3070" t="s">
        <v>10</v>
      </c>
      <c r="B4" s="3070" t="s">
        <v>11</v>
      </c>
      <c r="C4" s="3070" t="s">
        <v>12</v>
      </c>
      <c r="D4" s="3070" t="s">
        <v>13</v>
      </c>
      <c r="E4" s="3075" t="s">
        <v>302</v>
      </c>
      <c r="F4" s="3070" t="s">
        <v>14</v>
      </c>
      <c r="G4" s="3070" t="s">
        <v>15</v>
      </c>
      <c r="H4" s="3070" t="s">
        <v>117</v>
      </c>
      <c r="I4" s="3078" t="s">
        <v>118</v>
      </c>
      <c r="J4" s="3079"/>
      <c r="K4" s="3078" t="s">
        <v>119</v>
      </c>
      <c r="L4" s="3070" t="s">
        <v>120</v>
      </c>
      <c r="M4" s="3065" t="s">
        <v>116</v>
      </c>
      <c r="N4" s="3065"/>
      <c r="O4" s="3066"/>
      <c r="P4" s="3028" t="s">
        <v>9118</v>
      </c>
      <c r="Q4" s="3029"/>
      <c r="R4" s="3029"/>
      <c r="S4" s="3030"/>
      <c r="T4" s="3031" t="s">
        <v>9107</v>
      </c>
      <c r="U4" s="3032"/>
      <c r="V4" s="3031" t="s">
        <v>9108</v>
      </c>
      <c r="W4" s="3032"/>
      <c r="X4" s="3031" t="s">
        <v>9109</v>
      </c>
      <c r="Y4" s="3032"/>
      <c r="Z4" s="3035" t="s">
        <v>9119</v>
      </c>
      <c r="AA4" s="3036"/>
      <c r="AB4" s="3037"/>
      <c r="AC4" s="3035" t="s">
        <v>9120</v>
      </c>
      <c r="AD4" s="3036"/>
      <c r="AE4" s="3037"/>
      <c r="AF4" s="3041" t="s">
        <v>9110</v>
      </c>
      <c r="AG4" s="3042"/>
      <c r="AH4" s="3043"/>
      <c r="AI4" s="3025" t="s">
        <v>9111</v>
      </c>
      <c r="AJ4" s="3025" t="s">
        <v>9112</v>
      </c>
      <c r="AK4" s="3025" t="s">
        <v>9113</v>
      </c>
      <c r="AL4" s="3025" t="s">
        <v>9114</v>
      </c>
      <c r="AM4" s="3070" t="s">
        <v>16</v>
      </c>
    </row>
    <row r="5" spans="1:39" ht="12" customHeight="1">
      <c r="A5" s="3071"/>
      <c r="B5" s="3071"/>
      <c r="C5" s="3071"/>
      <c r="D5" s="3071"/>
      <c r="E5" s="3071"/>
      <c r="F5" s="3071"/>
      <c r="G5" s="3071"/>
      <c r="H5" s="3071"/>
      <c r="I5" s="3080"/>
      <c r="J5" s="3081"/>
      <c r="K5" s="3082"/>
      <c r="L5" s="3071"/>
      <c r="M5" s="3068"/>
      <c r="N5" s="3068"/>
      <c r="O5" s="3069"/>
      <c r="P5" s="2289" t="s">
        <v>2</v>
      </c>
      <c r="Q5" s="2289" t="s">
        <v>2</v>
      </c>
      <c r="R5" s="2290" t="s">
        <v>3</v>
      </c>
      <c r="S5" s="2290" t="s">
        <v>3</v>
      </c>
      <c r="T5" s="3033"/>
      <c r="U5" s="3034"/>
      <c r="V5" s="3033"/>
      <c r="W5" s="3034"/>
      <c r="X5" s="3033"/>
      <c r="Y5" s="3034"/>
      <c r="Z5" s="3038"/>
      <c r="AA5" s="3039"/>
      <c r="AB5" s="3040"/>
      <c r="AC5" s="3038"/>
      <c r="AD5" s="3039"/>
      <c r="AE5" s="3040"/>
      <c r="AF5" s="3044"/>
      <c r="AG5" s="3045"/>
      <c r="AH5" s="3046"/>
      <c r="AI5" s="3026"/>
      <c r="AJ5" s="3026"/>
      <c r="AK5" s="3026"/>
      <c r="AL5" s="3026"/>
      <c r="AM5" s="3071"/>
    </row>
    <row r="6" spans="1:39" ht="15.75" customHeight="1">
      <c r="A6" s="3072"/>
      <c r="B6" s="3072"/>
      <c r="C6" s="3072"/>
      <c r="D6" s="3072"/>
      <c r="E6" s="3072"/>
      <c r="F6" s="3072"/>
      <c r="G6" s="3072"/>
      <c r="H6" s="3072"/>
      <c r="I6" s="120" t="s">
        <v>1</v>
      </c>
      <c r="J6" s="121" t="s">
        <v>17</v>
      </c>
      <c r="K6" s="3080"/>
      <c r="L6" s="3072"/>
      <c r="M6" s="122" t="s">
        <v>2</v>
      </c>
      <c r="N6" s="123" t="s">
        <v>3</v>
      </c>
      <c r="O6" s="123" t="s">
        <v>1</v>
      </c>
      <c r="P6" s="2289" t="s">
        <v>9115</v>
      </c>
      <c r="Q6" s="2290" t="s">
        <v>9116</v>
      </c>
      <c r="R6" s="2289" t="s">
        <v>9115</v>
      </c>
      <c r="S6" s="2290" t="s">
        <v>9116</v>
      </c>
      <c r="T6" s="2289" t="s">
        <v>2</v>
      </c>
      <c r="U6" s="2290" t="s">
        <v>3</v>
      </c>
      <c r="V6" s="2289" t="s">
        <v>2</v>
      </c>
      <c r="W6" s="2290" t="s">
        <v>3</v>
      </c>
      <c r="X6" s="2289" t="s">
        <v>2</v>
      </c>
      <c r="Y6" s="2290" t="s">
        <v>3</v>
      </c>
      <c r="Z6" s="2289" t="s">
        <v>2</v>
      </c>
      <c r="AA6" s="2290" t="s">
        <v>3</v>
      </c>
      <c r="AB6" s="2290" t="s">
        <v>1</v>
      </c>
      <c r="AC6" s="2289" t="s">
        <v>2</v>
      </c>
      <c r="AD6" s="2290" t="s">
        <v>3</v>
      </c>
      <c r="AE6" s="2290" t="s">
        <v>1</v>
      </c>
      <c r="AF6" s="2291" t="s">
        <v>9117</v>
      </c>
      <c r="AG6" s="2291" t="s">
        <v>3</v>
      </c>
      <c r="AH6" s="2291" t="s">
        <v>1</v>
      </c>
      <c r="AI6" s="3027"/>
      <c r="AJ6" s="3027"/>
      <c r="AK6" s="3027"/>
      <c r="AL6" s="3027"/>
      <c r="AM6" s="3072"/>
    </row>
    <row r="7" spans="1:39" ht="15.75" customHeight="1">
      <c r="A7" s="123">
        <v>1</v>
      </c>
      <c r="B7" s="1694">
        <v>2</v>
      </c>
      <c r="C7" s="202">
        <v>3</v>
      </c>
      <c r="D7" s="155">
        <v>4</v>
      </c>
      <c r="E7" s="123">
        <v>5</v>
      </c>
      <c r="F7" s="122">
        <v>6</v>
      </c>
      <c r="G7" s="122">
        <v>7</v>
      </c>
      <c r="H7" s="122">
        <v>8</v>
      </c>
      <c r="I7" s="155">
        <v>9</v>
      </c>
      <c r="J7" s="123">
        <v>10</v>
      </c>
      <c r="K7" s="122">
        <v>11</v>
      </c>
      <c r="L7" s="123">
        <v>12</v>
      </c>
      <c r="M7" s="123">
        <v>13</v>
      </c>
      <c r="N7" s="123">
        <v>14</v>
      </c>
      <c r="O7" s="123">
        <v>15</v>
      </c>
      <c r="P7" s="2292">
        <v>16</v>
      </c>
      <c r="Q7" s="2292">
        <v>17</v>
      </c>
      <c r="R7" s="2292">
        <v>18</v>
      </c>
      <c r="S7" s="2292">
        <v>19</v>
      </c>
      <c r="T7" s="2292">
        <v>20</v>
      </c>
      <c r="U7" s="2292">
        <v>21</v>
      </c>
      <c r="V7" s="2292">
        <v>22</v>
      </c>
      <c r="W7" s="2292">
        <v>23</v>
      </c>
      <c r="X7" s="2292">
        <v>24</v>
      </c>
      <c r="Y7" s="2292">
        <v>25</v>
      </c>
      <c r="Z7" s="2292">
        <v>10</v>
      </c>
      <c r="AA7" s="2292">
        <v>11</v>
      </c>
      <c r="AB7" s="2292">
        <v>12</v>
      </c>
      <c r="AC7" s="2292">
        <v>9</v>
      </c>
      <c r="AD7" s="2292">
        <v>10</v>
      </c>
      <c r="AE7" s="2292">
        <v>11</v>
      </c>
      <c r="AF7" s="2292">
        <v>12</v>
      </c>
      <c r="AG7" s="2292">
        <v>13</v>
      </c>
      <c r="AH7" s="2292">
        <v>14</v>
      </c>
      <c r="AI7" s="2292">
        <v>15</v>
      </c>
      <c r="AJ7" s="2292">
        <v>15</v>
      </c>
      <c r="AK7" s="2292">
        <v>16</v>
      </c>
      <c r="AL7" s="2292">
        <v>17</v>
      </c>
      <c r="AM7" s="123">
        <v>16</v>
      </c>
    </row>
    <row r="8" spans="1:39" ht="15.75" customHeight="1">
      <c r="B8" s="203"/>
      <c r="C8" s="203"/>
      <c r="D8" s="203"/>
      <c r="E8" s="203"/>
      <c r="F8" s="203"/>
      <c r="G8" s="203"/>
      <c r="H8" s="203"/>
      <c r="I8" s="203"/>
      <c r="J8" s="203"/>
      <c r="K8" s="203"/>
      <c r="L8" s="203"/>
      <c r="M8" s="203"/>
      <c r="N8" s="203"/>
      <c r="O8" s="203"/>
      <c r="P8" s="203"/>
      <c r="Q8" s="203"/>
      <c r="R8" s="203"/>
      <c r="S8" s="203"/>
      <c r="T8" s="203"/>
      <c r="U8" s="203"/>
      <c r="V8" s="203"/>
      <c r="W8" s="203"/>
      <c r="X8" s="203"/>
      <c r="Y8" s="203"/>
      <c r="Z8" s="203"/>
      <c r="AA8" s="203"/>
      <c r="AB8" s="203"/>
      <c r="AC8" s="203"/>
      <c r="AD8" s="203"/>
      <c r="AE8" s="203"/>
      <c r="AF8" s="203"/>
      <c r="AG8" s="203"/>
      <c r="AH8" s="203"/>
      <c r="AI8" s="203"/>
      <c r="AJ8" s="203"/>
      <c r="AK8" s="203"/>
      <c r="AL8" s="203"/>
      <c r="AM8" s="203"/>
    </row>
    <row r="9" spans="1:39">
      <c r="B9" s="1108"/>
      <c r="C9" s="1101" t="s">
        <v>6177</v>
      </c>
      <c r="D9" s="1108"/>
      <c r="E9" s="1108"/>
      <c r="F9" s="1108"/>
      <c r="G9" s="1050"/>
      <c r="H9" s="1050"/>
      <c r="I9" s="1050"/>
      <c r="J9" s="1050"/>
      <c r="K9" s="1050"/>
      <c r="L9" s="1050"/>
      <c r="M9" s="1050"/>
      <c r="N9" s="1050"/>
      <c r="O9" s="1050"/>
      <c r="P9" s="1050"/>
      <c r="Q9" s="1050"/>
      <c r="R9" s="1050"/>
      <c r="S9" s="1050"/>
      <c r="T9" s="1050"/>
      <c r="U9" s="1050"/>
      <c r="V9" s="1050"/>
      <c r="W9" s="1050"/>
      <c r="X9" s="1050"/>
      <c r="Y9" s="1050"/>
      <c r="Z9" s="1050"/>
      <c r="AA9" s="1050"/>
      <c r="AB9" s="1050"/>
      <c r="AC9" s="1050"/>
      <c r="AD9" s="1050"/>
      <c r="AE9" s="1050"/>
      <c r="AF9" s="1050"/>
      <c r="AG9" s="1050"/>
      <c r="AH9" s="1050"/>
      <c r="AI9" s="1050"/>
      <c r="AJ9" s="1050"/>
      <c r="AK9" s="1050"/>
      <c r="AL9" s="1050"/>
      <c r="AM9" s="1050"/>
    </row>
    <row r="10" spans="1:39">
      <c r="B10" s="1108"/>
      <c r="C10" s="1101" t="s">
        <v>1620</v>
      </c>
      <c r="D10" s="1108"/>
      <c r="E10" s="1108"/>
      <c r="F10" s="1108"/>
      <c r="G10" s="1050"/>
      <c r="H10" s="1050"/>
      <c r="I10" s="1050"/>
      <c r="J10" s="1050"/>
      <c r="K10" s="1050"/>
      <c r="L10" s="1050"/>
      <c r="M10" s="1050"/>
      <c r="N10" s="1050"/>
      <c r="O10" s="1050"/>
      <c r="P10" s="1050"/>
      <c r="Q10" s="1050"/>
      <c r="R10" s="1050"/>
      <c r="S10" s="1050"/>
      <c r="T10" s="1050"/>
      <c r="U10" s="1050"/>
      <c r="V10" s="1050"/>
      <c r="W10" s="1050"/>
      <c r="X10" s="1050"/>
      <c r="Y10" s="1050"/>
      <c r="Z10" s="1050"/>
      <c r="AA10" s="1050"/>
      <c r="AB10" s="1050"/>
      <c r="AC10" s="1050"/>
      <c r="AD10" s="1050"/>
      <c r="AE10" s="1050"/>
      <c r="AF10" s="1050"/>
      <c r="AG10" s="1050"/>
      <c r="AH10" s="1050"/>
      <c r="AI10" s="1050"/>
      <c r="AJ10" s="1050"/>
      <c r="AK10" s="1050"/>
      <c r="AL10" s="1050"/>
      <c r="AM10" s="1050"/>
    </row>
    <row r="11" spans="1:39">
      <c r="B11" s="1108"/>
      <c r="C11" s="1101"/>
      <c r="D11" s="1108"/>
      <c r="E11" s="1108"/>
      <c r="F11" s="1108"/>
      <c r="G11" s="1050"/>
      <c r="H11" s="1050"/>
      <c r="I11" s="1050"/>
      <c r="J11" s="1050"/>
      <c r="K11" s="1050"/>
      <c r="L11" s="1050"/>
      <c r="M11" s="1050"/>
      <c r="N11" s="1050"/>
      <c r="O11" s="1050"/>
      <c r="P11" s="1050"/>
      <c r="Q11" s="1050"/>
      <c r="R11" s="1050"/>
      <c r="S11" s="1050"/>
      <c r="T11" s="1050"/>
      <c r="U11" s="1050"/>
      <c r="V11" s="1050"/>
      <c r="W11" s="1050"/>
      <c r="X11" s="1050"/>
      <c r="Y11" s="1050"/>
      <c r="Z11" s="1050"/>
      <c r="AA11" s="1050"/>
      <c r="AB11" s="1050"/>
      <c r="AC11" s="1050"/>
      <c r="AD11" s="1050"/>
      <c r="AE11" s="1050"/>
      <c r="AF11" s="1050"/>
      <c r="AG11" s="1050"/>
      <c r="AH11" s="1050"/>
      <c r="AI11" s="1050"/>
      <c r="AJ11" s="1050"/>
      <c r="AK11" s="1050"/>
      <c r="AL11" s="1050"/>
      <c r="AM11" s="1050"/>
    </row>
    <row r="12" spans="1:39" ht="78.75">
      <c r="A12" s="1824">
        <v>2426</v>
      </c>
      <c r="B12" s="1824" t="s">
        <v>6178</v>
      </c>
      <c r="C12" s="235" t="s">
        <v>6179</v>
      </c>
      <c r="D12" s="212" t="s">
        <v>29</v>
      </c>
      <c r="E12" s="212" t="s">
        <v>6180</v>
      </c>
      <c r="F12" s="1825" t="s">
        <v>26</v>
      </c>
      <c r="G12" s="997">
        <v>2441.893</v>
      </c>
      <c r="H12" s="997">
        <v>1190.7929999999999</v>
      </c>
      <c r="I12" s="997">
        <v>188.399</v>
      </c>
      <c r="J12" s="997">
        <v>0</v>
      </c>
      <c r="K12" s="997">
        <v>1379.192</v>
      </c>
      <c r="L12" s="997">
        <v>1062.701</v>
      </c>
      <c r="M12" s="997">
        <v>0</v>
      </c>
      <c r="N12" s="997">
        <v>201.62799999999999</v>
      </c>
      <c r="O12" s="997">
        <v>201.62799999999999</v>
      </c>
      <c r="P12" s="997"/>
      <c r="Q12" s="997"/>
      <c r="R12" s="997"/>
      <c r="S12" s="997"/>
      <c r="T12" s="997"/>
      <c r="U12" s="997"/>
      <c r="V12" s="997"/>
      <c r="W12" s="997"/>
      <c r="X12" s="997"/>
      <c r="Y12" s="997"/>
      <c r="Z12" s="466">
        <v>0</v>
      </c>
      <c r="AA12" s="466">
        <v>201.62799999999999</v>
      </c>
      <c r="AB12" s="21">
        <v>201.62799999999999</v>
      </c>
      <c r="AC12" s="21"/>
      <c r="AD12" s="21">
        <v>66.206999999999994</v>
      </c>
      <c r="AE12" s="21">
        <v>66.206999999999994</v>
      </c>
      <c r="AF12" s="21">
        <v>0</v>
      </c>
      <c r="AG12" s="21">
        <v>60.475588000000002</v>
      </c>
      <c r="AH12" s="21">
        <v>60.475588000000002</v>
      </c>
      <c r="AI12" s="997"/>
      <c r="AJ12" s="997"/>
      <c r="AK12" s="997" t="s">
        <v>12454</v>
      </c>
      <c r="AL12" s="2601">
        <v>0.25</v>
      </c>
      <c r="AM12" s="997">
        <v>0</v>
      </c>
    </row>
    <row r="13" spans="1:39" ht="236.25">
      <c r="A13" s="467">
        <v>2427</v>
      </c>
      <c r="B13" s="1824" t="s">
        <v>6181</v>
      </c>
      <c r="C13" s="235" t="s">
        <v>6182</v>
      </c>
      <c r="D13" s="212" t="s">
        <v>167</v>
      </c>
      <c r="E13" s="212" t="s">
        <v>6183</v>
      </c>
      <c r="F13" s="1825" t="s">
        <v>26</v>
      </c>
      <c r="G13" s="997">
        <v>396.72199999999998</v>
      </c>
      <c r="H13" s="997">
        <v>52.547000000000004</v>
      </c>
      <c r="I13" s="997">
        <v>4.6929999999999996</v>
      </c>
      <c r="J13" s="997">
        <v>0</v>
      </c>
      <c r="K13" s="997">
        <v>57.24</v>
      </c>
      <c r="L13" s="997">
        <v>339.48199999999997</v>
      </c>
      <c r="M13" s="997">
        <v>18.771999999999998</v>
      </c>
      <c r="N13" s="997">
        <v>34</v>
      </c>
      <c r="O13" s="997">
        <v>52.771999999999998</v>
      </c>
      <c r="P13" s="997"/>
      <c r="Q13" s="997"/>
      <c r="R13" s="997"/>
      <c r="S13" s="997"/>
      <c r="T13" s="997"/>
      <c r="U13" s="997"/>
      <c r="V13" s="997"/>
      <c r="W13" s="997"/>
      <c r="X13" s="997"/>
      <c r="Y13" s="997"/>
      <c r="Z13" s="466">
        <v>18.771999999999998</v>
      </c>
      <c r="AA13" s="466">
        <v>34</v>
      </c>
      <c r="AB13" s="21">
        <v>52.771999999999998</v>
      </c>
      <c r="AC13" s="21"/>
      <c r="AD13" s="21"/>
      <c r="AE13" s="21">
        <v>0</v>
      </c>
      <c r="AF13" s="21">
        <v>0</v>
      </c>
      <c r="AG13" s="21">
        <v>0</v>
      </c>
      <c r="AH13" s="21">
        <v>0</v>
      </c>
      <c r="AI13" s="997"/>
      <c r="AJ13" s="997" t="s">
        <v>10776</v>
      </c>
      <c r="AK13" s="997"/>
      <c r="AL13" s="2601">
        <v>0.25</v>
      </c>
      <c r="AM13" s="997">
        <v>0</v>
      </c>
    </row>
    <row r="14" spans="1:39">
      <c r="A14" s="467" t="s">
        <v>300</v>
      </c>
      <c r="B14" s="1824"/>
      <c r="C14" s="235"/>
      <c r="D14" s="212"/>
      <c r="E14" s="212"/>
      <c r="F14" s="212"/>
      <c r="G14" s="997"/>
      <c r="H14" s="997"/>
      <c r="I14" s="997"/>
      <c r="J14" s="997"/>
      <c r="K14" s="997"/>
      <c r="L14" s="997"/>
      <c r="M14" s="997"/>
      <c r="N14" s="997"/>
      <c r="O14" s="997"/>
      <c r="P14" s="997"/>
      <c r="Q14" s="997"/>
      <c r="R14" s="997"/>
      <c r="S14" s="997"/>
      <c r="T14" s="997"/>
      <c r="U14" s="997"/>
      <c r="V14" s="997"/>
      <c r="W14" s="997"/>
      <c r="X14" s="997"/>
      <c r="Y14" s="997"/>
      <c r="Z14" s="997"/>
      <c r="AA14" s="997"/>
      <c r="AB14" s="997"/>
      <c r="AC14" s="997"/>
      <c r="AD14" s="997"/>
      <c r="AE14" s="997"/>
      <c r="AF14" s="997"/>
      <c r="AG14" s="997"/>
      <c r="AH14" s="997"/>
      <c r="AI14" s="997"/>
      <c r="AJ14" s="997"/>
      <c r="AK14" s="997"/>
      <c r="AL14" s="997"/>
      <c r="AM14" s="997"/>
    </row>
    <row r="15" spans="1:39">
      <c r="A15" s="467" t="s">
        <v>300</v>
      </c>
      <c r="B15" s="1824"/>
      <c r="C15" s="1109" t="s">
        <v>6184</v>
      </c>
      <c r="D15" s="1826"/>
      <c r="E15" s="1826"/>
      <c r="F15" s="1826"/>
      <c r="G15" s="1827">
        <v>2838.6149999999998</v>
      </c>
      <c r="H15" s="1827">
        <v>1243.3399999999999</v>
      </c>
      <c r="I15" s="1827">
        <v>193.09200000000001</v>
      </c>
      <c r="J15" s="1827">
        <v>0</v>
      </c>
      <c r="K15" s="1827">
        <v>1436.432</v>
      </c>
      <c r="L15" s="1827">
        <v>1402.183</v>
      </c>
      <c r="M15" s="1827">
        <v>18.771999999999998</v>
      </c>
      <c r="N15" s="1827">
        <v>235.62799999999999</v>
      </c>
      <c r="O15" s="1827">
        <v>254.39999999999998</v>
      </c>
      <c r="P15" s="1827">
        <v>0</v>
      </c>
      <c r="Q15" s="1827">
        <v>0</v>
      </c>
      <c r="R15" s="1827">
        <v>0</v>
      </c>
      <c r="S15" s="1827">
        <v>0</v>
      </c>
      <c r="T15" s="1827">
        <v>0</v>
      </c>
      <c r="U15" s="1827">
        <v>0</v>
      </c>
      <c r="V15" s="1827">
        <v>0</v>
      </c>
      <c r="W15" s="1827">
        <v>0</v>
      </c>
      <c r="X15" s="1827">
        <v>0</v>
      </c>
      <c r="Y15" s="1827">
        <v>0</v>
      </c>
      <c r="Z15" s="1827">
        <v>18.771999999999998</v>
      </c>
      <c r="AA15" s="1827">
        <v>235.62799999999999</v>
      </c>
      <c r="AB15" s="1827">
        <v>254.39999999999998</v>
      </c>
      <c r="AC15" s="1827">
        <v>0</v>
      </c>
      <c r="AD15" s="1827">
        <v>66.206999999999994</v>
      </c>
      <c r="AE15" s="1827">
        <v>66.206999999999994</v>
      </c>
      <c r="AF15" s="1827">
        <v>0</v>
      </c>
      <c r="AG15" s="1827">
        <v>60.475588000000002</v>
      </c>
      <c r="AH15" s="1827">
        <v>60.475588000000002</v>
      </c>
      <c r="AI15" s="1827">
        <v>0</v>
      </c>
      <c r="AJ15" s="2351"/>
      <c r="AK15" s="2351"/>
      <c r="AL15" s="2351"/>
      <c r="AM15" s="1827">
        <v>0</v>
      </c>
    </row>
    <row r="16" spans="1:39">
      <c r="A16" s="467" t="s">
        <v>300</v>
      </c>
      <c r="B16" s="1824"/>
      <c r="C16" s="1051"/>
      <c r="D16" s="1108"/>
      <c r="E16" s="1108"/>
      <c r="F16" s="1108"/>
      <c r="G16" s="1682"/>
      <c r="H16" s="1682"/>
      <c r="I16" s="1682"/>
      <c r="J16" s="1682"/>
      <c r="K16" s="1682"/>
      <c r="L16" s="1682"/>
      <c r="M16" s="1682"/>
      <c r="N16" s="1682"/>
      <c r="O16" s="1682"/>
      <c r="P16" s="1682"/>
      <c r="Q16" s="1682"/>
      <c r="R16" s="1682"/>
      <c r="S16" s="1682"/>
      <c r="T16" s="1682"/>
      <c r="U16" s="1682"/>
      <c r="V16" s="1682"/>
      <c r="W16" s="1682"/>
      <c r="X16" s="1682"/>
      <c r="Y16" s="1682"/>
      <c r="Z16" s="1682"/>
      <c r="AA16" s="1682"/>
      <c r="AB16" s="1682"/>
      <c r="AC16" s="1682"/>
      <c r="AD16" s="1682"/>
      <c r="AE16" s="1682"/>
      <c r="AF16" s="1682"/>
      <c r="AG16" s="1682"/>
      <c r="AH16" s="1682"/>
      <c r="AI16" s="1682"/>
      <c r="AJ16" s="1682"/>
      <c r="AK16" s="1682"/>
      <c r="AL16" s="1682"/>
      <c r="AM16" s="1682"/>
    </row>
    <row r="17" spans="1:39">
      <c r="A17" s="467" t="s">
        <v>300</v>
      </c>
      <c r="B17" s="1824"/>
      <c r="C17" s="1828" t="s">
        <v>170</v>
      </c>
      <c r="D17" s="1108"/>
      <c r="E17" s="1108"/>
      <c r="F17" s="1108"/>
      <c r="G17" s="1682"/>
      <c r="H17" s="1682"/>
      <c r="I17" s="1682"/>
      <c r="J17" s="1682"/>
      <c r="K17" s="1682"/>
      <c r="L17" s="1682"/>
      <c r="M17" s="1682"/>
      <c r="N17" s="1682"/>
      <c r="O17" s="1682"/>
      <c r="P17" s="1682"/>
      <c r="Q17" s="1682"/>
      <c r="R17" s="1682"/>
      <c r="S17" s="1682"/>
      <c r="T17" s="1682"/>
      <c r="U17" s="1682"/>
      <c r="V17" s="1682"/>
      <c r="W17" s="1682"/>
      <c r="X17" s="1682"/>
      <c r="Y17" s="1682"/>
      <c r="Z17" s="1682"/>
      <c r="AA17" s="1682"/>
      <c r="AB17" s="1682"/>
      <c r="AC17" s="1682"/>
      <c r="AD17" s="1682"/>
      <c r="AE17" s="1682"/>
      <c r="AF17" s="1682"/>
      <c r="AG17" s="1682"/>
      <c r="AH17" s="1682"/>
      <c r="AI17" s="1682"/>
      <c r="AJ17" s="1682"/>
      <c r="AK17" s="1682"/>
      <c r="AL17" s="1682"/>
      <c r="AM17" s="1682"/>
    </row>
    <row r="18" spans="1:39">
      <c r="A18" s="467" t="s">
        <v>300</v>
      </c>
      <c r="B18" s="1824"/>
      <c r="C18" s="1828"/>
      <c r="D18" s="1108"/>
      <c r="E18" s="1108"/>
      <c r="F18" s="1108"/>
      <c r="G18" s="1682"/>
      <c r="H18" s="1682"/>
      <c r="I18" s="1682"/>
      <c r="J18" s="1682"/>
      <c r="K18" s="1682"/>
      <c r="L18" s="1682"/>
      <c r="M18" s="1682"/>
      <c r="N18" s="1682"/>
      <c r="O18" s="1682"/>
      <c r="P18" s="1682"/>
      <c r="Q18" s="1682"/>
      <c r="R18" s="1682"/>
      <c r="S18" s="1682"/>
      <c r="T18" s="1682"/>
      <c r="U18" s="1682"/>
      <c r="V18" s="1682"/>
      <c r="W18" s="1682"/>
      <c r="X18" s="1682"/>
      <c r="Y18" s="1682"/>
      <c r="Z18" s="1682"/>
      <c r="AA18" s="1682"/>
      <c r="AB18" s="1682"/>
      <c r="AC18" s="1682"/>
      <c r="AD18" s="1682"/>
      <c r="AE18" s="1682"/>
      <c r="AF18" s="1682"/>
      <c r="AG18" s="1682"/>
      <c r="AH18" s="1682"/>
      <c r="AI18" s="1682"/>
      <c r="AJ18" s="1682"/>
      <c r="AK18" s="1682"/>
      <c r="AL18" s="1682"/>
      <c r="AM18" s="1682"/>
    </row>
    <row r="19" spans="1:39" ht="47.25">
      <c r="A19" s="467">
        <v>2428</v>
      </c>
      <c r="B19" s="1824" t="s">
        <v>6185</v>
      </c>
      <c r="C19" s="235" t="s">
        <v>6186</v>
      </c>
      <c r="D19" s="212" t="s">
        <v>39</v>
      </c>
      <c r="E19" s="212" t="s">
        <v>145</v>
      </c>
      <c r="F19" s="1825" t="s">
        <v>26</v>
      </c>
      <c r="G19" s="997">
        <v>127.2</v>
      </c>
      <c r="H19" s="997">
        <v>0</v>
      </c>
      <c r="I19" s="997">
        <v>0</v>
      </c>
      <c r="J19" s="997">
        <v>0</v>
      </c>
      <c r="K19" s="997">
        <v>0</v>
      </c>
      <c r="L19" s="997">
        <v>127.2</v>
      </c>
      <c r="M19" s="997">
        <v>63.6</v>
      </c>
      <c r="N19" s="997">
        <v>0</v>
      </c>
      <c r="O19" s="997">
        <v>63.6</v>
      </c>
      <c r="P19" s="997"/>
      <c r="Q19" s="997"/>
      <c r="R19" s="997"/>
      <c r="S19" s="997"/>
      <c r="T19" s="997"/>
      <c r="U19" s="997"/>
      <c r="V19" s="997"/>
      <c r="W19" s="997"/>
      <c r="X19" s="997"/>
      <c r="Y19" s="997"/>
      <c r="Z19" s="466">
        <v>63.6</v>
      </c>
      <c r="AA19" s="466">
        <v>0</v>
      </c>
      <c r="AB19" s="21">
        <v>63.6</v>
      </c>
      <c r="AC19" s="21"/>
      <c r="AD19" s="21"/>
      <c r="AE19" s="21">
        <v>0</v>
      </c>
      <c r="AF19" s="21">
        <v>0</v>
      </c>
      <c r="AG19" s="21">
        <v>0</v>
      </c>
      <c r="AH19" s="21">
        <v>0</v>
      </c>
      <c r="AI19" s="997"/>
      <c r="AJ19" s="997" t="s">
        <v>145</v>
      </c>
      <c r="AK19" s="997"/>
      <c r="AL19" s="2601">
        <v>0.25</v>
      </c>
      <c r="AM19" s="997">
        <v>0</v>
      </c>
    </row>
    <row r="20" spans="1:39">
      <c r="A20" s="1103"/>
      <c r="B20" s="1103"/>
      <c r="C20" s="235"/>
      <c r="D20" s="212"/>
      <c r="E20" s="212"/>
      <c r="F20" s="212"/>
      <c r="G20" s="997"/>
      <c r="H20" s="997"/>
      <c r="I20" s="997"/>
      <c r="J20" s="997"/>
      <c r="K20" s="997"/>
      <c r="L20" s="997"/>
      <c r="M20" s="997"/>
      <c r="N20" s="997"/>
      <c r="O20" s="997"/>
      <c r="P20" s="997"/>
      <c r="Q20" s="997"/>
      <c r="R20" s="997"/>
      <c r="S20" s="997"/>
      <c r="T20" s="997"/>
      <c r="U20" s="997"/>
      <c r="V20" s="997"/>
      <c r="W20" s="997"/>
      <c r="X20" s="997"/>
      <c r="Y20" s="997"/>
      <c r="Z20" s="997"/>
      <c r="AA20" s="997"/>
      <c r="AB20" s="997"/>
      <c r="AC20" s="997"/>
      <c r="AD20" s="997"/>
      <c r="AE20" s="997"/>
      <c r="AF20" s="997"/>
      <c r="AG20" s="997"/>
      <c r="AH20" s="997"/>
      <c r="AI20" s="997"/>
      <c r="AJ20" s="997"/>
      <c r="AK20" s="997"/>
      <c r="AL20" s="997"/>
      <c r="AM20" s="997"/>
    </row>
    <row r="21" spans="1:39">
      <c r="A21" s="1829"/>
      <c r="B21" s="1829"/>
      <c r="C21" s="1830" t="s">
        <v>6187</v>
      </c>
      <c r="D21" s="1831"/>
      <c r="E21" s="1831"/>
      <c r="F21" s="1831"/>
      <c r="G21" s="1832">
        <v>127.2</v>
      </c>
      <c r="H21" s="1832">
        <v>0</v>
      </c>
      <c r="I21" s="1832">
        <v>0</v>
      </c>
      <c r="J21" s="1832">
        <v>0</v>
      </c>
      <c r="K21" s="1832">
        <v>0</v>
      </c>
      <c r="L21" s="1832">
        <v>127.2</v>
      </c>
      <c r="M21" s="1832">
        <v>63.6</v>
      </c>
      <c r="N21" s="1832">
        <v>0</v>
      </c>
      <c r="O21" s="1832">
        <v>63.6</v>
      </c>
      <c r="P21" s="1832">
        <v>0</v>
      </c>
      <c r="Q21" s="1832">
        <v>0</v>
      </c>
      <c r="R21" s="1832">
        <v>0</v>
      </c>
      <c r="S21" s="1832">
        <v>0</v>
      </c>
      <c r="T21" s="1832">
        <v>0</v>
      </c>
      <c r="U21" s="1832">
        <v>0</v>
      </c>
      <c r="V21" s="1832">
        <v>0</v>
      </c>
      <c r="W21" s="1832">
        <v>0</v>
      </c>
      <c r="X21" s="1832">
        <v>0</v>
      </c>
      <c r="Y21" s="1832">
        <v>0</v>
      </c>
      <c r="Z21" s="1832">
        <v>63.6</v>
      </c>
      <c r="AA21" s="1832">
        <v>0</v>
      </c>
      <c r="AB21" s="1832">
        <v>63.6</v>
      </c>
      <c r="AC21" s="1832">
        <v>0</v>
      </c>
      <c r="AD21" s="1832">
        <v>0</v>
      </c>
      <c r="AE21" s="1832">
        <v>0</v>
      </c>
      <c r="AF21" s="1832">
        <v>0</v>
      </c>
      <c r="AG21" s="1832">
        <v>0</v>
      </c>
      <c r="AH21" s="1832">
        <v>0</v>
      </c>
      <c r="AI21" s="1832">
        <v>0</v>
      </c>
      <c r="AJ21" s="1832"/>
      <c r="AK21" s="1832"/>
      <c r="AL21" s="1832"/>
      <c r="AM21" s="1832">
        <v>0</v>
      </c>
    </row>
    <row r="22" spans="1:39" ht="16.5" thickBot="1">
      <c r="A22" s="518"/>
      <c r="B22" s="518"/>
      <c r="C22" s="1678" t="s">
        <v>6188</v>
      </c>
      <c r="D22" s="1679"/>
      <c r="E22" s="1679"/>
      <c r="F22" s="1679"/>
      <c r="G22" s="1680">
        <v>2965.8149999999996</v>
      </c>
      <c r="H22" s="1680">
        <v>1243.3399999999999</v>
      </c>
      <c r="I22" s="1680">
        <v>193.09200000000001</v>
      </c>
      <c r="J22" s="1680">
        <v>0</v>
      </c>
      <c r="K22" s="1680">
        <v>1436.432</v>
      </c>
      <c r="L22" s="1680">
        <v>1529.383</v>
      </c>
      <c r="M22" s="1680">
        <v>82.372</v>
      </c>
      <c r="N22" s="1680">
        <v>235.62799999999999</v>
      </c>
      <c r="O22" s="1680">
        <v>318</v>
      </c>
      <c r="P22" s="1680">
        <v>0</v>
      </c>
      <c r="Q22" s="1680">
        <v>0</v>
      </c>
      <c r="R22" s="1680">
        <v>0</v>
      </c>
      <c r="S22" s="1680">
        <v>0</v>
      </c>
      <c r="T22" s="1680">
        <v>0</v>
      </c>
      <c r="U22" s="1680">
        <v>0</v>
      </c>
      <c r="V22" s="1680">
        <v>0</v>
      </c>
      <c r="W22" s="1680">
        <v>0</v>
      </c>
      <c r="X22" s="1680">
        <v>0</v>
      </c>
      <c r="Y22" s="1680">
        <v>0</v>
      </c>
      <c r="Z22" s="1680">
        <v>82.372</v>
      </c>
      <c r="AA22" s="1680">
        <v>235.62799999999999</v>
      </c>
      <c r="AB22" s="1680">
        <v>318</v>
      </c>
      <c r="AC22" s="1680">
        <v>0</v>
      </c>
      <c r="AD22" s="1680">
        <v>66.206999999999994</v>
      </c>
      <c r="AE22" s="1680">
        <v>66.206999999999994</v>
      </c>
      <c r="AF22" s="1680">
        <v>0</v>
      </c>
      <c r="AG22" s="1680">
        <v>60.475588000000002</v>
      </c>
      <c r="AH22" s="1680">
        <v>60.475588000000002</v>
      </c>
      <c r="AI22" s="1680">
        <v>0</v>
      </c>
      <c r="AJ22" s="2345"/>
      <c r="AK22" s="2345"/>
      <c r="AL22" s="2345"/>
      <c r="AM22" s="1680">
        <v>0</v>
      </c>
    </row>
    <row r="23" spans="1:39" ht="16.5" thickTop="1">
      <c r="G23" s="406"/>
      <c r="H23" s="406"/>
      <c r="I23" s="406"/>
      <c r="J23" s="406"/>
      <c r="K23" s="406"/>
      <c r="L23" s="406"/>
      <c r="M23" s="406"/>
      <c r="N23" s="406"/>
      <c r="O23" s="406"/>
      <c r="P23" s="406"/>
      <c r="Q23" s="406"/>
      <c r="R23" s="406"/>
      <c r="S23" s="406"/>
      <c r="T23" s="406"/>
      <c r="U23" s="406"/>
      <c r="V23" s="406"/>
      <c r="W23" s="406"/>
      <c r="X23" s="406"/>
      <c r="Y23" s="406"/>
      <c r="Z23" s="406"/>
      <c r="AA23" s="406"/>
      <c r="AB23" s="406"/>
      <c r="AC23" s="406"/>
      <c r="AD23" s="406"/>
      <c r="AE23" s="406"/>
      <c r="AF23" s="406"/>
      <c r="AG23" s="406"/>
      <c r="AH23" s="406"/>
      <c r="AI23" s="406"/>
      <c r="AJ23" s="406"/>
      <c r="AK23" s="406"/>
      <c r="AL23" s="406"/>
      <c r="AM23" s="406"/>
    </row>
    <row r="24" spans="1:39">
      <c r="G24" s="406"/>
      <c r="H24" s="406"/>
      <c r="I24" s="406"/>
      <c r="J24" s="406"/>
      <c r="K24" s="406"/>
      <c r="L24" s="406"/>
      <c r="M24" s="406"/>
      <c r="N24" s="406"/>
      <c r="O24" s="406"/>
      <c r="P24" s="406"/>
      <c r="Q24" s="406"/>
      <c r="R24" s="406"/>
      <c r="S24" s="406"/>
      <c r="T24" s="406"/>
      <c r="U24" s="406"/>
      <c r="V24" s="406"/>
      <c r="W24" s="406"/>
      <c r="X24" s="406"/>
      <c r="Y24" s="406"/>
      <c r="Z24" s="406"/>
      <c r="AA24" s="406"/>
      <c r="AB24" s="406"/>
      <c r="AC24" s="406"/>
      <c r="AD24" s="406"/>
      <c r="AE24" s="406"/>
      <c r="AF24" s="406"/>
      <c r="AG24" s="406"/>
      <c r="AH24" s="406"/>
      <c r="AI24" s="406"/>
      <c r="AJ24" s="406"/>
      <c r="AK24" s="406"/>
      <c r="AL24" s="406"/>
      <c r="AM24" s="406"/>
    </row>
    <row r="25" spans="1:39">
      <c r="G25" s="406"/>
      <c r="H25" s="406"/>
      <c r="I25" s="406"/>
      <c r="J25" s="406"/>
      <c r="K25" s="406"/>
      <c r="L25" s="406"/>
      <c r="M25" s="406"/>
      <c r="N25" s="406"/>
      <c r="O25" s="406"/>
      <c r="P25" s="406"/>
      <c r="Q25" s="406"/>
      <c r="R25" s="406"/>
      <c r="S25" s="406"/>
      <c r="T25" s="406"/>
      <c r="U25" s="406"/>
      <c r="V25" s="406"/>
      <c r="W25" s="406"/>
      <c r="X25" s="406"/>
      <c r="Y25" s="406"/>
      <c r="Z25" s="406"/>
      <c r="AA25" s="406"/>
      <c r="AB25" s="406"/>
      <c r="AC25" s="406"/>
      <c r="AD25" s="406"/>
      <c r="AE25" s="406"/>
      <c r="AF25" s="406"/>
      <c r="AG25" s="406"/>
      <c r="AH25" s="406"/>
      <c r="AI25" s="406"/>
      <c r="AJ25" s="406"/>
      <c r="AK25" s="406"/>
      <c r="AL25" s="406"/>
      <c r="AM25" s="406"/>
    </row>
    <row r="26" spans="1:39">
      <c r="G26" s="406"/>
      <c r="H26" s="406"/>
      <c r="I26" s="406"/>
      <c r="J26" s="406"/>
      <c r="K26" s="406"/>
      <c r="L26" s="406"/>
      <c r="M26" s="406"/>
      <c r="N26" s="406"/>
      <c r="O26" s="406"/>
      <c r="P26" s="406"/>
      <c r="Q26" s="406"/>
      <c r="R26" s="406"/>
      <c r="S26" s="406"/>
      <c r="T26" s="406"/>
      <c r="U26" s="406"/>
      <c r="V26" s="406"/>
      <c r="W26" s="406"/>
      <c r="X26" s="406"/>
      <c r="Y26" s="406"/>
      <c r="Z26" s="406"/>
      <c r="AA26" s="406"/>
      <c r="AB26" s="406"/>
      <c r="AC26" s="406"/>
      <c r="AD26" s="406"/>
      <c r="AE26" s="406"/>
      <c r="AF26" s="406"/>
      <c r="AG26" s="406"/>
      <c r="AH26" s="406"/>
      <c r="AI26" s="406"/>
      <c r="AJ26" s="406"/>
      <c r="AK26" s="406"/>
      <c r="AL26" s="406"/>
      <c r="AM26" s="406"/>
    </row>
    <row r="27" spans="1:39">
      <c r="G27" s="406"/>
      <c r="H27" s="406"/>
      <c r="I27" s="406"/>
      <c r="J27" s="406"/>
      <c r="K27" s="406"/>
      <c r="L27" s="406"/>
      <c r="M27" s="406"/>
      <c r="N27" s="406"/>
      <c r="O27" s="406"/>
      <c r="P27" s="406"/>
      <c r="Q27" s="406"/>
      <c r="R27" s="406"/>
      <c r="S27" s="406"/>
      <c r="T27" s="406"/>
      <c r="U27" s="406"/>
      <c r="V27" s="406"/>
      <c r="W27" s="406"/>
      <c r="X27" s="406"/>
      <c r="Y27" s="406"/>
      <c r="Z27" s="406"/>
      <c r="AA27" s="406"/>
      <c r="AB27" s="406"/>
      <c r="AC27" s="406"/>
      <c r="AD27" s="406"/>
      <c r="AE27" s="406"/>
      <c r="AF27" s="406"/>
      <c r="AG27" s="406"/>
      <c r="AH27" s="406"/>
      <c r="AI27" s="406"/>
      <c r="AJ27" s="406"/>
      <c r="AK27" s="406"/>
      <c r="AL27" s="406"/>
      <c r="AM27" s="406"/>
    </row>
    <row r="28" spans="1:39">
      <c r="G28" s="406"/>
      <c r="H28" s="406"/>
      <c r="I28" s="406"/>
      <c r="J28" s="406"/>
      <c r="K28" s="406"/>
      <c r="L28" s="406"/>
      <c r="M28" s="406"/>
      <c r="N28" s="406"/>
      <c r="O28" s="406"/>
      <c r="P28" s="406"/>
      <c r="Q28" s="406"/>
      <c r="R28" s="406"/>
      <c r="S28" s="406"/>
      <c r="T28" s="406"/>
      <c r="U28" s="406"/>
      <c r="V28" s="406"/>
      <c r="W28" s="406"/>
      <c r="X28" s="406"/>
      <c r="Y28" s="406"/>
      <c r="Z28" s="406"/>
      <c r="AA28" s="406"/>
      <c r="AB28" s="406"/>
      <c r="AC28" s="406"/>
      <c r="AD28" s="406"/>
      <c r="AE28" s="406"/>
      <c r="AF28" s="406"/>
      <c r="AG28" s="406"/>
      <c r="AH28" s="406"/>
      <c r="AI28" s="406"/>
      <c r="AJ28" s="406"/>
      <c r="AK28" s="406"/>
      <c r="AL28" s="406"/>
      <c r="AM28" s="406"/>
    </row>
    <row r="29" spans="1:39">
      <c r="G29" s="406"/>
      <c r="H29" s="406"/>
      <c r="I29" s="406"/>
      <c r="J29" s="406"/>
      <c r="K29" s="406"/>
      <c r="L29" s="406"/>
      <c r="M29" s="406"/>
      <c r="N29" s="406"/>
      <c r="O29" s="406"/>
      <c r="P29" s="406"/>
      <c r="Q29" s="406"/>
      <c r="R29" s="406"/>
      <c r="S29" s="406"/>
      <c r="T29" s="406"/>
      <c r="U29" s="406"/>
      <c r="V29" s="406"/>
      <c r="W29" s="406"/>
      <c r="X29" s="406"/>
      <c r="Y29" s="406"/>
      <c r="Z29" s="406"/>
      <c r="AA29" s="406"/>
      <c r="AB29" s="406"/>
      <c r="AC29" s="406"/>
      <c r="AD29" s="406"/>
      <c r="AE29" s="406"/>
      <c r="AF29" s="406"/>
      <c r="AG29" s="406"/>
      <c r="AH29" s="406"/>
      <c r="AI29" s="406"/>
      <c r="AJ29" s="406"/>
      <c r="AK29" s="406"/>
      <c r="AL29" s="406"/>
      <c r="AM29" s="406"/>
    </row>
    <row r="30" spans="1:39">
      <c r="G30" s="406"/>
      <c r="H30" s="406"/>
      <c r="I30" s="406"/>
      <c r="J30" s="406"/>
      <c r="K30" s="406"/>
      <c r="L30" s="406"/>
      <c r="M30" s="406"/>
      <c r="N30" s="406"/>
      <c r="O30" s="406"/>
      <c r="P30" s="406"/>
      <c r="Q30" s="406"/>
      <c r="R30" s="406"/>
      <c r="S30" s="406"/>
      <c r="T30" s="406"/>
      <c r="U30" s="406"/>
      <c r="V30" s="406"/>
      <c r="W30" s="406"/>
      <c r="X30" s="406"/>
      <c r="Y30" s="406"/>
      <c r="Z30" s="406"/>
      <c r="AA30" s="406"/>
      <c r="AB30" s="406"/>
      <c r="AC30" s="406"/>
      <c r="AD30" s="406"/>
      <c r="AE30" s="406"/>
      <c r="AF30" s="406"/>
      <c r="AG30" s="406"/>
      <c r="AH30" s="406"/>
      <c r="AI30" s="406"/>
      <c r="AJ30" s="406"/>
      <c r="AK30" s="406"/>
      <c r="AL30" s="406"/>
      <c r="AM30" s="406"/>
    </row>
    <row r="31" spans="1:39">
      <c r="G31" s="406"/>
      <c r="H31" s="406"/>
      <c r="I31" s="406"/>
      <c r="J31" s="406"/>
      <c r="K31" s="406"/>
      <c r="L31" s="406"/>
      <c r="M31" s="406"/>
      <c r="N31" s="406"/>
      <c r="O31" s="406"/>
      <c r="P31" s="406"/>
      <c r="Q31" s="406"/>
      <c r="R31" s="406"/>
      <c r="S31" s="406"/>
      <c r="T31" s="406"/>
      <c r="U31" s="406"/>
      <c r="V31" s="406"/>
      <c r="W31" s="406"/>
      <c r="X31" s="406"/>
      <c r="Y31" s="406"/>
      <c r="Z31" s="406"/>
      <c r="AA31" s="406"/>
      <c r="AB31" s="406"/>
      <c r="AC31" s="406"/>
      <c r="AD31" s="406"/>
      <c r="AE31" s="406"/>
      <c r="AF31" s="406"/>
      <c r="AG31" s="406"/>
      <c r="AH31" s="406"/>
      <c r="AI31" s="406"/>
      <c r="AJ31" s="406"/>
      <c r="AK31" s="406"/>
      <c r="AL31" s="406"/>
      <c r="AM31" s="406"/>
    </row>
    <row r="32" spans="1:39">
      <c r="G32" s="406"/>
      <c r="H32" s="406"/>
      <c r="I32" s="406"/>
      <c r="J32" s="406"/>
      <c r="K32" s="406"/>
      <c r="L32" s="406"/>
      <c r="M32" s="406"/>
      <c r="N32" s="406"/>
      <c r="O32" s="406"/>
      <c r="P32" s="406"/>
      <c r="Q32" s="406"/>
      <c r="R32" s="406"/>
      <c r="S32" s="406"/>
      <c r="T32" s="406"/>
      <c r="U32" s="406"/>
      <c r="V32" s="406"/>
      <c r="W32" s="406"/>
      <c r="X32" s="406"/>
      <c r="Y32" s="406"/>
      <c r="Z32" s="406"/>
      <c r="AA32" s="406"/>
      <c r="AB32" s="406"/>
      <c r="AC32" s="406"/>
      <c r="AD32" s="406"/>
      <c r="AE32" s="406"/>
      <c r="AF32" s="406"/>
      <c r="AG32" s="406"/>
      <c r="AH32" s="406"/>
      <c r="AI32" s="406"/>
      <c r="AJ32" s="406"/>
      <c r="AK32" s="406"/>
      <c r="AL32" s="406"/>
      <c r="AM32" s="406"/>
    </row>
    <row r="33" spans="7:39">
      <c r="G33" s="406"/>
      <c r="H33" s="406"/>
      <c r="I33" s="406"/>
      <c r="J33" s="406"/>
      <c r="K33" s="406"/>
      <c r="L33" s="406"/>
      <c r="M33" s="406"/>
      <c r="N33" s="406"/>
      <c r="O33" s="406"/>
      <c r="P33" s="406"/>
      <c r="Q33" s="406"/>
      <c r="R33" s="406"/>
      <c r="S33" s="406"/>
      <c r="T33" s="406"/>
      <c r="U33" s="406"/>
      <c r="V33" s="406"/>
      <c r="W33" s="406"/>
      <c r="X33" s="406"/>
      <c r="Y33" s="406"/>
      <c r="Z33" s="406"/>
      <c r="AA33" s="406"/>
      <c r="AB33" s="406"/>
      <c r="AC33" s="406"/>
      <c r="AD33" s="406"/>
      <c r="AE33" s="406"/>
      <c r="AF33" s="406"/>
      <c r="AG33" s="406"/>
      <c r="AH33" s="406"/>
      <c r="AI33" s="406"/>
      <c r="AJ33" s="406"/>
      <c r="AK33" s="406"/>
      <c r="AL33" s="406"/>
      <c r="AM33" s="406"/>
    </row>
    <row r="34" spans="7:39">
      <c r="G34" s="406"/>
      <c r="H34" s="406"/>
      <c r="I34" s="406"/>
      <c r="J34" s="406"/>
      <c r="K34" s="406"/>
      <c r="L34" s="406"/>
      <c r="M34" s="406"/>
      <c r="N34" s="406"/>
      <c r="O34" s="406"/>
      <c r="P34" s="406"/>
      <c r="Q34" s="406"/>
      <c r="R34" s="406"/>
      <c r="S34" s="406"/>
      <c r="T34" s="406"/>
      <c r="U34" s="406"/>
      <c r="V34" s="406"/>
      <c r="W34" s="406"/>
      <c r="X34" s="406"/>
      <c r="Y34" s="406"/>
      <c r="Z34" s="406"/>
      <c r="AA34" s="406"/>
      <c r="AB34" s="406"/>
      <c r="AC34" s="406"/>
      <c r="AD34" s="406"/>
      <c r="AE34" s="406"/>
      <c r="AF34" s="406"/>
      <c r="AG34" s="406"/>
      <c r="AH34" s="406"/>
      <c r="AI34" s="406"/>
      <c r="AJ34" s="406"/>
      <c r="AK34" s="406"/>
      <c r="AL34" s="406"/>
      <c r="AM34" s="406"/>
    </row>
    <row r="35" spans="7:39">
      <c r="G35" s="406"/>
      <c r="H35" s="406"/>
      <c r="I35" s="406"/>
      <c r="J35" s="406"/>
      <c r="K35" s="406"/>
      <c r="L35" s="406"/>
      <c r="M35" s="406"/>
      <c r="N35" s="406"/>
      <c r="O35" s="406"/>
      <c r="P35" s="406"/>
      <c r="Q35" s="406"/>
      <c r="R35" s="406"/>
      <c r="S35" s="406"/>
      <c r="T35" s="406"/>
      <c r="U35" s="406"/>
      <c r="V35" s="406"/>
      <c r="W35" s="406"/>
      <c r="X35" s="406"/>
      <c r="Y35" s="406"/>
      <c r="Z35" s="406"/>
      <c r="AA35" s="406"/>
      <c r="AB35" s="406"/>
      <c r="AC35" s="406"/>
      <c r="AD35" s="406"/>
      <c r="AE35" s="406"/>
      <c r="AF35" s="406"/>
      <c r="AG35" s="406"/>
      <c r="AH35" s="406"/>
      <c r="AI35" s="406"/>
      <c r="AJ35" s="406"/>
      <c r="AK35" s="406"/>
      <c r="AL35" s="406"/>
      <c r="AM35" s="406"/>
    </row>
    <row r="36" spans="7:39">
      <c r="G36" s="406"/>
      <c r="H36" s="406"/>
      <c r="I36" s="406"/>
      <c r="J36" s="406"/>
      <c r="K36" s="406"/>
      <c r="L36" s="406"/>
      <c r="M36" s="406"/>
      <c r="N36" s="406"/>
      <c r="O36" s="406"/>
      <c r="P36" s="406"/>
      <c r="Q36" s="406"/>
      <c r="R36" s="406"/>
      <c r="S36" s="406"/>
      <c r="T36" s="406"/>
      <c r="U36" s="406"/>
      <c r="V36" s="406"/>
      <c r="W36" s="406"/>
      <c r="X36" s="406"/>
      <c r="Y36" s="406"/>
      <c r="Z36" s="406"/>
      <c r="AA36" s="406"/>
      <c r="AB36" s="406"/>
      <c r="AC36" s="406"/>
      <c r="AD36" s="406"/>
      <c r="AE36" s="406"/>
      <c r="AF36" s="406"/>
      <c r="AG36" s="406"/>
      <c r="AH36" s="406"/>
      <c r="AI36" s="406"/>
      <c r="AJ36" s="406"/>
      <c r="AK36" s="406"/>
      <c r="AL36" s="406"/>
      <c r="AM36" s="406"/>
    </row>
    <row r="37" spans="7:39">
      <c r="G37" s="406"/>
      <c r="H37" s="406"/>
      <c r="I37" s="406"/>
      <c r="J37" s="406"/>
      <c r="K37" s="406"/>
      <c r="L37" s="406"/>
      <c r="M37" s="406"/>
      <c r="N37" s="406"/>
      <c r="O37" s="406"/>
      <c r="P37" s="406"/>
      <c r="Q37" s="406"/>
      <c r="R37" s="406"/>
      <c r="S37" s="406"/>
      <c r="T37" s="406"/>
      <c r="U37" s="406"/>
      <c r="V37" s="406"/>
      <c r="W37" s="406"/>
      <c r="X37" s="406"/>
      <c r="Y37" s="406"/>
      <c r="Z37" s="406"/>
      <c r="AA37" s="406"/>
      <c r="AB37" s="406"/>
      <c r="AC37" s="406"/>
      <c r="AD37" s="406"/>
      <c r="AE37" s="406"/>
      <c r="AF37" s="406"/>
      <c r="AG37" s="406"/>
      <c r="AH37" s="406"/>
      <c r="AI37" s="406"/>
      <c r="AJ37" s="406"/>
      <c r="AK37" s="406"/>
      <c r="AL37" s="406"/>
      <c r="AM37" s="406"/>
    </row>
    <row r="38" spans="7:39">
      <c r="G38" s="406"/>
      <c r="H38" s="406"/>
      <c r="I38" s="406"/>
      <c r="J38" s="406"/>
      <c r="K38" s="406"/>
      <c r="L38" s="406"/>
      <c r="M38" s="406"/>
      <c r="N38" s="406"/>
      <c r="O38" s="406"/>
      <c r="P38" s="406"/>
      <c r="Q38" s="406"/>
      <c r="R38" s="406"/>
      <c r="S38" s="406"/>
      <c r="T38" s="406"/>
      <c r="U38" s="406"/>
      <c r="V38" s="406"/>
      <c r="W38" s="406"/>
      <c r="X38" s="406"/>
      <c r="Y38" s="406"/>
      <c r="Z38" s="406"/>
      <c r="AA38" s="406"/>
      <c r="AB38" s="406"/>
      <c r="AC38" s="406"/>
      <c r="AD38" s="406"/>
      <c r="AE38" s="406"/>
      <c r="AF38" s="406"/>
      <c r="AG38" s="406"/>
      <c r="AH38" s="406"/>
      <c r="AI38" s="406"/>
      <c r="AJ38" s="406"/>
      <c r="AK38" s="406"/>
      <c r="AL38" s="406"/>
      <c r="AM38" s="406"/>
    </row>
    <row r="39" spans="7:39">
      <c r="G39" s="406"/>
      <c r="H39" s="406"/>
      <c r="I39" s="406"/>
      <c r="J39" s="406"/>
      <c r="K39" s="406"/>
      <c r="L39" s="406"/>
      <c r="M39" s="406"/>
      <c r="N39" s="406"/>
      <c r="O39" s="406"/>
      <c r="P39" s="406"/>
      <c r="Q39" s="406"/>
      <c r="R39" s="406"/>
      <c r="S39" s="406"/>
      <c r="T39" s="406"/>
      <c r="U39" s="406"/>
      <c r="V39" s="406"/>
      <c r="W39" s="406"/>
      <c r="X39" s="406"/>
      <c r="Y39" s="406"/>
      <c r="Z39" s="406"/>
      <c r="AA39" s="406"/>
      <c r="AB39" s="406"/>
      <c r="AC39" s="406"/>
      <c r="AD39" s="406"/>
      <c r="AE39" s="406"/>
      <c r="AF39" s="406"/>
      <c r="AG39" s="406"/>
      <c r="AH39" s="406"/>
      <c r="AI39" s="406"/>
      <c r="AJ39" s="406"/>
      <c r="AK39" s="406"/>
      <c r="AL39" s="406"/>
      <c r="AM39" s="406"/>
    </row>
    <row r="40" spans="7:39">
      <c r="G40" s="406"/>
      <c r="H40" s="406"/>
      <c r="I40" s="406"/>
      <c r="J40" s="406"/>
      <c r="K40" s="406"/>
      <c r="L40" s="406"/>
      <c r="M40" s="406"/>
      <c r="N40" s="406"/>
      <c r="O40" s="406"/>
      <c r="P40" s="406"/>
      <c r="Q40" s="406"/>
      <c r="R40" s="406"/>
      <c r="S40" s="406"/>
      <c r="T40" s="406"/>
      <c r="U40" s="406"/>
      <c r="V40" s="406"/>
      <c r="W40" s="406"/>
      <c r="X40" s="406"/>
      <c r="Y40" s="406"/>
      <c r="Z40" s="406"/>
      <c r="AA40" s="406"/>
      <c r="AB40" s="406"/>
      <c r="AC40" s="406"/>
      <c r="AD40" s="406"/>
      <c r="AE40" s="406"/>
      <c r="AF40" s="406"/>
      <c r="AG40" s="406"/>
      <c r="AH40" s="406"/>
      <c r="AI40" s="406"/>
      <c r="AJ40" s="406"/>
      <c r="AK40" s="406"/>
      <c r="AL40" s="406"/>
      <c r="AM40" s="406"/>
    </row>
    <row r="41" spans="7:39">
      <c r="G41" s="406"/>
      <c r="H41" s="406"/>
      <c r="I41" s="406"/>
      <c r="J41" s="406"/>
      <c r="K41" s="406"/>
      <c r="L41" s="406"/>
      <c r="M41" s="406"/>
      <c r="N41" s="406"/>
      <c r="O41" s="406"/>
      <c r="P41" s="406"/>
      <c r="Q41" s="406"/>
      <c r="R41" s="406"/>
      <c r="S41" s="406"/>
      <c r="T41" s="406"/>
      <c r="U41" s="406"/>
      <c r="V41" s="406"/>
      <c r="W41" s="406"/>
      <c r="X41" s="406"/>
      <c r="Y41" s="406"/>
      <c r="Z41" s="406"/>
      <c r="AA41" s="406"/>
      <c r="AB41" s="406"/>
      <c r="AC41" s="406"/>
      <c r="AD41" s="406"/>
      <c r="AE41" s="406"/>
      <c r="AF41" s="406"/>
      <c r="AG41" s="406"/>
      <c r="AH41" s="406"/>
      <c r="AI41" s="406"/>
      <c r="AJ41" s="406"/>
      <c r="AK41" s="406"/>
      <c r="AL41" s="406"/>
      <c r="AM41" s="406"/>
    </row>
    <row r="42" spans="7:39">
      <c r="G42" s="406"/>
      <c r="H42" s="406"/>
      <c r="I42" s="406"/>
      <c r="J42" s="406"/>
      <c r="K42" s="406"/>
      <c r="L42" s="406"/>
      <c r="M42" s="406"/>
      <c r="N42" s="406"/>
      <c r="O42" s="406"/>
      <c r="P42" s="406"/>
      <c r="Q42" s="406"/>
      <c r="R42" s="406"/>
      <c r="S42" s="406"/>
      <c r="T42" s="406"/>
      <c r="U42" s="406"/>
      <c r="V42" s="406"/>
      <c r="W42" s="406"/>
      <c r="X42" s="406"/>
      <c r="Y42" s="406"/>
      <c r="Z42" s="406"/>
      <c r="AA42" s="406"/>
      <c r="AB42" s="406"/>
      <c r="AC42" s="406"/>
      <c r="AD42" s="406"/>
      <c r="AE42" s="406"/>
      <c r="AF42" s="406"/>
      <c r="AG42" s="406"/>
      <c r="AH42" s="406"/>
      <c r="AI42" s="406"/>
      <c r="AJ42" s="406"/>
      <c r="AK42" s="406"/>
      <c r="AL42" s="406"/>
      <c r="AM42" s="406"/>
    </row>
    <row r="43" spans="7:39">
      <c r="G43" s="406"/>
      <c r="H43" s="406"/>
      <c r="I43" s="406"/>
      <c r="J43" s="406"/>
      <c r="K43" s="406"/>
      <c r="L43" s="406"/>
      <c r="M43" s="406"/>
      <c r="N43" s="406"/>
      <c r="O43" s="406"/>
      <c r="P43" s="406"/>
      <c r="Q43" s="406"/>
      <c r="R43" s="406"/>
      <c r="S43" s="406"/>
      <c r="T43" s="406"/>
      <c r="U43" s="406"/>
      <c r="V43" s="406"/>
      <c r="W43" s="406"/>
      <c r="X43" s="406"/>
      <c r="Y43" s="406"/>
      <c r="Z43" s="406"/>
      <c r="AA43" s="406"/>
      <c r="AB43" s="406"/>
      <c r="AC43" s="406"/>
      <c r="AD43" s="406"/>
      <c r="AE43" s="406"/>
      <c r="AF43" s="406"/>
      <c r="AG43" s="406"/>
      <c r="AH43" s="406"/>
      <c r="AI43" s="406"/>
      <c r="AJ43" s="406"/>
      <c r="AK43" s="406"/>
      <c r="AL43" s="406"/>
      <c r="AM43" s="406"/>
    </row>
    <row r="44" spans="7:39">
      <c r="G44" s="406"/>
      <c r="H44" s="406"/>
      <c r="I44" s="406"/>
      <c r="J44" s="406"/>
      <c r="K44" s="406"/>
      <c r="L44" s="406"/>
      <c r="M44" s="406"/>
      <c r="N44" s="406"/>
      <c r="O44" s="406"/>
      <c r="P44" s="406"/>
      <c r="Q44" s="406"/>
      <c r="R44" s="406"/>
      <c r="S44" s="406"/>
      <c r="T44" s="406"/>
      <c r="U44" s="406"/>
      <c r="V44" s="406"/>
      <c r="W44" s="406"/>
      <c r="X44" s="406"/>
      <c r="Y44" s="406"/>
      <c r="Z44" s="406"/>
      <c r="AA44" s="406"/>
      <c r="AB44" s="406"/>
      <c r="AC44" s="406"/>
      <c r="AD44" s="406"/>
      <c r="AE44" s="406"/>
      <c r="AF44" s="406"/>
      <c r="AG44" s="406"/>
      <c r="AH44" s="406"/>
      <c r="AI44" s="406"/>
      <c r="AJ44" s="406"/>
      <c r="AK44" s="406"/>
      <c r="AL44" s="406"/>
      <c r="AM44" s="406"/>
    </row>
    <row r="45" spans="7:39">
      <c r="G45" s="406"/>
      <c r="H45" s="406"/>
      <c r="I45" s="406"/>
      <c r="J45" s="406"/>
      <c r="K45" s="406"/>
      <c r="L45" s="406"/>
      <c r="M45" s="406"/>
      <c r="N45" s="406"/>
      <c r="O45" s="406"/>
      <c r="P45" s="406"/>
      <c r="Q45" s="406"/>
      <c r="R45" s="406"/>
      <c r="S45" s="406"/>
      <c r="T45" s="406"/>
      <c r="U45" s="406"/>
      <c r="V45" s="406"/>
      <c r="W45" s="406"/>
      <c r="X45" s="406"/>
      <c r="Y45" s="406"/>
      <c r="Z45" s="406"/>
      <c r="AA45" s="406"/>
      <c r="AB45" s="406"/>
      <c r="AC45" s="406"/>
      <c r="AD45" s="406"/>
      <c r="AE45" s="406"/>
      <c r="AF45" s="406"/>
      <c r="AG45" s="406"/>
      <c r="AH45" s="406"/>
      <c r="AI45" s="406"/>
      <c r="AJ45" s="406"/>
      <c r="AK45" s="406"/>
      <c r="AL45" s="406"/>
      <c r="AM45" s="406"/>
    </row>
    <row r="46" spans="7:39">
      <c r="G46" s="406"/>
      <c r="H46" s="406"/>
      <c r="I46" s="406"/>
      <c r="J46" s="406"/>
      <c r="K46" s="406"/>
      <c r="L46" s="406"/>
      <c r="M46" s="406"/>
      <c r="N46" s="406"/>
      <c r="O46" s="406"/>
      <c r="P46" s="406"/>
      <c r="Q46" s="406"/>
      <c r="R46" s="406"/>
      <c r="S46" s="406"/>
      <c r="T46" s="406"/>
      <c r="U46" s="406"/>
      <c r="V46" s="406"/>
      <c r="W46" s="406"/>
      <c r="X46" s="406"/>
      <c r="Y46" s="406"/>
      <c r="Z46" s="406"/>
      <c r="AA46" s="406"/>
      <c r="AB46" s="406"/>
      <c r="AC46" s="406"/>
      <c r="AD46" s="406"/>
      <c r="AE46" s="406"/>
      <c r="AF46" s="406"/>
      <c r="AG46" s="406"/>
      <c r="AH46" s="406"/>
      <c r="AI46" s="406"/>
      <c r="AJ46" s="406"/>
      <c r="AK46" s="406"/>
      <c r="AL46" s="406"/>
      <c r="AM46" s="406"/>
    </row>
    <row r="47" spans="7:39">
      <c r="G47" s="406"/>
      <c r="H47" s="406"/>
      <c r="I47" s="406"/>
      <c r="J47" s="406"/>
      <c r="K47" s="406"/>
      <c r="L47" s="406"/>
      <c r="M47" s="406"/>
      <c r="N47" s="406"/>
      <c r="O47" s="406"/>
      <c r="P47" s="406"/>
      <c r="Q47" s="406"/>
      <c r="R47" s="406"/>
      <c r="S47" s="406"/>
      <c r="T47" s="406"/>
      <c r="U47" s="406"/>
      <c r="V47" s="406"/>
      <c r="W47" s="406"/>
      <c r="X47" s="406"/>
      <c r="Y47" s="406"/>
      <c r="Z47" s="406"/>
      <c r="AA47" s="406"/>
      <c r="AB47" s="406"/>
      <c r="AC47" s="406"/>
      <c r="AD47" s="406"/>
      <c r="AE47" s="406"/>
      <c r="AF47" s="406"/>
      <c r="AG47" s="406"/>
      <c r="AH47" s="406"/>
      <c r="AI47" s="406"/>
      <c r="AJ47" s="406"/>
      <c r="AK47" s="406"/>
      <c r="AL47" s="406"/>
      <c r="AM47" s="406"/>
    </row>
    <row r="48" spans="7:39">
      <c r="G48" s="406"/>
      <c r="H48" s="406"/>
      <c r="I48" s="406"/>
      <c r="J48" s="406"/>
      <c r="K48" s="406"/>
      <c r="L48" s="406"/>
      <c r="M48" s="406"/>
      <c r="N48" s="406"/>
      <c r="O48" s="406"/>
      <c r="P48" s="406"/>
      <c r="Q48" s="406"/>
      <c r="R48" s="406"/>
      <c r="S48" s="406"/>
      <c r="T48" s="406"/>
      <c r="U48" s="406"/>
      <c r="V48" s="406"/>
      <c r="W48" s="406"/>
      <c r="X48" s="406"/>
      <c r="Y48" s="406"/>
      <c r="Z48" s="406"/>
      <c r="AA48" s="406"/>
      <c r="AB48" s="406"/>
      <c r="AC48" s="406"/>
      <c r="AD48" s="406"/>
      <c r="AE48" s="406"/>
      <c r="AF48" s="406"/>
      <c r="AG48" s="406"/>
      <c r="AH48" s="406"/>
      <c r="AI48" s="406"/>
      <c r="AJ48" s="406"/>
      <c r="AK48" s="406"/>
      <c r="AL48" s="406"/>
      <c r="AM48" s="406"/>
    </row>
    <row r="49" spans="7:39">
      <c r="G49" s="406"/>
      <c r="H49" s="406"/>
      <c r="I49" s="406"/>
      <c r="J49" s="406"/>
      <c r="K49" s="406"/>
      <c r="L49" s="406"/>
      <c r="M49" s="406"/>
      <c r="N49" s="406"/>
      <c r="O49" s="406"/>
      <c r="P49" s="406"/>
      <c r="Q49" s="406"/>
      <c r="R49" s="406"/>
      <c r="S49" s="406"/>
      <c r="T49" s="406"/>
      <c r="U49" s="406"/>
      <c r="V49" s="406"/>
      <c r="W49" s="406"/>
      <c r="X49" s="406"/>
      <c r="Y49" s="406"/>
      <c r="Z49" s="406"/>
      <c r="AA49" s="406"/>
      <c r="AB49" s="406"/>
      <c r="AC49" s="406"/>
      <c r="AD49" s="406"/>
      <c r="AE49" s="406"/>
      <c r="AF49" s="406"/>
      <c r="AG49" s="406"/>
      <c r="AH49" s="406"/>
      <c r="AI49" s="406"/>
      <c r="AJ49" s="406"/>
      <c r="AK49" s="406"/>
      <c r="AL49" s="406"/>
      <c r="AM49" s="406"/>
    </row>
    <row r="50" spans="7:39">
      <c r="G50" s="406"/>
      <c r="H50" s="406"/>
      <c r="I50" s="406"/>
      <c r="J50" s="406"/>
      <c r="K50" s="406"/>
      <c r="L50" s="406"/>
      <c r="M50" s="406"/>
      <c r="N50" s="406"/>
      <c r="O50" s="406"/>
      <c r="P50" s="406"/>
      <c r="Q50" s="406"/>
      <c r="R50" s="406"/>
      <c r="S50" s="406"/>
      <c r="T50" s="406"/>
      <c r="U50" s="406"/>
      <c r="V50" s="406"/>
      <c r="W50" s="406"/>
      <c r="X50" s="406"/>
      <c r="Y50" s="406"/>
      <c r="Z50" s="406"/>
      <c r="AA50" s="406"/>
      <c r="AB50" s="406"/>
      <c r="AC50" s="406"/>
      <c r="AD50" s="406"/>
      <c r="AE50" s="406"/>
      <c r="AF50" s="406"/>
      <c r="AG50" s="406"/>
      <c r="AH50" s="406"/>
      <c r="AI50" s="406"/>
      <c r="AJ50" s="406"/>
      <c r="AK50" s="406"/>
      <c r="AL50" s="406"/>
      <c r="AM50" s="406"/>
    </row>
    <row r="51" spans="7:39">
      <c r="G51" s="406"/>
      <c r="H51" s="406"/>
      <c r="I51" s="406"/>
      <c r="J51" s="406"/>
      <c r="K51" s="406"/>
      <c r="L51" s="406"/>
      <c r="M51" s="406"/>
      <c r="N51" s="406"/>
      <c r="O51" s="406"/>
      <c r="P51" s="406"/>
      <c r="Q51" s="406"/>
      <c r="R51" s="406"/>
      <c r="S51" s="406"/>
      <c r="T51" s="406"/>
      <c r="U51" s="406"/>
      <c r="V51" s="406"/>
      <c r="W51" s="406"/>
      <c r="X51" s="406"/>
      <c r="Y51" s="406"/>
      <c r="Z51" s="406"/>
      <c r="AA51" s="406"/>
      <c r="AB51" s="406"/>
      <c r="AC51" s="406"/>
      <c r="AD51" s="406"/>
      <c r="AE51" s="406"/>
      <c r="AF51" s="406"/>
      <c r="AG51" s="406"/>
      <c r="AH51" s="406"/>
      <c r="AI51" s="406"/>
      <c r="AJ51" s="406"/>
      <c r="AK51" s="406"/>
      <c r="AL51" s="406"/>
      <c r="AM51" s="406"/>
    </row>
    <row r="52" spans="7:39">
      <c r="G52" s="406"/>
      <c r="H52" s="406"/>
      <c r="I52" s="406"/>
      <c r="J52" s="406"/>
      <c r="K52" s="406"/>
      <c r="L52" s="406"/>
      <c r="M52" s="406"/>
      <c r="N52" s="406"/>
      <c r="O52" s="406"/>
      <c r="P52" s="406"/>
      <c r="Q52" s="406"/>
      <c r="R52" s="406"/>
      <c r="S52" s="406"/>
      <c r="T52" s="406"/>
      <c r="U52" s="406"/>
      <c r="V52" s="406"/>
      <c r="W52" s="406"/>
      <c r="X52" s="406"/>
      <c r="Y52" s="406"/>
      <c r="Z52" s="406"/>
      <c r="AA52" s="406"/>
      <c r="AB52" s="406"/>
      <c r="AC52" s="406"/>
      <c r="AD52" s="406"/>
      <c r="AE52" s="406"/>
      <c r="AF52" s="406"/>
      <c r="AG52" s="406"/>
      <c r="AH52" s="406"/>
      <c r="AI52" s="406"/>
      <c r="AJ52" s="406"/>
      <c r="AK52" s="406"/>
      <c r="AL52" s="406"/>
      <c r="AM52" s="406"/>
    </row>
    <row r="53" spans="7:39">
      <c r="G53" s="406"/>
      <c r="H53" s="406"/>
      <c r="I53" s="406"/>
      <c r="J53" s="406"/>
      <c r="K53" s="406"/>
      <c r="L53" s="406"/>
      <c r="M53" s="406"/>
      <c r="N53" s="406"/>
      <c r="O53" s="406"/>
      <c r="P53" s="406"/>
      <c r="Q53" s="406"/>
      <c r="R53" s="406"/>
      <c r="S53" s="406"/>
      <c r="T53" s="406"/>
      <c r="U53" s="406"/>
      <c r="V53" s="406"/>
      <c r="W53" s="406"/>
      <c r="X53" s="406"/>
      <c r="Y53" s="406"/>
      <c r="Z53" s="406"/>
      <c r="AA53" s="406"/>
      <c r="AB53" s="406"/>
      <c r="AC53" s="406"/>
      <c r="AD53" s="406"/>
      <c r="AE53" s="406"/>
      <c r="AF53" s="406"/>
      <c r="AG53" s="406"/>
      <c r="AH53" s="406"/>
      <c r="AI53" s="406"/>
      <c r="AJ53" s="406"/>
      <c r="AK53" s="406"/>
      <c r="AL53" s="406"/>
      <c r="AM53" s="406"/>
    </row>
    <row r="54" spans="7:39">
      <c r="G54" s="406"/>
      <c r="H54" s="406"/>
      <c r="I54" s="406"/>
      <c r="J54" s="406"/>
      <c r="K54" s="406"/>
      <c r="L54" s="406"/>
      <c r="M54" s="406"/>
      <c r="N54" s="406"/>
      <c r="O54" s="406"/>
      <c r="P54" s="406"/>
      <c r="Q54" s="406"/>
      <c r="R54" s="406"/>
      <c r="S54" s="406"/>
      <c r="T54" s="406"/>
      <c r="U54" s="406"/>
      <c r="V54" s="406"/>
      <c r="W54" s="406"/>
      <c r="X54" s="406"/>
      <c r="Y54" s="406"/>
      <c r="Z54" s="406"/>
      <c r="AA54" s="406"/>
      <c r="AB54" s="406"/>
      <c r="AC54" s="406"/>
      <c r="AD54" s="406"/>
      <c r="AE54" s="406"/>
      <c r="AF54" s="406"/>
      <c r="AG54" s="406"/>
      <c r="AH54" s="406"/>
      <c r="AI54" s="406"/>
      <c r="AJ54" s="406"/>
      <c r="AK54" s="406"/>
      <c r="AL54" s="406"/>
      <c r="AM54" s="406"/>
    </row>
    <row r="55" spans="7:39">
      <c r="G55" s="406"/>
      <c r="H55" s="406"/>
      <c r="I55" s="406"/>
      <c r="J55" s="406"/>
      <c r="K55" s="406"/>
      <c r="L55" s="406"/>
      <c r="M55" s="406"/>
      <c r="N55" s="406"/>
      <c r="O55" s="406"/>
      <c r="P55" s="406"/>
      <c r="Q55" s="406"/>
      <c r="R55" s="406"/>
      <c r="S55" s="406"/>
      <c r="T55" s="406"/>
      <c r="U55" s="406"/>
      <c r="V55" s="406"/>
      <c r="W55" s="406"/>
      <c r="X55" s="406"/>
      <c r="Y55" s="406"/>
      <c r="Z55" s="406"/>
      <c r="AA55" s="406"/>
      <c r="AB55" s="406"/>
      <c r="AC55" s="406"/>
      <c r="AD55" s="406"/>
      <c r="AE55" s="406"/>
      <c r="AF55" s="406"/>
      <c r="AG55" s="406"/>
      <c r="AH55" s="406"/>
      <c r="AI55" s="406"/>
      <c r="AJ55" s="406"/>
      <c r="AK55" s="406"/>
      <c r="AL55" s="406"/>
      <c r="AM55" s="406"/>
    </row>
    <row r="56" spans="7:39">
      <c r="G56" s="406"/>
      <c r="H56" s="406"/>
      <c r="I56" s="406"/>
      <c r="J56" s="406"/>
      <c r="K56" s="406"/>
      <c r="L56" s="406"/>
      <c r="M56" s="406"/>
      <c r="N56" s="406"/>
      <c r="O56" s="406"/>
      <c r="P56" s="406"/>
      <c r="Q56" s="406"/>
      <c r="R56" s="406"/>
      <c r="S56" s="406"/>
      <c r="T56" s="406"/>
      <c r="U56" s="406"/>
      <c r="V56" s="406"/>
      <c r="W56" s="406"/>
      <c r="X56" s="406"/>
      <c r="Y56" s="406"/>
      <c r="Z56" s="406"/>
      <c r="AA56" s="406"/>
      <c r="AB56" s="406"/>
      <c r="AC56" s="406"/>
      <c r="AD56" s="406"/>
      <c r="AE56" s="406"/>
      <c r="AF56" s="406"/>
      <c r="AG56" s="406"/>
      <c r="AH56" s="406"/>
      <c r="AI56" s="406"/>
      <c r="AJ56" s="406"/>
      <c r="AK56" s="406"/>
      <c r="AL56" s="406"/>
      <c r="AM56" s="406"/>
    </row>
    <row r="57" spans="7:39">
      <c r="G57" s="406"/>
      <c r="H57" s="406"/>
      <c r="I57" s="406"/>
      <c r="J57" s="406"/>
      <c r="K57" s="406"/>
      <c r="L57" s="406"/>
      <c r="M57" s="406"/>
      <c r="N57" s="406"/>
      <c r="O57" s="406"/>
      <c r="P57" s="406"/>
      <c r="Q57" s="406"/>
      <c r="R57" s="406"/>
      <c r="S57" s="406"/>
      <c r="T57" s="406"/>
      <c r="U57" s="406"/>
      <c r="V57" s="406"/>
      <c r="W57" s="406"/>
      <c r="X57" s="406"/>
      <c r="Y57" s="406"/>
      <c r="Z57" s="406"/>
      <c r="AA57" s="406"/>
      <c r="AB57" s="406"/>
      <c r="AC57" s="406"/>
      <c r="AD57" s="406"/>
      <c r="AE57" s="406"/>
      <c r="AF57" s="406"/>
      <c r="AG57" s="406"/>
      <c r="AH57" s="406"/>
      <c r="AI57" s="406"/>
      <c r="AJ57" s="406"/>
      <c r="AK57" s="406"/>
      <c r="AL57" s="406"/>
      <c r="AM57" s="406"/>
    </row>
    <row r="58" spans="7:39">
      <c r="G58" s="406"/>
      <c r="H58" s="406"/>
      <c r="I58" s="406"/>
      <c r="J58" s="406"/>
      <c r="K58" s="406"/>
      <c r="L58" s="406"/>
      <c r="M58" s="406"/>
      <c r="N58" s="406"/>
      <c r="O58" s="406"/>
      <c r="P58" s="406"/>
      <c r="Q58" s="406"/>
      <c r="R58" s="406"/>
      <c r="S58" s="406"/>
      <c r="T58" s="406"/>
      <c r="U58" s="406"/>
      <c r="V58" s="406"/>
      <c r="W58" s="406"/>
      <c r="X58" s="406"/>
      <c r="Y58" s="406"/>
      <c r="Z58" s="406"/>
      <c r="AA58" s="406"/>
      <c r="AB58" s="406"/>
      <c r="AC58" s="406"/>
      <c r="AD58" s="406"/>
      <c r="AE58" s="406"/>
      <c r="AF58" s="406"/>
      <c r="AG58" s="406"/>
      <c r="AH58" s="406"/>
      <c r="AI58" s="406"/>
      <c r="AJ58" s="406"/>
      <c r="AK58" s="406"/>
      <c r="AL58" s="406"/>
      <c r="AM58" s="406"/>
    </row>
    <row r="59" spans="7:39">
      <c r="G59" s="406"/>
      <c r="H59" s="406"/>
      <c r="I59" s="406"/>
      <c r="J59" s="406"/>
      <c r="K59" s="406"/>
      <c r="L59" s="406"/>
      <c r="M59" s="406"/>
      <c r="N59" s="406"/>
      <c r="O59" s="406"/>
      <c r="P59" s="406"/>
      <c r="Q59" s="406"/>
      <c r="R59" s="406"/>
      <c r="S59" s="406"/>
      <c r="T59" s="406"/>
      <c r="U59" s="406"/>
      <c r="V59" s="406"/>
      <c r="W59" s="406"/>
      <c r="X59" s="406"/>
      <c r="Y59" s="406"/>
      <c r="Z59" s="406"/>
      <c r="AA59" s="406"/>
      <c r="AB59" s="406"/>
      <c r="AC59" s="406"/>
      <c r="AD59" s="406"/>
      <c r="AE59" s="406"/>
      <c r="AF59" s="406"/>
      <c r="AG59" s="406"/>
      <c r="AH59" s="406"/>
      <c r="AI59" s="406"/>
      <c r="AJ59" s="406"/>
      <c r="AK59" s="406"/>
      <c r="AL59" s="406"/>
      <c r="AM59" s="406"/>
    </row>
    <row r="60" spans="7:39">
      <c r="G60" s="406"/>
      <c r="H60" s="406"/>
      <c r="I60" s="406"/>
      <c r="J60" s="406"/>
      <c r="K60" s="406"/>
      <c r="L60" s="406"/>
      <c r="M60" s="406"/>
      <c r="N60" s="406"/>
      <c r="O60" s="406"/>
      <c r="P60" s="406"/>
      <c r="Q60" s="406"/>
      <c r="R60" s="406"/>
      <c r="S60" s="406"/>
      <c r="T60" s="406"/>
      <c r="U60" s="406"/>
      <c r="V60" s="406"/>
      <c r="W60" s="406"/>
      <c r="X60" s="406"/>
      <c r="Y60" s="406"/>
      <c r="Z60" s="406"/>
      <c r="AA60" s="406"/>
      <c r="AB60" s="406"/>
      <c r="AC60" s="406"/>
      <c r="AD60" s="406"/>
      <c r="AE60" s="406"/>
      <c r="AF60" s="406"/>
      <c r="AG60" s="406"/>
      <c r="AH60" s="406"/>
      <c r="AI60" s="406"/>
      <c r="AJ60" s="406"/>
      <c r="AK60" s="406"/>
      <c r="AL60" s="406"/>
      <c r="AM60" s="406"/>
    </row>
    <row r="61" spans="7:39">
      <c r="G61" s="406"/>
      <c r="H61" s="406"/>
      <c r="I61" s="406"/>
      <c r="J61" s="406"/>
      <c r="K61" s="406"/>
      <c r="L61" s="406"/>
      <c r="M61" s="406"/>
      <c r="N61" s="406"/>
      <c r="O61" s="406"/>
      <c r="P61" s="406"/>
      <c r="Q61" s="406"/>
      <c r="R61" s="406"/>
      <c r="S61" s="406"/>
      <c r="T61" s="406"/>
      <c r="U61" s="406"/>
      <c r="V61" s="406"/>
      <c r="W61" s="406"/>
      <c r="X61" s="406"/>
      <c r="Y61" s="406"/>
      <c r="Z61" s="406"/>
      <c r="AA61" s="406"/>
      <c r="AB61" s="406"/>
      <c r="AC61" s="406"/>
      <c r="AD61" s="406"/>
      <c r="AE61" s="406"/>
      <c r="AF61" s="406"/>
      <c r="AG61" s="406"/>
      <c r="AH61" s="406"/>
      <c r="AI61" s="406"/>
      <c r="AJ61" s="406"/>
      <c r="AK61" s="406"/>
      <c r="AL61" s="406"/>
      <c r="AM61" s="406"/>
    </row>
    <row r="62" spans="7:39">
      <c r="G62" s="406"/>
      <c r="H62" s="406"/>
      <c r="I62" s="406"/>
      <c r="J62" s="406"/>
      <c r="K62" s="406"/>
      <c r="L62" s="406"/>
      <c r="M62" s="406"/>
      <c r="N62" s="406"/>
      <c r="O62" s="406"/>
      <c r="P62" s="406"/>
      <c r="Q62" s="406"/>
      <c r="R62" s="406"/>
      <c r="S62" s="406"/>
      <c r="T62" s="406"/>
      <c r="U62" s="406"/>
      <c r="V62" s="406"/>
      <c r="W62" s="406"/>
      <c r="X62" s="406"/>
      <c r="Y62" s="406"/>
      <c r="Z62" s="406"/>
      <c r="AA62" s="406"/>
      <c r="AB62" s="406"/>
      <c r="AC62" s="406"/>
      <c r="AD62" s="406"/>
      <c r="AE62" s="406"/>
      <c r="AF62" s="406"/>
      <c r="AG62" s="406"/>
      <c r="AH62" s="406"/>
      <c r="AI62" s="406"/>
      <c r="AJ62" s="406"/>
      <c r="AK62" s="406"/>
      <c r="AL62" s="406"/>
      <c r="AM62" s="406"/>
    </row>
    <row r="63" spans="7:39">
      <c r="G63" s="406"/>
      <c r="H63" s="406"/>
      <c r="I63" s="406"/>
      <c r="J63" s="406"/>
      <c r="K63" s="406"/>
      <c r="L63" s="406"/>
      <c r="M63" s="406"/>
      <c r="N63" s="406"/>
      <c r="O63" s="406"/>
      <c r="P63" s="406"/>
      <c r="Q63" s="406"/>
      <c r="R63" s="406"/>
      <c r="S63" s="406"/>
      <c r="T63" s="406"/>
      <c r="U63" s="406"/>
      <c r="V63" s="406"/>
      <c r="W63" s="406"/>
      <c r="X63" s="406"/>
      <c r="Y63" s="406"/>
      <c r="Z63" s="406"/>
      <c r="AA63" s="406"/>
      <c r="AB63" s="406"/>
      <c r="AC63" s="406"/>
      <c r="AD63" s="406"/>
      <c r="AE63" s="406"/>
      <c r="AF63" s="406"/>
      <c r="AG63" s="406"/>
      <c r="AH63" s="406"/>
      <c r="AI63" s="406"/>
      <c r="AJ63" s="406"/>
      <c r="AK63" s="406"/>
      <c r="AL63" s="406"/>
      <c r="AM63" s="406"/>
    </row>
    <row r="64" spans="7:39">
      <c r="G64" s="406"/>
      <c r="H64" s="406"/>
      <c r="I64" s="406"/>
      <c r="J64" s="406"/>
      <c r="K64" s="406"/>
      <c r="L64" s="406"/>
      <c r="M64" s="406"/>
      <c r="N64" s="406"/>
      <c r="O64" s="406"/>
      <c r="P64" s="406"/>
      <c r="Q64" s="406"/>
      <c r="R64" s="406"/>
      <c r="S64" s="406"/>
      <c r="T64" s="406"/>
      <c r="U64" s="406"/>
      <c r="V64" s="406"/>
      <c r="W64" s="406"/>
      <c r="X64" s="406"/>
      <c r="Y64" s="406"/>
      <c r="Z64" s="406"/>
      <c r="AA64" s="406"/>
      <c r="AB64" s="406"/>
      <c r="AC64" s="406"/>
      <c r="AD64" s="406"/>
      <c r="AE64" s="406"/>
      <c r="AF64" s="406"/>
      <c r="AG64" s="406"/>
      <c r="AH64" s="406"/>
      <c r="AI64" s="406"/>
      <c r="AJ64" s="406"/>
      <c r="AK64" s="406"/>
      <c r="AL64" s="406"/>
      <c r="AM64" s="406"/>
    </row>
    <row r="65" spans="7:39">
      <c r="G65" s="406"/>
      <c r="H65" s="406"/>
      <c r="I65" s="406"/>
      <c r="J65" s="406"/>
      <c r="K65" s="406"/>
      <c r="L65" s="406"/>
      <c r="M65" s="406"/>
      <c r="N65" s="406"/>
      <c r="O65" s="406"/>
      <c r="P65" s="406"/>
      <c r="Q65" s="406"/>
      <c r="R65" s="406"/>
      <c r="S65" s="406"/>
      <c r="T65" s="406"/>
      <c r="U65" s="406"/>
      <c r="V65" s="406"/>
      <c r="W65" s="406"/>
      <c r="X65" s="406"/>
      <c r="Y65" s="406"/>
      <c r="Z65" s="406"/>
      <c r="AA65" s="406"/>
      <c r="AB65" s="406"/>
      <c r="AC65" s="406"/>
      <c r="AD65" s="406"/>
      <c r="AE65" s="406"/>
      <c r="AF65" s="406"/>
      <c r="AG65" s="406"/>
      <c r="AH65" s="406"/>
      <c r="AI65" s="406"/>
      <c r="AJ65" s="406"/>
      <c r="AK65" s="406"/>
      <c r="AL65" s="406"/>
      <c r="AM65" s="406"/>
    </row>
    <row r="66" spans="7:39">
      <c r="G66" s="406"/>
      <c r="H66" s="406"/>
      <c r="I66" s="406"/>
      <c r="J66" s="406"/>
      <c r="K66" s="406"/>
      <c r="L66" s="406"/>
      <c r="M66" s="406"/>
      <c r="N66" s="406"/>
      <c r="O66" s="406"/>
      <c r="P66" s="406"/>
      <c r="Q66" s="406"/>
      <c r="R66" s="406"/>
      <c r="S66" s="406"/>
      <c r="T66" s="406"/>
      <c r="U66" s="406"/>
      <c r="V66" s="406"/>
      <c r="W66" s="406"/>
      <c r="X66" s="406"/>
      <c r="Y66" s="406"/>
      <c r="Z66" s="406"/>
      <c r="AA66" s="406"/>
      <c r="AB66" s="406"/>
      <c r="AC66" s="406"/>
      <c r="AD66" s="406"/>
      <c r="AE66" s="406"/>
      <c r="AF66" s="406"/>
      <c r="AG66" s="406"/>
      <c r="AH66" s="406"/>
      <c r="AI66" s="406"/>
      <c r="AJ66" s="406"/>
      <c r="AK66" s="406"/>
      <c r="AL66" s="406"/>
      <c r="AM66" s="406"/>
    </row>
    <row r="67" spans="7:39">
      <c r="G67" s="406"/>
      <c r="H67" s="406"/>
      <c r="I67" s="406"/>
      <c r="J67" s="406"/>
      <c r="K67" s="406"/>
      <c r="L67" s="406"/>
      <c r="M67" s="406"/>
      <c r="N67" s="406"/>
      <c r="O67" s="406"/>
      <c r="P67" s="406"/>
      <c r="Q67" s="406"/>
      <c r="R67" s="406"/>
      <c r="S67" s="406"/>
      <c r="T67" s="406"/>
      <c r="U67" s="406"/>
      <c r="V67" s="406"/>
      <c r="W67" s="406"/>
      <c r="X67" s="406"/>
      <c r="Y67" s="406"/>
      <c r="Z67" s="406"/>
      <c r="AA67" s="406"/>
      <c r="AB67" s="406"/>
      <c r="AC67" s="406"/>
      <c r="AD67" s="406"/>
      <c r="AE67" s="406"/>
      <c r="AF67" s="406"/>
      <c r="AG67" s="406"/>
      <c r="AH67" s="406"/>
      <c r="AI67" s="406"/>
      <c r="AJ67" s="406"/>
      <c r="AK67" s="406"/>
      <c r="AL67" s="406"/>
      <c r="AM67" s="406"/>
    </row>
    <row r="68" spans="7:39">
      <c r="G68" s="406"/>
      <c r="H68" s="406"/>
      <c r="I68" s="406"/>
      <c r="J68" s="406"/>
      <c r="K68" s="406"/>
      <c r="L68" s="406"/>
      <c r="M68" s="406"/>
      <c r="N68" s="406"/>
      <c r="O68" s="406"/>
      <c r="P68" s="406"/>
      <c r="Q68" s="406"/>
      <c r="R68" s="406"/>
      <c r="S68" s="406"/>
      <c r="T68" s="406"/>
      <c r="U68" s="406"/>
      <c r="V68" s="406"/>
      <c r="W68" s="406"/>
      <c r="X68" s="406"/>
      <c r="Y68" s="406"/>
      <c r="Z68" s="406"/>
      <c r="AA68" s="406"/>
      <c r="AB68" s="406"/>
      <c r="AC68" s="406"/>
      <c r="AD68" s="406"/>
      <c r="AE68" s="406"/>
      <c r="AF68" s="406"/>
      <c r="AG68" s="406"/>
      <c r="AH68" s="406"/>
      <c r="AI68" s="406"/>
      <c r="AJ68" s="406"/>
      <c r="AK68" s="406"/>
      <c r="AL68" s="406"/>
      <c r="AM68" s="406"/>
    </row>
    <row r="69" spans="7:39">
      <c r="G69" s="406"/>
      <c r="H69" s="406"/>
      <c r="I69" s="406"/>
      <c r="J69" s="406"/>
      <c r="K69" s="406"/>
      <c r="L69" s="406"/>
      <c r="M69" s="406"/>
      <c r="N69" s="406"/>
      <c r="O69" s="406"/>
      <c r="P69" s="406"/>
      <c r="Q69" s="406"/>
      <c r="R69" s="406"/>
      <c r="S69" s="406"/>
      <c r="T69" s="406"/>
      <c r="U69" s="406"/>
      <c r="V69" s="406"/>
      <c r="W69" s="406"/>
      <c r="X69" s="406"/>
      <c r="Y69" s="406"/>
      <c r="Z69" s="406"/>
      <c r="AA69" s="406"/>
      <c r="AB69" s="406"/>
      <c r="AC69" s="406"/>
      <c r="AD69" s="406"/>
      <c r="AE69" s="406"/>
      <c r="AF69" s="406"/>
      <c r="AG69" s="406"/>
      <c r="AH69" s="406"/>
      <c r="AI69" s="406"/>
      <c r="AJ69" s="406"/>
      <c r="AK69" s="406"/>
      <c r="AL69" s="406"/>
      <c r="AM69" s="406"/>
    </row>
    <row r="70" spans="7:39">
      <c r="G70" s="406"/>
      <c r="H70" s="406"/>
      <c r="I70" s="406"/>
      <c r="J70" s="406"/>
      <c r="K70" s="406"/>
      <c r="L70" s="406"/>
      <c r="M70" s="406"/>
      <c r="N70" s="406"/>
      <c r="O70" s="406"/>
      <c r="P70" s="406"/>
      <c r="Q70" s="406"/>
      <c r="R70" s="406"/>
      <c r="S70" s="406"/>
      <c r="T70" s="406"/>
      <c r="U70" s="406"/>
      <c r="V70" s="406"/>
      <c r="W70" s="406"/>
      <c r="X70" s="406"/>
      <c r="Y70" s="406"/>
      <c r="Z70" s="406"/>
      <c r="AA70" s="406"/>
      <c r="AB70" s="406"/>
      <c r="AC70" s="406"/>
      <c r="AD70" s="406"/>
      <c r="AE70" s="406"/>
      <c r="AF70" s="406"/>
      <c r="AG70" s="406"/>
      <c r="AH70" s="406"/>
      <c r="AI70" s="406"/>
      <c r="AJ70" s="406"/>
      <c r="AK70" s="406"/>
      <c r="AL70" s="406"/>
      <c r="AM70" s="406"/>
    </row>
    <row r="71" spans="7:39">
      <c r="G71" s="406"/>
      <c r="H71" s="406"/>
      <c r="I71" s="406"/>
      <c r="J71" s="406"/>
      <c r="K71" s="406"/>
      <c r="L71" s="406"/>
      <c r="M71" s="406"/>
      <c r="N71" s="406"/>
      <c r="O71" s="406"/>
      <c r="P71" s="406"/>
      <c r="Q71" s="406"/>
      <c r="R71" s="406"/>
      <c r="S71" s="406"/>
      <c r="T71" s="406"/>
      <c r="U71" s="406"/>
      <c r="V71" s="406"/>
      <c r="W71" s="406"/>
      <c r="X71" s="406"/>
      <c r="Y71" s="406"/>
      <c r="Z71" s="406"/>
      <c r="AA71" s="406"/>
      <c r="AB71" s="406"/>
      <c r="AC71" s="406"/>
      <c r="AD71" s="406"/>
      <c r="AE71" s="406"/>
      <c r="AF71" s="406"/>
      <c r="AG71" s="406"/>
      <c r="AH71" s="406"/>
      <c r="AI71" s="406"/>
      <c r="AJ71" s="406"/>
      <c r="AK71" s="406"/>
      <c r="AL71" s="406"/>
      <c r="AM71" s="406"/>
    </row>
    <row r="72" spans="7:39">
      <c r="G72" s="406"/>
      <c r="H72" s="406"/>
      <c r="I72" s="406"/>
      <c r="J72" s="406"/>
      <c r="K72" s="406"/>
      <c r="L72" s="406"/>
      <c r="M72" s="406"/>
      <c r="N72" s="406"/>
      <c r="O72" s="406"/>
      <c r="P72" s="406"/>
      <c r="Q72" s="406"/>
      <c r="R72" s="406"/>
      <c r="S72" s="406"/>
      <c r="T72" s="406"/>
      <c r="U72" s="406"/>
      <c r="V72" s="406"/>
      <c r="W72" s="406"/>
      <c r="X72" s="406"/>
      <c r="Y72" s="406"/>
      <c r="Z72" s="406"/>
      <c r="AA72" s="406"/>
      <c r="AB72" s="406"/>
      <c r="AC72" s="406"/>
      <c r="AD72" s="406"/>
      <c r="AE72" s="406"/>
      <c r="AF72" s="406"/>
      <c r="AG72" s="406"/>
      <c r="AH72" s="406"/>
      <c r="AI72" s="406"/>
      <c r="AJ72" s="406"/>
      <c r="AK72" s="406"/>
      <c r="AL72" s="406"/>
      <c r="AM72" s="406"/>
    </row>
    <row r="73" spans="7:39">
      <c r="G73" s="406"/>
      <c r="H73" s="406"/>
      <c r="I73" s="406"/>
      <c r="J73" s="406"/>
      <c r="K73" s="406"/>
      <c r="L73" s="406"/>
      <c r="M73" s="406"/>
      <c r="N73" s="406"/>
      <c r="O73" s="406"/>
      <c r="P73" s="406"/>
      <c r="Q73" s="406"/>
      <c r="R73" s="406"/>
      <c r="S73" s="406"/>
      <c r="T73" s="406"/>
      <c r="U73" s="406"/>
      <c r="V73" s="406"/>
      <c r="W73" s="406"/>
      <c r="X73" s="406"/>
      <c r="Y73" s="406"/>
      <c r="Z73" s="406"/>
      <c r="AA73" s="406"/>
      <c r="AB73" s="406"/>
      <c r="AC73" s="406"/>
      <c r="AD73" s="406"/>
      <c r="AE73" s="406"/>
      <c r="AF73" s="406"/>
      <c r="AG73" s="406"/>
      <c r="AH73" s="406"/>
      <c r="AI73" s="406"/>
      <c r="AJ73" s="406"/>
      <c r="AK73" s="406"/>
      <c r="AL73" s="406"/>
      <c r="AM73" s="406"/>
    </row>
    <row r="74" spans="7:39">
      <c r="G74" s="406"/>
      <c r="H74" s="406"/>
      <c r="I74" s="406"/>
      <c r="J74" s="406"/>
      <c r="K74" s="406"/>
      <c r="L74" s="406"/>
      <c r="M74" s="406"/>
      <c r="N74" s="406"/>
      <c r="O74" s="406"/>
      <c r="P74" s="406"/>
      <c r="Q74" s="406"/>
      <c r="R74" s="406"/>
      <c r="S74" s="406"/>
      <c r="T74" s="406"/>
      <c r="U74" s="406"/>
      <c r="V74" s="406"/>
      <c r="W74" s="406"/>
      <c r="X74" s="406"/>
      <c r="Y74" s="406"/>
      <c r="Z74" s="406"/>
      <c r="AA74" s="406"/>
      <c r="AB74" s="406"/>
      <c r="AC74" s="406"/>
      <c r="AD74" s="406"/>
      <c r="AE74" s="406"/>
      <c r="AF74" s="406"/>
      <c r="AG74" s="406"/>
      <c r="AH74" s="406"/>
      <c r="AI74" s="406"/>
      <c r="AJ74" s="406"/>
      <c r="AK74" s="406"/>
      <c r="AL74" s="406"/>
      <c r="AM74" s="406"/>
    </row>
    <row r="75" spans="7:39">
      <c r="G75" s="406"/>
      <c r="H75" s="406"/>
      <c r="I75" s="406"/>
      <c r="J75" s="406"/>
      <c r="K75" s="406"/>
      <c r="L75" s="406"/>
      <c r="M75" s="406"/>
      <c r="N75" s="406"/>
      <c r="O75" s="406"/>
      <c r="P75" s="406"/>
      <c r="Q75" s="406"/>
      <c r="R75" s="406"/>
      <c r="S75" s="406"/>
      <c r="T75" s="406"/>
      <c r="U75" s="406"/>
      <c r="V75" s="406"/>
      <c r="W75" s="406"/>
      <c r="X75" s="406"/>
      <c r="Y75" s="406"/>
      <c r="Z75" s="406"/>
      <c r="AA75" s="406"/>
      <c r="AB75" s="406"/>
      <c r="AC75" s="406"/>
      <c r="AD75" s="406"/>
      <c r="AE75" s="406"/>
      <c r="AF75" s="406"/>
      <c r="AG75" s="406"/>
      <c r="AH75" s="406"/>
      <c r="AI75" s="406"/>
      <c r="AJ75" s="406"/>
      <c r="AK75" s="406"/>
      <c r="AL75" s="406"/>
      <c r="AM75" s="406"/>
    </row>
    <row r="76" spans="7:39">
      <c r="G76" s="406"/>
      <c r="H76" s="406"/>
      <c r="I76" s="406"/>
      <c r="J76" s="406"/>
      <c r="K76" s="406"/>
      <c r="L76" s="406"/>
      <c r="M76" s="406"/>
      <c r="N76" s="406"/>
      <c r="O76" s="406"/>
      <c r="P76" s="406"/>
      <c r="Q76" s="406"/>
      <c r="R76" s="406"/>
      <c r="S76" s="406"/>
      <c r="T76" s="406"/>
      <c r="U76" s="406"/>
      <c r="V76" s="406"/>
      <c r="W76" s="406"/>
      <c r="X76" s="406"/>
      <c r="Y76" s="406"/>
      <c r="Z76" s="406"/>
      <c r="AA76" s="406"/>
      <c r="AB76" s="406"/>
      <c r="AC76" s="406"/>
      <c r="AD76" s="406"/>
      <c r="AE76" s="406"/>
      <c r="AF76" s="406"/>
      <c r="AG76" s="406"/>
      <c r="AH76" s="406"/>
      <c r="AI76" s="406"/>
      <c r="AJ76" s="406"/>
      <c r="AK76" s="406"/>
      <c r="AL76" s="406"/>
      <c r="AM76" s="406"/>
    </row>
    <row r="77" spans="7:39">
      <c r="G77" s="406"/>
      <c r="H77" s="406"/>
      <c r="I77" s="406"/>
      <c r="J77" s="406"/>
      <c r="K77" s="406"/>
      <c r="L77" s="406"/>
      <c r="M77" s="406"/>
      <c r="N77" s="406"/>
      <c r="O77" s="406"/>
      <c r="P77" s="406"/>
      <c r="Q77" s="406"/>
      <c r="R77" s="406"/>
      <c r="S77" s="406"/>
      <c r="T77" s="406"/>
      <c r="U77" s="406"/>
      <c r="V77" s="406"/>
      <c r="W77" s="406"/>
      <c r="X77" s="406"/>
      <c r="Y77" s="406"/>
      <c r="Z77" s="406"/>
      <c r="AA77" s="406"/>
      <c r="AB77" s="406"/>
      <c r="AC77" s="406"/>
      <c r="AD77" s="406"/>
      <c r="AE77" s="406"/>
      <c r="AF77" s="406"/>
      <c r="AG77" s="406"/>
      <c r="AH77" s="406"/>
      <c r="AI77" s="406"/>
      <c r="AJ77" s="406"/>
      <c r="AK77" s="406"/>
      <c r="AL77" s="406"/>
      <c r="AM77" s="406"/>
    </row>
    <row r="78" spans="7:39">
      <c r="G78" s="406"/>
      <c r="H78" s="406"/>
      <c r="I78" s="406"/>
      <c r="J78" s="406"/>
      <c r="K78" s="406"/>
      <c r="L78" s="406"/>
      <c r="M78" s="406"/>
      <c r="N78" s="406"/>
      <c r="O78" s="406"/>
      <c r="P78" s="406"/>
      <c r="Q78" s="406"/>
      <c r="R78" s="406"/>
      <c r="S78" s="406"/>
      <c r="T78" s="406"/>
      <c r="U78" s="406"/>
      <c r="V78" s="406"/>
      <c r="W78" s="406"/>
      <c r="X78" s="406"/>
      <c r="Y78" s="406"/>
      <c r="Z78" s="406"/>
      <c r="AA78" s="406"/>
      <c r="AB78" s="406"/>
      <c r="AC78" s="406"/>
      <c r="AD78" s="406"/>
      <c r="AE78" s="406"/>
      <c r="AF78" s="406"/>
      <c r="AG78" s="406"/>
      <c r="AH78" s="406"/>
      <c r="AI78" s="406"/>
      <c r="AJ78" s="406"/>
      <c r="AK78" s="406"/>
      <c r="AL78" s="406"/>
      <c r="AM78" s="406"/>
    </row>
    <row r="79" spans="7:39">
      <c r="G79" s="406"/>
      <c r="H79" s="406"/>
      <c r="I79" s="406"/>
      <c r="J79" s="406"/>
      <c r="K79" s="406"/>
      <c r="L79" s="406"/>
      <c r="M79" s="406"/>
      <c r="N79" s="406"/>
      <c r="O79" s="406"/>
      <c r="P79" s="406"/>
      <c r="Q79" s="406"/>
      <c r="R79" s="406"/>
      <c r="S79" s="406"/>
      <c r="T79" s="406"/>
      <c r="U79" s="406"/>
      <c r="V79" s="406"/>
      <c r="W79" s="406"/>
      <c r="X79" s="406"/>
      <c r="Y79" s="406"/>
      <c r="Z79" s="406"/>
      <c r="AA79" s="406"/>
      <c r="AB79" s="406"/>
      <c r="AC79" s="406"/>
      <c r="AD79" s="406"/>
      <c r="AE79" s="406"/>
      <c r="AF79" s="406"/>
      <c r="AG79" s="406"/>
      <c r="AH79" s="406"/>
      <c r="AI79" s="406"/>
      <c r="AJ79" s="406"/>
      <c r="AK79" s="406"/>
      <c r="AL79" s="406"/>
      <c r="AM79" s="406"/>
    </row>
    <row r="80" spans="7:39">
      <c r="G80" s="406"/>
      <c r="H80" s="406"/>
      <c r="I80" s="406"/>
      <c r="J80" s="406"/>
      <c r="K80" s="406"/>
      <c r="L80" s="406"/>
      <c r="M80" s="406"/>
      <c r="N80" s="406"/>
      <c r="O80" s="406"/>
      <c r="P80" s="406"/>
      <c r="Q80" s="406"/>
      <c r="R80" s="406"/>
      <c r="S80" s="406"/>
      <c r="T80" s="406"/>
      <c r="U80" s="406"/>
      <c r="V80" s="406"/>
      <c r="W80" s="406"/>
      <c r="X80" s="406"/>
      <c r="Y80" s="406"/>
      <c r="Z80" s="406"/>
      <c r="AA80" s="406"/>
      <c r="AB80" s="406"/>
      <c r="AC80" s="406"/>
      <c r="AD80" s="406"/>
      <c r="AE80" s="406"/>
      <c r="AF80" s="406"/>
      <c r="AG80" s="406"/>
      <c r="AH80" s="406"/>
      <c r="AI80" s="406"/>
      <c r="AJ80" s="406"/>
      <c r="AK80" s="406"/>
      <c r="AL80" s="406"/>
      <c r="AM80" s="406"/>
    </row>
    <row r="81" spans="7:39">
      <c r="G81" s="406"/>
      <c r="H81" s="406"/>
      <c r="I81" s="406"/>
      <c r="J81" s="406"/>
      <c r="K81" s="406"/>
      <c r="L81" s="406"/>
      <c r="M81" s="406"/>
      <c r="N81" s="406"/>
      <c r="O81" s="406"/>
      <c r="P81" s="406"/>
      <c r="Q81" s="406"/>
      <c r="R81" s="406"/>
      <c r="S81" s="406"/>
      <c r="T81" s="406"/>
      <c r="U81" s="406"/>
      <c r="V81" s="406"/>
      <c r="W81" s="406"/>
      <c r="X81" s="406"/>
      <c r="Y81" s="406"/>
      <c r="Z81" s="406"/>
      <c r="AA81" s="406"/>
      <c r="AB81" s="406"/>
      <c r="AC81" s="406"/>
      <c r="AD81" s="406"/>
      <c r="AE81" s="406"/>
      <c r="AF81" s="406"/>
      <c r="AG81" s="406"/>
      <c r="AH81" s="406"/>
      <c r="AI81" s="406"/>
      <c r="AJ81" s="406"/>
      <c r="AK81" s="406"/>
      <c r="AL81" s="406"/>
      <c r="AM81" s="406"/>
    </row>
    <row r="82" spans="7:39">
      <c r="G82" s="406"/>
      <c r="H82" s="406"/>
      <c r="I82" s="406"/>
      <c r="J82" s="406"/>
      <c r="K82" s="406"/>
      <c r="L82" s="406"/>
      <c r="M82" s="406"/>
      <c r="N82" s="406"/>
      <c r="O82" s="406"/>
      <c r="P82" s="406"/>
      <c r="Q82" s="406"/>
      <c r="R82" s="406"/>
      <c r="S82" s="406"/>
      <c r="T82" s="406"/>
      <c r="U82" s="406"/>
      <c r="V82" s="406"/>
      <c r="W82" s="406"/>
      <c r="X82" s="406"/>
      <c r="Y82" s="406"/>
      <c r="Z82" s="406"/>
      <c r="AA82" s="406"/>
      <c r="AB82" s="406"/>
      <c r="AC82" s="406"/>
      <c r="AD82" s="406"/>
      <c r="AE82" s="406"/>
      <c r="AF82" s="406"/>
      <c r="AG82" s="406"/>
      <c r="AH82" s="406"/>
      <c r="AI82" s="406"/>
      <c r="AJ82" s="406"/>
      <c r="AK82" s="406"/>
      <c r="AL82" s="406"/>
      <c r="AM82" s="406"/>
    </row>
    <row r="83" spans="7:39">
      <c r="G83" s="406"/>
      <c r="H83" s="406"/>
      <c r="I83" s="406"/>
      <c r="J83" s="406"/>
      <c r="K83" s="406"/>
      <c r="L83" s="406"/>
      <c r="M83" s="406"/>
      <c r="N83" s="406"/>
      <c r="O83" s="406"/>
      <c r="P83" s="406"/>
      <c r="Q83" s="406"/>
      <c r="R83" s="406"/>
      <c r="S83" s="406"/>
      <c r="T83" s="406"/>
      <c r="U83" s="406"/>
      <c r="V83" s="406"/>
      <c r="W83" s="406"/>
      <c r="X83" s="406"/>
      <c r="Y83" s="406"/>
      <c r="Z83" s="406"/>
      <c r="AA83" s="406"/>
      <c r="AB83" s="406"/>
      <c r="AC83" s="406"/>
      <c r="AD83" s="406"/>
      <c r="AE83" s="406"/>
      <c r="AF83" s="406"/>
      <c r="AG83" s="406"/>
      <c r="AH83" s="406"/>
      <c r="AI83" s="406"/>
      <c r="AJ83" s="406"/>
      <c r="AK83" s="406"/>
      <c r="AL83" s="406"/>
      <c r="AM83" s="406"/>
    </row>
    <row r="84" spans="7:39">
      <c r="G84" s="406"/>
      <c r="H84" s="406"/>
      <c r="I84" s="406"/>
      <c r="J84" s="406"/>
      <c r="K84" s="406"/>
      <c r="L84" s="406"/>
      <c r="M84" s="406"/>
      <c r="N84" s="406"/>
      <c r="O84" s="406"/>
      <c r="P84" s="406"/>
      <c r="Q84" s="406"/>
      <c r="R84" s="406"/>
      <c r="S84" s="406"/>
      <c r="T84" s="406"/>
      <c r="U84" s="406"/>
      <c r="V84" s="406"/>
      <c r="W84" s="406"/>
      <c r="X84" s="406"/>
      <c r="Y84" s="406"/>
      <c r="Z84" s="406"/>
      <c r="AA84" s="406"/>
      <c r="AB84" s="406"/>
      <c r="AC84" s="406"/>
      <c r="AD84" s="406"/>
      <c r="AE84" s="406"/>
      <c r="AF84" s="406"/>
      <c r="AG84" s="406"/>
      <c r="AH84" s="406"/>
      <c r="AI84" s="406"/>
      <c r="AJ84" s="406"/>
      <c r="AK84" s="406"/>
      <c r="AL84" s="406"/>
      <c r="AM84" s="406"/>
    </row>
    <row r="85" spans="7:39">
      <c r="G85" s="406"/>
      <c r="H85" s="406"/>
      <c r="I85" s="406"/>
      <c r="J85" s="406"/>
      <c r="K85" s="406"/>
      <c r="L85" s="406"/>
      <c r="M85" s="406"/>
      <c r="N85" s="406"/>
      <c r="O85" s="406"/>
      <c r="P85" s="406"/>
      <c r="Q85" s="406"/>
      <c r="R85" s="406"/>
      <c r="S85" s="406"/>
      <c r="T85" s="406"/>
      <c r="U85" s="406"/>
      <c r="V85" s="406"/>
      <c r="W85" s="406"/>
      <c r="X85" s="406"/>
      <c r="Y85" s="406"/>
      <c r="Z85" s="406"/>
      <c r="AA85" s="406"/>
      <c r="AB85" s="406"/>
      <c r="AC85" s="406"/>
      <c r="AD85" s="406"/>
      <c r="AE85" s="406"/>
      <c r="AF85" s="406"/>
      <c r="AG85" s="406"/>
      <c r="AH85" s="406"/>
      <c r="AI85" s="406"/>
      <c r="AJ85" s="406"/>
      <c r="AK85" s="406"/>
      <c r="AL85" s="406"/>
      <c r="AM85" s="406"/>
    </row>
    <row r="86" spans="7:39">
      <c r="G86" s="406"/>
      <c r="H86" s="406"/>
      <c r="I86" s="406"/>
      <c r="J86" s="406"/>
      <c r="K86" s="406"/>
      <c r="L86" s="406"/>
      <c r="M86" s="406"/>
      <c r="N86" s="406"/>
      <c r="O86" s="406"/>
      <c r="P86" s="406"/>
      <c r="Q86" s="406"/>
      <c r="R86" s="406"/>
      <c r="S86" s="406"/>
      <c r="T86" s="406"/>
      <c r="U86" s="406"/>
      <c r="V86" s="406"/>
      <c r="W86" s="406"/>
      <c r="X86" s="406"/>
      <c r="Y86" s="406"/>
      <c r="Z86" s="406"/>
      <c r="AA86" s="406"/>
      <c r="AB86" s="406"/>
      <c r="AC86" s="406"/>
      <c r="AD86" s="406"/>
      <c r="AE86" s="406"/>
      <c r="AF86" s="406"/>
      <c r="AG86" s="406"/>
      <c r="AH86" s="406"/>
      <c r="AI86" s="406"/>
      <c r="AJ86" s="406"/>
      <c r="AK86" s="406"/>
      <c r="AL86" s="406"/>
      <c r="AM86" s="406"/>
    </row>
    <row r="87" spans="7:39">
      <c r="G87" s="406"/>
      <c r="H87" s="406"/>
      <c r="I87" s="406"/>
      <c r="J87" s="406"/>
      <c r="K87" s="406"/>
      <c r="L87" s="406"/>
      <c r="M87" s="406"/>
      <c r="N87" s="406"/>
      <c r="O87" s="406"/>
      <c r="P87" s="406"/>
      <c r="Q87" s="406"/>
      <c r="R87" s="406"/>
      <c r="S87" s="406"/>
      <c r="T87" s="406"/>
      <c r="U87" s="406"/>
      <c r="V87" s="406"/>
      <c r="W87" s="406"/>
      <c r="X87" s="406"/>
      <c r="Y87" s="406"/>
      <c r="Z87" s="406"/>
      <c r="AA87" s="406"/>
      <c r="AB87" s="406"/>
      <c r="AC87" s="406"/>
      <c r="AD87" s="406"/>
      <c r="AE87" s="406"/>
      <c r="AF87" s="406"/>
      <c r="AG87" s="406"/>
      <c r="AH87" s="406"/>
      <c r="AI87" s="406"/>
      <c r="AJ87" s="406"/>
      <c r="AK87" s="406"/>
      <c r="AL87" s="406"/>
      <c r="AM87" s="406"/>
    </row>
    <row r="88" spans="7:39">
      <c r="G88" s="406"/>
      <c r="H88" s="406"/>
      <c r="I88" s="406"/>
      <c r="J88" s="406"/>
      <c r="K88" s="406"/>
      <c r="L88" s="406"/>
      <c r="M88" s="406"/>
      <c r="N88" s="406"/>
      <c r="O88" s="406"/>
      <c r="P88" s="406"/>
      <c r="Q88" s="406"/>
      <c r="R88" s="406"/>
      <c r="S88" s="406"/>
      <c r="T88" s="406"/>
      <c r="U88" s="406"/>
      <c r="V88" s="406"/>
      <c r="W88" s="406"/>
      <c r="X88" s="406"/>
      <c r="Y88" s="406"/>
      <c r="Z88" s="406"/>
      <c r="AA88" s="406"/>
      <c r="AB88" s="406"/>
      <c r="AC88" s="406"/>
      <c r="AD88" s="406"/>
      <c r="AE88" s="406"/>
      <c r="AF88" s="406"/>
      <c r="AG88" s="406"/>
      <c r="AH88" s="406"/>
      <c r="AI88" s="406"/>
      <c r="AJ88" s="406"/>
      <c r="AK88" s="406"/>
      <c r="AL88" s="406"/>
      <c r="AM88" s="406"/>
    </row>
    <row r="89" spans="7:39">
      <c r="G89" s="406"/>
      <c r="H89" s="406"/>
      <c r="I89" s="406"/>
      <c r="J89" s="406"/>
      <c r="K89" s="406"/>
      <c r="L89" s="406"/>
      <c r="M89" s="406"/>
      <c r="N89" s="406"/>
      <c r="O89" s="406"/>
      <c r="P89" s="406"/>
      <c r="Q89" s="406"/>
      <c r="R89" s="406"/>
      <c r="S89" s="406"/>
      <c r="T89" s="406"/>
      <c r="U89" s="406"/>
      <c r="V89" s="406"/>
      <c r="W89" s="406"/>
      <c r="X89" s="406"/>
      <c r="Y89" s="406"/>
      <c r="Z89" s="406"/>
      <c r="AA89" s="406"/>
      <c r="AB89" s="406"/>
      <c r="AC89" s="406"/>
      <c r="AD89" s="406"/>
      <c r="AE89" s="406"/>
      <c r="AF89" s="406"/>
      <c r="AG89" s="406"/>
      <c r="AH89" s="406"/>
      <c r="AI89" s="406"/>
      <c r="AJ89" s="406"/>
      <c r="AK89" s="406"/>
      <c r="AL89" s="406"/>
      <c r="AM89" s="406"/>
    </row>
    <row r="90" spans="7:39">
      <c r="G90" s="406"/>
      <c r="H90" s="406"/>
      <c r="I90" s="406"/>
      <c r="J90" s="406"/>
      <c r="K90" s="406"/>
      <c r="L90" s="406"/>
      <c r="M90" s="406"/>
      <c r="N90" s="406"/>
      <c r="O90" s="406"/>
      <c r="P90" s="406"/>
      <c r="Q90" s="406"/>
      <c r="R90" s="406"/>
      <c r="S90" s="406"/>
      <c r="T90" s="406"/>
      <c r="U90" s="406"/>
      <c r="V90" s="406"/>
      <c r="W90" s="406"/>
      <c r="X90" s="406"/>
      <c r="Y90" s="406"/>
      <c r="Z90" s="406"/>
      <c r="AA90" s="406"/>
      <c r="AB90" s="406"/>
      <c r="AC90" s="406"/>
      <c r="AD90" s="406"/>
      <c r="AE90" s="406"/>
      <c r="AF90" s="406"/>
      <c r="AG90" s="406"/>
      <c r="AH90" s="406"/>
      <c r="AI90" s="406"/>
      <c r="AJ90" s="406"/>
      <c r="AK90" s="406"/>
      <c r="AL90" s="406"/>
      <c r="AM90" s="406"/>
    </row>
    <row r="91" spans="7:39">
      <c r="G91" s="406"/>
      <c r="H91" s="406"/>
      <c r="I91" s="406"/>
      <c r="J91" s="406"/>
      <c r="K91" s="406"/>
      <c r="L91" s="406"/>
      <c r="M91" s="406"/>
      <c r="N91" s="406"/>
      <c r="O91" s="406"/>
      <c r="P91" s="406"/>
      <c r="Q91" s="406"/>
      <c r="R91" s="406"/>
      <c r="S91" s="406"/>
      <c r="T91" s="406"/>
      <c r="U91" s="406"/>
      <c r="V91" s="406"/>
      <c r="W91" s="406"/>
      <c r="X91" s="406"/>
      <c r="Y91" s="406"/>
      <c r="Z91" s="406"/>
      <c r="AA91" s="406"/>
      <c r="AB91" s="406"/>
      <c r="AC91" s="406"/>
      <c r="AD91" s="406"/>
      <c r="AE91" s="406"/>
      <c r="AF91" s="406"/>
      <c r="AG91" s="406"/>
      <c r="AH91" s="406"/>
      <c r="AI91" s="406"/>
      <c r="AJ91" s="406"/>
      <c r="AK91" s="406"/>
      <c r="AL91" s="406"/>
      <c r="AM91" s="406"/>
    </row>
    <row r="92" spans="7:39">
      <c r="G92" s="406"/>
      <c r="H92" s="406"/>
      <c r="I92" s="406"/>
      <c r="J92" s="406"/>
      <c r="K92" s="406"/>
      <c r="L92" s="406"/>
      <c r="M92" s="406"/>
      <c r="N92" s="406"/>
      <c r="O92" s="406"/>
      <c r="P92" s="406"/>
      <c r="Q92" s="406"/>
      <c r="R92" s="406"/>
      <c r="S92" s="406"/>
      <c r="T92" s="406"/>
      <c r="U92" s="406"/>
      <c r="V92" s="406"/>
      <c r="W92" s="406"/>
      <c r="X92" s="406"/>
      <c r="Y92" s="406"/>
      <c r="Z92" s="406"/>
      <c r="AA92" s="406"/>
      <c r="AB92" s="406"/>
      <c r="AC92" s="406"/>
      <c r="AD92" s="406"/>
      <c r="AE92" s="406"/>
      <c r="AF92" s="406"/>
      <c r="AG92" s="406"/>
      <c r="AH92" s="406"/>
      <c r="AI92" s="406"/>
      <c r="AJ92" s="406"/>
      <c r="AK92" s="406"/>
      <c r="AL92" s="406"/>
      <c r="AM92" s="406"/>
    </row>
    <row r="93" spans="7:39">
      <c r="G93" s="406"/>
      <c r="H93" s="406"/>
      <c r="I93" s="406"/>
      <c r="J93" s="406"/>
      <c r="K93" s="406"/>
      <c r="L93" s="406"/>
      <c r="M93" s="406"/>
      <c r="N93" s="406"/>
      <c r="O93" s="406"/>
      <c r="P93" s="406"/>
      <c r="Q93" s="406"/>
      <c r="R93" s="406"/>
      <c r="S93" s="406"/>
      <c r="T93" s="406"/>
      <c r="U93" s="406"/>
      <c r="V93" s="406"/>
      <c r="W93" s="406"/>
      <c r="X93" s="406"/>
      <c r="Y93" s="406"/>
      <c r="Z93" s="406"/>
      <c r="AA93" s="406"/>
      <c r="AB93" s="406"/>
      <c r="AC93" s="406"/>
      <c r="AD93" s="406"/>
      <c r="AE93" s="406"/>
      <c r="AF93" s="406"/>
      <c r="AG93" s="406"/>
      <c r="AH93" s="406"/>
      <c r="AI93" s="406"/>
      <c r="AJ93" s="406"/>
      <c r="AK93" s="406"/>
      <c r="AL93" s="406"/>
      <c r="AM93" s="406"/>
    </row>
    <row r="94" spans="7:39">
      <c r="G94" s="406"/>
      <c r="H94" s="406"/>
      <c r="I94" s="406"/>
      <c r="J94" s="406"/>
      <c r="K94" s="406"/>
      <c r="L94" s="406"/>
      <c r="M94" s="406"/>
      <c r="N94" s="406"/>
      <c r="O94" s="406"/>
      <c r="P94" s="406"/>
      <c r="Q94" s="406"/>
      <c r="R94" s="406"/>
      <c r="S94" s="406"/>
      <c r="T94" s="406"/>
      <c r="U94" s="406"/>
      <c r="V94" s="406"/>
      <c r="W94" s="406"/>
      <c r="X94" s="406"/>
      <c r="Y94" s="406"/>
      <c r="Z94" s="406"/>
      <c r="AA94" s="406"/>
      <c r="AB94" s="406"/>
      <c r="AC94" s="406"/>
      <c r="AD94" s="406"/>
      <c r="AE94" s="406"/>
      <c r="AF94" s="406"/>
      <c r="AG94" s="406"/>
      <c r="AH94" s="406"/>
      <c r="AI94" s="406"/>
      <c r="AJ94" s="406"/>
      <c r="AK94" s="406"/>
      <c r="AL94" s="406"/>
      <c r="AM94" s="406"/>
    </row>
    <row r="95" spans="7:39">
      <c r="G95" s="406"/>
      <c r="H95" s="406"/>
      <c r="I95" s="406"/>
      <c r="J95" s="406"/>
      <c r="K95" s="406"/>
      <c r="L95" s="406"/>
      <c r="M95" s="406"/>
      <c r="N95" s="406"/>
      <c r="O95" s="406"/>
      <c r="P95" s="406"/>
      <c r="Q95" s="406"/>
      <c r="R95" s="406"/>
      <c r="S95" s="406"/>
      <c r="T95" s="406"/>
      <c r="U95" s="406"/>
      <c r="V95" s="406"/>
      <c r="W95" s="406"/>
      <c r="X95" s="406"/>
      <c r="Y95" s="406"/>
      <c r="Z95" s="406"/>
      <c r="AA95" s="406"/>
      <c r="AB95" s="406"/>
      <c r="AC95" s="406"/>
      <c r="AD95" s="406"/>
      <c r="AE95" s="406"/>
      <c r="AF95" s="406"/>
      <c r="AG95" s="406"/>
      <c r="AH95" s="406"/>
      <c r="AI95" s="406"/>
      <c r="AJ95" s="406"/>
      <c r="AK95" s="406"/>
      <c r="AL95" s="406"/>
      <c r="AM95" s="406"/>
    </row>
    <row r="96" spans="7:39">
      <c r="G96" s="406"/>
      <c r="H96" s="406"/>
      <c r="I96" s="406"/>
      <c r="J96" s="406"/>
      <c r="K96" s="406"/>
      <c r="L96" s="406"/>
      <c r="M96" s="406"/>
      <c r="N96" s="406"/>
      <c r="O96" s="406"/>
      <c r="P96" s="406"/>
      <c r="Q96" s="406"/>
      <c r="R96" s="406"/>
      <c r="S96" s="406"/>
      <c r="T96" s="406"/>
      <c r="U96" s="406"/>
      <c r="V96" s="406"/>
      <c r="W96" s="406"/>
      <c r="X96" s="406"/>
      <c r="Y96" s="406"/>
      <c r="Z96" s="406"/>
      <c r="AA96" s="406"/>
      <c r="AB96" s="406"/>
      <c r="AC96" s="406"/>
      <c r="AD96" s="406"/>
      <c r="AE96" s="406"/>
      <c r="AF96" s="406"/>
      <c r="AG96" s="406"/>
      <c r="AH96" s="406"/>
      <c r="AI96" s="406"/>
      <c r="AJ96" s="406"/>
      <c r="AK96" s="406"/>
      <c r="AL96" s="406"/>
      <c r="AM96" s="406"/>
    </row>
    <row r="97" spans="7:39">
      <c r="G97" s="406"/>
      <c r="H97" s="406"/>
      <c r="I97" s="406"/>
      <c r="J97" s="406"/>
      <c r="K97" s="406"/>
      <c r="L97" s="406"/>
      <c r="M97" s="406"/>
      <c r="N97" s="406"/>
      <c r="O97" s="406"/>
      <c r="P97" s="406"/>
      <c r="Q97" s="406"/>
      <c r="R97" s="406"/>
      <c r="S97" s="406"/>
      <c r="T97" s="406"/>
      <c r="U97" s="406"/>
      <c r="V97" s="406"/>
      <c r="W97" s="406"/>
      <c r="X97" s="406"/>
      <c r="Y97" s="406"/>
      <c r="Z97" s="406"/>
      <c r="AA97" s="406"/>
      <c r="AB97" s="406"/>
      <c r="AC97" s="406"/>
      <c r="AD97" s="406"/>
      <c r="AE97" s="406"/>
      <c r="AF97" s="406"/>
      <c r="AG97" s="406"/>
      <c r="AH97" s="406"/>
      <c r="AI97" s="406"/>
      <c r="AJ97" s="406"/>
      <c r="AK97" s="406"/>
      <c r="AL97" s="406"/>
      <c r="AM97" s="406"/>
    </row>
    <row r="98" spans="7:39">
      <c r="G98" s="406"/>
      <c r="H98" s="406"/>
      <c r="I98" s="406"/>
      <c r="J98" s="406"/>
      <c r="K98" s="406"/>
      <c r="L98" s="406"/>
      <c r="M98" s="406"/>
      <c r="N98" s="406"/>
      <c r="O98" s="406"/>
      <c r="P98" s="406"/>
      <c r="Q98" s="406"/>
      <c r="R98" s="406"/>
      <c r="S98" s="406"/>
      <c r="T98" s="406"/>
      <c r="U98" s="406"/>
      <c r="V98" s="406"/>
      <c r="W98" s="406"/>
      <c r="X98" s="406"/>
      <c r="Y98" s="406"/>
      <c r="Z98" s="406"/>
      <c r="AA98" s="406"/>
      <c r="AB98" s="406"/>
      <c r="AC98" s="406"/>
      <c r="AD98" s="406"/>
      <c r="AE98" s="406"/>
      <c r="AF98" s="406"/>
      <c r="AG98" s="406"/>
      <c r="AH98" s="406"/>
      <c r="AI98" s="406"/>
      <c r="AJ98" s="406"/>
      <c r="AK98" s="406"/>
      <c r="AL98" s="406"/>
      <c r="AM98" s="406"/>
    </row>
    <row r="99" spans="7:39">
      <c r="G99" s="406"/>
      <c r="H99" s="406"/>
      <c r="I99" s="406"/>
      <c r="J99" s="406"/>
      <c r="K99" s="406"/>
      <c r="L99" s="406"/>
      <c r="M99" s="406"/>
      <c r="N99" s="406"/>
      <c r="O99" s="406"/>
      <c r="P99" s="406"/>
      <c r="Q99" s="406"/>
      <c r="R99" s="406"/>
      <c r="S99" s="406"/>
      <c r="T99" s="406"/>
      <c r="U99" s="406"/>
      <c r="V99" s="406"/>
      <c r="W99" s="406"/>
      <c r="X99" s="406"/>
      <c r="Y99" s="406"/>
      <c r="Z99" s="406"/>
      <c r="AA99" s="406"/>
      <c r="AB99" s="406"/>
      <c r="AC99" s="406"/>
      <c r="AD99" s="406"/>
      <c r="AE99" s="406"/>
      <c r="AF99" s="406"/>
      <c r="AG99" s="406"/>
      <c r="AH99" s="406"/>
      <c r="AI99" s="406"/>
      <c r="AJ99" s="406"/>
      <c r="AK99" s="406"/>
      <c r="AL99" s="406"/>
      <c r="AM99" s="406"/>
    </row>
    <row r="100" spans="7:39">
      <c r="G100" s="406"/>
      <c r="H100" s="406"/>
      <c r="I100" s="406"/>
      <c r="J100" s="406"/>
      <c r="K100" s="406"/>
      <c r="L100" s="406"/>
      <c r="M100" s="406"/>
      <c r="N100" s="406"/>
      <c r="O100" s="406"/>
      <c r="P100" s="406"/>
      <c r="Q100" s="406"/>
      <c r="R100" s="406"/>
      <c r="S100" s="406"/>
      <c r="T100" s="406"/>
      <c r="U100" s="406"/>
      <c r="V100" s="406"/>
      <c r="W100" s="406"/>
      <c r="X100" s="406"/>
      <c r="Y100" s="406"/>
      <c r="Z100" s="406"/>
      <c r="AA100" s="406"/>
      <c r="AB100" s="406"/>
      <c r="AC100" s="406"/>
      <c r="AD100" s="406"/>
      <c r="AE100" s="406"/>
      <c r="AF100" s="406"/>
      <c r="AG100" s="406"/>
      <c r="AH100" s="406"/>
      <c r="AI100" s="406"/>
      <c r="AJ100" s="406"/>
      <c r="AK100" s="406"/>
      <c r="AL100" s="406"/>
      <c r="AM100" s="406"/>
    </row>
    <row r="101" spans="7:39">
      <c r="G101" s="406"/>
      <c r="H101" s="406"/>
      <c r="I101" s="406"/>
      <c r="J101" s="406"/>
      <c r="K101" s="406"/>
      <c r="L101" s="406"/>
      <c r="M101" s="406"/>
      <c r="N101" s="406"/>
      <c r="O101" s="406"/>
      <c r="P101" s="406"/>
      <c r="Q101" s="406"/>
      <c r="R101" s="406"/>
      <c r="S101" s="406"/>
      <c r="T101" s="406"/>
      <c r="U101" s="406"/>
      <c r="V101" s="406"/>
      <c r="W101" s="406"/>
      <c r="X101" s="406"/>
      <c r="Y101" s="406"/>
      <c r="Z101" s="406"/>
      <c r="AA101" s="406"/>
      <c r="AB101" s="406"/>
      <c r="AC101" s="406"/>
      <c r="AD101" s="406"/>
      <c r="AE101" s="406"/>
      <c r="AF101" s="406"/>
      <c r="AG101" s="406"/>
      <c r="AH101" s="406"/>
      <c r="AI101" s="406"/>
      <c r="AJ101" s="406"/>
      <c r="AK101" s="406"/>
      <c r="AL101" s="406"/>
      <c r="AM101" s="406"/>
    </row>
    <row r="102" spans="7:39">
      <c r="G102" s="406"/>
      <c r="H102" s="406"/>
      <c r="I102" s="406"/>
      <c r="J102" s="406"/>
      <c r="K102" s="406"/>
      <c r="L102" s="406"/>
      <c r="M102" s="406"/>
      <c r="N102" s="406"/>
      <c r="O102" s="406"/>
      <c r="P102" s="406"/>
      <c r="Q102" s="406"/>
      <c r="R102" s="406"/>
      <c r="S102" s="406"/>
      <c r="T102" s="406"/>
      <c r="U102" s="406"/>
      <c r="V102" s="406"/>
      <c r="W102" s="406"/>
      <c r="X102" s="406"/>
      <c r="Y102" s="406"/>
      <c r="Z102" s="406"/>
      <c r="AA102" s="406"/>
      <c r="AB102" s="406"/>
      <c r="AC102" s="406"/>
      <c r="AD102" s="406"/>
      <c r="AE102" s="406"/>
      <c r="AF102" s="406"/>
      <c r="AG102" s="406"/>
      <c r="AH102" s="406"/>
      <c r="AI102" s="406"/>
      <c r="AJ102" s="406"/>
      <c r="AK102" s="406"/>
      <c r="AL102" s="406"/>
      <c r="AM102" s="406"/>
    </row>
    <row r="103" spans="7:39">
      <c r="G103" s="406"/>
      <c r="H103" s="406"/>
      <c r="I103" s="406"/>
      <c r="J103" s="406"/>
      <c r="K103" s="406"/>
      <c r="L103" s="406"/>
      <c r="M103" s="406"/>
      <c r="N103" s="406"/>
      <c r="O103" s="406"/>
      <c r="P103" s="406"/>
      <c r="Q103" s="406"/>
      <c r="R103" s="406"/>
      <c r="S103" s="406"/>
      <c r="T103" s="406"/>
      <c r="U103" s="406"/>
      <c r="V103" s="406"/>
      <c r="W103" s="406"/>
      <c r="X103" s="406"/>
      <c r="Y103" s="406"/>
      <c r="Z103" s="406"/>
      <c r="AA103" s="406"/>
      <c r="AB103" s="406"/>
      <c r="AC103" s="406"/>
      <c r="AD103" s="406"/>
      <c r="AE103" s="406"/>
      <c r="AF103" s="406"/>
      <c r="AG103" s="406"/>
      <c r="AH103" s="406"/>
      <c r="AI103" s="406"/>
      <c r="AJ103" s="406"/>
      <c r="AK103" s="406"/>
      <c r="AL103" s="406"/>
      <c r="AM103" s="406"/>
    </row>
    <row r="104" spans="7:39">
      <c r="G104" s="406"/>
      <c r="H104" s="406"/>
      <c r="I104" s="406"/>
      <c r="J104" s="406"/>
      <c r="K104" s="406"/>
      <c r="L104" s="406"/>
      <c r="M104" s="406"/>
      <c r="N104" s="406"/>
      <c r="O104" s="406"/>
      <c r="P104" s="406"/>
      <c r="Q104" s="406"/>
      <c r="R104" s="406"/>
      <c r="S104" s="406"/>
      <c r="T104" s="406"/>
      <c r="U104" s="406"/>
      <c r="V104" s="406"/>
      <c r="W104" s="406"/>
      <c r="X104" s="406"/>
      <c r="Y104" s="406"/>
      <c r="Z104" s="406"/>
      <c r="AA104" s="406"/>
      <c r="AB104" s="406"/>
      <c r="AC104" s="406"/>
      <c r="AD104" s="406"/>
      <c r="AE104" s="406"/>
      <c r="AF104" s="406"/>
      <c r="AG104" s="406"/>
      <c r="AH104" s="406"/>
      <c r="AI104" s="406"/>
      <c r="AJ104" s="406"/>
      <c r="AK104" s="406"/>
      <c r="AL104" s="406"/>
      <c r="AM104" s="406"/>
    </row>
    <row r="105" spans="7:39">
      <c r="G105" s="406"/>
      <c r="H105" s="406"/>
      <c r="I105" s="406"/>
      <c r="J105" s="406"/>
      <c r="K105" s="406"/>
      <c r="L105" s="406"/>
      <c r="M105" s="406"/>
      <c r="N105" s="406"/>
      <c r="O105" s="406"/>
      <c r="P105" s="406"/>
      <c r="Q105" s="406"/>
      <c r="R105" s="406"/>
      <c r="S105" s="406"/>
      <c r="T105" s="406"/>
      <c r="U105" s="406"/>
      <c r="V105" s="406"/>
      <c r="W105" s="406"/>
      <c r="X105" s="406"/>
      <c r="Y105" s="406"/>
      <c r="Z105" s="406"/>
      <c r="AA105" s="406"/>
      <c r="AB105" s="406"/>
      <c r="AC105" s="406"/>
      <c r="AD105" s="406"/>
      <c r="AE105" s="406"/>
      <c r="AF105" s="406"/>
      <c r="AG105" s="406"/>
      <c r="AH105" s="406"/>
      <c r="AI105" s="406"/>
      <c r="AJ105" s="406"/>
      <c r="AK105" s="406"/>
      <c r="AL105" s="406"/>
      <c r="AM105" s="406"/>
    </row>
    <row r="106" spans="7:39">
      <c r="G106" s="406"/>
      <c r="H106" s="406"/>
      <c r="I106" s="406"/>
      <c r="J106" s="406"/>
      <c r="K106" s="406"/>
      <c r="L106" s="406"/>
      <c r="M106" s="406"/>
      <c r="N106" s="406"/>
      <c r="O106" s="406"/>
      <c r="P106" s="406"/>
      <c r="Q106" s="406"/>
      <c r="R106" s="406"/>
      <c r="S106" s="406"/>
      <c r="T106" s="406"/>
      <c r="U106" s="406"/>
      <c r="V106" s="406"/>
      <c r="W106" s="406"/>
      <c r="X106" s="406"/>
      <c r="Y106" s="406"/>
      <c r="Z106" s="406"/>
      <c r="AA106" s="406"/>
      <c r="AB106" s="406"/>
      <c r="AC106" s="406"/>
      <c r="AD106" s="406"/>
      <c r="AE106" s="406"/>
      <c r="AF106" s="406"/>
      <c r="AG106" s="406"/>
      <c r="AH106" s="406"/>
      <c r="AI106" s="406"/>
      <c r="AJ106" s="406"/>
      <c r="AK106" s="406"/>
      <c r="AL106" s="406"/>
      <c r="AM106" s="406"/>
    </row>
    <row r="107" spans="7:39">
      <c r="G107" s="406"/>
      <c r="H107" s="406"/>
      <c r="I107" s="406"/>
      <c r="J107" s="406"/>
      <c r="K107" s="406"/>
      <c r="L107" s="406"/>
      <c r="M107" s="406"/>
      <c r="N107" s="406"/>
      <c r="O107" s="406"/>
      <c r="P107" s="406"/>
      <c r="Q107" s="406"/>
      <c r="R107" s="406"/>
      <c r="S107" s="406"/>
      <c r="T107" s="406"/>
      <c r="U107" s="406"/>
      <c r="V107" s="406"/>
      <c r="W107" s="406"/>
      <c r="X107" s="406"/>
      <c r="Y107" s="406"/>
      <c r="Z107" s="406"/>
      <c r="AA107" s="406"/>
      <c r="AB107" s="406"/>
      <c r="AC107" s="406"/>
      <c r="AD107" s="406"/>
      <c r="AE107" s="406"/>
      <c r="AF107" s="406"/>
      <c r="AG107" s="406"/>
      <c r="AH107" s="406"/>
      <c r="AI107" s="406"/>
      <c r="AJ107" s="406"/>
      <c r="AK107" s="406"/>
      <c r="AL107" s="406"/>
      <c r="AM107" s="406"/>
    </row>
    <row r="108" spans="7:39">
      <c r="G108" s="406"/>
      <c r="H108" s="406"/>
      <c r="I108" s="406"/>
      <c r="J108" s="406"/>
      <c r="K108" s="406"/>
      <c r="L108" s="406"/>
      <c r="M108" s="406"/>
      <c r="N108" s="406"/>
      <c r="O108" s="406"/>
      <c r="P108" s="406"/>
      <c r="Q108" s="406"/>
      <c r="R108" s="406"/>
      <c r="S108" s="406"/>
      <c r="T108" s="406"/>
      <c r="U108" s="406"/>
      <c r="V108" s="406"/>
      <c r="W108" s="406"/>
      <c r="X108" s="406"/>
      <c r="Y108" s="406"/>
      <c r="Z108" s="406"/>
      <c r="AA108" s="406"/>
      <c r="AB108" s="406"/>
      <c r="AC108" s="406"/>
      <c r="AD108" s="406"/>
      <c r="AE108" s="406"/>
      <c r="AF108" s="406"/>
      <c r="AG108" s="406"/>
      <c r="AH108" s="406"/>
      <c r="AI108" s="406"/>
      <c r="AJ108" s="406"/>
      <c r="AK108" s="406"/>
      <c r="AL108" s="406"/>
      <c r="AM108" s="406"/>
    </row>
    <row r="109" spans="7:39">
      <c r="G109" s="406"/>
      <c r="H109" s="406"/>
      <c r="I109" s="406"/>
      <c r="J109" s="406"/>
      <c r="K109" s="406"/>
      <c r="L109" s="406"/>
      <c r="M109" s="406"/>
      <c r="N109" s="406"/>
      <c r="O109" s="406"/>
      <c r="P109" s="406"/>
      <c r="Q109" s="406"/>
      <c r="R109" s="406"/>
      <c r="S109" s="406"/>
      <c r="T109" s="406"/>
      <c r="U109" s="406"/>
      <c r="V109" s="406"/>
      <c r="W109" s="406"/>
      <c r="X109" s="406"/>
      <c r="Y109" s="406"/>
      <c r="Z109" s="406"/>
      <c r="AA109" s="406"/>
      <c r="AB109" s="406"/>
      <c r="AC109" s="406"/>
      <c r="AD109" s="406"/>
      <c r="AE109" s="406"/>
      <c r="AF109" s="406"/>
      <c r="AG109" s="406"/>
      <c r="AH109" s="406"/>
      <c r="AI109" s="406"/>
      <c r="AJ109" s="406"/>
      <c r="AK109" s="406"/>
      <c r="AL109" s="406"/>
      <c r="AM109" s="406"/>
    </row>
    <row r="110" spans="7:39">
      <c r="G110" s="406"/>
      <c r="H110" s="406"/>
      <c r="I110" s="406"/>
      <c r="J110" s="406"/>
      <c r="K110" s="406"/>
      <c r="L110" s="406"/>
      <c r="M110" s="406"/>
      <c r="N110" s="406"/>
      <c r="O110" s="406"/>
      <c r="P110" s="406"/>
      <c r="Q110" s="406"/>
      <c r="R110" s="406"/>
      <c r="S110" s="406"/>
      <c r="T110" s="406"/>
      <c r="U110" s="406"/>
      <c r="V110" s="406"/>
      <c r="W110" s="406"/>
      <c r="X110" s="406"/>
      <c r="Y110" s="406"/>
      <c r="Z110" s="406"/>
      <c r="AA110" s="406"/>
      <c r="AB110" s="406"/>
      <c r="AC110" s="406"/>
      <c r="AD110" s="406"/>
      <c r="AE110" s="406"/>
      <c r="AF110" s="406"/>
      <c r="AG110" s="406"/>
      <c r="AH110" s="406"/>
      <c r="AI110" s="406"/>
      <c r="AJ110" s="406"/>
      <c r="AK110" s="406"/>
      <c r="AL110" s="406"/>
      <c r="AM110" s="406"/>
    </row>
    <row r="111" spans="7:39">
      <c r="G111" s="406"/>
      <c r="H111" s="406"/>
      <c r="I111" s="406"/>
      <c r="J111" s="406"/>
      <c r="K111" s="406"/>
      <c r="L111" s="406"/>
      <c r="M111" s="406"/>
      <c r="N111" s="406"/>
      <c r="O111" s="406"/>
      <c r="P111" s="406"/>
      <c r="Q111" s="406"/>
      <c r="R111" s="406"/>
      <c r="S111" s="406"/>
      <c r="T111" s="406"/>
      <c r="U111" s="406"/>
      <c r="V111" s="406"/>
      <c r="W111" s="406"/>
      <c r="X111" s="406"/>
      <c r="Y111" s="406"/>
      <c r="Z111" s="406"/>
      <c r="AA111" s="406"/>
      <c r="AB111" s="406"/>
      <c r="AC111" s="406"/>
      <c r="AD111" s="406"/>
      <c r="AE111" s="406"/>
      <c r="AF111" s="406"/>
      <c r="AG111" s="406"/>
      <c r="AH111" s="406"/>
      <c r="AI111" s="406"/>
      <c r="AJ111" s="406"/>
      <c r="AK111" s="406"/>
      <c r="AL111" s="406"/>
      <c r="AM111" s="406"/>
    </row>
    <row r="112" spans="7:39">
      <c r="G112" s="406"/>
      <c r="H112" s="406"/>
      <c r="I112" s="406"/>
      <c r="J112" s="406"/>
      <c r="K112" s="406"/>
      <c r="L112" s="406"/>
      <c r="M112" s="406"/>
      <c r="N112" s="406"/>
      <c r="O112" s="406"/>
      <c r="P112" s="406"/>
      <c r="Q112" s="406"/>
      <c r="R112" s="406"/>
      <c r="S112" s="406"/>
      <c r="T112" s="406"/>
      <c r="U112" s="406"/>
      <c r="V112" s="406"/>
      <c r="W112" s="406"/>
      <c r="X112" s="406"/>
      <c r="Y112" s="406"/>
      <c r="Z112" s="406"/>
      <c r="AA112" s="406"/>
      <c r="AB112" s="406"/>
      <c r="AC112" s="406"/>
      <c r="AD112" s="406"/>
      <c r="AE112" s="406"/>
      <c r="AF112" s="406"/>
      <c r="AG112" s="406"/>
      <c r="AH112" s="406"/>
      <c r="AI112" s="406"/>
      <c r="AJ112" s="406"/>
      <c r="AK112" s="406"/>
      <c r="AL112" s="406"/>
      <c r="AM112" s="406"/>
    </row>
    <row r="113" spans="7:39">
      <c r="G113" s="406"/>
      <c r="H113" s="406"/>
      <c r="I113" s="406"/>
      <c r="J113" s="406"/>
      <c r="K113" s="406"/>
      <c r="L113" s="406"/>
      <c r="M113" s="406"/>
      <c r="N113" s="406"/>
      <c r="O113" s="406"/>
      <c r="P113" s="406"/>
      <c r="Q113" s="406"/>
      <c r="R113" s="406"/>
      <c r="S113" s="406"/>
      <c r="T113" s="406"/>
      <c r="U113" s="406"/>
      <c r="V113" s="406"/>
      <c r="W113" s="406"/>
      <c r="X113" s="406"/>
      <c r="Y113" s="406"/>
      <c r="Z113" s="406"/>
      <c r="AA113" s="406"/>
      <c r="AB113" s="406"/>
      <c r="AC113" s="406"/>
      <c r="AD113" s="406"/>
      <c r="AE113" s="406"/>
      <c r="AF113" s="406"/>
      <c r="AG113" s="406"/>
      <c r="AH113" s="406"/>
      <c r="AI113" s="406"/>
      <c r="AJ113" s="406"/>
      <c r="AK113" s="406"/>
      <c r="AL113" s="406"/>
      <c r="AM113" s="406"/>
    </row>
    <row r="114" spans="7:39">
      <c r="G114" s="406"/>
      <c r="H114" s="406"/>
      <c r="I114" s="406"/>
      <c r="J114" s="406"/>
      <c r="K114" s="406"/>
      <c r="L114" s="406"/>
      <c r="M114" s="406"/>
      <c r="N114" s="406"/>
      <c r="O114" s="406"/>
      <c r="P114" s="406"/>
      <c r="Q114" s="406"/>
      <c r="R114" s="406"/>
      <c r="S114" s="406"/>
      <c r="T114" s="406"/>
      <c r="U114" s="406"/>
      <c r="V114" s="406"/>
      <c r="W114" s="406"/>
      <c r="X114" s="406"/>
      <c r="Y114" s="406"/>
      <c r="Z114" s="406"/>
      <c r="AA114" s="406"/>
      <c r="AB114" s="406"/>
      <c r="AC114" s="406"/>
      <c r="AD114" s="406"/>
      <c r="AE114" s="406"/>
      <c r="AF114" s="406"/>
      <c r="AG114" s="406"/>
      <c r="AH114" s="406"/>
      <c r="AI114" s="406"/>
      <c r="AJ114" s="406"/>
      <c r="AK114" s="406"/>
      <c r="AL114" s="406"/>
      <c r="AM114" s="406"/>
    </row>
    <row r="115" spans="7:39">
      <c r="G115" s="406"/>
      <c r="H115" s="406"/>
      <c r="I115" s="406"/>
      <c r="J115" s="406"/>
      <c r="K115" s="406"/>
      <c r="L115" s="406"/>
      <c r="M115" s="406"/>
      <c r="N115" s="406"/>
      <c r="O115" s="406"/>
      <c r="P115" s="406"/>
      <c r="Q115" s="406"/>
      <c r="R115" s="406"/>
      <c r="S115" s="406"/>
      <c r="T115" s="406"/>
      <c r="U115" s="406"/>
      <c r="V115" s="406"/>
      <c r="W115" s="406"/>
      <c r="X115" s="406"/>
      <c r="Y115" s="406"/>
      <c r="Z115" s="406"/>
      <c r="AA115" s="406"/>
      <c r="AB115" s="406"/>
      <c r="AC115" s="406"/>
      <c r="AD115" s="406"/>
      <c r="AE115" s="406"/>
      <c r="AF115" s="406"/>
      <c r="AG115" s="406"/>
      <c r="AH115" s="406"/>
      <c r="AI115" s="406"/>
      <c r="AJ115" s="406"/>
      <c r="AK115" s="406"/>
      <c r="AL115" s="406"/>
      <c r="AM115" s="406"/>
    </row>
    <row r="116" spans="7:39">
      <c r="G116" s="406"/>
      <c r="H116" s="406"/>
      <c r="I116" s="406"/>
      <c r="J116" s="406"/>
      <c r="K116" s="406"/>
      <c r="L116" s="406"/>
      <c r="M116" s="406"/>
      <c r="N116" s="406"/>
      <c r="O116" s="406"/>
      <c r="P116" s="406"/>
      <c r="Q116" s="406"/>
      <c r="R116" s="406"/>
      <c r="S116" s="406"/>
      <c r="T116" s="406"/>
      <c r="U116" s="406"/>
      <c r="V116" s="406"/>
      <c r="W116" s="406"/>
      <c r="X116" s="406"/>
      <c r="Y116" s="406"/>
      <c r="Z116" s="406"/>
      <c r="AA116" s="406"/>
      <c r="AB116" s="406"/>
      <c r="AC116" s="406"/>
      <c r="AD116" s="406"/>
      <c r="AE116" s="406"/>
      <c r="AF116" s="406"/>
      <c r="AG116" s="406"/>
      <c r="AH116" s="406"/>
      <c r="AI116" s="406"/>
      <c r="AJ116" s="406"/>
      <c r="AK116" s="406"/>
      <c r="AL116" s="406"/>
      <c r="AM116" s="406"/>
    </row>
    <row r="117" spans="7:39">
      <c r="G117" s="406"/>
      <c r="H117" s="406"/>
      <c r="I117" s="406"/>
      <c r="J117" s="406"/>
      <c r="K117" s="406"/>
      <c r="L117" s="406"/>
      <c r="M117" s="406"/>
      <c r="N117" s="406"/>
      <c r="O117" s="406"/>
      <c r="P117" s="406"/>
      <c r="Q117" s="406"/>
      <c r="R117" s="406"/>
      <c r="S117" s="406"/>
      <c r="T117" s="406"/>
      <c r="U117" s="406"/>
      <c r="V117" s="406"/>
      <c r="W117" s="406"/>
      <c r="X117" s="406"/>
      <c r="Y117" s="406"/>
      <c r="Z117" s="406"/>
      <c r="AA117" s="406"/>
      <c r="AB117" s="406"/>
      <c r="AC117" s="406"/>
      <c r="AD117" s="406"/>
      <c r="AE117" s="406"/>
      <c r="AF117" s="406"/>
      <c r="AG117" s="406"/>
      <c r="AH117" s="406"/>
      <c r="AI117" s="406"/>
      <c r="AJ117" s="406"/>
      <c r="AK117" s="406"/>
      <c r="AL117" s="406"/>
      <c r="AM117" s="406"/>
    </row>
    <row r="118" spans="7:39">
      <c r="G118" s="406"/>
      <c r="H118" s="406"/>
      <c r="I118" s="406"/>
      <c r="J118" s="406"/>
      <c r="K118" s="406"/>
      <c r="L118" s="406"/>
      <c r="M118" s="406"/>
      <c r="N118" s="406"/>
      <c r="O118" s="406"/>
      <c r="P118" s="406"/>
      <c r="Q118" s="406"/>
      <c r="R118" s="406"/>
      <c r="S118" s="406"/>
      <c r="T118" s="406"/>
      <c r="U118" s="406"/>
      <c r="V118" s="406"/>
      <c r="W118" s="406"/>
      <c r="X118" s="406"/>
      <c r="Y118" s="406"/>
      <c r="Z118" s="406"/>
      <c r="AA118" s="406"/>
      <c r="AB118" s="406"/>
      <c r="AC118" s="406"/>
      <c r="AD118" s="406"/>
      <c r="AE118" s="406"/>
      <c r="AF118" s="406"/>
      <c r="AG118" s="406"/>
      <c r="AH118" s="406"/>
      <c r="AI118" s="406"/>
      <c r="AJ118" s="406"/>
      <c r="AK118" s="406"/>
      <c r="AL118" s="406"/>
      <c r="AM118" s="406"/>
    </row>
    <row r="119" spans="7:39">
      <c r="G119" s="406"/>
      <c r="H119" s="406"/>
      <c r="I119" s="406"/>
      <c r="J119" s="406"/>
      <c r="K119" s="406"/>
      <c r="L119" s="406"/>
      <c r="M119" s="406"/>
      <c r="N119" s="406"/>
      <c r="O119" s="406"/>
      <c r="P119" s="406"/>
      <c r="Q119" s="406"/>
      <c r="R119" s="406"/>
      <c r="S119" s="406"/>
      <c r="T119" s="406"/>
      <c r="U119" s="406"/>
      <c r="V119" s="406"/>
      <c r="W119" s="406"/>
      <c r="X119" s="406"/>
      <c r="Y119" s="406"/>
      <c r="Z119" s="406"/>
      <c r="AA119" s="406"/>
      <c r="AB119" s="406"/>
      <c r="AC119" s="406"/>
      <c r="AD119" s="406"/>
      <c r="AE119" s="406"/>
      <c r="AF119" s="406"/>
      <c r="AG119" s="406"/>
      <c r="AH119" s="406"/>
      <c r="AI119" s="406"/>
      <c r="AJ119" s="406"/>
      <c r="AK119" s="406"/>
      <c r="AL119" s="406"/>
      <c r="AM119" s="406"/>
    </row>
    <row r="120" spans="7:39">
      <c r="G120" s="406"/>
      <c r="H120" s="406"/>
      <c r="I120" s="406"/>
      <c r="J120" s="406"/>
      <c r="K120" s="406"/>
      <c r="L120" s="406"/>
      <c r="M120" s="406"/>
      <c r="N120" s="406"/>
      <c r="O120" s="406"/>
      <c r="P120" s="406"/>
      <c r="Q120" s="406"/>
      <c r="R120" s="406"/>
      <c r="S120" s="406"/>
      <c r="T120" s="406"/>
      <c r="U120" s="406"/>
      <c r="V120" s="406"/>
      <c r="W120" s="406"/>
      <c r="X120" s="406"/>
      <c r="Y120" s="406"/>
      <c r="Z120" s="406"/>
      <c r="AA120" s="406"/>
      <c r="AB120" s="406"/>
      <c r="AC120" s="406"/>
      <c r="AD120" s="406"/>
      <c r="AE120" s="406"/>
      <c r="AF120" s="406"/>
      <c r="AG120" s="406"/>
      <c r="AH120" s="406"/>
      <c r="AI120" s="406"/>
      <c r="AJ120" s="406"/>
      <c r="AK120" s="406"/>
      <c r="AL120" s="406"/>
      <c r="AM120" s="406"/>
    </row>
    <row r="121" spans="7:39">
      <c r="G121" s="406"/>
      <c r="H121" s="406"/>
      <c r="I121" s="406"/>
      <c r="J121" s="406"/>
      <c r="K121" s="406"/>
      <c r="L121" s="406"/>
      <c r="M121" s="406"/>
      <c r="N121" s="406"/>
      <c r="O121" s="406"/>
      <c r="P121" s="406"/>
      <c r="Q121" s="406"/>
      <c r="R121" s="406"/>
      <c r="S121" s="406"/>
      <c r="T121" s="406"/>
      <c r="U121" s="406"/>
      <c r="V121" s="406"/>
      <c r="W121" s="406"/>
      <c r="X121" s="406"/>
      <c r="Y121" s="406"/>
      <c r="Z121" s="406"/>
      <c r="AA121" s="406"/>
      <c r="AB121" s="406"/>
      <c r="AC121" s="406"/>
      <c r="AD121" s="406"/>
      <c r="AE121" s="406"/>
      <c r="AF121" s="406"/>
      <c r="AG121" s="406"/>
      <c r="AH121" s="406"/>
      <c r="AI121" s="406"/>
      <c r="AJ121" s="406"/>
      <c r="AK121" s="406"/>
      <c r="AL121" s="406"/>
      <c r="AM121" s="406"/>
    </row>
    <row r="122" spans="7:39">
      <c r="G122" s="406"/>
      <c r="H122" s="406"/>
      <c r="I122" s="406"/>
      <c r="J122" s="406"/>
      <c r="K122" s="406"/>
      <c r="L122" s="406"/>
      <c r="M122" s="406"/>
      <c r="N122" s="406"/>
      <c r="O122" s="406"/>
      <c r="P122" s="406"/>
      <c r="Q122" s="406"/>
      <c r="R122" s="406"/>
      <c r="S122" s="406"/>
      <c r="T122" s="406"/>
      <c r="U122" s="406"/>
      <c r="V122" s="406"/>
      <c r="W122" s="406"/>
      <c r="X122" s="406"/>
      <c r="Y122" s="406"/>
      <c r="Z122" s="406"/>
      <c r="AA122" s="406"/>
      <c r="AB122" s="406"/>
      <c r="AC122" s="406"/>
      <c r="AD122" s="406"/>
      <c r="AE122" s="406"/>
      <c r="AF122" s="406"/>
      <c r="AG122" s="406"/>
      <c r="AH122" s="406"/>
      <c r="AI122" s="406"/>
      <c r="AJ122" s="406"/>
      <c r="AK122" s="406"/>
      <c r="AL122" s="406"/>
      <c r="AM122" s="406"/>
    </row>
    <row r="123" spans="7:39">
      <c r="G123" s="406"/>
      <c r="H123" s="406"/>
      <c r="I123" s="406"/>
      <c r="J123" s="406"/>
      <c r="K123" s="406"/>
      <c r="L123" s="406"/>
      <c r="M123" s="406"/>
      <c r="N123" s="406"/>
      <c r="O123" s="406"/>
      <c r="P123" s="406"/>
      <c r="Q123" s="406"/>
      <c r="R123" s="406"/>
      <c r="S123" s="406"/>
      <c r="T123" s="406"/>
      <c r="U123" s="406"/>
      <c r="V123" s="406"/>
      <c r="W123" s="406"/>
      <c r="X123" s="406"/>
      <c r="Y123" s="406"/>
      <c r="Z123" s="406"/>
      <c r="AA123" s="406"/>
      <c r="AB123" s="406"/>
      <c r="AC123" s="406"/>
      <c r="AD123" s="406"/>
      <c r="AE123" s="406"/>
      <c r="AF123" s="406"/>
      <c r="AG123" s="406"/>
      <c r="AH123" s="406"/>
      <c r="AI123" s="406"/>
      <c r="AJ123" s="406"/>
      <c r="AK123" s="406"/>
      <c r="AL123" s="406"/>
      <c r="AM123" s="406"/>
    </row>
    <row r="124" spans="7:39">
      <c r="G124" s="406"/>
      <c r="H124" s="406"/>
      <c r="I124" s="406"/>
      <c r="J124" s="406"/>
      <c r="K124" s="406"/>
      <c r="L124" s="406"/>
      <c r="M124" s="406"/>
      <c r="N124" s="406"/>
      <c r="O124" s="406"/>
      <c r="P124" s="406"/>
      <c r="Q124" s="406"/>
      <c r="R124" s="406"/>
      <c r="S124" s="406"/>
      <c r="T124" s="406"/>
      <c r="U124" s="406"/>
      <c r="V124" s="406"/>
      <c r="W124" s="406"/>
      <c r="X124" s="406"/>
      <c r="Y124" s="406"/>
      <c r="Z124" s="406"/>
      <c r="AA124" s="406"/>
      <c r="AB124" s="406"/>
      <c r="AC124" s="406"/>
      <c r="AD124" s="406"/>
      <c r="AE124" s="406"/>
      <c r="AF124" s="406"/>
      <c r="AG124" s="406"/>
      <c r="AH124" s="406"/>
      <c r="AI124" s="406"/>
      <c r="AJ124" s="406"/>
      <c r="AK124" s="406"/>
      <c r="AL124" s="406"/>
      <c r="AM124" s="406"/>
    </row>
    <row r="125" spans="7:39">
      <c r="G125" s="406"/>
      <c r="H125" s="406"/>
      <c r="I125" s="406"/>
      <c r="J125" s="406"/>
      <c r="K125" s="406"/>
      <c r="L125" s="406"/>
      <c r="M125" s="406"/>
      <c r="N125" s="406"/>
      <c r="O125" s="406"/>
      <c r="P125" s="406"/>
      <c r="Q125" s="406"/>
      <c r="R125" s="406"/>
      <c r="S125" s="406"/>
      <c r="T125" s="406"/>
      <c r="U125" s="406"/>
      <c r="V125" s="406"/>
      <c r="W125" s="406"/>
      <c r="X125" s="406"/>
      <c r="Y125" s="406"/>
      <c r="Z125" s="406"/>
      <c r="AA125" s="406"/>
      <c r="AB125" s="406"/>
      <c r="AC125" s="406"/>
      <c r="AD125" s="406"/>
      <c r="AE125" s="406"/>
      <c r="AF125" s="406"/>
      <c r="AG125" s="406"/>
      <c r="AH125" s="406"/>
      <c r="AI125" s="406"/>
      <c r="AJ125" s="406"/>
      <c r="AK125" s="406"/>
      <c r="AL125" s="406"/>
      <c r="AM125" s="406"/>
    </row>
    <row r="126" spans="7:39">
      <c r="G126" s="406"/>
      <c r="H126" s="406"/>
      <c r="I126" s="406"/>
      <c r="J126" s="406"/>
      <c r="K126" s="406"/>
      <c r="L126" s="406"/>
      <c r="M126" s="406"/>
      <c r="N126" s="406"/>
      <c r="O126" s="406"/>
      <c r="P126" s="406"/>
      <c r="Q126" s="406"/>
      <c r="R126" s="406"/>
      <c r="S126" s="406"/>
      <c r="T126" s="406"/>
      <c r="U126" s="406"/>
      <c r="V126" s="406"/>
      <c r="W126" s="406"/>
      <c r="X126" s="406"/>
      <c r="Y126" s="406"/>
      <c r="Z126" s="406"/>
      <c r="AA126" s="406"/>
      <c r="AB126" s="406"/>
      <c r="AC126" s="406"/>
      <c r="AD126" s="406"/>
      <c r="AE126" s="406"/>
      <c r="AF126" s="406"/>
      <c r="AG126" s="406"/>
      <c r="AH126" s="406"/>
      <c r="AI126" s="406"/>
      <c r="AJ126" s="406"/>
      <c r="AK126" s="406"/>
      <c r="AL126" s="406"/>
      <c r="AM126" s="406"/>
    </row>
    <row r="127" spans="7:39">
      <c r="G127" s="406"/>
      <c r="H127" s="406"/>
      <c r="I127" s="406"/>
      <c r="J127" s="406"/>
      <c r="K127" s="406"/>
      <c r="L127" s="406"/>
      <c r="M127" s="406"/>
      <c r="N127" s="406"/>
      <c r="O127" s="406"/>
      <c r="P127" s="406"/>
      <c r="Q127" s="406"/>
      <c r="R127" s="406"/>
      <c r="S127" s="406"/>
      <c r="T127" s="406"/>
      <c r="U127" s="406"/>
      <c r="V127" s="406"/>
      <c r="W127" s="406"/>
      <c r="X127" s="406"/>
      <c r="Y127" s="406"/>
      <c r="Z127" s="406"/>
      <c r="AA127" s="406"/>
      <c r="AB127" s="406"/>
      <c r="AC127" s="406"/>
      <c r="AD127" s="406"/>
      <c r="AE127" s="406"/>
      <c r="AF127" s="406"/>
      <c r="AG127" s="406"/>
      <c r="AH127" s="406"/>
      <c r="AI127" s="406"/>
      <c r="AJ127" s="406"/>
      <c r="AK127" s="406"/>
      <c r="AL127" s="406"/>
      <c r="AM127" s="406"/>
    </row>
    <row r="128" spans="7:39">
      <c r="G128" s="406"/>
      <c r="H128" s="406"/>
      <c r="I128" s="406"/>
      <c r="J128" s="406"/>
      <c r="K128" s="406"/>
      <c r="L128" s="406"/>
      <c r="M128" s="406"/>
      <c r="N128" s="406"/>
      <c r="O128" s="406"/>
      <c r="P128" s="406"/>
      <c r="Q128" s="406"/>
      <c r="R128" s="406"/>
      <c r="S128" s="406"/>
      <c r="T128" s="406"/>
      <c r="U128" s="406"/>
      <c r="V128" s="406"/>
      <c r="W128" s="406"/>
      <c r="X128" s="406"/>
      <c r="Y128" s="406"/>
      <c r="Z128" s="406"/>
      <c r="AA128" s="406"/>
      <c r="AB128" s="406"/>
      <c r="AC128" s="406"/>
      <c r="AD128" s="406"/>
      <c r="AE128" s="406"/>
      <c r="AF128" s="406"/>
      <c r="AG128" s="406"/>
      <c r="AH128" s="406"/>
      <c r="AI128" s="406"/>
      <c r="AJ128" s="406"/>
      <c r="AK128" s="406"/>
      <c r="AL128" s="406"/>
      <c r="AM128" s="406"/>
    </row>
    <row r="129" spans="7:39">
      <c r="G129" s="406"/>
      <c r="H129" s="406"/>
      <c r="I129" s="406"/>
      <c r="J129" s="406"/>
      <c r="K129" s="406"/>
      <c r="L129" s="406"/>
      <c r="M129" s="406"/>
      <c r="N129" s="406"/>
      <c r="O129" s="406"/>
      <c r="P129" s="406"/>
      <c r="Q129" s="406"/>
      <c r="R129" s="406"/>
      <c r="S129" s="406"/>
      <c r="T129" s="406"/>
      <c r="U129" s="406"/>
      <c r="V129" s="406"/>
      <c r="W129" s="406"/>
      <c r="X129" s="406"/>
      <c r="Y129" s="406"/>
      <c r="Z129" s="406"/>
      <c r="AA129" s="406"/>
      <c r="AB129" s="406"/>
      <c r="AC129" s="406"/>
      <c r="AD129" s="406"/>
      <c r="AE129" s="406"/>
      <c r="AF129" s="406"/>
      <c r="AG129" s="406"/>
      <c r="AH129" s="406"/>
      <c r="AI129" s="406"/>
      <c r="AJ129" s="406"/>
      <c r="AK129" s="406"/>
      <c r="AL129" s="406"/>
      <c r="AM129" s="406"/>
    </row>
    <row r="130" spans="7:39">
      <c r="G130" s="406"/>
      <c r="H130" s="406"/>
      <c r="I130" s="406"/>
      <c r="J130" s="406"/>
      <c r="K130" s="406"/>
      <c r="L130" s="406"/>
      <c r="M130" s="406"/>
      <c r="N130" s="406"/>
      <c r="O130" s="406"/>
      <c r="P130" s="406"/>
      <c r="Q130" s="406"/>
      <c r="R130" s="406"/>
      <c r="S130" s="406"/>
      <c r="T130" s="406"/>
      <c r="U130" s="406"/>
      <c r="V130" s="406"/>
      <c r="W130" s="406"/>
      <c r="X130" s="406"/>
      <c r="Y130" s="406"/>
      <c r="Z130" s="406"/>
      <c r="AA130" s="406"/>
      <c r="AB130" s="406"/>
      <c r="AC130" s="406"/>
      <c r="AD130" s="406"/>
      <c r="AE130" s="406"/>
      <c r="AF130" s="406"/>
      <c r="AG130" s="406"/>
      <c r="AH130" s="406"/>
      <c r="AI130" s="406"/>
      <c r="AJ130" s="406"/>
      <c r="AK130" s="406"/>
      <c r="AL130" s="406"/>
      <c r="AM130" s="406"/>
    </row>
    <row r="131" spans="7:39">
      <c r="G131" s="406"/>
      <c r="H131" s="406"/>
      <c r="I131" s="406"/>
      <c r="J131" s="406"/>
      <c r="K131" s="406"/>
      <c r="L131" s="406"/>
      <c r="M131" s="406"/>
      <c r="N131" s="406"/>
      <c r="O131" s="406"/>
      <c r="P131" s="406"/>
      <c r="Q131" s="406"/>
      <c r="R131" s="406"/>
      <c r="S131" s="406"/>
      <c r="T131" s="406"/>
      <c r="U131" s="406"/>
      <c r="V131" s="406"/>
      <c r="W131" s="406"/>
      <c r="X131" s="406"/>
      <c r="Y131" s="406"/>
      <c r="Z131" s="406"/>
      <c r="AA131" s="406"/>
      <c r="AB131" s="406"/>
      <c r="AC131" s="406"/>
      <c r="AD131" s="406"/>
      <c r="AE131" s="406"/>
      <c r="AF131" s="406"/>
      <c r="AG131" s="406"/>
      <c r="AH131" s="406"/>
      <c r="AI131" s="406"/>
      <c r="AJ131" s="406"/>
      <c r="AK131" s="406"/>
      <c r="AL131" s="406"/>
      <c r="AM131" s="406"/>
    </row>
    <row r="132" spans="7:39">
      <c r="G132" s="406"/>
      <c r="H132" s="406"/>
      <c r="I132" s="406"/>
      <c r="J132" s="406"/>
      <c r="K132" s="406"/>
      <c r="L132" s="406"/>
      <c r="M132" s="406"/>
      <c r="N132" s="406"/>
      <c r="O132" s="406"/>
      <c r="P132" s="406"/>
      <c r="Q132" s="406"/>
      <c r="R132" s="406"/>
      <c r="S132" s="406"/>
      <c r="T132" s="406"/>
      <c r="U132" s="406"/>
      <c r="V132" s="406"/>
      <c r="W132" s="406"/>
      <c r="X132" s="406"/>
      <c r="Y132" s="406"/>
      <c r="Z132" s="406"/>
      <c r="AA132" s="406"/>
      <c r="AB132" s="406"/>
      <c r="AC132" s="406"/>
      <c r="AD132" s="406"/>
      <c r="AE132" s="406"/>
      <c r="AF132" s="406"/>
      <c r="AG132" s="406"/>
      <c r="AH132" s="406"/>
      <c r="AI132" s="406"/>
      <c r="AJ132" s="406"/>
      <c r="AK132" s="406"/>
      <c r="AL132" s="406"/>
      <c r="AM132" s="406"/>
    </row>
    <row r="133" spans="7:39">
      <c r="G133" s="406"/>
      <c r="H133" s="406"/>
      <c r="I133" s="406"/>
      <c r="J133" s="406"/>
      <c r="K133" s="406"/>
      <c r="L133" s="406"/>
      <c r="M133" s="406"/>
      <c r="N133" s="406"/>
      <c r="O133" s="406"/>
      <c r="P133" s="406"/>
      <c r="Q133" s="406"/>
      <c r="R133" s="406"/>
      <c r="S133" s="406"/>
      <c r="T133" s="406"/>
      <c r="U133" s="406"/>
      <c r="V133" s="406"/>
      <c r="W133" s="406"/>
      <c r="X133" s="406"/>
      <c r="Y133" s="406"/>
      <c r="Z133" s="406"/>
      <c r="AA133" s="406"/>
      <c r="AB133" s="406"/>
      <c r="AC133" s="406"/>
      <c r="AD133" s="406"/>
      <c r="AE133" s="406"/>
      <c r="AF133" s="406"/>
      <c r="AG133" s="406"/>
      <c r="AH133" s="406"/>
      <c r="AI133" s="406"/>
      <c r="AJ133" s="406"/>
      <c r="AK133" s="406"/>
      <c r="AL133" s="406"/>
      <c r="AM133" s="406"/>
    </row>
    <row r="134" spans="7:39">
      <c r="G134" s="406"/>
      <c r="H134" s="406"/>
      <c r="I134" s="406"/>
      <c r="J134" s="406"/>
      <c r="K134" s="406"/>
      <c r="L134" s="406"/>
      <c r="M134" s="406"/>
      <c r="N134" s="406"/>
      <c r="O134" s="406"/>
      <c r="P134" s="406"/>
      <c r="Q134" s="406"/>
      <c r="R134" s="406"/>
      <c r="S134" s="406"/>
      <c r="T134" s="406"/>
      <c r="U134" s="406"/>
      <c r="V134" s="406"/>
      <c r="W134" s="406"/>
      <c r="X134" s="406"/>
      <c r="Y134" s="406"/>
      <c r="Z134" s="406"/>
      <c r="AA134" s="406"/>
      <c r="AB134" s="406"/>
      <c r="AC134" s="406"/>
      <c r="AD134" s="406"/>
      <c r="AE134" s="406"/>
      <c r="AF134" s="406"/>
      <c r="AG134" s="406"/>
      <c r="AH134" s="406"/>
      <c r="AI134" s="406"/>
      <c r="AJ134" s="406"/>
      <c r="AK134" s="406"/>
      <c r="AL134" s="406"/>
      <c r="AM134" s="406"/>
    </row>
    <row r="135" spans="7:39">
      <c r="G135" s="406"/>
      <c r="H135" s="406"/>
      <c r="I135" s="406"/>
      <c r="J135" s="406"/>
      <c r="K135" s="406"/>
      <c r="L135" s="406"/>
      <c r="M135" s="406"/>
      <c r="N135" s="406"/>
      <c r="O135" s="406"/>
      <c r="P135" s="406"/>
      <c r="Q135" s="406"/>
      <c r="R135" s="406"/>
      <c r="S135" s="406"/>
      <c r="T135" s="406"/>
      <c r="U135" s="406"/>
      <c r="V135" s="406"/>
      <c r="W135" s="406"/>
      <c r="X135" s="406"/>
      <c r="Y135" s="406"/>
      <c r="Z135" s="406"/>
      <c r="AA135" s="406"/>
      <c r="AB135" s="406"/>
      <c r="AC135" s="406"/>
      <c r="AD135" s="406"/>
      <c r="AE135" s="406"/>
      <c r="AF135" s="406"/>
      <c r="AG135" s="406"/>
      <c r="AH135" s="406"/>
      <c r="AI135" s="406"/>
      <c r="AJ135" s="406"/>
      <c r="AK135" s="406"/>
      <c r="AL135" s="406"/>
      <c r="AM135" s="406"/>
    </row>
    <row r="136" spans="7:39">
      <c r="G136" s="406"/>
      <c r="H136" s="406"/>
      <c r="I136" s="406"/>
      <c r="J136" s="406"/>
      <c r="K136" s="406"/>
      <c r="L136" s="406"/>
      <c r="M136" s="406"/>
      <c r="N136" s="406"/>
      <c r="O136" s="406"/>
      <c r="P136" s="406"/>
      <c r="Q136" s="406"/>
      <c r="R136" s="406"/>
      <c r="S136" s="406"/>
      <c r="T136" s="406"/>
      <c r="U136" s="406"/>
      <c r="V136" s="406"/>
      <c r="W136" s="406"/>
      <c r="X136" s="406"/>
      <c r="Y136" s="406"/>
      <c r="Z136" s="406"/>
      <c r="AA136" s="406"/>
      <c r="AB136" s="406"/>
      <c r="AC136" s="406"/>
      <c r="AD136" s="406"/>
      <c r="AE136" s="406"/>
      <c r="AF136" s="406"/>
      <c r="AG136" s="406"/>
      <c r="AH136" s="406"/>
      <c r="AI136" s="406"/>
      <c r="AJ136" s="406"/>
      <c r="AK136" s="406"/>
      <c r="AL136" s="406"/>
      <c r="AM136" s="406"/>
    </row>
    <row r="137" spans="7:39">
      <c r="G137" s="406"/>
      <c r="H137" s="406"/>
      <c r="I137" s="406"/>
      <c r="J137" s="406"/>
      <c r="K137" s="406"/>
      <c r="L137" s="406"/>
      <c r="M137" s="406"/>
      <c r="N137" s="406"/>
      <c r="O137" s="406"/>
      <c r="P137" s="406"/>
      <c r="Q137" s="406"/>
      <c r="R137" s="406"/>
      <c r="S137" s="406"/>
      <c r="T137" s="406"/>
      <c r="U137" s="406"/>
      <c r="V137" s="406"/>
      <c r="W137" s="406"/>
      <c r="X137" s="406"/>
      <c r="Y137" s="406"/>
      <c r="Z137" s="406"/>
      <c r="AA137" s="406"/>
      <c r="AB137" s="406"/>
      <c r="AC137" s="406"/>
      <c r="AD137" s="406"/>
      <c r="AE137" s="406"/>
      <c r="AF137" s="406"/>
      <c r="AG137" s="406"/>
      <c r="AH137" s="406"/>
      <c r="AI137" s="406"/>
      <c r="AJ137" s="406"/>
      <c r="AK137" s="406"/>
      <c r="AL137" s="406"/>
      <c r="AM137" s="406"/>
    </row>
    <row r="138" spans="7:39">
      <c r="G138" s="406"/>
      <c r="H138" s="406"/>
      <c r="I138" s="406"/>
      <c r="J138" s="406"/>
      <c r="K138" s="406"/>
      <c r="L138" s="406"/>
      <c r="M138" s="406"/>
      <c r="N138" s="406"/>
      <c r="O138" s="406"/>
      <c r="P138" s="406"/>
      <c r="Q138" s="406"/>
      <c r="R138" s="406"/>
      <c r="S138" s="406"/>
      <c r="T138" s="406"/>
      <c r="U138" s="406"/>
      <c r="V138" s="406"/>
      <c r="W138" s="406"/>
      <c r="X138" s="406"/>
      <c r="Y138" s="406"/>
      <c r="Z138" s="406"/>
      <c r="AA138" s="406"/>
      <c r="AB138" s="406"/>
      <c r="AC138" s="406"/>
      <c r="AD138" s="406"/>
      <c r="AE138" s="406"/>
      <c r="AF138" s="406"/>
      <c r="AG138" s="406"/>
      <c r="AH138" s="406"/>
      <c r="AI138" s="406"/>
      <c r="AJ138" s="406"/>
      <c r="AK138" s="406"/>
      <c r="AL138" s="406"/>
      <c r="AM138" s="406"/>
    </row>
    <row r="139" spans="7:39">
      <c r="G139" s="406"/>
      <c r="H139" s="406"/>
      <c r="I139" s="406"/>
      <c r="J139" s="406"/>
      <c r="K139" s="406"/>
      <c r="L139" s="406"/>
      <c r="M139" s="406"/>
      <c r="N139" s="406"/>
      <c r="O139" s="406"/>
      <c r="P139" s="406"/>
      <c r="Q139" s="406"/>
      <c r="R139" s="406"/>
      <c r="S139" s="406"/>
      <c r="T139" s="406"/>
      <c r="U139" s="406"/>
      <c r="V139" s="406"/>
      <c r="W139" s="406"/>
      <c r="X139" s="406"/>
      <c r="Y139" s="406"/>
      <c r="Z139" s="406"/>
      <c r="AA139" s="406"/>
      <c r="AB139" s="406"/>
      <c r="AC139" s="406"/>
      <c r="AD139" s="406"/>
      <c r="AE139" s="406"/>
      <c r="AF139" s="406"/>
      <c r="AG139" s="406"/>
      <c r="AH139" s="406"/>
      <c r="AI139" s="406"/>
      <c r="AJ139" s="406"/>
      <c r="AK139" s="406"/>
      <c r="AL139" s="406"/>
      <c r="AM139" s="406"/>
    </row>
    <row r="140" spans="7:39">
      <c r="G140" s="406"/>
      <c r="H140" s="406"/>
      <c r="I140" s="406"/>
      <c r="J140" s="406"/>
      <c r="K140" s="406"/>
      <c r="L140" s="406"/>
      <c r="M140" s="406"/>
      <c r="N140" s="406"/>
      <c r="O140" s="406"/>
      <c r="P140" s="406"/>
      <c r="Q140" s="406"/>
      <c r="R140" s="406"/>
      <c r="S140" s="406"/>
      <c r="T140" s="406"/>
      <c r="U140" s="406"/>
      <c r="V140" s="406"/>
      <c r="W140" s="406"/>
      <c r="X140" s="406"/>
      <c r="Y140" s="406"/>
      <c r="Z140" s="406"/>
      <c r="AA140" s="406"/>
      <c r="AB140" s="406"/>
      <c r="AC140" s="406"/>
      <c r="AD140" s="406"/>
      <c r="AE140" s="406"/>
      <c r="AF140" s="406"/>
      <c r="AG140" s="406"/>
      <c r="AH140" s="406"/>
      <c r="AI140" s="406"/>
      <c r="AJ140" s="406"/>
      <c r="AK140" s="406"/>
      <c r="AL140" s="406"/>
      <c r="AM140" s="406"/>
    </row>
    <row r="141" spans="7:39">
      <c r="G141" s="406"/>
      <c r="H141" s="406"/>
      <c r="I141" s="406"/>
      <c r="J141" s="406"/>
      <c r="K141" s="406"/>
      <c r="L141" s="406"/>
      <c r="M141" s="406"/>
      <c r="N141" s="406"/>
      <c r="O141" s="406"/>
      <c r="P141" s="406"/>
      <c r="Q141" s="406"/>
      <c r="R141" s="406"/>
      <c r="S141" s="406"/>
      <c r="T141" s="406"/>
      <c r="U141" s="406"/>
      <c r="V141" s="406"/>
      <c r="W141" s="406"/>
      <c r="X141" s="406"/>
      <c r="Y141" s="406"/>
      <c r="Z141" s="406"/>
      <c r="AA141" s="406"/>
      <c r="AB141" s="406"/>
      <c r="AC141" s="406"/>
      <c r="AD141" s="406"/>
      <c r="AE141" s="406"/>
      <c r="AF141" s="406"/>
      <c r="AG141" s="406"/>
      <c r="AH141" s="406"/>
      <c r="AI141" s="406"/>
      <c r="AJ141" s="406"/>
      <c r="AK141" s="406"/>
      <c r="AL141" s="406"/>
      <c r="AM141" s="406"/>
    </row>
    <row r="142" spans="7:39">
      <c r="G142" s="406"/>
      <c r="H142" s="406"/>
      <c r="I142" s="406"/>
      <c r="J142" s="406"/>
      <c r="K142" s="406"/>
      <c r="L142" s="406"/>
      <c r="M142" s="406"/>
      <c r="N142" s="406"/>
      <c r="O142" s="406"/>
      <c r="P142" s="406"/>
      <c r="Q142" s="406"/>
      <c r="R142" s="406"/>
      <c r="S142" s="406"/>
      <c r="T142" s="406"/>
      <c r="U142" s="406"/>
      <c r="V142" s="406"/>
      <c r="W142" s="406"/>
      <c r="X142" s="406"/>
      <c r="Y142" s="406"/>
      <c r="Z142" s="406"/>
      <c r="AA142" s="406"/>
      <c r="AB142" s="406"/>
      <c r="AC142" s="406"/>
      <c r="AD142" s="406"/>
      <c r="AE142" s="406"/>
      <c r="AF142" s="406"/>
      <c r="AG142" s="406"/>
      <c r="AH142" s="406"/>
      <c r="AI142" s="406"/>
      <c r="AJ142" s="406"/>
      <c r="AK142" s="406"/>
      <c r="AL142" s="406"/>
      <c r="AM142" s="406"/>
    </row>
    <row r="143" spans="7:39">
      <c r="G143" s="406"/>
      <c r="H143" s="406"/>
      <c r="I143" s="406"/>
      <c r="J143" s="406"/>
      <c r="K143" s="406"/>
      <c r="L143" s="406"/>
      <c r="M143" s="406"/>
      <c r="N143" s="406"/>
      <c r="O143" s="406"/>
      <c r="P143" s="406"/>
      <c r="Q143" s="406"/>
      <c r="R143" s="406"/>
      <c r="S143" s="406"/>
      <c r="T143" s="406"/>
      <c r="U143" s="406"/>
      <c r="V143" s="406"/>
      <c r="W143" s="406"/>
      <c r="X143" s="406"/>
      <c r="Y143" s="406"/>
      <c r="Z143" s="406"/>
      <c r="AA143" s="406"/>
      <c r="AB143" s="406"/>
      <c r="AC143" s="406"/>
      <c r="AD143" s="406"/>
      <c r="AE143" s="406"/>
      <c r="AF143" s="406"/>
      <c r="AG143" s="406"/>
      <c r="AH143" s="406"/>
      <c r="AI143" s="406"/>
      <c r="AJ143" s="406"/>
      <c r="AK143" s="406"/>
      <c r="AL143" s="406"/>
      <c r="AM143" s="406"/>
    </row>
    <row r="144" spans="7:39">
      <c r="G144" s="406"/>
      <c r="H144" s="406"/>
      <c r="I144" s="406"/>
      <c r="J144" s="406"/>
      <c r="K144" s="406"/>
      <c r="L144" s="406"/>
      <c r="M144" s="406"/>
      <c r="N144" s="406"/>
      <c r="O144" s="406"/>
      <c r="P144" s="406"/>
      <c r="Q144" s="406"/>
      <c r="R144" s="406"/>
      <c r="S144" s="406"/>
      <c r="T144" s="406"/>
      <c r="U144" s="406"/>
      <c r="V144" s="406"/>
      <c r="W144" s="406"/>
      <c r="X144" s="406"/>
      <c r="Y144" s="406"/>
      <c r="Z144" s="406"/>
      <c r="AA144" s="406"/>
      <c r="AB144" s="406"/>
      <c r="AC144" s="406"/>
      <c r="AD144" s="406"/>
      <c r="AE144" s="406"/>
      <c r="AF144" s="406"/>
      <c r="AG144" s="406"/>
      <c r="AH144" s="406"/>
      <c r="AI144" s="406"/>
      <c r="AJ144" s="406"/>
      <c r="AK144" s="406"/>
      <c r="AL144" s="406"/>
      <c r="AM144" s="406"/>
    </row>
    <row r="145" spans="7:39">
      <c r="G145" s="406"/>
      <c r="H145" s="406"/>
      <c r="I145" s="406"/>
      <c r="J145" s="406"/>
      <c r="K145" s="406"/>
      <c r="L145" s="406"/>
      <c r="M145" s="406"/>
      <c r="N145" s="406"/>
      <c r="O145" s="406"/>
      <c r="P145" s="406"/>
      <c r="Q145" s="406"/>
      <c r="R145" s="406"/>
      <c r="S145" s="406"/>
      <c r="T145" s="406"/>
      <c r="U145" s="406"/>
      <c r="V145" s="406"/>
      <c r="W145" s="406"/>
      <c r="X145" s="406"/>
      <c r="Y145" s="406"/>
      <c r="Z145" s="406"/>
      <c r="AA145" s="406"/>
      <c r="AB145" s="406"/>
      <c r="AC145" s="406"/>
      <c r="AD145" s="406"/>
      <c r="AE145" s="406"/>
      <c r="AF145" s="406"/>
      <c r="AG145" s="406"/>
      <c r="AH145" s="406"/>
      <c r="AI145" s="406"/>
      <c r="AJ145" s="406"/>
      <c r="AK145" s="406"/>
      <c r="AL145" s="406"/>
      <c r="AM145" s="406"/>
    </row>
    <row r="146" spans="7:39">
      <c r="G146" s="406"/>
      <c r="H146" s="406"/>
      <c r="I146" s="406"/>
      <c r="J146" s="406"/>
      <c r="K146" s="406"/>
      <c r="L146" s="406"/>
      <c r="M146" s="406"/>
      <c r="N146" s="406"/>
      <c r="O146" s="406"/>
      <c r="P146" s="406"/>
      <c r="Q146" s="406"/>
      <c r="R146" s="406"/>
      <c r="S146" s="406"/>
      <c r="T146" s="406"/>
      <c r="U146" s="406"/>
      <c r="V146" s="406"/>
      <c r="W146" s="406"/>
      <c r="X146" s="406"/>
      <c r="Y146" s="406"/>
      <c r="Z146" s="406"/>
      <c r="AA146" s="406"/>
      <c r="AB146" s="406"/>
      <c r="AC146" s="406"/>
      <c r="AD146" s="406"/>
      <c r="AE146" s="406"/>
      <c r="AF146" s="406"/>
      <c r="AG146" s="406"/>
      <c r="AH146" s="406"/>
      <c r="AI146" s="406"/>
      <c r="AJ146" s="406"/>
      <c r="AK146" s="406"/>
      <c r="AL146" s="406"/>
      <c r="AM146" s="406"/>
    </row>
    <row r="147" spans="7:39">
      <c r="G147" s="406"/>
      <c r="H147" s="406"/>
      <c r="I147" s="406"/>
      <c r="J147" s="406"/>
      <c r="K147" s="406"/>
      <c r="L147" s="406"/>
      <c r="M147" s="406"/>
      <c r="N147" s="406"/>
      <c r="O147" s="406"/>
      <c r="P147" s="406"/>
      <c r="Q147" s="406"/>
      <c r="R147" s="406"/>
      <c r="S147" s="406"/>
      <c r="T147" s="406"/>
      <c r="U147" s="406"/>
      <c r="V147" s="406"/>
      <c r="W147" s="406"/>
      <c r="X147" s="406"/>
      <c r="Y147" s="406"/>
      <c r="Z147" s="406"/>
      <c r="AA147" s="406"/>
      <c r="AB147" s="406"/>
      <c r="AC147" s="406"/>
      <c r="AD147" s="406"/>
      <c r="AE147" s="406"/>
      <c r="AF147" s="406"/>
      <c r="AG147" s="406"/>
      <c r="AH147" s="406"/>
      <c r="AI147" s="406"/>
      <c r="AJ147" s="406"/>
      <c r="AK147" s="406"/>
      <c r="AL147" s="406"/>
      <c r="AM147" s="406"/>
    </row>
    <row r="148" spans="7:39">
      <c r="G148" s="406"/>
      <c r="H148" s="406"/>
      <c r="I148" s="406"/>
      <c r="J148" s="406"/>
      <c r="K148" s="406"/>
      <c r="L148" s="406"/>
      <c r="M148" s="406"/>
      <c r="N148" s="406"/>
      <c r="O148" s="406"/>
      <c r="P148" s="406"/>
      <c r="Q148" s="406"/>
      <c r="R148" s="406"/>
      <c r="S148" s="406"/>
      <c r="T148" s="406"/>
      <c r="U148" s="406"/>
      <c r="V148" s="406"/>
      <c r="W148" s="406"/>
      <c r="X148" s="406"/>
      <c r="Y148" s="406"/>
      <c r="Z148" s="406"/>
      <c r="AA148" s="406"/>
      <c r="AB148" s="406"/>
      <c r="AC148" s="406"/>
      <c r="AD148" s="406"/>
      <c r="AE148" s="406"/>
      <c r="AF148" s="406"/>
      <c r="AG148" s="406"/>
      <c r="AH148" s="406"/>
      <c r="AI148" s="406"/>
      <c r="AJ148" s="406"/>
      <c r="AK148" s="406"/>
      <c r="AL148" s="406"/>
      <c r="AM148" s="406"/>
    </row>
    <row r="149" spans="7:39">
      <c r="G149" s="406"/>
      <c r="H149" s="406"/>
      <c r="I149" s="406"/>
      <c r="J149" s="406"/>
      <c r="K149" s="406"/>
      <c r="L149" s="406"/>
      <c r="M149" s="406"/>
      <c r="N149" s="406"/>
      <c r="O149" s="406"/>
      <c r="P149" s="406"/>
      <c r="Q149" s="406"/>
      <c r="R149" s="406"/>
      <c r="S149" s="406"/>
      <c r="T149" s="406"/>
      <c r="U149" s="406"/>
      <c r="V149" s="406"/>
      <c r="W149" s="406"/>
      <c r="X149" s="406"/>
      <c r="Y149" s="406"/>
      <c r="Z149" s="406"/>
      <c r="AA149" s="406"/>
      <c r="AB149" s="406"/>
      <c r="AC149" s="406"/>
      <c r="AD149" s="406"/>
      <c r="AE149" s="406"/>
      <c r="AF149" s="406"/>
      <c r="AG149" s="406"/>
      <c r="AH149" s="406"/>
      <c r="AI149" s="406"/>
      <c r="AJ149" s="406"/>
      <c r="AK149" s="406"/>
      <c r="AL149" s="406"/>
      <c r="AM149" s="406"/>
    </row>
    <row r="150" spans="7:39">
      <c r="G150" s="406"/>
      <c r="H150" s="406"/>
      <c r="I150" s="406"/>
      <c r="J150" s="406"/>
      <c r="K150" s="406"/>
      <c r="L150" s="406"/>
      <c r="M150" s="406"/>
      <c r="N150" s="406"/>
      <c r="O150" s="406"/>
      <c r="P150" s="406"/>
      <c r="Q150" s="406"/>
      <c r="R150" s="406"/>
      <c r="S150" s="406"/>
      <c r="T150" s="406"/>
      <c r="U150" s="406"/>
      <c r="V150" s="406"/>
      <c r="W150" s="406"/>
      <c r="X150" s="406"/>
      <c r="Y150" s="406"/>
      <c r="Z150" s="406"/>
      <c r="AA150" s="406"/>
      <c r="AB150" s="406"/>
      <c r="AC150" s="406"/>
      <c r="AD150" s="406"/>
      <c r="AE150" s="406"/>
      <c r="AF150" s="406"/>
      <c r="AG150" s="406"/>
      <c r="AH150" s="406"/>
      <c r="AI150" s="406"/>
      <c r="AJ150" s="406"/>
      <c r="AK150" s="406"/>
      <c r="AL150" s="406"/>
      <c r="AM150" s="406"/>
    </row>
    <row r="151" spans="7:39">
      <c r="G151" s="406"/>
      <c r="H151" s="406"/>
      <c r="I151" s="406"/>
      <c r="J151" s="406"/>
      <c r="K151" s="406"/>
      <c r="L151" s="406"/>
      <c r="M151" s="406"/>
      <c r="N151" s="406"/>
      <c r="O151" s="406"/>
      <c r="P151" s="406"/>
      <c r="Q151" s="406"/>
      <c r="R151" s="406"/>
      <c r="S151" s="406"/>
      <c r="T151" s="406"/>
      <c r="U151" s="406"/>
      <c r="V151" s="406"/>
      <c r="W151" s="406"/>
      <c r="X151" s="406"/>
      <c r="Y151" s="406"/>
      <c r="Z151" s="406"/>
      <c r="AA151" s="406"/>
      <c r="AB151" s="406"/>
      <c r="AC151" s="406"/>
      <c r="AD151" s="406"/>
      <c r="AE151" s="406"/>
      <c r="AF151" s="406"/>
      <c r="AG151" s="406"/>
      <c r="AH151" s="406"/>
      <c r="AI151" s="406"/>
      <c r="AJ151" s="406"/>
      <c r="AK151" s="406"/>
      <c r="AL151" s="406"/>
      <c r="AM151" s="406"/>
    </row>
    <row r="152" spans="7:39">
      <c r="G152" s="406"/>
      <c r="H152" s="406"/>
      <c r="I152" s="406"/>
      <c r="J152" s="406"/>
      <c r="K152" s="406"/>
      <c r="L152" s="406"/>
      <c r="M152" s="406"/>
      <c r="N152" s="406"/>
      <c r="O152" s="406"/>
      <c r="P152" s="406"/>
      <c r="Q152" s="406"/>
      <c r="R152" s="406"/>
      <c r="S152" s="406"/>
      <c r="T152" s="406"/>
      <c r="U152" s="406"/>
      <c r="V152" s="406"/>
      <c r="W152" s="406"/>
      <c r="X152" s="406"/>
      <c r="Y152" s="406"/>
      <c r="Z152" s="406"/>
      <c r="AA152" s="406"/>
      <c r="AB152" s="406"/>
      <c r="AC152" s="406"/>
      <c r="AD152" s="406"/>
      <c r="AE152" s="406"/>
      <c r="AF152" s="406"/>
      <c r="AG152" s="406"/>
      <c r="AH152" s="406"/>
      <c r="AI152" s="406"/>
      <c r="AJ152" s="406"/>
      <c r="AK152" s="406"/>
      <c r="AL152" s="406"/>
      <c r="AM152" s="406"/>
    </row>
    <row r="153" spans="7:39">
      <c r="G153" s="406"/>
      <c r="H153" s="406"/>
      <c r="I153" s="406"/>
      <c r="J153" s="406"/>
      <c r="K153" s="406"/>
      <c r="L153" s="406"/>
      <c r="M153" s="406"/>
      <c r="N153" s="406"/>
      <c r="O153" s="406"/>
      <c r="P153" s="406"/>
      <c r="Q153" s="406"/>
      <c r="R153" s="406"/>
      <c r="S153" s="406"/>
      <c r="T153" s="406"/>
      <c r="U153" s="406"/>
      <c r="V153" s="406"/>
      <c r="W153" s="406"/>
      <c r="X153" s="406"/>
      <c r="Y153" s="406"/>
      <c r="Z153" s="406"/>
      <c r="AA153" s="406"/>
      <c r="AB153" s="406"/>
      <c r="AC153" s="406"/>
      <c r="AD153" s="406"/>
      <c r="AE153" s="406"/>
      <c r="AF153" s="406"/>
      <c r="AG153" s="406"/>
      <c r="AH153" s="406"/>
      <c r="AI153" s="406"/>
      <c r="AJ153" s="406"/>
      <c r="AK153" s="406"/>
      <c r="AL153" s="406"/>
      <c r="AM153" s="406"/>
    </row>
    <row r="154" spans="7:39">
      <c r="G154" s="406"/>
      <c r="H154" s="406"/>
      <c r="I154" s="406"/>
      <c r="J154" s="406"/>
      <c r="K154" s="406"/>
      <c r="L154" s="406"/>
      <c r="M154" s="406"/>
      <c r="N154" s="406"/>
      <c r="O154" s="406"/>
      <c r="P154" s="406"/>
      <c r="Q154" s="406"/>
      <c r="R154" s="406"/>
      <c r="S154" s="406"/>
      <c r="T154" s="406"/>
      <c r="U154" s="406"/>
      <c r="V154" s="406"/>
      <c r="W154" s="406"/>
      <c r="X154" s="406"/>
      <c r="Y154" s="406"/>
      <c r="Z154" s="406"/>
      <c r="AA154" s="406"/>
      <c r="AB154" s="406"/>
      <c r="AC154" s="406"/>
      <c r="AD154" s="406"/>
      <c r="AE154" s="406"/>
      <c r="AF154" s="406"/>
      <c r="AG154" s="406"/>
      <c r="AH154" s="406"/>
      <c r="AI154" s="406"/>
      <c r="AJ154" s="406"/>
      <c r="AK154" s="406"/>
      <c r="AL154" s="406"/>
      <c r="AM154" s="406"/>
    </row>
    <row r="155" spans="7:39">
      <c r="G155" s="406"/>
      <c r="H155" s="406"/>
      <c r="I155" s="406"/>
      <c r="J155" s="406"/>
      <c r="K155" s="406"/>
      <c r="L155" s="406"/>
      <c r="M155" s="406"/>
      <c r="N155" s="406"/>
      <c r="O155" s="406"/>
      <c r="P155" s="406"/>
      <c r="Q155" s="406"/>
      <c r="R155" s="406"/>
      <c r="S155" s="406"/>
      <c r="T155" s="406"/>
      <c r="U155" s="406"/>
      <c r="V155" s="406"/>
      <c r="W155" s="406"/>
      <c r="X155" s="406"/>
      <c r="Y155" s="406"/>
      <c r="Z155" s="406"/>
      <c r="AA155" s="406"/>
      <c r="AB155" s="406"/>
      <c r="AC155" s="406"/>
      <c r="AD155" s="406"/>
      <c r="AE155" s="406"/>
      <c r="AF155" s="406"/>
      <c r="AG155" s="406"/>
      <c r="AH155" s="406"/>
      <c r="AI155" s="406"/>
      <c r="AJ155" s="406"/>
      <c r="AK155" s="406"/>
      <c r="AL155" s="406"/>
      <c r="AM155" s="406"/>
    </row>
    <row r="156" spans="7:39">
      <c r="G156" s="406"/>
      <c r="H156" s="406"/>
      <c r="I156" s="406"/>
      <c r="J156" s="406"/>
      <c r="K156" s="406"/>
      <c r="L156" s="406"/>
      <c r="M156" s="406"/>
      <c r="N156" s="406"/>
      <c r="O156" s="406"/>
      <c r="P156" s="406"/>
      <c r="Q156" s="406"/>
      <c r="R156" s="406"/>
      <c r="S156" s="406"/>
      <c r="T156" s="406"/>
      <c r="U156" s="406"/>
      <c r="V156" s="406"/>
      <c r="W156" s="406"/>
      <c r="X156" s="406"/>
      <c r="Y156" s="406"/>
      <c r="Z156" s="406"/>
      <c r="AA156" s="406"/>
      <c r="AB156" s="406"/>
      <c r="AC156" s="406"/>
      <c r="AD156" s="406"/>
      <c r="AE156" s="406"/>
      <c r="AF156" s="406"/>
      <c r="AG156" s="406"/>
      <c r="AH156" s="406"/>
      <c r="AI156" s="406"/>
      <c r="AJ156" s="406"/>
      <c r="AK156" s="406"/>
      <c r="AL156" s="406"/>
      <c r="AM156" s="406"/>
    </row>
    <row r="157" spans="7:39">
      <c r="G157" s="406"/>
      <c r="H157" s="406"/>
      <c r="I157" s="406"/>
      <c r="J157" s="406"/>
      <c r="K157" s="406"/>
      <c r="L157" s="406"/>
      <c r="M157" s="406"/>
      <c r="N157" s="406"/>
      <c r="O157" s="406"/>
      <c r="P157" s="406"/>
      <c r="Q157" s="406"/>
      <c r="R157" s="406"/>
      <c r="S157" s="406"/>
      <c r="T157" s="406"/>
      <c r="U157" s="406"/>
      <c r="V157" s="406"/>
      <c r="W157" s="406"/>
      <c r="X157" s="406"/>
      <c r="Y157" s="406"/>
      <c r="Z157" s="406"/>
      <c r="AA157" s="406"/>
      <c r="AB157" s="406"/>
      <c r="AC157" s="406"/>
      <c r="AD157" s="406"/>
      <c r="AE157" s="406"/>
      <c r="AF157" s="406"/>
      <c r="AG157" s="406"/>
      <c r="AH157" s="406"/>
      <c r="AI157" s="406"/>
      <c r="AJ157" s="406"/>
      <c r="AK157" s="406"/>
      <c r="AL157" s="406"/>
      <c r="AM157" s="406"/>
    </row>
    <row r="158" spans="7:39">
      <c r="G158" s="406"/>
      <c r="H158" s="406"/>
      <c r="I158" s="406"/>
      <c r="J158" s="406"/>
      <c r="K158" s="406"/>
      <c r="L158" s="406"/>
      <c r="M158" s="406"/>
      <c r="N158" s="406"/>
      <c r="O158" s="406"/>
      <c r="P158" s="406"/>
      <c r="Q158" s="406"/>
      <c r="R158" s="406"/>
      <c r="S158" s="406"/>
      <c r="T158" s="406"/>
      <c r="U158" s="406"/>
      <c r="V158" s="406"/>
      <c r="W158" s="406"/>
      <c r="X158" s="406"/>
      <c r="Y158" s="406"/>
      <c r="Z158" s="406"/>
      <c r="AA158" s="406"/>
      <c r="AB158" s="406"/>
      <c r="AC158" s="406"/>
      <c r="AD158" s="406"/>
      <c r="AE158" s="406"/>
      <c r="AF158" s="406"/>
      <c r="AG158" s="406"/>
      <c r="AH158" s="406"/>
      <c r="AI158" s="406"/>
      <c r="AJ158" s="406"/>
      <c r="AK158" s="406"/>
      <c r="AL158" s="406"/>
      <c r="AM158" s="406"/>
    </row>
    <row r="159" spans="7:39">
      <c r="G159" s="406"/>
      <c r="H159" s="406"/>
      <c r="I159" s="406"/>
      <c r="J159" s="406"/>
      <c r="K159" s="406"/>
      <c r="L159" s="406"/>
      <c r="M159" s="406"/>
      <c r="N159" s="406"/>
      <c r="O159" s="406"/>
      <c r="P159" s="406"/>
      <c r="Q159" s="406"/>
      <c r="R159" s="406"/>
      <c r="S159" s="406"/>
      <c r="T159" s="406"/>
      <c r="U159" s="406"/>
      <c r="V159" s="406"/>
      <c r="W159" s="406"/>
      <c r="X159" s="406"/>
      <c r="Y159" s="406"/>
      <c r="Z159" s="406"/>
      <c r="AA159" s="406"/>
      <c r="AB159" s="406"/>
      <c r="AC159" s="406"/>
      <c r="AD159" s="406"/>
      <c r="AE159" s="406"/>
      <c r="AF159" s="406"/>
      <c r="AG159" s="406"/>
      <c r="AH159" s="406"/>
      <c r="AI159" s="406"/>
      <c r="AJ159" s="406"/>
      <c r="AK159" s="406"/>
      <c r="AL159" s="406"/>
      <c r="AM159" s="406"/>
    </row>
    <row r="160" spans="7:39">
      <c r="G160" s="406"/>
      <c r="H160" s="406"/>
      <c r="I160" s="406"/>
      <c r="J160" s="406"/>
      <c r="K160" s="406"/>
      <c r="L160" s="406"/>
      <c r="M160" s="406"/>
      <c r="N160" s="406"/>
      <c r="O160" s="406"/>
      <c r="P160" s="406"/>
      <c r="Q160" s="406"/>
      <c r="R160" s="406"/>
      <c r="S160" s="406"/>
      <c r="T160" s="406"/>
      <c r="U160" s="406"/>
      <c r="V160" s="406"/>
      <c r="W160" s="406"/>
      <c r="X160" s="406"/>
      <c r="Y160" s="406"/>
      <c r="Z160" s="406"/>
      <c r="AA160" s="406"/>
      <c r="AB160" s="406"/>
      <c r="AC160" s="406"/>
      <c r="AD160" s="406"/>
      <c r="AE160" s="406"/>
      <c r="AF160" s="406"/>
      <c r="AG160" s="406"/>
      <c r="AH160" s="406"/>
      <c r="AI160" s="406"/>
      <c r="AJ160" s="406"/>
      <c r="AK160" s="406"/>
      <c r="AL160" s="406"/>
      <c r="AM160" s="406"/>
    </row>
    <row r="161" spans="7:39">
      <c r="G161" s="406"/>
      <c r="H161" s="406"/>
      <c r="I161" s="406"/>
      <c r="J161" s="406"/>
      <c r="K161" s="406"/>
      <c r="L161" s="406"/>
      <c r="M161" s="406"/>
      <c r="N161" s="406"/>
      <c r="O161" s="406"/>
      <c r="P161" s="406"/>
      <c r="Q161" s="406"/>
      <c r="R161" s="406"/>
      <c r="S161" s="406"/>
      <c r="T161" s="406"/>
      <c r="U161" s="406"/>
      <c r="V161" s="406"/>
      <c r="W161" s="406"/>
      <c r="X161" s="406"/>
      <c r="Y161" s="406"/>
      <c r="Z161" s="406"/>
      <c r="AA161" s="406"/>
      <c r="AB161" s="406"/>
      <c r="AC161" s="406"/>
      <c r="AD161" s="406"/>
      <c r="AE161" s="406"/>
      <c r="AF161" s="406"/>
      <c r="AG161" s="406"/>
      <c r="AH161" s="406"/>
      <c r="AI161" s="406"/>
      <c r="AJ161" s="406"/>
      <c r="AK161" s="406"/>
      <c r="AL161" s="406"/>
      <c r="AM161" s="406"/>
    </row>
    <row r="162" spans="7:39">
      <c r="G162" s="406"/>
      <c r="H162" s="406"/>
      <c r="I162" s="406"/>
      <c r="J162" s="406"/>
      <c r="K162" s="406"/>
      <c r="L162" s="406"/>
      <c r="M162" s="406"/>
      <c r="N162" s="406"/>
      <c r="O162" s="406"/>
      <c r="P162" s="406"/>
      <c r="Q162" s="406"/>
      <c r="R162" s="406"/>
      <c r="S162" s="406"/>
      <c r="T162" s="406"/>
      <c r="U162" s="406"/>
      <c r="V162" s="406"/>
      <c r="W162" s="406"/>
      <c r="X162" s="406"/>
      <c r="Y162" s="406"/>
      <c r="Z162" s="406"/>
      <c r="AA162" s="406"/>
      <c r="AB162" s="406"/>
      <c r="AC162" s="406"/>
      <c r="AD162" s="406"/>
      <c r="AE162" s="406"/>
      <c r="AF162" s="406"/>
      <c r="AG162" s="406"/>
      <c r="AH162" s="406"/>
      <c r="AI162" s="406"/>
      <c r="AJ162" s="406"/>
      <c r="AK162" s="406"/>
      <c r="AL162" s="406"/>
      <c r="AM162" s="406"/>
    </row>
    <row r="163" spans="7:39">
      <c r="G163" s="406"/>
      <c r="H163" s="406"/>
      <c r="I163" s="406"/>
      <c r="J163" s="406"/>
      <c r="K163" s="406"/>
      <c r="L163" s="406"/>
      <c r="M163" s="406"/>
      <c r="N163" s="406"/>
      <c r="O163" s="406"/>
      <c r="P163" s="406"/>
      <c r="Q163" s="406"/>
      <c r="R163" s="406"/>
      <c r="S163" s="406"/>
      <c r="T163" s="406"/>
      <c r="U163" s="406"/>
      <c r="V163" s="406"/>
      <c r="W163" s="406"/>
      <c r="X163" s="406"/>
      <c r="Y163" s="406"/>
      <c r="Z163" s="406"/>
      <c r="AA163" s="406"/>
      <c r="AB163" s="406"/>
      <c r="AC163" s="406"/>
      <c r="AD163" s="406"/>
      <c r="AE163" s="406"/>
      <c r="AF163" s="406"/>
      <c r="AG163" s="406"/>
      <c r="AH163" s="406"/>
      <c r="AI163" s="406"/>
      <c r="AJ163" s="406"/>
      <c r="AK163" s="406"/>
      <c r="AL163" s="406"/>
      <c r="AM163" s="406"/>
    </row>
    <row r="164" spans="7:39">
      <c r="G164" s="406"/>
      <c r="H164" s="406"/>
      <c r="I164" s="406"/>
      <c r="J164" s="406"/>
      <c r="K164" s="406"/>
      <c r="L164" s="406"/>
      <c r="M164" s="406"/>
      <c r="N164" s="406"/>
      <c r="O164" s="406"/>
      <c r="P164" s="406"/>
      <c r="Q164" s="406"/>
      <c r="R164" s="406"/>
      <c r="S164" s="406"/>
      <c r="T164" s="406"/>
      <c r="U164" s="406"/>
      <c r="V164" s="406"/>
      <c r="W164" s="406"/>
      <c r="X164" s="406"/>
      <c r="Y164" s="406"/>
      <c r="Z164" s="406"/>
      <c r="AA164" s="406"/>
      <c r="AB164" s="406"/>
      <c r="AC164" s="406"/>
      <c r="AD164" s="406"/>
      <c r="AE164" s="406"/>
      <c r="AF164" s="406"/>
      <c r="AG164" s="406"/>
      <c r="AH164" s="406"/>
      <c r="AI164" s="406"/>
      <c r="AJ164" s="406"/>
      <c r="AK164" s="406"/>
      <c r="AL164" s="406"/>
      <c r="AM164" s="406"/>
    </row>
    <row r="165" spans="7:39">
      <c r="G165" s="406"/>
      <c r="H165" s="406"/>
      <c r="I165" s="406"/>
      <c r="J165" s="406"/>
      <c r="K165" s="406"/>
      <c r="L165" s="406"/>
      <c r="M165" s="406"/>
      <c r="N165" s="406"/>
      <c r="O165" s="406"/>
      <c r="P165" s="406"/>
      <c r="Q165" s="406"/>
      <c r="R165" s="406"/>
      <c r="S165" s="406"/>
      <c r="T165" s="406"/>
      <c r="U165" s="406"/>
      <c r="V165" s="406"/>
      <c r="W165" s="406"/>
      <c r="X165" s="406"/>
      <c r="Y165" s="406"/>
      <c r="Z165" s="406"/>
      <c r="AA165" s="406"/>
      <c r="AB165" s="406"/>
      <c r="AC165" s="406"/>
      <c r="AD165" s="406"/>
      <c r="AE165" s="406"/>
      <c r="AF165" s="406"/>
      <c r="AG165" s="406"/>
      <c r="AH165" s="406"/>
      <c r="AI165" s="406"/>
      <c r="AJ165" s="406"/>
      <c r="AK165" s="406"/>
      <c r="AL165" s="406"/>
      <c r="AM165" s="406"/>
    </row>
    <row r="166" spans="7:39">
      <c r="G166" s="406"/>
      <c r="H166" s="406"/>
      <c r="I166" s="406"/>
      <c r="J166" s="406"/>
      <c r="K166" s="406"/>
      <c r="L166" s="406"/>
      <c r="M166" s="406"/>
      <c r="N166" s="406"/>
      <c r="O166" s="406"/>
      <c r="P166" s="406"/>
      <c r="Q166" s="406"/>
      <c r="R166" s="406"/>
      <c r="S166" s="406"/>
      <c r="T166" s="406"/>
      <c r="U166" s="406"/>
      <c r="V166" s="406"/>
      <c r="W166" s="406"/>
      <c r="X166" s="406"/>
      <c r="Y166" s="406"/>
      <c r="Z166" s="406"/>
      <c r="AA166" s="406"/>
      <c r="AB166" s="406"/>
      <c r="AC166" s="406"/>
      <c r="AD166" s="406"/>
      <c r="AE166" s="406"/>
      <c r="AF166" s="406"/>
      <c r="AG166" s="406"/>
      <c r="AH166" s="406"/>
      <c r="AI166" s="406"/>
      <c r="AJ166" s="406"/>
      <c r="AK166" s="406"/>
      <c r="AL166" s="406"/>
      <c r="AM166" s="406"/>
    </row>
    <row r="167" spans="7:39">
      <c r="G167" s="406"/>
      <c r="H167" s="406"/>
      <c r="I167" s="406"/>
      <c r="J167" s="406"/>
      <c r="K167" s="406"/>
      <c r="L167" s="406"/>
      <c r="M167" s="406"/>
      <c r="N167" s="406"/>
      <c r="O167" s="406"/>
      <c r="P167" s="406"/>
      <c r="Q167" s="406"/>
      <c r="R167" s="406"/>
      <c r="S167" s="406"/>
      <c r="T167" s="406"/>
      <c r="U167" s="406"/>
      <c r="V167" s="406"/>
      <c r="W167" s="406"/>
      <c r="X167" s="406"/>
      <c r="Y167" s="406"/>
      <c r="Z167" s="406"/>
      <c r="AA167" s="406"/>
      <c r="AB167" s="406"/>
      <c r="AC167" s="406"/>
      <c r="AD167" s="406"/>
      <c r="AE167" s="406"/>
      <c r="AF167" s="406"/>
      <c r="AG167" s="406"/>
      <c r="AH167" s="406"/>
      <c r="AI167" s="406"/>
      <c r="AJ167" s="406"/>
      <c r="AK167" s="406"/>
      <c r="AL167" s="406"/>
      <c r="AM167" s="406"/>
    </row>
    <row r="168" spans="7:39">
      <c r="G168" s="406"/>
      <c r="H168" s="406"/>
      <c r="I168" s="406"/>
      <c r="J168" s="406"/>
      <c r="K168" s="406"/>
      <c r="L168" s="406"/>
      <c r="M168" s="406"/>
      <c r="N168" s="406"/>
      <c r="O168" s="406"/>
      <c r="P168" s="406"/>
      <c r="Q168" s="406"/>
      <c r="R168" s="406"/>
      <c r="S168" s="406"/>
      <c r="T168" s="406"/>
      <c r="U168" s="406"/>
      <c r="V168" s="406"/>
      <c r="W168" s="406"/>
      <c r="X168" s="406"/>
      <c r="Y168" s="406"/>
      <c r="Z168" s="406"/>
      <c r="AA168" s="406"/>
      <c r="AB168" s="406"/>
      <c r="AC168" s="406"/>
      <c r="AD168" s="406"/>
      <c r="AE168" s="406"/>
      <c r="AF168" s="406"/>
      <c r="AG168" s="406"/>
      <c r="AH168" s="406"/>
      <c r="AI168" s="406"/>
      <c r="AJ168" s="406"/>
      <c r="AK168" s="406"/>
      <c r="AL168" s="406"/>
      <c r="AM168" s="406"/>
    </row>
    <row r="169" spans="7:39">
      <c r="G169" s="406"/>
      <c r="H169" s="406"/>
      <c r="I169" s="406"/>
      <c r="J169" s="406"/>
      <c r="K169" s="406"/>
      <c r="L169" s="406"/>
      <c r="M169" s="406"/>
      <c r="N169" s="406"/>
      <c r="O169" s="406"/>
      <c r="P169" s="406"/>
      <c r="Q169" s="406"/>
      <c r="R169" s="406"/>
      <c r="S169" s="406"/>
      <c r="T169" s="406"/>
      <c r="U169" s="406"/>
      <c r="V169" s="406"/>
      <c r="W169" s="406"/>
      <c r="X169" s="406"/>
      <c r="Y169" s="406"/>
      <c r="Z169" s="406"/>
      <c r="AA169" s="406"/>
      <c r="AB169" s="406"/>
      <c r="AC169" s="406"/>
      <c r="AD169" s="406"/>
      <c r="AE169" s="406"/>
      <c r="AF169" s="406"/>
      <c r="AG169" s="406"/>
      <c r="AH169" s="406"/>
      <c r="AI169" s="406"/>
      <c r="AJ169" s="406"/>
      <c r="AK169" s="406"/>
      <c r="AL169" s="406"/>
      <c r="AM169" s="406"/>
    </row>
    <row r="170" spans="7:39">
      <c r="G170" s="406"/>
      <c r="H170" s="406"/>
      <c r="I170" s="406"/>
      <c r="J170" s="406"/>
      <c r="K170" s="406"/>
      <c r="L170" s="406"/>
      <c r="M170" s="406"/>
      <c r="N170" s="406"/>
      <c r="O170" s="406"/>
      <c r="P170" s="406"/>
      <c r="Q170" s="406"/>
      <c r="R170" s="406"/>
      <c r="S170" s="406"/>
      <c r="T170" s="406"/>
      <c r="U170" s="406"/>
      <c r="V170" s="406"/>
      <c r="W170" s="406"/>
      <c r="X170" s="406"/>
      <c r="Y170" s="406"/>
      <c r="Z170" s="406"/>
      <c r="AA170" s="406"/>
      <c r="AB170" s="406"/>
      <c r="AC170" s="406"/>
      <c r="AD170" s="406"/>
      <c r="AE170" s="406"/>
      <c r="AF170" s="406"/>
      <c r="AG170" s="406"/>
      <c r="AH170" s="406"/>
      <c r="AI170" s="406"/>
      <c r="AJ170" s="406"/>
      <c r="AK170" s="406"/>
      <c r="AL170" s="406"/>
      <c r="AM170" s="406"/>
    </row>
    <row r="171" spans="7:39">
      <c r="G171" s="406"/>
      <c r="H171" s="406"/>
      <c r="I171" s="406"/>
      <c r="J171" s="406"/>
      <c r="K171" s="406"/>
      <c r="L171" s="406"/>
      <c r="M171" s="406"/>
      <c r="N171" s="406"/>
      <c r="O171" s="406"/>
      <c r="P171" s="406"/>
      <c r="Q171" s="406"/>
      <c r="R171" s="406"/>
      <c r="S171" s="406"/>
      <c r="T171" s="406"/>
      <c r="U171" s="406"/>
      <c r="V171" s="406"/>
      <c r="W171" s="406"/>
      <c r="X171" s="406"/>
      <c r="Y171" s="406"/>
      <c r="Z171" s="406"/>
      <c r="AA171" s="406"/>
      <c r="AB171" s="406"/>
      <c r="AC171" s="406"/>
      <c r="AD171" s="406"/>
      <c r="AE171" s="406"/>
      <c r="AF171" s="406"/>
      <c r="AG171" s="406"/>
      <c r="AH171" s="406"/>
      <c r="AI171" s="406"/>
      <c r="AJ171" s="406"/>
      <c r="AK171" s="406"/>
      <c r="AL171" s="406"/>
      <c r="AM171" s="406"/>
    </row>
    <row r="172" spans="7:39">
      <c r="G172" s="406"/>
      <c r="H172" s="406"/>
      <c r="I172" s="406"/>
      <c r="J172" s="406"/>
      <c r="K172" s="406"/>
      <c r="L172" s="406"/>
      <c r="M172" s="406"/>
      <c r="N172" s="406"/>
      <c r="O172" s="406"/>
      <c r="P172" s="406"/>
      <c r="Q172" s="406"/>
      <c r="R172" s="406"/>
      <c r="S172" s="406"/>
      <c r="T172" s="406"/>
      <c r="U172" s="406"/>
      <c r="V172" s="406"/>
      <c r="W172" s="406"/>
      <c r="X172" s="406"/>
      <c r="Y172" s="406"/>
      <c r="Z172" s="406"/>
      <c r="AA172" s="406"/>
      <c r="AB172" s="406"/>
      <c r="AC172" s="406"/>
      <c r="AD172" s="406"/>
      <c r="AE172" s="406"/>
      <c r="AF172" s="406"/>
      <c r="AG172" s="406"/>
      <c r="AH172" s="406"/>
      <c r="AI172" s="406"/>
      <c r="AJ172" s="406"/>
      <c r="AK172" s="406"/>
      <c r="AL172" s="406"/>
      <c r="AM172" s="406"/>
    </row>
    <row r="173" spans="7:39">
      <c r="G173" s="406"/>
      <c r="H173" s="406"/>
      <c r="I173" s="406"/>
      <c r="J173" s="406"/>
      <c r="K173" s="406"/>
      <c r="L173" s="406"/>
      <c r="M173" s="406"/>
      <c r="N173" s="406"/>
      <c r="O173" s="406"/>
      <c r="P173" s="406"/>
      <c r="Q173" s="406"/>
      <c r="R173" s="406"/>
      <c r="S173" s="406"/>
      <c r="T173" s="406"/>
      <c r="U173" s="406"/>
      <c r="V173" s="406"/>
      <c r="W173" s="406"/>
      <c r="X173" s="406"/>
      <c r="Y173" s="406"/>
      <c r="Z173" s="406"/>
      <c r="AA173" s="406"/>
      <c r="AB173" s="406"/>
      <c r="AC173" s="406"/>
      <c r="AD173" s="406"/>
      <c r="AE173" s="406"/>
      <c r="AF173" s="406"/>
      <c r="AG173" s="406"/>
      <c r="AH173" s="406"/>
      <c r="AI173" s="406"/>
      <c r="AJ173" s="406"/>
      <c r="AK173" s="406"/>
      <c r="AL173" s="406"/>
      <c r="AM173" s="406"/>
    </row>
    <row r="174" spans="7:39">
      <c r="G174" s="406"/>
      <c r="H174" s="406"/>
      <c r="I174" s="406"/>
      <c r="J174" s="406"/>
      <c r="K174" s="406"/>
      <c r="L174" s="406"/>
      <c r="M174" s="406"/>
      <c r="N174" s="406"/>
      <c r="O174" s="406"/>
      <c r="P174" s="406"/>
      <c r="Q174" s="406"/>
      <c r="R174" s="406"/>
      <c r="S174" s="406"/>
      <c r="T174" s="406"/>
      <c r="U174" s="406"/>
      <c r="V174" s="406"/>
      <c r="W174" s="406"/>
      <c r="X174" s="406"/>
      <c r="Y174" s="406"/>
      <c r="Z174" s="406"/>
      <c r="AA174" s="406"/>
      <c r="AB174" s="406"/>
      <c r="AC174" s="406"/>
      <c r="AD174" s="406"/>
      <c r="AE174" s="406"/>
      <c r="AF174" s="406"/>
      <c r="AG174" s="406"/>
      <c r="AH174" s="406"/>
      <c r="AI174" s="406"/>
      <c r="AJ174" s="406"/>
      <c r="AK174" s="406"/>
      <c r="AL174" s="406"/>
      <c r="AM174" s="406"/>
    </row>
    <row r="175" spans="7:39">
      <c r="G175" s="406"/>
      <c r="H175" s="406"/>
      <c r="I175" s="406"/>
      <c r="J175" s="406"/>
      <c r="K175" s="406"/>
      <c r="L175" s="406"/>
      <c r="M175" s="406"/>
      <c r="N175" s="406"/>
      <c r="O175" s="406"/>
      <c r="P175" s="406"/>
      <c r="Q175" s="406"/>
      <c r="R175" s="406"/>
      <c r="S175" s="406"/>
      <c r="T175" s="406"/>
      <c r="U175" s="406"/>
      <c r="V175" s="406"/>
      <c r="W175" s="406"/>
      <c r="X175" s="406"/>
      <c r="Y175" s="406"/>
      <c r="Z175" s="406"/>
      <c r="AA175" s="406"/>
      <c r="AB175" s="406"/>
      <c r="AC175" s="406"/>
      <c r="AD175" s="406"/>
      <c r="AE175" s="406"/>
      <c r="AF175" s="406"/>
      <c r="AG175" s="406"/>
      <c r="AH175" s="406"/>
      <c r="AI175" s="406"/>
      <c r="AJ175" s="406"/>
      <c r="AK175" s="406"/>
      <c r="AL175" s="406"/>
      <c r="AM175" s="406"/>
    </row>
    <row r="176" spans="7:39">
      <c r="G176" s="406"/>
      <c r="H176" s="406"/>
      <c r="I176" s="406"/>
      <c r="J176" s="406"/>
      <c r="K176" s="406"/>
      <c r="L176" s="406"/>
      <c r="M176" s="406"/>
      <c r="N176" s="406"/>
      <c r="O176" s="406"/>
      <c r="P176" s="406"/>
      <c r="Q176" s="406"/>
      <c r="R176" s="406"/>
      <c r="S176" s="406"/>
      <c r="T176" s="406"/>
      <c r="U176" s="406"/>
      <c r="V176" s="406"/>
      <c r="W176" s="406"/>
      <c r="X176" s="406"/>
      <c r="Y176" s="406"/>
      <c r="Z176" s="406"/>
      <c r="AA176" s="406"/>
      <c r="AB176" s="406"/>
      <c r="AC176" s="406"/>
      <c r="AD176" s="406"/>
      <c r="AE176" s="406"/>
      <c r="AF176" s="406"/>
      <c r="AG176" s="406"/>
      <c r="AH176" s="406"/>
      <c r="AI176" s="406"/>
      <c r="AJ176" s="406"/>
      <c r="AK176" s="406"/>
      <c r="AL176" s="406"/>
      <c r="AM176" s="406"/>
    </row>
    <row r="177" spans="7:39">
      <c r="G177" s="406"/>
      <c r="H177" s="406"/>
      <c r="I177" s="406"/>
      <c r="J177" s="406"/>
      <c r="K177" s="406"/>
      <c r="L177" s="406"/>
      <c r="M177" s="406"/>
      <c r="N177" s="406"/>
      <c r="O177" s="406"/>
      <c r="P177" s="406"/>
      <c r="Q177" s="406"/>
      <c r="R177" s="406"/>
      <c r="S177" s="406"/>
      <c r="T177" s="406"/>
      <c r="U177" s="406"/>
      <c r="V177" s="406"/>
      <c r="W177" s="406"/>
      <c r="X177" s="406"/>
      <c r="Y177" s="406"/>
      <c r="Z177" s="406"/>
      <c r="AA177" s="406"/>
      <c r="AB177" s="406"/>
      <c r="AC177" s="406"/>
      <c r="AD177" s="406"/>
      <c r="AE177" s="406"/>
      <c r="AF177" s="406"/>
      <c r="AG177" s="406"/>
      <c r="AH177" s="406"/>
      <c r="AI177" s="406"/>
      <c r="AJ177" s="406"/>
      <c r="AK177" s="406"/>
      <c r="AL177" s="406"/>
      <c r="AM177" s="406"/>
    </row>
    <row r="178" spans="7:39">
      <c r="G178" s="406"/>
      <c r="H178" s="406"/>
      <c r="I178" s="406"/>
      <c r="J178" s="406"/>
      <c r="K178" s="406"/>
      <c r="L178" s="406"/>
      <c r="M178" s="406"/>
      <c r="N178" s="406"/>
      <c r="O178" s="406"/>
      <c r="P178" s="406"/>
      <c r="Q178" s="406"/>
      <c r="R178" s="406"/>
      <c r="S178" s="406"/>
      <c r="T178" s="406"/>
      <c r="U178" s="406"/>
      <c r="V178" s="406"/>
      <c r="W178" s="406"/>
      <c r="X178" s="406"/>
      <c r="Y178" s="406"/>
      <c r="Z178" s="406"/>
      <c r="AA178" s="406"/>
      <c r="AB178" s="406"/>
      <c r="AC178" s="406"/>
      <c r="AD178" s="406"/>
      <c r="AE178" s="406"/>
      <c r="AF178" s="406"/>
      <c r="AG178" s="406"/>
      <c r="AH178" s="406"/>
      <c r="AI178" s="406"/>
      <c r="AJ178" s="406"/>
      <c r="AK178" s="406"/>
      <c r="AL178" s="406"/>
      <c r="AM178" s="406"/>
    </row>
    <row r="179" spans="7:39">
      <c r="G179" s="406"/>
      <c r="H179" s="406"/>
      <c r="I179" s="406"/>
      <c r="J179" s="406"/>
      <c r="K179" s="406"/>
      <c r="L179" s="406"/>
      <c r="M179" s="406"/>
      <c r="N179" s="406"/>
      <c r="O179" s="406"/>
      <c r="P179" s="406"/>
      <c r="Q179" s="406"/>
      <c r="R179" s="406"/>
      <c r="S179" s="406"/>
      <c r="T179" s="406"/>
      <c r="U179" s="406"/>
      <c r="V179" s="406"/>
      <c r="W179" s="406"/>
      <c r="X179" s="406"/>
      <c r="Y179" s="406"/>
      <c r="Z179" s="406"/>
      <c r="AA179" s="406"/>
      <c r="AB179" s="406"/>
      <c r="AC179" s="406"/>
      <c r="AD179" s="406"/>
      <c r="AE179" s="406"/>
      <c r="AF179" s="406"/>
      <c r="AG179" s="406"/>
      <c r="AH179" s="406"/>
      <c r="AI179" s="406"/>
      <c r="AJ179" s="406"/>
      <c r="AK179" s="406"/>
      <c r="AL179" s="406"/>
      <c r="AM179" s="406"/>
    </row>
    <row r="180" spans="7:39">
      <c r="G180" s="406"/>
      <c r="H180" s="406"/>
      <c r="I180" s="406"/>
      <c r="J180" s="406"/>
      <c r="K180" s="406"/>
      <c r="L180" s="406"/>
      <c r="M180" s="406"/>
      <c r="N180" s="406"/>
      <c r="O180" s="406"/>
      <c r="P180" s="406"/>
      <c r="Q180" s="406"/>
      <c r="R180" s="406"/>
      <c r="S180" s="406"/>
      <c r="T180" s="406"/>
      <c r="U180" s="406"/>
      <c r="V180" s="406"/>
      <c r="W180" s="406"/>
      <c r="X180" s="406"/>
      <c r="Y180" s="406"/>
      <c r="Z180" s="406"/>
      <c r="AA180" s="406"/>
      <c r="AB180" s="406"/>
      <c r="AC180" s="406"/>
      <c r="AD180" s="406"/>
      <c r="AE180" s="406"/>
      <c r="AF180" s="406"/>
      <c r="AG180" s="406"/>
      <c r="AH180" s="406"/>
      <c r="AI180" s="406"/>
      <c r="AJ180" s="406"/>
      <c r="AK180" s="406"/>
      <c r="AL180" s="406"/>
      <c r="AM180" s="406"/>
    </row>
    <row r="181" spans="7:39">
      <c r="G181" s="406"/>
      <c r="H181" s="406"/>
      <c r="I181" s="406"/>
      <c r="J181" s="406"/>
      <c r="K181" s="406"/>
      <c r="L181" s="406"/>
      <c r="M181" s="406"/>
      <c r="N181" s="406"/>
      <c r="O181" s="406"/>
      <c r="P181" s="406"/>
      <c r="Q181" s="406"/>
      <c r="R181" s="406"/>
      <c r="S181" s="406"/>
      <c r="T181" s="406"/>
      <c r="U181" s="406"/>
      <c r="V181" s="406"/>
      <c r="W181" s="406"/>
      <c r="X181" s="406"/>
      <c r="Y181" s="406"/>
      <c r="Z181" s="406"/>
      <c r="AA181" s="406"/>
      <c r="AB181" s="406"/>
      <c r="AC181" s="406"/>
      <c r="AD181" s="406"/>
      <c r="AE181" s="406"/>
      <c r="AF181" s="406"/>
      <c r="AG181" s="406"/>
      <c r="AH181" s="406"/>
      <c r="AI181" s="406"/>
      <c r="AJ181" s="406"/>
      <c r="AK181" s="406"/>
      <c r="AL181" s="406"/>
      <c r="AM181" s="406"/>
    </row>
    <row r="182" spans="7:39">
      <c r="G182" s="406"/>
      <c r="H182" s="406"/>
      <c r="I182" s="406"/>
      <c r="J182" s="406"/>
      <c r="K182" s="406"/>
      <c r="L182" s="406"/>
      <c r="M182" s="406"/>
      <c r="N182" s="406"/>
      <c r="O182" s="406"/>
      <c r="P182" s="406"/>
      <c r="Q182" s="406"/>
      <c r="R182" s="406"/>
      <c r="S182" s="406"/>
      <c r="T182" s="406"/>
      <c r="U182" s="406"/>
      <c r="V182" s="406"/>
      <c r="W182" s="406"/>
      <c r="X182" s="406"/>
      <c r="Y182" s="406"/>
      <c r="Z182" s="406"/>
      <c r="AA182" s="406"/>
      <c r="AB182" s="406"/>
      <c r="AC182" s="406"/>
      <c r="AD182" s="406"/>
      <c r="AE182" s="406"/>
      <c r="AF182" s="406"/>
      <c r="AG182" s="406"/>
      <c r="AH182" s="406"/>
      <c r="AI182" s="406"/>
      <c r="AJ182" s="406"/>
      <c r="AK182" s="406"/>
      <c r="AL182" s="406"/>
      <c r="AM182" s="406"/>
    </row>
    <row r="183" spans="7:39">
      <c r="G183" s="406"/>
      <c r="H183" s="406"/>
      <c r="I183" s="406"/>
      <c r="J183" s="406"/>
      <c r="K183" s="406"/>
      <c r="L183" s="406"/>
      <c r="M183" s="406"/>
      <c r="N183" s="406"/>
      <c r="O183" s="406"/>
      <c r="P183" s="406"/>
      <c r="Q183" s="406"/>
      <c r="R183" s="406"/>
      <c r="S183" s="406"/>
      <c r="T183" s="406"/>
      <c r="U183" s="406"/>
      <c r="V183" s="406"/>
      <c r="W183" s="406"/>
      <c r="X183" s="406"/>
      <c r="Y183" s="406"/>
      <c r="Z183" s="406"/>
      <c r="AA183" s="406"/>
      <c r="AB183" s="406"/>
      <c r="AC183" s="406"/>
      <c r="AD183" s="406"/>
      <c r="AE183" s="406"/>
      <c r="AF183" s="406"/>
      <c r="AG183" s="406"/>
      <c r="AH183" s="406"/>
      <c r="AI183" s="406"/>
      <c r="AJ183" s="406"/>
      <c r="AK183" s="406"/>
      <c r="AL183" s="406"/>
      <c r="AM183" s="406"/>
    </row>
    <row r="184" spans="7:39">
      <c r="G184" s="406"/>
      <c r="H184" s="406"/>
      <c r="I184" s="406"/>
      <c r="J184" s="406"/>
      <c r="K184" s="406"/>
      <c r="L184" s="406"/>
      <c r="M184" s="406"/>
      <c r="N184" s="406"/>
      <c r="O184" s="406"/>
      <c r="P184" s="406"/>
      <c r="Q184" s="406"/>
      <c r="R184" s="406"/>
      <c r="S184" s="406"/>
      <c r="T184" s="406"/>
      <c r="U184" s="406"/>
      <c r="V184" s="406"/>
      <c r="W184" s="406"/>
      <c r="X184" s="406"/>
      <c r="Y184" s="406"/>
      <c r="Z184" s="406"/>
      <c r="AA184" s="406"/>
      <c r="AB184" s="406"/>
      <c r="AC184" s="406"/>
      <c r="AD184" s="406"/>
      <c r="AE184" s="406"/>
      <c r="AF184" s="406"/>
      <c r="AG184" s="406"/>
      <c r="AH184" s="406"/>
      <c r="AI184" s="406"/>
      <c r="AJ184" s="406"/>
      <c r="AK184" s="406"/>
      <c r="AL184" s="406"/>
      <c r="AM184" s="406"/>
    </row>
    <row r="185" spans="7:39">
      <c r="G185" s="406"/>
      <c r="H185" s="406"/>
      <c r="I185" s="406"/>
      <c r="J185" s="406"/>
      <c r="K185" s="406"/>
      <c r="L185" s="406"/>
      <c r="M185" s="406"/>
      <c r="N185" s="406"/>
      <c r="O185" s="406"/>
      <c r="P185" s="406"/>
      <c r="Q185" s="406"/>
      <c r="R185" s="406"/>
      <c r="S185" s="406"/>
      <c r="T185" s="406"/>
      <c r="U185" s="406"/>
      <c r="V185" s="406"/>
      <c r="W185" s="406"/>
      <c r="X185" s="406"/>
      <c r="Y185" s="406"/>
      <c r="Z185" s="406"/>
      <c r="AA185" s="406"/>
      <c r="AB185" s="406"/>
      <c r="AC185" s="406"/>
      <c r="AD185" s="406"/>
      <c r="AE185" s="406"/>
      <c r="AF185" s="406"/>
      <c r="AG185" s="406"/>
      <c r="AH185" s="406"/>
      <c r="AI185" s="406"/>
      <c r="AJ185" s="406"/>
      <c r="AK185" s="406"/>
      <c r="AL185" s="406"/>
      <c r="AM185" s="406"/>
    </row>
    <row r="186" spans="7:39">
      <c r="G186" s="406"/>
      <c r="H186" s="406"/>
      <c r="I186" s="406"/>
      <c r="J186" s="406"/>
      <c r="K186" s="406"/>
      <c r="L186" s="406"/>
      <c r="M186" s="406"/>
      <c r="N186" s="406"/>
      <c r="O186" s="406"/>
      <c r="P186" s="406"/>
      <c r="Q186" s="406"/>
      <c r="R186" s="406"/>
      <c r="S186" s="406"/>
      <c r="T186" s="406"/>
      <c r="U186" s="406"/>
      <c r="V186" s="406"/>
      <c r="W186" s="406"/>
      <c r="X186" s="406"/>
      <c r="Y186" s="406"/>
      <c r="Z186" s="406"/>
      <c r="AA186" s="406"/>
      <c r="AB186" s="406"/>
      <c r="AC186" s="406"/>
      <c r="AD186" s="406"/>
      <c r="AE186" s="406"/>
      <c r="AF186" s="406"/>
      <c r="AG186" s="406"/>
      <c r="AH186" s="406"/>
      <c r="AI186" s="406"/>
      <c r="AJ186" s="406"/>
      <c r="AK186" s="406"/>
      <c r="AL186" s="406"/>
      <c r="AM186" s="406"/>
    </row>
    <row r="187" spans="7:39">
      <c r="G187" s="406"/>
      <c r="H187" s="406"/>
      <c r="I187" s="406"/>
      <c r="J187" s="406"/>
      <c r="K187" s="406"/>
      <c r="L187" s="406"/>
      <c r="M187" s="406"/>
      <c r="N187" s="406"/>
      <c r="O187" s="406"/>
      <c r="P187" s="406"/>
      <c r="Q187" s="406"/>
      <c r="R187" s="406"/>
      <c r="S187" s="406"/>
      <c r="T187" s="406"/>
      <c r="U187" s="406"/>
      <c r="V187" s="406"/>
      <c r="W187" s="406"/>
      <c r="X187" s="406"/>
      <c r="Y187" s="406"/>
      <c r="Z187" s="406"/>
      <c r="AA187" s="406"/>
      <c r="AB187" s="406"/>
      <c r="AC187" s="406"/>
      <c r="AD187" s="406"/>
      <c r="AE187" s="406"/>
      <c r="AF187" s="406"/>
      <c r="AG187" s="406"/>
      <c r="AH187" s="406"/>
      <c r="AI187" s="406"/>
      <c r="AJ187" s="406"/>
      <c r="AK187" s="406"/>
      <c r="AL187" s="406"/>
      <c r="AM187" s="406"/>
    </row>
    <row r="188" spans="7:39">
      <c r="G188" s="406"/>
      <c r="H188" s="406"/>
      <c r="I188" s="406"/>
      <c r="J188" s="406"/>
      <c r="K188" s="406"/>
      <c r="L188" s="406"/>
      <c r="M188" s="406"/>
      <c r="N188" s="406"/>
      <c r="O188" s="406"/>
      <c r="P188" s="406"/>
      <c r="Q188" s="406"/>
      <c r="R188" s="406"/>
      <c r="S188" s="406"/>
      <c r="T188" s="406"/>
      <c r="U188" s="406"/>
      <c r="V188" s="406"/>
      <c r="W188" s="406"/>
      <c r="X188" s="406"/>
      <c r="Y188" s="406"/>
      <c r="Z188" s="406"/>
      <c r="AA188" s="406"/>
      <c r="AB188" s="406"/>
      <c r="AC188" s="406"/>
      <c r="AD188" s="406"/>
      <c r="AE188" s="406"/>
      <c r="AF188" s="406"/>
      <c r="AG188" s="406"/>
      <c r="AH188" s="406"/>
      <c r="AI188" s="406"/>
      <c r="AJ188" s="406"/>
      <c r="AK188" s="406"/>
      <c r="AL188" s="406"/>
      <c r="AM188" s="406"/>
    </row>
    <row r="189" spans="7:39">
      <c r="G189" s="406"/>
      <c r="H189" s="406"/>
      <c r="I189" s="406"/>
      <c r="J189" s="406"/>
      <c r="K189" s="406"/>
      <c r="L189" s="406"/>
      <c r="M189" s="406"/>
      <c r="N189" s="406"/>
      <c r="O189" s="406"/>
      <c r="P189" s="406"/>
      <c r="Q189" s="406"/>
      <c r="R189" s="406"/>
      <c r="S189" s="406"/>
      <c r="T189" s="406"/>
      <c r="U189" s="406"/>
      <c r="V189" s="406"/>
      <c r="W189" s="406"/>
      <c r="X189" s="406"/>
      <c r="Y189" s="406"/>
      <c r="Z189" s="406"/>
      <c r="AA189" s="406"/>
      <c r="AB189" s="406"/>
      <c r="AC189" s="406"/>
      <c r="AD189" s="406"/>
      <c r="AE189" s="406"/>
      <c r="AF189" s="406"/>
      <c r="AG189" s="406"/>
      <c r="AH189" s="406"/>
      <c r="AI189" s="406"/>
      <c r="AJ189" s="406"/>
      <c r="AK189" s="406"/>
      <c r="AL189" s="406"/>
      <c r="AM189" s="406"/>
    </row>
    <row r="190" spans="7:39">
      <c r="G190" s="406"/>
      <c r="H190" s="406"/>
      <c r="I190" s="406"/>
      <c r="J190" s="406"/>
      <c r="K190" s="406"/>
      <c r="L190" s="406"/>
      <c r="M190" s="406"/>
      <c r="N190" s="406"/>
      <c r="O190" s="406"/>
      <c r="P190" s="406"/>
      <c r="Q190" s="406"/>
      <c r="R190" s="406"/>
      <c r="S190" s="406"/>
      <c r="T190" s="406"/>
      <c r="U190" s="406"/>
      <c r="V190" s="406"/>
      <c r="W190" s="406"/>
      <c r="X190" s="406"/>
      <c r="Y190" s="406"/>
      <c r="Z190" s="406"/>
      <c r="AA190" s="406"/>
      <c r="AB190" s="406"/>
      <c r="AC190" s="406"/>
      <c r="AD190" s="406"/>
      <c r="AE190" s="406"/>
      <c r="AF190" s="406"/>
      <c r="AG190" s="406"/>
      <c r="AH190" s="406"/>
      <c r="AI190" s="406"/>
      <c r="AJ190" s="406"/>
      <c r="AK190" s="406"/>
      <c r="AL190" s="406"/>
      <c r="AM190" s="406"/>
    </row>
    <row r="191" spans="7:39">
      <c r="G191" s="406"/>
      <c r="H191" s="406"/>
      <c r="I191" s="406"/>
      <c r="J191" s="406"/>
      <c r="K191" s="406"/>
      <c r="L191" s="406"/>
      <c r="M191" s="406"/>
      <c r="N191" s="406"/>
      <c r="O191" s="406"/>
      <c r="P191" s="406"/>
      <c r="Q191" s="406"/>
      <c r="R191" s="406"/>
      <c r="S191" s="406"/>
      <c r="T191" s="406"/>
      <c r="U191" s="406"/>
      <c r="V191" s="406"/>
      <c r="W191" s="406"/>
      <c r="X191" s="406"/>
      <c r="Y191" s="406"/>
      <c r="Z191" s="406"/>
      <c r="AA191" s="406"/>
      <c r="AB191" s="406"/>
      <c r="AC191" s="406"/>
      <c r="AD191" s="406"/>
      <c r="AE191" s="406"/>
      <c r="AF191" s="406"/>
      <c r="AG191" s="406"/>
      <c r="AH191" s="406"/>
      <c r="AI191" s="406"/>
      <c r="AJ191" s="406"/>
      <c r="AK191" s="406"/>
      <c r="AL191" s="406"/>
      <c r="AM191" s="406"/>
    </row>
    <row r="192" spans="7:39">
      <c r="G192" s="406"/>
      <c r="H192" s="406"/>
      <c r="I192" s="406"/>
      <c r="J192" s="406"/>
      <c r="K192" s="406"/>
      <c r="L192" s="406"/>
      <c r="M192" s="406"/>
      <c r="N192" s="406"/>
      <c r="O192" s="406"/>
      <c r="P192" s="406"/>
      <c r="Q192" s="406"/>
      <c r="R192" s="406"/>
      <c r="S192" s="406"/>
      <c r="T192" s="406"/>
      <c r="U192" s="406"/>
      <c r="V192" s="406"/>
      <c r="W192" s="406"/>
      <c r="X192" s="406"/>
      <c r="Y192" s="406"/>
      <c r="Z192" s="406"/>
      <c r="AA192" s="406"/>
      <c r="AB192" s="406"/>
      <c r="AC192" s="406"/>
      <c r="AD192" s="406"/>
      <c r="AE192" s="406"/>
      <c r="AF192" s="406"/>
      <c r="AG192" s="406"/>
      <c r="AH192" s="406"/>
      <c r="AI192" s="406"/>
      <c r="AJ192" s="406"/>
      <c r="AK192" s="406"/>
      <c r="AL192" s="406"/>
      <c r="AM192" s="406"/>
    </row>
    <row r="193" spans="7:39">
      <c r="G193" s="406"/>
      <c r="H193" s="406"/>
      <c r="I193" s="406"/>
      <c r="J193" s="406"/>
      <c r="K193" s="406"/>
      <c r="L193" s="406"/>
      <c r="M193" s="406"/>
      <c r="N193" s="406"/>
      <c r="O193" s="406"/>
      <c r="P193" s="406"/>
      <c r="Q193" s="406"/>
      <c r="R193" s="406"/>
      <c r="S193" s="406"/>
      <c r="T193" s="406"/>
      <c r="U193" s="406"/>
      <c r="V193" s="406"/>
      <c r="W193" s="406"/>
      <c r="X193" s="406"/>
      <c r="Y193" s="406"/>
      <c r="Z193" s="406"/>
      <c r="AA193" s="406"/>
      <c r="AB193" s="406"/>
      <c r="AC193" s="406"/>
      <c r="AD193" s="406"/>
      <c r="AE193" s="406"/>
      <c r="AF193" s="406"/>
      <c r="AG193" s="406"/>
      <c r="AH193" s="406"/>
      <c r="AI193" s="406"/>
      <c r="AJ193" s="406"/>
      <c r="AK193" s="406"/>
      <c r="AL193" s="406"/>
      <c r="AM193" s="406"/>
    </row>
    <row r="194" spans="7:39">
      <c r="G194" s="406"/>
      <c r="H194" s="406"/>
      <c r="I194" s="406"/>
      <c r="J194" s="406"/>
      <c r="K194" s="406"/>
      <c r="L194" s="406"/>
      <c r="M194" s="406"/>
      <c r="N194" s="406"/>
      <c r="O194" s="406"/>
      <c r="P194" s="406"/>
      <c r="Q194" s="406"/>
      <c r="R194" s="406"/>
      <c r="S194" s="406"/>
      <c r="T194" s="406"/>
      <c r="U194" s="406"/>
      <c r="V194" s="406"/>
      <c r="W194" s="406"/>
      <c r="X194" s="406"/>
      <c r="Y194" s="406"/>
      <c r="Z194" s="406"/>
      <c r="AA194" s="406"/>
      <c r="AB194" s="406"/>
      <c r="AC194" s="406"/>
      <c r="AD194" s="406"/>
      <c r="AE194" s="406"/>
      <c r="AF194" s="406"/>
      <c r="AG194" s="406"/>
      <c r="AH194" s="406"/>
      <c r="AI194" s="406"/>
      <c r="AJ194" s="406"/>
      <c r="AK194" s="406"/>
      <c r="AL194" s="406"/>
      <c r="AM194" s="406"/>
    </row>
    <row r="195" spans="7:39">
      <c r="G195" s="406"/>
      <c r="H195" s="406"/>
      <c r="I195" s="406"/>
      <c r="J195" s="406"/>
      <c r="K195" s="406"/>
      <c r="L195" s="406"/>
      <c r="M195" s="406"/>
      <c r="N195" s="406"/>
      <c r="O195" s="406"/>
      <c r="P195" s="406"/>
      <c r="Q195" s="406"/>
      <c r="R195" s="406"/>
      <c r="S195" s="406"/>
      <c r="T195" s="406"/>
      <c r="U195" s="406"/>
      <c r="V195" s="406"/>
      <c r="W195" s="406"/>
      <c r="X195" s="406"/>
      <c r="Y195" s="406"/>
      <c r="Z195" s="406"/>
      <c r="AA195" s="406"/>
      <c r="AB195" s="406"/>
      <c r="AC195" s="406"/>
      <c r="AD195" s="406"/>
      <c r="AE195" s="406"/>
      <c r="AF195" s="406"/>
      <c r="AG195" s="406"/>
      <c r="AH195" s="406"/>
      <c r="AI195" s="406"/>
      <c r="AJ195" s="406"/>
      <c r="AK195" s="406"/>
      <c r="AL195" s="406"/>
      <c r="AM195" s="406"/>
    </row>
    <row r="196" spans="7:39">
      <c r="G196" s="406"/>
      <c r="H196" s="406"/>
      <c r="I196" s="406"/>
      <c r="J196" s="406"/>
      <c r="K196" s="406"/>
      <c r="L196" s="406"/>
      <c r="M196" s="406"/>
      <c r="N196" s="406"/>
      <c r="O196" s="406"/>
      <c r="P196" s="406"/>
      <c r="Q196" s="406"/>
      <c r="R196" s="406"/>
      <c r="S196" s="406"/>
      <c r="T196" s="406"/>
      <c r="U196" s="406"/>
      <c r="V196" s="406"/>
      <c r="W196" s="406"/>
      <c r="X196" s="406"/>
      <c r="Y196" s="406"/>
      <c r="Z196" s="406"/>
      <c r="AA196" s="406"/>
      <c r="AB196" s="406"/>
      <c r="AC196" s="406"/>
      <c r="AD196" s="406"/>
      <c r="AE196" s="406"/>
      <c r="AF196" s="406"/>
      <c r="AG196" s="406"/>
      <c r="AH196" s="406"/>
      <c r="AI196" s="406"/>
      <c r="AJ196" s="406"/>
      <c r="AK196" s="406"/>
      <c r="AL196" s="406"/>
      <c r="AM196" s="406"/>
    </row>
    <row r="197" spans="7:39">
      <c r="G197" s="406"/>
      <c r="H197" s="406"/>
      <c r="I197" s="406"/>
      <c r="J197" s="406"/>
      <c r="K197" s="406"/>
      <c r="L197" s="406"/>
      <c r="M197" s="406"/>
      <c r="N197" s="406"/>
      <c r="O197" s="406"/>
      <c r="P197" s="406"/>
      <c r="Q197" s="406"/>
      <c r="R197" s="406"/>
      <c r="S197" s="406"/>
      <c r="T197" s="406"/>
      <c r="U197" s="406"/>
      <c r="V197" s="406"/>
      <c r="W197" s="406"/>
      <c r="X197" s="406"/>
      <c r="Y197" s="406"/>
      <c r="Z197" s="406"/>
      <c r="AA197" s="406"/>
      <c r="AB197" s="406"/>
      <c r="AC197" s="406"/>
      <c r="AD197" s="406"/>
      <c r="AE197" s="406"/>
      <c r="AF197" s="406"/>
      <c r="AG197" s="406"/>
      <c r="AH197" s="406"/>
      <c r="AI197" s="406"/>
      <c r="AJ197" s="406"/>
      <c r="AK197" s="406"/>
      <c r="AL197" s="406"/>
      <c r="AM197" s="406"/>
    </row>
    <row r="198" spans="7:39">
      <c r="G198" s="406"/>
      <c r="H198" s="406"/>
      <c r="I198" s="406"/>
      <c r="J198" s="406"/>
      <c r="K198" s="406"/>
      <c r="L198" s="406"/>
      <c r="M198" s="406"/>
      <c r="N198" s="406"/>
      <c r="O198" s="406"/>
      <c r="P198" s="406"/>
      <c r="Q198" s="406"/>
      <c r="R198" s="406"/>
      <c r="S198" s="406"/>
      <c r="T198" s="406"/>
      <c r="U198" s="406"/>
      <c r="V198" s="406"/>
      <c r="W198" s="406"/>
      <c r="X198" s="406"/>
      <c r="Y198" s="406"/>
      <c r="Z198" s="406"/>
      <c r="AA198" s="406"/>
      <c r="AB198" s="406"/>
      <c r="AC198" s="406"/>
      <c r="AD198" s="406"/>
      <c r="AE198" s="406"/>
      <c r="AF198" s="406"/>
      <c r="AG198" s="406"/>
      <c r="AH198" s="406"/>
      <c r="AI198" s="406"/>
      <c r="AJ198" s="406"/>
      <c r="AK198" s="406"/>
      <c r="AL198" s="406"/>
      <c r="AM198" s="406"/>
    </row>
    <row r="199" spans="7:39">
      <c r="G199" s="406"/>
      <c r="H199" s="406"/>
      <c r="I199" s="406"/>
      <c r="J199" s="406"/>
      <c r="K199" s="406"/>
      <c r="L199" s="406"/>
      <c r="M199" s="406"/>
      <c r="N199" s="406"/>
      <c r="O199" s="406"/>
      <c r="P199" s="406"/>
      <c r="Q199" s="406"/>
      <c r="R199" s="406"/>
      <c r="S199" s="406"/>
      <c r="T199" s="406"/>
      <c r="U199" s="406"/>
      <c r="V199" s="406"/>
      <c r="W199" s="406"/>
      <c r="X199" s="406"/>
      <c r="Y199" s="406"/>
      <c r="Z199" s="406"/>
      <c r="AA199" s="406"/>
      <c r="AB199" s="406"/>
      <c r="AC199" s="406"/>
      <c r="AD199" s="406"/>
      <c r="AE199" s="406"/>
      <c r="AF199" s="406"/>
      <c r="AG199" s="406"/>
      <c r="AH199" s="406"/>
      <c r="AI199" s="406"/>
      <c r="AJ199" s="406"/>
      <c r="AK199" s="406"/>
      <c r="AL199" s="406"/>
      <c r="AM199" s="406"/>
    </row>
    <row r="200" spans="7:39">
      <c r="G200" s="406"/>
      <c r="H200" s="406"/>
      <c r="I200" s="406"/>
      <c r="J200" s="406"/>
      <c r="K200" s="406"/>
      <c r="L200" s="406"/>
      <c r="M200" s="406"/>
      <c r="N200" s="406"/>
      <c r="O200" s="406"/>
      <c r="P200" s="406"/>
      <c r="Q200" s="406"/>
      <c r="R200" s="406"/>
      <c r="S200" s="406"/>
      <c r="T200" s="406"/>
      <c r="U200" s="406"/>
      <c r="V200" s="406"/>
      <c r="W200" s="406"/>
      <c r="X200" s="406"/>
      <c r="Y200" s="406"/>
      <c r="Z200" s="406"/>
      <c r="AA200" s="406"/>
      <c r="AB200" s="406"/>
      <c r="AC200" s="406"/>
      <c r="AD200" s="406"/>
      <c r="AE200" s="406"/>
      <c r="AF200" s="406"/>
      <c r="AG200" s="406"/>
      <c r="AH200" s="406"/>
      <c r="AI200" s="406"/>
      <c r="AJ200" s="406"/>
      <c r="AK200" s="406"/>
      <c r="AL200" s="406"/>
      <c r="AM200" s="406"/>
    </row>
    <row r="201" spans="7:39">
      <c r="G201" s="406"/>
      <c r="H201" s="406"/>
      <c r="I201" s="406"/>
      <c r="J201" s="406"/>
      <c r="K201" s="406"/>
      <c r="L201" s="406"/>
      <c r="M201" s="406"/>
      <c r="N201" s="406"/>
      <c r="O201" s="406"/>
      <c r="P201" s="406"/>
      <c r="Q201" s="406"/>
      <c r="R201" s="406"/>
      <c r="S201" s="406"/>
      <c r="T201" s="406"/>
      <c r="U201" s="406"/>
      <c r="V201" s="406"/>
      <c r="W201" s="406"/>
      <c r="X201" s="406"/>
      <c r="Y201" s="406"/>
      <c r="Z201" s="406"/>
      <c r="AA201" s="406"/>
      <c r="AB201" s="406"/>
      <c r="AC201" s="406"/>
      <c r="AD201" s="406"/>
      <c r="AE201" s="406"/>
      <c r="AF201" s="406"/>
      <c r="AG201" s="406"/>
      <c r="AH201" s="406"/>
      <c r="AI201" s="406"/>
      <c r="AJ201" s="406"/>
      <c r="AK201" s="406"/>
      <c r="AL201" s="406"/>
      <c r="AM201" s="406"/>
    </row>
    <row r="202" spans="7:39">
      <c r="G202" s="406"/>
      <c r="H202" s="406"/>
      <c r="I202" s="406"/>
      <c r="J202" s="406"/>
      <c r="K202" s="406"/>
      <c r="L202" s="406"/>
      <c r="M202" s="406"/>
      <c r="N202" s="406"/>
      <c r="O202" s="406"/>
      <c r="P202" s="406"/>
      <c r="Q202" s="406"/>
      <c r="R202" s="406"/>
      <c r="S202" s="406"/>
      <c r="T202" s="406"/>
      <c r="U202" s="406"/>
      <c r="V202" s="406"/>
      <c r="W202" s="406"/>
      <c r="X202" s="406"/>
      <c r="Y202" s="406"/>
      <c r="Z202" s="406"/>
      <c r="AA202" s="406"/>
      <c r="AB202" s="406"/>
      <c r="AC202" s="406"/>
      <c r="AD202" s="406"/>
      <c r="AE202" s="406"/>
      <c r="AF202" s="406"/>
      <c r="AG202" s="406"/>
      <c r="AH202" s="406"/>
      <c r="AI202" s="406"/>
      <c r="AJ202" s="406"/>
      <c r="AK202" s="406"/>
      <c r="AL202" s="406"/>
      <c r="AM202" s="406"/>
    </row>
    <row r="203" spans="7:39">
      <c r="G203" s="406"/>
      <c r="H203" s="406"/>
      <c r="I203" s="406"/>
      <c r="J203" s="406"/>
      <c r="K203" s="406"/>
      <c r="L203" s="406"/>
      <c r="M203" s="406"/>
      <c r="N203" s="406"/>
      <c r="O203" s="406"/>
      <c r="P203" s="406"/>
      <c r="Q203" s="406"/>
      <c r="R203" s="406"/>
      <c r="S203" s="406"/>
      <c r="T203" s="406"/>
      <c r="U203" s="406"/>
      <c r="V203" s="406"/>
      <c r="W203" s="406"/>
      <c r="X203" s="406"/>
      <c r="Y203" s="406"/>
      <c r="Z203" s="406"/>
      <c r="AA203" s="406"/>
      <c r="AB203" s="406"/>
      <c r="AC203" s="406"/>
      <c r="AD203" s="406"/>
      <c r="AE203" s="406"/>
      <c r="AF203" s="406"/>
      <c r="AG203" s="406"/>
      <c r="AH203" s="406"/>
      <c r="AI203" s="406"/>
      <c r="AJ203" s="406"/>
      <c r="AK203" s="406"/>
      <c r="AL203" s="406"/>
      <c r="AM203" s="406"/>
    </row>
    <row r="204" spans="7:39">
      <c r="G204" s="406"/>
      <c r="H204" s="406"/>
      <c r="I204" s="406"/>
      <c r="J204" s="406"/>
      <c r="K204" s="406"/>
      <c r="L204" s="406"/>
      <c r="M204" s="406"/>
      <c r="N204" s="406"/>
      <c r="O204" s="406"/>
      <c r="P204" s="406"/>
      <c r="Q204" s="406"/>
      <c r="R204" s="406"/>
      <c r="S204" s="406"/>
      <c r="T204" s="406"/>
      <c r="U204" s="406"/>
      <c r="V204" s="406"/>
      <c r="W204" s="406"/>
      <c r="X204" s="406"/>
      <c r="Y204" s="406"/>
      <c r="Z204" s="406"/>
      <c r="AA204" s="406"/>
      <c r="AB204" s="406"/>
      <c r="AC204" s="406"/>
      <c r="AD204" s="406"/>
      <c r="AE204" s="406"/>
      <c r="AF204" s="406"/>
      <c r="AG204" s="406"/>
      <c r="AH204" s="406"/>
      <c r="AI204" s="406"/>
      <c r="AJ204" s="406"/>
      <c r="AK204" s="406"/>
      <c r="AL204" s="406"/>
      <c r="AM204" s="406"/>
    </row>
    <row r="218" spans="13:39">
      <c r="M218" s="250"/>
      <c r="N218" s="250"/>
      <c r="O218" s="250"/>
      <c r="P218" s="250"/>
      <c r="Q218" s="250"/>
      <c r="R218" s="250"/>
      <c r="S218" s="250"/>
      <c r="T218" s="250"/>
      <c r="U218" s="250"/>
      <c r="V218" s="250"/>
      <c r="W218" s="250"/>
      <c r="X218" s="250"/>
      <c r="Y218" s="250"/>
      <c r="Z218" s="250"/>
      <c r="AA218" s="250"/>
      <c r="AB218" s="250"/>
      <c r="AC218" s="250"/>
      <c r="AD218" s="250"/>
      <c r="AE218" s="250"/>
      <c r="AF218" s="250"/>
      <c r="AG218" s="250"/>
      <c r="AH218" s="250"/>
      <c r="AI218" s="250"/>
      <c r="AJ218" s="250"/>
      <c r="AK218" s="250"/>
      <c r="AL218" s="250"/>
      <c r="AM218" s="250"/>
    </row>
    <row r="219" spans="13:39">
      <c r="M219" s="250"/>
      <c r="N219" s="250"/>
      <c r="O219" s="250"/>
      <c r="P219" s="250"/>
      <c r="Q219" s="250"/>
      <c r="R219" s="250"/>
      <c r="S219" s="250"/>
      <c r="T219" s="250"/>
      <c r="U219" s="250"/>
      <c r="V219" s="250"/>
      <c r="W219" s="250"/>
      <c r="X219" s="250"/>
      <c r="Y219" s="250"/>
      <c r="Z219" s="250"/>
      <c r="AA219" s="250"/>
      <c r="AB219" s="250"/>
      <c r="AC219" s="250"/>
      <c r="AD219" s="250"/>
      <c r="AE219" s="250"/>
      <c r="AF219" s="250"/>
      <c r="AG219" s="250"/>
      <c r="AH219" s="250"/>
      <c r="AI219" s="250"/>
      <c r="AJ219" s="250"/>
      <c r="AK219" s="250"/>
      <c r="AL219" s="250"/>
      <c r="AM219" s="250"/>
    </row>
    <row r="220" spans="13:39">
      <c r="M220" s="250"/>
      <c r="N220" s="250"/>
      <c r="O220" s="250"/>
      <c r="P220" s="250"/>
      <c r="Q220" s="250"/>
      <c r="R220" s="250"/>
      <c r="S220" s="250"/>
      <c r="T220" s="250"/>
      <c r="U220" s="250"/>
      <c r="V220" s="250"/>
      <c r="W220" s="250"/>
      <c r="X220" s="250"/>
      <c r="Y220" s="250"/>
      <c r="Z220" s="250"/>
      <c r="AA220" s="250"/>
      <c r="AB220" s="250"/>
      <c r="AC220" s="250"/>
      <c r="AD220" s="250"/>
      <c r="AE220" s="250"/>
      <c r="AF220" s="250"/>
      <c r="AG220" s="250"/>
      <c r="AH220" s="250"/>
      <c r="AI220" s="250"/>
      <c r="AJ220" s="250"/>
      <c r="AK220" s="250"/>
      <c r="AL220" s="250"/>
      <c r="AM220" s="250"/>
    </row>
    <row r="221" spans="13:39">
      <c r="M221" s="250"/>
      <c r="N221" s="250"/>
      <c r="O221" s="250"/>
      <c r="P221" s="250"/>
      <c r="Q221" s="250"/>
      <c r="R221" s="250"/>
      <c r="S221" s="250"/>
      <c r="T221" s="250"/>
      <c r="U221" s="250"/>
      <c r="V221" s="250"/>
      <c r="W221" s="250"/>
      <c r="X221" s="250"/>
      <c r="Y221" s="250"/>
      <c r="Z221" s="250"/>
      <c r="AA221" s="250"/>
      <c r="AB221" s="250"/>
      <c r="AC221" s="250"/>
      <c r="AD221" s="250"/>
      <c r="AE221" s="250"/>
      <c r="AF221" s="250"/>
      <c r="AG221" s="250"/>
      <c r="AH221" s="250"/>
      <c r="AI221" s="250"/>
      <c r="AJ221" s="250"/>
      <c r="AK221" s="250"/>
      <c r="AL221" s="250"/>
      <c r="AM221" s="250"/>
    </row>
    <row r="222" spans="13:39">
      <c r="M222" s="250"/>
      <c r="N222" s="250"/>
      <c r="O222" s="250"/>
      <c r="P222" s="250"/>
      <c r="Q222" s="250"/>
      <c r="R222" s="250"/>
      <c r="S222" s="250"/>
      <c r="T222" s="250"/>
      <c r="U222" s="250"/>
      <c r="V222" s="250"/>
      <c r="W222" s="250"/>
      <c r="X222" s="250"/>
      <c r="Y222" s="250"/>
      <c r="Z222" s="250"/>
      <c r="AA222" s="250"/>
      <c r="AB222" s="250"/>
      <c r="AC222" s="250"/>
      <c r="AD222" s="250"/>
      <c r="AE222" s="250"/>
      <c r="AF222" s="250"/>
      <c r="AG222" s="250"/>
      <c r="AH222" s="250"/>
      <c r="AI222" s="250"/>
      <c r="AJ222" s="250"/>
      <c r="AK222" s="250"/>
      <c r="AL222" s="250"/>
      <c r="AM222" s="250"/>
    </row>
    <row r="223" spans="13:39">
      <c r="M223" s="250"/>
      <c r="N223" s="250"/>
      <c r="O223" s="250"/>
      <c r="P223" s="250"/>
      <c r="Q223" s="250"/>
      <c r="R223" s="250"/>
      <c r="S223" s="250"/>
      <c r="T223" s="250"/>
      <c r="U223" s="250"/>
      <c r="V223" s="250"/>
      <c r="W223" s="250"/>
      <c r="X223" s="250"/>
      <c r="Y223" s="250"/>
      <c r="Z223" s="250"/>
      <c r="AA223" s="250"/>
      <c r="AB223" s="250"/>
      <c r="AC223" s="250"/>
      <c r="AD223" s="250"/>
      <c r="AE223" s="250"/>
      <c r="AF223" s="250"/>
      <c r="AG223" s="250"/>
      <c r="AH223" s="250"/>
      <c r="AI223" s="250"/>
      <c r="AJ223" s="250"/>
      <c r="AK223" s="250"/>
      <c r="AL223" s="250"/>
      <c r="AM223" s="250"/>
    </row>
  </sheetData>
  <mergeCells count="27">
    <mergeCell ref="B1:AM1"/>
    <mergeCell ref="B2:AM2"/>
    <mergeCell ref="A4:A6"/>
    <mergeCell ref="B4:B6"/>
    <mergeCell ref="C4:C6"/>
    <mergeCell ref="D4:D6"/>
    <mergeCell ref="E4:E6"/>
    <mergeCell ref="F4:F6"/>
    <mergeCell ref="G4:G6"/>
    <mergeCell ref="H4:H6"/>
    <mergeCell ref="I4:J5"/>
    <mergeCell ref="K4:K6"/>
    <mergeCell ref="L4:L6"/>
    <mergeCell ref="M4:O5"/>
    <mergeCell ref="AM4:AM6"/>
    <mergeCell ref="AK3:AL3"/>
    <mergeCell ref="P4:S4"/>
    <mergeCell ref="T4:U5"/>
    <mergeCell ref="V4:W5"/>
    <mergeCell ref="X4:Y5"/>
    <mergeCell ref="Z4:AB5"/>
    <mergeCell ref="AL4:AL6"/>
    <mergeCell ref="AC4:AE5"/>
    <mergeCell ref="AF4:AH5"/>
    <mergeCell ref="AI4:AI6"/>
    <mergeCell ref="AJ4:AJ6"/>
    <mergeCell ref="AK4:AK6"/>
  </mergeCells>
  <printOptions horizontalCentered="1"/>
  <pageMargins left="0.39370078740157483" right="0.19685039370078741" top="0.51181102362204722" bottom="0.51181102362204722" header="0.51181102362204722" footer="0.51181102362204722"/>
  <pageSetup paperSize="9" scale="55" firstPageNumber="10" fitToHeight="0" orientation="landscape" useFirstPageNumber="1" r:id="rId1"/>
  <headerFooter alignWithMargins="0">
    <oddHeader>&amp;R{&amp;P}</oddHeader>
  </headerFooter>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2">
    <tabColor theme="8"/>
  </sheetPr>
  <dimension ref="A1:AM323"/>
  <sheetViews>
    <sheetView zoomScale="95" zoomScaleNormal="95" zoomScaleSheetLayoutView="95" workbookViewId="0">
      <pane xSplit="3" ySplit="7" topLeftCell="N8" activePane="bottomRight" state="frozen"/>
      <selection activeCell="B13" sqref="B13"/>
      <selection pane="topRight" activeCell="B13" sqref="B13"/>
      <selection pane="bottomLeft" activeCell="B13" sqref="B13"/>
      <selection pane="bottomRight" activeCell="B13" sqref="B13"/>
    </sheetView>
  </sheetViews>
  <sheetFormatPr defaultColWidth="8" defaultRowHeight="15.75"/>
  <cols>
    <col min="1" max="1" width="5.5" style="114" customWidth="1"/>
    <col min="2" max="2" width="8.25" style="114" hidden="1" customWidth="1"/>
    <col min="3" max="3" width="26.875" style="118" customWidth="1"/>
    <col min="4" max="4" width="10.125" style="114" customWidth="1"/>
    <col min="5" max="5" width="9.625" style="114" customWidth="1"/>
    <col min="6" max="6" width="8.5" style="114" customWidth="1"/>
    <col min="7" max="7" width="9.75" style="118" customWidth="1"/>
    <col min="8" max="8" width="9.625" style="118" hidden="1" customWidth="1"/>
    <col min="9" max="9" width="8.625" style="118" hidden="1" customWidth="1"/>
    <col min="10" max="10" width="6.25" style="118" hidden="1" customWidth="1"/>
    <col min="11" max="11" width="9.875" style="118" customWidth="1"/>
    <col min="12" max="12" width="9.375" style="118" customWidth="1"/>
    <col min="13" max="13" width="8.5" style="118" customWidth="1"/>
    <col min="14" max="14" width="8.25" style="118" customWidth="1"/>
    <col min="15" max="15" width="8.5" style="118" customWidth="1"/>
    <col min="16" max="28" width="8.5" style="118" hidden="1" customWidth="1"/>
    <col min="29" max="38" width="8.5" style="118" customWidth="1"/>
    <col min="39" max="39" width="6.875" style="118" customWidth="1"/>
    <col min="40" max="40" width="8.625" style="118" bestFit="1" customWidth="1"/>
    <col min="41" max="16384" width="8" style="118"/>
  </cols>
  <sheetData>
    <row r="1" spans="1:39" ht="27">
      <c r="A1" s="3073" t="s">
        <v>8</v>
      </c>
      <c r="B1" s="3073"/>
      <c r="C1" s="3073"/>
      <c r="D1" s="3073"/>
      <c r="E1" s="3073"/>
      <c r="F1" s="3073"/>
      <c r="G1" s="3073"/>
      <c r="H1" s="3073"/>
      <c r="I1" s="3073"/>
      <c r="J1" s="3073"/>
      <c r="K1" s="3073"/>
      <c r="L1" s="3073"/>
      <c r="M1" s="3073"/>
      <c r="N1" s="3073"/>
      <c r="O1" s="3073"/>
      <c r="P1" s="3073"/>
      <c r="Q1" s="3073"/>
      <c r="R1" s="3073"/>
      <c r="S1" s="3073"/>
      <c r="T1" s="3073"/>
      <c r="U1" s="3073"/>
      <c r="V1" s="3073"/>
      <c r="W1" s="3073"/>
      <c r="X1" s="3073"/>
      <c r="Y1" s="3073"/>
      <c r="Z1" s="3073"/>
      <c r="AA1" s="3073"/>
      <c r="AB1" s="3073"/>
      <c r="AC1" s="3073"/>
      <c r="AD1" s="3073"/>
      <c r="AE1" s="3073"/>
      <c r="AF1" s="3073"/>
      <c r="AG1" s="3073"/>
      <c r="AH1" s="3073"/>
      <c r="AI1" s="3073"/>
      <c r="AJ1" s="3073"/>
      <c r="AK1" s="3073"/>
      <c r="AL1" s="3073"/>
      <c r="AM1" s="3073"/>
    </row>
    <row r="2" spans="1:39" s="113" customFormat="1" ht="25.5">
      <c r="A2" s="3074" t="s">
        <v>6189</v>
      </c>
      <c r="B2" s="3074"/>
      <c r="C2" s="3074"/>
      <c r="D2" s="3074"/>
      <c r="E2" s="3074"/>
      <c r="F2" s="3074"/>
      <c r="G2" s="3074"/>
      <c r="H2" s="3074"/>
      <c r="I2" s="3074"/>
      <c r="J2" s="3074"/>
      <c r="K2" s="3074"/>
      <c r="L2" s="3074"/>
      <c r="M2" s="3074"/>
      <c r="N2" s="3074"/>
      <c r="O2" s="3074"/>
      <c r="P2" s="3074"/>
      <c r="Q2" s="3074"/>
      <c r="R2" s="3074"/>
      <c r="S2" s="3074"/>
      <c r="T2" s="3074"/>
      <c r="U2" s="3074"/>
      <c r="V2" s="3074"/>
      <c r="W2" s="3074"/>
      <c r="X2" s="3074"/>
      <c r="Y2" s="3074"/>
      <c r="Z2" s="3074"/>
      <c r="AA2" s="3074"/>
      <c r="AB2" s="3074"/>
      <c r="AC2" s="3074"/>
      <c r="AD2" s="3074"/>
      <c r="AE2" s="3074"/>
      <c r="AF2" s="3074"/>
      <c r="AG2" s="3074"/>
      <c r="AH2" s="3074"/>
      <c r="AI2" s="3074"/>
      <c r="AJ2" s="3074"/>
      <c r="AK2" s="3074"/>
      <c r="AL2" s="3074"/>
      <c r="AM2" s="3074"/>
    </row>
    <row r="3" spans="1:39" ht="15.75" customHeight="1">
      <c r="A3" s="153"/>
      <c r="B3" s="153"/>
      <c r="C3" s="153"/>
      <c r="D3" s="154"/>
      <c r="E3" s="153"/>
      <c r="F3" s="153"/>
      <c r="G3" s="153"/>
      <c r="H3" s="153"/>
      <c r="I3" s="153"/>
      <c r="J3" s="153"/>
      <c r="K3" s="153"/>
      <c r="L3" s="153"/>
      <c r="M3" s="153"/>
      <c r="N3" s="153"/>
      <c r="O3" s="153"/>
      <c r="P3" s="4"/>
      <c r="Q3" s="4"/>
      <c r="R3" s="4"/>
      <c r="S3" s="4"/>
      <c r="T3" s="4"/>
      <c r="U3" s="4"/>
      <c r="V3" s="4"/>
      <c r="W3" s="4"/>
      <c r="X3" s="4"/>
      <c r="Y3" s="4"/>
      <c r="Z3" s="4"/>
      <c r="AA3" s="4"/>
      <c r="AB3" s="4"/>
      <c r="AC3" s="4"/>
      <c r="AD3" s="4"/>
      <c r="AE3" s="4"/>
      <c r="AF3" s="4"/>
      <c r="AG3" s="4"/>
      <c r="AH3" s="4"/>
      <c r="AI3" s="4"/>
      <c r="AJ3" s="4"/>
      <c r="AK3" s="3024" t="s">
        <v>9121</v>
      </c>
      <c r="AL3" s="3024"/>
      <c r="AM3" s="153"/>
    </row>
    <row r="4" spans="1:39" ht="22.5" customHeight="1">
      <c r="A4" s="3070" t="s">
        <v>2227</v>
      </c>
      <c r="B4" s="3070" t="s">
        <v>11</v>
      </c>
      <c r="C4" s="3070" t="s">
        <v>12</v>
      </c>
      <c r="D4" s="3070" t="s">
        <v>13</v>
      </c>
      <c r="E4" s="3075" t="s">
        <v>2229</v>
      </c>
      <c r="F4" s="3070" t="s">
        <v>3161</v>
      </c>
      <c r="G4" s="3070" t="s">
        <v>15</v>
      </c>
      <c r="H4" s="3070" t="s">
        <v>304</v>
      </c>
      <c r="I4" s="3078" t="s">
        <v>118</v>
      </c>
      <c r="J4" s="3079"/>
      <c r="K4" s="3078" t="s">
        <v>305</v>
      </c>
      <c r="L4" s="3070" t="s">
        <v>306</v>
      </c>
      <c r="M4" s="3065" t="s">
        <v>116</v>
      </c>
      <c r="N4" s="3065"/>
      <c r="O4" s="3066"/>
      <c r="P4" s="3028" t="s">
        <v>9118</v>
      </c>
      <c r="Q4" s="3029"/>
      <c r="R4" s="3029"/>
      <c r="S4" s="3030"/>
      <c r="T4" s="3031" t="s">
        <v>9107</v>
      </c>
      <c r="U4" s="3032"/>
      <c r="V4" s="3031" t="s">
        <v>9108</v>
      </c>
      <c r="W4" s="3032"/>
      <c r="X4" s="3031" t="s">
        <v>9109</v>
      </c>
      <c r="Y4" s="3032"/>
      <c r="Z4" s="3035" t="s">
        <v>9119</v>
      </c>
      <c r="AA4" s="3036"/>
      <c r="AB4" s="3037"/>
      <c r="AC4" s="3035" t="s">
        <v>9120</v>
      </c>
      <c r="AD4" s="3036"/>
      <c r="AE4" s="3037"/>
      <c r="AF4" s="3041" t="s">
        <v>9110</v>
      </c>
      <c r="AG4" s="3042"/>
      <c r="AH4" s="3043"/>
      <c r="AI4" s="3025" t="s">
        <v>9111</v>
      </c>
      <c r="AJ4" s="3025" t="s">
        <v>9112</v>
      </c>
      <c r="AK4" s="3025" t="s">
        <v>9113</v>
      </c>
      <c r="AL4" s="3025" t="s">
        <v>9114</v>
      </c>
      <c r="AM4" s="3070" t="s">
        <v>16</v>
      </c>
    </row>
    <row r="5" spans="1:39" ht="26.25" customHeight="1">
      <c r="A5" s="3071"/>
      <c r="B5" s="3071"/>
      <c r="C5" s="3071"/>
      <c r="D5" s="3071"/>
      <c r="E5" s="3076"/>
      <c r="F5" s="3071"/>
      <c r="G5" s="3071"/>
      <c r="H5" s="3071"/>
      <c r="I5" s="3080"/>
      <c r="J5" s="3081"/>
      <c r="K5" s="3082"/>
      <c r="L5" s="3071"/>
      <c r="M5" s="3068"/>
      <c r="N5" s="3068"/>
      <c r="O5" s="3069"/>
      <c r="P5" s="2289" t="s">
        <v>2</v>
      </c>
      <c r="Q5" s="2289" t="s">
        <v>2</v>
      </c>
      <c r="R5" s="2290" t="s">
        <v>3</v>
      </c>
      <c r="S5" s="2290" t="s">
        <v>3</v>
      </c>
      <c r="T5" s="3033"/>
      <c r="U5" s="3034"/>
      <c r="V5" s="3033"/>
      <c r="W5" s="3034"/>
      <c r="X5" s="3033"/>
      <c r="Y5" s="3034"/>
      <c r="Z5" s="3038"/>
      <c r="AA5" s="3039"/>
      <c r="AB5" s="3040"/>
      <c r="AC5" s="3038"/>
      <c r="AD5" s="3039"/>
      <c r="AE5" s="3040"/>
      <c r="AF5" s="3044"/>
      <c r="AG5" s="3045"/>
      <c r="AH5" s="3046"/>
      <c r="AI5" s="3026"/>
      <c r="AJ5" s="3026"/>
      <c r="AK5" s="3026"/>
      <c r="AL5" s="3026"/>
      <c r="AM5" s="3071"/>
    </row>
    <row r="6" spans="1:39" ht="21" customHeight="1">
      <c r="A6" s="3072"/>
      <c r="B6" s="3072"/>
      <c r="C6" s="3072"/>
      <c r="D6" s="3072"/>
      <c r="E6" s="3077"/>
      <c r="F6" s="3072"/>
      <c r="G6" s="3072"/>
      <c r="H6" s="3072"/>
      <c r="I6" s="120" t="s">
        <v>1</v>
      </c>
      <c r="J6" s="121" t="s">
        <v>17</v>
      </c>
      <c r="K6" s="3080"/>
      <c r="L6" s="3072"/>
      <c r="M6" s="122" t="s">
        <v>2</v>
      </c>
      <c r="N6" s="123" t="s">
        <v>3</v>
      </c>
      <c r="O6" s="123" t="s">
        <v>1</v>
      </c>
      <c r="P6" s="2289" t="s">
        <v>9115</v>
      </c>
      <c r="Q6" s="2290" t="s">
        <v>9116</v>
      </c>
      <c r="R6" s="2289" t="s">
        <v>9115</v>
      </c>
      <c r="S6" s="2290" t="s">
        <v>9116</v>
      </c>
      <c r="T6" s="2289" t="s">
        <v>2</v>
      </c>
      <c r="U6" s="2290" t="s">
        <v>3</v>
      </c>
      <c r="V6" s="2289" t="s">
        <v>2</v>
      </c>
      <c r="W6" s="2290" t="s">
        <v>3</v>
      </c>
      <c r="X6" s="2289" t="s">
        <v>2</v>
      </c>
      <c r="Y6" s="2290" t="s">
        <v>3</v>
      </c>
      <c r="Z6" s="2289" t="s">
        <v>2</v>
      </c>
      <c r="AA6" s="2290" t="s">
        <v>3</v>
      </c>
      <c r="AB6" s="2290" t="s">
        <v>1</v>
      </c>
      <c r="AC6" s="2289" t="s">
        <v>2</v>
      </c>
      <c r="AD6" s="2290" t="s">
        <v>3</v>
      </c>
      <c r="AE6" s="2290" t="s">
        <v>1</v>
      </c>
      <c r="AF6" s="2291" t="s">
        <v>9117</v>
      </c>
      <c r="AG6" s="2291" t="s">
        <v>3</v>
      </c>
      <c r="AH6" s="2291" t="s">
        <v>1</v>
      </c>
      <c r="AI6" s="3027"/>
      <c r="AJ6" s="3027"/>
      <c r="AK6" s="3027"/>
      <c r="AL6" s="3027"/>
      <c r="AM6" s="3072"/>
    </row>
    <row r="7" spans="1:39">
      <c r="A7" s="124">
        <v>1</v>
      </c>
      <c r="B7" s="126">
        <v>2</v>
      </c>
      <c r="C7" s="124">
        <v>3</v>
      </c>
      <c r="D7" s="126">
        <v>4</v>
      </c>
      <c r="E7" s="124">
        <v>5</v>
      </c>
      <c r="F7" s="125">
        <v>6</v>
      </c>
      <c r="G7" s="125">
        <v>7</v>
      </c>
      <c r="H7" s="125">
        <v>8</v>
      </c>
      <c r="I7" s="126">
        <v>9</v>
      </c>
      <c r="J7" s="124">
        <v>10</v>
      </c>
      <c r="K7" s="125">
        <v>11</v>
      </c>
      <c r="L7" s="124">
        <v>12</v>
      </c>
      <c r="M7" s="124">
        <v>13</v>
      </c>
      <c r="N7" s="124">
        <v>14</v>
      </c>
      <c r="O7" s="124">
        <v>15</v>
      </c>
      <c r="P7" s="2292">
        <v>16</v>
      </c>
      <c r="Q7" s="2292">
        <v>17</v>
      </c>
      <c r="R7" s="2292">
        <v>18</v>
      </c>
      <c r="S7" s="2292">
        <v>19</v>
      </c>
      <c r="T7" s="2292">
        <v>20</v>
      </c>
      <c r="U7" s="2292">
        <v>21</v>
      </c>
      <c r="V7" s="2292">
        <v>22</v>
      </c>
      <c r="W7" s="2292">
        <v>23</v>
      </c>
      <c r="X7" s="2292">
        <v>24</v>
      </c>
      <c r="Y7" s="2292">
        <v>25</v>
      </c>
      <c r="Z7" s="2292">
        <v>10</v>
      </c>
      <c r="AA7" s="2292">
        <v>11</v>
      </c>
      <c r="AB7" s="2292">
        <v>12</v>
      </c>
      <c r="AC7" s="2292">
        <v>9</v>
      </c>
      <c r="AD7" s="2292">
        <v>10</v>
      </c>
      <c r="AE7" s="2292">
        <v>11</v>
      </c>
      <c r="AF7" s="2292">
        <v>12</v>
      </c>
      <c r="AG7" s="2292">
        <v>13</v>
      </c>
      <c r="AH7" s="2292">
        <v>14</v>
      </c>
      <c r="AI7" s="2292">
        <v>15</v>
      </c>
      <c r="AJ7" s="2292">
        <v>15</v>
      </c>
      <c r="AK7" s="2292">
        <v>16</v>
      </c>
      <c r="AL7" s="2292">
        <v>17</v>
      </c>
      <c r="AM7" s="124">
        <v>16</v>
      </c>
    </row>
    <row r="8" spans="1:39">
      <c r="C8" s="114"/>
      <c r="G8" s="114"/>
      <c r="H8" s="114"/>
      <c r="I8" s="114"/>
      <c r="J8" s="114"/>
      <c r="K8" s="114"/>
      <c r="L8" s="114"/>
      <c r="M8" s="114"/>
      <c r="N8" s="114"/>
      <c r="O8" s="114"/>
      <c r="P8" s="114"/>
      <c r="Q8" s="114"/>
      <c r="R8" s="114"/>
      <c r="S8" s="114"/>
      <c r="T8" s="114"/>
      <c r="U8" s="114"/>
      <c r="V8" s="114"/>
      <c r="W8" s="114"/>
      <c r="X8" s="114"/>
      <c r="Y8" s="114"/>
      <c r="Z8" s="114"/>
      <c r="AA8" s="114"/>
      <c r="AB8" s="114"/>
      <c r="AC8" s="114"/>
      <c r="AD8" s="114"/>
      <c r="AE8" s="114"/>
      <c r="AF8" s="114"/>
      <c r="AG8" s="114"/>
      <c r="AH8" s="114"/>
      <c r="AI8" s="114"/>
      <c r="AJ8" s="114"/>
      <c r="AK8" s="114"/>
      <c r="AL8" s="114"/>
      <c r="AM8" s="114"/>
    </row>
    <row r="9" spans="1:39">
      <c r="C9" s="208" t="s">
        <v>2230</v>
      </c>
      <c r="G9" s="114"/>
      <c r="H9" s="114"/>
      <c r="I9" s="114"/>
      <c r="J9" s="114"/>
      <c r="K9" s="114"/>
      <c r="L9" s="114"/>
      <c r="M9" s="114"/>
      <c r="N9" s="114"/>
      <c r="O9" s="114"/>
      <c r="P9" s="114"/>
      <c r="Q9" s="114"/>
      <c r="R9" s="114"/>
      <c r="S9" s="114"/>
      <c r="T9" s="114"/>
      <c r="U9" s="114"/>
      <c r="V9" s="114"/>
      <c r="W9" s="114"/>
      <c r="X9" s="114"/>
      <c r="Y9" s="114"/>
      <c r="Z9" s="114"/>
      <c r="AA9" s="114"/>
      <c r="AB9" s="114"/>
      <c r="AC9" s="114"/>
      <c r="AD9" s="114"/>
      <c r="AE9" s="114"/>
      <c r="AF9" s="114"/>
      <c r="AG9" s="114"/>
      <c r="AH9" s="114"/>
      <c r="AI9" s="114"/>
      <c r="AJ9" s="114"/>
      <c r="AK9" s="114"/>
      <c r="AL9" s="114"/>
      <c r="AM9" s="114"/>
    </row>
    <row r="10" spans="1:39">
      <c r="C10" s="208" t="s">
        <v>6190</v>
      </c>
      <c r="G10" s="114"/>
      <c r="H10" s="114"/>
      <c r="I10" s="114"/>
      <c r="J10" s="114"/>
      <c r="K10" s="114"/>
      <c r="L10" s="114"/>
      <c r="M10" s="114"/>
      <c r="N10" s="114"/>
      <c r="O10" s="114"/>
      <c r="P10" s="114"/>
      <c r="Q10" s="114"/>
      <c r="R10" s="114"/>
      <c r="S10" s="114"/>
      <c r="T10" s="114"/>
      <c r="U10" s="114"/>
      <c r="V10" s="114"/>
      <c r="W10" s="114"/>
      <c r="X10" s="114"/>
      <c r="Y10" s="114"/>
      <c r="Z10" s="114"/>
      <c r="AA10" s="114"/>
      <c r="AB10" s="114"/>
      <c r="AC10" s="114"/>
      <c r="AD10" s="114"/>
      <c r="AE10" s="114"/>
      <c r="AF10" s="114"/>
      <c r="AG10" s="114"/>
      <c r="AH10" s="114"/>
      <c r="AI10" s="114"/>
      <c r="AJ10" s="114"/>
      <c r="AK10" s="114"/>
      <c r="AL10" s="114"/>
      <c r="AM10" s="114"/>
    </row>
    <row r="11" spans="1:39" s="1833" customFormat="1" ht="18.75">
      <c r="A11" s="114"/>
      <c r="B11" s="114"/>
      <c r="C11" s="127" t="s">
        <v>5085</v>
      </c>
      <c r="D11" s="118"/>
      <c r="E11" s="118"/>
      <c r="F11" s="114"/>
      <c r="G11" s="128"/>
      <c r="H11" s="128"/>
      <c r="I11" s="128"/>
      <c r="J11" s="128"/>
      <c r="K11" s="128"/>
      <c r="L11" s="128"/>
      <c r="M11" s="128"/>
      <c r="N11" s="128"/>
      <c r="O11" s="128"/>
      <c r="P11" s="128"/>
      <c r="Q11" s="128"/>
      <c r="R11" s="128"/>
      <c r="S11" s="128"/>
      <c r="T11" s="128"/>
      <c r="U11" s="128"/>
      <c r="V11" s="128"/>
      <c r="W11" s="128"/>
      <c r="X11" s="128"/>
      <c r="Y11" s="128"/>
      <c r="Z11" s="128"/>
      <c r="AA11" s="128"/>
      <c r="AB11" s="128"/>
      <c r="AC11" s="128"/>
      <c r="AD11" s="128"/>
      <c r="AE11" s="128"/>
      <c r="AF11" s="128"/>
      <c r="AG11" s="128"/>
      <c r="AH11" s="128"/>
      <c r="AI11" s="128"/>
      <c r="AJ11" s="128"/>
      <c r="AK11" s="128"/>
      <c r="AL11" s="128"/>
      <c r="AM11" s="128"/>
    </row>
    <row r="12" spans="1:39" s="1833" customFormat="1" ht="18.75">
      <c r="A12" s="114"/>
      <c r="B12" s="114"/>
      <c r="C12" s="114"/>
      <c r="D12" s="114"/>
      <c r="E12" s="114"/>
      <c r="F12" s="114"/>
      <c r="G12" s="128"/>
      <c r="H12" s="128"/>
      <c r="I12" s="128"/>
      <c r="J12" s="128"/>
      <c r="K12" s="128"/>
      <c r="L12" s="128"/>
      <c r="M12" s="128"/>
      <c r="N12" s="128"/>
      <c r="O12" s="128"/>
      <c r="P12" s="128"/>
      <c r="Q12" s="128"/>
      <c r="R12" s="128"/>
      <c r="S12" s="128"/>
      <c r="T12" s="128"/>
      <c r="U12" s="128"/>
      <c r="V12" s="128"/>
      <c r="W12" s="128"/>
      <c r="X12" s="128"/>
      <c r="Y12" s="128"/>
      <c r="Z12" s="128"/>
      <c r="AA12" s="128"/>
      <c r="AB12" s="128"/>
      <c r="AC12" s="128"/>
      <c r="AD12" s="128"/>
      <c r="AE12" s="128"/>
      <c r="AF12" s="128"/>
      <c r="AG12" s="128"/>
      <c r="AH12" s="128"/>
      <c r="AI12" s="128"/>
      <c r="AJ12" s="128"/>
      <c r="AK12" s="128"/>
      <c r="AL12" s="128"/>
      <c r="AM12" s="128"/>
    </row>
    <row r="13" spans="1:39" s="1833" customFormat="1" ht="63">
      <c r="A13" s="1045">
        <v>2429</v>
      </c>
      <c r="B13" s="1834" t="s">
        <v>6191</v>
      </c>
      <c r="C13" s="130" t="s">
        <v>6192</v>
      </c>
      <c r="D13" s="114" t="s">
        <v>55</v>
      </c>
      <c r="E13" s="114" t="s">
        <v>2953</v>
      </c>
      <c r="F13" s="393" t="s">
        <v>26</v>
      </c>
      <c r="G13" s="128">
        <v>6658.58</v>
      </c>
      <c r="H13" s="128">
        <v>6253.5680000000002</v>
      </c>
      <c r="I13" s="128">
        <v>295.012</v>
      </c>
      <c r="J13" s="128">
        <v>0</v>
      </c>
      <c r="K13" s="128">
        <v>6548.58</v>
      </c>
      <c r="L13" s="128">
        <v>110</v>
      </c>
      <c r="M13" s="128">
        <v>110</v>
      </c>
      <c r="N13" s="128">
        <v>0</v>
      </c>
      <c r="O13" s="128">
        <v>110</v>
      </c>
      <c r="P13" s="128"/>
      <c r="Q13" s="128"/>
      <c r="R13" s="128"/>
      <c r="S13" s="128"/>
      <c r="T13" s="128"/>
      <c r="U13" s="128"/>
      <c r="V13" s="128"/>
      <c r="W13" s="128"/>
      <c r="X13" s="128"/>
      <c r="Y13" s="128"/>
      <c r="Z13" s="466">
        <v>110</v>
      </c>
      <c r="AA13" s="466">
        <v>0</v>
      </c>
      <c r="AB13" s="21">
        <v>110</v>
      </c>
      <c r="AC13" s="21">
        <v>110</v>
      </c>
      <c r="AD13" s="21"/>
      <c r="AE13" s="21">
        <v>110</v>
      </c>
      <c r="AF13" s="21">
        <v>109.883459</v>
      </c>
      <c r="AG13" s="21">
        <v>0</v>
      </c>
      <c r="AH13" s="21">
        <v>109.883459</v>
      </c>
      <c r="AI13" s="128"/>
      <c r="AJ13" s="128"/>
      <c r="AK13" s="128" t="s">
        <v>10398</v>
      </c>
      <c r="AL13" s="2601">
        <v>0.5</v>
      </c>
      <c r="AM13" s="128">
        <v>0</v>
      </c>
    </row>
    <row r="14" spans="1:39" s="135" customFormat="1">
      <c r="A14" s="114"/>
      <c r="B14" s="114"/>
      <c r="C14" s="130"/>
      <c r="D14" s="114"/>
      <c r="E14" s="114"/>
      <c r="F14" s="114"/>
      <c r="G14" s="128"/>
      <c r="H14" s="128"/>
      <c r="I14" s="128"/>
      <c r="J14" s="128"/>
      <c r="K14" s="128"/>
      <c r="L14" s="129"/>
      <c r="M14" s="129"/>
      <c r="N14" s="129"/>
      <c r="O14" s="129"/>
      <c r="P14" s="129"/>
      <c r="Q14" s="129"/>
      <c r="R14" s="129"/>
      <c r="S14" s="129"/>
      <c r="T14" s="129"/>
      <c r="U14" s="129"/>
      <c r="V14" s="129"/>
      <c r="W14" s="129"/>
      <c r="X14" s="129"/>
      <c r="Y14" s="129"/>
      <c r="Z14" s="129"/>
      <c r="AA14" s="129"/>
      <c r="AB14" s="129"/>
      <c r="AC14" s="129"/>
      <c r="AD14" s="129"/>
      <c r="AE14" s="129"/>
      <c r="AF14" s="129"/>
      <c r="AG14" s="129"/>
      <c r="AH14" s="129"/>
      <c r="AI14" s="129"/>
      <c r="AJ14" s="129"/>
      <c r="AK14" s="129"/>
      <c r="AL14" s="129"/>
      <c r="AM14" s="129"/>
    </row>
    <row r="15" spans="1:39" s="135" customFormat="1" ht="16.5" thickBot="1">
      <c r="A15" s="114"/>
      <c r="B15" s="114"/>
      <c r="C15" s="3354" t="s">
        <v>6193</v>
      </c>
      <c r="D15" s="3354"/>
      <c r="E15" s="150"/>
      <c r="F15" s="150"/>
      <c r="G15" s="1835">
        <v>6658.58</v>
      </c>
      <c r="H15" s="1835">
        <v>6253.5680000000002</v>
      </c>
      <c r="I15" s="1835">
        <v>295.012</v>
      </c>
      <c r="J15" s="1835">
        <v>0</v>
      </c>
      <c r="K15" s="1835">
        <v>6548.58</v>
      </c>
      <c r="L15" s="1835">
        <v>110</v>
      </c>
      <c r="M15" s="1835">
        <v>110</v>
      </c>
      <c r="N15" s="1835">
        <v>0</v>
      </c>
      <c r="O15" s="1835">
        <v>110</v>
      </c>
      <c r="P15" s="1835">
        <v>0</v>
      </c>
      <c r="Q15" s="1835">
        <v>0</v>
      </c>
      <c r="R15" s="1835">
        <v>0</v>
      </c>
      <c r="S15" s="1835">
        <v>0</v>
      </c>
      <c r="T15" s="1835">
        <v>0</v>
      </c>
      <c r="U15" s="1835">
        <v>0</v>
      </c>
      <c r="V15" s="1835">
        <v>0</v>
      </c>
      <c r="W15" s="1835">
        <v>0</v>
      </c>
      <c r="X15" s="1835">
        <v>0</v>
      </c>
      <c r="Y15" s="1835">
        <v>0</v>
      </c>
      <c r="Z15" s="1835">
        <v>110</v>
      </c>
      <c r="AA15" s="1835">
        <v>0</v>
      </c>
      <c r="AB15" s="1835">
        <v>110</v>
      </c>
      <c r="AC15" s="1835">
        <v>110</v>
      </c>
      <c r="AD15" s="1835">
        <v>0</v>
      </c>
      <c r="AE15" s="1835">
        <v>110</v>
      </c>
      <c r="AF15" s="1835">
        <v>109.883459</v>
      </c>
      <c r="AG15" s="1835">
        <v>0</v>
      </c>
      <c r="AH15" s="1835">
        <v>109.883459</v>
      </c>
      <c r="AI15" s="1835">
        <v>0</v>
      </c>
      <c r="AJ15" s="2352"/>
      <c r="AK15" s="2352"/>
      <c r="AL15" s="2352"/>
      <c r="AM15" s="1835">
        <v>0</v>
      </c>
    </row>
    <row r="16" spans="1:39" s="135" customFormat="1" ht="16.5" thickTop="1">
      <c r="A16" s="114"/>
      <c r="B16" s="114"/>
      <c r="C16" s="249"/>
      <c r="D16" s="114"/>
      <c r="E16" s="114"/>
      <c r="F16" s="114"/>
      <c r="G16" s="249"/>
      <c r="H16" s="249"/>
      <c r="I16" s="249"/>
      <c r="J16" s="249"/>
      <c r="K16" s="249"/>
      <c r="L16" s="249"/>
      <c r="M16" s="249"/>
      <c r="N16" s="249"/>
      <c r="O16" s="249"/>
      <c r="P16" s="249"/>
      <c r="Q16" s="249"/>
      <c r="R16" s="249"/>
      <c r="S16" s="249"/>
      <c r="T16" s="249"/>
      <c r="U16" s="249"/>
      <c r="V16" s="249"/>
      <c r="W16" s="249"/>
      <c r="X16" s="249"/>
      <c r="Y16" s="249"/>
      <c r="Z16" s="249"/>
      <c r="AA16" s="249"/>
      <c r="AB16" s="249"/>
      <c r="AC16" s="249"/>
      <c r="AD16" s="249"/>
      <c r="AE16" s="249"/>
      <c r="AF16" s="249"/>
      <c r="AG16" s="249"/>
      <c r="AH16" s="249"/>
      <c r="AI16" s="249"/>
      <c r="AJ16" s="249"/>
      <c r="AK16" s="249"/>
      <c r="AL16" s="249"/>
      <c r="AM16" s="249"/>
    </row>
    <row r="17" spans="3:39">
      <c r="C17" s="114"/>
      <c r="G17" s="128"/>
      <c r="H17" s="128"/>
      <c r="I17" s="128"/>
      <c r="J17" s="128"/>
      <c r="K17" s="128"/>
      <c r="L17" s="128"/>
      <c r="M17" s="128"/>
      <c r="N17" s="128"/>
      <c r="O17" s="128"/>
      <c r="P17" s="128"/>
      <c r="Q17" s="128"/>
      <c r="R17" s="128"/>
      <c r="S17" s="128"/>
      <c r="T17" s="128"/>
      <c r="U17" s="128"/>
      <c r="V17" s="128"/>
      <c r="W17" s="128"/>
      <c r="X17" s="128"/>
      <c r="Y17" s="128"/>
      <c r="Z17" s="128"/>
      <c r="AA17" s="128"/>
      <c r="AB17" s="128"/>
      <c r="AC17" s="128"/>
      <c r="AD17" s="128"/>
      <c r="AE17" s="128"/>
      <c r="AF17" s="128"/>
      <c r="AG17" s="128"/>
      <c r="AH17" s="128"/>
      <c r="AI17" s="128"/>
      <c r="AJ17" s="128"/>
      <c r="AK17" s="128"/>
      <c r="AL17" s="128"/>
      <c r="AM17" s="128"/>
    </row>
    <row r="18" spans="3:39">
      <c r="C18" s="114"/>
      <c r="G18" s="128"/>
      <c r="H18" s="128"/>
      <c r="I18" s="128"/>
      <c r="J18" s="128"/>
      <c r="K18" s="128"/>
      <c r="L18" s="128"/>
      <c r="M18" s="128"/>
      <c r="N18" s="128"/>
      <c r="O18" s="128"/>
      <c r="P18" s="128"/>
      <c r="Q18" s="128"/>
      <c r="R18" s="128"/>
      <c r="S18" s="128"/>
      <c r="T18" s="128"/>
      <c r="U18" s="128"/>
      <c r="V18" s="128"/>
      <c r="W18" s="128"/>
      <c r="X18" s="128"/>
      <c r="Y18" s="128"/>
      <c r="Z18" s="128"/>
      <c r="AA18" s="128"/>
      <c r="AB18" s="128"/>
      <c r="AC18" s="128"/>
      <c r="AD18" s="128"/>
      <c r="AE18" s="128"/>
      <c r="AF18" s="128"/>
      <c r="AG18" s="128"/>
      <c r="AH18" s="128"/>
      <c r="AI18" s="128"/>
      <c r="AJ18" s="128"/>
      <c r="AK18" s="128"/>
      <c r="AL18" s="128"/>
      <c r="AM18" s="128"/>
    </row>
    <row r="19" spans="3:39">
      <c r="C19" s="114"/>
      <c r="G19" s="128"/>
      <c r="H19" s="128"/>
      <c r="I19" s="128"/>
      <c r="J19" s="128"/>
      <c r="K19" s="128"/>
      <c r="L19" s="128"/>
      <c r="M19" s="128"/>
      <c r="N19" s="128"/>
      <c r="O19" s="128"/>
      <c r="P19" s="128"/>
      <c r="Q19" s="128"/>
      <c r="R19" s="128"/>
      <c r="S19" s="128"/>
      <c r="T19" s="128"/>
      <c r="U19" s="128"/>
      <c r="V19" s="128"/>
      <c r="W19" s="128"/>
      <c r="X19" s="128"/>
      <c r="Y19" s="128"/>
      <c r="Z19" s="128"/>
      <c r="AA19" s="128"/>
      <c r="AB19" s="128"/>
      <c r="AC19" s="128"/>
      <c r="AD19" s="128"/>
      <c r="AE19" s="128"/>
      <c r="AF19" s="128"/>
      <c r="AG19" s="128"/>
      <c r="AH19" s="128"/>
      <c r="AI19" s="128"/>
      <c r="AJ19" s="128"/>
      <c r="AK19" s="128"/>
      <c r="AL19" s="128"/>
      <c r="AM19" s="128"/>
    </row>
    <row r="20" spans="3:39">
      <c r="C20" s="114"/>
      <c r="G20" s="128"/>
      <c r="H20" s="128"/>
      <c r="I20" s="128"/>
      <c r="J20" s="128"/>
      <c r="K20" s="128"/>
      <c r="L20" s="128"/>
      <c r="M20" s="128"/>
      <c r="N20" s="128"/>
      <c r="O20" s="128"/>
      <c r="P20" s="128"/>
      <c r="Q20" s="128"/>
      <c r="R20" s="128"/>
      <c r="S20" s="128"/>
      <c r="T20" s="128"/>
      <c r="U20" s="128"/>
      <c r="V20" s="128"/>
      <c r="W20" s="128"/>
      <c r="X20" s="128"/>
      <c r="Y20" s="128"/>
      <c r="Z20" s="128"/>
      <c r="AA20" s="128"/>
      <c r="AB20" s="128"/>
      <c r="AC20" s="128"/>
      <c r="AD20" s="128"/>
      <c r="AE20" s="128"/>
      <c r="AF20" s="128"/>
      <c r="AG20" s="128"/>
      <c r="AH20" s="128"/>
      <c r="AI20" s="128"/>
      <c r="AJ20" s="128"/>
      <c r="AK20" s="128"/>
      <c r="AL20" s="128"/>
      <c r="AM20" s="128"/>
    </row>
    <row r="21" spans="3:39">
      <c r="C21" s="114"/>
      <c r="G21" s="128"/>
      <c r="H21" s="128"/>
      <c r="I21" s="128"/>
      <c r="J21" s="128"/>
      <c r="K21" s="128"/>
      <c r="L21" s="128"/>
      <c r="M21" s="128"/>
      <c r="N21" s="128"/>
      <c r="O21" s="128"/>
      <c r="P21" s="128"/>
      <c r="Q21" s="128"/>
      <c r="R21" s="128"/>
      <c r="S21" s="128"/>
      <c r="T21" s="128"/>
      <c r="U21" s="128"/>
      <c r="V21" s="128"/>
      <c r="W21" s="128"/>
      <c r="X21" s="128"/>
      <c r="Y21" s="128"/>
      <c r="Z21" s="128"/>
      <c r="AA21" s="128"/>
      <c r="AB21" s="128"/>
      <c r="AC21" s="128"/>
      <c r="AD21" s="128"/>
      <c r="AE21" s="128"/>
      <c r="AF21" s="128"/>
      <c r="AG21" s="128"/>
      <c r="AH21" s="128"/>
      <c r="AI21" s="128"/>
      <c r="AJ21" s="128"/>
      <c r="AK21" s="128"/>
      <c r="AL21" s="128"/>
      <c r="AM21" s="128"/>
    </row>
    <row r="22" spans="3:39">
      <c r="C22" s="114"/>
      <c r="G22" s="128"/>
      <c r="H22" s="128"/>
      <c r="I22" s="128"/>
      <c r="J22" s="128"/>
      <c r="K22" s="128"/>
      <c r="L22" s="128"/>
      <c r="M22" s="128"/>
      <c r="N22" s="128"/>
      <c r="O22" s="128"/>
      <c r="P22" s="128"/>
      <c r="Q22" s="128"/>
      <c r="R22" s="128"/>
      <c r="S22" s="128"/>
      <c r="T22" s="128"/>
      <c r="U22" s="128"/>
      <c r="V22" s="128"/>
      <c r="W22" s="128"/>
      <c r="X22" s="128"/>
      <c r="Y22" s="128"/>
      <c r="Z22" s="128"/>
      <c r="AA22" s="128"/>
      <c r="AB22" s="128"/>
      <c r="AC22" s="128"/>
      <c r="AD22" s="128"/>
      <c r="AE22" s="128"/>
      <c r="AF22" s="128"/>
      <c r="AG22" s="128"/>
      <c r="AH22" s="128"/>
      <c r="AI22" s="128"/>
      <c r="AJ22" s="128"/>
      <c r="AK22" s="128"/>
      <c r="AL22" s="128"/>
      <c r="AM22" s="128"/>
    </row>
    <row r="23" spans="3:39">
      <c r="C23" s="114"/>
      <c r="G23" s="128"/>
      <c r="H23" s="128"/>
      <c r="I23" s="128"/>
      <c r="J23" s="128"/>
      <c r="K23" s="128"/>
      <c r="L23" s="128"/>
      <c r="M23" s="128"/>
      <c r="N23" s="128"/>
      <c r="O23" s="128"/>
      <c r="P23" s="128"/>
      <c r="Q23" s="128"/>
      <c r="R23" s="128"/>
      <c r="S23" s="128"/>
      <c r="T23" s="128"/>
      <c r="U23" s="128"/>
      <c r="V23" s="128"/>
      <c r="W23" s="128"/>
      <c r="X23" s="128"/>
      <c r="Y23" s="128"/>
      <c r="Z23" s="128"/>
      <c r="AA23" s="128"/>
      <c r="AB23" s="128"/>
      <c r="AC23" s="128"/>
      <c r="AD23" s="128"/>
      <c r="AE23" s="128"/>
      <c r="AF23" s="128"/>
      <c r="AG23" s="128"/>
      <c r="AH23" s="128"/>
      <c r="AI23" s="128"/>
      <c r="AJ23" s="128"/>
      <c r="AK23" s="128"/>
      <c r="AL23" s="128"/>
      <c r="AM23" s="128"/>
    </row>
    <row r="24" spans="3:39">
      <c r="C24" s="114"/>
      <c r="G24" s="128"/>
      <c r="H24" s="128"/>
      <c r="I24" s="128"/>
      <c r="J24" s="128"/>
      <c r="K24" s="128"/>
      <c r="L24" s="128"/>
      <c r="M24" s="128"/>
      <c r="N24" s="128"/>
      <c r="O24" s="128"/>
      <c r="P24" s="128"/>
      <c r="Q24" s="128"/>
      <c r="R24" s="128"/>
      <c r="S24" s="128"/>
      <c r="T24" s="128"/>
      <c r="U24" s="128"/>
      <c r="V24" s="128"/>
      <c r="W24" s="128"/>
      <c r="X24" s="128"/>
      <c r="Y24" s="128"/>
      <c r="Z24" s="128"/>
      <c r="AA24" s="128"/>
      <c r="AB24" s="128"/>
      <c r="AC24" s="128"/>
      <c r="AD24" s="128"/>
      <c r="AE24" s="128"/>
      <c r="AF24" s="128"/>
      <c r="AG24" s="128"/>
      <c r="AH24" s="128"/>
      <c r="AI24" s="128"/>
      <c r="AJ24" s="128"/>
      <c r="AK24" s="128"/>
      <c r="AL24" s="128"/>
      <c r="AM24" s="128"/>
    </row>
    <row r="25" spans="3:39">
      <c r="C25" s="114"/>
      <c r="G25" s="128"/>
      <c r="H25" s="128"/>
      <c r="I25" s="128"/>
      <c r="J25" s="128"/>
      <c r="K25" s="128"/>
      <c r="L25" s="128"/>
      <c r="M25" s="128"/>
      <c r="N25" s="128"/>
      <c r="O25" s="128"/>
      <c r="P25" s="128"/>
      <c r="Q25" s="128"/>
      <c r="R25" s="128"/>
      <c r="S25" s="128"/>
      <c r="T25" s="128"/>
      <c r="U25" s="128"/>
      <c r="V25" s="128"/>
      <c r="W25" s="128"/>
      <c r="X25" s="128"/>
      <c r="Y25" s="128"/>
      <c r="Z25" s="128"/>
      <c r="AA25" s="128"/>
      <c r="AB25" s="128"/>
      <c r="AC25" s="128"/>
      <c r="AD25" s="128"/>
      <c r="AE25" s="128"/>
      <c r="AF25" s="128"/>
      <c r="AG25" s="128"/>
      <c r="AH25" s="128"/>
      <c r="AI25" s="128"/>
      <c r="AJ25" s="128"/>
      <c r="AK25" s="128"/>
      <c r="AL25" s="128"/>
      <c r="AM25" s="128"/>
    </row>
    <row r="26" spans="3:39">
      <c r="C26" s="114"/>
      <c r="G26" s="128"/>
      <c r="H26" s="128"/>
      <c r="I26" s="128"/>
      <c r="J26" s="128"/>
      <c r="K26" s="128"/>
      <c r="L26" s="128"/>
      <c r="M26" s="128"/>
      <c r="N26" s="128"/>
      <c r="O26" s="128"/>
      <c r="P26" s="128"/>
      <c r="Q26" s="128"/>
      <c r="R26" s="128"/>
      <c r="S26" s="128"/>
      <c r="T26" s="128"/>
      <c r="U26" s="128"/>
      <c r="V26" s="128"/>
      <c r="W26" s="128"/>
      <c r="X26" s="128"/>
      <c r="Y26" s="128"/>
      <c r="Z26" s="128"/>
      <c r="AA26" s="128"/>
      <c r="AB26" s="128"/>
      <c r="AC26" s="128"/>
      <c r="AD26" s="128"/>
      <c r="AE26" s="128"/>
      <c r="AF26" s="128"/>
      <c r="AG26" s="128"/>
      <c r="AH26" s="128"/>
      <c r="AI26" s="128"/>
      <c r="AJ26" s="128"/>
      <c r="AK26" s="128"/>
      <c r="AL26" s="128"/>
      <c r="AM26" s="128"/>
    </row>
    <row r="27" spans="3:39">
      <c r="C27" s="114"/>
      <c r="G27" s="128"/>
      <c r="H27" s="128"/>
      <c r="I27" s="128"/>
      <c r="J27" s="128"/>
      <c r="K27" s="128"/>
      <c r="L27" s="128"/>
      <c r="M27" s="128"/>
      <c r="N27" s="128"/>
      <c r="O27" s="128"/>
      <c r="P27" s="128"/>
      <c r="Q27" s="128"/>
      <c r="R27" s="128"/>
      <c r="S27" s="128"/>
      <c r="T27" s="128"/>
      <c r="U27" s="128"/>
      <c r="V27" s="128"/>
      <c r="W27" s="128"/>
      <c r="X27" s="128"/>
      <c r="Y27" s="128"/>
      <c r="Z27" s="128"/>
      <c r="AA27" s="128"/>
      <c r="AB27" s="128"/>
      <c r="AC27" s="128"/>
      <c r="AD27" s="128"/>
      <c r="AE27" s="128"/>
      <c r="AF27" s="128"/>
      <c r="AG27" s="128"/>
      <c r="AH27" s="128"/>
      <c r="AI27" s="128"/>
      <c r="AJ27" s="128"/>
      <c r="AK27" s="128"/>
      <c r="AL27" s="128"/>
      <c r="AM27" s="128"/>
    </row>
    <row r="28" spans="3:39">
      <c r="C28" s="114"/>
      <c r="G28" s="128"/>
      <c r="H28" s="128"/>
      <c r="I28" s="128"/>
      <c r="J28" s="128"/>
      <c r="K28" s="128"/>
      <c r="L28" s="128"/>
      <c r="M28" s="128"/>
      <c r="N28" s="128"/>
      <c r="O28" s="128"/>
      <c r="P28" s="128"/>
      <c r="Q28" s="128"/>
      <c r="R28" s="128"/>
      <c r="S28" s="128"/>
      <c r="T28" s="128"/>
      <c r="U28" s="128"/>
      <c r="V28" s="128"/>
      <c r="W28" s="128"/>
      <c r="X28" s="128"/>
      <c r="Y28" s="128"/>
      <c r="Z28" s="128"/>
      <c r="AA28" s="128"/>
      <c r="AB28" s="128"/>
      <c r="AC28" s="128"/>
      <c r="AD28" s="128"/>
      <c r="AE28" s="128"/>
      <c r="AF28" s="128"/>
      <c r="AG28" s="128"/>
      <c r="AH28" s="128"/>
      <c r="AI28" s="128"/>
      <c r="AJ28" s="128"/>
      <c r="AK28" s="128"/>
      <c r="AL28" s="128"/>
      <c r="AM28" s="128"/>
    </row>
    <row r="29" spans="3:39">
      <c r="C29" s="114"/>
      <c r="G29" s="128"/>
      <c r="H29" s="128"/>
      <c r="I29" s="128"/>
      <c r="J29" s="128"/>
      <c r="K29" s="128"/>
      <c r="L29" s="128"/>
      <c r="M29" s="128"/>
      <c r="N29" s="128"/>
      <c r="O29" s="128"/>
      <c r="P29" s="128"/>
      <c r="Q29" s="128"/>
      <c r="R29" s="128"/>
      <c r="S29" s="128"/>
      <c r="T29" s="128"/>
      <c r="U29" s="128"/>
      <c r="V29" s="128"/>
      <c r="W29" s="128"/>
      <c r="X29" s="128"/>
      <c r="Y29" s="128"/>
      <c r="Z29" s="128"/>
      <c r="AA29" s="128"/>
      <c r="AB29" s="128"/>
      <c r="AC29" s="128"/>
      <c r="AD29" s="128"/>
      <c r="AE29" s="128"/>
      <c r="AF29" s="128"/>
      <c r="AG29" s="128"/>
      <c r="AH29" s="128"/>
      <c r="AI29" s="128"/>
      <c r="AJ29" s="128"/>
      <c r="AK29" s="128"/>
      <c r="AL29" s="128"/>
      <c r="AM29" s="128"/>
    </row>
    <row r="30" spans="3:39">
      <c r="C30" s="114"/>
      <c r="G30" s="128"/>
      <c r="H30" s="128"/>
      <c r="I30" s="128"/>
      <c r="J30" s="128"/>
      <c r="K30" s="128"/>
      <c r="L30" s="128"/>
      <c r="M30" s="128"/>
      <c r="N30" s="128"/>
      <c r="O30" s="128"/>
      <c r="P30" s="128"/>
      <c r="Q30" s="128"/>
      <c r="R30" s="128"/>
      <c r="S30" s="128"/>
      <c r="T30" s="128"/>
      <c r="U30" s="128"/>
      <c r="V30" s="128"/>
      <c r="W30" s="128"/>
      <c r="X30" s="128"/>
      <c r="Y30" s="128"/>
      <c r="Z30" s="128"/>
      <c r="AA30" s="128"/>
      <c r="AB30" s="128"/>
      <c r="AC30" s="128"/>
      <c r="AD30" s="128"/>
      <c r="AE30" s="128"/>
      <c r="AF30" s="128"/>
      <c r="AG30" s="128"/>
      <c r="AH30" s="128"/>
      <c r="AI30" s="128"/>
      <c r="AJ30" s="128"/>
      <c r="AK30" s="128"/>
      <c r="AL30" s="128"/>
      <c r="AM30" s="128"/>
    </row>
    <row r="31" spans="3:39">
      <c r="C31" s="114"/>
      <c r="G31" s="128"/>
      <c r="H31" s="128"/>
      <c r="I31" s="128"/>
      <c r="J31" s="128"/>
      <c r="K31" s="128"/>
      <c r="L31" s="128"/>
      <c r="M31" s="128"/>
      <c r="N31" s="128"/>
      <c r="O31" s="128"/>
      <c r="P31" s="128"/>
      <c r="Q31" s="128"/>
      <c r="R31" s="128"/>
      <c r="S31" s="128"/>
      <c r="T31" s="128"/>
      <c r="U31" s="128"/>
      <c r="V31" s="128"/>
      <c r="W31" s="128"/>
      <c r="X31" s="128"/>
      <c r="Y31" s="128"/>
      <c r="Z31" s="128"/>
      <c r="AA31" s="128"/>
      <c r="AB31" s="128"/>
      <c r="AC31" s="128"/>
      <c r="AD31" s="128"/>
      <c r="AE31" s="128"/>
      <c r="AF31" s="128"/>
      <c r="AG31" s="128"/>
      <c r="AH31" s="128"/>
      <c r="AI31" s="128"/>
      <c r="AJ31" s="128"/>
      <c r="AK31" s="128"/>
      <c r="AL31" s="128"/>
      <c r="AM31" s="128"/>
    </row>
    <row r="32" spans="3:39">
      <c r="C32" s="114"/>
      <c r="G32" s="128"/>
      <c r="H32" s="128"/>
      <c r="I32" s="128"/>
      <c r="J32" s="128"/>
      <c r="K32" s="128"/>
      <c r="L32" s="128"/>
      <c r="M32" s="128"/>
      <c r="N32" s="128"/>
      <c r="O32" s="128"/>
      <c r="P32" s="128"/>
      <c r="Q32" s="128"/>
      <c r="R32" s="128"/>
      <c r="S32" s="128"/>
      <c r="T32" s="128"/>
      <c r="U32" s="128"/>
      <c r="V32" s="128"/>
      <c r="W32" s="128"/>
      <c r="X32" s="128"/>
      <c r="Y32" s="128"/>
      <c r="Z32" s="128"/>
      <c r="AA32" s="128"/>
      <c r="AB32" s="128"/>
      <c r="AC32" s="128"/>
      <c r="AD32" s="128"/>
      <c r="AE32" s="128"/>
      <c r="AF32" s="128"/>
      <c r="AG32" s="128"/>
      <c r="AH32" s="128"/>
      <c r="AI32" s="128"/>
      <c r="AJ32" s="128"/>
      <c r="AK32" s="128"/>
      <c r="AL32" s="128"/>
      <c r="AM32" s="128"/>
    </row>
    <row r="33" spans="3:39">
      <c r="C33" s="114"/>
      <c r="G33" s="128"/>
      <c r="H33" s="128"/>
      <c r="I33" s="128"/>
      <c r="J33" s="128"/>
      <c r="K33" s="128"/>
      <c r="L33" s="128"/>
      <c r="M33" s="128"/>
      <c r="N33" s="128"/>
      <c r="O33" s="128"/>
      <c r="P33" s="128"/>
      <c r="Q33" s="128"/>
      <c r="R33" s="128"/>
      <c r="S33" s="128"/>
      <c r="T33" s="128"/>
      <c r="U33" s="128"/>
      <c r="V33" s="128"/>
      <c r="W33" s="128"/>
      <c r="X33" s="128"/>
      <c r="Y33" s="128"/>
      <c r="Z33" s="128"/>
      <c r="AA33" s="128"/>
      <c r="AB33" s="128"/>
      <c r="AC33" s="128"/>
      <c r="AD33" s="128"/>
      <c r="AE33" s="128"/>
      <c r="AF33" s="128"/>
      <c r="AG33" s="128"/>
      <c r="AH33" s="128"/>
      <c r="AI33" s="128"/>
      <c r="AJ33" s="128"/>
      <c r="AK33" s="128"/>
      <c r="AL33" s="128"/>
      <c r="AM33" s="128"/>
    </row>
    <row r="34" spans="3:39">
      <c r="C34" s="114"/>
      <c r="G34" s="128"/>
      <c r="H34" s="128"/>
      <c r="I34" s="128"/>
      <c r="J34" s="128"/>
      <c r="K34" s="128"/>
      <c r="L34" s="128"/>
      <c r="M34" s="128"/>
      <c r="N34" s="128"/>
      <c r="O34" s="128"/>
      <c r="P34" s="128"/>
      <c r="Q34" s="128"/>
      <c r="R34" s="128"/>
      <c r="S34" s="128"/>
      <c r="T34" s="128"/>
      <c r="U34" s="128"/>
      <c r="V34" s="128"/>
      <c r="W34" s="128"/>
      <c r="X34" s="128"/>
      <c r="Y34" s="128"/>
      <c r="Z34" s="128"/>
      <c r="AA34" s="128"/>
      <c r="AB34" s="128"/>
      <c r="AC34" s="128"/>
      <c r="AD34" s="128"/>
      <c r="AE34" s="128"/>
      <c r="AF34" s="128"/>
      <c r="AG34" s="128"/>
      <c r="AH34" s="128"/>
      <c r="AI34" s="128"/>
      <c r="AJ34" s="128"/>
      <c r="AK34" s="128"/>
      <c r="AL34" s="128"/>
      <c r="AM34" s="128"/>
    </row>
    <row r="35" spans="3:39">
      <c r="C35" s="114"/>
      <c r="G35" s="128"/>
      <c r="H35" s="128"/>
      <c r="I35" s="128"/>
      <c r="J35" s="128"/>
      <c r="K35" s="128"/>
      <c r="L35" s="128"/>
      <c r="M35" s="128"/>
      <c r="N35" s="128"/>
      <c r="O35" s="128"/>
      <c r="P35" s="128"/>
      <c r="Q35" s="128"/>
      <c r="R35" s="128"/>
      <c r="S35" s="128"/>
      <c r="T35" s="128"/>
      <c r="U35" s="128"/>
      <c r="V35" s="128"/>
      <c r="W35" s="128"/>
      <c r="X35" s="128"/>
      <c r="Y35" s="128"/>
      <c r="Z35" s="128"/>
      <c r="AA35" s="128"/>
      <c r="AB35" s="128"/>
      <c r="AC35" s="128"/>
      <c r="AD35" s="128"/>
      <c r="AE35" s="128"/>
      <c r="AF35" s="128"/>
      <c r="AG35" s="128"/>
      <c r="AH35" s="128"/>
      <c r="AI35" s="128"/>
      <c r="AJ35" s="128"/>
      <c r="AK35" s="128"/>
      <c r="AL35" s="128"/>
      <c r="AM35" s="128"/>
    </row>
    <row r="36" spans="3:39">
      <c r="C36" s="114"/>
      <c r="G36" s="128"/>
      <c r="H36" s="128"/>
      <c r="I36" s="128"/>
      <c r="J36" s="128"/>
      <c r="K36" s="128"/>
      <c r="L36" s="128"/>
      <c r="M36" s="128"/>
      <c r="N36" s="128"/>
      <c r="O36" s="128"/>
      <c r="P36" s="128"/>
      <c r="Q36" s="128"/>
      <c r="R36" s="128"/>
      <c r="S36" s="128"/>
      <c r="T36" s="128"/>
      <c r="U36" s="128"/>
      <c r="V36" s="128"/>
      <c r="W36" s="128"/>
      <c r="X36" s="128"/>
      <c r="Y36" s="128"/>
      <c r="Z36" s="128"/>
      <c r="AA36" s="128"/>
      <c r="AB36" s="128"/>
      <c r="AC36" s="128"/>
      <c r="AD36" s="128"/>
      <c r="AE36" s="128"/>
      <c r="AF36" s="128"/>
      <c r="AG36" s="128"/>
      <c r="AH36" s="128"/>
      <c r="AI36" s="128"/>
      <c r="AJ36" s="128"/>
      <c r="AK36" s="128"/>
      <c r="AL36" s="128"/>
      <c r="AM36" s="128"/>
    </row>
    <row r="37" spans="3:39">
      <c r="C37" s="114"/>
      <c r="G37" s="128"/>
      <c r="H37" s="128"/>
      <c r="I37" s="128"/>
      <c r="J37" s="128"/>
      <c r="K37" s="128"/>
      <c r="L37" s="128"/>
      <c r="M37" s="128"/>
      <c r="N37" s="128"/>
      <c r="O37" s="128"/>
      <c r="P37" s="128"/>
      <c r="Q37" s="128"/>
      <c r="R37" s="128"/>
      <c r="S37" s="128"/>
      <c r="T37" s="128"/>
      <c r="U37" s="128"/>
      <c r="V37" s="128"/>
      <c r="W37" s="128"/>
      <c r="X37" s="128"/>
      <c r="Y37" s="128"/>
      <c r="Z37" s="128"/>
      <c r="AA37" s="128"/>
      <c r="AB37" s="128"/>
      <c r="AC37" s="128"/>
      <c r="AD37" s="128"/>
      <c r="AE37" s="128"/>
      <c r="AF37" s="128"/>
      <c r="AG37" s="128"/>
      <c r="AH37" s="128"/>
      <c r="AI37" s="128"/>
      <c r="AJ37" s="128"/>
      <c r="AK37" s="128"/>
      <c r="AL37" s="128"/>
      <c r="AM37" s="128"/>
    </row>
    <row r="38" spans="3:39">
      <c r="C38" s="114"/>
      <c r="G38" s="128"/>
      <c r="H38" s="128"/>
      <c r="I38" s="128"/>
      <c r="J38" s="128"/>
      <c r="K38" s="128"/>
      <c r="L38" s="128"/>
      <c r="M38" s="128"/>
      <c r="N38" s="128"/>
      <c r="O38" s="128"/>
      <c r="P38" s="128"/>
      <c r="Q38" s="128"/>
      <c r="R38" s="128"/>
      <c r="S38" s="128"/>
      <c r="T38" s="128"/>
      <c r="U38" s="128"/>
      <c r="V38" s="128"/>
      <c r="W38" s="128"/>
      <c r="X38" s="128"/>
      <c r="Y38" s="128"/>
      <c r="Z38" s="128"/>
      <c r="AA38" s="128"/>
      <c r="AB38" s="128"/>
      <c r="AC38" s="128"/>
      <c r="AD38" s="128"/>
      <c r="AE38" s="128"/>
      <c r="AF38" s="128"/>
      <c r="AG38" s="128"/>
      <c r="AH38" s="128"/>
      <c r="AI38" s="128"/>
      <c r="AJ38" s="128"/>
      <c r="AK38" s="128"/>
      <c r="AL38" s="128"/>
      <c r="AM38" s="128"/>
    </row>
    <row r="39" spans="3:39">
      <c r="C39" s="114"/>
      <c r="G39" s="128"/>
      <c r="H39" s="128"/>
      <c r="I39" s="128"/>
      <c r="J39" s="128"/>
      <c r="K39" s="128"/>
      <c r="L39" s="128"/>
      <c r="M39" s="128"/>
      <c r="N39" s="128"/>
      <c r="O39" s="128"/>
      <c r="P39" s="128"/>
      <c r="Q39" s="128"/>
      <c r="R39" s="128"/>
      <c r="S39" s="128"/>
      <c r="T39" s="128"/>
      <c r="U39" s="128"/>
      <c r="V39" s="128"/>
      <c r="W39" s="128"/>
      <c r="X39" s="128"/>
      <c r="Y39" s="128"/>
      <c r="Z39" s="128"/>
      <c r="AA39" s="128"/>
      <c r="AB39" s="128"/>
      <c r="AC39" s="128"/>
      <c r="AD39" s="128"/>
      <c r="AE39" s="128"/>
      <c r="AF39" s="128"/>
      <c r="AG39" s="128"/>
      <c r="AH39" s="128"/>
      <c r="AI39" s="128"/>
      <c r="AJ39" s="128"/>
      <c r="AK39" s="128"/>
      <c r="AL39" s="128"/>
      <c r="AM39" s="128"/>
    </row>
    <row r="40" spans="3:39">
      <c r="C40" s="114"/>
      <c r="G40" s="128"/>
      <c r="H40" s="128"/>
      <c r="I40" s="128"/>
      <c r="J40" s="128"/>
      <c r="K40" s="128"/>
      <c r="L40" s="128"/>
      <c r="M40" s="128"/>
      <c r="N40" s="128"/>
      <c r="O40" s="128"/>
      <c r="P40" s="128"/>
      <c r="Q40" s="128"/>
      <c r="R40" s="128"/>
      <c r="S40" s="128"/>
      <c r="T40" s="128"/>
      <c r="U40" s="128"/>
      <c r="V40" s="128"/>
      <c r="W40" s="128"/>
      <c r="X40" s="128"/>
      <c r="Y40" s="128"/>
      <c r="Z40" s="128"/>
      <c r="AA40" s="128"/>
      <c r="AB40" s="128"/>
      <c r="AC40" s="128"/>
      <c r="AD40" s="128"/>
      <c r="AE40" s="128"/>
      <c r="AF40" s="128"/>
      <c r="AG40" s="128"/>
      <c r="AH40" s="128"/>
      <c r="AI40" s="128"/>
      <c r="AJ40" s="128"/>
      <c r="AK40" s="128"/>
      <c r="AL40" s="128"/>
      <c r="AM40" s="128"/>
    </row>
    <row r="41" spans="3:39">
      <c r="C41" s="114"/>
      <c r="G41" s="128"/>
      <c r="H41" s="128"/>
      <c r="I41" s="128"/>
      <c r="J41" s="128"/>
      <c r="K41" s="128"/>
      <c r="L41" s="128"/>
      <c r="M41" s="128"/>
      <c r="N41" s="128"/>
      <c r="O41" s="128"/>
      <c r="P41" s="128"/>
      <c r="Q41" s="128"/>
      <c r="R41" s="128"/>
      <c r="S41" s="128"/>
      <c r="T41" s="128"/>
      <c r="U41" s="128"/>
      <c r="V41" s="128"/>
      <c r="W41" s="128"/>
      <c r="X41" s="128"/>
      <c r="Y41" s="128"/>
      <c r="Z41" s="128"/>
      <c r="AA41" s="128"/>
      <c r="AB41" s="128"/>
      <c r="AC41" s="128"/>
      <c r="AD41" s="128"/>
      <c r="AE41" s="128"/>
      <c r="AF41" s="128"/>
      <c r="AG41" s="128"/>
      <c r="AH41" s="128"/>
      <c r="AI41" s="128"/>
      <c r="AJ41" s="128"/>
      <c r="AK41" s="128"/>
      <c r="AL41" s="128"/>
      <c r="AM41" s="128"/>
    </row>
    <row r="42" spans="3:39">
      <c r="C42" s="114"/>
      <c r="G42" s="128"/>
      <c r="H42" s="128"/>
      <c r="I42" s="128"/>
      <c r="J42" s="128"/>
      <c r="K42" s="128"/>
      <c r="L42" s="128"/>
      <c r="M42" s="128"/>
      <c r="N42" s="128"/>
      <c r="O42" s="128"/>
      <c r="P42" s="128"/>
      <c r="Q42" s="128"/>
      <c r="R42" s="128"/>
      <c r="S42" s="128"/>
      <c r="T42" s="128"/>
      <c r="U42" s="128"/>
      <c r="V42" s="128"/>
      <c r="W42" s="128"/>
      <c r="X42" s="128"/>
      <c r="Y42" s="128"/>
      <c r="Z42" s="128"/>
      <c r="AA42" s="128"/>
      <c r="AB42" s="128"/>
      <c r="AC42" s="128"/>
      <c r="AD42" s="128"/>
      <c r="AE42" s="128"/>
      <c r="AF42" s="128"/>
      <c r="AG42" s="128"/>
      <c r="AH42" s="128"/>
      <c r="AI42" s="128"/>
      <c r="AJ42" s="128"/>
      <c r="AK42" s="128"/>
      <c r="AL42" s="128"/>
      <c r="AM42" s="128"/>
    </row>
    <row r="43" spans="3:39">
      <c r="C43" s="114"/>
      <c r="G43" s="128"/>
      <c r="H43" s="128"/>
      <c r="I43" s="128"/>
      <c r="J43" s="128"/>
      <c r="K43" s="128"/>
      <c r="L43" s="128"/>
      <c r="M43" s="128"/>
      <c r="N43" s="128"/>
      <c r="O43" s="128"/>
      <c r="P43" s="128"/>
      <c r="Q43" s="128"/>
      <c r="R43" s="128"/>
      <c r="S43" s="128"/>
      <c r="T43" s="128"/>
      <c r="U43" s="128"/>
      <c r="V43" s="128"/>
      <c r="W43" s="128"/>
      <c r="X43" s="128"/>
      <c r="Y43" s="128"/>
      <c r="Z43" s="128"/>
      <c r="AA43" s="128"/>
      <c r="AB43" s="128"/>
      <c r="AC43" s="128"/>
      <c r="AD43" s="128"/>
      <c r="AE43" s="128"/>
      <c r="AF43" s="128"/>
      <c r="AG43" s="128"/>
      <c r="AH43" s="128"/>
      <c r="AI43" s="128"/>
      <c r="AJ43" s="128"/>
      <c r="AK43" s="128"/>
      <c r="AL43" s="128"/>
      <c r="AM43" s="128"/>
    </row>
    <row r="44" spans="3:39">
      <c r="C44" s="114"/>
      <c r="G44" s="128"/>
      <c r="H44" s="128"/>
      <c r="I44" s="128"/>
      <c r="J44" s="128"/>
      <c r="K44" s="128"/>
      <c r="L44" s="128"/>
      <c r="M44" s="128"/>
      <c r="N44" s="128"/>
      <c r="O44" s="128"/>
      <c r="P44" s="128"/>
      <c r="Q44" s="128"/>
      <c r="R44" s="128"/>
      <c r="S44" s="128"/>
      <c r="T44" s="128"/>
      <c r="U44" s="128"/>
      <c r="V44" s="128"/>
      <c r="W44" s="128"/>
      <c r="X44" s="128"/>
      <c r="Y44" s="128"/>
      <c r="Z44" s="128"/>
      <c r="AA44" s="128"/>
      <c r="AB44" s="128"/>
      <c r="AC44" s="128"/>
      <c r="AD44" s="128"/>
      <c r="AE44" s="128"/>
      <c r="AF44" s="128"/>
      <c r="AG44" s="128"/>
      <c r="AH44" s="128"/>
      <c r="AI44" s="128"/>
      <c r="AJ44" s="128"/>
      <c r="AK44" s="128"/>
      <c r="AL44" s="128"/>
      <c r="AM44" s="128"/>
    </row>
    <row r="45" spans="3:39">
      <c r="C45" s="114"/>
      <c r="G45" s="128"/>
      <c r="H45" s="128"/>
      <c r="I45" s="128"/>
      <c r="J45" s="128"/>
      <c r="K45" s="128"/>
      <c r="L45" s="128"/>
      <c r="M45" s="128"/>
      <c r="N45" s="128"/>
      <c r="O45" s="128"/>
      <c r="P45" s="128"/>
      <c r="Q45" s="128"/>
      <c r="R45" s="128"/>
      <c r="S45" s="128"/>
      <c r="T45" s="128"/>
      <c r="U45" s="128"/>
      <c r="V45" s="128"/>
      <c r="W45" s="128"/>
      <c r="X45" s="128"/>
      <c r="Y45" s="128"/>
      <c r="Z45" s="128"/>
      <c r="AA45" s="128"/>
      <c r="AB45" s="128"/>
      <c r="AC45" s="128"/>
      <c r="AD45" s="128"/>
      <c r="AE45" s="128"/>
      <c r="AF45" s="128"/>
      <c r="AG45" s="128"/>
      <c r="AH45" s="128"/>
      <c r="AI45" s="128"/>
      <c r="AJ45" s="128"/>
      <c r="AK45" s="128"/>
      <c r="AL45" s="128"/>
      <c r="AM45" s="128"/>
    </row>
    <row r="46" spans="3:39">
      <c r="C46" s="114"/>
      <c r="G46" s="128"/>
      <c r="H46" s="128"/>
      <c r="I46" s="128"/>
      <c r="J46" s="128"/>
      <c r="K46" s="128"/>
      <c r="L46" s="128"/>
      <c r="M46" s="128"/>
      <c r="N46" s="128"/>
      <c r="O46" s="128"/>
      <c r="P46" s="128"/>
      <c r="Q46" s="128"/>
      <c r="R46" s="128"/>
      <c r="S46" s="128"/>
      <c r="T46" s="128"/>
      <c r="U46" s="128"/>
      <c r="V46" s="128"/>
      <c r="W46" s="128"/>
      <c r="X46" s="128"/>
      <c r="Y46" s="128"/>
      <c r="Z46" s="128"/>
      <c r="AA46" s="128"/>
      <c r="AB46" s="128"/>
      <c r="AC46" s="128"/>
      <c r="AD46" s="128"/>
      <c r="AE46" s="128"/>
      <c r="AF46" s="128"/>
      <c r="AG46" s="128"/>
      <c r="AH46" s="128"/>
      <c r="AI46" s="128"/>
      <c r="AJ46" s="128"/>
      <c r="AK46" s="128"/>
      <c r="AL46" s="128"/>
      <c r="AM46" s="128"/>
    </row>
    <row r="47" spans="3:39">
      <c r="C47" s="114"/>
      <c r="G47" s="128"/>
      <c r="H47" s="128"/>
      <c r="I47" s="128"/>
      <c r="J47" s="128"/>
      <c r="K47" s="128"/>
      <c r="L47" s="128"/>
      <c r="M47" s="128"/>
      <c r="N47" s="128"/>
      <c r="O47" s="128"/>
      <c r="P47" s="128"/>
      <c r="Q47" s="128"/>
      <c r="R47" s="128"/>
      <c r="S47" s="128"/>
      <c r="T47" s="128"/>
      <c r="U47" s="128"/>
      <c r="V47" s="128"/>
      <c r="W47" s="128"/>
      <c r="X47" s="128"/>
      <c r="Y47" s="128"/>
      <c r="Z47" s="128"/>
      <c r="AA47" s="128"/>
      <c r="AB47" s="128"/>
      <c r="AC47" s="128"/>
      <c r="AD47" s="128"/>
      <c r="AE47" s="128"/>
      <c r="AF47" s="128"/>
      <c r="AG47" s="128"/>
      <c r="AH47" s="128"/>
      <c r="AI47" s="128"/>
      <c r="AJ47" s="128"/>
      <c r="AK47" s="128"/>
      <c r="AL47" s="128"/>
      <c r="AM47" s="128"/>
    </row>
    <row r="48" spans="3:39">
      <c r="C48" s="114"/>
      <c r="G48" s="128"/>
      <c r="H48" s="128"/>
      <c r="I48" s="128"/>
      <c r="J48" s="128"/>
      <c r="K48" s="128"/>
      <c r="L48" s="128"/>
      <c r="M48" s="128"/>
      <c r="N48" s="128"/>
      <c r="O48" s="128"/>
      <c r="P48" s="128"/>
      <c r="Q48" s="128"/>
      <c r="R48" s="128"/>
      <c r="S48" s="128"/>
      <c r="T48" s="128"/>
      <c r="U48" s="128"/>
      <c r="V48" s="128"/>
      <c r="W48" s="128"/>
      <c r="X48" s="128"/>
      <c r="Y48" s="128"/>
      <c r="Z48" s="128"/>
      <c r="AA48" s="128"/>
      <c r="AB48" s="128"/>
      <c r="AC48" s="128"/>
      <c r="AD48" s="128"/>
      <c r="AE48" s="128"/>
      <c r="AF48" s="128"/>
      <c r="AG48" s="128"/>
      <c r="AH48" s="128"/>
      <c r="AI48" s="128"/>
      <c r="AJ48" s="128"/>
      <c r="AK48" s="128"/>
      <c r="AL48" s="128"/>
      <c r="AM48" s="128"/>
    </row>
    <row r="49" spans="3:39">
      <c r="C49" s="114"/>
      <c r="G49" s="128"/>
      <c r="H49" s="128"/>
      <c r="I49" s="128"/>
      <c r="J49" s="128"/>
      <c r="K49" s="128"/>
      <c r="L49" s="128"/>
      <c r="M49" s="128"/>
      <c r="N49" s="128"/>
      <c r="O49" s="128"/>
      <c r="P49" s="128"/>
      <c r="Q49" s="128"/>
      <c r="R49" s="128"/>
      <c r="S49" s="128"/>
      <c r="T49" s="128"/>
      <c r="U49" s="128"/>
      <c r="V49" s="128"/>
      <c r="W49" s="128"/>
      <c r="X49" s="128"/>
      <c r="Y49" s="128"/>
      <c r="Z49" s="128"/>
      <c r="AA49" s="128"/>
      <c r="AB49" s="128"/>
      <c r="AC49" s="128"/>
      <c r="AD49" s="128"/>
      <c r="AE49" s="128"/>
      <c r="AF49" s="128"/>
      <c r="AG49" s="128"/>
      <c r="AH49" s="128"/>
      <c r="AI49" s="128"/>
      <c r="AJ49" s="128"/>
      <c r="AK49" s="128"/>
      <c r="AL49" s="128"/>
      <c r="AM49" s="128"/>
    </row>
    <row r="50" spans="3:39">
      <c r="C50" s="114"/>
      <c r="G50" s="128"/>
      <c r="H50" s="128"/>
      <c r="I50" s="128"/>
      <c r="J50" s="128"/>
      <c r="K50" s="128"/>
      <c r="L50" s="128"/>
      <c r="M50" s="128"/>
      <c r="N50" s="128"/>
      <c r="O50" s="128"/>
      <c r="P50" s="128"/>
      <c r="Q50" s="128"/>
      <c r="R50" s="128"/>
      <c r="S50" s="128"/>
      <c r="T50" s="128"/>
      <c r="U50" s="128"/>
      <c r="V50" s="128"/>
      <c r="W50" s="128"/>
      <c r="X50" s="128"/>
      <c r="Y50" s="128"/>
      <c r="Z50" s="128"/>
      <c r="AA50" s="128"/>
      <c r="AB50" s="128"/>
      <c r="AC50" s="128"/>
      <c r="AD50" s="128"/>
      <c r="AE50" s="128"/>
      <c r="AF50" s="128"/>
      <c r="AG50" s="128"/>
      <c r="AH50" s="128"/>
      <c r="AI50" s="128"/>
      <c r="AJ50" s="128"/>
      <c r="AK50" s="128"/>
      <c r="AL50" s="128"/>
      <c r="AM50" s="128"/>
    </row>
    <row r="51" spans="3:39">
      <c r="C51" s="114"/>
      <c r="G51" s="128"/>
      <c r="H51" s="128"/>
      <c r="I51" s="128"/>
      <c r="J51" s="128"/>
      <c r="K51" s="128"/>
      <c r="L51" s="128"/>
      <c r="M51" s="128"/>
      <c r="N51" s="128"/>
      <c r="O51" s="128"/>
      <c r="P51" s="128"/>
      <c r="Q51" s="128"/>
      <c r="R51" s="128"/>
      <c r="S51" s="128"/>
      <c r="T51" s="128"/>
      <c r="U51" s="128"/>
      <c r="V51" s="128"/>
      <c r="W51" s="128"/>
      <c r="X51" s="128"/>
      <c r="Y51" s="128"/>
      <c r="Z51" s="128"/>
      <c r="AA51" s="128"/>
      <c r="AB51" s="128"/>
      <c r="AC51" s="128"/>
      <c r="AD51" s="128"/>
      <c r="AE51" s="128"/>
      <c r="AF51" s="128"/>
      <c r="AG51" s="128"/>
      <c r="AH51" s="128"/>
      <c r="AI51" s="128"/>
      <c r="AJ51" s="128"/>
      <c r="AK51" s="128"/>
      <c r="AL51" s="128"/>
      <c r="AM51" s="128"/>
    </row>
    <row r="52" spans="3:39">
      <c r="C52" s="114"/>
      <c r="G52" s="128"/>
      <c r="H52" s="128"/>
      <c r="I52" s="128"/>
      <c r="J52" s="128"/>
      <c r="K52" s="128"/>
      <c r="L52" s="128"/>
      <c r="M52" s="128"/>
      <c r="N52" s="128"/>
      <c r="O52" s="128"/>
      <c r="P52" s="128"/>
      <c r="Q52" s="128"/>
      <c r="R52" s="128"/>
      <c r="S52" s="128"/>
      <c r="T52" s="128"/>
      <c r="U52" s="128"/>
      <c r="V52" s="128"/>
      <c r="W52" s="128"/>
      <c r="X52" s="128"/>
      <c r="Y52" s="128"/>
      <c r="Z52" s="128"/>
      <c r="AA52" s="128"/>
      <c r="AB52" s="128"/>
      <c r="AC52" s="128"/>
      <c r="AD52" s="128"/>
      <c r="AE52" s="128"/>
      <c r="AF52" s="128"/>
      <c r="AG52" s="128"/>
      <c r="AH52" s="128"/>
      <c r="AI52" s="128"/>
      <c r="AJ52" s="128"/>
      <c r="AK52" s="128"/>
      <c r="AL52" s="128"/>
      <c r="AM52" s="128"/>
    </row>
    <row r="53" spans="3:39">
      <c r="C53" s="114"/>
      <c r="G53" s="128"/>
      <c r="H53" s="128"/>
      <c r="I53" s="128"/>
      <c r="J53" s="128"/>
      <c r="K53" s="128"/>
      <c r="L53" s="128"/>
      <c r="M53" s="128"/>
      <c r="N53" s="128"/>
      <c r="O53" s="128"/>
      <c r="P53" s="128"/>
      <c r="Q53" s="128"/>
      <c r="R53" s="128"/>
      <c r="S53" s="128"/>
      <c r="T53" s="128"/>
      <c r="U53" s="128"/>
      <c r="V53" s="128"/>
      <c r="W53" s="128"/>
      <c r="X53" s="128"/>
      <c r="Y53" s="128"/>
      <c r="Z53" s="128"/>
      <c r="AA53" s="128"/>
      <c r="AB53" s="128"/>
      <c r="AC53" s="128"/>
      <c r="AD53" s="128"/>
      <c r="AE53" s="128"/>
      <c r="AF53" s="128"/>
      <c r="AG53" s="128"/>
      <c r="AH53" s="128"/>
      <c r="AI53" s="128"/>
      <c r="AJ53" s="128"/>
      <c r="AK53" s="128"/>
      <c r="AL53" s="128"/>
      <c r="AM53" s="128"/>
    </row>
    <row r="54" spans="3:39">
      <c r="C54" s="114"/>
      <c r="G54" s="128"/>
      <c r="H54" s="128"/>
      <c r="I54" s="128"/>
      <c r="J54" s="128"/>
      <c r="K54" s="128"/>
      <c r="L54" s="128"/>
      <c r="M54" s="128"/>
      <c r="N54" s="128"/>
      <c r="O54" s="128"/>
      <c r="P54" s="128"/>
      <c r="Q54" s="128"/>
      <c r="R54" s="128"/>
      <c r="S54" s="128"/>
      <c r="T54" s="128"/>
      <c r="U54" s="128"/>
      <c r="V54" s="128"/>
      <c r="W54" s="128"/>
      <c r="X54" s="128"/>
      <c r="Y54" s="128"/>
      <c r="Z54" s="128"/>
      <c r="AA54" s="128"/>
      <c r="AB54" s="128"/>
      <c r="AC54" s="128"/>
      <c r="AD54" s="128"/>
      <c r="AE54" s="128"/>
      <c r="AF54" s="128"/>
      <c r="AG54" s="128"/>
      <c r="AH54" s="128"/>
      <c r="AI54" s="128"/>
      <c r="AJ54" s="128"/>
      <c r="AK54" s="128"/>
      <c r="AL54" s="128"/>
      <c r="AM54" s="128"/>
    </row>
    <row r="55" spans="3:39">
      <c r="C55" s="114"/>
      <c r="G55" s="128"/>
      <c r="H55" s="128"/>
      <c r="I55" s="128"/>
      <c r="J55" s="128"/>
      <c r="K55" s="128"/>
      <c r="L55" s="128"/>
      <c r="M55" s="128"/>
      <c r="N55" s="128"/>
      <c r="O55" s="128"/>
      <c r="P55" s="128"/>
      <c r="Q55" s="128"/>
      <c r="R55" s="128"/>
      <c r="S55" s="128"/>
      <c r="T55" s="128"/>
      <c r="U55" s="128"/>
      <c r="V55" s="128"/>
      <c r="W55" s="128"/>
      <c r="X55" s="128"/>
      <c r="Y55" s="128"/>
      <c r="Z55" s="128"/>
      <c r="AA55" s="128"/>
      <c r="AB55" s="128"/>
      <c r="AC55" s="128"/>
      <c r="AD55" s="128"/>
      <c r="AE55" s="128"/>
      <c r="AF55" s="128"/>
      <c r="AG55" s="128"/>
      <c r="AH55" s="128"/>
      <c r="AI55" s="128"/>
      <c r="AJ55" s="128"/>
      <c r="AK55" s="128"/>
      <c r="AL55" s="128"/>
      <c r="AM55" s="128"/>
    </row>
    <row r="56" spans="3:39">
      <c r="C56" s="114"/>
      <c r="G56" s="128"/>
      <c r="H56" s="128"/>
      <c r="I56" s="128"/>
      <c r="J56" s="128"/>
      <c r="K56" s="128"/>
      <c r="L56" s="128"/>
      <c r="M56" s="128"/>
      <c r="N56" s="128"/>
      <c r="O56" s="128"/>
      <c r="P56" s="128"/>
      <c r="Q56" s="128"/>
      <c r="R56" s="128"/>
      <c r="S56" s="128"/>
      <c r="T56" s="128"/>
      <c r="U56" s="128"/>
      <c r="V56" s="128"/>
      <c r="W56" s="128"/>
      <c r="X56" s="128"/>
      <c r="Y56" s="128"/>
      <c r="Z56" s="128"/>
      <c r="AA56" s="128"/>
      <c r="AB56" s="128"/>
      <c r="AC56" s="128"/>
      <c r="AD56" s="128"/>
      <c r="AE56" s="128"/>
      <c r="AF56" s="128"/>
      <c r="AG56" s="128"/>
      <c r="AH56" s="128"/>
      <c r="AI56" s="128"/>
      <c r="AJ56" s="128"/>
      <c r="AK56" s="128"/>
      <c r="AL56" s="128"/>
      <c r="AM56" s="128"/>
    </row>
    <row r="57" spans="3:39">
      <c r="C57" s="114"/>
      <c r="G57" s="128"/>
      <c r="H57" s="128"/>
      <c r="I57" s="128"/>
      <c r="J57" s="128"/>
      <c r="K57" s="128"/>
      <c r="L57" s="128"/>
      <c r="M57" s="128"/>
      <c r="N57" s="128"/>
      <c r="O57" s="128"/>
      <c r="P57" s="128"/>
      <c r="Q57" s="128"/>
      <c r="R57" s="128"/>
      <c r="S57" s="128"/>
      <c r="T57" s="128"/>
      <c r="U57" s="128"/>
      <c r="V57" s="128"/>
      <c r="W57" s="128"/>
      <c r="X57" s="128"/>
      <c r="Y57" s="128"/>
      <c r="Z57" s="128"/>
      <c r="AA57" s="128"/>
      <c r="AB57" s="128"/>
      <c r="AC57" s="128"/>
      <c r="AD57" s="128"/>
      <c r="AE57" s="128"/>
      <c r="AF57" s="128"/>
      <c r="AG57" s="128"/>
      <c r="AH57" s="128"/>
      <c r="AI57" s="128"/>
      <c r="AJ57" s="128"/>
      <c r="AK57" s="128"/>
      <c r="AL57" s="128"/>
      <c r="AM57" s="128"/>
    </row>
    <row r="58" spans="3:39">
      <c r="C58" s="114"/>
      <c r="G58" s="128"/>
      <c r="H58" s="128"/>
      <c r="I58" s="128"/>
      <c r="J58" s="128"/>
      <c r="K58" s="128"/>
      <c r="L58" s="128"/>
      <c r="M58" s="128"/>
      <c r="N58" s="128"/>
      <c r="O58" s="128"/>
      <c r="P58" s="128"/>
      <c r="Q58" s="128"/>
      <c r="R58" s="128"/>
      <c r="S58" s="128"/>
      <c r="T58" s="128"/>
      <c r="U58" s="128"/>
      <c r="V58" s="128"/>
      <c r="W58" s="128"/>
      <c r="X58" s="128"/>
      <c r="Y58" s="128"/>
      <c r="Z58" s="128"/>
      <c r="AA58" s="128"/>
      <c r="AB58" s="128"/>
      <c r="AC58" s="128"/>
      <c r="AD58" s="128"/>
      <c r="AE58" s="128"/>
      <c r="AF58" s="128"/>
      <c r="AG58" s="128"/>
      <c r="AH58" s="128"/>
      <c r="AI58" s="128"/>
      <c r="AJ58" s="128"/>
      <c r="AK58" s="128"/>
      <c r="AL58" s="128"/>
      <c r="AM58" s="128"/>
    </row>
    <row r="59" spans="3:39">
      <c r="C59" s="114"/>
      <c r="G59" s="128"/>
      <c r="H59" s="128"/>
      <c r="I59" s="128"/>
      <c r="J59" s="128"/>
      <c r="K59" s="128"/>
      <c r="L59" s="128"/>
      <c r="M59" s="128"/>
      <c r="N59" s="128"/>
      <c r="O59" s="128"/>
      <c r="P59" s="128"/>
      <c r="Q59" s="128"/>
      <c r="R59" s="128"/>
      <c r="S59" s="128"/>
      <c r="T59" s="128"/>
      <c r="U59" s="128"/>
      <c r="V59" s="128"/>
      <c r="W59" s="128"/>
      <c r="X59" s="128"/>
      <c r="Y59" s="128"/>
      <c r="Z59" s="128"/>
      <c r="AA59" s="128"/>
      <c r="AB59" s="128"/>
      <c r="AC59" s="128"/>
      <c r="AD59" s="128"/>
      <c r="AE59" s="128"/>
      <c r="AF59" s="128"/>
      <c r="AG59" s="128"/>
      <c r="AH59" s="128"/>
      <c r="AI59" s="128"/>
      <c r="AJ59" s="128"/>
      <c r="AK59" s="128"/>
      <c r="AL59" s="128"/>
      <c r="AM59" s="128"/>
    </row>
    <row r="60" spans="3:39">
      <c r="C60" s="114"/>
      <c r="G60" s="128"/>
      <c r="H60" s="128"/>
      <c r="I60" s="128"/>
      <c r="J60" s="128"/>
      <c r="K60" s="128"/>
      <c r="L60" s="128"/>
      <c r="M60" s="128"/>
      <c r="N60" s="128"/>
      <c r="O60" s="128"/>
      <c r="P60" s="128"/>
      <c r="Q60" s="128"/>
      <c r="R60" s="128"/>
      <c r="S60" s="128"/>
      <c r="T60" s="128"/>
      <c r="U60" s="128"/>
      <c r="V60" s="128"/>
      <c r="W60" s="128"/>
      <c r="X60" s="128"/>
      <c r="Y60" s="128"/>
      <c r="Z60" s="128"/>
      <c r="AA60" s="128"/>
      <c r="AB60" s="128"/>
      <c r="AC60" s="128"/>
      <c r="AD60" s="128"/>
      <c r="AE60" s="128"/>
      <c r="AF60" s="128"/>
      <c r="AG60" s="128"/>
      <c r="AH60" s="128"/>
      <c r="AI60" s="128"/>
      <c r="AJ60" s="128"/>
      <c r="AK60" s="128"/>
      <c r="AL60" s="128"/>
      <c r="AM60" s="128"/>
    </row>
    <row r="61" spans="3:39">
      <c r="C61" s="114"/>
      <c r="G61" s="128"/>
      <c r="H61" s="128"/>
      <c r="I61" s="128"/>
      <c r="J61" s="128"/>
      <c r="K61" s="128"/>
      <c r="L61" s="128"/>
      <c r="M61" s="128"/>
      <c r="N61" s="128"/>
      <c r="O61" s="128"/>
      <c r="P61" s="128"/>
      <c r="Q61" s="128"/>
      <c r="R61" s="128"/>
      <c r="S61" s="128"/>
      <c r="T61" s="128"/>
      <c r="U61" s="128"/>
      <c r="V61" s="128"/>
      <c r="W61" s="128"/>
      <c r="X61" s="128"/>
      <c r="Y61" s="128"/>
      <c r="Z61" s="128"/>
      <c r="AA61" s="128"/>
      <c r="AB61" s="128"/>
      <c r="AC61" s="128"/>
      <c r="AD61" s="128"/>
      <c r="AE61" s="128"/>
      <c r="AF61" s="128"/>
      <c r="AG61" s="128"/>
      <c r="AH61" s="128"/>
      <c r="AI61" s="128"/>
      <c r="AJ61" s="128"/>
      <c r="AK61" s="128"/>
      <c r="AL61" s="128"/>
      <c r="AM61" s="128"/>
    </row>
    <row r="62" spans="3:39">
      <c r="C62" s="114"/>
      <c r="G62" s="128"/>
      <c r="H62" s="128"/>
      <c r="I62" s="128"/>
      <c r="J62" s="128"/>
      <c r="K62" s="128"/>
      <c r="L62" s="128"/>
      <c r="M62" s="128"/>
      <c r="N62" s="128"/>
      <c r="O62" s="128"/>
      <c r="P62" s="128"/>
      <c r="Q62" s="128"/>
      <c r="R62" s="128"/>
      <c r="S62" s="128"/>
      <c r="T62" s="128"/>
      <c r="U62" s="128"/>
      <c r="V62" s="128"/>
      <c r="W62" s="128"/>
      <c r="X62" s="128"/>
      <c r="Y62" s="128"/>
      <c r="Z62" s="128"/>
      <c r="AA62" s="128"/>
      <c r="AB62" s="128"/>
      <c r="AC62" s="128"/>
      <c r="AD62" s="128"/>
      <c r="AE62" s="128"/>
      <c r="AF62" s="128"/>
      <c r="AG62" s="128"/>
      <c r="AH62" s="128"/>
      <c r="AI62" s="128"/>
      <c r="AJ62" s="128"/>
      <c r="AK62" s="128"/>
      <c r="AL62" s="128"/>
      <c r="AM62" s="128"/>
    </row>
    <row r="63" spans="3:39">
      <c r="C63" s="114"/>
      <c r="G63" s="128"/>
      <c r="H63" s="128"/>
      <c r="I63" s="128"/>
      <c r="J63" s="128"/>
      <c r="K63" s="128"/>
      <c r="L63" s="128"/>
      <c r="M63" s="128"/>
      <c r="N63" s="128"/>
      <c r="O63" s="128"/>
      <c r="P63" s="128"/>
      <c r="Q63" s="128"/>
      <c r="R63" s="128"/>
      <c r="S63" s="128"/>
      <c r="T63" s="128"/>
      <c r="U63" s="128"/>
      <c r="V63" s="128"/>
      <c r="W63" s="128"/>
      <c r="X63" s="128"/>
      <c r="Y63" s="128"/>
      <c r="Z63" s="128"/>
      <c r="AA63" s="128"/>
      <c r="AB63" s="128"/>
      <c r="AC63" s="128"/>
      <c r="AD63" s="128"/>
      <c r="AE63" s="128"/>
      <c r="AF63" s="128"/>
      <c r="AG63" s="128"/>
      <c r="AH63" s="128"/>
      <c r="AI63" s="128"/>
      <c r="AJ63" s="128"/>
      <c r="AK63" s="128"/>
      <c r="AL63" s="128"/>
      <c r="AM63" s="128"/>
    </row>
    <row r="64" spans="3:39">
      <c r="C64" s="114"/>
      <c r="G64" s="128"/>
      <c r="H64" s="128"/>
      <c r="I64" s="128"/>
      <c r="J64" s="128"/>
      <c r="K64" s="128"/>
      <c r="L64" s="128"/>
      <c r="M64" s="128"/>
      <c r="N64" s="128"/>
      <c r="O64" s="128"/>
      <c r="P64" s="128"/>
      <c r="Q64" s="128"/>
      <c r="R64" s="128"/>
      <c r="S64" s="128"/>
      <c r="T64" s="128"/>
      <c r="U64" s="128"/>
      <c r="V64" s="128"/>
      <c r="W64" s="128"/>
      <c r="X64" s="128"/>
      <c r="Y64" s="128"/>
      <c r="Z64" s="128"/>
      <c r="AA64" s="128"/>
      <c r="AB64" s="128"/>
      <c r="AC64" s="128"/>
      <c r="AD64" s="128"/>
      <c r="AE64" s="128"/>
      <c r="AF64" s="128"/>
      <c r="AG64" s="128"/>
      <c r="AH64" s="128"/>
      <c r="AI64" s="128"/>
      <c r="AJ64" s="128"/>
      <c r="AK64" s="128"/>
      <c r="AL64" s="128"/>
      <c r="AM64" s="128"/>
    </row>
    <row r="65" spans="3:39">
      <c r="C65" s="114"/>
      <c r="G65" s="128"/>
      <c r="H65" s="128"/>
      <c r="I65" s="128"/>
      <c r="J65" s="128"/>
      <c r="K65" s="128"/>
      <c r="L65" s="128"/>
      <c r="M65" s="128"/>
      <c r="N65" s="128"/>
      <c r="O65" s="128"/>
      <c r="P65" s="128"/>
      <c r="Q65" s="128"/>
      <c r="R65" s="128"/>
      <c r="S65" s="128"/>
      <c r="T65" s="128"/>
      <c r="U65" s="128"/>
      <c r="V65" s="128"/>
      <c r="W65" s="128"/>
      <c r="X65" s="128"/>
      <c r="Y65" s="128"/>
      <c r="Z65" s="128"/>
      <c r="AA65" s="128"/>
      <c r="AB65" s="128"/>
      <c r="AC65" s="128"/>
      <c r="AD65" s="128"/>
      <c r="AE65" s="128"/>
      <c r="AF65" s="128"/>
      <c r="AG65" s="128"/>
      <c r="AH65" s="128"/>
      <c r="AI65" s="128"/>
      <c r="AJ65" s="128"/>
      <c r="AK65" s="128"/>
      <c r="AL65" s="128"/>
      <c r="AM65" s="128"/>
    </row>
    <row r="66" spans="3:39">
      <c r="C66" s="114"/>
      <c r="G66" s="128"/>
      <c r="H66" s="128"/>
      <c r="I66" s="128"/>
      <c r="J66" s="128"/>
      <c r="K66" s="128"/>
      <c r="L66" s="128"/>
      <c r="M66" s="128"/>
      <c r="N66" s="128"/>
      <c r="O66" s="128"/>
      <c r="P66" s="128"/>
      <c r="Q66" s="128"/>
      <c r="R66" s="128"/>
      <c r="S66" s="128"/>
      <c r="T66" s="128"/>
      <c r="U66" s="128"/>
      <c r="V66" s="128"/>
      <c r="W66" s="128"/>
      <c r="X66" s="128"/>
      <c r="Y66" s="128"/>
      <c r="Z66" s="128"/>
      <c r="AA66" s="128"/>
      <c r="AB66" s="128"/>
      <c r="AC66" s="128"/>
      <c r="AD66" s="128"/>
      <c r="AE66" s="128"/>
      <c r="AF66" s="128"/>
      <c r="AG66" s="128"/>
      <c r="AH66" s="128"/>
      <c r="AI66" s="128"/>
      <c r="AJ66" s="128"/>
      <c r="AK66" s="128"/>
      <c r="AL66" s="128"/>
      <c r="AM66" s="128"/>
    </row>
    <row r="67" spans="3:39">
      <c r="C67" s="114"/>
      <c r="G67" s="128"/>
      <c r="H67" s="128"/>
      <c r="I67" s="128"/>
      <c r="J67" s="128"/>
      <c r="K67" s="128"/>
      <c r="L67" s="128"/>
      <c r="M67" s="128"/>
      <c r="N67" s="128"/>
      <c r="O67" s="128"/>
      <c r="P67" s="128"/>
      <c r="Q67" s="128"/>
      <c r="R67" s="128"/>
      <c r="S67" s="128"/>
      <c r="T67" s="128"/>
      <c r="U67" s="128"/>
      <c r="V67" s="128"/>
      <c r="W67" s="128"/>
      <c r="X67" s="128"/>
      <c r="Y67" s="128"/>
      <c r="Z67" s="128"/>
      <c r="AA67" s="128"/>
      <c r="AB67" s="128"/>
      <c r="AC67" s="128"/>
      <c r="AD67" s="128"/>
      <c r="AE67" s="128"/>
      <c r="AF67" s="128"/>
      <c r="AG67" s="128"/>
      <c r="AH67" s="128"/>
      <c r="AI67" s="128"/>
      <c r="AJ67" s="128"/>
      <c r="AK67" s="128"/>
      <c r="AL67" s="128"/>
      <c r="AM67" s="128"/>
    </row>
    <row r="68" spans="3:39">
      <c r="C68" s="114"/>
      <c r="G68" s="128"/>
      <c r="H68" s="128"/>
      <c r="I68" s="128"/>
      <c r="J68" s="128"/>
      <c r="K68" s="128"/>
      <c r="L68" s="128"/>
      <c r="M68" s="128"/>
      <c r="N68" s="128"/>
      <c r="O68" s="128"/>
      <c r="P68" s="128"/>
      <c r="Q68" s="128"/>
      <c r="R68" s="128"/>
      <c r="S68" s="128"/>
      <c r="T68" s="128"/>
      <c r="U68" s="128"/>
      <c r="V68" s="128"/>
      <c r="W68" s="128"/>
      <c r="X68" s="128"/>
      <c r="Y68" s="128"/>
      <c r="Z68" s="128"/>
      <c r="AA68" s="128"/>
      <c r="AB68" s="128"/>
      <c r="AC68" s="128"/>
      <c r="AD68" s="128"/>
      <c r="AE68" s="128"/>
      <c r="AF68" s="128"/>
      <c r="AG68" s="128"/>
      <c r="AH68" s="128"/>
      <c r="AI68" s="128"/>
      <c r="AJ68" s="128"/>
      <c r="AK68" s="128"/>
      <c r="AL68" s="128"/>
      <c r="AM68" s="128"/>
    </row>
    <row r="69" spans="3:39">
      <c r="C69" s="114"/>
      <c r="G69" s="128"/>
      <c r="H69" s="128"/>
      <c r="I69" s="128"/>
      <c r="J69" s="128"/>
      <c r="K69" s="128"/>
      <c r="L69" s="128"/>
      <c r="M69" s="128"/>
      <c r="N69" s="128"/>
      <c r="O69" s="128"/>
      <c r="P69" s="128"/>
      <c r="Q69" s="128"/>
      <c r="R69" s="128"/>
      <c r="S69" s="128"/>
      <c r="T69" s="128"/>
      <c r="U69" s="128"/>
      <c r="V69" s="128"/>
      <c r="W69" s="128"/>
      <c r="X69" s="128"/>
      <c r="Y69" s="128"/>
      <c r="Z69" s="128"/>
      <c r="AA69" s="128"/>
      <c r="AB69" s="128"/>
      <c r="AC69" s="128"/>
      <c r="AD69" s="128"/>
      <c r="AE69" s="128"/>
      <c r="AF69" s="128"/>
      <c r="AG69" s="128"/>
      <c r="AH69" s="128"/>
      <c r="AI69" s="128"/>
      <c r="AJ69" s="128"/>
      <c r="AK69" s="128"/>
      <c r="AL69" s="128"/>
      <c r="AM69" s="128"/>
    </row>
    <row r="70" spans="3:39">
      <c r="C70" s="114"/>
      <c r="G70" s="128"/>
      <c r="H70" s="128"/>
      <c r="I70" s="128"/>
      <c r="J70" s="128"/>
      <c r="K70" s="128"/>
      <c r="L70" s="128"/>
      <c r="M70" s="128"/>
      <c r="N70" s="128"/>
      <c r="O70" s="128"/>
      <c r="P70" s="128"/>
      <c r="Q70" s="128"/>
      <c r="R70" s="128"/>
      <c r="S70" s="128"/>
      <c r="T70" s="128"/>
      <c r="U70" s="128"/>
      <c r="V70" s="128"/>
      <c r="W70" s="128"/>
      <c r="X70" s="128"/>
      <c r="Y70" s="128"/>
      <c r="Z70" s="128"/>
      <c r="AA70" s="128"/>
      <c r="AB70" s="128"/>
      <c r="AC70" s="128"/>
      <c r="AD70" s="128"/>
      <c r="AE70" s="128"/>
      <c r="AF70" s="128"/>
      <c r="AG70" s="128"/>
      <c r="AH70" s="128"/>
      <c r="AI70" s="128"/>
      <c r="AJ70" s="128"/>
      <c r="AK70" s="128"/>
      <c r="AL70" s="128"/>
      <c r="AM70" s="128"/>
    </row>
    <row r="71" spans="3:39">
      <c r="C71" s="114"/>
      <c r="G71" s="128"/>
      <c r="H71" s="128"/>
      <c r="I71" s="128"/>
      <c r="J71" s="128"/>
      <c r="K71" s="128"/>
      <c r="L71" s="128"/>
      <c r="M71" s="128"/>
      <c r="N71" s="128"/>
      <c r="O71" s="128"/>
      <c r="P71" s="128"/>
      <c r="Q71" s="128"/>
      <c r="R71" s="128"/>
      <c r="S71" s="128"/>
      <c r="T71" s="128"/>
      <c r="U71" s="128"/>
      <c r="V71" s="128"/>
      <c r="W71" s="128"/>
      <c r="X71" s="128"/>
      <c r="Y71" s="128"/>
      <c r="Z71" s="128"/>
      <c r="AA71" s="128"/>
      <c r="AB71" s="128"/>
      <c r="AC71" s="128"/>
      <c r="AD71" s="128"/>
      <c r="AE71" s="128"/>
      <c r="AF71" s="128"/>
      <c r="AG71" s="128"/>
      <c r="AH71" s="128"/>
      <c r="AI71" s="128"/>
      <c r="AJ71" s="128"/>
      <c r="AK71" s="128"/>
      <c r="AL71" s="128"/>
      <c r="AM71" s="128"/>
    </row>
    <row r="72" spans="3:39">
      <c r="C72" s="114"/>
      <c r="G72" s="128"/>
      <c r="H72" s="128"/>
      <c r="I72" s="128"/>
      <c r="J72" s="128"/>
      <c r="K72" s="128"/>
      <c r="L72" s="128"/>
      <c r="M72" s="128"/>
      <c r="N72" s="128"/>
      <c r="O72" s="128"/>
      <c r="P72" s="128"/>
      <c r="Q72" s="128"/>
      <c r="R72" s="128"/>
      <c r="S72" s="128"/>
      <c r="T72" s="128"/>
      <c r="U72" s="128"/>
      <c r="V72" s="128"/>
      <c r="W72" s="128"/>
      <c r="X72" s="128"/>
      <c r="Y72" s="128"/>
      <c r="Z72" s="128"/>
      <c r="AA72" s="128"/>
      <c r="AB72" s="128"/>
      <c r="AC72" s="128"/>
      <c r="AD72" s="128"/>
      <c r="AE72" s="128"/>
      <c r="AF72" s="128"/>
      <c r="AG72" s="128"/>
      <c r="AH72" s="128"/>
      <c r="AI72" s="128"/>
      <c r="AJ72" s="128"/>
      <c r="AK72" s="128"/>
      <c r="AL72" s="128"/>
      <c r="AM72" s="128"/>
    </row>
    <row r="73" spans="3:39">
      <c r="C73" s="114"/>
      <c r="G73" s="128"/>
      <c r="H73" s="128"/>
      <c r="I73" s="128"/>
      <c r="J73" s="128"/>
      <c r="K73" s="128"/>
      <c r="L73" s="128"/>
      <c r="M73" s="128"/>
      <c r="N73" s="128"/>
      <c r="O73" s="128"/>
      <c r="P73" s="128"/>
      <c r="Q73" s="128"/>
      <c r="R73" s="128"/>
      <c r="S73" s="128"/>
      <c r="T73" s="128"/>
      <c r="U73" s="128"/>
      <c r="V73" s="128"/>
      <c r="W73" s="128"/>
      <c r="X73" s="128"/>
      <c r="Y73" s="128"/>
      <c r="Z73" s="128"/>
      <c r="AA73" s="128"/>
      <c r="AB73" s="128"/>
      <c r="AC73" s="128"/>
      <c r="AD73" s="128"/>
      <c r="AE73" s="128"/>
      <c r="AF73" s="128"/>
      <c r="AG73" s="128"/>
      <c r="AH73" s="128"/>
      <c r="AI73" s="128"/>
      <c r="AJ73" s="128"/>
      <c r="AK73" s="128"/>
      <c r="AL73" s="128"/>
      <c r="AM73" s="128"/>
    </row>
    <row r="74" spans="3:39">
      <c r="C74" s="114"/>
      <c r="G74" s="128"/>
      <c r="H74" s="128"/>
      <c r="I74" s="128"/>
      <c r="J74" s="128"/>
      <c r="K74" s="128"/>
      <c r="L74" s="128"/>
      <c r="M74" s="128"/>
      <c r="N74" s="128"/>
      <c r="O74" s="128"/>
      <c r="P74" s="128"/>
      <c r="Q74" s="128"/>
      <c r="R74" s="128"/>
      <c r="S74" s="128"/>
      <c r="T74" s="128"/>
      <c r="U74" s="128"/>
      <c r="V74" s="128"/>
      <c r="W74" s="128"/>
      <c r="X74" s="128"/>
      <c r="Y74" s="128"/>
      <c r="Z74" s="128"/>
      <c r="AA74" s="128"/>
      <c r="AB74" s="128"/>
      <c r="AC74" s="128"/>
      <c r="AD74" s="128"/>
      <c r="AE74" s="128"/>
      <c r="AF74" s="128"/>
      <c r="AG74" s="128"/>
      <c r="AH74" s="128"/>
      <c r="AI74" s="128"/>
      <c r="AJ74" s="128"/>
      <c r="AK74" s="128"/>
      <c r="AL74" s="128"/>
      <c r="AM74" s="128"/>
    </row>
    <row r="75" spans="3:39">
      <c r="C75" s="114"/>
      <c r="G75" s="128"/>
      <c r="H75" s="128"/>
      <c r="I75" s="128"/>
      <c r="J75" s="128"/>
      <c r="K75" s="128"/>
      <c r="L75" s="128"/>
      <c r="M75" s="128"/>
      <c r="N75" s="128"/>
      <c r="O75" s="128"/>
      <c r="P75" s="128"/>
      <c r="Q75" s="128"/>
      <c r="R75" s="128"/>
      <c r="S75" s="128"/>
      <c r="T75" s="128"/>
      <c r="U75" s="128"/>
      <c r="V75" s="128"/>
      <c r="W75" s="128"/>
      <c r="X75" s="128"/>
      <c r="Y75" s="128"/>
      <c r="Z75" s="128"/>
      <c r="AA75" s="128"/>
      <c r="AB75" s="128"/>
      <c r="AC75" s="128"/>
      <c r="AD75" s="128"/>
      <c r="AE75" s="128"/>
      <c r="AF75" s="128"/>
      <c r="AG75" s="128"/>
      <c r="AH75" s="128"/>
      <c r="AI75" s="128"/>
      <c r="AJ75" s="128"/>
      <c r="AK75" s="128"/>
      <c r="AL75" s="128"/>
      <c r="AM75" s="128"/>
    </row>
    <row r="76" spans="3:39">
      <c r="C76" s="114"/>
      <c r="G76" s="128"/>
      <c r="H76" s="128"/>
      <c r="I76" s="128"/>
      <c r="J76" s="128"/>
      <c r="K76" s="128"/>
      <c r="L76" s="128"/>
      <c r="M76" s="128"/>
      <c r="N76" s="128"/>
      <c r="O76" s="128"/>
      <c r="P76" s="128"/>
      <c r="Q76" s="128"/>
      <c r="R76" s="128"/>
      <c r="S76" s="128"/>
      <c r="T76" s="128"/>
      <c r="U76" s="128"/>
      <c r="V76" s="128"/>
      <c r="W76" s="128"/>
      <c r="X76" s="128"/>
      <c r="Y76" s="128"/>
      <c r="Z76" s="128"/>
      <c r="AA76" s="128"/>
      <c r="AB76" s="128"/>
      <c r="AC76" s="128"/>
      <c r="AD76" s="128"/>
      <c r="AE76" s="128"/>
      <c r="AF76" s="128"/>
      <c r="AG76" s="128"/>
      <c r="AH76" s="128"/>
      <c r="AI76" s="128"/>
      <c r="AJ76" s="128"/>
      <c r="AK76" s="128"/>
      <c r="AL76" s="128"/>
      <c r="AM76" s="128"/>
    </row>
    <row r="77" spans="3:39">
      <c r="C77" s="114"/>
      <c r="G77" s="128"/>
      <c r="H77" s="128"/>
      <c r="I77" s="128"/>
      <c r="J77" s="128"/>
      <c r="K77" s="128"/>
      <c r="L77" s="128"/>
      <c r="M77" s="128"/>
      <c r="N77" s="128"/>
      <c r="O77" s="128"/>
      <c r="P77" s="128"/>
      <c r="Q77" s="128"/>
      <c r="R77" s="128"/>
      <c r="S77" s="128"/>
      <c r="T77" s="128"/>
      <c r="U77" s="128"/>
      <c r="V77" s="128"/>
      <c r="W77" s="128"/>
      <c r="X77" s="128"/>
      <c r="Y77" s="128"/>
      <c r="Z77" s="128"/>
      <c r="AA77" s="128"/>
      <c r="AB77" s="128"/>
      <c r="AC77" s="128"/>
      <c r="AD77" s="128"/>
      <c r="AE77" s="128"/>
      <c r="AF77" s="128"/>
      <c r="AG77" s="128"/>
      <c r="AH77" s="128"/>
      <c r="AI77" s="128"/>
      <c r="AJ77" s="128"/>
      <c r="AK77" s="128"/>
      <c r="AL77" s="128"/>
      <c r="AM77" s="128"/>
    </row>
    <row r="78" spans="3:39">
      <c r="C78" s="114"/>
      <c r="G78" s="128"/>
      <c r="H78" s="128"/>
      <c r="I78" s="128"/>
      <c r="J78" s="128"/>
      <c r="K78" s="128"/>
      <c r="L78" s="128"/>
      <c r="M78" s="128"/>
      <c r="N78" s="128"/>
      <c r="O78" s="128"/>
      <c r="P78" s="128"/>
      <c r="Q78" s="128"/>
      <c r="R78" s="128"/>
      <c r="S78" s="128"/>
      <c r="T78" s="128"/>
      <c r="U78" s="128"/>
      <c r="V78" s="128"/>
      <c r="W78" s="128"/>
      <c r="X78" s="128"/>
      <c r="Y78" s="128"/>
      <c r="Z78" s="128"/>
      <c r="AA78" s="128"/>
      <c r="AB78" s="128"/>
      <c r="AC78" s="128"/>
      <c r="AD78" s="128"/>
      <c r="AE78" s="128"/>
      <c r="AF78" s="128"/>
      <c r="AG78" s="128"/>
      <c r="AH78" s="128"/>
      <c r="AI78" s="128"/>
      <c r="AJ78" s="128"/>
      <c r="AK78" s="128"/>
      <c r="AL78" s="128"/>
      <c r="AM78" s="128"/>
    </row>
    <row r="79" spans="3:39">
      <c r="C79" s="114"/>
      <c r="G79" s="128"/>
      <c r="H79" s="128"/>
      <c r="I79" s="128"/>
      <c r="J79" s="128"/>
      <c r="K79" s="128"/>
      <c r="L79" s="128"/>
      <c r="M79" s="128"/>
      <c r="N79" s="128"/>
      <c r="O79" s="128"/>
      <c r="P79" s="128"/>
      <c r="Q79" s="128"/>
      <c r="R79" s="128"/>
      <c r="S79" s="128"/>
      <c r="T79" s="128"/>
      <c r="U79" s="128"/>
      <c r="V79" s="128"/>
      <c r="W79" s="128"/>
      <c r="X79" s="128"/>
      <c r="Y79" s="128"/>
      <c r="Z79" s="128"/>
      <c r="AA79" s="128"/>
      <c r="AB79" s="128"/>
      <c r="AC79" s="128"/>
      <c r="AD79" s="128"/>
      <c r="AE79" s="128"/>
      <c r="AF79" s="128"/>
      <c r="AG79" s="128"/>
      <c r="AH79" s="128"/>
      <c r="AI79" s="128"/>
      <c r="AJ79" s="128"/>
      <c r="AK79" s="128"/>
      <c r="AL79" s="128"/>
      <c r="AM79" s="128"/>
    </row>
    <row r="80" spans="3:39">
      <c r="C80" s="114"/>
      <c r="G80" s="128"/>
      <c r="H80" s="128"/>
      <c r="I80" s="128"/>
      <c r="J80" s="128"/>
      <c r="K80" s="128"/>
      <c r="L80" s="128"/>
      <c r="M80" s="128"/>
      <c r="N80" s="128"/>
      <c r="O80" s="128"/>
      <c r="P80" s="128"/>
      <c r="Q80" s="128"/>
      <c r="R80" s="128"/>
      <c r="S80" s="128"/>
      <c r="T80" s="128"/>
      <c r="U80" s="128"/>
      <c r="V80" s="128"/>
      <c r="W80" s="128"/>
      <c r="X80" s="128"/>
      <c r="Y80" s="128"/>
      <c r="Z80" s="128"/>
      <c r="AA80" s="128"/>
      <c r="AB80" s="128"/>
      <c r="AC80" s="128"/>
      <c r="AD80" s="128"/>
      <c r="AE80" s="128"/>
      <c r="AF80" s="128"/>
      <c r="AG80" s="128"/>
      <c r="AH80" s="128"/>
      <c r="AI80" s="128"/>
      <c r="AJ80" s="128"/>
      <c r="AK80" s="128"/>
      <c r="AL80" s="128"/>
      <c r="AM80" s="128"/>
    </row>
    <row r="81" spans="3:39">
      <c r="C81" s="114"/>
      <c r="G81" s="128"/>
      <c r="H81" s="128"/>
      <c r="I81" s="128"/>
      <c r="J81" s="128"/>
      <c r="K81" s="128"/>
      <c r="L81" s="128"/>
      <c r="M81" s="128"/>
      <c r="N81" s="128"/>
      <c r="O81" s="128"/>
      <c r="P81" s="128"/>
      <c r="Q81" s="128"/>
      <c r="R81" s="128"/>
      <c r="S81" s="128"/>
      <c r="T81" s="128"/>
      <c r="U81" s="128"/>
      <c r="V81" s="128"/>
      <c r="W81" s="128"/>
      <c r="X81" s="128"/>
      <c r="Y81" s="128"/>
      <c r="Z81" s="128"/>
      <c r="AA81" s="128"/>
      <c r="AB81" s="128"/>
      <c r="AC81" s="128"/>
      <c r="AD81" s="128"/>
      <c r="AE81" s="128"/>
      <c r="AF81" s="128"/>
      <c r="AG81" s="128"/>
      <c r="AH81" s="128"/>
      <c r="AI81" s="128"/>
      <c r="AJ81" s="128"/>
      <c r="AK81" s="128"/>
      <c r="AL81" s="128"/>
      <c r="AM81" s="128"/>
    </row>
    <row r="82" spans="3:39">
      <c r="C82" s="114"/>
      <c r="G82" s="128"/>
      <c r="H82" s="128"/>
      <c r="I82" s="128"/>
      <c r="J82" s="128"/>
      <c r="K82" s="128"/>
      <c r="L82" s="128"/>
      <c r="M82" s="128"/>
      <c r="N82" s="128"/>
      <c r="O82" s="128"/>
      <c r="P82" s="128"/>
      <c r="Q82" s="128"/>
      <c r="R82" s="128"/>
      <c r="S82" s="128"/>
      <c r="T82" s="128"/>
      <c r="U82" s="128"/>
      <c r="V82" s="128"/>
      <c r="W82" s="128"/>
      <c r="X82" s="128"/>
      <c r="Y82" s="128"/>
      <c r="Z82" s="128"/>
      <c r="AA82" s="128"/>
      <c r="AB82" s="128"/>
      <c r="AC82" s="128"/>
      <c r="AD82" s="128"/>
      <c r="AE82" s="128"/>
      <c r="AF82" s="128"/>
      <c r="AG82" s="128"/>
      <c r="AH82" s="128"/>
      <c r="AI82" s="128"/>
      <c r="AJ82" s="128"/>
      <c r="AK82" s="128"/>
      <c r="AL82" s="128"/>
      <c r="AM82" s="128"/>
    </row>
    <row r="83" spans="3:39">
      <c r="C83" s="114"/>
      <c r="G83" s="128"/>
      <c r="H83" s="128"/>
      <c r="I83" s="128"/>
      <c r="J83" s="128"/>
      <c r="K83" s="128"/>
      <c r="L83" s="128"/>
      <c r="M83" s="128"/>
      <c r="N83" s="128"/>
      <c r="O83" s="128"/>
      <c r="P83" s="128"/>
      <c r="Q83" s="128"/>
      <c r="R83" s="128"/>
      <c r="S83" s="128"/>
      <c r="T83" s="128"/>
      <c r="U83" s="128"/>
      <c r="V83" s="128"/>
      <c r="W83" s="128"/>
      <c r="X83" s="128"/>
      <c r="Y83" s="128"/>
      <c r="Z83" s="128"/>
      <c r="AA83" s="128"/>
      <c r="AB83" s="128"/>
      <c r="AC83" s="128"/>
      <c r="AD83" s="128"/>
      <c r="AE83" s="128"/>
      <c r="AF83" s="128"/>
      <c r="AG83" s="128"/>
      <c r="AH83" s="128"/>
      <c r="AI83" s="128"/>
      <c r="AJ83" s="128"/>
      <c r="AK83" s="128"/>
      <c r="AL83" s="128"/>
      <c r="AM83" s="128"/>
    </row>
    <row r="84" spans="3:39">
      <c r="C84" s="114"/>
      <c r="G84" s="128"/>
      <c r="H84" s="128"/>
      <c r="I84" s="128"/>
      <c r="J84" s="128"/>
      <c r="K84" s="128"/>
      <c r="L84" s="128"/>
      <c r="M84" s="128"/>
      <c r="N84" s="128"/>
      <c r="O84" s="128"/>
      <c r="P84" s="128"/>
      <c r="Q84" s="128"/>
      <c r="R84" s="128"/>
      <c r="S84" s="128"/>
      <c r="T84" s="128"/>
      <c r="U84" s="128"/>
      <c r="V84" s="128"/>
      <c r="W84" s="128"/>
      <c r="X84" s="128"/>
      <c r="Y84" s="128"/>
      <c r="Z84" s="128"/>
      <c r="AA84" s="128"/>
      <c r="AB84" s="128"/>
      <c r="AC84" s="128"/>
      <c r="AD84" s="128"/>
      <c r="AE84" s="128"/>
      <c r="AF84" s="128"/>
      <c r="AG84" s="128"/>
      <c r="AH84" s="128"/>
      <c r="AI84" s="128"/>
      <c r="AJ84" s="128"/>
      <c r="AK84" s="128"/>
      <c r="AL84" s="128"/>
      <c r="AM84" s="128"/>
    </row>
    <row r="85" spans="3:39">
      <c r="C85" s="114"/>
      <c r="G85" s="128"/>
      <c r="H85" s="128"/>
      <c r="I85" s="128"/>
      <c r="J85" s="128"/>
      <c r="K85" s="128"/>
      <c r="L85" s="128"/>
      <c r="M85" s="128"/>
      <c r="N85" s="128"/>
      <c r="O85" s="128"/>
      <c r="P85" s="128"/>
      <c r="Q85" s="128"/>
      <c r="R85" s="128"/>
      <c r="S85" s="128"/>
      <c r="T85" s="128"/>
      <c r="U85" s="128"/>
      <c r="V85" s="128"/>
      <c r="W85" s="128"/>
      <c r="X85" s="128"/>
      <c r="Y85" s="128"/>
      <c r="Z85" s="128"/>
      <c r="AA85" s="128"/>
      <c r="AB85" s="128"/>
      <c r="AC85" s="128"/>
      <c r="AD85" s="128"/>
      <c r="AE85" s="128"/>
      <c r="AF85" s="128"/>
      <c r="AG85" s="128"/>
      <c r="AH85" s="128"/>
      <c r="AI85" s="128"/>
      <c r="AJ85" s="128"/>
      <c r="AK85" s="128"/>
      <c r="AL85" s="128"/>
      <c r="AM85" s="128"/>
    </row>
    <row r="86" spans="3:39">
      <c r="C86" s="114"/>
      <c r="G86" s="128"/>
      <c r="H86" s="128"/>
      <c r="I86" s="128"/>
      <c r="J86" s="128"/>
      <c r="K86" s="128"/>
      <c r="L86" s="128"/>
      <c r="M86" s="128"/>
      <c r="N86" s="128"/>
      <c r="O86" s="128"/>
      <c r="P86" s="128"/>
      <c r="Q86" s="128"/>
      <c r="R86" s="128"/>
      <c r="S86" s="128"/>
      <c r="T86" s="128"/>
      <c r="U86" s="128"/>
      <c r="V86" s="128"/>
      <c r="W86" s="128"/>
      <c r="X86" s="128"/>
      <c r="Y86" s="128"/>
      <c r="Z86" s="128"/>
      <c r="AA86" s="128"/>
      <c r="AB86" s="128"/>
      <c r="AC86" s="128"/>
      <c r="AD86" s="128"/>
      <c r="AE86" s="128"/>
      <c r="AF86" s="128"/>
      <c r="AG86" s="128"/>
      <c r="AH86" s="128"/>
      <c r="AI86" s="128"/>
      <c r="AJ86" s="128"/>
      <c r="AK86" s="128"/>
      <c r="AL86" s="128"/>
      <c r="AM86" s="128"/>
    </row>
    <row r="87" spans="3:39">
      <c r="C87" s="114"/>
      <c r="G87" s="128"/>
      <c r="H87" s="128"/>
      <c r="I87" s="128"/>
      <c r="J87" s="128"/>
      <c r="K87" s="128"/>
      <c r="L87" s="128"/>
      <c r="M87" s="128"/>
      <c r="N87" s="128"/>
      <c r="O87" s="128"/>
      <c r="P87" s="128"/>
      <c r="Q87" s="128"/>
      <c r="R87" s="128"/>
      <c r="S87" s="128"/>
      <c r="T87" s="128"/>
      <c r="U87" s="128"/>
      <c r="V87" s="128"/>
      <c r="W87" s="128"/>
      <c r="X87" s="128"/>
      <c r="Y87" s="128"/>
      <c r="Z87" s="128"/>
      <c r="AA87" s="128"/>
      <c r="AB87" s="128"/>
      <c r="AC87" s="128"/>
      <c r="AD87" s="128"/>
      <c r="AE87" s="128"/>
      <c r="AF87" s="128"/>
      <c r="AG87" s="128"/>
      <c r="AH87" s="128"/>
      <c r="AI87" s="128"/>
      <c r="AJ87" s="128"/>
      <c r="AK87" s="128"/>
      <c r="AL87" s="128"/>
      <c r="AM87" s="128"/>
    </row>
    <row r="88" spans="3:39">
      <c r="C88" s="114"/>
      <c r="G88" s="128"/>
      <c r="H88" s="128"/>
      <c r="I88" s="128"/>
      <c r="J88" s="128"/>
      <c r="K88" s="128"/>
      <c r="L88" s="128"/>
      <c r="M88" s="128"/>
      <c r="N88" s="128"/>
      <c r="O88" s="128"/>
      <c r="P88" s="128"/>
      <c r="Q88" s="128"/>
      <c r="R88" s="128"/>
      <c r="S88" s="128"/>
      <c r="T88" s="128"/>
      <c r="U88" s="128"/>
      <c r="V88" s="128"/>
      <c r="W88" s="128"/>
      <c r="X88" s="128"/>
      <c r="Y88" s="128"/>
      <c r="Z88" s="128"/>
      <c r="AA88" s="128"/>
      <c r="AB88" s="128"/>
      <c r="AC88" s="128"/>
      <c r="AD88" s="128"/>
      <c r="AE88" s="128"/>
      <c r="AF88" s="128"/>
      <c r="AG88" s="128"/>
      <c r="AH88" s="128"/>
      <c r="AI88" s="128"/>
      <c r="AJ88" s="128"/>
      <c r="AK88" s="128"/>
      <c r="AL88" s="128"/>
      <c r="AM88" s="128"/>
    </row>
    <row r="89" spans="3:39">
      <c r="C89" s="114"/>
      <c r="G89" s="128"/>
      <c r="H89" s="128"/>
      <c r="I89" s="128"/>
      <c r="J89" s="128"/>
      <c r="K89" s="128"/>
      <c r="L89" s="128"/>
      <c r="M89" s="128"/>
      <c r="N89" s="128"/>
      <c r="O89" s="128"/>
      <c r="P89" s="128"/>
      <c r="Q89" s="128"/>
      <c r="R89" s="128"/>
      <c r="S89" s="128"/>
      <c r="T89" s="128"/>
      <c r="U89" s="128"/>
      <c r="V89" s="128"/>
      <c r="W89" s="128"/>
      <c r="X89" s="128"/>
      <c r="Y89" s="128"/>
      <c r="Z89" s="128"/>
      <c r="AA89" s="128"/>
      <c r="AB89" s="128"/>
      <c r="AC89" s="128"/>
      <c r="AD89" s="128"/>
      <c r="AE89" s="128"/>
      <c r="AF89" s="128"/>
      <c r="AG89" s="128"/>
      <c r="AH89" s="128"/>
      <c r="AI89" s="128"/>
      <c r="AJ89" s="128"/>
      <c r="AK89" s="128"/>
      <c r="AL89" s="128"/>
      <c r="AM89" s="128"/>
    </row>
    <row r="90" spans="3:39">
      <c r="C90" s="114"/>
      <c r="G90" s="128"/>
      <c r="H90" s="128"/>
      <c r="I90" s="128"/>
      <c r="J90" s="128"/>
      <c r="K90" s="128"/>
      <c r="L90" s="128"/>
      <c r="M90" s="128"/>
      <c r="N90" s="128"/>
      <c r="O90" s="128"/>
      <c r="P90" s="128"/>
      <c r="Q90" s="128"/>
      <c r="R90" s="128"/>
      <c r="S90" s="128"/>
      <c r="T90" s="128"/>
      <c r="U90" s="128"/>
      <c r="V90" s="128"/>
      <c r="W90" s="128"/>
      <c r="X90" s="128"/>
      <c r="Y90" s="128"/>
      <c r="Z90" s="128"/>
      <c r="AA90" s="128"/>
      <c r="AB90" s="128"/>
      <c r="AC90" s="128"/>
      <c r="AD90" s="128"/>
      <c r="AE90" s="128"/>
      <c r="AF90" s="128"/>
      <c r="AG90" s="128"/>
      <c r="AH90" s="128"/>
      <c r="AI90" s="128"/>
      <c r="AJ90" s="128"/>
      <c r="AK90" s="128"/>
      <c r="AL90" s="128"/>
      <c r="AM90" s="128"/>
    </row>
    <row r="91" spans="3:39">
      <c r="C91" s="114"/>
      <c r="G91" s="128"/>
      <c r="H91" s="128"/>
      <c r="I91" s="128"/>
      <c r="J91" s="128"/>
      <c r="K91" s="128"/>
      <c r="L91" s="128"/>
      <c r="M91" s="128"/>
      <c r="N91" s="128"/>
      <c r="O91" s="128"/>
      <c r="P91" s="128"/>
      <c r="Q91" s="128"/>
      <c r="R91" s="128"/>
      <c r="S91" s="128"/>
      <c r="T91" s="128"/>
      <c r="U91" s="128"/>
      <c r="V91" s="128"/>
      <c r="W91" s="128"/>
      <c r="X91" s="128"/>
      <c r="Y91" s="128"/>
      <c r="Z91" s="128"/>
      <c r="AA91" s="128"/>
      <c r="AB91" s="128"/>
      <c r="AC91" s="128"/>
      <c r="AD91" s="128"/>
      <c r="AE91" s="128"/>
      <c r="AF91" s="128"/>
      <c r="AG91" s="128"/>
      <c r="AH91" s="128"/>
      <c r="AI91" s="128"/>
      <c r="AJ91" s="128"/>
      <c r="AK91" s="128"/>
      <c r="AL91" s="128"/>
      <c r="AM91" s="128"/>
    </row>
    <row r="92" spans="3:39">
      <c r="C92" s="114"/>
      <c r="G92" s="128"/>
      <c r="H92" s="128"/>
      <c r="I92" s="128"/>
      <c r="J92" s="128"/>
      <c r="K92" s="128"/>
      <c r="L92" s="128"/>
      <c r="M92" s="128"/>
      <c r="N92" s="128"/>
      <c r="O92" s="128"/>
      <c r="P92" s="128"/>
      <c r="Q92" s="128"/>
      <c r="R92" s="128"/>
      <c r="S92" s="128"/>
      <c r="T92" s="128"/>
      <c r="U92" s="128"/>
      <c r="V92" s="128"/>
      <c r="W92" s="128"/>
      <c r="X92" s="128"/>
      <c r="Y92" s="128"/>
      <c r="Z92" s="128"/>
      <c r="AA92" s="128"/>
      <c r="AB92" s="128"/>
      <c r="AC92" s="128"/>
      <c r="AD92" s="128"/>
      <c r="AE92" s="128"/>
      <c r="AF92" s="128"/>
      <c r="AG92" s="128"/>
      <c r="AH92" s="128"/>
      <c r="AI92" s="128"/>
      <c r="AJ92" s="128"/>
      <c r="AK92" s="128"/>
      <c r="AL92" s="128"/>
      <c r="AM92" s="128"/>
    </row>
    <row r="93" spans="3:39">
      <c r="C93" s="114"/>
      <c r="G93" s="128"/>
      <c r="H93" s="128"/>
      <c r="I93" s="128"/>
      <c r="J93" s="128"/>
      <c r="K93" s="128"/>
      <c r="L93" s="128"/>
      <c r="M93" s="128"/>
      <c r="N93" s="128"/>
      <c r="O93" s="128"/>
      <c r="P93" s="128"/>
      <c r="Q93" s="128"/>
      <c r="R93" s="128"/>
      <c r="S93" s="128"/>
      <c r="T93" s="128"/>
      <c r="U93" s="128"/>
      <c r="V93" s="128"/>
      <c r="W93" s="128"/>
      <c r="X93" s="128"/>
      <c r="Y93" s="128"/>
      <c r="Z93" s="128"/>
      <c r="AA93" s="128"/>
      <c r="AB93" s="128"/>
      <c r="AC93" s="128"/>
      <c r="AD93" s="128"/>
      <c r="AE93" s="128"/>
      <c r="AF93" s="128"/>
      <c r="AG93" s="128"/>
      <c r="AH93" s="128"/>
      <c r="AI93" s="128"/>
      <c r="AJ93" s="128"/>
      <c r="AK93" s="128"/>
      <c r="AL93" s="128"/>
      <c r="AM93" s="128"/>
    </row>
    <row r="94" spans="3:39">
      <c r="C94" s="114"/>
      <c r="G94" s="128"/>
      <c r="H94" s="128"/>
      <c r="I94" s="128"/>
      <c r="J94" s="128"/>
      <c r="K94" s="128"/>
      <c r="L94" s="128"/>
      <c r="M94" s="128"/>
      <c r="N94" s="128"/>
      <c r="O94" s="128"/>
      <c r="P94" s="128"/>
      <c r="Q94" s="128"/>
      <c r="R94" s="128"/>
      <c r="S94" s="128"/>
      <c r="T94" s="128"/>
      <c r="U94" s="128"/>
      <c r="V94" s="128"/>
      <c r="W94" s="128"/>
      <c r="X94" s="128"/>
      <c r="Y94" s="128"/>
      <c r="Z94" s="128"/>
      <c r="AA94" s="128"/>
      <c r="AB94" s="128"/>
      <c r="AC94" s="128"/>
      <c r="AD94" s="128"/>
      <c r="AE94" s="128"/>
      <c r="AF94" s="128"/>
      <c r="AG94" s="128"/>
      <c r="AH94" s="128"/>
      <c r="AI94" s="128"/>
      <c r="AJ94" s="128"/>
      <c r="AK94" s="128"/>
      <c r="AL94" s="128"/>
      <c r="AM94" s="128"/>
    </row>
    <row r="95" spans="3:39">
      <c r="C95" s="114"/>
      <c r="G95" s="128"/>
      <c r="H95" s="128"/>
      <c r="I95" s="128"/>
      <c r="J95" s="128"/>
      <c r="K95" s="128"/>
      <c r="L95" s="128"/>
      <c r="M95" s="128"/>
      <c r="N95" s="128"/>
      <c r="O95" s="128"/>
      <c r="P95" s="128"/>
      <c r="Q95" s="128"/>
      <c r="R95" s="128"/>
      <c r="S95" s="128"/>
      <c r="T95" s="128"/>
      <c r="U95" s="128"/>
      <c r="V95" s="128"/>
      <c r="W95" s="128"/>
      <c r="X95" s="128"/>
      <c r="Y95" s="128"/>
      <c r="Z95" s="128"/>
      <c r="AA95" s="128"/>
      <c r="AB95" s="128"/>
      <c r="AC95" s="128"/>
      <c r="AD95" s="128"/>
      <c r="AE95" s="128"/>
      <c r="AF95" s="128"/>
      <c r="AG95" s="128"/>
      <c r="AH95" s="128"/>
      <c r="AI95" s="128"/>
      <c r="AJ95" s="128"/>
      <c r="AK95" s="128"/>
      <c r="AL95" s="128"/>
      <c r="AM95" s="128"/>
    </row>
    <row r="96" spans="3:39">
      <c r="C96" s="114"/>
      <c r="G96" s="128"/>
      <c r="H96" s="128"/>
      <c r="I96" s="128"/>
      <c r="J96" s="128"/>
      <c r="K96" s="128"/>
      <c r="L96" s="128"/>
      <c r="M96" s="128"/>
      <c r="N96" s="128"/>
      <c r="O96" s="128"/>
      <c r="P96" s="128"/>
      <c r="Q96" s="128"/>
      <c r="R96" s="128"/>
      <c r="S96" s="128"/>
      <c r="T96" s="128"/>
      <c r="U96" s="128"/>
      <c r="V96" s="128"/>
      <c r="W96" s="128"/>
      <c r="X96" s="128"/>
      <c r="Y96" s="128"/>
      <c r="Z96" s="128"/>
      <c r="AA96" s="128"/>
      <c r="AB96" s="128"/>
      <c r="AC96" s="128"/>
      <c r="AD96" s="128"/>
      <c r="AE96" s="128"/>
      <c r="AF96" s="128"/>
      <c r="AG96" s="128"/>
      <c r="AH96" s="128"/>
      <c r="AI96" s="128"/>
      <c r="AJ96" s="128"/>
      <c r="AK96" s="128"/>
      <c r="AL96" s="128"/>
      <c r="AM96" s="128"/>
    </row>
    <row r="97" spans="3:39">
      <c r="C97" s="114"/>
      <c r="G97" s="128"/>
      <c r="H97" s="128"/>
      <c r="I97" s="128"/>
      <c r="J97" s="128"/>
      <c r="K97" s="128"/>
      <c r="L97" s="128"/>
      <c r="M97" s="128"/>
      <c r="N97" s="128"/>
      <c r="O97" s="128"/>
      <c r="P97" s="128"/>
      <c r="Q97" s="128"/>
      <c r="R97" s="128"/>
      <c r="S97" s="128"/>
      <c r="T97" s="128"/>
      <c r="U97" s="128"/>
      <c r="V97" s="128"/>
      <c r="W97" s="128"/>
      <c r="X97" s="128"/>
      <c r="Y97" s="128"/>
      <c r="Z97" s="128"/>
      <c r="AA97" s="128"/>
      <c r="AB97" s="128"/>
      <c r="AC97" s="128"/>
      <c r="AD97" s="128"/>
      <c r="AE97" s="128"/>
      <c r="AF97" s="128"/>
      <c r="AG97" s="128"/>
      <c r="AH97" s="128"/>
      <c r="AI97" s="128"/>
      <c r="AJ97" s="128"/>
      <c r="AK97" s="128"/>
      <c r="AL97" s="128"/>
      <c r="AM97" s="128"/>
    </row>
    <row r="98" spans="3:39">
      <c r="C98" s="114"/>
      <c r="G98" s="128"/>
      <c r="H98" s="128"/>
      <c r="I98" s="128"/>
      <c r="J98" s="128"/>
      <c r="K98" s="128"/>
      <c r="L98" s="128"/>
      <c r="M98" s="128"/>
      <c r="N98" s="128"/>
      <c r="O98" s="128"/>
      <c r="P98" s="128"/>
      <c r="Q98" s="128"/>
      <c r="R98" s="128"/>
      <c r="S98" s="128"/>
      <c r="T98" s="128"/>
      <c r="U98" s="128"/>
      <c r="V98" s="128"/>
      <c r="W98" s="128"/>
      <c r="X98" s="128"/>
      <c r="Y98" s="128"/>
      <c r="Z98" s="128"/>
      <c r="AA98" s="128"/>
      <c r="AB98" s="128"/>
      <c r="AC98" s="128"/>
      <c r="AD98" s="128"/>
      <c r="AE98" s="128"/>
      <c r="AF98" s="128"/>
      <c r="AG98" s="128"/>
      <c r="AH98" s="128"/>
      <c r="AI98" s="128"/>
      <c r="AJ98" s="128"/>
      <c r="AK98" s="128"/>
      <c r="AL98" s="128"/>
      <c r="AM98" s="128"/>
    </row>
    <row r="99" spans="3:39">
      <c r="C99" s="114"/>
      <c r="G99" s="128"/>
      <c r="H99" s="128"/>
      <c r="I99" s="128"/>
      <c r="J99" s="128"/>
      <c r="K99" s="128"/>
      <c r="L99" s="128"/>
      <c r="M99" s="128"/>
      <c r="N99" s="128"/>
      <c r="O99" s="128"/>
      <c r="P99" s="128"/>
      <c r="Q99" s="128"/>
      <c r="R99" s="128"/>
      <c r="S99" s="128"/>
      <c r="T99" s="128"/>
      <c r="U99" s="128"/>
      <c r="V99" s="128"/>
      <c r="W99" s="128"/>
      <c r="X99" s="128"/>
      <c r="Y99" s="128"/>
      <c r="Z99" s="128"/>
      <c r="AA99" s="128"/>
      <c r="AB99" s="128"/>
      <c r="AC99" s="128"/>
      <c r="AD99" s="128"/>
      <c r="AE99" s="128"/>
      <c r="AF99" s="128"/>
      <c r="AG99" s="128"/>
      <c r="AH99" s="128"/>
      <c r="AI99" s="128"/>
      <c r="AJ99" s="128"/>
      <c r="AK99" s="128"/>
      <c r="AL99" s="128"/>
      <c r="AM99" s="128"/>
    </row>
    <row r="100" spans="3:39">
      <c r="C100" s="114"/>
      <c r="G100" s="128"/>
      <c r="H100" s="128"/>
      <c r="I100" s="128"/>
      <c r="J100" s="128"/>
      <c r="K100" s="128"/>
      <c r="L100" s="128"/>
      <c r="M100" s="128"/>
      <c r="N100" s="128"/>
      <c r="O100" s="128"/>
      <c r="P100" s="128"/>
      <c r="Q100" s="128"/>
      <c r="R100" s="128"/>
      <c r="S100" s="128"/>
      <c r="T100" s="128"/>
      <c r="U100" s="128"/>
      <c r="V100" s="128"/>
      <c r="W100" s="128"/>
      <c r="X100" s="128"/>
      <c r="Y100" s="128"/>
      <c r="Z100" s="128"/>
      <c r="AA100" s="128"/>
      <c r="AB100" s="128"/>
      <c r="AC100" s="128"/>
      <c r="AD100" s="128"/>
      <c r="AE100" s="128"/>
      <c r="AF100" s="128"/>
      <c r="AG100" s="128"/>
      <c r="AH100" s="128"/>
      <c r="AI100" s="128"/>
      <c r="AJ100" s="128"/>
      <c r="AK100" s="128"/>
      <c r="AL100" s="128"/>
      <c r="AM100" s="128"/>
    </row>
    <row r="101" spans="3:39">
      <c r="C101" s="114"/>
      <c r="G101" s="128"/>
      <c r="H101" s="128"/>
      <c r="I101" s="128"/>
      <c r="J101" s="128"/>
      <c r="K101" s="128"/>
      <c r="L101" s="128"/>
      <c r="M101" s="128"/>
      <c r="N101" s="128"/>
      <c r="O101" s="128"/>
      <c r="P101" s="128"/>
      <c r="Q101" s="128"/>
      <c r="R101" s="128"/>
      <c r="S101" s="128"/>
      <c r="T101" s="128"/>
      <c r="U101" s="128"/>
      <c r="V101" s="128"/>
      <c r="W101" s="128"/>
      <c r="X101" s="128"/>
      <c r="Y101" s="128"/>
      <c r="Z101" s="128"/>
      <c r="AA101" s="128"/>
      <c r="AB101" s="128"/>
      <c r="AC101" s="128"/>
      <c r="AD101" s="128"/>
      <c r="AE101" s="128"/>
      <c r="AF101" s="128"/>
      <c r="AG101" s="128"/>
      <c r="AH101" s="128"/>
      <c r="AI101" s="128"/>
      <c r="AJ101" s="128"/>
      <c r="AK101" s="128"/>
      <c r="AL101" s="128"/>
      <c r="AM101" s="128"/>
    </row>
    <row r="102" spans="3:39">
      <c r="C102" s="114"/>
      <c r="G102" s="128"/>
      <c r="H102" s="128"/>
      <c r="I102" s="128"/>
      <c r="J102" s="128"/>
      <c r="K102" s="128"/>
      <c r="L102" s="128"/>
      <c r="M102" s="128"/>
      <c r="N102" s="128"/>
      <c r="O102" s="128"/>
      <c r="P102" s="128"/>
      <c r="Q102" s="128"/>
      <c r="R102" s="128"/>
      <c r="S102" s="128"/>
      <c r="T102" s="128"/>
      <c r="U102" s="128"/>
      <c r="V102" s="128"/>
      <c r="W102" s="128"/>
      <c r="X102" s="128"/>
      <c r="Y102" s="128"/>
      <c r="Z102" s="128"/>
      <c r="AA102" s="128"/>
      <c r="AB102" s="128"/>
      <c r="AC102" s="128"/>
      <c r="AD102" s="128"/>
      <c r="AE102" s="128"/>
      <c r="AF102" s="128"/>
      <c r="AG102" s="128"/>
      <c r="AH102" s="128"/>
      <c r="AI102" s="128"/>
      <c r="AJ102" s="128"/>
      <c r="AK102" s="128"/>
      <c r="AL102" s="128"/>
      <c r="AM102" s="128"/>
    </row>
    <row r="103" spans="3:39">
      <c r="C103" s="114"/>
      <c r="G103" s="128"/>
      <c r="H103" s="128"/>
      <c r="I103" s="128"/>
      <c r="J103" s="128"/>
      <c r="K103" s="128"/>
      <c r="L103" s="128"/>
      <c r="M103" s="128"/>
      <c r="N103" s="128"/>
      <c r="O103" s="128"/>
      <c r="P103" s="128"/>
      <c r="Q103" s="128"/>
      <c r="R103" s="128"/>
      <c r="S103" s="128"/>
      <c r="T103" s="128"/>
      <c r="U103" s="128"/>
      <c r="V103" s="128"/>
      <c r="W103" s="128"/>
      <c r="X103" s="128"/>
      <c r="Y103" s="128"/>
      <c r="Z103" s="128"/>
      <c r="AA103" s="128"/>
      <c r="AB103" s="128"/>
      <c r="AC103" s="128"/>
      <c r="AD103" s="128"/>
      <c r="AE103" s="128"/>
      <c r="AF103" s="128"/>
      <c r="AG103" s="128"/>
      <c r="AH103" s="128"/>
      <c r="AI103" s="128"/>
      <c r="AJ103" s="128"/>
      <c r="AK103" s="128"/>
      <c r="AL103" s="128"/>
      <c r="AM103" s="128"/>
    </row>
    <row r="104" spans="3:39">
      <c r="C104" s="114"/>
      <c r="G104" s="128"/>
      <c r="H104" s="128"/>
      <c r="I104" s="128"/>
      <c r="J104" s="128"/>
      <c r="K104" s="128"/>
      <c r="L104" s="128"/>
      <c r="M104" s="128"/>
      <c r="N104" s="128"/>
      <c r="O104" s="128"/>
      <c r="P104" s="128"/>
      <c r="Q104" s="128"/>
      <c r="R104" s="128"/>
      <c r="S104" s="128"/>
      <c r="T104" s="128"/>
      <c r="U104" s="128"/>
      <c r="V104" s="128"/>
      <c r="W104" s="128"/>
      <c r="X104" s="128"/>
      <c r="Y104" s="128"/>
      <c r="Z104" s="128"/>
      <c r="AA104" s="128"/>
      <c r="AB104" s="128"/>
      <c r="AC104" s="128"/>
      <c r="AD104" s="128"/>
      <c r="AE104" s="128"/>
      <c r="AF104" s="128"/>
      <c r="AG104" s="128"/>
      <c r="AH104" s="128"/>
      <c r="AI104" s="128"/>
      <c r="AJ104" s="128"/>
      <c r="AK104" s="128"/>
      <c r="AL104" s="128"/>
      <c r="AM104" s="128"/>
    </row>
    <row r="105" spans="3:39">
      <c r="C105" s="114"/>
      <c r="G105" s="128"/>
      <c r="H105" s="128"/>
      <c r="I105" s="128"/>
      <c r="J105" s="128"/>
      <c r="K105" s="128"/>
      <c r="L105" s="128"/>
      <c r="M105" s="128"/>
      <c r="N105" s="128"/>
      <c r="O105" s="128"/>
      <c r="P105" s="128"/>
      <c r="Q105" s="128"/>
      <c r="R105" s="128"/>
      <c r="S105" s="128"/>
      <c r="T105" s="128"/>
      <c r="U105" s="128"/>
      <c r="V105" s="128"/>
      <c r="W105" s="128"/>
      <c r="X105" s="128"/>
      <c r="Y105" s="128"/>
      <c r="Z105" s="128"/>
      <c r="AA105" s="128"/>
      <c r="AB105" s="128"/>
      <c r="AC105" s="128"/>
      <c r="AD105" s="128"/>
      <c r="AE105" s="128"/>
      <c r="AF105" s="128"/>
      <c r="AG105" s="128"/>
      <c r="AH105" s="128"/>
      <c r="AI105" s="128"/>
      <c r="AJ105" s="128"/>
      <c r="AK105" s="128"/>
      <c r="AL105" s="128"/>
      <c r="AM105" s="128"/>
    </row>
    <row r="106" spans="3:39">
      <c r="C106" s="114"/>
      <c r="G106" s="128"/>
      <c r="H106" s="128"/>
      <c r="I106" s="128"/>
      <c r="J106" s="128"/>
      <c r="K106" s="128"/>
      <c r="L106" s="128"/>
      <c r="M106" s="128"/>
      <c r="N106" s="128"/>
      <c r="O106" s="128"/>
      <c r="P106" s="128"/>
      <c r="Q106" s="128"/>
      <c r="R106" s="128"/>
      <c r="S106" s="128"/>
      <c r="T106" s="128"/>
      <c r="U106" s="128"/>
      <c r="V106" s="128"/>
      <c r="W106" s="128"/>
      <c r="X106" s="128"/>
      <c r="Y106" s="128"/>
      <c r="Z106" s="128"/>
      <c r="AA106" s="128"/>
      <c r="AB106" s="128"/>
      <c r="AC106" s="128"/>
      <c r="AD106" s="128"/>
      <c r="AE106" s="128"/>
      <c r="AF106" s="128"/>
      <c r="AG106" s="128"/>
      <c r="AH106" s="128"/>
      <c r="AI106" s="128"/>
      <c r="AJ106" s="128"/>
      <c r="AK106" s="128"/>
      <c r="AL106" s="128"/>
      <c r="AM106" s="128"/>
    </row>
    <row r="107" spans="3:39">
      <c r="C107" s="114"/>
      <c r="G107" s="128"/>
      <c r="H107" s="128"/>
      <c r="I107" s="128"/>
      <c r="J107" s="128"/>
      <c r="K107" s="128"/>
      <c r="L107" s="128"/>
      <c r="M107" s="128"/>
      <c r="N107" s="128"/>
      <c r="O107" s="128"/>
      <c r="P107" s="128"/>
      <c r="Q107" s="128"/>
      <c r="R107" s="128"/>
      <c r="S107" s="128"/>
      <c r="T107" s="128"/>
      <c r="U107" s="128"/>
      <c r="V107" s="128"/>
      <c r="W107" s="128"/>
      <c r="X107" s="128"/>
      <c r="Y107" s="128"/>
      <c r="Z107" s="128"/>
      <c r="AA107" s="128"/>
      <c r="AB107" s="128"/>
      <c r="AC107" s="128"/>
      <c r="AD107" s="128"/>
      <c r="AE107" s="128"/>
      <c r="AF107" s="128"/>
      <c r="AG107" s="128"/>
      <c r="AH107" s="128"/>
      <c r="AI107" s="128"/>
      <c r="AJ107" s="128"/>
      <c r="AK107" s="128"/>
      <c r="AL107" s="128"/>
      <c r="AM107" s="128"/>
    </row>
    <row r="108" spans="3:39">
      <c r="C108" s="114"/>
      <c r="G108" s="128"/>
      <c r="H108" s="128"/>
      <c r="I108" s="128"/>
      <c r="J108" s="128"/>
      <c r="K108" s="128"/>
      <c r="L108" s="128"/>
      <c r="M108" s="128"/>
      <c r="N108" s="128"/>
      <c r="O108" s="128"/>
      <c r="P108" s="128"/>
      <c r="Q108" s="128"/>
      <c r="R108" s="128"/>
      <c r="S108" s="128"/>
      <c r="T108" s="128"/>
      <c r="U108" s="128"/>
      <c r="V108" s="128"/>
      <c r="W108" s="128"/>
      <c r="X108" s="128"/>
      <c r="Y108" s="128"/>
      <c r="Z108" s="128"/>
      <c r="AA108" s="128"/>
      <c r="AB108" s="128"/>
      <c r="AC108" s="128"/>
      <c r="AD108" s="128"/>
      <c r="AE108" s="128"/>
      <c r="AF108" s="128"/>
      <c r="AG108" s="128"/>
      <c r="AH108" s="128"/>
      <c r="AI108" s="128"/>
      <c r="AJ108" s="128"/>
      <c r="AK108" s="128"/>
      <c r="AL108" s="128"/>
      <c r="AM108" s="128"/>
    </row>
    <row r="109" spans="3:39">
      <c r="C109" s="114"/>
      <c r="G109" s="128"/>
      <c r="H109" s="128"/>
      <c r="I109" s="128"/>
      <c r="J109" s="128"/>
      <c r="K109" s="128"/>
      <c r="L109" s="128"/>
      <c r="M109" s="128"/>
      <c r="N109" s="128"/>
      <c r="O109" s="128"/>
      <c r="P109" s="128"/>
      <c r="Q109" s="128"/>
      <c r="R109" s="128"/>
      <c r="S109" s="128"/>
      <c r="T109" s="128"/>
      <c r="U109" s="128"/>
      <c r="V109" s="128"/>
      <c r="W109" s="128"/>
      <c r="X109" s="128"/>
      <c r="Y109" s="128"/>
      <c r="Z109" s="128"/>
      <c r="AA109" s="128"/>
      <c r="AB109" s="128"/>
      <c r="AC109" s="128"/>
      <c r="AD109" s="128"/>
      <c r="AE109" s="128"/>
      <c r="AF109" s="128"/>
      <c r="AG109" s="128"/>
      <c r="AH109" s="128"/>
      <c r="AI109" s="128"/>
      <c r="AJ109" s="128"/>
      <c r="AK109" s="128"/>
      <c r="AL109" s="128"/>
      <c r="AM109" s="128"/>
    </row>
    <row r="110" spans="3:39">
      <c r="C110" s="114"/>
      <c r="G110" s="128"/>
      <c r="H110" s="128"/>
      <c r="I110" s="128"/>
      <c r="J110" s="128"/>
      <c r="K110" s="128"/>
      <c r="L110" s="128"/>
      <c r="M110" s="128"/>
      <c r="N110" s="128"/>
      <c r="O110" s="128"/>
      <c r="P110" s="128"/>
      <c r="Q110" s="128"/>
      <c r="R110" s="128"/>
      <c r="S110" s="128"/>
      <c r="T110" s="128"/>
      <c r="U110" s="128"/>
      <c r="V110" s="128"/>
      <c r="W110" s="128"/>
      <c r="X110" s="128"/>
      <c r="Y110" s="128"/>
      <c r="Z110" s="128"/>
      <c r="AA110" s="128"/>
      <c r="AB110" s="128"/>
      <c r="AC110" s="128"/>
      <c r="AD110" s="128"/>
      <c r="AE110" s="128"/>
      <c r="AF110" s="128"/>
      <c r="AG110" s="128"/>
      <c r="AH110" s="128"/>
      <c r="AI110" s="128"/>
      <c r="AJ110" s="128"/>
      <c r="AK110" s="128"/>
      <c r="AL110" s="128"/>
      <c r="AM110" s="128"/>
    </row>
    <row r="111" spans="3:39">
      <c r="C111" s="114"/>
      <c r="G111" s="128"/>
      <c r="H111" s="128"/>
      <c r="I111" s="128"/>
      <c r="J111" s="128"/>
      <c r="K111" s="128"/>
      <c r="L111" s="128"/>
      <c r="M111" s="128"/>
      <c r="N111" s="128"/>
      <c r="O111" s="128"/>
      <c r="P111" s="128"/>
      <c r="Q111" s="128"/>
      <c r="R111" s="128"/>
      <c r="S111" s="128"/>
      <c r="T111" s="128"/>
      <c r="U111" s="128"/>
      <c r="V111" s="128"/>
      <c r="W111" s="128"/>
      <c r="X111" s="128"/>
      <c r="Y111" s="128"/>
      <c r="Z111" s="128"/>
      <c r="AA111" s="128"/>
      <c r="AB111" s="128"/>
      <c r="AC111" s="128"/>
      <c r="AD111" s="128"/>
      <c r="AE111" s="128"/>
      <c r="AF111" s="128"/>
      <c r="AG111" s="128"/>
      <c r="AH111" s="128"/>
      <c r="AI111" s="128"/>
      <c r="AJ111" s="128"/>
      <c r="AK111" s="128"/>
      <c r="AL111" s="128"/>
      <c r="AM111" s="128"/>
    </row>
    <row r="112" spans="3:39">
      <c r="C112" s="114"/>
      <c r="G112" s="128"/>
      <c r="H112" s="128"/>
      <c r="I112" s="128"/>
      <c r="J112" s="128"/>
      <c r="K112" s="128"/>
      <c r="L112" s="128"/>
      <c r="M112" s="128"/>
      <c r="N112" s="128"/>
      <c r="O112" s="128"/>
      <c r="P112" s="128"/>
      <c r="Q112" s="128"/>
      <c r="R112" s="128"/>
      <c r="S112" s="128"/>
      <c r="T112" s="128"/>
      <c r="U112" s="128"/>
      <c r="V112" s="128"/>
      <c r="W112" s="128"/>
      <c r="X112" s="128"/>
      <c r="Y112" s="128"/>
      <c r="Z112" s="128"/>
      <c r="AA112" s="128"/>
      <c r="AB112" s="128"/>
      <c r="AC112" s="128"/>
      <c r="AD112" s="128"/>
      <c r="AE112" s="128"/>
      <c r="AF112" s="128"/>
      <c r="AG112" s="128"/>
      <c r="AH112" s="128"/>
      <c r="AI112" s="128"/>
      <c r="AJ112" s="128"/>
      <c r="AK112" s="128"/>
      <c r="AL112" s="128"/>
      <c r="AM112" s="128"/>
    </row>
    <row r="113" spans="3:39">
      <c r="C113" s="114"/>
      <c r="G113" s="128"/>
      <c r="H113" s="128"/>
      <c r="I113" s="128"/>
      <c r="J113" s="128"/>
      <c r="K113" s="128"/>
      <c r="L113" s="128"/>
      <c r="M113" s="128"/>
      <c r="N113" s="128"/>
      <c r="O113" s="128"/>
      <c r="P113" s="128"/>
      <c r="Q113" s="128"/>
      <c r="R113" s="128"/>
      <c r="S113" s="128"/>
      <c r="T113" s="128"/>
      <c r="U113" s="128"/>
      <c r="V113" s="128"/>
      <c r="W113" s="128"/>
      <c r="X113" s="128"/>
      <c r="Y113" s="128"/>
      <c r="Z113" s="128"/>
      <c r="AA113" s="128"/>
      <c r="AB113" s="128"/>
      <c r="AC113" s="128"/>
      <c r="AD113" s="128"/>
      <c r="AE113" s="128"/>
      <c r="AF113" s="128"/>
      <c r="AG113" s="128"/>
      <c r="AH113" s="128"/>
      <c r="AI113" s="128"/>
      <c r="AJ113" s="128"/>
      <c r="AK113" s="128"/>
      <c r="AL113" s="128"/>
      <c r="AM113" s="128"/>
    </row>
    <row r="114" spans="3:39">
      <c r="C114" s="114"/>
      <c r="G114" s="128"/>
      <c r="H114" s="128"/>
      <c r="I114" s="128"/>
      <c r="J114" s="128"/>
      <c r="K114" s="128"/>
      <c r="L114" s="128"/>
      <c r="M114" s="128"/>
      <c r="N114" s="128"/>
      <c r="O114" s="128"/>
      <c r="P114" s="128"/>
      <c r="Q114" s="128"/>
      <c r="R114" s="128"/>
      <c r="S114" s="128"/>
      <c r="T114" s="128"/>
      <c r="U114" s="128"/>
      <c r="V114" s="128"/>
      <c r="W114" s="128"/>
      <c r="X114" s="128"/>
      <c r="Y114" s="128"/>
      <c r="Z114" s="128"/>
      <c r="AA114" s="128"/>
      <c r="AB114" s="128"/>
      <c r="AC114" s="128"/>
      <c r="AD114" s="128"/>
      <c r="AE114" s="128"/>
      <c r="AF114" s="128"/>
      <c r="AG114" s="128"/>
      <c r="AH114" s="128"/>
      <c r="AI114" s="128"/>
      <c r="AJ114" s="128"/>
      <c r="AK114" s="128"/>
      <c r="AL114" s="128"/>
      <c r="AM114" s="128"/>
    </row>
    <row r="115" spans="3:39">
      <c r="C115" s="114"/>
      <c r="G115" s="128"/>
      <c r="H115" s="128"/>
      <c r="I115" s="128"/>
      <c r="J115" s="128"/>
      <c r="K115" s="128"/>
      <c r="L115" s="128"/>
      <c r="M115" s="128"/>
      <c r="N115" s="128"/>
      <c r="O115" s="128"/>
      <c r="P115" s="128"/>
      <c r="Q115" s="128"/>
      <c r="R115" s="128"/>
      <c r="S115" s="128"/>
      <c r="T115" s="128"/>
      <c r="U115" s="128"/>
      <c r="V115" s="128"/>
      <c r="W115" s="128"/>
      <c r="X115" s="128"/>
      <c r="Y115" s="128"/>
      <c r="Z115" s="128"/>
      <c r="AA115" s="128"/>
      <c r="AB115" s="128"/>
      <c r="AC115" s="128"/>
      <c r="AD115" s="128"/>
      <c r="AE115" s="128"/>
      <c r="AF115" s="128"/>
      <c r="AG115" s="128"/>
      <c r="AH115" s="128"/>
      <c r="AI115" s="128"/>
      <c r="AJ115" s="128"/>
      <c r="AK115" s="128"/>
      <c r="AL115" s="128"/>
      <c r="AM115" s="128"/>
    </row>
    <row r="116" spans="3:39">
      <c r="C116" s="114"/>
      <c r="G116" s="128"/>
      <c r="H116" s="128"/>
      <c r="I116" s="128"/>
      <c r="J116" s="128"/>
      <c r="K116" s="128"/>
      <c r="L116" s="128"/>
      <c r="M116" s="128"/>
      <c r="N116" s="128"/>
      <c r="O116" s="128"/>
      <c r="P116" s="128"/>
      <c r="Q116" s="128"/>
      <c r="R116" s="128"/>
      <c r="S116" s="128"/>
      <c r="T116" s="128"/>
      <c r="U116" s="128"/>
      <c r="V116" s="128"/>
      <c r="W116" s="128"/>
      <c r="X116" s="128"/>
      <c r="Y116" s="128"/>
      <c r="Z116" s="128"/>
      <c r="AA116" s="128"/>
      <c r="AB116" s="128"/>
      <c r="AC116" s="128"/>
      <c r="AD116" s="128"/>
      <c r="AE116" s="128"/>
      <c r="AF116" s="128"/>
      <c r="AG116" s="128"/>
      <c r="AH116" s="128"/>
      <c r="AI116" s="128"/>
      <c r="AJ116" s="128"/>
      <c r="AK116" s="128"/>
      <c r="AL116" s="128"/>
      <c r="AM116" s="128"/>
    </row>
    <row r="117" spans="3:39">
      <c r="C117" s="114"/>
      <c r="G117" s="128"/>
      <c r="H117" s="128"/>
      <c r="I117" s="128"/>
      <c r="J117" s="128"/>
      <c r="K117" s="128"/>
      <c r="L117" s="128"/>
      <c r="M117" s="128"/>
      <c r="N117" s="128"/>
      <c r="O117" s="128"/>
      <c r="P117" s="128"/>
      <c r="Q117" s="128"/>
      <c r="R117" s="128"/>
      <c r="S117" s="128"/>
      <c r="T117" s="128"/>
      <c r="U117" s="128"/>
      <c r="V117" s="128"/>
      <c r="W117" s="128"/>
      <c r="X117" s="128"/>
      <c r="Y117" s="128"/>
      <c r="Z117" s="128"/>
      <c r="AA117" s="128"/>
      <c r="AB117" s="128"/>
      <c r="AC117" s="128"/>
      <c r="AD117" s="128"/>
      <c r="AE117" s="128"/>
      <c r="AF117" s="128"/>
      <c r="AG117" s="128"/>
      <c r="AH117" s="128"/>
      <c r="AI117" s="128"/>
      <c r="AJ117" s="128"/>
      <c r="AK117" s="128"/>
      <c r="AL117" s="128"/>
      <c r="AM117" s="128"/>
    </row>
    <row r="118" spans="3:39">
      <c r="C118" s="114"/>
      <c r="G118" s="128"/>
      <c r="H118" s="128"/>
      <c r="I118" s="128"/>
      <c r="J118" s="128"/>
      <c r="K118" s="128"/>
      <c r="L118" s="128"/>
      <c r="M118" s="128"/>
      <c r="N118" s="128"/>
      <c r="O118" s="128"/>
      <c r="P118" s="128"/>
      <c r="Q118" s="128"/>
      <c r="R118" s="128"/>
      <c r="S118" s="128"/>
      <c r="T118" s="128"/>
      <c r="U118" s="128"/>
      <c r="V118" s="128"/>
      <c r="W118" s="128"/>
      <c r="X118" s="128"/>
      <c r="Y118" s="128"/>
      <c r="Z118" s="128"/>
      <c r="AA118" s="128"/>
      <c r="AB118" s="128"/>
      <c r="AC118" s="128"/>
      <c r="AD118" s="128"/>
      <c r="AE118" s="128"/>
      <c r="AF118" s="128"/>
      <c r="AG118" s="128"/>
      <c r="AH118" s="128"/>
      <c r="AI118" s="128"/>
      <c r="AJ118" s="128"/>
      <c r="AK118" s="128"/>
      <c r="AL118" s="128"/>
      <c r="AM118" s="128"/>
    </row>
    <row r="119" spans="3:39">
      <c r="C119" s="114"/>
      <c r="G119" s="128"/>
      <c r="H119" s="128"/>
      <c r="I119" s="128"/>
      <c r="J119" s="128"/>
      <c r="K119" s="128"/>
      <c r="L119" s="128"/>
      <c r="M119" s="128"/>
      <c r="N119" s="128"/>
      <c r="O119" s="128"/>
      <c r="P119" s="128"/>
      <c r="Q119" s="128"/>
      <c r="R119" s="128"/>
      <c r="S119" s="128"/>
      <c r="T119" s="128"/>
      <c r="U119" s="128"/>
      <c r="V119" s="128"/>
      <c r="W119" s="128"/>
      <c r="X119" s="128"/>
      <c r="Y119" s="128"/>
      <c r="Z119" s="128"/>
      <c r="AA119" s="128"/>
      <c r="AB119" s="128"/>
      <c r="AC119" s="128"/>
      <c r="AD119" s="128"/>
      <c r="AE119" s="128"/>
      <c r="AF119" s="128"/>
      <c r="AG119" s="128"/>
      <c r="AH119" s="128"/>
      <c r="AI119" s="128"/>
      <c r="AJ119" s="128"/>
      <c r="AK119" s="128"/>
      <c r="AL119" s="128"/>
      <c r="AM119" s="128"/>
    </row>
    <row r="120" spans="3:39">
      <c r="C120" s="114"/>
      <c r="G120" s="128"/>
      <c r="H120" s="128"/>
      <c r="I120" s="128"/>
      <c r="J120" s="128"/>
      <c r="K120" s="128"/>
      <c r="L120" s="128"/>
      <c r="M120" s="128"/>
      <c r="N120" s="128"/>
      <c r="O120" s="128"/>
      <c r="P120" s="128"/>
      <c r="Q120" s="128"/>
      <c r="R120" s="128"/>
      <c r="S120" s="128"/>
      <c r="T120" s="128"/>
      <c r="U120" s="128"/>
      <c r="V120" s="128"/>
      <c r="W120" s="128"/>
      <c r="X120" s="128"/>
      <c r="Y120" s="128"/>
      <c r="Z120" s="128"/>
      <c r="AA120" s="128"/>
      <c r="AB120" s="128"/>
      <c r="AC120" s="128"/>
      <c r="AD120" s="128"/>
      <c r="AE120" s="128"/>
      <c r="AF120" s="128"/>
      <c r="AG120" s="128"/>
      <c r="AH120" s="128"/>
      <c r="AI120" s="128"/>
      <c r="AJ120" s="128"/>
      <c r="AK120" s="128"/>
      <c r="AL120" s="128"/>
      <c r="AM120" s="128"/>
    </row>
    <row r="121" spans="3:39">
      <c r="C121" s="114"/>
      <c r="G121" s="128"/>
      <c r="H121" s="128"/>
      <c r="I121" s="128"/>
      <c r="J121" s="128"/>
      <c r="K121" s="128"/>
      <c r="L121" s="128"/>
      <c r="M121" s="128"/>
      <c r="N121" s="128"/>
      <c r="O121" s="128"/>
      <c r="P121" s="128"/>
      <c r="Q121" s="128"/>
      <c r="R121" s="128"/>
      <c r="S121" s="128"/>
      <c r="T121" s="128"/>
      <c r="U121" s="128"/>
      <c r="V121" s="128"/>
      <c r="W121" s="128"/>
      <c r="X121" s="128"/>
      <c r="Y121" s="128"/>
      <c r="Z121" s="128"/>
      <c r="AA121" s="128"/>
      <c r="AB121" s="128"/>
      <c r="AC121" s="128"/>
      <c r="AD121" s="128"/>
      <c r="AE121" s="128"/>
      <c r="AF121" s="128"/>
      <c r="AG121" s="128"/>
      <c r="AH121" s="128"/>
      <c r="AI121" s="128"/>
      <c r="AJ121" s="128"/>
      <c r="AK121" s="128"/>
      <c r="AL121" s="128"/>
      <c r="AM121" s="128"/>
    </row>
    <row r="122" spans="3:39">
      <c r="C122" s="114"/>
      <c r="G122" s="128"/>
      <c r="H122" s="128"/>
      <c r="I122" s="128"/>
      <c r="J122" s="128"/>
      <c r="K122" s="128"/>
      <c r="L122" s="128"/>
      <c r="M122" s="128"/>
      <c r="N122" s="128"/>
      <c r="O122" s="128"/>
      <c r="P122" s="128"/>
      <c r="Q122" s="128"/>
      <c r="R122" s="128"/>
      <c r="S122" s="128"/>
      <c r="T122" s="128"/>
      <c r="U122" s="128"/>
      <c r="V122" s="128"/>
      <c r="W122" s="128"/>
      <c r="X122" s="128"/>
      <c r="Y122" s="128"/>
      <c r="Z122" s="128"/>
      <c r="AA122" s="128"/>
      <c r="AB122" s="128"/>
      <c r="AC122" s="128"/>
      <c r="AD122" s="128"/>
      <c r="AE122" s="128"/>
      <c r="AF122" s="128"/>
      <c r="AG122" s="128"/>
      <c r="AH122" s="128"/>
      <c r="AI122" s="128"/>
      <c r="AJ122" s="128"/>
      <c r="AK122" s="128"/>
      <c r="AL122" s="128"/>
      <c r="AM122" s="128"/>
    </row>
    <row r="123" spans="3:39">
      <c r="C123" s="114"/>
      <c r="G123" s="128"/>
      <c r="H123" s="128"/>
      <c r="I123" s="128"/>
      <c r="J123" s="128"/>
      <c r="K123" s="128"/>
      <c r="L123" s="128"/>
      <c r="M123" s="128"/>
      <c r="N123" s="128"/>
      <c r="O123" s="128"/>
      <c r="P123" s="128"/>
      <c r="Q123" s="128"/>
      <c r="R123" s="128"/>
      <c r="S123" s="128"/>
      <c r="T123" s="128"/>
      <c r="U123" s="128"/>
      <c r="V123" s="128"/>
      <c r="W123" s="128"/>
      <c r="X123" s="128"/>
      <c r="Y123" s="128"/>
      <c r="Z123" s="128"/>
      <c r="AA123" s="128"/>
      <c r="AB123" s="128"/>
      <c r="AC123" s="128"/>
      <c r="AD123" s="128"/>
      <c r="AE123" s="128"/>
      <c r="AF123" s="128"/>
      <c r="AG123" s="128"/>
      <c r="AH123" s="128"/>
      <c r="AI123" s="128"/>
      <c r="AJ123" s="128"/>
      <c r="AK123" s="128"/>
      <c r="AL123" s="128"/>
      <c r="AM123" s="128"/>
    </row>
    <row r="124" spans="3:39">
      <c r="C124" s="114"/>
      <c r="G124" s="128"/>
      <c r="H124" s="128"/>
      <c r="I124" s="128"/>
      <c r="J124" s="128"/>
      <c r="K124" s="128"/>
      <c r="L124" s="128"/>
      <c r="M124" s="128"/>
      <c r="N124" s="128"/>
      <c r="O124" s="128"/>
      <c r="P124" s="128"/>
      <c r="Q124" s="128"/>
      <c r="R124" s="128"/>
      <c r="S124" s="128"/>
      <c r="T124" s="128"/>
      <c r="U124" s="128"/>
      <c r="V124" s="128"/>
      <c r="W124" s="128"/>
      <c r="X124" s="128"/>
      <c r="Y124" s="128"/>
      <c r="Z124" s="128"/>
      <c r="AA124" s="128"/>
      <c r="AB124" s="128"/>
      <c r="AC124" s="128"/>
      <c r="AD124" s="128"/>
      <c r="AE124" s="128"/>
      <c r="AF124" s="128"/>
      <c r="AG124" s="128"/>
      <c r="AH124" s="128"/>
      <c r="AI124" s="128"/>
      <c r="AJ124" s="128"/>
      <c r="AK124" s="128"/>
      <c r="AL124" s="128"/>
      <c r="AM124" s="128"/>
    </row>
    <row r="125" spans="3:39">
      <c r="C125" s="114"/>
      <c r="G125" s="128"/>
      <c r="H125" s="128"/>
      <c r="I125" s="128"/>
      <c r="J125" s="128"/>
      <c r="K125" s="128"/>
      <c r="L125" s="128"/>
      <c r="M125" s="128"/>
      <c r="N125" s="128"/>
      <c r="O125" s="128"/>
      <c r="P125" s="128"/>
      <c r="Q125" s="128"/>
      <c r="R125" s="128"/>
      <c r="S125" s="128"/>
      <c r="T125" s="128"/>
      <c r="U125" s="128"/>
      <c r="V125" s="128"/>
      <c r="W125" s="128"/>
      <c r="X125" s="128"/>
      <c r="Y125" s="128"/>
      <c r="Z125" s="128"/>
      <c r="AA125" s="128"/>
      <c r="AB125" s="128"/>
      <c r="AC125" s="128"/>
      <c r="AD125" s="128"/>
      <c r="AE125" s="128"/>
      <c r="AF125" s="128"/>
      <c r="AG125" s="128"/>
      <c r="AH125" s="128"/>
      <c r="AI125" s="128"/>
      <c r="AJ125" s="128"/>
      <c r="AK125" s="128"/>
      <c r="AL125" s="128"/>
      <c r="AM125" s="128"/>
    </row>
    <row r="126" spans="3:39">
      <c r="C126" s="114"/>
      <c r="G126" s="128"/>
      <c r="H126" s="128"/>
      <c r="I126" s="128"/>
      <c r="J126" s="128"/>
      <c r="K126" s="128"/>
      <c r="L126" s="128"/>
      <c r="M126" s="128"/>
      <c r="N126" s="128"/>
      <c r="O126" s="128"/>
      <c r="P126" s="128"/>
      <c r="Q126" s="128"/>
      <c r="R126" s="128"/>
      <c r="S126" s="128"/>
      <c r="T126" s="128"/>
      <c r="U126" s="128"/>
      <c r="V126" s="128"/>
      <c r="W126" s="128"/>
      <c r="X126" s="128"/>
      <c r="Y126" s="128"/>
      <c r="Z126" s="128"/>
      <c r="AA126" s="128"/>
      <c r="AB126" s="128"/>
      <c r="AC126" s="128"/>
      <c r="AD126" s="128"/>
      <c r="AE126" s="128"/>
      <c r="AF126" s="128"/>
      <c r="AG126" s="128"/>
      <c r="AH126" s="128"/>
      <c r="AI126" s="128"/>
      <c r="AJ126" s="128"/>
      <c r="AK126" s="128"/>
      <c r="AL126" s="128"/>
      <c r="AM126" s="128"/>
    </row>
    <row r="127" spans="3:39">
      <c r="C127" s="114"/>
      <c r="G127" s="128"/>
      <c r="H127" s="128"/>
      <c r="I127" s="128"/>
      <c r="J127" s="128"/>
      <c r="K127" s="128"/>
      <c r="L127" s="128"/>
      <c r="M127" s="128"/>
      <c r="N127" s="128"/>
      <c r="O127" s="128"/>
      <c r="P127" s="128"/>
      <c r="Q127" s="128"/>
      <c r="R127" s="128"/>
      <c r="S127" s="128"/>
      <c r="T127" s="128"/>
      <c r="U127" s="128"/>
      <c r="V127" s="128"/>
      <c r="W127" s="128"/>
      <c r="X127" s="128"/>
      <c r="Y127" s="128"/>
      <c r="Z127" s="128"/>
      <c r="AA127" s="128"/>
      <c r="AB127" s="128"/>
      <c r="AC127" s="128"/>
      <c r="AD127" s="128"/>
      <c r="AE127" s="128"/>
      <c r="AF127" s="128"/>
      <c r="AG127" s="128"/>
      <c r="AH127" s="128"/>
      <c r="AI127" s="128"/>
      <c r="AJ127" s="128"/>
      <c r="AK127" s="128"/>
      <c r="AL127" s="128"/>
      <c r="AM127" s="128"/>
    </row>
    <row r="128" spans="3:39">
      <c r="C128" s="114"/>
      <c r="G128" s="128"/>
      <c r="H128" s="128"/>
      <c r="I128" s="128"/>
      <c r="J128" s="128"/>
      <c r="K128" s="128"/>
      <c r="L128" s="128"/>
      <c r="M128" s="128"/>
      <c r="N128" s="128"/>
      <c r="O128" s="128"/>
      <c r="P128" s="128"/>
      <c r="Q128" s="128"/>
      <c r="R128" s="128"/>
      <c r="S128" s="128"/>
      <c r="T128" s="128"/>
      <c r="U128" s="128"/>
      <c r="V128" s="128"/>
      <c r="W128" s="128"/>
      <c r="X128" s="128"/>
      <c r="Y128" s="128"/>
      <c r="Z128" s="128"/>
      <c r="AA128" s="128"/>
      <c r="AB128" s="128"/>
      <c r="AC128" s="128"/>
      <c r="AD128" s="128"/>
      <c r="AE128" s="128"/>
      <c r="AF128" s="128"/>
      <c r="AG128" s="128"/>
      <c r="AH128" s="128"/>
      <c r="AI128" s="128"/>
      <c r="AJ128" s="128"/>
      <c r="AK128" s="128"/>
      <c r="AL128" s="128"/>
      <c r="AM128" s="128"/>
    </row>
    <row r="129" spans="3:39">
      <c r="C129" s="114"/>
      <c r="G129" s="128"/>
      <c r="H129" s="128"/>
      <c r="I129" s="128"/>
      <c r="J129" s="128"/>
      <c r="K129" s="128"/>
      <c r="L129" s="128"/>
      <c r="M129" s="128"/>
      <c r="N129" s="128"/>
      <c r="O129" s="128"/>
      <c r="P129" s="128"/>
      <c r="Q129" s="128"/>
      <c r="R129" s="128"/>
      <c r="S129" s="128"/>
      <c r="T129" s="128"/>
      <c r="U129" s="128"/>
      <c r="V129" s="128"/>
      <c r="W129" s="128"/>
      <c r="X129" s="128"/>
      <c r="Y129" s="128"/>
      <c r="Z129" s="128"/>
      <c r="AA129" s="128"/>
      <c r="AB129" s="128"/>
      <c r="AC129" s="128"/>
      <c r="AD129" s="128"/>
      <c r="AE129" s="128"/>
      <c r="AF129" s="128"/>
      <c r="AG129" s="128"/>
      <c r="AH129" s="128"/>
      <c r="AI129" s="128"/>
      <c r="AJ129" s="128"/>
      <c r="AK129" s="128"/>
      <c r="AL129" s="128"/>
      <c r="AM129" s="128"/>
    </row>
    <row r="130" spans="3:39">
      <c r="C130" s="114"/>
      <c r="G130" s="128"/>
      <c r="H130" s="128"/>
      <c r="I130" s="128"/>
      <c r="J130" s="128"/>
      <c r="K130" s="128"/>
      <c r="L130" s="128"/>
      <c r="M130" s="128"/>
      <c r="N130" s="128"/>
      <c r="O130" s="128"/>
      <c r="P130" s="128"/>
      <c r="Q130" s="128"/>
      <c r="R130" s="128"/>
      <c r="S130" s="128"/>
      <c r="T130" s="128"/>
      <c r="U130" s="128"/>
      <c r="V130" s="128"/>
      <c r="W130" s="128"/>
      <c r="X130" s="128"/>
      <c r="Y130" s="128"/>
      <c r="Z130" s="128"/>
      <c r="AA130" s="128"/>
      <c r="AB130" s="128"/>
      <c r="AC130" s="128"/>
      <c r="AD130" s="128"/>
      <c r="AE130" s="128"/>
      <c r="AF130" s="128"/>
      <c r="AG130" s="128"/>
      <c r="AH130" s="128"/>
      <c r="AI130" s="128"/>
      <c r="AJ130" s="128"/>
      <c r="AK130" s="128"/>
      <c r="AL130" s="128"/>
      <c r="AM130" s="128"/>
    </row>
    <row r="131" spans="3:39">
      <c r="C131" s="114"/>
      <c r="G131" s="128"/>
      <c r="H131" s="128"/>
      <c r="I131" s="128"/>
      <c r="J131" s="128"/>
      <c r="K131" s="128"/>
      <c r="L131" s="128"/>
      <c r="M131" s="128"/>
      <c r="N131" s="128"/>
      <c r="O131" s="128"/>
      <c r="P131" s="128"/>
      <c r="Q131" s="128"/>
      <c r="R131" s="128"/>
      <c r="S131" s="128"/>
      <c r="T131" s="128"/>
      <c r="U131" s="128"/>
      <c r="V131" s="128"/>
      <c r="W131" s="128"/>
      <c r="X131" s="128"/>
      <c r="Y131" s="128"/>
      <c r="Z131" s="128"/>
      <c r="AA131" s="128"/>
      <c r="AB131" s="128"/>
      <c r="AC131" s="128"/>
      <c r="AD131" s="128"/>
      <c r="AE131" s="128"/>
      <c r="AF131" s="128"/>
      <c r="AG131" s="128"/>
      <c r="AH131" s="128"/>
      <c r="AI131" s="128"/>
      <c r="AJ131" s="128"/>
      <c r="AK131" s="128"/>
      <c r="AL131" s="128"/>
      <c r="AM131" s="128"/>
    </row>
    <row r="132" spans="3:39">
      <c r="C132" s="114"/>
      <c r="G132" s="128"/>
      <c r="H132" s="128"/>
      <c r="I132" s="128"/>
      <c r="J132" s="128"/>
      <c r="K132" s="128"/>
      <c r="L132" s="128"/>
      <c r="M132" s="128"/>
      <c r="N132" s="128"/>
      <c r="O132" s="128"/>
      <c r="P132" s="128"/>
      <c r="Q132" s="128"/>
      <c r="R132" s="128"/>
      <c r="S132" s="128"/>
      <c r="T132" s="128"/>
      <c r="U132" s="128"/>
      <c r="V132" s="128"/>
      <c r="W132" s="128"/>
      <c r="X132" s="128"/>
      <c r="Y132" s="128"/>
      <c r="Z132" s="128"/>
      <c r="AA132" s="128"/>
      <c r="AB132" s="128"/>
      <c r="AC132" s="128"/>
      <c r="AD132" s="128"/>
      <c r="AE132" s="128"/>
      <c r="AF132" s="128"/>
      <c r="AG132" s="128"/>
      <c r="AH132" s="128"/>
      <c r="AI132" s="128"/>
      <c r="AJ132" s="128"/>
      <c r="AK132" s="128"/>
      <c r="AL132" s="128"/>
      <c r="AM132" s="128"/>
    </row>
    <row r="133" spans="3:39">
      <c r="C133" s="114"/>
      <c r="G133" s="128"/>
      <c r="H133" s="128"/>
      <c r="I133" s="128"/>
      <c r="J133" s="128"/>
      <c r="K133" s="128"/>
      <c r="L133" s="128"/>
      <c r="M133" s="128"/>
      <c r="N133" s="128"/>
      <c r="O133" s="128"/>
      <c r="P133" s="128"/>
      <c r="Q133" s="128"/>
      <c r="R133" s="128"/>
      <c r="S133" s="128"/>
      <c r="T133" s="128"/>
      <c r="U133" s="128"/>
      <c r="V133" s="128"/>
      <c r="W133" s="128"/>
      <c r="X133" s="128"/>
      <c r="Y133" s="128"/>
      <c r="Z133" s="128"/>
      <c r="AA133" s="128"/>
      <c r="AB133" s="128"/>
      <c r="AC133" s="128"/>
      <c r="AD133" s="128"/>
      <c r="AE133" s="128"/>
      <c r="AF133" s="128"/>
      <c r="AG133" s="128"/>
      <c r="AH133" s="128"/>
      <c r="AI133" s="128"/>
      <c r="AJ133" s="128"/>
      <c r="AK133" s="128"/>
      <c r="AL133" s="128"/>
      <c r="AM133" s="128"/>
    </row>
    <row r="134" spans="3:39">
      <c r="C134" s="114"/>
      <c r="G134" s="128"/>
      <c r="H134" s="128"/>
      <c r="I134" s="128"/>
      <c r="J134" s="128"/>
      <c r="K134" s="128"/>
      <c r="L134" s="128"/>
      <c r="M134" s="128"/>
      <c r="N134" s="128"/>
      <c r="O134" s="128"/>
      <c r="P134" s="128"/>
      <c r="Q134" s="128"/>
      <c r="R134" s="128"/>
      <c r="S134" s="128"/>
      <c r="T134" s="128"/>
      <c r="U134" s="128"/>
      <c r="V134" s="128"/>
      <c r="W134" s="128"/>
      <c r="X134" s="128"/>
      <c r="Y134" s="128"/>
      <c r="Z134" s="128"/>
      <c r="AA134" s="128"/>
      <c r="AB134" s="128"/>
      <c r="AC134" s="128"/>
      <c r="AD134" s="128"/>
      <c r="AE134" s="128"/>
      <c r="AF134" s="128"/>
      <c r="AG134" s="128"/>
      <c r="AH134" s="128"/>
      <c r="AI134" s="128"/>
      <c r="AJ134" s="128"/>
      <c r="AK134" s="128"/>
      <c r="AL134" s="128"/>
      <c r="AM134" s="128"/>
    </row>
    <row r="135" spans="3:39">
      <c r="C135" s="114"/>
      <c r="G135" s="128"/>
      <c r="H135" s="128"/>
      <c r="I135" s="128"/>
      <c r="J135" s="128"/>
      <c r="K135" s="128"/>
      <c r="L135" s="128"/>
      <c r="M135" s="128"/>
      <c r="N135" s="128"/>
      <c r="O135" s="128"/>
      <c r="P135" s="128"/>
      <c r="Q135" s="128"/>
      <c r="R135" s="128"/>
      <c r="S135" s="128"/>
      <c r="T135" s="128"/>
      <c r="U135" s="128"/>
      <c r="V135" s="128"/>
      <c r="W135" s="128"/>
      <c r="X135" s="128"/>
      <c r="Y135" s="128"/>
      <c r="Z135" s="128"/>
      <c r="AA135" s="128"/>
      <c r="AB135" s="128"/>
      <c r="AC135" s="128"/>
      <c r="AD135" s="128"/>
      <c r="AE135" s="128"/>
      <c r="AF135" s="128"/>
      <c r="AG135" s="128"/>
      <c r="AH135" s="128"/>
      <c r="AI135" s="128"/>
      <c r="AJ135" s="128"/>
      <c r="AK135" s="128"/>
      <c r="AL135" s="128"/>
      <c r="AM135" s="128"/>
    </row>
    <row r="136" spans="3:39">
      <c r="C136" s="114"/>
      <c r="G136" s="128"/>
      <c r="H136" s="128"/>
      <c r="I136" s="128"/>
      <c r="J136" s="128"/>
      <c r="K136" s="128"/>
      <c r="L136" s="128"/>
      <c r="M136" s="128"/>
      <c r="N136" s="128"/>
      <c r="O136" s="128"/>
      <c r="P136" s="128"/>
      <c r="Q136" s="128"/>
      <c r="R136" s="128"/>
      <c r="S136" s="128"/>
      <c r="T136" s="128"/>
      <c r="U136" s="128"/>
      <c r="V136" s="128"/>
      <c r="W136" s="128"/>
      <c r="X136" s="128"/>
      <c r="Y136" s="128"/>
      <c r="Z136" s="128"/>
      <c r="AA136" s="128"/>
      <c r="AB136" s="128"/>
      <c r="AC136" s="128"/>
      <c r="AD136" s="128"/>
      <c r="AE136" s="128"/>
      <c r="AF136" s="128"/>
      <c r="AG136" s="128"/>
      <c r="AH136" s="128"/>
      <c r="AI136" s="128"/>
      <c r="AJ136" s="128"/>
      <c r="AK136" s="128"/>
      <c r="AL136" s="128"/>
      <c r="AM136" s="128"/>
    </row>
    <row r="137" spans="3:39">
      <c r="C137" s="114"/>
      <c r="G137" s="128"/>
      <c r="H137" s="128"/>
      <c r="I137" s="128"/>
      <c r="J137" s="128"/>
      <c r="K137" s="128"/>
      <c r="L137" s="128"/>
      <c r="M137" s="128"/>
      <c r="N137" s="128"/>
      <c r="O137" s="128"/>
      <c r="P137" s="128"/>
      <c r="Q137" s="128"/>
      <c r="R137" s="128"/>
      <c r="S137" s="128"/>
      <c r="T137" s="128"/>
      <c r="U137" s="128"/>
      <c r="V137" s="128"/>
      <c r="W137" s="128"/>
      <c r="X137" s="128"/>
      <c r="Y137" s="128"/>
      <c r="Z137" s="128"/>
      <c r="AA137" s="128"/>
      <c r="AB137" s="128"/>
      <c r="AC137" s="128"/>
      <c r="AD137" s="128"/>
      <c r="AE137" s="128"/>
      <c r="AF137" s="128"/>
      <c r="AG137" s="128"/>
      <c r="AH137" s="128"/>
      <c r="AI137" s="128"/>
      <c r="AJ137" s="128"/>
      <c r="AK137" s="128"/>
      <c r="AL137" s="128"/>
      <c r="AM137" s="128"/>
    </row>
    <row r="138" spans="3:39">
      <c r="C138" s="114"/>
      <c r="G138" s="128"/>
      <c r="H138" s="128"/>
      <c r="I138" s="128"/>
      <c r="J138" s="128"/>
      <c r="K138" s="128"/>
      <c r="L138" s="128"/>
      <c r="M138" s="128"/>
      <c r="N138" s="128"/>
      <c r="O138" s="128"/>
      <c r="P138" s="128"/>
      <c r="Q138" s="128"/>
      <c r="R138" s="128"/>
      <c r="S138" s="128"/>
      <c r="T138" s="128"/>
      <c r="U138" s="128"/>
      <c r="V138" s="128"/>
      <c r="W138" s="128"/>
      <c r="X138" s="128"/>
      <c r="Y138" s="128"/>
      <c r="Z138" s="128"/>
      <c r="AA138" s="128"/>
      <c r="AB138" s="128"/>
      <c r="AC138" s="128"/>
      <c r="AD138" s="128"/>
      <c r="AE138" s="128"/>
      <c r="AF138" s="128"/>
      <c r="AG138" s="128"/>
      <c r="AH138" s="128"/>
      <c r="AI138" s="128"/>
      <c r="AJ138" s="128"/>
      <c r="AK138" s="128"/>
      <c r="AL138" s="128"/>
      <c r="AM138" s="128"/>
    </row>
    <row r="139" spans="3:39">
      <c r="C139" s="114"/>
      <c r="G139" s="128"/>
      <c r="H139" s="128"/>
      <c r="I139" s="128"/>
      <c r="J139" s="128"/>
      <c r="K139" s="128"/>
      <c r="L139" s="128"/>
      <c r="M139" s="128"/>
      <c r="N139" s="128"/>
      <c r="O139" s="128"/>
      <c r="P139" s="128"/>
      <c r="Q139" s="128"/>
      <c r="R139" s="128"/>
      <c r="S139" s="128"/>
      <c r="T139" s="128"/>
      <c r="U139" s="128"/>
      <c r="V139" s="128"/>
      <c r="W139" s="128"/>
      <c r="X139" s="128"/>
      <c r="Y139" s="128"/>
      <c r="Z139" s="128"/>
      <c r="AA139" s="128"/>
      <c r="AB139" s="128"/>
      <c r="AC139" s="128"/>
      <c r="AD139" s="128"/>
      <c r="AE139" s="128"/>
      <c r="AF139" s="128"/>
      <c r="AG139" s="128"/>
      <c r="AH139" s="128"/>
      <c r="AI139" s="128"/>
      <c r="AJ139" s="128"/>
      <c r="AK139" s="128"/>
      <c r="AL139" s="128"/>
      <c r="AM139" s="128"/>
    </row>
    <row r="140" spans="3:39">
      <c r="C140" s="114"/>
      <c r="G140" s="128"/>
      <c r="H140" s="128"/>
      <c r="I140" s="128"/>
      <c r="J140" s="128"/>
      <c r="K140" s="128"/>
      <c r="L140" s="128"/>
      <c r="M140" s="128"/>
      <c r="N140" s="128"/>
      <c r="O140" s="128"/>
      <c r="P140" s="128"/>
      <c r="Q140" s="128"/>
      <c r="R140" s="128"/>
      <c r="S140" s="128"/>
      <c r="T140" s="128"/>
      <c r="U140" s="128"/>
      <c r="V140" s="128"/>
      <c r="W140" s="128"/>
      <c r="X140" s="128"/>
      <c r="Y140" s="128"/>
      <c r="Z140" s="128"/>
      <c r="AA140" s="128"/>
      <c r="AB140" s="128"/>
      <c r="AC140" s="128"/>
      <c r="AD140" s="128"/>
      <c r="AE140" s="128"/>
      <c r="AF140" s="128"/>
      <c r="AG140" s="128"/>
      <c r="AH140" s="128"/>
      <c r="AI140" s="128"/>
      <c r="AJ140" s="128"/>
      <c r="AK140" s="128"/>
      <c r="AL140" s="128"/>
      <c r="AM140" s="128"/>
    </row>
    <row r="141" spans="3:39">
      <c r="C141" s="114"/>
      <c r="G141" s="128"/>
      <c r="H141" s="128"/>
      <c r="I141" s="128"/>
      <c r="J141" s="128"/>
      <c r="K141" s="128"/>
      <c r="L141" s="128"/>
      <c r="M141" s="128"/>
      <c r="N141" s="128"/>
      <c r="O141" s="128"/>
      <c r="P141" s="128"/>
      <c r="Q141" s="128"/>
      <c r="R141" s="128"/>
      <c r="S141" s="128"/>
      <c r="T141" s="128"/>
      <c r="U141" s="128"/>
      <c r="V141" s="128"/>
      <c r="W141" s="128"/>
      <c r="X141" s="128"/>
      <c r="Y141" s="128"/>
      <c r="Z141" s="128"/>
      <c r="AA141" s="128"/>
      <c r="AB141" s="128"/>
      <c r="AC141" s="128"/>
      <c r="AD141" s="128"/>
      <c r="AE141" s="128"/>
      <c r="AF141" s="128"/>
      <c r="AG141" s="128"/>
      <c r="AH141" s="128"/>
      <c r="AI141" s="128"/>
      <c r="AJ141" s="128"/>
      <c r="AK141" s="128"/>
      <c r="AL141" s="128"/>
      <c r="AM141" s="128"/>
    </row>
    <row r="142" spans="3:39">
      <c r="C142" s="114"/>
      <c r="G142" s="128"/>
      <c r="H142" s="128"/>
      <c r="I142" s="128"/>
      <c r="J142" s="128"/>
      <c r="K142" s="128"/>
      <c r="L142" s="128"/>
      <c r="M142" s="128"/>
      <c r="N142" s="128"/>
      <c r="O142" s="128"/>
      <c r="P142" s="128"/>
      <c r="Q142" s="128"/>
      <c r="R142" s="128"/>
      <c r="S142" s="128"/>
      <c r="T142" s="128"/>
      <c r="U142" s="128"/>
      <c r="V142" s="128"/>
      <c r="W142" s="128"/>
      <c r="X142" s="128"/>
      <c r="Y142" s="128"/>
      <c r="Z142" s="128"/>
      <c r="AA142" s="128"/>
      <c r="AB142" s="128"/>
      <c r="AC142" s="128"/>
      <c r="AD142" s="128"/>
      <c r="AE142" s="128"/>
      <c r="AF142" s="128"/>
      <c r="AG142" s="128"/>
      <c r="AH142" s="128"/>
      <c r="AI142" s="128"/>
      <c r="AJ142" s="128"/>
      <c r="AK142" s="128"/>
      <c r="AL142" s="128"/>
      <c r="AM142" s="128"/>
    </row>
    <row r="143" spans="3:39">
      <c r="C143" s="114"/>
      <c r="G143" s="128"/>
      <c r="H143" s="128"/>
      <c r="I143" s="128"/>
      <c r="J143" s="128"/>
      <c r="K143" s="128"/>
      <c r="L143" s="128"/>
      <c r="M143" s="128"/>
      <c r="N143" s="128"/>
      <c r="O143" s="128"/>
      <c r="P143" s="128"/>
      <c r="Q143" s="128"/>
      <c r="R143" s="128"/>
      <c r="S143" s="128"/>
      <c r="T143" s="128"/>
      <c r="U143" s="128"/>
      <c r="V143" s="128"/>
      <c r="W143" s="128"/>
      <c r="X143" s="128"/>
      <c r="Y143" s="128"/>
      <c r="Z143" s="128"/>
      <c r="AA143" s="128"/>
      <c r="AB143" s="128"/>
      <c r="AC143" s="128"/>
      <c r="AD143" s="128"/>
      <c r="AE143" s="128"/>
      <c r="AF143" s="128"/>
      <c r="AG143" s="128"/>
      <c r="AH143" s="128"/>
      <c r="AI143" s="128"/>
      <c r="AJ143" s="128"/>
      <c r="AK143" s="128"/>
      <c r="AL143" s="128"/>
      <c r="AM143" s="128"/>
    </row>
    <row r="144" spans="3:39">
      <c r="C144" s="114"/>
      <c r="G144" s="128"/>
      <c r="H144" s="128"/>
      <c r="I144" s="128"/>
      <c r="J144" s="128"/>
      <c r="K144" s="128"/>
      <c r="L144" s="128"/>
      <c r="M144" s="128"/>
      <c r="N144" s="128"/>
      <c r="O144" s="128"/>
      <c r="P144" s="128"/>
      <c r="Q144" s="128"/>
      <c r="R144" s="128"/>
      <c r="S144" s="128"/>
      <c r="T144" s="128"/>
      <c r="U144" s="128"/>
      <c r="V144" s="128"/>
      <c r="W144" s="128"/>
      <c r="X144" s="128"/>
      <c r="Y144" s="128"/>
      <c r="Z144" s="128"/>
      <c r="AA144" s="128"/>
      <c r="AB144" s="128"/>
      <c r="AC144" s="128"/>
      <c r="AD144" s="128"/>
      <c r="AE144" s="128"/>
      <c r="AF144" s="128"/>
      <c r="AG144" s="128"/>
      <c r="AH144" s="128"/>
      <c r="AI144" s="128"/>
      <c r="AJ144" s="128"/>
      <c r="AK144" s="128"/>
      <c r="AL144" s="128"/>
      <c r="AM144" s="128"/>
    </row>
    <row r="145" spans="3:39">
      <c r="C145" s="114"/>
      <c r="G145" s="128"/>
      <c r="H145" s="128"/>
      <c r="I145" s="128"/>
      <c r="J145" s="128"/>
      <c r="K145" s="128"/>
      <c r="L145" s="128"/>
      <c r="M145" s="128"/>
      <c r="N145" s="128"/>
      <c r="O145" s="128"/>
      <c r="P145" s="128"/>
      <c r="Q145" s="128"/>
      <c r="R145" s="128"/>
      <c r="S145" s="128"/>
      <c r="T145" s="128"/>
      <c r="U145" s="128"/>
      <c r="V145" s="128"/>
      <c r="W145" s="128"/>
      <c r="X145" s="128"/>
      <c r="Y145" s="128"/>
      <c r="Z145" s="128"/>
      <c r="AA145" s="128"/>
      <c r="AB145" s="128"/>
      <c r="AC145" s="128"/>
      <c r="AD145" s="128"/>
      <c r="AE145" s="128"/>
      <c r="AF145" s="128"/>
      <c r="AG145" s="128"/>
      <c r="AH145" s="128"/>
      <c r="AI145" s="128"/>
      <c r="AJ145" s="128"/>
      <c r="AK145" s="128"/>
      <c r="AL145" s="128"/>
      <c r="AM145" s="128"/>
    </row>
    <row r="146" spans="3:39">
      <c r="C146" s="114"/>
      <c r="G146" s="128"/>
      <c r="H146" s="128"/>
      <c r="I146" s="128"/>
      <c r="J146" s="128"/>
      <c r="K146" s="128"/>
      <c r="L146" s="128"/>
      <c r="M146" s="128"/>
      <c r="N146" s="128"/>
      <c r="O146" s="128"/>
      <c r="P146" s="128"/>
      <c r="Q146" s="128"/>
      <c r="R146" s="128"/>
      <c r="S146" s="128"/>
      <c r="T146" s="128"/>
      <c r="U146" s="128"/>
      <c r="V146" s="128"/>
      <c r="W146" s="128"/>
      <c r="X146" s="128"/>
      <c r="Y146" s="128"/>
      <c r="Z146" s="128"/>
      <c r="AA146" s="128"/>
      <c r="AB146" s="128"/>
      <c r="AC146" s="128"/>
      <c r="AD146" s="128"/>
      <c r="AE146" s="128"/>
      <c r="AF146" s="128"/>
      <c r="AG146" s="128"/>
      <c r="AH146" s="128"/>
      <c r="AI146" s="128"/>
      <c r="AJ146" s="128"/>
      <c r="AK146" s="128"/>
      <c r="AL146" s="128"/>
      <c r="AM146" s="128"/>
    </row>
    <row r="147" spans="3:39">
      <c r="C147" s="114"/>
      <c r="G147" s="128"/>
      <c r="H147" s="128"/>
      <c r="I147" s="128"/>
      <c r="J147" s="128"/>
      <c r="K147" s="128"/>
      <c r="L147" s="128"/>
      <c r="M147" s="128"/>
      <c r="N147" s="128"/>
      <c r="O147" s="128"/>
      <c r="P147" s="128"/>
      <c r="Q147" s="128"/>
      <c r="R147" s="128"/>
      <c r="S147" s="128"/>
      <c r="T147" s="128"/>
      <c r="U147" s="128"/>
      <c r="V147" s="128"/>
      <c r="W147" s="128"/>
      <c r="X147" s="128"/>
      <c r="Y147" s="128"/>
      <c r="Z147" s="128"/>
      <c r="AA147" s="128"/>
      <c r="AB147" s="128"/>
      <c r="AC147" s="128"/>
      <c r="AD147" s="128"/>
      <c r="AE147" s="128"/>
      <c r="AF147" s="128"/>
      <c r="AG147" s="128"/>
      <c r="AH147" s="128"/>
      <c r="AI147" s="128"/>
      <c r="AJ147" s="128"/>
      <c r="AK147" s="128"/>
      <c r="AL147" s="128"/>
      <c r="AM147" s="128"/>
    </row>
    <row r="148" spans="3:39">
      <c r="C148" s="114"/>
      <c r="G148" s="128"/>
      <c r="H148" s="128"/>
      <c r="I148" s="128"/>
      <c r="J148" s="128"/>
      <c r="K148" s="128"/>
      <c r="L148" s="128"/>
      <c r="M148" s="128"/>
      <c r="N148" s="128"/>
      <c r="O148" s="128"/>
      <c r="P148" s="128"/>
      <c r="Q148" s="128"/>
      <c r="R148" s="128"/>
      <c r="S148" s="128"/>
      <c r="T148" s="128"/>
      <c r="U148" s="128"/>
      <c r="V148" s="128"/>
      <c r="W148" s="128"/>
      <c r="X148" s="128"/>
      <c r="Y148" s="128"/>
      <c r="Z148" s="128"/>
      <c r="AA148" s="128"/>
      <c r="AB148" s="128"/>
      <c r="AC148" s="128"/>
      <c r="AD148" s="128"/>
      <c r="AE148" s="128"/>
      <c r="AF148" s="128"/>
      <c r="AG148" s="128"/>
      <c r="AH148" s="128"/>
      <c r="AI148" s="128"/>
      <c r="AJ148" s="128"/>
      <c r="AK148" s="128"/>
      <c r="AL148" s="128"/>
      <c r="AM148" s="128"/>
    </row>
    <row r="149" spans="3:39">
      <c r="C149" s="114"/>
      <c r="G149" s="128"/>
      <c r="H149" s="128"/>
      <c r="I149" s="128"/>
      <c r="J149" s="128"/>
      <c r="K149" s="128"/>
      <c r="L149" s="128"/>
      <c r="M149" s="128"/>
      <c r="N149" s="128"/>
      <c r="O149" s="128"/>
      <c r="P149" s="128"/>
      <c r="Q149" s="128"/>
      <c r="R149" s="128"/>
      <c r="S149" s="128"/>
      <c r="T149" s="128"/>
      <c r="U149" s="128"/>
      <c r="V149" s="128"/>
      <c r="W149" s="128"/>
      <c r="X149" s="128"/>
      <c r="Y149" s="128"/>
      <c r="Z149" s="128"/>
      <c r="AA149" s="128"/>
      <c r="AB149" s="128"/>
      <c r="AC149" s="128"/>
      <c r="AD149" s="128"/>
      <c r="AE149" s="128"/>
      <c r="AF149" s="128"/>
      <c r="AG149" s="128"/>
      <c r="AH149" s="128"/>
      <c r="AI149" s="128"/>
      <c r="AJ149" s="128"/>
      <c r="AK149" s="128"/>
      <c r="AL149" s="128"/>
      <c r="AM149" s="128"/>
    </row>
    <row r="150" spans="3:39">
      <c r="C150" s="114"/>
      <c r="G150" s="128"/>
      <c r="H150" s="128"/>
      <c r="I150" s="128"/>
      <c r="J150" s="128"/>
      <c r="K150" s="128"/>
      <c r="L150" s="128"/>
      <c r="M150" s="128"/>
      <c r="N150" s="128"/>
      <c r="O150" s="128"/>
      <c r="P150" s="128"/>
      <c r="Q150" s="128"/>
      <c r="R150" s="128"/>
      <c r="S150" s="128"/>
      <c r="T150" s="128"/>
      <c r="U150" s="128"/>
      <c r="V150" s="128"/>
      <c r="W150" s="128"/>
      <c r="X150" s="128"/>
      <c r="Y150" s="128"/>
      <c r="Z150" s="128"/>
      <c r="AA150" s="128"/>
      <c r="AB150" s="128"/>
      <c r="AC150" s="128"/>
      <c r="AD150" s="128"/>
      <c r="AE150" s="128"/>
      <c r="AF150" s="128"/>
      <c r="AG150" s="128"/>
      <c r="AH150" s="128"/>
      <c r="AI150" s="128"/>
      <c r="AJ150" s="128"/>
      <c r="AK150" s="128"/>
      <c r="AL150" s="128"/>
      <c r="AM150" s="128"/>
    </row>
    <row r="151" spans="3:39">
      <c r="C151" s="114"/>
      <c r="G151" s="128"/>
      <c r="H151" s="128"/>
      <c r="I151" s="128"/>
      <c r="J151" s="128"/>
      <c r="K151" s="128"/>
      <c r="L151" s="128"/>
      <c r="M151" s="128"/>
      <c r="N151" s="128"/>
      <c r="O151" s="128"/>
      <c r="P151" s="128"/>
      <c r="Q151" s="128"/>
      <c r="R151" s="128"/>
      <c r="S151" s="128"/>
      <c r="T151" s="128"/>
      <c r="U151" s="128"/>
      <c r="V151" s="128"/>
      <c r="W151" s="128"/>
      <c r="X151" s="128"/>
      <c r="Y151" s="128"/>
      <c r="Z151" s="128"/>
      <c r="AA151" s="128"/>
      <c r="AB151" s="128"/>
      <c r="AC151" s="128"/>
      <c r="AD151" s="128"/>
      <c r="AE151" s="128"/>
      <c r="AF151" s="128"/>
      <c r="AG151" s="128"/>
      <c r="AH151" s="128"/>
      <c r="AI151" s="128"/>
      <c r="AJ151" s="128"/>
      <c r="AK151" s="128"/>
      <c r="AL151" s="128"/>
      <c r="AM151" s="128"/>
    </row>
    <row r="152" spans="3:39">
      <c r="C152" s="114"/>
      <c r="G152" s="128"/>
      <c r="H152" s="128"/>
      <c r="I152" s="128"/>
      <c r="J152" s="128"/>
      <c r="K152" s="128"/>
      <c r="L152" s="128"/>
      <c r="M152" s="128"/>
      <c r="N152" s="128"/>
      <c r="O152" s="128"/>
      <c r="P152" s="128"/>
      <c r="Q152" s="128"/>
      <c r="R152" s="128"/>
      <c r="S152" s="128"/>
      <c r="T152" s="128"/>
      <c r="U152" s="128"/>
      <c r="V152" s="128"/>
      <c r="W152" s="128"/>
      <c r="X152" s="128"/>
      <c r="Y152" s="128"/>
      <c r="Z152" s="128"/>
      <c r="AA152" s="128"/>
      <c r="AB152" s="128"/>
      <c r="AC152" s="128"/>
      <c r="AD152" s="128"/>
      <c r="AE152" s="128"/>
      <c r="AF152" s="128"/>
      <c r="AG152" s="128"/>
      <c r="AH152" s="128"/>
      <c r="AI152" s="128"/>
      <c r="AJ152" s="128"/>
      <c r="AK152" s="128"/>
      <c r="AL152" s="128"/>
      <c r="AM152" s="128"/>
    </row>
    <row r="153" spans="3:39">
      <c r="C153" s="114"/>
      <c r="G153" s="128"/>
      <c r="H153" s="128"/>
      <c r="I153" s="128"/>
      <c r="J153" s="128"/>
      <c r="K153" s="128"/>
      <c r="L153" s="128"/>
      <c r="M153" s="128"/>
      <c r="N153" s="128"/>
      <c r="O153" s="128"/>
      <c r="P153" s="128"/>
      <c r="Q153" s="128"/>
      <c r="R153" s="128"/>
      <c r="S153" s="128"/>
      <c r="T153" s="128"/>
      <c r="U153" s="128"/>
      <c r="V153" s="128"/>
      <c r="W153" s="128"/>
      <c r="X153" s="128"/>
      <c r="Y153" s="128"/>
      <c r="Z153" s="128"/>
      <c r="AA153" s="128"/>
      <c r="AB153" s="128"/>
      <c r="AC153" s="128"/>
      <c r="AD153" s="128"/>
      <c r="AE153" s="128"/>
      <c r="AF153" s="128"/>
      <c r="AG153" s="128"/>
      <c r="AH153" s="128"/>
      <c r="AI153" s="128"/>
      <c r="AJ153" s="128"/>
      <c r="AK153" s="128"/>
      <c r="AL153" s="128"/>
      <c r="AM153" s="128"/>
    </row>
    <row r="154" spans="3:39">
      <c r="C154" s="114"/>
      <c r="G154" s="128"/>
      <c r="H154" s="128"/>
      <c r="I154" s="128"/>
      <c r="J154" s="128"/>
      <c r="K154" s="128"/>
      <c r="L154" s="128"/>
      <c r="M154" s="128"/>
      <c r="N154" s="128"/>
      <c r="O154" s="128"/>
      <c r="P154" s="128"/>
      <c r="Q154" s="128"/>
      <c r="R154" s="128"/>
      <c r="S154" s="128"/>
      <c r="T154" s="128"/>
      <c r="U154" s="128"/>
      <c r="V154" s="128"/>
      <c r="W154" s="128"/>
      <c r="X154" s="128"/>
      <c r="Y154" s="128"/>
      <c r="Z154" s="128"/>
      <c r="AA154" s="128"/>
      <c r="AB154" s="128"/>
      <c r="AC154" s="128"/>
      <c r="AD154" s="128"/>
      <c r="AE154" s="128"/>
      <c r="AF154" s="128"/>
      <c r="AG154" s="128"/>
      <c r="AH154" s="128"/>
      <c r="AI154" s="128"/>
      <c r="AJ154" s="128"/>
      <c r="AK154" s="128"/>
      <c r="AL154" s="128"/>
      <c r="AM154" s="128"/>
    </row>
    <row r="155" spans="3:39">
      <c r="C155" s="114"/>
      <c r="G155" s="128"/>
      <c r="H155" s="128"/>
      <c r="I155" s="128"/>
      <c r="J155" s="128"/>
      <c r="K155" s="128"/>
      <c r="L155" s="128"/>
      <c r="M155" s="128"/>
      <c r="N155" s="128"/>
      <c r="O155" s="128"/>
      <c r="P155" s="128"/>
      <c r="Q155" s="128"/>
      <c r="R155" s="128"/>
      <c r="S155" s="128"/>
      <c r="T155" s="128"/>
      <c r="U155" s="128"/>
      <c r="V155" s="128"/>
      <c r="W155" s="128"/>
      <c r="X155" s="128"/>
      <c r="Y155" s="128"/>
      <c r="Z155" s="128"/>
      <c r="AA155" s="128"/>
      <c r="AB155" s="128"/>
      <c r="AC155" s="128"/>
      <c r="AD155" s="128"/>
      <c r="AE155" s="128"/>
      <c r="AF155" s="128"/>
      <c r="AG155" s="128"/>
      <c r="AH155" s="128"/>
      <c r="AI155" s="128"/>
      <c r="AJ155" s="128"/>
      <c r="AK155" s="128"/>
      <c r="AL155" s="128"/>
      <c r="AM155" s="128"/>
    </row>
    <row r="156" spans="3:39">
      <c r="C156" s="114"/>
      <c r="G156" s="128"/>
      <c r="H156" s="128"/>
      <c r="I156" s="128"/>
      <c r="J156" s="128"/>
      <c r="K156" s="128"/>
      <c r="L156" s="128"/>
      <c r="M156" s="128"/>
      <c r="N156" s="128"/>
      <c r="O156" s="128"/>
      <c r="P156" s="128"/>
      <c r="Q156" s="128"/>
      <c r="R156" s="128"/>
      <c r="S156" s="128"/>
      <c r="T156" s="128"/>
      <c r="U156" s="128"/>
      <c r="V156" s="128"/>
      <c r="W156" s="128"/>
      <c r="X156" s="128"/>
      <c r="Y156" s="128"/>
      <c r="Z156" s="128"/>
      <c r="AA156" s="128"/>
      <c r="AB156" s="128"/>
      <c r="AC156" s="128"/>
      <c r="AD156" s="128"/>
      <c r="AE156" s="128"/>
      <c r="AF156" s="128"/>
      <c r="AG156" s="128"/>
      <c r="AH156" s="128"/>
      <c r="AI156" s="128"/>
      <c r="AJ156" s="128"/>
      <c r="AK156" s="128"/>
      <c r="AL156" s="128"/>
      <c r="AM156" s="128"/>
    </row>
    <row r="157" spans="3:39">
      <c r="C157" s="114"/>
      <c r="G157" s="128"/>
      <c r="H157" s="128"/>
      <c r="I157" s="128"/>
      <c r="J157" s="128"/>
      <c r="K157" s="128"/>
      <c r="L157" s="128"/>
      <c r="M157" s="128"/>
      <c r="N157" s="128"/>
      <c r="O157" s="128"/>
      <c r="P157" s="128"/>
      <c r="Q157" s="128"/>
      <c r="R157" s="128"/>
      <c r="S157" s="128"/>
      <c r="T157" s="128"/>
      <c r="U157" s="128"/>
      <c r="V157" s="128"/>
      <c r="W157" s="128"/>
      <c r="X157" s="128"/>
      <c r="Y157" s="128"/>
      <c r="Z157" s="128"/>
      <c r="AA157" s="128"/>
      <c r="AB157" s="128"/>
      <c r="AC157" s="128"/>
      <c r="AD157" s="128"/>
      <c r="AE157" s="128"/>
      <c r="AF157" s="128"/>
      <c r="AG157" s="128"/>
      <c r="AH157" s="128"/>
      <c r="AI157" s="128"/>
      <c r="AJ157" s="128"/>
      <c r="AK157" s="128"/>
      <c r="AL157" s="128"/>
      <c r="AM157" s="128"/>
    </row>
    <row r="158" spans="3:39">
      <c r="C158" s="114"/>
      <c r="G158" s="128"/>
      <c r="H158" s="128"/>
      <c r="I158" s="128"/>
      <c r="J158" s="128"/>
      <c r="K158" s="128"/>
      <c r="L158" s="128"/>
      <c r="M158" s="128"/>
      <c r="N158" s="128"/>
      <c r="O158" s="128"/>
      <c r="P158" s="128"/>
      <c r="Q158" s="128"/>
      <c r="R158" s="128"/>
      <c r="S158" s="128"/>
      <c r="T158" s="128"/>
      <c r="U158" s="128"/>
      <c r="V158" s="128"/>
      <c r="W158" s="128"/>
      <c r="X158" s="128"/>
      <c r="Y158" s="128"/>
      <c r="Z158" s="128"/>
      <c r="AA158" s="128"/>
      <c r="AB158" s="128"/>
      <c r="AC158" s="128"/>
      <c r="AD158" s="128"/>
      <c r="AE158" s="128"/>
      <c r="AF158" s="128"/>
      <c r="AG158" s="128"/>
      <c r="AH158" s="128"/>
      <c r="AI158" s="128"/>
      <c r="AJ158" s="128"/>
      <c r="AK158" s="128"/>
      <c r="AL158" s="128"/>
      <c r="AM158" s="128"/>
    </row>
    <row r="159" spans="3:39">
      <c r="C159" s="114"/>
      <c r="G159" s="128"/>
      <c r="H159" s="128"/>
      <c r="I159" s="128"/>
      <c r="J159" s="128"/>
      <c r="K159" s="128"/>
      <c r="L159" s="128"/>
      <c r="M159" s="128"/>
      <c r="N159" s="128"/>
      <c r="O159" s="128"/>
      <c r="P159" s="128"/>
      <c r="Q159" s="128"/>
      <c r="R159" s="128"/>
      <c r="S159" s="128"/>
      <c r="T159" s="128"/>
      <c r="U159" s="128"/>
      <c r="V159" s="128"/>
      <c r="W159" s="128"/>
      <c r="X159" s="128"/>
      <c r="Y159" s="128"/>
      <c r="Z159" s="128"/>
      <c r="AA159" s="128"/>
      <c r="AB159" s="128"/>
      <c r="AC159" s="128"/>
      <c r="AD159" s="128"/>
      <c r="AE159" s="128"/>
      <c r="AF159" s="128"/>
      <c r="AG159" s="128"/>
      <c r="AH159" s="128"/>
      <c r="AI159" s="128"/>
      <c r="AJ159" s="128"/>
      <c r="AK159" s="128"/>
      <c r="AL159" s="128"/>
      <c r="AM159" s="128"/>
    </row>
    <row r="160" spans="3:39">
      <c r="C160" s="114"/>
      <c r="G160" s="128"/>
      <c r="H160" s="128"/>
      <c r="I160" s="128"/>
      <c r="J160" s="128"/>
      <c r="K160" s="128"/>
      <c r="L160" s="128"/>
      <c r="M160" s="128"/>
      <c r="N160" s="128"/>
      <c r="O160" s="128"/>
      <c r="P160" s="128"/>
      <c r="Q160" s="128"/>
      <c r="R160" s="128"/>
      <c r="S160" s="128"/>
      <c r="T160" s="128"/>
      <c r="U160" s="128"/>
      <c r="V160" s="128"/>
      <c r="W160" s="128"/>
      <c r="X160" s="128"/>
      <c r="Y160" s="128"/>
      <c r="Z160" s="128"/>
      <c r="AA160" s="128"/>
      <c r="AB160" s="128"/>
      <c r="AC160" s="128"/>
      <c r="AD160" s="128"/>
      <c r="AE160" s="128"/>
      <c r="AF160" s="128"/>
      <c r="AG160" s="128"/>
      <c r="AH160" s="128"/>
      <c r="AI160" s="128"/>
      <c r="AJ160" s="128"/>
      <c r="AK160" s="128"/>
      <c r="AL160" s="128"/>
      <c r="AM160" s="128"/>
    </row>
    <row r="161" spans="3:39">
      <c r="C161" s="114"/>
      <c r="G161" s="128"/>
      <c r="H161" s="128"/>
      <c r="I161" s="128"/>
      <c r="J161" s="128"/>
      <c r="K161" s="128"/>
      <c r="L161" s="128"/>
      <c r="M161" s="128"/>
      <c r="N161" s="128"/>
      <c r="O161" s="128"/>
      <c r="P161" s="128"/>
      <c r="Q161" s="128"/>
      <c r="R161" s="128"/>
      <c r="S161" s="128"/>
      <c r="T161" s="128"/>
      <c r="U161" s="128"/>
      <c r="V161" s="128"/>
      <c r="W161" s="128"/>
      <c r="X161" s="128"/>
      <c r="Y161" s="128"/>
      <c r="Z161" s="128"/>
      <c r="AA161" s="128"/>
      <c r="AB161" s="128"/>
      <c r="AC161" s="128"/>
      <c r="AD161" s="128"/>
      <c r="AE161" s="128"/>
      <c r="AF161" s="128"/>
      <c r="AG161" s="128"/>
      <c r="AH161" s="128"/>
      <c r="AI161" s="128"/>
      <c r="AJ161" s="128"/>
      <c r="AK161" s="128"/>
      <c r="AL161" s="128"/>
      <c r="AM161" s="128"/>
    </row>
    <row r="162" spans="3:39">
      <c r="C162" s="114"/>
      <c r="G162" s="128"/>
      <c r="H162" s="128"/>
      <c r="I162" s="128"/>
      <c r="J162" s="128"/>
      <c r="K162" s="128"/>
      <c r="L162" s="128"/>
      <c r="M162" s="128"/>
      <c r="N162" s="128"/>
      <c r="O162" s="128"/>
      <c r="P162" s="128"/>
      <c r="Q162" s="128"/>
      <c r="R162" s="128"/>
      <c r="S162" s="128"/>
      <c r="T162" s="128"/>
      <c r="U162" s="128"/>
      <c r="V162" s="128"/>
      <c r="W162" s="128"/>
      <c r="X162" s="128"/>
      <c r="Y162" s="128"/>
      <c r="Z162" s="128"/>
      <c r="AA162" s="128"/>
      <c r="AB162" s="128"/>
      <c r="AC162" s="128"/>
      <c r="AD162" s="128"/>
      <c r="AE162" s="128"/>
      <c r="AF162" s="128"/>
      <c r="AG162" s="128"/>
      <c r="AH162" s="128"/>
      <c r="AI162" s="128"/>
      <c r="AJ162" s="128"/>
      <c r="AK162" s="128"/>
      <c r="AL162" s="128"/>
      <c r="AM162" s="128"/>
    </row>
    <row r="163" spans="3:39">
      <c r="C163" s="114"/>
      <c r="G163" s="128"/>
      <c r="H163" s="128"/>
      <c r="I163" s="128"/>
      <c r="J163" s="128"/>
      <c r="K163" s="128"/>
      <c r="L163" s="128"/>
      <c r="M163" s="128"/>
      <c r="N163" s="128"/>
      <c r="O163" s="128"/>
      <c r="P163" s="128"/>
      <c r="Q163" s="128"/>
      <c r="R163" s="128"/>
      <c r="S163" s="128"/>
      <c r="T163" s="128"/>
      <c r="U163" s="128"/>
      <c r="V163" s="128"/>
      <c r="W163" s="128"/>
      <c r="X163" s="128"/>
      <c r="Y163" s="128"/>
      <c r="Z163" s="128"/>
      <c r="AA163" s="128"/>
      <c r="AB163" s="128"/>
      <c r="AC163" s="128"/>
      <c r="AD163" s="128"/>
      <c r="AE163" s="128"/>
      <c r="AF163" s="128"/>
      <c r="AG163" s="128"/>
      <c r="AH163" s="128"/>
      <c r="AI163" s="128"/>
      <c r="AJ163" s="128"/>
      <c r="AK163" s="128"/>
      <c r="AL163" s="128"/>
      <c r="AM163" s="128"/>
    </row>
    <row r="164" spans="3:39">
      <c r="C164" s="114"/>
      <c r="G164" s="128"/>
      <c r="H164" s="128"/>
      <c r="I164" s="128"/>
      <c r="J164" s="128"/>
      <c r="K164" s="128"/>
      <c r="L164" s="128"/>
      <c r="M164" s="128"/>
      <c r="N164" s="128"/>
      <c r="O164" s="128"/>
      <c r="P164" s="128"/>
      <c r="Q164" s="128"/>
      <c r="R164" s="128"/>
      <c r="S164" s="128"/>
      <c r="T164" s="128"/>
      <c r="U164" s="128"/>
      <c r="V164" s="128"/>
      <c r="W164" s="128"/>
      <c r="X164" s="128"/>
      <c r="Y164" s="128"/>
      <c r="Z164" s="128"/>
      <c r="AA164" s="128"/>
      <c r="AB164" s="128"/>
      <c r="AC164" s="128"/>
      <c r="AD164" s="128"/>
      <c r="AE164" s="128"/>
      <c r="AF164" s="128"/>
      <c r="AG164" s="128"/>
      <c r="AH164" s="128"/>
      <c r="AI164" s="128"/>
      <c r="AJ164" s="128"/>
      <c r="AK164" s="128"/>
      <c r="AL164" s="128"/>
      <c r="AM164" s="128"/>
    </row>
    <row r="165" spans="3:39">
      <c r="C165" s="114"/>
      <c r="G165" s="128"/>
      <c r="H165" s="128"/>
      <c r="I165" s="128"/>
      <c r="J165" s="128"/>
      <c r="K165" s="128"/>
      <c r="L165" s="128"/>
      <c r="M165" s="128"/>
      <c r="N165" s="128"/>
      <c r="O165" s="128"/>
      <c r="P165" s="128"/>
      <c r="Q165" s="128"/>
      <c r="R165" s="128"/>
      <c r="S165" s="128"/>
      <c r="T165" s="128"/>
      <c r="U165" s="128"/>
      <c r="V165" s="128"/>
      <c r="W165" s="128"/>
      <c r="X165" s="128"/>
      <c r="Y165" s="128"/>
      <c r="Z165" s="128"/>
      <c r="AA165" s="128"/>
      <c r="AB165" s="128"/>
      <c r="AC165" s="128"/>
      <c r="AD165" s="128"/>
      <c r="AE165" s="128"/>
      <c r="AF165" s="128"/>
      <c r="AG165" s="128"/>
      <c r="AH165" s="128"/>
      <c r="AI165" s="128"/>
      <c r="AJ165" s="128"/>
      <c r="AK165" s="128"/>
      <c r="AL165" s="128"/>
      <c r="AM165" s="128"/>
    </row>
    <row r="166" spans="3:39">
      <c r="C166" s="114"/>
      <c r="G166" s="128"/>
      <c r="H166" s="128"/>
      <c r="I166" s="128"/>
      <c r="J166" s="128"/>
      <c r="K166" s="128"/>
      <c r="L166" s="128"/>
      <c r="M166" s="128"/>
      <c r="N166" s="128"/>
      <c r="O166" s="128"/>
      <c r="P166" s="128"/>
      <c r="Q166" s="128"/>
      <c r="R166" s="128"/>
      <c r="S166" s="128"/>
      <c r="T166" s="128"/>
      <c r="U166" s="128"/>
      <c r="V166" s="128"/>
      <c r="W166" s="128"/>
      <c r="X166" s="128"/>
      <c r="Y166" s="128"/>
      <c r="Z166" s="128"/>
      <c r="AA166" s="128"/>
      <c r="AB166" s="128"/>
      <c r="AC166" s="128"/>
      <c r="AD166" s="128"/>
      <c r="AE166" s="128"/>
      <c r="AF166" s="128"/>
      <c r="AG166" s="128"/>
      <c r="AH166" s="128"/>
      <c r="AI166" s="128"/>
      <c r="AJ166" s="128"/>
      <c r="AK166" s="128"/>
      <c r="AL166" s="128"/>
      <c r="AM166" s="128"/>
    </row>
    <row r="167" spans="3:39">
      <c r="C167" s="114"/>
      <c r="G167" s="128"/>
      <c r="H167" s="128"/>
      <c r="I167" s="128"/>
      <c r="J167" s="128"/>
      <c r="K167" s="128"/>
      <c r="L167" s="128"/>
      <c r="M167" s="128"/>
      <c r="N167" s="128"/>
      <c r="O167" s="128"/>
      <c r="P167" s="128"/>
      <c r="Q167" s="128"/>
      <c r="R167" s="128"/>
      <c r="S167" s="128"/>
      <c r="T167" s="128"/>
      <c r="U167" s="128"/>
      <c r="V167" s="128"/>
      <c r="W167" s="128"/>
      <c r="X167" s="128"/>
      <c r="Y167" s="128"/>
      <c r="Z167" s="128"/>
      <c r="AA167" s="128"/>
      <c r="AB167" s="128"/>
      <c r="AC167" s="128"/>
      <c r="AD167" s="128"/>
      <c r="AE167" s="128"/>
      <c r="AF167" s="128"/>
      <c r="AG167" s="128"/>
      <c r="AH167" s="128"/>
      <c r="AI167" s="128"/>
      <c r="AJ167" s="128"/>
      <c r="AK167" s="128"/>
      <c r="AL167" s="128"/>
      <c r="AM167" s="128"/>
    </row>
    <row r="168" spans="3:39">
      <c r="C168" s="114"/>
      <c r="G168" s="128"/>
      <c r="H168" s="128"/>
      <c r="I168" s="128"/>
      <c r="J168" s="128"/>
      <c r="K168" s="128"/>
      <c r="L168" s="128"/>
      <c r="M168" s="128"/>
      <c r="N168" s="128"/>
      <c r="O168" s="128"/>
      <c r="P168" s="128"/>
      <c r="Q168" s="128"/>
      <c r="R168" s="128"/>
      <c r="S168" s="128"/>
      <c r="T168" s="128"/>
      <c r="U168" s="128"/>
      <c r="V168" s="128"/>
      <c r="W168" s="128"/>
      <c r="X168" s="128"/>
      <c r="Y168" s="128"/>
      <c r="Z168" s="128"/>
      <c r="AA168" s="128"/>
      <c r="AB168" s="128"/>
      <c r="AC168" s="128"/>
      <c r="AD168" s="128"/>
      <c r="AE168" s="128"/>
      <c r="AF168" s="128"/>
      <c r="AG168" s="128"/>
      <c r="AH168" s="128"/>
      <c r="AI168" s="128"/>
      <c r="AJ168" s="128"/>
      <c r="AK168" s="128"/>
      <c r="AL168" s="128"/>
      <c r="AM168" s="128"/>
    </row>
    <row r="169" spans="3:39">
      <c r="C169" s="114"/>
      <c r="G169" s="128"/>
      <c r="H169" s="128"/>
      <c r="I169" s="128"/>
      <c r="J169" s="128"/>
      <c r="K169" s="128"/>
      <c r="L169" s="128"/>
      <c r="M169" s="128"/>
      <c r="N169" s="128"/>
      <c r="O169" s="128"/>
      <c r="P169" s="128"/>
      <c r="Q169" s="128"/>
      <c r="R169" s="128"/>
      <c r="S169" s="128"/>
      <c r="T169" s="128"/>
      <c r="U169" s="128"/>
      <c r="V169" s="128"/>
      <c r="W169" s="128"/>
      <c r="X169" s="128"/>
      <c r="Y169" s="128"/>
      <c r="Z169" s="128"/>
      <c r="AA169" s="128"/>
      <c r="AB169" s="128"/>
      <c r="AC169" s="128"/>
      <c r="AD169" s="128"/>
      <c r="AE169" s="128"/>
      <c r="AF169" s="128"/>
      <c r="AG169" s="128"/>
      <c r="AH169" s="128"/>
      <c r="AI169" s="128"/>
      <c r="AJ169" s="128"/>
      <c r="AK169" s="128"/>
      <c r="AL169" s="128"/>
      <c r="AM169" s="128"/>
    </row>
    <row r="170" spans="3:39">
      <c r="C170" s="114"/>
      <c r="G170" s="128"/>
      <c r="H170" s="128"/>
      <c r="I170" s="128"/>
      <c r="J170" s="128"/>
      <c r="K170" s="128"/>
      <c r="L170" s="128"/>
      <c r="M170" s="128"/>
      <c r="N170" s="128"/>
      <c r="O170" s="128"/>
      <c r="P170" s="128"/>
      <c r="Q170" s="128"/>
      <c r="R170" s="128"/>
      <c r="S170" s="128"/>
      <c r="T170" s="128"/>
      <c r="U170" s="128"/>
      <c r="V170" s="128"/>
      <c r="W170" s="128"/>
      <c r="X170" s="128"/>
      <c r="Y170" s="128"/>
      <c r="Z170" s="128"/>
      <c r="AA170" s="128"/>
      <c r="AB170" s="128"/>
      <c r="AC170" s="128"/>
      <c r="AD170" s="128"/>
      <c r="AE170" s="128"/>
      <c r="AF170" s="128"/>
      <c r="AG170" s="128"/>
      <c r="AH170" s="128"/>
      <c r="AI170" s="128"/>
      <c r="AJ170" s="128"/>
      <c r="AK170" s="128"/>
      <c r="AL170" s="128"/>
      <c r="AM170" s="128"/>
    </row>
    <row r="171" spans="3:39">
      <c r="C171" s="114"/>
      <c r="G171" s="128"/>
      <c r="H171" s="128"/>
      <c r="I171" s="128"/>
      <c r="J171" s="128"/>
      <c r="K171" s="128"/>
      <c r="L171" s="128"/>
      <c r="M171" s="128"/>
      <c r="N171" s="128"/>
      <c r="O171" s="128"/>
      <c r="P171" s="128"/>
      <c r="Q171" s="128"/>
      <c r="R171" s="128"/>
      <c r="S171" s="128"/>
      <c r="T171" s="128"/>
      <c r="U171" s="128"/>
      <c r="V171" s="128"/>
      <c r="W171" s="128"/>
      <c r="X171" s="128"/>
      <c r="Y171" s="128"/>
      <c r="Z171" s="128"/>
      <c r="AA171" s="128"/>
      <c r="AB171" s="128"/>
      <c r="AC171" s="128"/>
      <c r="AD171" s="128"/>
      <c r="AE171" s="128"/>
      <c r="AF171" s="128"/>
      <c r="AG171" s="128"/>
      <c r="AH171" s="128"/>
      <c r="AI171" s="128"/>
      <c r="AJ171" s="128"/>
      <c r="AK171" s="128"/>
      <c r="AL171" s="128"/>
      <c r="AM171" s="128"/>
    </row>
    <row r="172" spans="3:39">
      <c r="C172" s="114"/>
      <c r="G172" s="128"/>
      <c r="H172" s="128"/>
      <c r="I172" s="128"/>
      <c r="J172" s="128"/>
      <c r="K172" s="128"/>
      <c r="L172" s="128"/>
      <c r="M172" s="128"/>
      <c r="N172" s="128"/>
      <c r="O172" s="128"/>
      <c r="P172" s="128"/>
      <c r="Q172" s="128"/>
      <c r="R172" s="128"/>
      <c r="S172" s="128"/>
      <c r="T172" s="128"/>
      <c r="U172" s="128"/>
      <c r="V172" s="128"/>
      <c r="W172" s="128"/>
      <c r="X172" s="128"/>
      <c r="Y172" s="128"/>
      <c r="Z172" s="128"/>
      <c r="AA172" s="128"/>
      <c r="AB172" s="128"/>
      <c r="AC172" s="128"/>
      <c r="AD172" s="128"/>
      <c r="AE172" s="128"/>
      <c r="AF172" s="128"/>
      <c r="AG172" s="128"/>
      <c r="AH172" s="128"/>
      <c r="AI172" s="128"/>
      <c r="AJ172" s="128"/>
      <c r="AK172" s="128"/>
      <c r="AL172" s="128"/>
      <c r="AM172" s="128"/>
    </row>
    <row r="173" spans="3:39">
      <c r="C173" s="114"/>
      <c r="G173" s="128"/>
      <c r="H173" s="128"/>
      <c r="I173" s="128"/>
      <c r="J173" s="128"/>
      <c r="K173" s="128"/>
      <c r="L173" s="128"/>
      <c r="M173" s="128"/>
      <c r="N173" s="128"/>
      <c r="O173" s="128"/>
      <c r="P173" s="128"/>
      <c r="Q173" s="128"/>
      <c r="R173" s="128"/>
      <c r="S173" s="128"/>
      <c r="T173" s="128"/>
      <c r="U173" s="128"/>
      <c r="V173" s="128"/>
      <c r="W173" s="128"/>
      <c r="X173" s="128"/>
      <c r="Y173" s="128"/>
      <c r="Z173" s="128"/>
      <c r="AA173" s="128"/>
      <c r="AB173" s="128"/>
      <c r="AC173" s="128"/>
      <c r="AD173" s="128"/>
      <c r="AE173" s="128"/>
      <c r="AF173" s="128"/>
      <c r="AG173" s="128"/>
      <c r="AH173" s="128"/>
      <c r="AI173" s="128"/>
      <c r="AJ173" s="128"/>
      <c r="AK173" s="128"/>
      <c r="AL173" s="128"/>
      <c r="AM173" s="128"/>
    </row>
    <row r="174" spans="3:39">
      <c r="C174" s="114"/>
      <c r="G174" s="128"/>
      <c r="H174" s="128"/>
      <c r="I174" s="128"/>
      <c r="J174" s="128"/>
      <c r="K174" s="128"/>
      <c r="L174" s="128"/>
      <c r="M174" s="128"/>
      <c r="N174" s="128"/>
      <c r="O174" s="128"/>
      <c r="P174" s="128"/>
      <c r="Q174" s="128"/>
      <c r="R174" s="128"/>
      <c r="S174" s="128"/>
      <c r="T174" s="128"/>
      <c r="U174" s="128"/>
      <c r="V174" s="128"/>
      <c r="W174" s="128"/>
      <c r="X174" s="128"/>
      <c r="Y174" s="128"/>
      <c r="Z174" s="128"/>
      <c r="AA174" s="128"/>
      <c r="AB174" s="128"/>
      <c r="AC174" s="128"/>
      <c r="AD174" s="128"/>
      <c r="AE174" s="128"/>
      <c r="AF174" s="128"/>
      <c r="AG174" s="128"/>
      <c r="AH174" s="128"/>
      <c r="AI174" s="128"/>
      <c r="AJ174" s="128"/>
      <c r="AK174" s="128"/>
      <c r="AL174" s="128"/>
      <c r="AM174" s="128"/>
    </row>
    <row r="175" spans="3:39">
      <c r="C175" s="114"/>
      <c r="G175" s="128"/>
      <c r="H175" s="128"/>
      <c r="I175" s="128"/>
      <c r="J175" s="128"/>
      <c r="K175" s="128"/>
      <c r="L175" s="128"/>
      <c r="M175" s="128"/>
      <c r="N175" s="128"/>
      <c r="O175" s="128"/>
      <c r="P175" s="128"/>
      <c r="Q175" s="128"/>
      <c r="R175" s="128"/>
      <c r="S175" s="128"/>
      <c r="T175" s="128"/>
      <c r="U175" s="128"/>
      <c r="V175" s="128"/>
      <c r="W175" s="128"/>
      <c r="X175" s="128"/>
      <c r="Y175" s="128"/>
      <c r="Z175" s="128"/>
      <c r="AA175" s="128"/>
      <c r="AB175" s="128"/>
      <c r="AC175" s="128"/>
      <c r="AD175" s="128"/>
      <c r="AE175" s="128"/>
      <c r="AF175" s="128"/>
      <c r="AG175" s="128"/>
      <c r="AH175" s="128"/>
      <c r="AI175" s="128"/>
      <c r="AJ175" s="128"/>
      <c r="AK175" s="128"/>
      <c r="AL175" s="128"/>
      <c r="AM175" s="128"/>
    </row>
    <row r="176" spans="3:39">
      <c r="C176" s="114"/>
      <c r="G176" s="128"/>
      <c r="H176" s="128"/>
      <c r="I176" s="128"/>
      <c r="J176" s="128"/>
      <c r="K176" s="128"/>
      <c r="L176" s="128"/>
      <c r="M176" s="128"/>
      <c r="N176" s="128"/>
      <c r="O176" s="128"/>
      <c r="P176" s="128"/>
      <c r="Q176" s="128"/>
      <c r="R176" s="128"/>
      <c r="S176" s="128"/>
      <c r="T176" s="128"/>
      <c r="U176" s="128"/>
      <c r="V176" s="128"/>
      <c r="W176" s="128"/>
      <c r="X176" s="128"/>
      <c r="Y176" s="128"/>
      <c r="Z176" s="128"/>
      <c r="AA176" s="128"/>
      <c r="AB176" s="128"/>
      <c r="AC176" s="128"/>
      <c r="AD176" s="128"/>
      <c r="AE176" s="128"/>
      <c r="AF176" s="128"/>
      <c r="AG176" s="128"/>
      <c r="AH176" s="128"/>
      <c r="AI176" s="128"/>
      <c r="AJ176" s="128"/>
      <c r="AK176" s="128"/>
      <c r="AL176" s="128"/>
      <c r="AM176" s="128"/>
    </row>
    <row r="177" spans="3:39">
      <c r="C177" s="114"/>
      <c r="G177" s="128"/>
      <c r="H177" s="128"/>
      <c r="I177" s="128"/>
      <c r="J177" s="128"/>
      <c r="K177" s="128"/>
      <c r="L177" s="128"/>
      <c r="M177" s="128"/>
      <c r="N177" s="128"/>
      <c r="O177" s="128"/>
      <c r="P177" s="128"/>
      <c r="Q177" s="128"/>
      <c r="R177" s="128"/>
      <c r="S177" s="128"/>
      <c r="T177" s="128"/>
      <c r="U177" s="128"/>
      <c r="V177" s="128"/>
      <c r="W177" s="128"/>
      <c r="X177" s="128"/>
      <c r="Y177" s="128"/>
      <c r="Z177" s="128"/>
      <c r="AA177" s="128"/>
      <c r="AB177" s="128"/>
      <c r="AC177" s="128"/>
      <c r="AD177" s="128"/>
      <c r="AE177" s="128"/>
      <c r="AF177" s="128"/>
      <c r="AG177" s="128"/>
      <c r="AH177" s="128"/>
      <c r="AI177" s="128"/>
      <c r="AJ177" s="128"/>
      <c r="AK177" s="128"/>
      <c r="AL177" s="128"/>
      <c r="AM177" s="128"/>
    </row>
    <row r="178" spans="3:39">
      <c r="C178" s="114"/>
      <c r="G178" s="128"/>
      <c r="H178" s="128"/>
      <c r="I178" s="128"/>
      <c r="J178" s="128"/>
      <c r="K178" s="128"/>
      <c r="L178" s="128"/>
      <c r="M178" s="128"/>
      <c r="N178" s="128"/>
      <c r="O178" s="128"/>
      <c r="P178" s="128"/>
      <c r="Q178" s="128"/>
      <c r="R178" s="128"/>
      <c r="S178" s="128"/>
      <c r="T178" s="128"/>
      <c r="U178" s="128"/>
      <c r="V178" s="128"/>
      <c r="W178" s="128"/>
      <c r="X178" s="128"/>
      <c r="Y178" s="128"/>
      <c r="Z178" s="128"/>
      <c r="AA178" s="128"/>
      <c r="AB178" s="128"/>
      <c r="AC178" s="128"/>
      <c r="AD178" s="128"/>
      <c r="AE178" s="128"/>
      <c r="AF178" s="128"/>
      <c r="AG178" s="128"/>
      <c r="AH178" s="128"/>
      <c r="AI178" s="128"/>
      <c r="AJ178" s="128"/>
      <c r="AK178" s="128"/>
      <c r="AL178" s="128"/>
      <c r="AM178" s="128"/>
    </row>
    <row r="179" spans="3:39">
      <c r="C179" s="114"/>
      <c r="G179" s="128"/>
      <c r="H179" s="128"/>
      <c r="I179" s="128"/>
      <c r="J179" s="128"/>
      <c r="K179" s="128"/>
      <c r="L179" s="128"/>
      <c r="M179" s="128"/>
      <c r="N179" s="128"/>
      <c r="O179" s="128"/>
      <c r="P179" s="128"/>
      <c r="Q179" s="128"/>
      <c r="R179" s="128"/>
      <c r="S179" s="128"/>
      <c r="T179" s="128"/>
      <c r="U179" s="128"/>
      <c r="V179" s="128"/>
      <c r="W179" s="128"/>
      <c r="X179" s="128"/>
      <c r="Y179" s="128"/>
      <c r="Z179" s="128"/>
      <c r="AA179" s="128"/>
      <c r="AB179" s="128"/>
      <c r="AC179" s="128"/>
      <c r="AD179" s="128"/>
      <c r="AE179" s="128"/>
      <c r="AF179" s="128"/>
      <c r="AG179" s="128"/>
      <c r="AH179" s="128"/>
      <c r="AI179" s="128"/>
      <c r="AJ179" s="128"/>
      <c r="AK179" s="128"/>
      <c r="AL179" s="128"/>
      <c r="AM179" s="128"/>
    </row>
    <row r="180" spans="3:39">
      <c r="C180" s="114"/>
      <c r="G180" s="128"/>
      <c r="H180" s="128"/>
      <c r="I180" s="128"/>
      <c r="J180" s="128"/>
      <c r="K180" s="128"/>
      <c r="L180" s="128"/>
      <c r="M180" s="128"/>
      <c r="N180" s="128"/>
      <c r="O180" s="128"/>
      <c r="P180" s="128"/>
      <c r="Q180" s="128"/>
      <c r="R180" s="128"/>
      <c r="S180" s="128"/>
      <c r="T180" s="128"/>
      <c r="U180" s="128"/>
      <c r="V180" s="128"/>
      <c r="W180" s="128"/>
      <c r="X180" s="128"/>
      <c r="Y180" s="128"/>
      <c r="Z180" s="128"/>
      <c r="AA180" s="128"/>
      <c r="AB180" s="128"/>
      <c r="AC180" s="128"/>
      <c r="AD180" s="128"/>
      <c r="AE180" s="128"/>
      <c r="AF180" s="128"/>
      <c r="AG180" s="128"/>
      <c r="AH180" s="128"/>
      <c r="AI180" s="128"/>
      <c r="AJ180" s="128"/>
      <c r="AK180" s="128"/>
      <c r="AL180" s="128"/>
      <c r="AM180" s="128"/>
    </row>
    <row r="181" spans="3:39">
      <c r="C181" s="114"/>
      <c r="G181" s="128"/>
      <c r="H181" s="128"/>
      <c r="I181" s="128"/>
      <c r="J181" s="128"/>
      <c r="K181" s="128"/>
      <c r="L181" s="128"/>
      <c r="M181" s="128"/>
      <c r="N181" s="128"/>
      <c r="O181" s="128"/>
      <c r="P181" s="128"/>
      <c r="Q181" s="128"/>
      <c r="R181" s="128"/>
      <c r="S181" s="128"/>
      <c r="T181" s="128"/>
      <c r="U181" s="128"/>
      <c r="V181" s="128"/>
      <c r="W181" s="128"/>
      <c r="X181" s="128"/>
      <c r="Y181" s="128"/>
      <c r="Z181" s="128"/>
      <c r="AA181" s="128"/>
      <c r="AB181" s="128"/>
      <c r="AC181" s="128"/>
      <c r="AD181" s="128"/>
      <c r="AE181" s="128"/>
      <c r="AF181" s="128"/>
      <c r="AG181" s="128"/>
      <c r="AH181" s="128"/>
      <c r="AI181" s="128"/>
      <c r="AJ181" s="128"/>
      <c r="AK181" s="128"/>
      <c r="AL181" s="128"/>
      <c r="AM181" s="128"/>
    </row>
    <row r="182" spans="3:39">
      <c r="C182" s="114"/>
      <c r="G182" s="128"/>
      <c r="H182" s="128"/>
      <c r="I182" s="128"/>
      <c r="J182" s="128"/>
      <c r="K182" s="128"/>
      <c r="L182" s="128"/>
      <c r="M182" s="128"/>
      <c r="N182" s="128"/>
      <c r="O182" s="128"/>
      <c r="P182" s="128"/>
      <c r="Q182" s="128"/>
      <c r="R182" s="128"/>
      <c r="S182" s="128"/>
      <c r="T182" s="128"/>
      <c r="U182" s="128"/>
      <c r="V182" s="128"/>
      <c r="W182" s="128"/>
      <c r="X182" s="128"/>
      <c r="Y182" s="128"/>
      <c r="Z182" s="128"/>
      <c r="AA182" s="128"/>
      <c r="AB182" s="128"/>
      <c r="AC182" s="128"/>
      <c r="AD182" s="128"/>
      <c r="AE182" s="128"/>
      <c r="AF182" s="128"/>
      <c r="AG182" s="128"/>
      <c r="AH182" s="128"/>
      <c r="AI182" s="128"/>
      <c r="AJ182" s="128"/>
      <c r="AK182" s="128"/>
      <c r="AL182" s="128"/>
      <c r="AM182" s="128"/>
    </row>
    <row r="183" spans="3:39">
      <c r="C183" s="114"/>
      <c r="G183" s="128"/>
      <c r="H183" s="128"/>
      <c r="I183" s="128"/>
      <c r="J183" s="128"/>
      <c r="K183" s="128"/>
      <c r="L183" s="128"/>
      <c r="M183" s="128"/>
      <c r="N183" s="128"/>
      <c r="O183" s="128"/>
      <c r="P183" s="128"/>
      <c r="Q183" s="128"/>
      <c r="R183" s="128"/>
      <c r="S183" s="128"/>
      <c r="T183" s="128"/>
      <c r="U183" s="128"/>
      <c r="V183" s="128"/>
      <c r="W183" s="128"/>
      <c r="X183" s="128"/>
      <c r="Y183" s="128"/>
      <c r="Z183" s="128"/>
      <c r="AA183" s="128"/>
      <c r="AB183" s="128"/>
      <c r="AC183" s="128"/>
      <c r="AD183" s="128"/>
      <c r="AE183" s="128"/>
      <c r="AF183" s="128"/>
      <c r="AG183" s="128"/>
      <c r="AH183" s="128"/>
      <c r="AI183" s="128"/>
      <c r="AJ183" s="128"/>
      <c r="AK183" s="128"/>
      <c r="AL183" s="128"/>
      <c r="AM183" s="128"/>
    </row>
    <row r="184" spans="3:39">
      <c r="C184" s="114"/>
      <c r="G184" s="128"/>
      <c r="H184" s="128"/>
      <c r="I184" s="128"/>
      <c r="J184" s="128"/>
      <c r="K184" s="128"/>
      <c r="L184" s="128"/>
      <c r="M184" s="128"/>
      <c r="N184" s="128"/>
      <c r="O184" s="128"/>
      <c r="P184" s="128"/>
      <c r="Q184" s="128"/>
      <c r="R184" s="128"/>
      <c r="S184" s="128"/>
      <c r="T184" s="128"/>
      <c r="U184" s="128"/>
      <c r="V184" s="128"/>
      <c r="W184" s="128"/>
      <c r="X184" s="128"/>
      <c r="Y184" s="128"/>
      <c r="Z184" s="128"/>
      <c r="AA184" s="128"/>
      <c r="AB184" s="128"/>
      <c r="AC184" s="128"/>
      <c r="AD184" s="128"/>
      <c r="AE184" s="128"/>
      <c r="AF184" s="128"/>
      <c r="AG184" s="128"/>
      <c r="AH184" s="128"/>
      <c r="AI184" s="128"/>
      <c r="AJ184" s="128"/>
      <c r="AK184" s="128"/>
      <c r="AL184" s="128"/>
      <c r="AM184" s="128"/>
    </row>
    <row r="185" spans="3:39">
      <c r="C185" s="114"/>
      <c r="G185" s="128"/>
      <c r="H185" s="128"/>
      <c r="I185" s="128"/>
      <c r="J185" s="128"/>
      <c r="K185" s="128"/>
      <c r="L185" s="128"/>
      <c r="M185" s="128"/>
      <c r="N185" s="128"/>
      <c r="O185" s="128"/>
      <c r="P185" s="128"/>
      <c r="Q185" s="128"/>
      <c r="R185" s="128"/>
      <c r="S185" s="128"/>
      <c r="T185" s="128"/>
      <c r="U185" s="128"/>
      <c r="V185" s="128"/>
      <c r="W185" s="128"/>
      <c r="X185" s="128"/>
      <c r="Y185" s="128"/>
      <c r="Z185" s="128"/>
      <c r="AA185" s="128"/>
      <c r="AB185" s="128"/>
      <c r="AC185" s="128"/>
      <c r="AD185" s="128"/>
      <c r="AE185" s="128"/>
      <c r="AF185" s="128"/>
      <c r="AG185" s="128"/>
      <c r="AH185" s="128"/>
      <c r="AI185" s="128"/>
      <c r="AJ185" s="128"/>
      <c r="AK185" s="128"/>
      <c r="AL185" s="128"/>
      <c r="AM185" s="128"/>
    </row>
    <row r="186" spans="3:39">
      <c r="C186" s="114"/>
      <c r="G186" s="128"/>
      <c r="H186" s="128"/>
      <c r="I186" s="128"/>
      <c r="J186" s="128"/>
      <c r="K186" s="128"/>
      <c r="L186" s="128"/>
      <c r="M186" s="128"/>
      <c r="N186" s="128"/>
      <c r="O186" s="128"/>
      <c r="P186" s="128"/>
      <c r="Q186" s="128"/>
      <c r="R186" s="128"/>
      <c r="S186" s="128"/>
      <c r="T186" s="128"/>
      <c r="U186" s="128"/>
      <c r="V186" s="128"/>
      <c r="W186" s="128"/>
      <c r="X186" s="128"/>
      <c r="Y186" s="128"/>
      <c r="Z186" s="128"/>
      <c r="AA186" s="128"/>
      <c r="AB186" s="128"/>
      <c r="AC186" s="128"/>
      <c r="AD186" s="128"/>
      <c r="AE186" s="128"/>
      <c r="AF186" s="128"/>
      <c r="AG186" s="128"/>
      <c r="AH186" s="128"/>
      <c r="AI186" s="128"/>
      <c r="AJ186" s="128"/>
      <c r="AK186" s="128"/>
      <c r="AL186" s="128"/>
      <c r="AM186" s="128"/>
    </row>
    <row r="187" spans="3:39">
      <c r="C187" s="114"/>
      <c r="G187" s="128"/>
      <c r="H187" s="128"/>
      <c r="I187" s="128"/>
      <c r="J187" s="128"/>
      <c r="K187" s="128"/>
      <c r="L187" s="128"/>
      <c r="M187" s="128"/>
      <c r="N187" s="128"/>
      <c r="O187" s="128"/>
      <c r="P187" s="128"/>
      <c r="Q187" s="128"/>
      <c r="R187" s="128"/>
      <c r="S187" s="128"/>
      <c r="T187" s="128"/>
      <c r="U187" s="128"/>
      <c r="V187" s="128"/>
      <c r="W187" s="128"/>
      <c r="X187" s="128"/>
      <c r="Y187" s="128"/>
      <c r="Z187" s="128"/>
      <c r="AA187" s="128"/>
      <c r="AB187" s="128"/>
      <c r="AC187" s="128"/>
      <c r="AD187" s="128"/>
      <c r="AE187" s="128"/>
      <c r="AF187" s="128"/>
      <c r="AG187" s="128"/>
      <c r="AH187" s="128"/>
      <c r="AI187" s="128"/>
      <c r="AJ187" s="128"/>
      <c r="AK187" s="128"/>
      <c r="AL187" s="128"/>
      <c r="AM187" s="128"/>
    </row>
    <row r="188" spans="3:39">
      <c r="C188" s="114"/>
      <c r="G188" s="128"/>
      <c r="H188" s="128"/>
      <c r="I188" s="128"/>
      <c r="J188" s="128"/>
      <c r="K188" s="128"/>
      <c r="L188" s="128"/>
      <c r="M188" s="128"/>
      <c r="N188" s="128"/>
      <c r="O188" s="128"/>
      <c r="P188" s="128"/>
      <c r="Q188" s="128"/>
      <c r="R188" s="128"/>
      <c r="S188" s="128"/>
      <c r="T188" s="128"/>
      <c r="U188" s="128"/>
      <c r="V188" s="128"/>
      <c r="W188" s="128"/>
      <c r="X188" s="128"/>
      <c r="Y188" s="128"/>
      <c r="Z188" s="128"/>
      <c r="AA188" s="128"/>
      <c r="AB188" s="128"/>
      <c r="AC188" s="128"/>
      <c r="AD188" s="128"/>
      <c r="AE188" s="128"/>
      <c r="AF188" s="128"/>
      <c r="AG188" s="128"/>
      <c r="AH188" s="128"/>
      <c r="AI188" s="128"/>
      <c r="AJ188" s="128"/>
      <c r="AK188" s="128"/>
      <c r="AL188" s="128"/>
      <c r="AM188" s="128"/>
    </row>
    <row r="189" spans="3:39">
      <c r="C189" s="114"/>
      <c r="G189" s="128"/>
      <c r="H189" s="128"/>
      <c r="I189" s="128"/>
      <c r="J189" s="128"/>
      <c r="K189" s="128"/>
      <c r="L189" s="128"/>
      <c r="M189" s="128"/>
      <c r="N189" s="128"/>
      <c r="O189" s="128"/>
      <c r="P189" s="128"/>
      <c r="Q189" s="128"/>
      <c r="R189" s="128"/>
      <c r="S189" s="128"/>
      <c r="T189" s="128"/>
      <c r="U189" s="128"/>
      <c r="V189" s="128"/>
      <c r="W189" s="128"/>
      <c r="X189" s="128"/>
      <c r="Y189" s="128"/>
      <c r="Z189" s="128"/>
      <c r="AA189" s="128"/>
      <c r="AB189" s="128"/>
      <c r="AC189" s="128"/>
      <c r="AD189" s="128"/>
      <c r="AE189" s="128"/>
      <c r="AF189" s="128"/>
      <c r="AG189" s="128"/>
      <c r="AH189" s="128"/>
      <c r="AI189" s="128"/>
      <c r="AJ189" s="128"/>
      <c r="AK189" s="128"/>
      <c r="AL189" s="128"/>
      <c r="AM189" s="128"/>
    </row>
    <row r="190" spans="3:39">
      <c r="C190" s="114"/>
      <c r="G190" s="128"/>
      <c r="H190" s="128"/>
      <c r="I190" s="128"/>
      <c r="J190" s="128"/>
      <c r="K190" s="128"/>
      <c r="L190" s="128"/>
      <c r="M190" s="128"/>
      <c r="N190" s="128"/>
      <c r="O190" s="128"/>
      <c r="P190" s="128"/>
      <c r="Q190" s="128"/>
      <c r="R190" s="128"/>
      <c r="S190" s="128"/>
      <c r="T190" s="128"/>
      <c r="U190" s="128"/>
      <c r="V190" s="128"/>
      <c r="W190" s="128"/>
      <c r="X190" s="128"/>
      <c r="Y190" s="128"/>
      <c r="Z190" s="128"/>
      <c r="AA190" s="128"/>
      <c r="AB190" s="128"/>
      <c r="AC190" s="128"/>
      <c r="AD190" s="128"/>
      <c r="AE190" s="128"/>
      <c r="AF190" s="128"/>
      <c r="AG190" s="128"/>
      <c r="AH190" s="128"/>
      <c r="AI190" s="128"/>
      <c r="AJ190" s="128"/>
      <c r="AK190" s="128"/>
      <c r="AL190" s="128"/>
      <c r="AM190" s="128"/>
    </row>
    <row r="191" spans="3:39">
      <c r="C191" s="114"/>
      <c r="G191" s="128"/>
      <c r="H191" s="128"/>
      <c r="I191" s="128"/>
      <c r="J191" s="128"/>
      <c r="K191" s="128"/>
      <c r="L191" s="128"/>
      <c r="M191" s="128"/>
      <c r="N191" s="128"/>
      <c r="O191" s="128"/>
      <c r="P191" s="128"/>
      <c r="Q191" s="128"/>
      <c r="R191" s="128"/>
      <c r="S191" s="128"/>
      <c r="T191" s="128"/>
      <c r="U191" s="128"/>
      <c r="V191" s="128"/>
      <c r="W191" s="128"/>
      <c r="X191" s="128"/>
      <c r="Y191" s="128"/>
      <c r="Z191" s="128"/>
      <c r="AA191" s="128"/>
      <c r="AB191" s="128"/>
      <c r="AC191" s="128"/>
      <c r="AD191" s="128"/>
      <c r="AE191" s="128"/>
      <c r="AF191" s="128"/>
      <c r="AG191" s="128"/>
      <c r="AH191" s="128"/>
      <c r="AI191" s="128"/>
      <c r="AJ191" s="128"/>
      <c r="AK191" s="128"/>
      <c r="AL191" s="128"/>
      <c r="AM191" s="128"/>
    </row>
    <row r="192" spans="3:39">
      <c r="C192" s="114"/>
      <c r="G192" s="128"/>
      <c r="H192" s="128"/>
      <c r="I192" s="128"/>
      <c r="J192" s="128"/>
      <c r="K192" s="128"/>
      <c r="L192" s="128"/>
      <c r="M192" s="128"/>
      <c r="N192" s="128"/>
      <c r="O192" s="128"/>
      <c r="P192" s="128"/>
      <c r="Q192" s="128"/>
      <c r="R192" s="128"/>
      <c r="S192" s="128"/>
      <c r="T192" s="128"/>
      <c r="U192" s="128"/>
      <c r="V192" s="128"/>
      <c r="W192" s="128"/>
      <c r="X192" s="128"/>
      <c r="Y192" s="128"/>
      <c r="Z192" s="128"/>
      <c r="AA192" s="128"/>
      <c r="AB192" s="128"/>
      <c r="AC192" s="128"/>
      <c r="AD192" s="128"/>
      <c r="AE192" s="128"/>
      <c r="AF192" s="128"/>
      <c r="AG192" s="128"/>
      <c r="AH192" s="128"/>
      <c r="AI192" s="128"/>
      <c r="AJ192" s="128"/>
      <c r="AK192" s="128"/>
      <c r="AL192" s="128"/>
      <c r="AM192" s="128"/>
    </row>
    <row r="193" spans="3:39">
      <c r="C193" s="114"/>
      <c r="G193" s="128"/>
      <c r="H193" s="128"/>
      <c r="I193" s="128"/>
      <c r="J193" s="128"/>
      <c r="K193" s="128"/>
      <c r="L193" s="128"/>
      <c r="M193" s="128"/>
      <c r="N193" s="128"/>
      <c r="O193" s="128"/>
      <c r="P193" s="128"/>
      <c r="Q193" s="128"/>
      <c r="R193" s="128"/>
      <c r="S193" s="128"/>
      <c r="T193" s="128"/>
      <c r="U193" s="128"/>
      <c r="V193" s="128"/>
      <c r="W193" s="128"/>
      <c r="X193" s="128"/>
      <c r="Y193" s="128"/>
      <c r="Z193" s="128"/>
      <c r="AA193" s="128"/>
      <c r="AB193" s="128"/>
      <c r="AC193" s="128"/>
      <c r="AD193" s="128"/>
      <c r="AE193" s="128"/>
      <c r="AF193" s="128"/>
      <c r="AG193" s="128"/>
      <c r="AH193" s="128"/>
      <c r="AI193" s="128"/>
      <c r="AJ193" s="128"/>
      <c r="AK193" s="128"/>
      <c r="AL193" s="128"/>
      <c r="AM193" s="128"/>
    </row>
    <row r="194" spans="3:39">
      <c r="C194" s="114"/>
      <c r="G194" s="128"/>
      <c r="H194" s="128"/>
      <c r="I194" s="128"/>
      <c r="J194" s="128"/>
      <c r="K194" s="128"/>
      <c r="L194" s="128"/>
      <c r="M194" s="128"/>
      <c r="N194" s="128"/>
      <c r="O194" s="128"/>
      <c r="P194" s="128"/>
      <c r="Q194" s="128"/>
      <c r="R194" s="128"/>
      <c r="S194" s="128"/>
      <c r="T194" s="128"/>
      <c r="U194" s="128"/>
      <c r="V194" s="128"/>
      <c r="W194" s="128"/>
      <c r="X194" s="128"/>
      <c r="Y194" s="128"/>
      <c r="Z194" s="128"/>
      <c r="AA194" s="128"/>
      <c r="AB194" s="128"/>
      <c r="AC194" s="128"/>
      <c r="AD194" s="128"/>
      <c r="AE194" s="128"/>
      <c r="AF194" s="128"/>
      <c r="AG194" s="128"/>
      <c r="AH194" s="128"/>
      <c r="AI194" s="128"/>
      <c r="AJ194" s="128"/>
      <c r="AK194" s="128"/>
      <c r="AL194" s="128"/>
      <c r="AM194" s="128"/>
    </row>
    <row r="195" spans="3:39">
      <c r="C195" s="114"/>
      <c r="G195" s="128"/>
      <c r="H195" s="128"/>
      <c r="I195" s="128"/>
      <c r="J195" s="128"/>
      <c r="K195" s="128"/>
      <c r="L195" s="128"/>
      <c r="M195" s="128"/>
      <c r="N195" s="128"/>
      <c r="O195" s="128"/>
      <c r="P195" s="128"/>
      <c r="Q195" s="128"/>
      <c r="R195" s="128"/>
      <c r="S195" s="128"/>
      <c r="T195" s="128"/>
      <c r="U195" s="128"/>
      <c r="V195" s="128"/>
      <c r="W195" s="128"/>
      <c r="X195" s="128"/>
      <c r="Y195" s="128"/>
      <c r="Z195" s="128"/>
      <c r="AA195" s="128"/>
      <c r="AB195" s="128"/>
      <c r="AC195" s="128"/>
      <c r="AD195" s="128"/>
      <c r="AE195" s="128"/>
      <c r="AF195" s="128"/>
      <c r="AG195" s="128"/>
      <c r="AH195" s="128"/>
      <c r="AI195" s="128"/>
      <c r="AJ195" s="128"/>
      <c r="AK195" s="128"/>
      <c r="AL195" s="128"/>
      <c r="AM195" s="128"/>
    </row>
    <row r="196" spans="3:39">
      <c r="C196" s="114"/>
      <c r="G196" s="128"/>
      <c r="H196" s="128"/>
      <c r="I196" s="128"/>
      <c r="J196" s="128"/>
      <c r="K196" s="128"/>
      <c r="L196" s="128"/>
      <c r="M196" s="128"/>
      <c r="N196" s="128"/>
      <c r="O196" s="128"/>
      <c r="P196" s="128"/>
      <c r="Q196" s="128"/>
      <c r="R196" s="128"/>
      <c r="S196" s="128"/>
      <c r="T196" s="128"/>
      <c r="U196" s="128"/>
      <c r="V196" s="128"/>
      <c r="W196" s="128"/>
      <c r="X196" s="128"/>
      <c r="Y196" s="128"/>
      <c r="Z196" s="128"/>
      <c r="AA196" s="128"/>
      <c r="AB196" s="128"/>
      <c r="AC196" s="128"/>
      <c r="AD196" s="128"/>
      <c r="AE196" s="128"/>
      <c r="AF196" s="128"/>
      <c r="AG196" s="128"/>
      <c r="AH196" s="128"/>
      <c r="AI196" s="128"/>
      <c r="AJ196" s="128"/>
      <c r="AK196" s="128"/>
      <c r="AL196" s="128"/>
      <c r="AM196" s="128"/>
    </row>
    <row r="197" spans="3:39">
      <c r="C197" s="114"/>
      <c r="G197" s="128"/>
      <c r="H197" s="128"/>
      <c r="I197" s="128"/>
      <c r="J197" s="128"/>
      <c r="K197" s="128"/>
      <c r="L197" s="128"/>
      <c r="M197" s="128"/>
      <c r="N197" s="128"/>
      <c r="O197" s="128"/>
      <c r="P197" s="128"/>
      <c r="Q197" s="128"/>
      <c r="R197" s="128"/>
      <c r="S197" s="128"/>
      <c r="T197" s="128"/>
      <c r="U197" s="128"/>
      <c r="V197" s="128"/>
      <c r="W197" s="128"/>
      <c r="X197" s="128"/>
      <c r="Y197" s="128"/>
      <c r="Z197" s="128"/>
      <c r="AA197" s="128"/>
      <c r="AB197" s="128"/>
      <c r="AC197" s="128"/>
      <c r="AD197" s="128"/>
      <c r="AE197" s="128"/>
      <c r="AF197" s="128"/>
      <c r="AG197" s="128"/>
      <c r="AH197" s="128"/>
      <c r="AI197" s="128"/>
      <c r="AJ197" s="128"/>
      <c r="AK197" s="128"/>
      <c r="AL197" s="128"/>
      <c r="AM197" s="128"/>
    </row>
    <row r="198" spans="3:39">
      <c r="C198" s="114"/>
      <c r="G198" s="128"/>
      <c r="H198" s="128"/>
      <c r="I198" s="128"/>
      <c r="J198" s="128"/>
      <c r="K198" s="128"/>
      <c r="L198" s="128"/>
      <c r="M198" s="128"/>
      <c r="N198" s="128"/>
      <c r="O198" s="128"/>
      <c r="P198" s="128"/>
      <c r="Q198" s="128"/>
      <c r="R198" s="128"/>
      <c r="S198" s="128"/>
      <c r="T198" s="128"/>
      <c r="U198" s="128"/>
      <c r="V198" s="128"/>
      <c r="W198" s="128"/>
      <c r="X198" s="128"/>
      <c r="Y198" s="128"/>
      <c r="Z198" s="128"/>
      <c r="AA198" s="128"/>
      <c r="AB198" s="128"/>
      <c r="AC198" s="128"/>
      <c r="AD198" s="128"/>
      <c r="AE198" s="128"/>
      <c r="AF198" s="128"/>
      <c r="AG198" s="128"/>
      <c r="AH198" s="128"/>
      <c r="AI198" s="128"/>
      <c r="AJ198" s="128"/>
      <c r="AK198" s="128"/>
      <c r="AL198" s="128"/>
      <c r="AM198" s="128"/>
    </row>
    <row r="199" spans="3:39">
      <c r="C199" s="114"/>
      <c r="G199" s="128"/>
      <c r="H199" s="128"/>
      <c r="I199" s="128"/>
      <c r="J199" s="128"/>
      <c r="K199" s="128"/>
      <c r="L199" s="128"/>
      <c r="M199" s="128"/>
      <c r="N199" s="128"/>
      <c r="O199" s="128"/>
      <c r="P199" s="128"/>
      <c r="Q199" s="128"/>
      <c r="R199" s="128"/>
      <c r="S199" s="128"/>
      <c r="T199" s="128"/>
      <c r="U199" s="128"/>
      <c r="V199" s="128"/>
      <c r="W199" s="128"/>
      <c r="X199" s="128"/>
      <c r="Y199" s="128"/>
      <c r="Z199" s="128"/>
      <c r="AA199" s="128"/>
      <c r="AB199" s="128"/>
      <c r="AC199" s="128"/>
      <c r="AD199" s="128"/>
      <c r="AE199" s="128"/>
      <c r="AF199" s="128"/>
      <c r="AG199" s="128"/>
      <c r="AH199" s="128"/>
      <c r="AI199" s="128"/>
      <c r="AJ199" s="128"/>
      <c r="AK199" s="128"/>
      <c r="AL199" s="128"/>
      <c r="AM199" s="128"/>
    </row>
    <row r="200" spans="3:39">
      <c r="C200" s="114"/>
      <c r="G200" s="128"/>
      <c r="H200" s="128"/>
      <c r="I200" s="128"/>
      <c r="J200" s="128"/>
      <c r="K200" s="128"/>
      <c r="L200" s="128"/>
      <c r="M200" s="128"/>
      <c r="N200" s="128"/>
      <c r="O200" s="128"/>
      <c r="P200" s="128"/>
      <c r="Q200" s="128"/>
      <c r="R200" s="128"/>
      <c r="S200" s="128"/>
      <c r="T200" s="128"/>
      <c r="U200" s="128"/>
      <c r="V200" s="128"/>
      <c r="W200" s="128"/>
      <c r="X200" s="128"/>
      <c r="Y200" s="128"/>
      <c r="Z200" s="128"/>
      <c r="AA200" s="128"/>
      <c r="AB200" s="128"/>
      <c r="AC200" s="128"/>
      <c r="AD200" s="128"/>
      <c r="AE200" s="128"/>
      <c r="AF200" s="128"/>
      <c r="AG200" s="128"/>
      <c r="AH200" s="128"/>
      <c r="AI200" s="128"/>
      <c r="AJ200" s="128"/>
      <c r="AK200" s="128"/>
      <c r="AL200" s="128"/>
      <c r="AM200" s="128"/>
    </row>
    <row r="201" spans="3:39">
      <c r="C201" s="114"/>
      <c r="G201" s="128"/>
      <c r="H201" s="128"/>
      <c r="I201" s="128"/>
      <c r="J201" s="128"/>
      <c r="K201" s="128"/>
      <c r="L201" s="128"/>
      <c r="M201" s="128"/>
      <c r="N201" s="128"/>
      <c r="O201" s="128"/>
      <c r="P201" s="128"/>
      <c r="Q201" s="128"/>
      <c r="R201" s="128"/>
      <c r="S201" s="128"/>
      <c r="T201" s="128"/>
      <c r="U201" s="128"/>
      <c r="V201" s="128"/>
      <c r="W201" s="128"/>
      <c r="X201" s="128"/>
      <c r="Y201" s="128"/>
      <c r="Z201" s="128"/>
      <c r="AA201" s="128"/>
      <c r="AB201" s="128"/>
      <c r="AC201" s="128"/>
      <c r="AD201" s="128"/>
      <c r="AE201" s="128"/>
      <c r="AF201" s="128"/>
      <c r="AG201" s="128"/>
      <c r="AH201" s="128"/>
      <c r="AI201" s="128"/>
      <c r="AJ201" s="128"/>
      <c r="AK201" s="128"/>
      <c r="AL201" s="128"/>
      <c r="AM201" s="128"/>
    </row>
    <row r="202" spans="3:39">
      <c r="C202" s="114"/>
      <c r="G202" s="128"/>
      <c r="H202" s="128"/>
      <c r="I202" s="128"/>
      <c r="J202" s="128"/>
      <c r="K202" s="128"/>
      <c r="L202" s="128"/>
      <c r="M202" s="128"/>
      <c r="N202" s="128"/>
      <c r="O202" s="128"/>
      <c r="P202" s="128"/>
      <c r="Q202" s="128"/>
      <c r="R202" s="128"/>
      <c r="S202" s="128"/>
      <c r="T202" s="128"/>
      <c r="U202" s="128"/>
      <c r="V202" s="128"/>
      <c r="W202" s="128"/>
      <c r="X202" s="128"/>
      <c r="Y202" s="128"/>
      <c r="Z202" s="128"/>
      <c r="AA202" s="128"/>
      <c r="AB202" s="128"/>
      <c r="AC202" s="128"/>
      <c r="AD202" s="128"/>
      <c r="AE202" s="128"/>
      <c r="AF202" s="128"/>
      <c r="AG202" s="128"/>
      <c r="AH202" s="128"/>
      <c r="AI202" s="128"/>
      <c r="AJ202" s="128"/>
      <c r="AK202" s="128"/>
      <c r="AL202" s="128"/>
      <c r="AM202" s="128"/>
    </row>
    <row r="203" spans="3:39">
      <c r="C203" s="114"/>
      <c r="G203" s="128"/>
      <c r="H203" s="128"/>
      <c r="I203" s="128"/>
      <c r="J203" s="128"/>
      <c r="K203" s="128"/>
      <c r="L203" s="128"/>
      <c r="M203" s="128"/>
      <c r="N203" s="128"/>
      <c r="O203" s="128"/>
      <c r="P203" s="128"/>
      <c r="Q203" s="128"/>
      <c r="R203" s="128"/>
      <c r="S203" s="128"/>
      <c r="T203" s="128"/>
      <c r="U203" s="128"/>
      <c r="V203" s="128"/>
      <c r="W203" s="128"/>
      <c r="X203" s="128"/>
      <c r="Y203" s="128"/>
      <c r="Z203" s="128"/>
      <c r="AA203" s="128"/>
      <c r="AB203" s="128"/>
      <c r="AC203" s="128"/>
      <c r="AD203" s="128"/>
      <c r="AE203" s="128"/>
      <c r="AF203" s="128"/>
      <c r="AG203" s="128"/>
      <c r="AH203" s="128"/>
      <c r="AI203" s="128"/>
      <c r="AJ203" s="128"/>
      <c r="AK203" s="128"/>
      <c r="AL203" s="128"/>
      <c r="AM203" s="128"/>
    </row>
    <row r="204" spans="3:39">
      <c r="C204" s="114"/>
      <c r="G204" s="128"/>
      <c r="H204" s="128"/>
      <c r="I204" s="128"/>
      <c r="J204" s="128"/>
      <c r="K204" s="128"/>
      <c r="L204" s="128"/>
      <c r="M204" s="128"/>
      <c r="N204" s="128"/>
      <c r="O204" s="128"/>
      <c r="P204" s="128"/>
      <c r="Q204" s="128"/>
      <c r="R204" s="128"/>
      <c r="S204" s="128"/>
      <c r="T204" s="128"/>
      <c r="U204" s="128"/>
      <c r="V204" s="128"/>
      <c r="W204" s="128"/>
      <c r="X204" s="128"/>
      <c r="Y204" s="128"/>
      <c r="Z204" s="128"/>
      <c r="AA204" s="128"/>
      <c r="AB204" s="128"/>
      <c r="AC204" s="128"/>
      <c r="AD204" s="128"/>
      <c r="AE204" s="128"/>
      <c r="AF204" s="128"/>
      <c r="AG204" s="128"/>
      <c r="AH204" s="128"/>
      <c r="AI204" s="128"/>
      <c r="AJ204" s="128"/>
      <c r="AK204" s="128"/>
      <c r="AL204" s="128"/>
      <c r="AM204" s="128"/>
    </row>
    <row r="205" spans="3:39">
      <c r="C205" s="114"/>
      <c r="G205" s="128"/>
      <c r="H205" s="128"/>
      <c r="I205" s="128"/>
      <c r="J205" s="128"/>
      <c r="K205" s="128"/>
      <c r="L205" s="128"/>
      <c r="M205" s="128"/>
      <c r="N205" s="128"/>
      <c r="O205" s="128"/>
      <c r="P205" s="128"/>
      <c r="Q205" s="128"/>
      <c r="R205" s="128"/>
      <c r="S205" s="128"/>
      <c r="T205" s="128"/>
      <c r="U205" s="128"/>
      <c r="V205" s="128"/>
      <c r="W205" s="128"/>
      <c r="X205" s="128"/>
      <c r="Y205" s="128"/>
      <c r="Z205" s="128"/>
      <c r="AA205" s="128"/>
      <c r="AB205" s="128"/>
      <c r="AC205" s="128"/>
      <c r="AD205" s="128"/>
      <c r="AE205" s="128"/>
      <c r="AF205" s="128"/>
      <c r="AG205" s="128"/>
      <c r="AH205" s="128"/>
      <c r="AI205" s="128"/>
      <c r="AJ205" s="128"/>
      <c r="AK205" s="128"/>
      <c r="AL205" s="128"/>
      <c r="AM205" s="128"/>
    </row>
    <row r="206" spans="3:39">
      <c r="C206" s="114"/>
      <c r="G206" s="128"/>
      <c r="H206" s="128"/>
      <c r="I206" s="128"/>
      <c r="J206" s="128"/>
      <c r="K206" s="128"/>
      <c r="L206" s="128"/>
      <c r="M206" s="128"/>
      <c r="N206" s="128"/>
      <c r="O206" s="128"/>
      <c r="P206" s="128"/>
      <c r="Q206" s="128"/>
      <c r="R206" s="128"/>
      <c r="S206" s="128"/>
      <c r="T206" s="128"/>
      <c r="U206" s="128"/>
      <c r="V206" s="128"/>
      <c r="W206" s="128"/>
      <c r="X206" s="128"/>
      <c r="Y206" s="128"/>
      <c r="Z206" s="128"/>
      <c r="AA206" s="128"/>
      <c r="AB206" s="128"/>
      <c r="AC206" s="128"/>
      <c r="AD206" s="128"/>
      <c r="AE206" s="128"/>
      <c r="AF206" s="128"/>
      <c r="AG206" s="128"/>
      <c r="AH206" s="128"/>
      <c r="AI206" s="128"/>
      <c r="AJ206" s="128"/>
      <c r="AK206" s="128"/>
      <c r="AL206" s="128"/>
      <c r="AM206" s="128"/>
    </row>
    <row r="207" spans="3:39">
      <c r="C207" s="114"/>
      <c r="G207" s="128"/>
      <c r="H207" s="128"/>
      <c r="I207" s="128"/>
      <c r="J207" s="128"/>
      <c r="K207" s="128"/>
      <c r="L207" s="128"/>
      <c r="M207" s="128"/>
      <c r="N207" s="128"/>
      <c r="O207" s="128"/>
      <c r="P207" s="128"/>
      <c r="Q207" s="128"/>
      <c r="R207" s="128"/>
      <c r="S207" s="128"/>
      <c r="T207" s="128"/>
      <c r="U207" s="128"/>
      <c r="V207" s="128"/>
      <c r="W207" s="128"/>
      <c r="X207" s="128"/>
      <c r="Y207" s="128"/>
      <c r="Z207" s="128"/>
      <c r="AA207" s="128"/>
      <c r="AB207" s="128"/>
      <c r="AC207" s="128"/>
      <c r="AD207" s="128"/>
      <c r="AE207" s="128"/>
      <c r="AF207" s="128"/>
      <c r="AG207" s="128"/>
      <c r="AH207" s="128"/>
      <c r="AI207" s="128"/>
      <c r="AJ207" s="128"/>
      <c r="AK207" s="128"/>
      <c r="AL207" s="128"/>
      <c r="AM207" s="128"/>
    </row>
    <row r="208" spans="3:39">
      <c r="C208" s="114"/>
      <c r="G208" s="128"/>
      <c r="H208" s="128"/>
      <c r="I208" s="128"/>
      <c r="J208" s="128"/>
      <c r="K208" s="128"/>
      <c r="L208" s="128"/>
      <c r="M208" s="128"/>
      <c r="N208" s="128"/>
      <c r="O208" s="128"/>
      <c r="P208" s="128"/>
      <c r="Q208" s="128"/>
      <c r="R208" s="128"/>
      <c r="S208" s="128"/>
      <c r="T208" s="128"/>
      <c r="U208" s="128"/>
      <c r="V208" s="128"/>
      <c r="W208" s="128"/>
      <c r="X208" s="128"/>
      <c r="Y208" s="128"/>
      <c r="Z208" s="128"/>
      <c r="AA208" s="128"/>
      <c r="AB208" s="128"/>
      <c r="AC208" s="128"/>
      <c r="AD208" s="128"/>
      <c r="AE208" s="128"/>
      <c r="AF208" s="128"/>
      <c r="AG208" s="128"/>
      <c r="AH208" s="128"/>
      <c r="AI208" s="128"/>
      <c r="AJ208" s="128"/>
      <c r="AK208" s="128"/>
      <c r="AL208" s="128"/>
      <c r="AM208" s="128"/>
    </row>
    <row r="209" spans="3:39">
      <c r="C209" s="114"/>
      <c r="G209" s="128"/>
      <c r="H209" s="128"/>
      <c r="I209" s="128"/>
      <c r="J209" s="128"/>
      <c r="K209" s="128"/>
      <c r="L209" s="128"/>
      <c r="M209" s="128"/>
      <c r="N209" s="128"/>
      <c r="O209" s="128"/>
      <c r="P209" s="128"/>
      <c r="Q209" s="128"/>
      <c r="R209" s="128"/>
      <c r="S209" s="128"/>
      <c r="T209" s="128"/>
      <c r="U209" s="128"/>
      <c r="V209" s="128"/>
      <c r="W209" s="128"/>
      <c r="X209" s="128"/>
      <c r="Y209" s="128"/>
      <c r="Z209" s="128"/>
      <c r="AA209" s="128"/>
      <c r="AB209" s="128"/>
      <c r="AC209" s="128"/>
      <c r="AD209" s="128"/>
      <c r="AE209" s="128"/>
      <c r="AF209" s="128"/>
      <c r="AG209" s="128"/>
      <c r="AH209" s="128"/>
      <c r="AI209" s="128"/>
      <c r="AJ209" s="128"/>
      <c r="AK209" s="128"/>
      <c r="AL209" s="128"/>
      <c r="AM209" s="128"/>
    </row>
    <row r="210" spans="3:39">
      <c r="C210" s="114"/>
      <c r="G210" s="128"/>
      <c r="H210" s="128"/>
      <c r="I210" s="128"/>
      <c r="J210" s="128"/>
      <c r="K210" s="128"/>
      <c r="L210" s="128"/>
      <c r="M210" s="128"/>
      <c r="N210" s="128"/>
      <c r="O210" s="128"/>
      <c r="P210" s="128"/>
      <c r="Q210" s="128"/>
      <c r="R210" s="128"/>
      <c r="S210" s="128"/>
      <c r="T210" s="128"/>
      <c r="U210" s="128"/>
      <c r="V210" s="128"/>
      <c r="W210" s="128"/>
      <c r="X210" s="128"/>
      <c r="Y210" s="128"/>
      <c r="Z210" s="128"/>
      <c r="AA210" s="128"/>
      <c r="AB210" s="128"/>
      <c r="AC210" s="128"/>
      <c r="AD210" s="128"/>
      <c r="AE210" s="128"/>
      <c r="AF210" s="128"/>
      <c r="AG210" s="128"/>
      <c r="AH210" s="128"/>
      <c r="AI210" s="128"/>
      <c r="AJ210" s="128"/>
      <c r="AK210" s="128"/>
      <c r="AL210" s="128"/>
      <c r="AM210" s="128"/>
    </row>
    <row r="211" spans="3:39">
      <c r="C211" s="114"/>
      <c r="G211" s="128"/>
      <c r="H211" s="128"/>
      <c r="I211" s="128"/>
      <c r="J211" s="128"/>
      <c r="K211" s="128"/>
      <c r="L211" s="128"/>
      <c r="M211" s="128"/>
      <c r="N211" s="128"/>
      <c r="O211" s="128"/>
      <c r="P211" s="128"/>
      <c r="Q211" s="128"/>
      <c r="R211" s="128"/>
      <c r="S211" s="128"/>
      <c r="T211" s="128"/>
      <c r="U211" s="128"/>
      <c r="V211" s="128"/>
      <c r="W211" s="128"/>
      <c r="X211" s="128"/>
      <c r="Y211" s="128"/>
      <c r="Z211" s="128"/>
      <c r="AA211" s="128"/>
      <c r="AB211" s="128"/>
      <c r="AC211" s="128"/>
      <c r="AD211" s="128"/>
      <c r="AE211" s="128"/>
      <c r="AF211" s="128"/>
      <c r="AG211" s="128"/>
      <c r="AH211" s="128"/>
      <c r="AI211" s="128"/>
      <c r="AJ211" s="128"/>
      <c r="AK211" s="128"/>
      <c r="AL211" s="128"/>
      <c r="AM211" s="128"/>
    </row>
    <row r="212" spans="3:39">
      <c r="C212" s="114"/>
      <c r="G212" s="128"/>
      <c r="H212" s="128"/>
      <c r="I212" s="128"/>
      <c r="J212" s="128"/>
      <c r="K212" s="128"/>
      <c r="L212" s="128"/>
      <c r="M212" s="128"/>
      <c r="N212" s="128"/>
      <c r="O212" s="128"/>
      <c r="P212" s="128"/>
      <c r="Q212" s="128"/>
      <c r="R212" s="128"/>
      <c r="S212" s="128"/>
      <c r="T212" s="128"/>
      <c r="U212" s="128"/>
      <c r="V212" s="128"/>
      <c r="W212" s="128"/>
      <c r="X212" s="128"/>
      <c r="Y212" s="128"/>
      <c r="Z212" s="128"/>
      <c r="AA212" s="128"/>
      <c r="AB212" s="128"/>
      <c r="AC212" s="128"/>
      <c r="AD212" s="128"/>
      <c r="AE212" s="128"/>
      <c r="AF212" s="128"/>
      <c r="AG212" s="128"/>
      <c r="AH212" s="128"/>
      <c r="AI212" s="128"/>
      <c r="AJ212" s="128"/>
      <c r="AK212" s="128"/>
      <c r="AL212" s="128"/>
      <c r="AM212" s="128"/>
    </row>
    <row r="213" spans="3:39">
      <c r="C213" s="114"/>
      <c r="G213" s="128"/>
      <c r="H213" s="128"/>
      <c r="I213" s="128"/>
      <c r="J213" s="128"/>
      <c r="K213" s="128"/>
      <c r="L213" s="128"/>
      <c r="M213" s="128"/>
      <c r="N213" s="128"/>
      <c r="O213" s="128"/>
      <c r="P213" s="128"/>
      <c r="Q213" s="128"/>
      <c r="R213" s="128"/>
      <c r="S213" s="128"/>
      <c r="T213" s="128"/>
      <c r="U213" s="128"/>
      <c r="V213" s="128"/>
      <c r="W213" s="128"/>
      <c r="X213" s="128"/>
      <c r="Y213" s="128"/>
      <c r="Z213" s="128"/>
      <c r="AA213" s="128"/>
      <c r="AB213" s="128"/>
      <c r="AC213" s="128"/>
      <c r="AD213" s="128"/>
      <c r="AE213" s="128"/>
      <c r="AF213" s="128"/>
      <c r="AG213" s="128"/>
      <c r="AH213" s="128"/>
      <c r="AI213" s="128"/>
      <c r="AJ213" s="128"/>
      <c r="AK213" s="128"/>
      <c r="AL213" s="128"/>
      <c r="AM213" s="128"/>
    </row>
    <row r="214" spans="3:39">
      <c r="C214" s="114"/>
      <c r="G214" s="128"/>
      <c r="H214" s="128"/>
      <c r="I214" s="128"/>
      <c r="J214" s="128"/>
      <c r="K214" s="128"/>
      <c r="L214" s="128"/>
      <c r="M214" s="128"/>
      <c r="N214" s="128"/>
      <c r="O214" s="128"/>
      <c r="P214" s="128"/>
      <c r="Q214" s="128"/>
      <c r="R214" s="128"/>
      <c r="S214" s="128"/>
      <c r="T214" s="128"/>
      <c r="U214" s="128"/>
      <c r="V214" s="128"/>
      <c r="W214" s="128"/>
      <c r="X214" s="128"/>
      <c r="Y214" s="128"/>
      <c r="Z214" s="128"/>
      <c r="AA214" s="128"/>
      <c r="AB214" s="128"/>
      <c r="AC214" s="128"/>
      <c r="AD214" s="128"/>
      <c r="AE214" s="128"/>
      <c r="AF214" s="128"/>
      <c r="AG214" s="128"/>
      <c r="AH214" s="128"/>
      <c r="AI214" s="128"/>
      <c r="AJ214" s="128"/>
      <c r="AK214" s="128"/>
      <c r="AL214" s="128"/>
      <c r="AM214" s="128"/>
    </row>
    <row r="215" spans="3:39">
      <c r="C215" s="114"/>
      <c r="G215" s="128"/>
      <c r="H215" s="128"/>
      <c r="I215" s="128"/>
      <c r="J215" s="128"/>
      <c r="K215" s="128"/>
      <c r="L215" s="128"/>
      <c r="M215" s="128"/>
      <c r="N215" s="128"/>
      <c r="O215" s="128"/>
      <c r="P215" s="128"/>
      <c r="Q215" s="128"/>
      <c r="R215" s="128"/>
      <c r="S215" s="128"/>
      <c r="T215" s="128"/>
      <c r="U215" s="128"/>
      <c r="V215" s="128"/>
      <c r="W215" s="128"/>
      <c r="X215" s="128"/>
      <c r="Y215" s="128"/>
      <c r="Z215" s="128"/>
      <c r="AA215" s="128"/>
      <c r="AB215" s="128"/>
      <c r="AC215" s="128"/>
      <c r="AD215" s="128"/>
      <c r="AE215" s="128"/>
      <c r="AF215" s="128"/>
      <c r="AG215" s="128"/>
      <c r="AH215" s="128"/>
      <c r="AI215" s="128"/>
      <c r="AJ215" s="128"/>
      <c r="AK215" s="128"/>
      <c r="AL215" s="128"/>
      <c r="AM215" s="128"/>
    </row>
    <row r="216" spans="3:39">
      <c r="C216" s="114"/>
      <c r="G216" s="128"/>
      <c r="H216" s="128"/>
      <c r="I216" s="128"/>
      <c r="J216" s="128"/>
      <c r="K216" s="128"/>
      <c r="L216" s="128"/>
      <c r="M216" s="128"/>
      <c r="N216" s="128"/>
      <c r="O216" s="128"/>
      <c r="P216" s="128"/>
      <c r="Q216" s="128"/>
      <c r="R216" s="128"/>
      <c r="S216" s="128"/>
      <c r="T216" s="128"/>
      <c r="U216" s="128"/>
      <c r="V216" s="128"/>
      <c r="W216" s="128"/>
      <c r="X216" s="128"/>
      <c r="Y216" s="128"/>
      <c r="Z216" s="128"/>
      <c r="AA216" s="128"/>
      <c r="AB216" s="128"/>
      <c r="AC216" s="128"/>
      <c r="AD216" s="128"/>
      <c r="AE216" s="128"/>
      <c r="AF216" s="128"/>
      <c r="AG216" s="128"/>
      <c r="AH216" s="128"/>
      <c r="AI216" s="128"/>
      <c r="AJ216" s="128"/>
      <c r="AK216" s="128"/>
      <c r="AL216" s="128"/>
      <c r="AM216" s="128"/>
    </row>
    <row r="217" spans="3:39">
      <c r="C217" s="114"/>
      <c r="G217" s="128"/>
      <c r="H217" s="128"/>
      <c r="I217" s="128"/>
      <c r="J217" s="128"/>
      <c r="K217" s="128"/>
      <c r="L217" s="128"/>
      <c r="M217" s="128"/>
      <c r="N217" s="128"/>
      <c r="O217" s="128"/>
      <c r="P217" s="128"/>
      <c r="Q217" s="128"/>
      <c r="R217" s="128"/>
      <c r="S217" s="128"/>
      <c r="T217" s="128"/>
      <c r="U217" s="128"/>
      <c r="V217" s="128"/>
      <c r="W217" s="128"/>
      <c r="X217" s="128"/>
      <c r="Y217" s="128"/>
      <c r="Z217" s="128"/>
      <c r="AA217" s="128"/>
      <c r="AB217" s="128"/>
      <c r="AC217" s="128"/>
      <c r="AD217" s="128"/>
      <c r="AE217" s="128"/>
      <c r="AF217" s="128"/>
      <c r="AG217" s="128"/>
      <c r="AH217" s="128"/>
      <c r="AI217" s="128"/>
      <c r="AJ217" s="128"/>
      <c r="AK217" s="128"/>
      <c r="AL217" s="128"/>
      <c r="AM217" s="128"/>
    </row>
    <row r="218" spans="3:39">
      <c r="C218" s="114"/>
      <c r="G218" s="128"/>
      <c r="H218" s="128"/>
      <c r="I218" s="128"/>
      <c r="J218" s="128"/>
      <c r="K218" s="128"/>
      <c r="L218" s="128"/>
      <c r="M218" s="128"/>
      <c r="N218" s="128"/>
      <c r="O218" s="128"/>
      <c r="P218" s="128"/>
      <c r="Q218" s="128"/>
      <c r="R218" s="128"/>
      <c r="S218" s="128"/>
      <c r="T218" s="128"/>
      <c r="U218" s="128"/>
      <c r="V218" s="128"/>
      <c r="W218" s="128"/>
      <c r="X218" s="128"/>
      <c r="Y218" s="128"/>
      <c r="Z218" s="128"/>
      <c r="AA218" s="128"/>
      <c r="AB218" s="128"/>
      <c r="AC218" s="128"/>
      <c r="AD218" s="128"/>
      <c r="AE218" s="128"/>
      <c r="AF218" s="128"/>
      <c r="AG218" s="128"/>
      <c r="AH218" s="128"/>
      <c r="AI218" s="128"/>
      <c r="AJ218" s="128"/>
      <c r="AK218" s="128"/>
      <c r="AL218" s="128"/>
      <c r="AM218" s="128"/>
    </row>
    <row r="219" spans="3:39">
      <c r="C219" s="114"/>
      <c r="G219" s="128"/>
      <c r="H219" s="128"/>
      <c r="I219" s="128"/>
      <c r="J219" s="128"/>
      <c r="K219" s="128"/>
      <c r="L219" s="128"/>
      <c r="M219" s="128"/>
      <c r="N219" s="128"/>
      <c r="O219" s="128"/>
      <c r="P219" s="128"/>
      <c r="Q219" s="128"/>
      <c r="R219" s="128"/>
      <c r="S219" s="128"/>
      <c r="T219" s="128"/>
      <c r="U219" s="128"/>
      <c r="V219" s="128"/>
      <c r="W219" s="128"/>
      <c r="X219" s="128"/>
      <c r="Y219" s="128"/>
      <c r="Z219" s="128"/>
      <c r="AA219" s="128"/>
      <c r="AB219" s="128"/>
      <c r="AC219" s="128"/>
      <c r="AD219" s="128"/>
      <c r="AE219" s="128"/>
      <c r="AF219" s="128"/>
      <c r="AG219" s="128"/>
      <c r="AH219" s="128"/>
      <c r="AI219" s="128"/>
      <c r="AJ219" s="128"/>
      <c r="AK219" s="128"/>
      <c r="AL219" s="128"/>
      <c r="AM219" s="128"/>
    </row>
    <row r="220" spans="3:39">
      <c r="C220" s="114"/>
      <c r="G220" s="128"/>
      <c r="H220" s="128"/>
      <c r="I220" s="128"/>
      <c r="J220" s="128"/>
      <c r="K220" s="128"/>
      <c r="L220" s="128"/>
      <c r="M220" s="128"/>
      <c r="N220" s="128"/>
      <c r="O220" s="128"/>
      <c r="P220" s="128"/>
      <c r="Q220" s="128"/>
      <c r="R220" s="128"/>
      <c r="S220" s="128"/>
      <c r="T220" s="128"/>
      <c r="U220" s="128"/>
      <c r="V220" s="128"/>
      <c r="W220" s="128"/>
      <c r="X220" s="128"/>
      <c r="Y220" s="128"/>
      <c r="Z220" s="128"/>
      <c r="AA220" s="128"/>
      <c r="AB220" s="128"/>
      <c r="AC220" s="128"/>
      <c r="AD220" s="128"/>
      <c r="AE220" s="128"/>
      <c r="AF220" s="128"/>
      <c r="AG220" s="128"/>
      <c r="AH220" s="128"/>
      <c r="AI220" s="128"/>
      <c r="AJ220" s="128"/>
      <c r="AK220" s="128"/>
      <c r="AL220" s="128"/>
      <c r="AM220" s="128"/>
    </row>
    <row r="221" spans="3:39">
      <c r="C221" s="114"/>
      <c r="G221" s="128"/>
      <c r="H221" s="128"/>
      <c r="I221" s="128"/>
      <c r="J221" s="128"/>
      <c r="K221" s="128"/>
      <c r="L221" s="128"/>
      <c r="M221" s="128"/>
      <c r="N221" s="128"/>
      <c r="O221" s="128"/>
      <c r="P221" s="128"/>
      <c r="Q221" s="128"/>
      <c r="R221" s="128"/>
      <c r="S221" s="128"/>
      <c r="T221" s="128"/>
      <c r="U221" s="128"/>
      <c r="V221" s="128"/>
      <c r="W221" s="128"/>
      <c r="X221" s="128"/>
      <c r="Y221" s="128"/>
      <c r="Z221" s="128"/>
      <c r="AA221" s="128"/>
      <c r="AB221" s="128"/>
      <c r="AC221" s="128"/>
      <c r="AD221" s="128"/>
      <c r="AE221" s="128"/>
      <c r="AF221" s="128"/>
      <c r="AG221" s="128"/>
      <c r="AH221" s="128"/>
      <c r="AI221" s="128"/>
      <c r="AJ221" s="128"/>
      <c r="AK221" s="128"/>
      <c r="AL221" s="128"/>
      <c r="AM221" s="128"/>
    </row>
    <row r="222" spans="3:39">
      <c r="C222" s="114"/>
      <c r="G222" s="128"/>
      <c r="H222" s="128"/>
      <c r="I222" s="128"/>
      <c r="J222" s="128"/>
      <c r="K222" s="128"/>
      <c r="L222" s="128"/>
      <c r="M222" s="128"/>
      <c r="N222" s="128"/>
      <c r="O222" s="128"/>
      <c r="P222" s="128"/>
      <c r="Q222" s="128"/>
      <c r="R222" s="128"/>
      <c r="S222" s="128"/>
      <c r="T222" s="128"/>
      <c r="U222" s="128"/>
      <c r="V222" s="128"/>
      <c r="W222" s="128"/>
      <c r="X222" s="128"/>
      <c r="Y222" s="128"/>
      <c r="Z222" s="128"/>
      <c r="AA222" s="128"/>
      <c r="AB222" s="128"/>
      <c r="AC222" s="128"/>
      <c r="AD222" s="128"/>
      <c r="AE222" s="128"/>
      <c r="AF222" s="128"/>
      <c r="AG222" s="128"/>
      <c r="AH222" s="128"/>
      <c r="AI222" s="128"/>
      <c r="AJ222" s="128"/>
      <c r="AK222" s="128"/>
      <c r="AL222" s="128"/>
      <c r="AM222" s="128"/>
    </row>
    <row r="223" spans="3:39">
      <c r="C223" s="114"/>
      <c r="G223" s="128"/>
      <c r="H223" s="128"/>
      <c r="I223" s="128"/>
      <c r="J223" s="128"/>
      <c r="K223" s="128"/>
      <c r="L223" s="128"/>
      <c r="M223" s="128"/>
      <c r="N223" s="128"/>
      <c r="O223" s="128"/>
      <c r="P223" s="128"/>
      <c r="Q223" s="128"/>
      <c r="R223" s="128"/>
      <c r="S223" s="128"/>
      <c r="T223" s="128"/>
      <c r="U223" s="128"/>
      <c r="V223" s="128"/>
      <c r="W223" s="128"/>
      <c r="X223" s="128"/>
      <c r="Y223" s="128"/>
      <c r="Z223" s="128"/>
      <c r="AA223" s="128"/>
      <c r="AB223" s="128"/>
      <c r="AC223" s="128"/>
      <c r="AD223" s="128"/>
      <c r="AE223" s="128"/>
      <c r="AF223" s="128"/>
      <c r="AG223" s="128"/>
      <c r="AH223" s="128"/>
      <c r="AI223" s="128"/>
      <c r="AJ223" s="128"/>
      <c r="AK223" s="128"/>
      <c r="AL223" s="128"/>
      <c r="AM223" s="128"/>
    </row>
    <row r="224" spans="3:39">
      <c r="C224" s="114"/>
      <c r="G224" s="128"/>
      <c r="H224" s="128"/>
      <c r="I224" s="128"/>
      <c r="J224" s="128"/>
      <c r="K224" s="128"/>
      <c r="L224" s="128"/>
      <c r="M224" s="128"/>
      <c r="N224" s="128"/>
      <c r="O224" s="128"/>
      <c r="P224" s="128"/>
      <c r="Q224" s="128"/>
      <c r="R224" s="128"/>
      <c r="S224" s="128"/>
      <c r="T224" s="128"/>
      <c r="U224" s="128"/>
      <c r="V224" s="128"/>
      <c r="W224" s="128"/>
      <c r="X224" s="128"/>
      <c r="Y224" s="128"/>
      <c r="Z224" s="128"/>
      <c r="AA224" s="128"/>
      <c r="AB224" s="128"/>
      <c r="AC224" s="128"/>
      <c r="AD224" s="128"/>
      <c r="AE224" s="128"/>
      <c r="AF224" s="128"/>
      <c r="AG224" s="128"/>
      <c r="AH224" s="128"/>
      <c r="AI224" s="128"/>
      <c r="AJ224" s="128"/>
      <c r="AK224" s="128"/>
      <c r="AL224" s="128"/>
      <c r="AM224" s="128"/>
    </row>
    <row r="225" spans="3:39">
      <c r="C225" s="114"/>
      <c r="G225" s="128"/>
      <c r="H225" s="128"/>
      <c r="I225" s="128"/>
      <c r="J225" s="128"/>
      <c r="K225" s="128"/>
      <c r="L225" s="128"/>
      <c r="M225" s="128"/>
      <c r="N225" s="128"/>
      <c r="O225" s="128"/>
      <c r="P225" s="128"/>
      <c r="Q225" s="128"/>
      <c r="R225" s="128"/>
      <c r="S225" s="128"/>
      <c r="T225" s="128"/>
      <c r="U225" s="128"/>
      <c r="V225" s="128"/>
      <c r="W225" s="128"/>
      <c r="X225" s="128"/>
      <c r="Y225" s="128"/>
      <c r="Z225" s="128"/>
      <c r="AA225" s="128"/>
      <c r="AB225" s="128"/>
      <c r="AC225" s="128"/>
      <c r="AD225" s="128"/>
      <c r="AE225" s="128"/>
      <c r="AF225" s="128"/>
      <c r="AG225" s="128"/>
      <c r="AH225" s="128"/>
      <c r="AI225" s="128"/>
      <c r="AJ225" s="128"/>
      <c r="AK225" s="128"/>
      <c r="AL225" s="128"/>
      <c r="AM225" s="128"/>
    </row>
    <row r="226" spans="3:39">
      <c r="C226" s="114"/>
      <c r="G226" s="128"/>
      <c r="H226" s="128"/>
      <c r="I226" s="128"/>
      <c r="J226" s="128"/>
      <c r="K226" s="128"/>
      <c r="L226" s="128"/>
      <c r="M226" s="128"/>
      <c r="N226" s="128"/>
      <c r="O226" s="128"/>
      <c r="P226" s="128"/>
      <c r="Q226" s="128"/>
      <c r="R226" s="128"/>
      <c r="S226" s="128"/>
      <c r="T226" s="128"/>
      <c r="U226" s="128"/>
      <c r="V226" s="128"/>
      <c r="W226" s="128"/>
      <c r="X226" s="128"/>
      <c r="Y226" s="128"/>
      <c r="Z226" s="128"/>
      <c r="AA226" s="128"/>
      <c r="AB226" s="128"/>
      <c r="AC226" s="128"/>
      <c r="AD226" s="128"/>
      <c r="AE226" s="128"/>
      <c r="AF226" s="128"/>
      <c r="AG226" s="128"/>
      <c r="AH226" s="128"/>
      <c r="AI226" s="128"/>
      <c r="AJ226" s="128"/>
      <c r="AK226" s="128"/>
      <c r="AL226" s="128"/>
      <c r="AM226" s="128"/>
    </row>
    <row r="227" spans="3:39">
      <c r="C227" s="114"/>
      <c r="G227" s="128"/>
      <c r="H227" s="128"/>
      <c r="I227" s="128"/>
      <c r="J227" s="128"/>
      <c r="K227" s="128"/>
      <c r="L227" s="128"/>
      <c r="M227" s="128"/>
      <c r="N227" s="128"/>
      <c r="O227" s="128"/>
      <c r="P227" s="128"/>
      <c r="Q227" s="128"/>
      <c r="R227" s="128"/>
      <c r="S227" s="128"/>
      <c r="T227" s="128"/>
      <c r="U227" s="128"/>
      <c r="V227" s="128"/>
      <c r="W227" s="128"/>
      <c r="X227" s="128"/>
      <c r="Y227" s="128"/>
      <c r="Z227" s="128"/>
      <c r="AA227" s="128"/>
      <c r="AB227" s="128"/>
      <c r="AC227" s="128"/>
      <c r="AD227" s="128"/>
      <c r="AE227" s="128"/>
      <c r="AF227" s="128"/>
      <c r="AG227" s="128"/>
      <c r="AH227" s="128"/>
      <c r="AI227" s="128"/>
      <c r="AJ227" s="128"/>
      <c r="AK227" s="128"/>
      <c r="AL227" s="128"/>
      <c r="AM227" s="128"/>
    </row>
    <row r="228" spans="3:39">
      <c r="C228" s="114"/>
      <c r="G228" s="128"/>
      <c r="H228" s="128"/>
      <c r="I228" s="128"/>
      <c r="J228" s="128"/>
      <c r="K228" s="128"/>
      <c r="L228" s="128"/>
      <c r="M228" s="128"/>
      <c r="N228" s="128"/>
      <c r="O228" s="128"/>
      <c r="P228" s="128"/>
      <c r="Q228" s="128"/>
      <c r="R228" s="128"/>
      <c r="S228" s="128"/>
      <c r="T228" s="128"/>
      <c r="U228" s="128"/>
      <c r="V228" s="128"/>
      <c r="W228" s="128"/>
      <c r="X228" s="128"/>
      <c r="Y228" s="128"/>
      <c r="Z228" s="128"/>
      <c r="AA228" s="128"/>
      <c r="AB228" s="128"/>
      <c r="AC228" s="128"/>
      <c r="AD228" s="128"/>
      <c r="AE228" s="128"/>
      <c r="AF228" s="128"/>
      <c r="AG228" s="128"/>
      <c r="AH228" s="128"/>
      <c r="AI228" s="128"/>
      <c r="AJ228" s="128"/>
      <c r="AK228" s="128"/>
      <c r="AL228" s="128"/>
      <c r="AM228" s="128"/>
    </row>
    <row r="229" spans="3:39">
      <c r="C229" s="114"/>
      <c r="G229" s="128"/>
      <c r="H229" s="128"/>
      <c r="I229" s="128"/>
      <c r="J229" s="128"/>
      <c r="K229" s="128"/>
      <c r="L229" s="128"/>
      <c r="M229" s="128"/>
      <c r="N229" s="128"/>
      <c r="O229" s="128"/>
      <c r="P229" s="128"/>
      <c r="Q229" s="128"/>
      <c r="R229" s="128"/>
      <c r="S229" s="128"/>
      <c r="T229" s="128"/>
      <c r="U229" s="128"/>
      <c r="V229" s="128"/>
      <c r="W229" s="128"/>
      <c r="X229" s="128"/>
      <c r="Y229" s="128"/>
      <c r="Z229" s="128"/>
      <c r="AA229" s="128"/>
      <c r="AB229" s="128"/>
      <c r="AC229" s="128"/>
      <c r="AD229" s="128"/>
      <c r="AE229" s="128"/>
      <c r="AF229" s="128"/>
      <c r="AG229" s="128"/>
      <c r="AH229" s="128"/>
      <c r="AI229" s="128"/>
      <c r="AJ229" s="128"/>
      <c r="AK229" s="128"/>
      <c r="AL229" s="128"/>
      <c r="AM229" s="128"/>
    </row>
    <row r="230" spans="3:39">
      <c r="C230" s="114"/>
      <c r="G230" s="128"/>
      <c r="H230" s="128"/>
      <c r="I230" s="128"/>
      <c r="J230" s="128"/>
      <c r="K230" s="128"/>
      <c r="L230" s="128"/>
      <c r="M230" s="128"/>
      <c r="N230" s="128"/>
      <c r="O230" s="128"/>
      <c r="P230" s="128"/>
      <c r="Q230" s="128"/>
      <c r="R230" s="128"/>
      <c r="S230" s="128"/>
      <c r="T230" s="128"/>
      <c r="U230" s="128"/>
      <c r="V230" s="128"/>
      <c r="W230" s="128"/>
      <c r="X230" s="128"/>
      <c r="Y230" s="128"/>
      <c r="Z230" s="128"/>
      <c r="AA230" s="128"/>
      <c r="AB230" s="128"/>
      <c r="AC230" s="128"/>
      <c r="AD230" s="128"/>
      <c r="AE230" s="128"/>
      <c r="AF230" s="128"/>
      <c r="AG230" s="128"/>
      <c r="AH230" s="128"/>
      <c r="AI230" s="128"/>
      <c r="AJ230" s="128"/>
      <c r="AK230" s="128"/>
      <c r="AL230" s="128"/>
      <c r="AM230" s="128"/>
    </row>
    <row r="231" spans="3:39">
      <c r="C231" s="114"/>
      <c r="G231" s="128"/>
      <c r="H231" s="128"/>
      <c r="I231" s="128"/>
      <c r="J231" s="128"/>
      <c r="K231" s="128"/>
      <c r="L231" s="128"/>
      <c r="M231" s="128"/>
      <c r="N231" s="128"/>
      <c r="O231" s="128"/>
      <c r="P231" s="128"/>
      <c r="Q231" s="128"/>
      <c r="R231" s="128"/>
      <c r="S231" s="128"/>
      <c r="T231" s="128"/>
      <c r="U231" s="128"/>
      <c r="V231" s="128"/>
      <c r="W231" s="128"/>
      <c r="X231" s="128"/>
      <c r="Y231" s="128"/>
      <c r="Z231" s="128"/>
      <c r="AA231" s="128"/>
      <c r="AB231" s="128"/>
      <c r="AC231" s="128"/>
      <c r="AD231" s="128"/>
      <c r="AE231" s="128"/>
      <c r="AF231" s="128"/>
      <c r="AG231" s="128"/>
      <c r="AH231" s="128"/>
      <c r="AI231" s="128"/>
      <c r="AJ231" s="128"/>
      <c r="AK231" s="128"/>
      <c r="AL231" s="128"/>
      <c r="AM231" s="128"/>
    </row>
    <row r="232" spans="3:39">
      <c r="C232" s="114"/>
      <c r="G232" s="128"/>
      <c r="H232" s="128"/>
      <c r="I232" s="128"/>
      <c r="J232" s="128"/>
      <c r="K232" s="128"/>
      <c r="L232" s="128"/>
      <c r="M232" s="128"/>
      <c r="N232" s="128"/>
      <c r="O232" s="128"/>
      <c r="P232" s="128"/>
      <c r="Q232" s="128"/>
      <c r="R232" s="128"/>
      <c r="S232" s="128"/>
      <c r="T232" s="128"/>
      <c r="U232" s="128"/>
      <c r="V232" s="128"/>
      <c r="W232" s="128"/>
      <c r="X232" s="128"/>
      <c r="Y232" s="128"/>
      <c r="Z232" s="128"/>
      <c r="AA232" s="128"/>
      <c r="AB232" s="128"/>
      <c r="AC232" s="128"/>
      <c r="AD232" s="128"/>
      <c r="AE232" s="128"/>
      <c r="AF232" s="128"/>
      <c r="AG232" s="128"/>
      <c r="AH232" s="128"/>
      <c r="AI232" s="128"/>
      <c r="AJ232" s="128"/>
      <c r="AK232" s="128"/>
      <c r="AL232" s="128"/>
      <c r="AM232" s="128"/>
    </row>
    <row r="233" spans="3:39">
      <c r="C233" s="114"/>
      <c r="G233" s="128"/>
      <c r="H233" s="128"/>
      <c r="I233" s="128"/>
      <c r="J233" s="128"/>
      <c r="K233" s="128"/>
      <c r="L233" s="128"/>
      <c r="M233" s="128"/>
      <c r="N233" s="128"/>
      <c r="O233" s="128"/>
      <c r="P233" s="128"/>
      <c r="Q233" s="128"/>
      <c r="R233" s="128"/>
      <c r="S233" s="128"/>
      <c r="T233" s="128"/>
      <c r="U233" s="128"/>
      <c r="V233" s="128"/>
      <c r="W233" s="128"/>
      <c r="X233" s="128"/>
      <c r="Y233" s="128"/>
      <c r="Z233" s="128"/>
      <c r="AA233" s="128"/>
      <c r="AB233" s="128"/>
      <c r="AC233" s="128"/>
      <c r="AD233" s="128"/>
      <c r="AE233" s="128"/>
      <c r="AF233" s="128"/>
      <c r="AG233" s="128"/>
      <c r="AH233" s="128"/>
      <c r="AI233" s="128"/>
      <c r="AJ233" s="128"/>
      <c r="AK233" s="128"/>
      <c r="AL233" s="128"/>
      <c r="AM233" s="128"/>
    </row>
    <row r="234" spans="3:39">
      <c r="C234" s="114"/>
      <c r="G234" s="128"/>
      <c r="H234" s="128"/>
      <c r="I234" s="128"/>
      <c r="J234" s="128"/>
      <c r="K234" s="128"/>
      <c r="L234" s="128"/>
      <c r="M234" s="128"/>
      <c r="N234" s="128"/>
      <c r="O234" s="128"/>
      <c r="P234" s="128"/>
      <c r="Q234" s="128"/>
      <c r="R234" s="128"/>
      <c r="S234" s="128"/>
      <c r="T234" s="128"/>
      <c r="U234" s="128"/>
      <c r="V234" s="128"/>
      <c r="W234" s="128"/>
      <c r="X234" s="128"/>
      <c r="Y234" s="128"/>
      <c r="Z234" s="128"/>
      <c r="AA234" s="128"/>
      <c r="AB234" s="128"/>
      <c r="AC234" s="128"/>
      <c r="AD234" s="128"/>
      <c r="AE234" s="128"/>
      <c r="AF234" s="128"/>
      <c r="AG234" s="128"/>
      <c r="AH234" s="128"/>
      <c r="AI234" s="128"/>
      <c r="AJ234" s="128"/>
      <c r="AK234" s="128"/>
      <c r="AL234" s="128"/>
      <c r="AM234" s="128"/>
    </row>
    <row r="235" spans="3:39">
      <c r="C235" s="114"/>
      <c r="G235" s="128"/>
      <c r="H235" s="128"/>
      <c r="I235" s="128"/>
      <c r="J235" s="128"/>
      <c r="K235" s="128"/>
      <c r="L235" s="128"/>
      <c r="M235" s="128"/>
      <c r="N235" s="128"/>
      <c r="O235" s="128"/>
      <c r="P235" s="128"/>
      <c r="Q235" s="128"/>
      <c r="R235" s="128"/>
      <c r="S235" s="128"/>
      <c r="T235" s="128"/>
      <c r="U235" s="128"/>
      <c r="V235" s="128"/>
      <c r="W235" s="128"/>
      <c r="X235" s="128"/>
      <c r="Y235" s="128"/>
      <c r="Z235" s="128"/>
      <c r="AA235" s="128"/>
      <c r="AB235" s="128"/>
      <c r="AC235" s="128"/>
      <c r="AD235" s="128"/>
      <c r="AE235" s="128"/>
      <c r="AF235" s="128"/>
      <c r="AG235" s="128"/>
      <c r="AH235" s="128"/>
      <c r="AI235" s="128"/>
      <c r="AJ235" s="128"/>
      <c r="AK235" s="128"/>
      <c r="AL235" s="128"/>
      <c r="AM235" s="128"/>
    </row>
    <row r="236" spans="3:39">
      <c r="C236" s="114"/>
      <c r="G236" s="128"/>
      <c r="H236" s="128"/>
      <c r="I236" s="128"/>
      <c r="J236" s="128"/>
      <c r="K236" s="128"/>
      <c r="L236" s="128"/>
      <c r="M236" s="128"/>
      <c r="N236" s="128"/>
      <c r="O236" s="128"/>
      <c r="P236" s="128"/>
      <c r="Q236" s="128"/>
      <c r="R236" s="128"/>
      <c r="S236" s="128"/>
      <c r="T236" s="128"/>
      <c r="U236" s="128"/>
      <c r="V236" s="128"/>
      <c r="W236" s="128"/>
      <c r="X236" s="128"/>
      <c r="Y236" s="128"/>
      <c r="Z236" s="128"/>
      <c r="AA236" s="128"/>
      <c r="AB236" s="128"/>
      <c r="AC236" s="128"/>
      <c r="AD236" s="128"/>
      <c r="AE236" s="128"/>
      <c r="AF236" s="128"/>
      <c r="AG236" s="128"/>
      <c r="AH236" s="128"/>
      <c r="AI236" s="128"/>
      <c r="AJ236" s="128"/>
      <c r="AK236" s="128"/>
      <c r="AL236" s="128"/>
      <c r="AM236" s="128"/>
    </row>
    <row r="237" spans="3:39">
      <c r="C237" s="114"/>
      <c r="G237" s="128"/>
      <c r="H237" s="128"/>
      <c r="I237" s="128"/>
      <c r="J237" s="128"/>
      <c r="K237" s="128"/>
      <c r="L237" s="128"/>
      <c r="M237" s="128"/>
      <c r="N237" s="128"/>
      <c r="O237" s="128"/>
      <c r="P237" s="128"/>
      <c r="Q237" s="128"/>
      <c r="R237" s="128"/>
      <c r="S237" s="128"/>
      <c r="T237" s="128"/>
      <c r="U237" s="128"/>
      <c r="V237" s="128"/>
      <c r="W237" s="128"/>
      <c r="X237" s="128"/>
      <c r="Y237" s="128"/>
      <c r="Z237" s="128"/>
      <c r="AA237" s="128"/>
      <c r="AB237" s="128"/>
      <c r="AC237" s="128"/>
      <c r="AD237" s="128"/>
      <c r="AE237" s="128"/>
      <c r="AF237" s="128"/>
      <c r="AG237" s="128"/>
      <c r="AH237" s="128"/>
      <c r="AI237" s="128"/>
      <c r="AJ237" s="128"/>
      <c r="AK237" s="128"/>
      <c r="AL237" s="128"/>
      <c r="AM237" s="128"/>
    </row>
    <row r="238" spans="3:39">
      <c r="C238" s="114"/>
      <c r="G238" s="128"/>
      <c r="H238" s="128"/>
      <c r="I238" s="128"/>
      <c r="J238" s="128"/>
      <c r="K238" s="128"/>
      <c r="L238" s="128"/>
      <c r="M238" s="128"/>
      <c r="N238" s="128"/>
      <c r="O238" s="128"/>
      <c r="P238" s="128"/>
      <c r="Q238" s="128"/>
      <c r="R238" s="128"/>
      <c r="S238" s="128"/>
      <c r="T238" s="128"/>
      <c r="U238" s="128"/>
      <c r="V238" s="128"/>
      <c r="W238" s="128"/>
      <c r="X238" s="128"/>
      <c r="Y238" s="128"/>
      <c r="Z238" s="128"/>
      <c r="AA238" s="128"/>
      <c r="AB238" s="128"/>
      <c r="AC238" s="128"/>
      <c r="AD238" s="128"/>
      <c r="AE238" s="128"/>
      <c r="AF238" s="128"/>
      <c r="AG238" s="128"/>
      <c r="AH238" s="128"/>
      <c r="AI238" s="128"/>
      <c r="AJ238" s="128"/>
      <c r="AK238" s="128"/>
      <c r="AL238" s="128"/>
      <c r="AM238" s="128"/>
    </row>
    <row r="239" spans="3:39">
      <c r="C239" s="114"/>
      <c r="G239" s="128"/>
      <c r="H239" s="128"/>
      <c r="I239" s="128"/>
      <c r="J239" s="128"/>
      <c r="K239" s="128"/>
      <c r="L239" s="128"/>
      <c r="M239" s="128"/>
      <c r="N239" s="128"/>
      <c r="O239" s="128"/>
      <c r="P239" s="128"/>
      <c r="Q239" s="128"/>
      <c r="R239" s="128"/>
      <c r="S239" s="128"/>
      <c r="T239" s="128"/>
      <c r="U239" s="128"/>
      <c r="V239" s="128"/>
      <c r="W239" s="128"/>
      <c r="X239" s="128"/>
      <c r="Y239" s="128"/>
      <c r="Z239" s="128"/>
      <c r="AA239" s="128"/>
      <c r="AB239" s="128"/>
      <c r="AC239" s="128"/>
      <c r="AD239" s="128"/>
      <c r="AE239" s="128"/>
      <c r="AF239" s="128"/>
      <c r="AG239" s="128"/>
      <c r="AH239" s="128"/>
      <c r="AI239" s="128"/>
      <c r="AJ239" s="128"/>
      <c r="AK239" s="128"/>
      <c r="AL239" s="128"/>
      <c r="AM239" s="128"/>
    </row>
    <row r="240" spans="3:39">
      <c r="C240" s="114"/>
      <c r="G240" s="128"/>
      <c r="H240" s="128"/>
      <c r="I240" s="128"/>
      <c r="J240" s="128"/>
      <c r="K240" s="128"/>
      <c r="L240" s="128"/>
      <c r="M240" s="128"/>
      <c r="N240" s="128"/>
      <c r="O240" s="128"/>
      <c r="P240" s="128"/>
      <c r="Q240" s="128"/>
      <c r="R240" s="128"/>
      <c r="S240" s="128"/>
      <c r="T240" s="128"/>
      <c r="U240" s="128"/>
      <c r="V240" s="128"/>
      <c r="W240" s="128"/>
      <c r="X240" s="128"/>
      <c r="Y240" s="128"/>
      <c r="Z240" s="128"/>
      <c r="AA240" s="128"/>
      <c r="AB240" s="128"/>
      <c r="AC240" s="128"/>
      <c r="AD240" s="128"/>
      <c r="AE240" s="128"/>
      <c r="AF240" s="128"/>
      <c r="AG240" s="128"/>
      <c r="AH240" s="128"/>
      <c r="AI240" s="128"/>
      <c r="AJ240" s="128"/>
      <c r="AK240" s="128"/>
      <c r="AL240" s="128"/>
      <c r="AM240" s="128"/>
    </row>
    <row r="241" spans="3:39">
      <c r="C241" s="114"/>
      <c r="G241" s="128"/>
      <c r="H241" s="128"/>
      <c r="I241" s="128"/>
      <c r="J241" s="128"/>
      <c r="K241" s="128"/>
      <c r="L241" s="128"/>
      <c r="M241" s="128"/>
      <c r="N241" s="128"/>
      <c r="O241" s="128"/>
      <c r="P241" s="128"/>
      <c r="Q241" s="128"/>
      <c r="R241" s="128"/>
      <c r="S241" s="128"/>
      <c r="T241" s="128"/>
      <c r="U241" s="128"/>
      <c r="V241" s="128"/>
      <c r="W241" s="128"/>
      <c r="X241" s="128"/>
      <c r="Y241" s="128"/>
      <c r="Z241" s="128"/>
      <c r="AA241" s="128"/>
      <c r="AB241" s="128"/>
      <c r="AC241" s="128"/>
      <c r="AD241" s="128"/>
      <c r="AE241" s="128"/>
      <c r="AF241" s="128"/>
      <c r="AG241" s="128"/>
      <c r="AH241" s="128"/>
      <c r="AI241" s="128"/>
      <c r="AJ241" s="128"/>
      <c r="AK241" s="128"/>
      <c r="AL241" s="128"/>
      <c r="AM241" s="128"/>
    </row>
    <row r="242" spans="3:39">
      <c r="C242" s="114"/>
      <c r="G242" s="128"/>
      <c r="H242" s="128"/>
      <c r="I242" s="128"/>
      <c r="J242" s="128"/>
      <c r="K242" s="128"/>
      <c r="L242" s="128"/>
      <c r="M242" s="128"/>
      <c r="N242" s="128"/>
      <c r="O242" s="128"/>
      <c r="P242" s="128"/>
      <c r="Q242" s="128"/>
      <c r="R242" s="128"/>
      <c r="S242" s="128"/>
      <c r="T242" s="128"/>
      <c r="U242" s="128"/>
      <c r="V242" s="128"/>
      <c r="W242" s="128"/>
      <c r="X242" s="128"/>
      <c r="Y242" s="128"/>
      <c r="Z242" s="128"/>
      <c r="AA242" s="128"/>
      <c r="AB242" s="128"/>
      <c r="AC242" s="128"/>
      <c r="AD242" s="128"/>
      <c r="AE242" s="128"/>
      <c r="AF242" s="128"/>
      <c r="AG242" s="128"/>
      <c r="AH242" s="128"/>
      <c r="AI242" s="128"/>
      <c r="AJ242" s="128"/>
      <c r="AK242" s="128"/>
      <c r="AL242" s="128"/>
      <c r="AM242" s="128"/>
    </row>
    <row r="243" spans="3:39">
      <c r="C243" s="114"/>
      <c r="G243" s="128"/>
      <c r="H243" s="128"/>
      <c r="I243" s="128"/>
      <c r="J243" s="128"/>
      <c r="K243" s="128"/>
      <c r="L243" s="128"/>
      <c r="M243" s="128"/>
      <c r="N243" s="128"/>
      <c r="O243" s="128"/>
      <c r="P243" s="128"/>
      <c r="Q243" s="128"/>
      <c r="R243" s="128"/>
      <c r="S243" s="128"/>
      <c r="T243" s="128"/>
      <c r="U243" s="128"/>
      <c r="V243" s="128"/>
      <c r="W243" s="128"/>
      <c r="X243" s="128"/>
      <c r="Y243" s="128"/>
      <c r="Z243" s="128"/>
      <c r="AA243" s="128"/>
      <c r="AB243" s="128"/>
      <c r="AC243" s="128"/>
      <c r="AD243" s="128"/>
      <c r="AE243" s="128"/>
      <c r="AF243" s="128"/>
      <c r="AG243" s="128"/>
      <c r="AH243" s="128"/>
      <c r="AI243" s="128"/>
      <c r="AJ243" s="128"/>
      <c r="AK243" s="128"/>
      <c r="AL243" s="128"/>
      <c r="AM243" s="128"/>
    </row>
    <row r="244" spans="3:39">
      <c r="C244" s="114"/>
      <c r="G244" s="128"/>
      <c r="H244" s="128"/>
      <c r="I244" s="128"/>
      <c r="J244" s="128"/>
      <c r="K244" s="128"/>
      <c r="L244" s="128"/>
      <c r="M244" s="128"/>
      <c r="N244" s="128"/>
      <c r="O244" s="128"/>
      <c r="P244" s="128"/>
      <c r="Q244" s="128"/>
      <c r="R244" s="128"/>
      <c r="S244" s="128"/>
      <c r="T244" s="128"/>
      <c r="U244" s="128"/>
      <c r="V244" s="128"/>
      <c r="W244" s="128"/>
      <c r="X244" s="128"/>
      <c r="Y244" s="128"/>
      <c r="Z244" s="128"/>
      <c r="AA244" s="128"/>
      <c r="AB244" s="128"/>
      <c r="AC244" s="128"/>
      <c r="AD244" s="128"/>
      <c r="AE244" s="128"/>
      <c r="AF244" s="128"/>
      <c r="AG244" s="128"/>
      <c r="AH244" s="128"/>
      <c r="AI244" s="128"/>
      <c r="AJ244" s="128"/>
      <c r="AK244" s="128"/>
      <c r="AL244" s="128"/>
      <c r="AM244" s="128"/>
    </row>
    <row r="245" spans="3:39">
      <c r="C245" s="114"/>
      <c r="G245" s="128"/>
      <c r="H245" s="128"/>
      <c r="I245" s="128"/>
      <c r="J245" s="128"/>
      <c r="K245" s="128"/>
      <c r="L245" s="128"/>
      <c r="M245" s="128"/>
      <c r="N245" s="128"/>
      <c r="O245" s="128"/>
      <c r="P245" s="128"/>
      <c r="Q245" s="128"/>
      <c r="R245" s="128"/>
      <c r="S245" s="128"/>
      <c r="T245" s="128"/>
      <c r="U245" s="128"/>
      <c r="V245" s="128"/>
      <c r="W245" s="128"/>
      <c r="X245" s="128"/>
      <c r="Y245" s="128"/>
      <c r="Z245" s="128"/>
      <c r="AA245" s="128"/>
      <c r="AB245" s="128"/>
      <c r="AC245" s="128"/>
      <c r="AD245" s="128"/>
      <c r="AE245" s="128"/>
      <c r="AF245" s="128"/>
      <c r="AG245" s="128"/>
      <c r="AH245" s="128"/>
      <c r="AI245" s="128"/>
      <c r="AJ245" s="128"/>
      <c r="AK245" s="128"/>
      <c r="AL245" s="128"/>
      <c r="AM245" s="128"/>
    </row>
    <row r="246" spans="3:39">
      <c r="C246" s="114"/>
      <c r="G246" s="128"/>
      <c r="H246" s="128"/>
      <c r="I246" s="128"/>
      <c r="J246" s="128"/>
      <c r="K246" s="128"/>
      <c r="L246" s="128"/>
      <c r="M246" s="128"/>
      <c r="N246" s="128"/>
      <c r="O246" s="128"/>
      <c r="P246" s="128"/>
      <c r="Q246" s="128"/>
      <c r="R246" s="128"/>
      <c r="S246" s="128"/>
      <c r="T246" s="128"/>
      <c r="U246" s="128"/>
      <c r="V246" s="128"/>
      <c r="W246" s="128"/>
      <c r="X246" s="128"/>
      <c r="Y246" s="128"/>
      <c r="Z246" s="128"/>
      <c r="AA246" s="128"/>
      <c r="AB246" s="128"/>
      <c r="AC246" s="128"/>
      <c r="AD246" s="128"/>
      <c r="AE246" s="128"/>
      <c r="AF246" s="128"/>
      <c r="AG246" s="128"/>
      <c r="AH246" s="128"/>
      <c r="AI246" s="128"/>
      <c r="AJ246" s="128"/>
      <c r="AK246" s="128"/>
      <c r="AL246" s="128"/>
      <c r="AM246" s="128"/>
    </row>
    <row r="247" spans="3:39">
      <c r="C247" s="114"/>
      <c r="G247" s="128"/>
      <c r="H247" s="128"/>
      <c r="I247" s="128"/>
      <c r="J247" s="128"/>
      <c r="K247" s="128"/>
      <c r="L247" s="128"/>
      <c r="M247" s="128"/>
      <c r="N247" s="128"/>
      <c r="O247" s="128"/>
      <c r="P247" s="128"/>
      <c r="Q247" s="128"/>
      <c r="R247" s="128"/>
      <c r="S247" s="128"/>
      <c r="T247" s="128"/>
      <c r="U247" s="128"/>
      <c r="V247" s="128"/>
      <c r="W247" s="128"/>
      <c r="X247" s="128"/>
      <c r="Y247" s="128"/>
      <c r="Z247" s="128"/>
      <c r="AA247" s="128"/>
      <c r="AB247" s="128"/>
      <c r="AC247" s="128"/>
      <c r="AD247" s="128"/>
      <c r="AE247" s="128"/>
      <c r="AF247" s="128"/>
      <c r="AG247" s="128"/>
      <c r="AH247" s="128"/>
      <c r="AI247" s="128"/>
      <c r="AJ247" s="128"/>
      <c r="AK247" s="128"/>
      <c r="AL247" s="128"/>
      <c r="AM247" s="128"/>
    </row>
    <row r="248" spans="3:39">
      <c r="C248" s="114"/>
      <c r="G248" s="128"/>
      <c r="H248" s="128"/>
      <c r="I248" s="128"/>
      <c r="J248" s="128"/>
      <c r="K248" s="128"/>
      <c r="L248" s="128"/>
      <c r="M248" s="128"/>
      <c r="N248" s="128"/>
      <c r="O248" s="128"/>
      <c r="P248" s="128"/>
      <c r="Q248" s="128"/>
      <c r="R248" s="128"/>
      <c r="S248" s="128"/>
      <c r="T248" s="128"/>
      <c r="U248" s="128"/>
      <c r="V248" s="128"/>
      <c r="W248" s="128"/>
      <c r="X248" s="128"/>
      <c r="Y248" s="128"/>
      <c r="Z248" s="128"/>
      <c r="AA248" s="128"/>
      <c r="AB248" s="128"/>
      <c r="AC248" s="128"/>
      <c r="AD248" s="128"/>
      <c r="AE248" s="128"/>
      <c r="AF248" s="128"/>
      <c r="AG248" s="128"/>
      <c r="AH248" s="128"/>
      <c r="AI248" s="128"/>
      <c r="AJ248" s="128"/>
      <c r="AK248" s="128"/>
      <c r="AL248" s="128"/>
      <c r="AM248" s="128"/>
    </row>
    <row r="249" spans="3:39">
      <c r="C249" s="114"/>
      <c r="G249" s="128"/>
      <c r="H249" s="128"/>
      <c r="I249" s="128"/>
      <c r="J249" s="128"/>
      <c r="K249" s="128"/>
      <c r="L249" s="128"/>
      <c r="M249" s="128"/>
      <c r="N249" s="128"/>
      <c r="O249" s="128"/>
      <c r="P249" s="128"/>
      <c r="Q249" s="128"/>
      <c r="R249" s="128"/>
      <c r="S249" s="128"/>
      <c r="T249" s="128"/>
      <c r="U249" s="128"/>
      <c r="V249" s="128"/>
      <c r="W249" s="128"/>
      <c r="X249" s="128"/>
      <c r="Y249" s="128"/>
      <c r="Z249" s="128"/>
      <c r="AA249" s="128"/>
      <c r="AB249" s="128"/>
      <c r="AC249" s="128"/>
      <c r="AD249" s="128"/>
      <c r="AE249" s="128"/>
      <c r="AF249" s="128"/>
      <c r="AG249" s="128"/>
      <c r="AH249" s="128"/>
      <c r="AI249" s="128"/>
      <c r="AJ249" s="128"/>
      <c r="AK249" s="128"/>
      <c r="AL249" s="128"/>
      <c r="AM249" s="128"/>
    </row>
    <row r="250" spans="3:39">
      <c r="C250" s="114"/>
      <c r="G250" s="128"/>
      <c r="H250" s="128"/>
      <c r="I250" s="128"/>
      <c r="J250" s="128"/>
      <c r="K250" s="128"/>
      <c r="L250" s="128"/>
      <c r="M250" s="128"/>
      <c r="N250" s="128"/>
      <c r="O250" s="128"/>
      <c r="P250" s="128"/>
      <c r="Q250" s="128"/>
      <c r="R250" s="128"/>
      <c r="S250" s="128"/>
      <c r="T250" s="128"/>
      <c r="U250" s="128"/>
      <c r="V250" s="128"/>
      <c r="W250" s="128"/>
      <c r="X250" s="128"/>
      <c r="Y250" s="128"/>
      <c r="Z250" s="128"/>
      <c r="AA250" s="128"/>
      <c r="AB250" s="128"/>
      <c r="AC250" s="128"/>
      <c r="AD250" s="128"/>
      <c r="AE250" s="128"/>
      <c r="AF250" s="128"/>
      <c r="AG250" s="128"/>
      <c r="AH250" s="128"/>
      <c r="AI250" s="128"/>
      <c r="AJ250" s="128"/>
      <c r="AK250" s="128"/>
      <c r="AL250" s="128"/>
      <c r="AM250" s="128"/>
    </row>
    <row r="251" spans="3:39">
      <c r="C251" s="114"/>
      <c r="G251" s="128"/>
      <c r="H251" s="128"/>
      <c r="I251" s="128"/>
      <c r="J251" s="128"/>
      <c r="K251" s="128"/>
      <c r="L251" s="128"/>
      <c r="M251" s="128"/>
      <c r="N251" s="128"/>
      <c r="O251" s="128"/>
      <c r="P251" s="128"/>
      <c r="Q251" s="128"/>
      <c r="R251" s="128"/>
      <c r="S251" s="128"/>
      <c r="T251" s="128"/>
      <c r="U251" s="128"/>
      <c r="V251" s="128"/>
      <c r="W251" s="128"/>
      <c r="X251" s="128"/>
      <c r="Y251" s="128"/>
      <c r="Z251" s="128"/>
      <c r="AA251" s="128"/>
      <c r="AB251" s="128"/>
      <c r="AC251" s="128"/>
      <c r="AD251" s="128"/>
      <c r="AE251" s="128"/>
      <c r="AF251" s="128"/>
      <c r="AG251" s="128"/>
      <c r="AH251" s="128"/>
      <c r="AI251" s="128"/>
      <c r="AJ251" s="128"/>
      <c r="AK251" s="128"/>
      <c r="AL251" s="128"/>
      <c r="AM251" s="128"/>
    </row>
    <row r="252" spans="3:39">
      <c r="C252" s="114"/>
      <c r="G252" s="128"/>
      <c r="H252" s="128"/>
      <c r="I252" s="128"/>
      <c r="J252" s="128"/>
      <c r="K252" s="128"/>
      <c r="L252" s="128"/>
      <c r="M252" s="128"/>
      <c r="N252" s="128"/>
      <c r="O252" s="128"/>
      <c r="P252" s="128"/>
      <c r="Q252" s="128"/>
      <c r="R252" s="128"/>
      <c r="S252" s="128"/>
      <c r="T252" s="128"/>
      <c r="U252" s="128"/>
      <c r="V252" s="128"/>
      <c r="W252" s="128"/>
      <c r="X252" s="128"/>
      <c r="Y252" s="128"/>
      <c r="Z252" s="128"/>
      <c r="AA252" s="128"/>
      <c r="AB252" s="128"/>
      <c r="AC252" s="128"/>
      <c r="AD252" s="128"/>
      <c r="AE252" s="128"/>
      <c r="AF252" s="128"/>
      <c r="AG252" s="128"/>
      <c r="AH252" s="128"/>
      <c r="AI252" s="128"/>
      <c r="AJ252" s="128"/>
      <c r="AK252" s="128"/>
      <c r="AL252" s="128"/>
      <c r="AM252" s="128"/>
    </row>
    <row r="253" spans="3:39">
      <c r="C253" s="114"/>
      <c r="G253" s="128"/>
      <c r="H253" s="128"/>
      <c r="I253" s="128"/>
      <c r="J253" s="128"/>
      <c r="K253" s="128"/>
      <c r="L253" s="128"/>
      <c r="M253" s="128"/>
      <c r="N253" s="128"/>
      <c r="O253" s="128"/>
      <c r="P253" s="128"/>
      <c r="Q253" s="128"/>
      <c r="R253" s="128"/>
      <c r="S253" s="128"/>
      <c r="T253" s="128"/>
      <c r="U253" s="128"/>
      <c r="V253" s="128"/>
      <c r="W253" s="128"/>
      <c r="X253" s="128"/>
      <c r="Y253" s="128"/>
      <c r="Z253" s="128"/>
      <c r="AA253" s="128"/>
      <c r="AB253" s="128"/>
      <c r="AC253" s="128"/>
      <c r="AD253" s="128"/>
      <c r="AE253" s="128"/>
      <c r="AF253" s="128"/>
      <c r="AG253" s="128"/>
      <c r="AH253" s="128"/>
      <c r="AI253" s="128"/>
      <c r="AJ253" s="128"/>
      <c r="AK253" s="128"/>
      <c r="AL253" s="128"/>
      <c r="AM253" s="128"/>
    </row>
    <row r="254" spans="3:39">
      <c r="C254" s="114"/>
      <c r="G254" s="128"/>
      <c r="H254" s="128"/>
      <c r="I254" s="128"/>
      <c r="J254" s="128"/>
      <c r="K254" s="128"/>
      <c r="L254" s="128"/>
      <c r="M254" s="128"/>
      <c r="N254" s="128"/>
      <c r="O254" s="128"/>
      <c r="P254" s="128"/>
      <c r="Q254" s="128"/>
      <c r="R254" s="128"/>
      <c r="S254" s="128"/>
      <c r="T254" s="128"/>
      <c r="U254" s="128"/>
      <c r="V254" s="128"/>
      <c r="W254" s="128"/>
      <c r="X254" s="128"/>
      <c r="Y254" s="128"/>
      <c r="Z254" s="128"/>
      <c r="AA254" s="128"/>
      <c r="AB254" s="128"/>
      <c r="AC254" s="128"/>
      <c r="AD254" s="128"/>
      <c r="AE254" s="128"/>
      <c r="AF254" s="128"/>
      <c r="AG254" s="128"/>
      <c r="AH254" s="128"/>
      <c r="AI254" s="128"/>
      <c r="AJ254" s="128"/>
      <c r="AK254" s="128"/>
      <c r="AL254" s="128"/>
      <c r="AM254" s="128"/>
    </row>
    <row r="255" spans="3:39">
      <c r="C255" s="114"/>
      <c r="G255" s="128"/>
      <c r="H255" s="128"/>
      <c r="I255" s="128"/>
      <c r="J255" s="128"/>
      <c r="K255" s="128"/>
      <c r="L255" s="128"/>
      <c r="M255" s="128"/>
      <c r="N255" s="128"/>
      <c r="O255" s="128"/>
      <c r="P255" s="128"/>
      <c r="Q255" s="128"/>
      <c r="R255" s="128"/>
      <c r="S255" s="128"/>
      <c r="T255" s="128"/>
      <c r="U255" s="128"/>
      <c r="V255" s="128"/>
      <c r="W255" s="128"/>
      <c r="X255" s="128"/>
      <c r="Y255" s="128"/>
      <c r="Z255" s="128"/>
      <c r="AA255" s="128"/>
      <c r="AB255" s="128"/>
      <c r="AC255" s="128"/>
      <c r="AD255" s="128"/>
      <c r="AE255" s="128"/>
      <c r="AF255" s="128"/>
      <c r="AG255" s="128"/>
      <c r="AH255" s="128"/>
      <c r="AI255" s="128"/>
      <c r="AJ255" s="128"/>
      <c r="AK255" s="128"/>
      <c r="AL255" s="128"/>
      <c r="AM255" s="128"/>
    </row>
    <row r="256" spans="3:39">
      <c r="C256" s="114"/>
      <c r="G256" s="128"/>
      <c r="H256" s="128"/>
      <c r="I256" s="128"/>
      <c r="J256" s="128"/>
      <c r="K256" s="128"/>
      <c r="L256" s="128"/>
      <c r="M256" s="128"/>
      <c r="N256" s="128"/>
      <c r="O256" s="128"/>
      <c r="P256" s="128"/>
      <c r="Q256" s="128"/>
      <c r="R256" s="128"/>
      <c r="S256" s="128"/>
      <c r="T256" s="128"/>
      <c r="U256" s="128"/>
      <c r="V256" s="128"/>
      <c r="W256" s="128"/>
      <c r="X256" s="128"/>
      <c r="Y256" s="128"/>
      <c r="Z256" s="128"/>
      <c r="AA256" s="128"/>
      <c r="AB256" s="128"/>
      <c r="AC256" s="128"/>
      <c r="AD256" s="128"/>
      <c r="AE256" s="128"/>
      <c r="AF256" s="128"/>
      <c r="AG256" s="128"/>
      <c r="AH256" s="128"/>
      <c r="AI256" s="128"/>
      <c r="AJ256" s="128"/>
      <c r="AK256" s="128"/>
      <c r="AL256" s="128"/>
      <c r="AM256" s="128"/>
    </row>
    <row r="257" spans="3:39">
      <c r="C257" s="114"/>
      <c r="G257" s="128"/>
      <c r="H257" s="128"/>
      <c r="I257" s="128"/>
      <c r="J257" s="128"/>
      <c r="K257" s="128"/>
      <c r="L257" s="128"/>
      <c r="M257" s="128"/>
      <c r="N257" s="128"/>
      <c r="O257" s="128"/>
      <c r="P257" s="128"/>
      <c r="Q257" s="128"/>
      <c r="R257" s="128"/>
      <c r="S257" s="128"/>
      <c r="T257" s="128"/>
      <c r="U257" s="128"/>
      <c r="V257" s="128"/>
      <c r="W257" s="128"/>
      <c r="X257" s="128"/>
      <c r="Y257" s="128"/>
      <c r="Z257" s="128"/>
      <c r="AA257" s="128"/>
      <c r="AB257" s="128"/>
      <c r="AC257" s="128"/>
      <c r="AD257" s="128"/>
      <c r="AE257" s="128"/>
      <c r="AF257" s="128"/>
      <c r="AG257" s="128"/>
      <c r="AH257" s="128"/>
      <c r="AI257" s="128"/>
      <c r="AJ257" s="128"/>
      <c r="AK257" s="128"/>
      <c r="AL257" s="128"/>
      <c r="AM257" s="128"/>
    </row>
    <row r="258" spans="3:39">
      <c r="C258" s="114"/>
      <c r="G258" s="128"/>
      <c r="H258" s="128"/>
      <c r="I258" s="128"/>
      <c r="J258" s="128"/>
      <c r="K258" s="128"/>
      <c r="L258" s="128"/>
      <c r="M258" s="128"/>
      <c r="N258" s="128"/>
      <c r="O258" s="128"/>
      <c r="P258" s="128"/>
      <c r="Q258" s="128"/>
      <c r="R258" s="128"/>
      <c r="S258" s="128"/>
      <c r="T258" s="128"/>
      <c r="U258" s="128"/>
      <c r="V258" s="128"/>
      <c r="W258" s="128"/>
      <c r="X258" s="128"/>
      <c r="Y258" s="128"/>
      <c r="Z258" s="128"/>
      <c r="AA258" s="128"/>
      <c r="AB258" s="128"/>
      <c r="AC258" s="128"/>
      <c r="AD258" s="128"/>
      <c r="AE258" s="128"/>
      <c r="AF258" s="128"/>
      <c r="AG258" s="128"/>
      <c r="AH258" s="128"/>
      <c r="AI258" s="128"/>
      <c r="AJ258" s="128"/>
      <c r="AK258" s="128"/>
      <c r="AL258" s="128"/>
      <c r="AM258" s="128"/>
    </row>
    <row r="259" spans="3:39">
      <c r="C259" s="114"/>
      <c r="G259" s="128"/>
      <c r="H259" s="128"/>
      <c r="I259" s="128"/>
      <c r="J259" s="128"/>
      <c r="K259" s="128"/>
      <c r="L259" s="128"/>
      <c r="M259" s="128"/>
      <c r="N259" s="128"/>
      <c r="O259" s="128"/>
      <c r="P259" s="128"/>
      <c r="Q259" s="128"/>
      <c r="R259" s="128"/>
      <c r="S259" s="128"/>
      <c r="T259" s="128"/>
      <c r="U259" s="128"/>
      <c r="V259" s="128"/>
      <c r="W259" s="128"/>
      <c r="X259" s="128"/>
      <c r="Y259" s="128"/>
      <c r="Z259" s="128"/>
      <c r="AA259" s="128"/>
      <c r="AB259" s="128"/>
      <c r="AC259" s="128"/>
      <c r="AD259" s="128"/>
      <c r="AE259" s="128"/>
      <c r="AF259" s="128"/>
      <c r="AG259" s="128"/>
      <c r="AH259" s="128"/>
      <c r="AI259" s="128"/>
      <c r="AJ259" s="128"/>
      <c r="AK259" s="128"/>
      <c r="AL259" s="128"/>
      <c r="AM259" s="128"/>
    </row>
    <row r="260" spans="3:39">
      <c r="C260" s="114"/>
      <c r="G260" s="128"/>
      <c r="H260" s="128"/>
      <c r="I260" s="128"/>
      <c r="J260" s="128"/>
      <c r="K260" s="128"/>
      <c r="L260" s="128"/>
      <c r="M260" s="128"/>
      <c r="N260" s="128"/>
      <c r="O260" s="128"/>
      <c r="P260" s="128"/>
      <c r="Q260" s="128"/>
      <c r="R260" s="128"/>
      <c r="S260" s="128"/>
      <c r="T260" s="128"/>
      <c r="U260" s="128"/>
      <c r="V260" s="128"/>
      <c r="W260" s="128"/>
      <c r="X260" s="128"/>
      <c r="Y260" s="128"/>
      <c r="Z260" s="128"/>
      <c r="AA260" s="128"/>
      <c r="AB260" s="128"/>
      <c r="AC260" s="128"/>
      <c r="AD260" s="128"/>
      <c r="AE260" s="128"/>
      <c r="AF260" s="128"/>
      <c r="AG260" s="128"/>
      <c r="AH260" s="128"/>
      <c r="AI260" s="128"/>
      <c r="AJ260" s="128"/>
      <c r="AK260" s="128"/>
      <c r="AL260" s="128"/>
      <c r="AM260" s="128"/>
    </row>
    <row r="261" spans="3:39">
      <c r="C261" s="114"/>
      <c r="G261" s="128"/>
      <c r="H261" s="128"/>
      <c r="I261" s="128"/>
      <c r="J261" s="128"/>
      <c r="K261" s="128"/>
      <c r="L261" s="128"/>
      <c r="M261" s="128"/>
      <c r="N261" s="128"/>
      <c r="O261" s="128"/>
      <c r="P261" s="128"/>
      <c r="Q261" s="128"/>
      <c r="R261" s="128"/>
      <c r="S261" s="128"/>
      <c r="T261" s="128"/>
      <c r="U261" s="128"/>
      <c r="V261" s="128"/>
      <c r="W261" s="128"/>
      <c r="X261" s="128"/>
      <c r="Y261" s="128"/>
      <c r="Z261" s="128"/>
      <c r="AA261" s="128"/>
      <c r="AB261" s="128"/>
      <c r="AC261" s="128"/>
      <c r="AD261" s="128"/>
      <c r="AE261" s="128"/>
      <c r="AF261" s="128"/>
      <c r="AG261" s="128"/>
      <c r="AH261" s="128"/>
      <c r="AI261" s="128"/>
      <c r="AJ261" s="128"/>
      <c r="AK261" s="128"/>
      <c r="AL261" s="128"/>
      <c r="AM261" s="128"/>
    </row>
    <row r="262" spans="3:39">
      <c r="C262" s="114"/>
      <c r="G262" s="128"/>
      <c r="H262" s="128"/>
      <c r="I262" s="128"/>
      <c r="J262" s="128"/>
      <c r="K262" s="128"/>
      <c r="L262" s="128"/>
      <c r="M262" s="128"/>
      <c r="N262" s="128"/>
      <c r="O262" s="128"/>
      <c r="P262" s="128"/>
      <c r="Q262" s="128"/>
      <c r="R262" s="128"/>
      <c r="S262" s="128"/>
      <c r="T262" s="128"/>
      <c r="U262" s="128"/>
      <c r="V262" s="128"/>
      <c r="W262" s="128"/>
      <c r="X262" s="128"/>
      <c r="Y262" s="128"/>
      <c r="Z262" s="128"/>
      <c r="AA262" s="128"/>
      <c r="AB262" s="128"/>
      <c r="AC262" s="128"/>
      <c r="AD262" s="128"/>
      <c r="AE262" s="128"/>
      <c r="AF262" s="128"/>
      <c r="AG262" s="128"/>
      <c r="AH262" s="128"/>
      <c r="AI262" s="128"/>
      <c r="AJ262" s="128"/>
      <c r="AK262" s="128"/>
      <c r="AL262" s="128"/>
      <c r="AM262" s="128"/>
    </row>
    <row r="263" spans="3:39">
      <c r="C263" s="114"/>
      <c r="G263" s="128"/>
      <c r="H263" s="128"/>
      <c r="I263" s="128"/>
      <c r="J263" s="128"/>
      <c r="K263" s="128"/>
      <c r="L263" s="128"/>
      <c r="M263" s="128"/>
      <c r="N263" s="128"/>
      <c r="O263" s="128"/>
      <c r="P263" s="128"/>
      <c r="Q263" s="128"/>
      <c r="R263" s="128"/>
      <c r="S263" s="128"/>
      <c r="T263" s="128"/>
      <c r="U263" s="128"/>
      <c r="V263" s="128"/>
      <c r="W263" s="128"/>
      <c r="X263" s="128"/>
      <c r="Y263" s="128"/>
      <c r="Z263" s="128"/>
      <c r="AA263" s="128"/>
      <c r="AB263" s="128"/>
      <c r="AC263" s="128"/>
      <c r="AD263" s="128"/>
      <c r="AE263" s="128"/>
      <c r="AF263" s="128"/>
      <c r="AG263" s="128"/>
      <c r="AH263" s="128"/>
      <c r="AI263" s="128"/>
      <c r="AJ263" s="128"/>
      <c r="AK263" s="128"/>
      <c r="AL263" s="128"/>
      <c r="AM263" s="128"/>
    </row>
    <row r="264" spans="3:39">
      <c r="C264" s="114"/>
      <c r="G264" s="128"/>
      <c r="H264" s="128"/>
      <c r="I264" s="128"/>
      <c r="J264" s="128"/>
      <c r="K264" s="128"/>
      <c r="L264" s="128"/>
      <c r="M264" s="128"/>
      <c r="N264" s="128"/>
      <c r="O264" s="128"/>
      <c r="P264" s="128"/>
      <c r="Q264" s="128"/>
      <c r="R264" s="128"/>
      <c r="S264" s="128"/>
      <c r="T264" s="128"/>
      <c r="U264" s="128"/>
      <c r="V264" s="128"/>
      <c r="W264" s="128"/>
      <c r="X264" s="128"/>
      <c r="Y264" s="128"/>
      <c r="Z264" s="128"/>
      <c r="AA264" s="128"/>
      <c r="AB264" s="128"/>
      <c r="AC264" s="128"/>
      <c r="AD264" s="128"/>
      <c r="AE264" s="128"/>
      <c r="AF264" s="128"/>
      <c r="AG264" s="128"/>
      <c r="AH264" s="128"/>
      <c r="AI264" s="128"/>
      <c r="AJ264" s="128"/>
      <c r="AK264" s="128"/>
      <c r="AL264" s="128"/>
      <c r="AM264" s="128"/>
    </row>
    <row r="265" spans="3:39">
      <c r="C265" s="114"/>
      <c r="G265" s="128"/>
      <c r="H265" s="128"/>
      <c r="I265" s="128"/>
      <c r="J265" s="128"/>
      <c r="K265" s="128"/>
      <c r="L265" s="128"/>
      <c r="M265" s="128"/>
      <c r="N265" s="128"/>
      <c r="O265" s="128"/>
      <c r="P265" s="128"/>
      <c r="Q265" s="128"/>
      <c r="R265" s="128"/>
      <c r="S265" s="128"/>
      <c r="T265" s="128"/>
      <c r="U265" s="128"/>
      <c r="V265" s="128"/>
      <c r="W265" s="128"/>
      <c r="X265" s="128"/>
      <c r="Y265" s="128"/>
      <c r="Z265" s="128"/>
      <c r="AA265" s="128"/>
      <c r="AB265" s="128"/>
      <c r="AC265" s="128"/>
      <c r="AD265" s="128"/>
      <c r="AE265" s="128"/>
      <c r="AF265" s="128"/>
      <c r="AG265" s="128"/>
      <c r="AH265" s="128"/>
      <c r="AI265" s="128"/>
      <c r="AJ265" s="128"/>
      <c r="AK265" s="128"/>
      <c r="AL265" s="128"/>
      <c r="AM265" s="128"/>
    </row>
    <row r="266" spans="3:39">
      <c r="C266" s="114"/>
      <c r="G266" s="128"/>
      <c r="H266" s="128"/>
      <c r="I266" s="128"/>
      <c r="J266" s="128"/>
      <c r="K266" s="128"/>
      <c r="L266" s="128"/>
      <c r="M266" s="128"/>
      <c r="N266" s="128"/>
      <c r="O266" s="128"/>
      <c r="P266" s="128"/>
      <c r="Q266" s="128"/>
      <c r="R266" s="128"/>
      <c r="S266" s="128"/>
      <c r="T266" s="128"/>
      <c r="U266" s="128"/>
      <c r="V266" s="128"/>
      <c r="W266" s="128"/>
      <c r="X266" s="128"/>
      <c r="Y266" s="128"/>
      <c r="Z266" s="128"/>
      <c r="AA266" s="128"/>
      <c r="AB266" s="128"/>
      <c r="AC266" s="128"/>
      <c r="AD266" s="128"/>
      <c r="AE266" s="128"/>
      <c r="AF266" s="128"/>
      <c r="AG266" s="128"/>
      <c r="AH266" s="128"/>
      <c r="AI266" s="128"/>
      <c r="AJ266" s="128"/>
      <c r="AK266" s="128"/>
      <c r="AL266" s="128"/>
      <c r="AM266" s="128"/>
    </row>
    <row r="267" spans="3:39">
      <c r="C267" s="114"/>
      <c r="G267" s="128"/>
      <c r="H267" s="128"/>
      <c r="I267" s="128"/>
      <c r="J267" s="128"/>
      <c r="K267" s="128"/>
      <c r="L267" s="128"/>
      <c r="M267" s="128"/>
      <c r="N267" s="128"/>
      <c r="O267" s="128"/>
      <c r="P267" s="128"/>
      <c r="Q267" s="128"/>
      <c r="R267" s="128"/>
      <c r="S267" s="128"/>
      <c r="T267" s="128"/>
      <c r="U267" s="128"/>
      <c r="V267" s="128"/>
      <c r="W267" s="128"/>
      <c r="X267" s="128"/>
      <c r="Y267" s="128"/>
      <c r="Z267" s="128"/>
      <c r="AA267" s="128"/>
      <c r="AB267" s="128"/>
      <c r="AC267" s="128"/>
      <c r="AD267" s="128"/>
      <c r="AE267" s="128"/>
      <c r="AF267" s="128"/>
      <c r="AG267" s="128"/>
      <c r="AH267" s="128"/>
      <c r="AI267" s="128"/>
      <c r="AJ267" s="128"/>
      <c r="AK267" s="128"/>
      <c r="AL267" s="128"/>
      <c r="AM267" s="128"/>
    </row>
    <row r="268" spans="3:39">
      <c r="C268" s="114"/>
      <c r="G268" s="128"/>
      <c r="H268" s="128"/>
      <c r="I268" s="128"/>
      <c r="J268" s="128"/>
      <c r="K268" s="128"/>
      <c r="L268" s="128"/>
      <c r="M268" s="128"/>
      <c r="N268" s="128"/>
      <c r="O268" s="128"/>
      <c r="P268" s="128"/>
      <c r="Q268" s="128"/>
      <c r="R268" s="128"/>
      <c r="S268" s="128"/>
      <c r="T268" s="128"/>
      <c r="U268" s="128"/>
      <c r="V268" s="128"/>
      <c r="W268" s="128"/>
      <c r="X268" s="128"/>
      <c r="Y268" s="128"/>
      <c r="Z268" s="128"/>
      <c r="AA268" s="128"/>
      <c r="AB268" s="128"/>
      <c r="AC268" s="128"/>
      <c r="AD268" s="128"/>
      <c r="AE268" s="128"/>
      <c r="AF268" s="128"/>
      <c r="AG268" s="128"/>
      <c r="AH268" s="128"/>
      <c r="AI268" s="128"/>
      <c r="AJ268" s="128"/>
      <c r="AK268" s="128"/>
      <c r="AL268" s="128"/>
      <c r="AM268" s="128"/>
    </row>
    <row r="269" spans="3:39">
      <c r="C269" s="114"/>
      <c r="G269" s="128"/>
      <c r="H269" s="128"/>
      <c r="I269" s="128"/>
      <c r="J269" s="128"/>
      <c r="K269" s="128"/>
      <c r="L269" s="128"/>
      <c r="M269" s="128"/>
      <c r="N269" s="128"/>
      <c r="O269" s="128"/>
      <c r="P269" s="128"/>
      <c r="Q269" s="128"/>
      <c r="R269" s="128"/>
      <c r="S269" s="128"/>
      <c r="T269" s="128"/>
      <c r="U269" s="128"/>
      <c r="V269" s="128"/>
      <c r="W269" s="128"/>
      <c r="X269" s="128"/>
      <c r="Y269" s="128"/>
      <c r="Z269" s="128"/>
      <c r="AA269" s="128"/>
      <c r="AB269" s="128"/>
      <c r="AC269" s="128"/>
      <c r="AD269" s="128"/>
      <c r="AE269" s="128"/>
      <c r="AF269" s="128"/>
      <c r="AG269" s="128"/>
      <c r="AH269" s="128"/>
      <c r="AI269" s="128"/>
      <c r="AJ269" s="128"/>
      <c r="AK269" s="128"/>
      <c r="AL269" s="128"/>
      <c r="AM269" s="128"/>
    </row>
    <row r="270" spans="3:39">
      <c r="C270" s="114"/>
      <c r="G270" s="128"/>
      <c r="H270" s="128"/>
      <c r="I270" s="128"/>
      <c r="J270" s="128"/>
      <c r="K270" s="128"/>
      <c r="L270" s="128"/>
      <c r="M270" s="128"/>
      <c r="N270" s="128"/>
      <c r="O270" s="128"/>
      <c r="P270" s="128"/>
      <c r="Q270" s="128"/>
      <c r="R270" s="128"/>
      <c r="S270" s="128"/>
      <c r="T270" s="128"/>
      <c r="U270" s="128"/>
      <c r="V270" s="128"/>
      <c r="W270" s="128"/>
      <c r="X270" s="128"/>
      <c r="Y270" s="128"/>
      <c r="Z270" s="128"/>
      <c r="AA270" s="128"/>
      <c r="AB270" s="128"/>
      <c r="AC270" s="128"/>
      <c r="AD270" s="128"/>
      <c r="AE270" s="128"/>
      <c r="AF270" s="128"/>
      <c r="AG270" s="128"/>
      <c r="AH270" s="128"/>
      <c r="AI270" s="128"/>
      <c r="AJ270" s="128"/>
      <c r="AK270" s="128"/>
      <c r="AL270" s="128"/>
      <c r="AM270" s="128"/>
    </row>
    <row r="271" spans="3:39">
      <c r="C271" s="114"/>
      <c r="G271" s="128"/>
      <c r="H271" s="128"/>
      <c r="I271" s="128"/>
      <c r="J271" s="128"/>
      <c r="K271" s="128"/>
      <c r="L271" s="128"/>
      <c r="M271" s="128"/>
      <c r="N271" s="128"/>
      <c r="O271" s="128"/>
      <c r="P271" s="128"/>
      <c r="Q271" s="128"/>
      <c r="R271" s="128"/>
      <c r="S271" s="128"/>
      <c r="T271" s="128"/>
      <c r="U271" s="128"/>
      <c r="V271" s="128"/>
      <c r="W271" s="128"/>
      <c r="X271" s="128"/>
      <c r="Y271" s="128"/>
      <c r="Z271" s="128"/>
      <c r="AA271" s="128"/>
      <c r="AB271" s="128"/>
      <c r="AC271" s="128"/>
      <c r="AD271" s="128"/>
      <c r="AE271" s="128"/>
      <c r="AF271" s="128"/>
      <c r="AG271" s="128"/>
      <c r="AH271" s="128"/>
      <c r="AI271" s="128"/>
      <c r="AJ271" s="128"/>
      <c r="AK271" s="128"/>
      <c r="AL271" s="128"/>
      <c r="AM271" s="128"/>
    </row>
    <row r="272" spans="3:39">
      <c r="C272" s="114"/>
      <c r="G272" s="128"/>
      <c r="H272" s="128"/>
      <c r="I272" s="128"/>
      <c r="J272" s="128"/>
      <c r="K272" s="128"/>
      <c r="L272" s="128"/>
      <c r="M272" s="128"/>
      <c r="N272" s="128"/>
      <c r="O272" s="128"/>
      <c r="P272" s="128"/>
      <c r="Q272" s="128"/>
      <c r="R272" s="128"/>
      <c r="S272" s="128"/>
      <c r="T272" s="128"/>
      <c r="U272" s="128"/>
      <c r="V272" s="128"/>
      <c r="W272" s="128"/>
      <c r="X272" s="128"/>
      <c r="Y272" s="128"/>
      <c r="Z272" s="128"/>
      <c r="AA272" s="128"/>
      <c r="AB272" s="128"/>
      <c r="AC272" s="128"/>
      <c r="AD272" s="128"/>
      <c r="AE272" s="128"/>
      <c r="AF272" s="128"/>
      <c r="AG272" s="128"/>
      <c r="AH272" s="128"/>
      <c r="AI272" s="128"/>
      <c r="AJ272" s="128"/>
      <c r="AK272" s="128"/>
      <c r="AL272" s="128"/>
      <c r="AM272" s="128"/>
    </row>
    <row r="273" spans="3:39">
      <c r="C273" s="114"/>
      <c r="G273" s="128"/>
      <c r="H273" s="128"/>
      <c r="I273" s="128"/>
      <c r="J273" s="128"/>
      <c r="K273" s="128"/>
      <c r="L273" s="128"/>
      <c r="M273" s="128"/>
      <c r="N273" s="128"/>
      <c r="O273" s="128"/>
      <c r="P273" s="128"/>
      <c r="Q273" s="128"/>
      <c r="R273" s="128"/>
      <c r="S273" s="128"/>
      <c r="T273" s="128"/>
      <c r="U273" s="128"/>
      <c r="V273" s="128"/>
      <c r="W273" s="128"/>
      <c r="X273" s="128"/>
      <c r="Y273" s="128"/>
      <c r="Z273" s="128"/>
      <c r="AA273" s="128"/>
      <c r="AB273" s="128"/>
      <c r="AC273" s="128"/>
      <c r="AD273" s="128"/>
      <c r="AE273" s="128"/>
      <c r="AF273" s="128"/>
      <c r="AG273" s="128"/>
      <c r="AH273" s="128"/>
      <c r="AI273" s="128"/>
      <c r="AJ273" s="128"/>
      <c r="AK273" s="128"/>
      <c r="AL273" s="128"/>
      <c r="AM273" s="128"/>
    </row>
    <row r="274" spans="3:39">
      <c r="C274" s="114"/>
      <c r="G274" s="128"/>
      <c r="H274" s="128"/>
      <c r="I274" s="128"/>
      <c r="J274" s="128"/>
      <c r="K274" s="128"/>
      <c r="L274" s="128"/>
      <c r="M274" s="128"/>
      <c r="N274" s="128"/>
      <c r="O274" s="128"/>
      <c r="P274" s="128"/>
      <c r="Q274" s="128"/>
      <c r="R274" s="128"/>
      <c r="S274" s="128"/>
      <c r="T274" s="128"/>
      <c r="U274" s="128"/>
      <c r="V274" s="128"/>
      <c r="W274" s="128"/>
      <c r="X274" s="128"/>
      <c r="Y274" s="128"/>
      <c r="Z274" s="128"/>
      <c r="AA274" s="128"/>
      <c r="AB274" s="128"/>
      <c r="AC274" s="128"/>
      <c r="AD274" s="128"/>
      <c r="AE274" s="128"/>
      <c r="AF274" s="128"/>
      <c r="AG274" s="128"/>
      <c r="AH274" s="128"/>
      <c r="AI274" s="128"/>
      <c r="AJ274" s="128"/>
      <c r="AK274" s="128"/>
      <c r="AL274" s="128"/>
      <c r="AM274" s="128"/>
    </row>
    <row r="275" spans="3:39">
      <c r="C275" s="114"/>
      <c r="G275" s="128"/>
      <c r="H275" s="128"/>
      <c r="I275" s="128"/>
      <c r="J275" s="128"/>
      <c r="K275" s="128"/>
      <c r="L275" s="128"/>
      <c r="M275" s="128"/>
      <c r="N275" s="128"/>
      <c r="O275" s="128"/>
      <c r="P275" s="128"/>
      <c r="Q275" s="128"/>
      <c r="R275" s="128"/>
      <c r="S275" s="128"/>
      <c r="T275" s="128"/>
      <c r="U275" s="128"/>
      <c r="V275" s="128"/>
      <c r="W275" s="128"/>
      <c r="X275" s="128"/>
      <c r="Y275" s="128"/>
      <c r="Z275" s="128"/>
      <c r="AA275" s="128"/>
      <c r="AB275" s="128"/>
      <c r="AC275" s="128"/>
      <c r="AD275" s="128"/>
      <c r="AE275" s="128"/>
      <c r="AF275" s="128"/>
      <c r="AG275" s="128"/>
      <c r="AH275" s="128"/>
      <c r="AI275" s="128"/>
      <c r="AJ275" s="128"/>
      <c r="AK275" s="128"/>
      <c r="AL275" s="128"/>
      <c r="AM275" s="128"/>
    </row>
    <row r="276" spans="3:39">
      <c r="C276" s="114"/>
      <c r="G276" s="128"/>
      <c r="H276" s="128"/>
      <c r="I276" s="128"/>
      <c r="J276" s="128"/>
      <c r="K276" s="128"/>
      <c r="L276" s="128"/>
      <c r="M276" s="128"/>
      <c r="N276" s="128"/>
      <c r="O276" s="128"/>
      <c r="P276" s="128"/>
      <c r="Q276" s="128"/>
      <c r="R276" s="128"/>
      <c r="S276" s="128"/>
      <c r="T276" s="128"/>
      <c r="U276" s="128"/>
      <c r="V276" s="128"/>
      <c r="W276" s="128"/>
      <c r="X276" s="128"/>
      <c r="Y276" s="128"/>
      <c r="Z276" s="128"/>
      <c r="AA276" s="128"/>
      <c r="AB276" s="128"/>
      <c r="AC276" s="128"/>
      <c r="AD276" s="128"/>
      <c r="AE276" s="128"/>
      <c r="AF276" s="128"/>
      <c r="AG276" s="128"/>
      <c r="AH276" s="128"/>
      <c r="AI276" s="128"/>
      <c r="AJ276" s="128"/>
      <c r="AK276" s="128"/>
      <c r="AL276" s="128"/>
      <c r="AM276" s="128"/>
    </row>
    <row r="277" spans="3:39">
      <c r="C277" s="114"/>
      <c r="G277" s="128"/>
      <c r="H277" s="128"/>
      <c r="I277" s="128"/>
      <c r="J277" s="128"/>
      <c r="K277" s="128"/>
      <c r="L277" s="128"/>
      <c r="M277" s="128"/>
      <c r="N277" s="128"/>
      <c r="O277" s="128"/>
      <c r="P277" s="128"/>
      <c r="Q277" s="128"/>
      <c r="R277" s="128"/>
      <c r="S277" s="128"/>
      <c r="T277" s="128"/>
      <c r="U277" s="128"/>
      <c r="V277" s="128"/>
      <c r="W277" s="128"/>
      <c r="X277" s="128"/>
      <c r="Y277" s="128"/>
      <c r="Z277" s="128"/>
      <c r="AA277" s="128"/>
      <c r="AB277" s="128"/>
      <c r="AC277" s="128"/>
      <c r="AD277" s="128"/>
      <c r="AE277" s="128"/>
      <c r="AF277" s="128"/>
      <c r="AG277" s="128"/>
      <c r="AH277" s="128"/>
      <c r="AI277" s="128"/>
      <c r="AJ277" s="128"/>
      <c r="AK277" s="128"/>
      <c r="AL277" s="128"/>
      <c r="AM277" s="128"/>
    </row>
    <row r="278" spans="3:39">
      <c r="C278" s="114"/>
      <c r="G278" s="128"/>
      <c r="H278" s="128"/>
      <c r="I278" s="128"/>
      <c r="J278" s="128"/>
      <c r="K278" s="128"/>
      <c r="L278" s="128"/>
      <c r="M278" s="128"/>
      <c r="N278" s="128"/>
      <c r="O278" s="128"/>
      <c r="P278" s="128"/>
      <c r="Q278" s="128"/>
      <c r="R278" s="128"/>
      <c r="S278" s="128"/>
      <c r="T278" s="128"/>
      <c r="U278" s="128"/>
      <c r="V278" s="128"/>
      <c r="W278" s="128"/>
      <c r="X278" s="128"/>
      <c r="Y278" s="128"/>
      <c r="Z278" s="128"/>
      <c r="AA278" s="128"/>
      <c r="AB278" s="128"/>
      <c r="AC278" s="128"/>
      <c r="AD278" s="128"/>
      <c r="AE278" s="128"/>
      <c r="AF278" s="128"/>
      <c r="AG278" s="128"/>
      <c r="AH278" s="128"/>
      <c r="AI278" s="128"/>
      <c r="AJ278" s="128"/>
      <c r="AK278" s="128"/>
      <c r="AL278" s="128"/>
      <c r="AM278" s="128"/>
    </row>
    <row r="279" spans="3:39">
      <c r="C279" s="114"/>
      <c r="G279" s="128"/>
      <c r="H279" s="128"/>
      <c r="I279" s="128"/>
      <c r="J279" s="128"/>
      <c r="K279" s="128"/>
      <c r="L279" s="128"/>
      <c r="M279" s="128"/>
      <c r="N279" s="128"/>
      <c r="O279" s="128"/>
      <c r="P279" s="128"/>
      <c r="Q279" s="128"/>
      <c r="R279" s="128"/>
      <c r="S279" s="128"/>
      <c r="T279" s="128"/>
      <c r="U279" s="128"/>
      <c r="V279" s="128"/>
      <c r="W279" s="128"/>
      <c r="X279" s="128"/>
      <c r="Y279" s="128"/>
      <c r="Z279" s="128"/>
      <c r="AA279" s="128"/>
      <c r="AB279" s="128"/>
      <c r="AC279" s="128"/>
      <c r="AD279" s="128"/>
      <c r="AE279" s="128"/>
      <c r="AF279" s="128"/>
      <c r="AG279" s="128"/>
      <c r="AH279" s="128"/>
      <c r="AI279" s="128"/>
      <c r="AJ279" s="128"/>
      <c r="AK279" s="128"/>
      <c r="AL279" s="128"/>
      <c r="AM279" s="128"/>
    </row>
    <row r="280" spans="3:39">
      <c r="C280" s="114"/>
      <c r="G280" s="128"/>
      <c r="H280" s="128"/>
      <c r="I280" s="128"/>
      <c r="J280" s="128"/>
      <c r="K280" s="128"/>
      <c r="L280" s="128"/>
      <c r="M280" s="128"/>
      <c r="N280" s="128"/>
      <c r="O280" s="128"/>
      <c r="P280" s="128"/>
      <c r="Q280" s="128"/>
      <c r="R280" s="128"/>
      <c r="S280" s="128"/>
      <c r="T280" s="128"/>
      <c r="U280" s="128"/>
      <c r="V280" s="128"/>
      <c r="W280" s="128"/>
      <c r="X280" s="128"/>
      <c r="Y280" s="128"/>
      <c r="Z280" s="128"/>
      <c r="AA280" s="128"/>
      <c r="AB280" s="128"/>
      <c r="AC280" s="128"/>
      <c r="AD280" s="128"/>
      <c r="AE280" s="128"/>
      <c r="AF280" s="128"/>
      <c r="AG280" s="128"/>
      <c r="AH280" s="128"/>
      <c r="AI280" s="128"/>
      <c r="AJ280" s="128"/>
      <c r="AK280" s="128"/>
      <c r="AL280" s="128"/>
      <c r="AM280" s="128"/>
    </row>
    <row r="281" spans="3:39">
      <c r="C281" s="114"/>
      <c r="G281" s="128"/>
      <c r="H281" s="128"/>
      <c r="I281" s="128"/>
      <c r="J281" s="128"/>
      <c r="K281" s="128"/>
      <c r="L281" s="128"/>
      <c r="M281" s="128"/>
      <c r="N281" s="128"/>
      <c r="O281" s="128"/>
      <c r="P281" s="128"/>
      <c r="Q281" s="128"/>
      <c r="R281" s="128"/>
      <c r="S281" s="128"/>
      <c r="T281" s="128"/>
      <c r="U281" s="128"/>
      <c r="V281" s="128"/>
      <c r="W281" s="128"/>
      <c r="X281" s="128"/>
      <c r="Y281" s="128"/>
      <c r="Z281" s="128"/>
      <c r="AA281" s="128"/>
      <c r="AB281" s="128"/>
      <c r="AC281" s="128"/>
      <c r="AD281" s="128"/>
      <c r="AE281" s="128"/>
      <c r="AF281" s="128"/>
      <c r="AG281" s="128"/>
      <c r="AH281" s="128"/>
      <c r="AI281" s="128"/>
      <c r="AJ281" s="128"/>
      <c r="AK281" s="128"/>
      <c r="AL281" s="128"/>
      <c r="AM281" s="128"/>
    </row>
    <row r="282" spans="3:39">
      <c r="C282" s="114"/>
      <c r="G282" s="128"/>
      <c r="H282" s="128"/>
      <c r="I282" s="128"/>
      <c r="J282" s="128"/>
      <c r="K282" s="128"/>
      <c r="L282" s="128"/>
      <c r="M282" s="128"/>
      <c r="N282" s="128"/>
      <c r="O282" s="128"/>
      <c r="P282" s="128"/>
      <c r="Q282" s="128"/>
      <c r="R282" s="128"/>
      <c r="S282" s="128"/>
      <c r="T282" s="128"/>
      <c r="U282" s="128"/>
      <c r="V282" s="128"/>
      <c r="W282" s="128"/>
      <c r="X282" s="128"/>
      <c r="Y282" s="128"/>
      <c r="Z282" s="128"/>
      <c r="AA282" s="128"/>
      <c r="AB282" s="128"/>
      <c r="AC282" s="128"/>
      <c r="AD282" s="128"/>
      <c r="AE282" s="128"/>
      <c r="AF282" s="128"/>
      <c r="AG282" s="128"/>
      <c r="AH282" s="128"/>
      <c r="AI282" s="128"/>
      <c r="AJ282" s="128"/>
      <c r="AK282" s="128"/>
      <c r="AL282" s="128"/>
      <c r="AM282" s="128"/>
    </row>
    <row r="283" spans="3:39">
      <c r="C283" s="114"/>
      <c r="G283" s="128"/>
      <c r="H283" s="128"/>
      <c r="I283" s="128"/>
      <c r="J283" s="128"/>
      <c r="K283" s="128"/>
      <c r="L283" s="128"/>
      <c r="M283" s="128"/>
      <c r="N283" s="128"/>
      <c r="O283" s="128"/>
      <c r="P283" s="128"/>
      <c r="Q283" s="128"/>
      <c r="R283" s="128"/>
      <c r="S283" s="128"/>
      <c r="T283" s="128"/>
      <c r="U283" s="128"/>
      <c r="V283" s="128"/>
      <c r="W283" s="128"/>
      <c r="X283" s="128"/>
      <c r="Y283" s="128"/>
      <c r="Z283" s="128"/>
      <c r="AA283" s="128"/>
      <c r="AB283" s="128"/>
      <c r="AC283" s="128"/>
      <c r="AD283" s="128"/>
      <c r="AE283" s="128"/>
      <c r="AF283" s="128"/>
      <c r="AG283" s="128"/>
      <c r="AH283" s="128"/>
      <c r="AI283" s="128"/>
      <c r="AJ283" s="128"/>
      <c r="AK283" s="128"/>
      <c r="AL283" s="128"/>
      <c r="AM283" s="128"/>
    </row>
    <row r="284" spans="3:39">
      <c r="C284" s="114"/>
      <c r="G284" s="128"/>
      <c r="H284" s="128"/>
      <c r="I284" s="128"/>
      <c r="J284" s="128"/>
      <c r="K284" s="128"/>
      <c r="L284" s="128"/>
      <c r="M284" s="128"/>
      <c r="N284" s="128"/>
      <c r="O284" s="128"/>
      <c r="P284" s="128"/>
      <c r="Q284" s="128"/>
      <c r="R284" s="128"/>
      <c r="S284" s="128"/>
      <c r="T284" s="128"/>
      <c r="U284" s="128"/>
      <c r="V284" s="128"/>
      <c r="W284" s="128"/>
      <c r="X284" s="128"/>
      <c r="Y284" s="128"/>
      <c r="Z284" s="128"/>
      <c r="AA284" s="128"/>
      <c r="AB284" s="128"/>
      <c r="AC284" s="128"/>
      <c r="AD284" s="128"/>
      <c r="AE284" s="128"/>
      <c r="AF284" s="128"/>
      <c r="AG284" s="128"/>
      <c r="AH284" s="128"/>
      <c r="AI284" s="128"/>
      <c r="AJ284" s="128"/>
      <c r="AK284" s="128"/>
      <c r="AL284" s="128"/>
      <c r="AM284" s="128"/>
    </row>
    <row r="285" spans="3:39">
      <c r="C285" s="114"/>
      <c r="G285" s="128"/>
      <c r="H285" s="128"/>
      <c r="I285" s="128"/>
      <c r="J285" s="128"/>
      <c r="K285" s="128"/>
      <c r="L285" s="128"/>
      <c r="M285" s="128"/>
      <c r="N285" s="128"/>
      <c r="O285" s="128"/>
      <c r="P285" s="128"/>
      <c r="Q285" s="128"/>
      <c r="R285" s="128"/>
      <c r="S285" s="128"/>
      <c r="T285" s="128"/>
      <c r="U285" s="128"/>
      <c r="V285" s="128"/>
      <c r="W285" s="128"/>
      <c r="X285" s="128"/>
      <c r="Y285" s="128"/>
      <c r="Z285" s="128"/>
      <c r="AA285" s="128"/>
      <c r="AB285" s="128"/>
      <c r="AC285" s="128"/>
      <c r="AD285" s="128"/>
      <c r="AE285" s="128"/>
      <c r="AF285" s="128"/>
      <c r="AG285" s="128"/>
      <c r="AH285" s="128"/>
      <c r="AI285" s="128"/>
      <c r="AJ285" s="128"/>
      <c r="AK285" s="128"/>
      <c r="AL285" s="128"/>
      <c r="AM285" s="128"/>
    </row>
    <row r="286" spans="3:39">
      <c r="C286" s="114"/>
      <c r="G286" s="128"/>
      <c r="H286" s="128"/>
      <c r="I286" s="128"/>
      <c r="J286" s="128"/>
      <c r="K286" s="128"/>
      <c r="L286" s="128"/>
      <c r="M286" s="128"/>
      <c r="N286" s="128"/>
      <c r="O286" s="128"/>
      <c r="P286" s="128"/>
      <c r="Q286" s="128"/>
      <c r="R286" s="128"/>
      <c r="S286" s="128"/>
      <c r="T286" s="128"/>
      <c r="U286" s="128"/>
      <c r="V286" s="128"/>
      <c r="W286" s="128"/>
      <c r="X286" s="128"/>
      <c r="Y286" s="128"/>
      <c r="Z286" s="128"/>
      <c r="AA286" s="128"/>
      <c r="AB286" s="128"/>
      <c r="AC286" s="128"/>
      <c r="AD286" s="128"/>
      <c r="AE286" s="128"/>
      <c r="AF286" s="128"/>
      <c r="AG286" s="128"/>
      <c r="AH286" s="128"/>
      <c r="AI286" s="128"/>
      <c r="AJ286" s="128"/>
      <c r="AK286" s="128"/>
      <c r="AL286" s="128"/>
      <c r="AM286" s="128"/>
    </row>
    <row r="287" spans="3:39">
      <c r="C287" s="114"/>
      <c r="G287" s="128"/>
      <c r="H287" s="128"/>
      <c r="I287" s="128"/>
      <c r="J287" s="128"/>
      <c r="K287" s="128"/>
      <c r="L287" s="128"/>
      <c r="M287" s="128"/>
      <c r="N287" s="128"/>
      <c r="O287" s="128"/>
      <c r="P287" s="128"/>
      <c r="Q287" s="128"/>
      <c r="R287" s="128"/>
      <c r="S287" s="128"/>
      <c r="T287" s="128"/>
      <c r="U287" s="128"/>
      <c r="V287" s="128"/>
      <c r="W287" s="128"/>
      <c r="X287" s="128"/>
      <c r="Y287" s="128"/>
      <c r="Z287" s="128"/>
      <c r="AA287" s="128"/>
      <c r="AB287" s="128"/>
      <c r="AC287" s="128"/>
      <c r="AD287" s="128"/>
      <c r="AE287" s="128"/>
      <c r="AF287" s="128"/>
      <c r="AG287" s="128"/>
      <c r="AH287" s="128"/>
      <c r="AI287" s="128"/>
      <c r="AJ287" s="128"/>
      <c r="AK287" s="128"/>
      <c r="AL287" s="128"/>
      <c r="AM287" s="128"/>
    </row>
    <row r="288" spans="3:39">
      <c r="C288" s="114"/>
      <c r="G288" s="128"/>
      <c r="H288" s="128"/>
      <c r="I288" s="128"/>
      <c r="J288" s="128"/>
      <c r="K288" s="128"/>
      <c r="L288" s="128"/>
      <c r="M288" s="128"/>
      <c r="N288" s="128"/>
      <c r="O288" s="128"/>
      <c r="P288" s="128"/>
      <c r="Q288" s="128"/>
      <c r="R288" s="128"/>
      <c r="S288" s="128"/>
      <c r="T288" s="128"/>
      <c r="U288" s="128"/>
      <c r="V288" s="128"/>
      <c r="W288" s="128"/>
      <c r="X288" s="128"/>
      <c r="Y288" s="128"/>
      <c r="Z288" s="128"/>
      <c r="AA288" s="128"/>
      <c r="AB288" s="128"/>
      <c r="AC288" s="128"/>
      <c r="AD288" s="128"/>
      <c r="AE288" s="128"/>
      <c r="AF288" s="128"/>
      <c r="AG288" s="128"/>
      <c r="AH288" s="128"/>
      <c r="AI288" s="128"/>
      <c r="AJ288" s="128"/>
      <c r="AK288" s="128"/>
      <c r="AL288" s="128"/>
      <c r="AM288" s="128"/>
    </row>
    <row r="289" spans="3:39">
      <c r="C289" s="114"/>
      <c r="G289" s="128"/>
      <c r="H289" s="128"/>
      <c r="I289" s="128"/>
      <c r="J289" s="128"/>
      <c r="K289" s="128"/>
      <c r="L289" s="128"/>
      <c r="M289" s="128"/>
      <c r="N289" s="128"/>
      <c r="O289" s="128"/>
      <c r="P289" s="128"/>
      <c r="Q289" s="128"/>
      <c r="R289" s="128"/>
      <c r="S289" s="128"/>
      <c r="T289" s="128"/>
      <c r="U289" s="128"/>
      <c r="V289" s="128"/>
      <c r="W289" s="128"/>
      <c r="X289" s="128"/>
      <c r="Y289" s="128"/>
      <c r="Z289" s="128"/>
      <c r="AA289" s="128"/>
      <c r="AB289" s="128"/>
      <c r="AC289" s="128"/>
      <c r="AD289" s="128"/>
      <c r="AE289" s="128"/>
      <c r="AF289" s="128"/>
      <c r="AG289" s="128"/>
      <c r="AH289" s="128"/>
      <c r="AI289" s="128"/>
      <c r="AJ289" s="128"/>
      <c r="AK289" s="128"/>
      <c r="AL289" s="128"/>
      <c r="AM289" s="128"/>
    </row>
    <row r="290" spans="3:39">
      <c r="C290" s="114"/>
      <c r="G290" s="128"/>
      <c r="H290" s="128"/>
      <c r="I290" s="128"/>
      <c r="J290" s="128"/>
      <c r="K290" s="128"/>
      <c r="L290" s="128"/>
      <c r="M290" s="128"/>
      <c r="N290" s="128"/>
      <c r="O290" s="128"/>
      <c r="P290" s="128"/>
      <c r="Q290" s="128"/>
      <c r="R290" s="128"/>
      <c r="S290" s="128"/>
      <c r="T290" s="128"/>
      <c r="U290" s="128"/>
      <c r="V290" s="128"/>
      <c r="W290" s="128"/>
      <c r="X290" s="128"/>
      <c r="Y290" s="128"/>
      <c r="Z290" s="128"/>
      <c r="AA290" s="128"/>
      <c r="AB290" s="128"/>
      <c r="AC290" s="128"/>
      <c r="AD290" s="128"/>
      <c r="AE290" s="128"/>
      <c r="AF290" s="128"/>
      <c r="AG290" s="128"/>
      <c r="AH290" s="128"/>
      <c r="AI290" s="128"/>
      <c r="AJ290" s="128"/>
      <c r="AK290" s="128"/>
      <c r="AL290" s="128"/>
      <c r="AM290" s="128"/>
    </row>
    <row r="291" spans="3:39">
      <c r="C291" s="114"/>
      <c r="G291" s="128"/>
      <c r="H291" s="128"/>
      <c r="I291" s="128"/>
      <c r="J291" s="128"/>
      <c r="K291" s="128"/>
      <c r="L291" s="128"/>
      <c r="M291" s="128"/>
      <c r="N291" s="128"/>
      <c r="O291" s="128"/>
      <c r="P291" s="128"/>
      <c r="Q291" s="128"/>
      <c r="R291" s="128"/>
      <c r="S291" s="128"/>
      <c r="T291" s="128"/>
      <c r="U291" s="128"/>
      <c r="V291" s="128"/>
      <c r="W291" s="128"/>
      <c r="X291" s="128"/>
      <c r="Y291" s="128"/>
      <c r="Z291" s="128"/>
      <c r="AA291" s="128"/>
      <c r="AB291" s="128"/>
      <c r="AC291" s="128"/>
      <c r="AD291" s="128"/>
      <c r="AE291" s="128"/>
      <c r="AF291" s="128"/>
      <c r="AG291" s="128"/>
      <c r="AH291" s="128"/>
      <c r="AI291" s="128"/>
      <c r="AJ291" s="128"/>
      <c r="AK291" s="128"/>
      <c r="AL291" s="128"/>
      <c r="AM291" s="128"/>
    </row>
    <row r="292" spans="3:39">
      <c r="C292" s="114"/>
      <c r="G292" s="128"/>
      <c r="H292" s="128"/>
      <c r="I292" s="128"/>
      <c r="J292" s="128"/>
      <c r="K292" s="128"/>
      <c r="L292" s="128"/>
      <c r="M292" s="128"/>
      <c r="N292" s="128"/>
      <c r="O292" s="128"/>
      <c r="P292" s="128"/>
      <c r="Q292" s="128"/>
      <c r="R292" s="128"/>
      <c r="S292" s="128"/>
      <c r="T292" s="128"/>
      <c r="U292" s="128"/>
      <c r="V292" s="128"/>
      <c r="W292" s="128"/>
      <c r="X292" s="128"/>
      <c r="Y292" s="128"/>
      <c r="Z292" s="128"/>
      <c r="AA292" s="128"/>
      <c r="AB292" s="128"/>
      <c r="AC292" s="128"/>
      <c r="AD292" s="128"/>
      <c r="AE292" s="128"/>
      <c r="AF292" s="128"/>
      <c r="AG292" s="128"/>
      <c r="AH292" s="128"/>
      <c r="AI292" s="128"/>
      <c r="AJ292" s="128"/>
      <c r="AK292" s="128"/>
      <c r="AL292" s="128"/>
      <c r="AM292" s="128"/>
    </row>
    <row r="293" spans="3:39">
      <c r="C293" s="114"/>
      <c r="G293" s="128"/>
      <c r="H293" s="128"/>
      <c r="I293" s="128"/>
      <c r="J293" s="128"/>
      <c r="K293" s="128"/>
      <c r="L293" s="128"/>
      <c r="M293" s="128"/>
      <c r="N293" s="128"/>
      <c r="O293" s="128"/>
      <c r="P293" s="128"/>
      <c r="Q293" s="128"/>
      <c r="R293" s="128"/>
      <c r="S293" s="128"/>
      <c r="T293" s="128"/>
      <c r="U293" s="128"/>
      <c r="V293" s="128"/>
      <c r="W293" s="128"/>
      <c r="X293" s="128"/>
      <c r="Y293" s="128"/>
      <c r="Z293" s="128"/>
      <c r="AA293" s="128"/>
      <c r="AB293" s="128"/>
      <c r="AC293" s="128"/>
      <c r="AD293" s="128"/>
      <c r="AE293" s="128"/>
      <c r="AF293" s="128"/>
      <c r="AG293" s="128"/>
      <c r="AH293" s="128"/>
      <c r="AI293" s="128"/>
      <c r="AJ293" s="128"/>
      <c r="AK293" s="128"/>
      <c r="AL293" s="128"/>
      <c r="AM293" s="128"/>
    </row>
    <row r="294" spans="3:39">
      <c r="C294" s="114"/>
      <c r="G294" s="128"/>
      <c r="H294" s="128"/>
      <c r="I294" s="128"/>
      <c r="J294" s="128"/>
      <c r="K294" s="128"/>
      <c r="L294" s="128"/>
      <c r="M294" s="128"/>
      <c r="N294" s="128"/>
      <c r="O294" s="128"/>
      <c r="P294" s="128"/>
      <c r="Q294" s="128"/>
      <c r="R294" s="128"/>
      <c r="S294" s="128"/>
      <c r="T294" s="128"/>
      <c r="U294" s="128"/>
      <c r="V294" s="128"/>
      <c r="W294" s="128"/>
      <c r="X294" s="128"/>
      <c r="Y294" s="128"/>
      <c r="Z294" s="128"/>
      <c r="AA294" s="128"/>
      <c r="AB294" s="128"/>
      <c r="AC294" s="128"/>
      <c r="AD294" s="128"/>
      <c r="AE294" s="128"/>
      <c r="AF294" s="128"/>
      <c r="AG294" s="128"/>
      <c r="AH294" s="128"/>
      <c r="AI294" s="128"/>
      <c r="AJ294" s="128"/>
      <c r="AK294" s="128"/>
      <c r="AL294" s="128"/>
      <c r="AM294" s="128"/>
    </row>
    <row r="295" spans="3:39">
      <c r="C295" s="114"/>
      <c r="G295" s="128"/>
      <c r="H295" s="128"/>
      <c r="I295" s="128"/>
      <c r="J295" s="128"/>
      <c r="K295" s="128"/>
      <c r="L295" s="128"/>
      <c r="M295" s="128"/>
      <c r="N295" s="128"/>
      <c r="O295" s="128"/>
      <c r="P295" s="128"/>
      <c r="Q295" s="128"/>
      <c r="R295" s="128"/>
      <c r="S295" s="128"/>
      <c r="T295" s="128"/>
      <c r="U295" s="128"/>
      <c r="V295" s="128"/>
      <c r="W295" s="128"/>
      <c r="X295" s="128"/>
      <c r="Y295" s="128"/>
      <c r="Z295" s="128"/>
      <c r="AA295" s="128"/>
      <c r="AB295" s="128"/>
      <c r="AC295" s="128"/>
      <c r="AD295" s="128"/>
      <c r="AE295" s="128"/>
      <c r="AF295" s="128"/>
      <c r="AG295" s="128"/>
      <c r="AH295" s="128"/>
      <c r="AI295" s="128"/>
      <c r="AJ295" s="128"/>
      <c r="AK295" s="128"/>
      <c r="AL295" s="128"/>
      <c r="AM295" s="128"/>
    </row>
    <row r="296" spans="3:39">
      <c r="C296" s="114"/>
      <c r="G296" s="128"/>
      <c r="H296" s="128"/>
      <c r="I296" s="128"/>
      <c r="J296" s="128"/>
      <c r="K296" s="128"/>
      <c r="L296" s="128"/>
      <c r="M296" s="128"/>
      <c r="N296" s="128"/>
      <c r="O296" s="128"/>
      <c r="P296" s="128"/>
      <c r="Q296" s="128"/>
      <c r="R296" s="128"/>
      <c r="S296" s="128"/>
      <c r="T296" s="128"/>
      <c r="U296" s="128"/>
      <c r="V296" s="128"/>
      <c r="W296" s="128"/>
      <c r="X296" s="128"/>
      <c r="Y296" s="128"/>
      <c r="Z296" s="128"/>
      <c r="AA296" s="128"/>
      <c r="AB296" s="128"/>
      <c r="AC296" s="128"/>
      <c r="AD296" s="128"/>
      <c r="AE296" s="128"/>
      <c r="AF296" s="128"/>
      <c r="AG296" s="128"/>
      <c r="AH296" s="128"/>
      <c r="AI296" s="128"/>
      <c r="AJ296" s="128"/>
      <c r="AK296" s="128"/>
      <c r="AL296" s="128"/>
      <c r="AM296" s="128"/>
    </row>
    <row r="297" spans="3:39">
      <c r="C297" s="114"/>
      <c r="G297" s="128"/>
      <c r="H297" s="128"/>
      <c r="I297" s="128"/>
      <c r="J297" s="128"/>
      <c r="K297" s="128"/>
      <c r="L297" s="128"/>
      <c r="M297" s="128"/>
      <c r="N297" s="128"/>
      <c r="O297" s="128"/>
      <c r="P297" s="128"/>
      <c r="Q297" s="128"/>
      <c r="R297" s="128"/>
      <c r="S297" s="128"/>
      <c r="T297" s="128"/>
      <c r="U297" s="128"/>
      <c r="V297" s="128"/>
      <c r="W297" s="128"/>
      <c r="X297" s="128"/>
      <c r="Y297" s="128"/>
      <c r="Z297" s="128"/>
      <c r="AA297" s="128"/>
      <c r="AB297" s="128"/>
      <c r="AC297" s="128"/>
      <c r="AD297" s="128"/>
      <c r="AE297" s="128"/>
      <c r="AF297" s="128"/>
      <c r="AG297" s="128"/>
      <c r="AH297" s="128"/>
      <c r="AI297" s="128"/>
      <c r="AJ297" s="128"/>
      <c r="AK297" s="128"/>
      <c r="AL297" s="128"/>
      <c r="AM297" s="128"/>
    </row>
    <row r="298" spans="3:39">
      <c r="C298" s="114"/>
      <c r="G298" s="128"/>
      <c r="H298" s="128"/>
      <c r="I298" s="128"/>
      <c r="J298" s="128"/>
      <c r="K298" s="128"/>
      <c r="L298" s="128"/>
      <c r="M298" s="128"/>
      <c r="N298" s="128"/>
      <c r="O298" s="128"/>
      <c r="P298" s="128"/>
      <c r="Q298" s="128"/>
      <c r="R298" s="128"/>
      <c r="S298" s="128"/>
      <c r="T298" s="128"/>
      <c r="U298" s="128"/>
      <c r="V298" s="128"/>
      <c r="W298" s="128"/>
      <c r="X298" s="128"/>
      <c r="Y298" s="128"/>
      <c r="Z298" s="128"/>
      <c r="AA298" s="128"/>
      <c r="AB298" s="128"/>
      <c r="AC298" s="128"/>
      <c r="AD298" s="128"/>
      <c r="AE298" s="128"/>
      <c r="AF298" s="128"/>
      <c r="AG298" s="128"/>
      <c r="AH298" s="128"/>
      <c r="AI298" s="128"/>
      <c r="AJ298" s="128"/>
      <c r="AK298" s="128"/>
      <c r="AL298" s="128"/>
      <c r="AM298" s="128"/>
    </row>
    <row r="299" spans="3:39">
      <c r="C299" s="114"/>
      <c r="G299" s="128"/>
      <c r="H299" s="128"/>
      <c r="I299" s="128"/>
      <c r="J299" s="128"/>
      <c r="K299" s="128"/>
      <c r="L299" s="128"/>
      <c r="M299" s="128"/>
      <c r="N299" s="128"/>
      <c r="O299" s="128"/>
      <c r="P299" s="128"/>
      <c r="Q299" s="128"/>
      <c r="R299" s="128"/>
      <c r="S299" s="128"/>
      <c r="T299" s="128"/>
      <c r="U299" s="128"/>
      <c r="V299" s="128"/>
      <c r="W299" s="128"/>
      <c r="X299" s="128"/>
      <c r="Y299" s="128"/>
      <c r="Z299" s="128"/>
      <c r="AA299" s="128"/>
      <c r="AB299" s="128"/>
      <c r="AC299" s="128"/>
      <c r="AD299" s="128"/>
      <c r="AE299" s="128"/>
      <c r="AF299" s="128"/>
      <c r="AG299" s="128"/>
      <c r="AH299" s="128"/>
      <c r="AI299" s="128"/>
      <c r="AJ299" s="128"/>
      <c r="AK299" s="128"/>
      <c r="AL299" s="128"/>
      <c r="AM299" s="128"/>
    </row>
    <row r="300" spans="3:39">
      <c r="C300" s="114"/>
      <c r="G300" s="128"/>
      <c r="H300" s="128"/>
      <c r="I300" s="128"/>
      <c r="J300" s="128"/>
      <c r="K300" s="128"/>
      <c r="L300" s="128"/>
      <c r="M300" s="128"/>
      <c r="N300" s="128"/>
      <c r="O300" s="128"/>
      <c r="P300" s="128"/>
      <c r="Q300" s="128"/>
      <c r="R300" s="128"/>
      <c r="S300" s="128"/>
      <c r="T300" s="128"/>
      <c r="U300" s="128"/>
      <c r="V300" s="128"/>
      <c r="W300" s="128"/>
      <c r="X300" s="128"/>
      <c r="Y300" s="128"/>
      <c r="Z300" s="128"/>
      <c r="AA300" s="128"/>
      <c r="AB300" s="128"/>
      <c r="AC300" s="128"/>
      <c r="AD300" s="128"/>
      <c r="AE300" s="128"/>
      <c r="AF300" s="128"/>
      <c r="AG300" s="128"/>
      <c r="AH300" s="128"/>
      <c r="AI300" s="128"/>
      <c r="AJ300" s="128"/>
      <c r="AK300" s="128"/>
      <c r="AL300" s="128"/>
      <c r="AM300" s="128"/>
    </row>
    <row r="301" spans="3:39">
      <c r="C301" s="114"/>
      <c r="G301" s="128"/>
      <c r="H301" s="128"/>
      <c r="I301" s="128"/>
      <c r="J301" s="128"/>
      <c r="K301" s="128"/>
      <c r="L301" s="128"/>
      <c r="M301" s="128"/>
      <c r="N301" s="128"/>
      <c r="O301" s="128"/>
      <c r="P301" s="128"/>
      <c r="Q301" s="128"/>
      <c r="R301" s="128"/>
      <c r="S301" s="128"/>
      <c r="T301" s="128"/>
      <c r="U301" s="128"/>
      <c r="V301" s="128"/>
      <c r="W301" s="128"/>
      <c r="X301" s="128"/>
      <c r="Y301" s="128"/>
      <c r="Z301" s="128"/>
      <c r="AA301" s="128"/>
      <c r="AB301" s="128"/>
      <c r="AC301" s="128"/>
      <c r="AD301" s="128"/>
      <c r="AE301" s="128"/>
      <c r="AF301" s="128"/>
      <c r="AG301" s="128"/>
      <c r="AH301" s="128"/>
      <c r="AI301" s="128"/>
      <c r="AJ301" s="128"/>
      <c r="AK301" s="128"/>
      <c r="AL301" s="128"/>
      <c r="AM301" s="128"/>
    </row>
    <row r="302" spans="3:39">
      <c r="C302" s="114"/>
      <c r="G302" s="128"/>
      <c r="H302" s="128"/>
      <c r="I302" s="128"/>
      <c r="J302" s="128"/>
      <c r="K302" s="128"/>
      <c r="L302" s="128"/>
      <c r="M302" s="128"/>
      <c r="N302" s="128"/>
      <c r="O302" s="128"/>
      <c r="P302" s="128"/>
      <c r="Q302" s="128"/>
      <c r="R302" s="128"/>
      <c r="S302" s="128"/>
      <c r="T302" s="128"/>
      <c r="U302" s="128"/>
      <c r="V302" s="128"/>
      <c r="W302" s="128"/>
      <c r="X302" s="128"/>
      <c r="Y302" s="128"/>
      <c r="Z302" s="128"/>
      <c r="AA302" s="128"/>
      <c r="AB302" s="128"/>
      <c r="AC302" s="128"/>
      <c r="AD302" s="128"/>
      <c r="AE302" s="128"/>
      <c r="AF302" s="128"/>
      <c r="AG302" s="128"/>
      <c r="AH302" s="128"/>
      <c r="AI302" s="128"/>
      <c r="AJ302" s="128"/>
      <c r="AK302" s="128"/>
      <c r="AL302" s="128"/>
      <c r="AM302" s="128"/>
    </row>
    <row r="303" spans="3:39">
      <c r="C303" s="114"/>
      <c r="G303" s="128"/>
      <c r="H303" s="128"/>
      <c r="I303" s="128"/>
      <c r="J303" s="128"/>
      <c r="K303" s="128"/>
      <c r="L303" s="128"/>
      <c r="M303" s="128"/>
      <c r="N303" s="128"/>
      <c r="O303" s="128"/>
      <c r="P303" s="128"/>
      <c r="Q303" s="128"/>
      <c r="R303" s="128"/>
      <c r="S303" s="128"/>
      <c r="T303" s="128"/>
      <c r="U303" s="128"/>
      <c r="V303" s="128"/>
      <c r="W303" s="128"/>
      <c r="X303" s="128"/>
      <c r="Y303" s="128"/>
      <c r="Z303" s="128"/>
      <c r="AA303" s="128"/>
      <c r="AB303" s="128"/>
      <c r="AC303" s="128"/>
      <c r="AD303" s="128"/>
      <c r="AE303" s="128"/>
      <c r="AF303" s="128"/>
      <c r="AG303" s="128"/>
      <c r="AH303" s="128"/>
      <c r="AI303" s="128"/>
      <c r="AJ303" s="128"/>
      <c r="AK303" s="128"/>
      <c r="AL303" s="128"/>
      <c r="AM303" s="128"/>
    </row>
    <row r="304" spans="3:39">
      <c r="C304" s="114"/>
      <c r="G304" s="128"/>
      <c r="H304" s="128"/>
      <c r="I304" s="128"/>
      <c r="J304" s="128"/>
      <c r="K304" s="128"/>
      <c r="L304" s="128"/>
      <c r="M304" s="128"/>
      <c r="N304" s="128"/>
      <c r="O304" s="128"/>
      <c r="P304" s="128"/>
      <c r="Q304" s="128"/>
      <c r="R304" s="128"/>
      <c r="S304" s="128"/>
      <c r="T304" s="128"/>
      <c r="U304" s="128"/>
      <c r="V304" s="128"/>
      <c r="W304" s="128"/>
      <c r="X304" s="128"/>
      <c r="Y304" s="128"/>
      <c r="Z304" s="128"/>
      <c r="AA304" s="128"/>
      <c r="AB304" s="128"/>
      <c r="AC304" s="128"/>
      <c r="AD304" s="128"/>
      <c r="AE304" s="128"/>
      <c r="AF304" s="128"/>
      <c r="AG304" s="128"/>
      <c r="AH304" s="128"/>
      <c r="AI304" s="128"/>
      <c r="AJ304" s="128"/>
      <c r="AK304" s="128"/>
      <c r="AL304" s="128"/>
      <c r="AM304" s="128"/>
    </row>
    <row r="305" spans="3:39">
      <c r="C305" s="114"/>
      <c r="G305" s="128"/>
      <c r="H305" s="128"/>
      <c r="I305" s="128"/>
      <c r="J305" s="128"/>
      <c r="K305" s="128"/>
      <c r="L305" s="128"/>
      <c r="M305" s="128"/>
      <c r="N305" s="128"/>
      <c r="O305" s="128"/>
      <c r="P305" s="128"/>
      <c r="Q305" s="128"/>
      <c r="R305" s="128"/>
      <c r="S305" s="128"/>
      <c r="T305" s="128"/>
      <c r="U305" s="128"/>
      <c r="V305" s="128"/>
      <c r="W305" s="128"/>
      <c r="X305" s="128"/>
      <c r="Y305" s="128"/>
      <c r="Z305" s="128"/>
      <c r="AA305" s="128"/>
      <c r="AB305" s="128"/>
      <c r="AC305" s="128"/>
      <c r="AD305" s="128"/>
      <c r="AE305" s="128"/>
      <c r="AF305" s="128"/>
      <c r="AG305" s="128"/>
      <c r="AH305" s="128"/>
      <c r="AI305" s="128"/>
      <c r="AJ305" s="128"/>
      <c r="AK305" s="128"/>
      <c r="AL305" s="128"/>
      <c r="AM305" s="128"/>
    </row>
    <row r="306" spans="3:39">
      <c r="C306" s="114"/>
      <c r="G306" s="128"/>
      <c r="H306" s="128"/>
      <c r="I306" s="128"/>
      <c r="J306" s="128"/>
      <c r="K306" s="128"/>
      <c r="L306" s="128"/>
      <c r="M306" s="128"/>
      <c r="N306" s="128"/>
      <c r="O306" s="128"/>
      <c r="P306" s="128"/>
      <c r="Q306" s="128"/>
      <c r="R306" s="128"/>
      <c r="S306" s="128"/>
      <c r="T306" s="128"/>
      <c r="U306" s="128"/>
      <c r="V306" s="128"/>
      <c r="W306" s="128"/>
      <c r="X306" s="128"/>
      <c r="Y306" s="128"/>
      <c r="Z306" s="128"/>
      <c r="AA306" s="128"/>
      <c r="AB306" s="128"/>
      <c r="AC306" s="128"/>
      <c r="AD306" s="128"/>
      <c r="AE306" s="128"/>
      <c r="AF306" s="128"/>
      <c r="AG306" s="128"/>
      <c r="AH306" s="128"/>
      <c r="AI306" s="128"/>
      <c r="AJ306" s="128"/>
      <c r="AK306" s="128"/>
      <c r="AL306" s="128"/>
      <c r="AM306" s="128"/>
    </row>
    <row r="307" spans="3:39">
      <c r="C307" s="114"/>
      <c r="G307" s="128"/>
      <c r="H307" s="128"/>
      <c r="I307" s="128"/>
      <c r="J307" s="128"/>
      <c r="K307" s="128"/>
      <c r="L307" s="128"/>
      <c r="M307" s="128"/>
      <c r="N307" s="128"/>
      <c r="O307" s="128"/>
      <c r="P307" s="128"/>
      <c r="Q307" s="128"/>
      <c r="R307" s="128"/>
      <c r="S307" s="128"/>
      <c r="T307" s="128"/>
      <c r="U307" s="128"/>
      <c r="V307" s="128"/>
      <c r="W307" s="128"/>
      <c r="X307" s="128"/>
      <c r="Y307" s="128"/>
      <c r="Z307" s="128"/>
      <c r="AA307" s="128"/>
      <c r="AB307" s="128"/>
      <c r="AC307" s="128"/>
      <c r="AD307" s="128"/>
      <c r="AE307" s="128"/>
      <c r="AF307" s="128"/>
      <c r="AG307" s="128"/>
      <c r="AH307" s="128"/>
      <c r="AI307" s="128"/>
      <c r="AJ307" s="128"/>
      <c r="AK307" s="128"/>
      <c r="AL307" s="128"/>
      <c r="AM307" s="128"/>
    </row>
    <row r="308" spans="3:39">
      <c r="C308" s="114"/>
      <c r="G308" s="128"/>
      <c r="H308" s="128"/>
      <c r="I308" s="128"/>
      <c r="J308" s="128"/>
      <c r="K308" s="128"/>
      <c r="L308" s="128"/>
      <c r="M308" s="128"/>
      <c r="N308" s="128"/>
      <c r="O308" s="128"/>
      <c r="P308" s="128"/>
      <c r="Q308" s="128"/>
      <c r="R308" s="128"/>
      <c r="S308" s="128"/>
      <c r="T308" s="128"/>
      <c r="U308" s="128"/>
      <c r="V308" s="128"/>
      <c r="W308" s="128"/>
      <c r="X308" s="128"/>
      <c r="Y308" s="128"/>
      <c r="Z308" s="128"/>
      <c r="AA308" s="128"/>
      <c r="AB308" s="128"/>
      <c r="AC308" s="128"/>
      <c r="AD308" s="128"/>
      <c r="AE308" s="128"/>
      <c r="AF308" s="128"/>
      <c r="AG308" s="128"/>
      <c r="AH308" s="128"/>
      <c r="AI308" s="128"/>
      <c r="AJ308" s="128"/>
      <c r="AK308" s="128"/>
      <c r="AL308" s="128"/>
      <c r="AM308" s="128"/>
    </row>
    <row r="309" spans="3:39">
      <c r="C309" s="114"/>
      <c r="G309" s="128"/>
      <c r="H309" s="128"/>
      <c r="I309" s="128"/>
      <c r="J309" s="128"/>
      <c r="K309" s="128"/>
      <c r="L309" s="128"/>
      <c r="M309" s="128"/>
      <c r="N309" s="128"/>
      <c r="O309" s="128"/>
      <c r="P309" s="128"/>
      <c r="Q309" s="128"/>
      <c r="R309" s="128"/>
      <c r="S309" s="128"/>
      <c r="T309" s="128"/>
      <c r="U309" s="128"/>
      <c r="V309" s="128"/>
      <c r="W309" s="128"/>
      <c r="X309" s="128"/>
      <c r="Y309" s="128"/>
      <c r="Z309" s="128"/>
      <c r="AA309" s="128"/>
      <c r="AB309" s="128"/>
      <c r="AC309" s="128"/>
      <c r="AD309" s="128"/>
      <c r="AE309" s="128"/>
      <c r="AF309" s="128"/>
      <c r="AG309" s="128"/>
      <c r="AH309" s="128"/>
      <c r="AI309" s="128"/>
      <c r="AJ309" s="128"/>
      <c r="AK309" s="128"/>
      <c r="AL309" s="128"/>
      <c r="AM309" s="128"/>
    </row>
    <row r="310" spans="3:39">
      <c r="C310" s="114"/>
      <c r="G310" s="128"/>
      <c r="H310" s="128"/>
      <c r="I310" s="128"/>
      <c r="J310" s="128"/>
      <c r="K310" s="128"/>
      <c r="L310" s="128"/>
      <c r="M310" s="128"/>
      <c r="N310" s="128"/>
      <c r="O310" s="128"/>
      <c r="P310" s="128"/>
      <c r="Q310" s="128"/>
      <c r="R310" s="128"/>
      <c r="S310" s="128"/>
      <c r="T310" s="128"/>
      <c r="U310" s="128"/>
      <c r="V310" s="128"/>
      <c r="W310" s="128"/>
      <c r="X310" s="128"/>
      <c r="Y310" s="128"/>
      <c r="Z310" s="128"/>
      <c r="AA310" s="128"/>
      <c r="AB310" s="128"/>
      <c r="AC310" s="128"/>
      <c r="AD310" s="128"/>
      <c r="AE310" s="128"/>
      <c r="AF310" s="128"/>
      <c r="AG310" s="128"/>
      <c r="AH310" s="128"/>
      <c r="AI310" s="128"/>
      <c r="AJ310" s="128"/>
      <c r="AK310" s="128"/>
      <c r="AL310" s="128"/>
      <c r="AM310" s="128"/>
    </row>
    <row r="311" spans="3:39">
      <c r="C311" s="114"/>
      <c r="G311" s="128"/>
      <c r="H311" s="128"/>
      <c r="I311" s="128"/>
      <c r="J311" s="128"/>
      <c r="K311" s="128"/>
      <c r="L311" s="128"/>
      <c r="M311" s="128"/>
      <c r="N311" s="128"/>
      <c r="O311" s="128"/>
      <c r="P311" s="128"/>
      <c r="Q311" s="128"/>
      <c r="R311" s="128"/>
      <c r="S311" s="128"/>
      <c r="T311" s="128"/>
      <c r="U311" s="128"/>
      <c r="V311" s="128"/>
      <c r="W311" s="128"/>
      <c r="X311" s="128"/>
      <c r="Y311" s="128"/>
      <c r="Z311" s="128"/>
      <c r="AA311" s="128"/>
      <c r="AB311" s="128"/>
      <c r="AC311" s="128"/>
      <c r="AD311" s="128"/>
      <c r="AE311" s="128"/>
      <c r="AF311" s="128"/>
      <c r="AG311" s="128"/>
      <c r="AH311" s="128"/>
      <c r="AI311" s="128"/>
      <c r="AJ311" s="128"/>
      <c r="AK311" s="128"/>
      <c r="AL311" s="128"/>
      <c r="AM311" s="128"/>
    </row>
    <row r="312" spans="3:39">
      <c r="C312" s="114"/>
      <c r="G312" s="128"/>
      <c r="H312" s="128"/>
      <c r="I312" s="128"/>
      <c r="J312" s="128"/>
      <c r="K312" s="128"/>
      <c r="L312" s="128"/>
      <c r="M312" s="128"/>
      <c r="N312" s="128"/>
      <c r="O312" s="128"/>
      <c r="P312" s="128"/>
      <c r="Q312" s="128"/>
      <c r="R312" s="128"/>
      <c r="S312" s="128"/>
      <c r="T312" s="128"/>
      <c r="U312" s="128"/>
      <c r="V312" s="128"/>
      <c r="W312" s="128"/>
      <c r="X312" s="128"/>
      <c r="Y312" s="128"/>
      <c r="Z312" s="128"/>
      <c r="AA312" s="128"/>
      <c r="AB312" s="128"/>
      <c r="AC312" s="128"/>
      <c r="AD312" s="128"/>
      <c r="AE312" s="128"/>
      <c r="AF312" s="128"/>
      <c r="AG312" s="128"/>
      <c r="AH312" s="128"/>
      <c r="AI312" s="128"/>
      <c r="AJ312" s="128"/>
      <c r="AK312" s="128"/>
      <c r="AL312" s="128"/>
      <c r="AM312" s="128"/>
    </row>
    <row r="313" spans="3:39">
      <c r="C313" s="114"/>
      <c r="G313" s="128"/>
      <c r="H313" s="128"/>
      <c r="I313" s="128"/>
      <c r="J313" s="128"/>
      <c r="K313" s="128"/>
      <c r="L313" s="128"/>
      <c r="M313" s="128"/>
      <c r="N313" s="128"/>
      <c r="O313" s="128"/>
      <c r="P313" s="128"/>
      <c r="Q313" s="128"/>
      <c r="R313" s="128"/>
      <c r="S313" s="128"/>
      <c r="T313" s="128"/>
      <c r="U313" s="128"/>
      <c r="V313" s="128"/>
      <c r="W313" s="128"/>
      <c r="X313" s="128"/>
      <c r="Y313" s="128"/>
      <c r="Z313" s="128"/>
      <c r="AA313" s="128"/>
      <c r="AB313" s="128"/>
      <c r="AC313" s="128"/>
      <c r="AD313" s="128"/>
      <c r="AE313" s="128"/>
      <c r="AF313" s="128"/>
      <c r="AG313" s="128"/>
      <c r="AH313" s="128"/>
      <c r="AI313" s="128"/>
      <c r="AJ313" s="128"/>
      <c r="AK313" s="128"/>
      <c r="AL313" s="128"/>
      <c r="AM313" s="128"/>
    </row>
    <row r="314" spans="3:39">
      <c r="C314" s="114"/>
      <c r="G314" s="128"/>
      <c r="H314" s="128"/>
      <c r="I314" s="128"/>
      <c r="J314" s="128"/>
      <c r="K314" s="128"/>
      <c r="L314" s="128"/>
      <c r="M314" s="128"/>
      <c r="N314" s="128"/>
      <c r="O314" s="128"/>
      <c r="P314" s="128"/>
      <c r="Q314" s="128"/>
      <c r="R314" s="128"/>
      <c r="S314" s="128"/>
      <c r="T314" s="128"/>
      <c r="U314" s="128"/>
      <c r="V314" s="128"/>
      <c r="W314" s="128"/>
      <c r="X314" s="128"/>
      <c r="Y314" s="128"/>
      <c r="Z314" s="128"/>
      <c r="AA314" s="128"/>
      <c r="AB314" s="128"/>
      <c r="AC314" s="128"/>
      <c r="AD314" s="128"/>
      <c r="AE314" s="128"/>
      <c r="AF314" s="128"/>
      <c r="AG314" s="128"/>
      <c r="AH314" s="128"/>
      <c r="AI314" s="128"/>
      <c r="AJ314" s="128"/>
      <c r="AK314" s="128"/>
      <c r="AL314" s="128"/>
      <c r="AM314" s="128"/>
    </row>
    <row r="315" spans="3:39">
      <c r="C315" s="114"/>
      <c r="G315" s="128"/>
      <c r="H315" s="128"/>
      <c r="I315" s="128"/>
      <c r="J315" s="128"/>
      <c r="K315" s="128"/>
      <c r="L315" s="128"/>
      <c r="M315" s="128"/>
      <c r="N315" s="128"/>
      <c r="O315" s="128"/>
      <c r="P315" s="128"/>
      <c r="Q315" s="128"/>
      <c r="R315" s="128"/>
      <c r="S315" s="128"/>
      <c r="T315" s="128"/>
      <c r="U315" s="128"/>
      <c r="V315" s="128"/>
      <c r="W315" s="128"/>
      <c r="X315" s="128"/>
      <c r="Y315" s="128"/>
      <c r="Z315" s="128"/>
      <c r="AA315" s="128"/>
      <c r="AB315" s="128"/>
      <c r="AC315" s="128"/>
      <c r="AD315" s="128"/>
      <c r="AE315" s="128"/>
      <c r="AF315" s="128"/>
      <c r="AG315" s="128"/>
      <c r="AH315" s="128"/>
      <c r="AI315" s="128"/>
      <c r="AJ315" s="128"/>
      <c r="AK315" s="128"/>
      <c r="AL315" s="128"/>
      <c r="AM315" s="128"/>
    </row>
    <row r="316" spans="3:39">
      <c r="C316" s="114"/>
      <c r="G316" s="128"/>
      <c r="H316" s="128"/>
      <c r="I316" s="128"/>
      <c r="J316" s="128"/>
      <c r="K316" s="128"/>
      <c r="L316" s="128"/>
      <c r="M316" s="128"/>
      <c r="N316" s="128"/>
      <c r="O316" s="128"/>
      <c r="P316" s="128"/>
      <c r="Q316" s="128"/>
      <c r="R316" s="128"/>
      <c r="S316" s="128"/>
      <c r="T316" s="128"/>
      <c r="U316" s="128"/>
      <c r="V316" s="128"/>
      <c r="W316" s="128"/>
      <c r="X316" s="128"/>
      <c r="Y316" s="128"/>
      <c r="Z316" s="128"/>
      <c r="AA316" s="128"/>
      <c r="AB316" s="128"/>
      <c r="AC316" s="128"/>
      <c r="AD316" s="128"/>
      <c r="AE316" s="128"/>
      <c r="AF316" s="128"/>
      <c r="AG316" s="128"/>
      <c r="AH316" s="128"/>
      <c r="AI316" s="128"/>
      <c r="AJ316" s="128"/>
      <c r="AK316" s="128"/>
      <c r="AL316" s="128"/>
      <c r="AM316" s="128"/>
    </row>
    <row r="317" spans="3:39">
      <c r="C317" s="114"/>
      <c r="G317" s="128"/>
      <c r="H317" s="128"/>
      <c r="I317" s="128"/>
      <c r="J317" s="128"/>
      <c r="K317" s="128"/>
      <c r="L317" s="128"/>
      <c r="M317" s="128"/>
      <c r="N317" s="128"/>
      <c r="O317" s="128"/>
      <c r="P317" s="128"/>
      <c r="Q317" s="128"/>
      <c r="R317" s="128"/>
      <c r="S317" s="128"/>
      <c r="T317" s="128"/>
      <c r="U317" s="128"/>
      <c r="V317" s="128"/>
      <c r="W317" s="128"/>
      <c r="X317" s="128"/>
      <c r="Y317" s="128"/>
      <c r="Z317" s="128"/>
      <c r="AA317" s="128"/>
      <c r="AB317" s="128"/>
      <c r="AC317" s="128"/>
      <c r="AD317" s="128"/>
      <c r="AE317" s="128"/>
      <c r="AF317" s="128"/>
      <c r="AG317" s="128"/>
      <c r="AH317" s="128"/>
      <c r="AI317" s="128"/>
      <c r="AJ317" s="128"/>
      <c r="AK317" s="128"/>
      <c r="AL317" s="128"/>
      <c r="AM317" s="128"/>
    </row>
    <row r="318" spans="3:39">
      <c r="C318" s="114"/>
      <c r="G318" s="128"/>
      <c r="H318" s="128"/>
      <c r="I318" s="128"/>
      <c r="J318" s="128"/>
      <c r="K318" s="128"/>
      <c r="L318" s="128"/>
      <c r="M318" s="128"/>
      <c r="N318" s="128"/>
      <c r="O318" s="128"/>
      <c r="P318" s="128"/>
      <c r="Q318" s="128"/>
      <c r="R318" s="128"/>
      <c r="S318" s="128"/>
      <c r="T318" s="128"/>
      <c r="U318" s="128"/>
      <c r="V318" s="128"/>
      <c r="W318" s="128"/>
      <c r="X318" s="128"/>
      <c r="Y318" s="128"/>
      <c r="Z318" s="128"/>
      <c r="AA318" s="128"/>
      <c r="AB318" s="128"/>
      <c r="AC318" s="128"/>
      <c r="AD318" s="128"/>
      <c r="AE318" s="128"/>
      <c r="AF318" s="128"/>
      <c r="AG318" s="128"/>
      <c r="AH318" s="128"/>
      <c r="AI318" s="128"/>
      <c r="AJ318" s="128"/>
      <c r="AK318" s="128"/>
      <c r="AL318" s="128"/>
      <c r="AM318" s="128"/>
    </row>
    <row r="319" spans="3:39">
      <c r="C319" s="114"/>
      <c r="G319" s="128"/>
      <c r="H319" s="128"/>
      <c r="I319" s="128"/>
      <c r="J319" s="128"/>
      <c r="K319" s="128"/>
      <c r="L319" s="128"/>
      <c r="M319" s="128"/>
      <c r="N319" s="128"/>
      <c r="O319" s="128"/>
      <c r="P319" s="128"/>
      <c r="Q319" s="128"/>
      <c r="R319" s="128"/>
      <c r="S319" s="128"/>
      <c r="T319" s="128"/>
      <c r="U319" s="128"/>
      <c r="V319" s="128"/>
      <c r="W319" s="128"/>
      <c r="X319" s="128"/>
      <c r="Y319" s="128"/>
      <c r="Z319" s="128"/>
      <c r="AA319" s="128"/>
      <c r="AB319" s="128"/>
      <c r="AC319" s="128"/>
      <c r="AD319" s="128"/>
      <c r="AE319" s="128"/>
      <c r="AF319" s="128"/>
      <c r="AG319" s="128"/>
      <c r="AH319" s="128"/>
      <c r="AI319" s="128"/>
      <c r="AJ319" s="128"/>
      <c r="AK319" s="128"/>
      <c r="AL319" s="128"/>
      <c r="AM319" s="128"/>
    </row>
    <row r="320" spans="3:39">
      <c r="C320" s="114"/>
      <c r="G320" s="128"/>
      <c r="H320" s="128"/>
      <c r="I320" s="128"/>
      <c r="J320" s="128"/>
      <c r="K320" s="128"/>
      <c r="L320" s="128"/>
      <c r="M320" s="128"/>
      <c r="N320" s="128"/>
      <c r="O320" s="128"/>
      <c r="P320" s="128"/>
      <c r="Q320" s="128"/>
      <c r="R320" s="128"/>
      <c r="S320" s="128"/>
      <c r="T320" s="128"/>
      <c r="U320" s="128"/>
      <c r="V320" s="128"/>
      <c r="W320" s="128"/>
      <c r="X320" s="128"/>
      <c r="Y320" s="128"/>
      <c r="Z320" s="128"/>
      <c r="AA320" s="128"/>
      <c r="AB320" s="128"/>
      <c r="AC320" s="128"/>
      <c r="AD320" s="128"/>
      <c r="AE320" s="128"/>
      <c r="AF320" s="128"/>
      <c r="AG320" s="128"/>
      <c r="AH320" s="128"/>
      <c r="AI320" s="128"/>
      <c r="AJ320" s="128"/>
      <c r="AK320" s="128"/>
      <c r="AL320" s="128"/>
      <c r="AM320" s="128"/>
    </row>
    <row r="321" spans="3:39">
      <c r="C321" s="114"/>
      <c r="G321" s="128"/>
      <c r="H321" s="128"/>
      <c r="I321" s="128"/>
      <c r="J321" s="128"/>
      <c r="K321" s="128"/>
      <c r="L321" s="128"/>
      <c r="M321" s="128"/>
      <c r="N321" s="128"/>
      <c r="O321" s="128"/>
      <c r="P321" s="128"/>
      <c r="Q321" s="128"/>
      <c r="R321" s="128"/>
      <c r="S321" s="128"/>
      <c r="T321" s="128"/>
      <c r="U321" s="128"/>
      <c r="V321" s="128"/>
      <c r="W321" s="128"/>
      <c r="X321" s="128"/>
      <c r="Y321" s="128"/>
      <c r="Z321" s="128"/>
      <c r="AA321" s="128"/>
      <c r="AB321" s="128"/>
      <c r="AC321" s="128"/>
      <c r="AD321" s="128"/>
      <c r="AE321" s="128"/>
      <c r="AF321" s="128"/>
      <c r="AG321" s="128"/>
      <c r="AH321" s="128"/>
      <c r="AI321" s="128"/>
      <c r="AJ321" s="128"/>
      <c r="AK321" s="128"/>
      <c r="AL321" s="128"/>
      <c r="AM321" s="128"/>
    </row>
    <row r="322" spans="3:39">
      <c r="C322" s="114"/>
      <c r="G322" s="128"/>
      <c r="H322" s="128"/>
      <c r="I322" s="128"/>
      <c r="J322" s="128"/>
      <c r="K322" s="128"/>
      <c r="L322" s="128"/>
      <c r="M322" s="128"/>
      <c r="N322" s="128"/>
      <c r="O322" s="128"/>
      <c r="P322" s="128"/>
      <c r="Q322" s="128"/>
      <c r="R322" s="128"/>
      <c r="S322" s="128"/>
      <c r="T322" s="128"/>
      <c r="U322" s="128"/>
      <c r="V322" s="128"/>
      <c r="W322" s="128"/>
      <c r="X322" s="128"/>
      <c r="Y322" s="128"/>
      <c r="Z322" s="128"/>
      <c r="AA322" s="128"/>
      <c r="AB322" s="128"/>
      <c r="AC322" s="128"/>
      <c r="AD322" s="128"/>
      <c r="AE322" s="128"/>
      <c r="AF322" s="128"/>
      <c r="AG322" s="128"/>
      <c r="AH322" s="128"/>
      <c r="AI322" s="128"/>
      <c r="AJ322" s="128"/>
      <c r="AK322" s="128"/>
      <c r="AL322" s="128"/>
      <c r="AM322" s="128"/>
    </row>
    <row r="323" spans="3:39">
      <c r="C323" s="114"/>
      <c r="G323" s="128"/>
      <c r="H323" s="128"/>
      <c r="I323" s="128"/>
      <c r="J323" s="128"/>
      <c r="K323" s="128"/>
      <c r="L323" s="128"/>
      <c r="M323" s="128"/>
      <c r="N323" s="128"/>
      <c r="O323" s="128"/>
      <c r="P323" s="128"/>
      <c r="Q323" s="128"/>
      <c r="R323" s="128"/>
      <c r="S323" s="128"/>
      <c r="T323" s="128"/>
      <c r="U323" s="128"/>
      <c r="V323" s="128"/>
      <c r="W323" s="128"/>
      <c r="X323" s="128"/>
      <c r="Y323" s="128"/>
      <c r="Z323" s="128"/>
      <c r="AA323" s="128"/>
      <c r="AB323" s="128"/>
      <c r="AC323" s="128"/>
      <c r="AD323" s="128"/>
      <c r="AE323" s="128"/>
      <c r="AF323" s="128"/>
      <c r="AG323" s="128"/>
      <c r="AH323" s="128"/>
      <c r="AI323" s="128"/>
      <c r="AJ323" s="128"/>
      <c r="AK323" s="128"/>
      <c r="AL323" s="128"/>
      <c r="AM323" s="128"/>
    </row>
  </sheetData>
  <mergeCells count="28">
    <mergeCell ref="AM4:AM6"/>
    <mergeCell ref="A1:AM1"/>
    <mergeCell ref="A2:AM2"/>
    <mergeCell ref="A4:A6"/>
    <mergeCell ref="B4:B6"/>
    <mergeCell ref="C4:C6"/>
    <mergeCell ref="D4:D6"/>
    <mergeCell ref="E4:E6"/>
    <mergeCell ref="F4:F6"/>
    <mergeCell ref="G4:G6"/>
    <mergeCell ref="H4:H6"/>
    <mergeCell ref="AK3:AL3"/>
    <mergeCell ref="P4:S4"/>
    <mergeCell ref="T4:U5"/>
    <mergeCell ref="V4:W5"/>
    <mergeCell ref="AJ4:AJ6"/>
    <mergeCell ref="C15:D15"/>
    <mergeCell ref="I4:J5"/>
    <mergeCell ref="K4:K6"/>
    <mergeCell ref="L4:L6"/>
    <mergeCell ref="M4:O5"/>
    <mergeCell ref="AK4:AK6"/>
    <mergeCell ref="AL4:AL6"/>
    <mergeCell ref="X4:Y5"/>
    <mergeCell ref="Z4:AB5"/>
    <mergeCell ref="AC4:AE5"/>
    <mergeCell ref="AF4:AH5"/>
    <mergeCell ref="AI4:AI6"/>
  </mergeCells>
  <printOptions horizontalCentered="1"/>
  <pageMargins left="0.39370078740157483" right="0.19685039370078741" top="0.51181102362204722" bottom="0.51181102362204722" header="0.51181102362204722" footer="0.51181102362204722"/>
  <pageSetup paperSize="9" scale="55" firstPageNumber="10" fitToHeight="0" orientation="landscape" useFirstPageNumber="1" r:id="rId1"/>
  <headerFooter alignWithMargins="0">
    <oddHeader>&amp;R{&amp;P}</oddHeader>
  </headerFooter>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3">
    <tabColor theme="7"/>
  </sheetPr>
  <dimension ref="A1:AM317"/>
  <sheetViews>
    <sheetView zoomScale="86" zoomScaleNormal="86" zoomScaleSheetLayoutView="86" workbookViewId="0">
      <pane xSplit="3" ySplit="7" topLeftCell="AC12" activePane="bottomRight" state="frozen"/>
      <selection activeCell="B13" sqref="B13"/>
      <selection pane="topRight" activeCell="B13" sqref="B13"/>
      <selection pane="bottomLeft" activeCell="B13" sqref="B13"/>
      <selection pane="bottomRight" activeCell="B13" sqref="B13"/>
    </sheetView>
  </sheetViews>
  <sheetFormatPr defaultColWidth="8" defaultRowHeight="15.75"/>
  <cols>
    <col min="1" max="1" width="5.625" style="114" customWidth="1"/>
    <col min="2" max="2" width="9.25" style="114" customWidth="1"/>
    <col min="3" max="3" width="36.625" style="118" customWidth="1"/>
    <col min="4" max="4" width="11.625" style="114" customWidth="1"/>
    <col min="5" max="5" width="9.75" style="114" customWidth="1"/>
    <col min="6" max="6" width="8.5" style="114" hidden="1" customWidth="1"/>
    <col min="7" max="7" width="10" style="118" customWidth="1"/>
    <col min="8" max="10" width="8.875" style="118" customWidth="1"/>
    <col min="11" max="11" width="9.625" style="118" customWidth="1"/>
    <col min="12" max="12" width="10" style="118" customWidth="1"/>
    <col min="13" max="13" width="8.75" style="118" customWidth="1"/>
    <col min="14" max="15" width="9.375" style="118" customWidth="1"/>
    <col min="16" max="28" width="9.375" style="118" hidden="1" customWidth="1"/>
    <col min="29" max="35" width="9.375" style="118" customWidth="1"/>
    <col min="36" max="36" width="11.5" style="118" customWidth="1"/>
    <col min="37" max="38" width="9.375" style="118" customWidth="1"/>
    <col min="39" max="39" width="8.625" style="118" customWidth="1"/>
    <col min="40" max="16384" width="8" style="118"/>
  </cols>
  <sheetData>
    <row r="1" spans="1:39" ht="27">
      <c r="A1" s="3073" t="s">
        <v>8</v>
      </c>
      <c r="B1" s="3073"/>
      <c r="C1" s="3073"/>
      <c r="D1" s="3073"/>
      <c r="E1" s="3073"/>
      <c r="F1" s="3073"/>
      <c r="G1" s="3073"/>
      <c r="H1" s="3073"/>
      <c r="I1" s="3073"/>
      <c r="J1" s="3073"/>
      <c r="K1" s="3073"/>
      <c r="L1" s="3073"/>
      <c r="M1" s="3073"/>
      <c r="N1" s="3073"/>
      <c r="O1" s="3073"/>
      <c r="P1" s="3073"/>
      <c r="Q1" s="3073"/>
      <c r="R1" s="3073"/>
      <c r="S1" s="3073"/>
      <c r="T1" s="3073"/>
      <c r="U1" s="3073"/>
      <c r="V1" s="3073"/>
      <c r="W1" s="3073"/>
      <c r="X1" s="3073"/>
      <c r="Y1" s="3073"/>
      <c r="Z1" s="3073"/>
      <c r="AA1" s="3073"/>
      <c r="AB1" s="3073"/>
      <c r="AC1" s="3073"/>
      <c r="AD1" s="3073"/>
      <c r="AE1" s="3073"/>
      <c r="AF1" s="3073"/>
      <c r="AG1" s="3073"/>
      <c r="AH1" s="3073"/>
      <c r="AI1" s="3073"/>
      <c r="AJ1" s="3073"/>
      <c r="AK1" s="3073"/>
      <c r="AL1" s="3073"/>
      <c r="AM1" s="3073"/>
    </row>
    <row r="2" spans="1:39" s="113" customFormat="1" ht="25.5">
      <c r="A2" s="3074" t="s">
        <v>6194</v>
      </c>
      <c r="B2" s="3074"/>
      <c r="C2" s="3074"/>
      <c r="D2" s="3074"/>
      <c r="E2" s="3074"/>
      <c r="F2" s="3074"/>
      <c r="G2" s="3074"/>
      <c r="H2" s="3074"/>
      <c r="I2" s="3074"/>
      <c r="J2" s="3074"/>
      <c r="K2" s="3074"/>
      <c r="L2" s="3074"/>
      <c r="M2" s="3074"/>
      <c r="N2" s="3074"/>
      <c r="O2" s="3074"/>
      <c r="P2" s="3074"/>
      <c r="Q2" s="3074"/>
      <c r="R2" s="3074"/>
      <c r="S2" s="3074"/>
      <c r="T2" s="3074"/>
      <c r="U2" s="3074"/>
      <c r="V2" s="3074"/>
      <c r="W2" s="3074"/>
      <c r="X2" s="3074"/>
      <c r="Y2" s="3074"/>
      <c r="Z2" s="3074"/>
      <c r="AA2" s="3074"/>
      <c r="AB2" s="3074"/>
      <c r="AC2" s="3074"/>
      <c r="AD2" s="3074"/>
      <c r="AE2" s="3074"/>
      <c r="AF2" s="3074"/>
      <c r="AG2" s="3074"/>
      <c r="AH2" s="3074"/>
      <c r="AI2" s="3074"/>
      <c r="AJ2" s="3074"/>
      <c r="AK2" s="3074"/>
      <c r="AL2" s="3074"/>
      <c r="AM2" s="3074"/>
    </row>
    <row r="3" spans="1:39" ht="15.75" customHeight="1">
      <c r="A3" s="1746"/>
      <c r="B3" s="1746"/>
      <c r="C3" s="1747"/>
      <c r="D3" s="1748"/>
      <c r="E3" s="1746"/>
      <c r="F3" s="1746"/>
      <c r="G3" s="1746"/>
      <c r="H3" s="1746"/>
      <c r="I3" s="1746"/>
      <c r="J3" s="1746"/>
      <c r="K3" s="1746"/>
      <c r="L3" s="1746"/>
      <c r="M3" s="1746"/>
      <c r="N3" s="1746"/>
      <c r="O3" s="1746"/>
      <c r="P3" s="4"/>
      <c r="Q3" s="4"/>
      <c r="R3" s="4"/>
      <c r="S3" s="4"/>
      <c r="T3" s="4"/>
      <c r="U3" s="4"/>
      <c r="V3" s="4"/>
      <c r="W3" s="4"/>
      <c r="X3" s="4"/>
      <c r="Y3" s="4"/>
      <c r="Z3" s="4"/>
      <c r="AA3" s="4"/>
      <c r="AB3" s="4"/>
      <c r="AC3" s="4"/>
      <c r="AD3" s="4"/>
      <c r="AE3" s="4"/>
      <c r="AF3" s="4"/>
      <c r="AG3" s="4"/>
      <c r="AH3" s="4"/>
      <c r="AI3" s="4"/>
      <c r="AJ3" s="4"/>
      <c r="AK3" s="3024" t="s">
        <v>9121</v>
      </c>
      <c r="AL3" s="3024"/>
      <c r="AM3" s="1746"/>
    </row>
    <row r="4" spans="1:39" ht="21.75" customHeight="1">
      <c r="A4" s="3070" t="s">
        <v>10</v>
      </c>
      <c r="B4" s="3070" t="s">
        <v>11</v>
      </c>
      <c r="C4" s="3070" t="s">
        <v>12</v>
      </c>
      <c r="D4" s="3070" t="s">
        <v>13</v>
      </c>
      <c r="E4" s="3075" t="s">
        <v>302</v>
      </c>
      <c r="F4" s="3070" t="s">
        <v>14</v>
      </c>
      <c r="G4" s="3070" t="s">
        <v>15</v>
      </c>
      <c r="H4" s="3070" t="s">
        <v>117</v>
      </c>
      <c r="I4" s="3078" t="s">
        <v>118</v>
      </c>
      <c r="J4" s="3079"/>
      <c r="K4" s="3078" t="s">
        <v>119</v>
      </c>
      <c r="L4" s="3070" t="s">
        <v>120</v>
      </c>
      <c r="M4" s="3065" t="s">
        <v>116</v>
      </c>
      <c r="N4" s="3065"/>
      <c r="O4" s="3066"/>
      <c r="P4" s="3028" t="s">
        <v>9118</v>
      </c>
      <c r="Q4" s="3029"/>
      <c r="R4" s="3029"/>
      <c r="S4" s="3030"/>
      <c r="T4" s="3031" t="s">
        <v>9107</v>
      </c>
      <c r="U4" s="3032"/>
      <c r="V4" s="3031" t="s">
        <v>9108</v>
      </c>
      <c r="W4" s="3032"/>
      <c r="X4" s="3031" t="s">
        <v>9109</v>
      </c>
      <c r="Y4" s="3032"/>
      <c r="Z4" s="3035" t="s">
        <v>9119</v>
      </c>
      <c r="AA4" s="3036"/>
      <c r="AB4" s="3037"/>
      <c r="AC4" s="3035" t="s">
        <v>9120</v>
      </c>
      <c r="AD4" s="3036"/>
      <c r="AE4" s="3037"/>
      <c r="AF4" s="3041" t="s">
        <v>9110</v>
      </c>
      <c r="AG4" s="3042"/>
      <c r="AH4" s="3043"/>
      <c r="AI4" s="3025" t="s">
        <v>9111</v>
      </c>
      <c r="AJ4" s="3025" t="s">
        <v>9112</v>
      </c>
      <c r="AK4" s="3025" t="s">
        <v>9113</v>
      </c>
      <c r="AL4" s="3025" t="s">
        <v>9114</v>
      </c>
      <c r="AM4" s="3070" t="s">
        <v>16</v>
      </c>
    </row>
    <row r="5" spans="1:39" ht="23.25" customHeight="1">
      <c r="A5" s="3071"/>
      <c r="B5" s="3071"/>
      <c r="C5" s="3071"/>
      <c r="D5" s="3071"/>
      <c r="E5" s="3071"/>
      <c r="F5" s="3071"/>
      <c r="G5" s="3071"/>
      <c r="H5" s="3071"/>
      <c r="I5" s="3080"/>
      <c r="J5" s="3081"/>
      <c r="K5" s="3082"/>
      <c r="L5" s="3071"/>
      <c r="M5" s="3068"/>
      <c r="N5" s="3068"/>
      <c r="O5" s="3069"/>
      <c r="P5" s="2289" t="s">
        <v>2</v>
      </c>
      <c r="Q5" s="2289" t="s">
        <v>2</v>
      </c>
      <c r="R5" s="2290" t="s">
        <v>3</v>
      </c>
      <c r="S5" s="2290" t="s">
        <v>3</v>
      </c>
      <c r="T5" s="3033"/>
      <c r="U5" s="3034"/>
      <c r="V5" s="3033"/>
      <c r="W5" s="3034"/>
      <c r="X5" s="3033"/>
      <c r="Y5" s="3034"/>
      <c r="Z5" s="3038"/>
      <c r="AA5" s="3039"/>
      <c r="AB5" s="3040"/>
      <c r="AC5" s="3038"/>
      <c r="AD5" s="3039"/>
      <c r="AE5" s="3040"/>
      <c r="AF5" s="3044"/>
      <c r="AG5" s="3045"/>
      <c r="AH5" s="3046"/>
      <c r="AI5" s="3026"/>
      <c r="AJ5" s="3026"/>
      <c r="AK5" s="3026"/>
      <c r="AL5" s="3026"/>
      <c r="AM5" s="3071"/>
    </row>
    <row r="6" spans="1:39" ht="18.75" customHeight="1">
      <c r="A6" s="3072"/>
      <c r="B6" s="3072"/>
      <c r="C6" s="3072"/>
      <c r="D6" s="3072"/>
      <c r="E6" s="3072"/>
      <c r="F6" s="3072"/>
      <c r="G6" s="3072"/>
      <c r="H6" s="3072"/>
      <c r="I6" s="120" t="s">
        <v>1</v>
      </c>
      <c r="J6" s="121" t="s">
        <v>17</v>
      </c>
      <c r="K6" s="3080"/>
      <c r="L6" s="3072"/>
      <c r="M6" s="122" t="s">
        <v>2</v>
      </c>
      <c r="N6" s="123" t="s">
        <v>3</v>
      </c>
      <c r="O6" s="123" t="s">
        <v>1</v>
      </c>
      <c r="P6" s="2289" t="s">
        <v>9115</v>
      </c>
      <c r="Q6" s="2290" t="s">
        <v>9116</v>
      </c>
      <c r="R6" s="2289" t="s">
        <v>9115</v>
      </c>
      <c r="S6" s="2290" t="s">
        <v>9116</v>
      </c>
      <c r="T6" s="2289" t="s">
        <v>2</v>
      </c>
      <c r="U6" s="2290" t="s">
        <v>3</v>
      </c>
      <c r="V6" s="2289" t="s">
        <v>2</v>
      </c>
      <c r="W6" s="2290" t="s">
        <v>3</v>
      </c>
      <c r="X6" s="2289" t="s">
        <v>2</v>
      </c>
      <c r="Y6" s="2290" t="s">
        <v>3</v>
      </c>
      <c r="Z6" s="2289" t="s">
        <v>2</v>
      </c>
      <c r="AA6" s="2290" t="s">
        <v>3</v>
      </c>
      <c r="AB6" s="2290" t="s">
        <v>1</v>
      </c>
      <c r="AC6" s="2289" t="s">
        <v>2</v>
      </c>
      <c r="AD6" s="2290" t="s">
        <v>3</v>
      </c>
      <c r="AE6" s="2290" t="s">
        <v>1</v>
      </c>
      <c r="AF6" s="2291" t="s">
        <v>9117</v>
      </c>
      <c r="AG6" s="2291" t="s">
        <v>3</v>
      </c>
      <c r="AH6" s="2291" t="s">
        <v>1</v>
      </c>
      <c r="AI6" s="3027"/>
      <c r="AJ6" s="3027"/>
      <c r="AK6" s="3027"/>
      <c r="AL6" s="3027"/>
      <c r="AM6" s="3072"/>
    </row>
    <row r="7" spans="1:39" ht="15.75" customHeight="1">
      <c r="A7" s="123">
        <v>1</v>
      </c>
      <c r="B7" s="1694">
        <v>2</v>
      </c>
      <c r="C7" s="202">
        <v>3</v>
      </c>
      <c r="D7" s="155">
        <v>4</v>
      </c>
      <c r="E7" s="123">
        <v>5</v>
      </c>
      <c r="F7" s="122">
        <v>6</v>
      </c>
      <c r="G7" s="122">
        <v>7</v>
      </c>
      <c r="H7" s="122">
        <v>8</v>
      </c>
      <c r="I7" s="155">
        <v>9</v>
      </c>
      <c r="J7" s="123">
        <v>10</v>
      </c>
      <c r="K7" s="122">
        <v>11</v>
      </c>
      <c r="L7" s="123">
        <v>12</v>
      </c>
      <c r="M7" s="123">
        <v>13</v>
      </c>
      <c r="N7" s="123">
        <v>14</v>
      </c>
      <c r="O7" s="123">
        <v>15</v>
      </c>
      <c r="P7" s="2292">
        <v>16</v>
      </c>
      <c r="Q7" s="2292">
        <v>17</v>
      </c>
      <c r="R7" s="2292">
        <v>18</v>
      </c>
      <c r="S7" s="2292">
        <v>19</v>
      </c>
      <c r="T7" s="2292">
        <v>20</v>
      </c>
      <c r="U7" s="2292">
        <v>21</v>
      </c>
      <c r="V7" s="2292">
        <v>22</v>
      </c>
      <c r="W7" s="2292">
        <v>23</v>
      </c>
      <c r="X7" s="2292">
        <v>24</v>
      </c>
      <c r="Y7" s="2292">
        <v>25</v>
      </c>
      <c r="Z7" s="2292">
        <v>10</v>
      </c>
      <c r="AA7" s="2292">
        <v>11</v>
      </c>
      <c r="AB7" s="2292">
        <v>12</v>
      </c>
      <c r="AC7" s="2292">
        <v>9</v>
      </c>
      <c r="AD7" s="2292">
        <v>10</v>
      </c>
      <c r="AE7" s="2292">
        <v>11</v>
      </c>
      <c r="AF7" s="2292">
        <v>12</v>
      </c>
      <c r="AG7" s="2292">
        <v>13</v>
      </c>
      <c r="AH7" s="2292">
        <v>14</v>
      </c>
      <c r="AI7" s="2292">
        <v>15</v>
      </c>
      <c r="AJ7" s="2292">
        <v>15</v>
      </c>
      <c r="AK7" s="2292">
        <v>16</v>
      </c>
      <c r="AL7" s="2292">
        <v>17</v>
      </c>
      <c r="AM7" s="123">
        <v>16</v>
      </c>
    </row>
    <row r="8" spans="1:39" ht="8.25" customHeight="1">
      <c r="C8" s="114"/>
      <c r="G8" s="114"/>
      <c r="H8" s="114"/>
      <c r="I8" s="114"/>
      <c r="J8" s="114"/>
      <c r="K8" s="114"/>
      <c r="L8" s="114"/>
      <c r="M8" s="114"/>
      <c r="N8" s="114"/>
      <c r="O8" s="114"/>
      <c r="P8" s="114"/>
      <c r="Q8" s="114"/>
      <c r="R8" s="114"/>
      <c r="S8" s="114"/>
      <c r="T8" s="114"/>
      <c r="U8" s="114"/>
      <c r="V8" s="114"/>
      <c r="W8" s="114"/>
      <c r="X8" s="114"/>
      <c r="Y8" s="114"/>
      <c r="Z8" s="114"/>
      <c r="AA8" s="114"/>
      <c r="AB8" s="114"/>
      <c r="AC8" s="114"/>
      <c r="AD8" s="114"/>
      <c r="AE8" s="114"/>
      <c r="AF8" s="114"/>
      <c r="AG8" s="114"/>
      <c r="AH8" s="114"/>
      <c r="AI8" s="114"/>
      <c r="AJ8" s="114"/>
      <c r="AK8" s="114"/>
      <c r="AL8" s="114"/>
      <c r="AM8" s="114"/>
    </row>
    <row r="9" spans="1:39">
      <c r="C9" s="208" t="s">
        <v>6195</v>
      </c>
      <c r="G9" s="114"/>
      <c r="H9" s="114"/>
      <c r="I9" s="114"/>
      <c r="J9" s="114"/>
      <c r="K9" s="114"/>
      <c r="L9" s="114"/>
      <c r="M9" s="114"/>
      <c r="N9" s="114"/>
      <c r="O9" s="114"/>
      <c r="P9" s="114"/>
      <c r="Q9" s="114"/>
      <c r="R9" s="114"/>
      <c r="S9" s="114"/>
      <c r="T9" s="114"/>
      <c r="U9" s="114"/>
      <c r="V9" s="114"/>
      <c r="W9" s="114"/>
      <c r="X9" s="114"/>
      <c r="Y9" s="114"/>
      <c r="Z9" s="114"/>
      <c r="AA9" s="114"/>
      <c r="AB9" s="114"/>
      <c r="AC9" s="114"/>
      <c r="AD9" s="114"/>
      <c r="AE9" s="114"/>
      <c r="AF9" s="114"/>
      <c r="AG9" s="114"/>
      <c r="AH9" s="114"/>
      <c r="AI9" s="114"/>
      <c r="AJ9" s="114"/>
      <c r="AK9" s="114"/>
      <c r="AL9" s="114"/>
      <c r="AM9" s="114"/>
    </row>
    <row r="10" spans="1:39" s="1833" customFormat="1" ht="18.75">
      <c r="A10" s="114"/>
      <c r="B10" s="114"/>
      <c r="C10" s="127" t="s">
        <v>1704</v>
      </c>
      <c r="D10" s="118"/>
      <c r="E10" s="118"/>
      <c r="F10" s="114"/>
      <c r="G10" s="128"/>
      <c r="H10" s="128"/>
      <c r="I10" s="128"/>
      <c r="J10" s="128"/>
      <c r="K10" s="128"/>
      <c r="L10" s="128"/>
      <c r="M10" s="128"/>
      <c r="N10" s="128"/>
      <c r="O10" s="128"/>
      <c r="P10" s="128"/>
      <c r="Q10" s="128"/>
      <c r="R10" s="128"/>
      <c r="S10" s="128"/>
      <c r="T10" s="128"/>
      <c r="U10" s="128"/>
      <c r="V10" s="128"/>
      <c r="W10" s="128"/>
      <c r="X10" s="128"/>
      <c r="Y10" s="128"/>
      <c r="Z10" s="128"/>
      <c r="AA10" s="128"/>
      <c r="AB10" s="128"/>
      <c r="AC10" s="128"/>
      <c r="AD10" s="128"/>
      <c r="AE10" s="128"/>
      <c r="AF10" s="128"/>
      <c r="AG10" s="128"/>
      <c r="AH10" s="128"/>
      <c r="AI10" s="128"/>
      <c r="AJ10" s="128"/>
      <c r="AK10" s="128"/>
      <c r="AL10" s="128"/>
      <c r="AM10" s="128"/>
    </row>
    <row r="11" spans="1:39" s="1833" customFormat="1" ht="13.5" customHeight="1">
      <c r="A11" s="114"/>
      <c r="B11" s="114"/>
      <c r="C11" s="114"/>
      <c r="D11" s="114"/>
      <c r="E11" s="114"/>
      <c r="F11" s="114"/>
      <c r="G11" s="128"/>
      <c r="H11" s="128"/>
      <c r="I11" s="128"/>
      <c r="J11" s="128"/>
      <c r="K11" s="128"/>
      <c r="L11" s="128"/>
      <c r="M11" s="128"/>
      <c r="N11" s="128"/>
      <c r="O11" s="128"/>
      <c r="P11" s="128"/>
      <c r="Q11" s="128"/>
      <c r="R11" s="128"/>
      <c r="S11" s="128"/>
      <c r="T11" s="128"/>
      <c r="U11" s="128"/>
      <c r="V11" s="128"/>
      <c r="W11" s="128"/>
      <c r="X11" s="128"/>
      <c r="Y11" s="128"/>
      <c r="Z11" s="128"/>
      <c r="AA11" s="128"/>
      <c r="AB11" s="128"/>
      <c r="AC11" s="128"/>
      <c r="AD11" s="128"/>
      <c r="AE11" s="128"/>
      <c r="AF11" s="128"/>
      <c r="AG11" s="128"/>
      <c r="AH11" s="128"/>
      <c r="AI11" s="128"/>
      <c r="AJ11" s="128"/>
      <c r="AK11" s="128"/>
      <c r="AL11" s="128"/>
      <c r="AM11" s="128"/>
    </row>
    <row r="12" spans="1:39" s="1833" customFormat="1" ht="94.5">
      <c r="A12" s="1102">
        <v>2430</v>
      </c>
      <c r="B12" s="603" t="s">
        <v>6196</v>
      </c>
      <c r="C12" s="130" t="s">
        <v>6197</v>
      </c>
      <c r="D12" s="114" t="s">
        <v>6198</v>
      </c>
      <c r="E12" s="114" t="s">
        <v>6199</v>
      </c>
      <c r="F12" s="161" t="s">
        <v>26</v>
      </c>
      <c r="G12" s="128">
        <v>75</v>
      </c>
      <c r="H12" s="128">
        <v>56.878</v>
      </c>
      <c r="I12" s="128">
        <v>0</v>
      </c>
      <c r="J12" s="128">
        <v>0</v>
      </c>
      <c r="K12" s="128">
        <v>56.878</v>
      </c>
      <c r="L12" s="128">
        <v>18.122</v>
      </c>
      <c r="M12" s="128">
        <v>18.122</v>
      </c>
      <c r="N12" s="128">
        <v>0</v>
      </c>
      <c r="O12" s="128">
        <v>18.122</v>
      </c>
      <c r="P12" s="128"/>
      <c r="Q12" s="128"/>
      <c r="R12" s="128"/>
      <c r="S12" s="128"/>
      <c r="T12" s="128"/>
      <c r="U12" s="128"/>
      <c r="V12" s="128"/>
      <c r="W12" s="128"/>
      <c r="X12" s="128"/>
      <c r="Y12" s="128"/>
      <c r="Z12" s="466">
        <v>18.122</v>
      </c>
      <c r="AA12" s="466">
        <v>0</v>
      </c>
      <c r="AB12" s="21">
        <v>18.122</v>
      </c>
      <c r="AC12" s="21"/>
      <c r="AD12" s="21"/>
      <c r="AE12" s="21">
        <v>0</v>
      </c>
      <c r="AF12" s="21">
        <v>0</v>
      </c>
      <c r="AG12" s="21">
        <v>0</v>
      </c>
      <c r="AH12" s="21">
        <v>0</v>
      </c>
      <c r="AI12" s="128"/>
      <c r="AJ12" s="249" t="s">
        <v>9557</v>
      </c>
      <c r="AK12" s="128"/>
      <c r="AL12" s="2601">
        <v>0.25</v>
      </c>
      <c r="AM12" s="128">
        <v>0</v>
      </c>
    </row>
    <row r="13" spans="1:39" ht="78.75">
      <c r="A13" s="467">
        <v>2431</v>
      </c>
      <c r="B13" s="603" t="s">
        <v>6200</v>
      </c>
      <c r="C13" s="130" t="s">
        <v>6201</v>
      </c>
      <c r="D13" s="114" t="s">
        <v>39</v>
      </c>
      <c r="E13" s="114" t="s">
        <v>6202</v>
      </c>
      <c r="F13" s="161" t="s">
        <v>26</v>
      </c>
      <c r="G13" s="128">
        <v>32.116</v>
      </c>
      <c r="H13" s="128">
        <v>28.356999999999999</v>
      </c>
      <c r="I13" s="128">
        <v>0</v>
      </c>
      <c r="J13" s="128">
        <v>0</v>
      </c>
      <c r="K13" s="128">
        <v>28.356999999999999</v>
      </c>
      <c r="L13" s="128">
        <v>3.7590000000000003</v>
      </c>
      <c r="M13" s="128">
        <v>3.7589999999999999</v>
      </c>
      <c r="N13" s="128">
        <v>0</v>
      </c>
      <c r="O13" s="128">
        <v>3.7589999999999999</v>
      </c>
      <c r="P13" s="128"/>
      <c r="Q13" s="128"/>
      <c r="R13" s="128"/>
      <c r="S13" s="128"/>
      <c r="T13" s="128"/>
      <c r="U13" s="128"/>
      <c r="V13" s="128"/>
      <c r="W13" s="128"/>
      <c r="X13" s="128"/>
      <c r="Y13" s="128"/>
      <c r="Z13" s="466">
        <v>3.7589999999999999</v>
      </c>
      <c r="AA13" s="466">
        <v>0</v>
      </c>
      <c r="AB13" s="21">
        <v>3.7589999999999999</v>
      </c>
      <c r="AC13" s="21"/>
      <c r="AD13" s="21"/>
      <c r="AE13" s="21">
        <v>0</v>
      </c>
      <c r="AF13" s="21">
        <v>0</v>
      </c>
      <c r="AG13" s="21">
        <v>0</v>
      </c>
      <c r="AH13" s="21">
        <v>0</v>
      </c>
      <c r="AI13" s="128"/>
      <c r="AJ13" s="128" t="s">
        <v>12375</v>
      </c>
      <c r="AK13" s="128"/>
      <c r="AL13" s="2601">
        <v>0.25</v>
      </c>
      <c r="AM13" s="128">
        <v>0</v>
      </c>
    </row>
    <row r="14" spans="1:39" ht="47.25">
      <c r="A14" s="467">
        <v>2432</v>
      </c>
      <c r="B14" s="603" t="s">
        <v>6203</v>
      </c>
      <c r="C14" s="130" t="s">
        <v>6204</v>
      </c>
      <c r="D14" s="114" t="s">
        <v>147</v>
      </c>
      <c r="E14" s="114" t="s">
        <v>6205</v>
      </c>
      <c r="F14" s="161" t="s">
        <v>26</v>
      </c>
      <c r="G14" s="128">
        <v>29.277999999999999</v>
      </c>
      <c r="H14" s="128">
        <v>0</v>
      </c>
      <c r="I14" s="128">
        <v>0</v>
      </c>
      <c r="J14" s="128">
        <v>0</v>
      </c>
      <c r="K14" s="128">
        <v>0</v>
      </c>
      <c r="L14" s="128">
        <v>29.277999999999999</v>
      </c>
      <c r="M14" s="128">
        <v>29.277999999999999</v>
      </c>
      <c r="N14" s="128">
        <v>0</v>
      </c>
      <c r="O14" s="128">
        <v>29.277999999999999</v>
      </c>
      <c r="P14" s="128"/>
      <c r="Q14" s="128"/>
      <c r="R14" s="128"/>
      <c r="S14" s="128"/>
      <c r="T14" s="128"/>
      <c r="U14" s="128"/>
      <c r="V14" s="128"/>
      <c r="W14" s="128"/>
      <c r="X14" s="128"/>
      <c r="Y14" s="128"/>
      <c r="Z14" s="466">
        <v>29.277999999999999</v>
      </c>
      <c r="AA14" s="466">
        <v>0</v>
      </c>
      <c r="AB14" s="21">
        <v>29.277999999999999</v>
      </c>
      <c r="AC14" s="21"/>
      <c r="AD14" s="21"/>
      <c r="AE14" s="21">
        <v>0</v>
      </c>
      <c r="AF14" s="21">
        <v>0</v>
      </c>
      <c r="AG14" s="21">
        <v>0</v>
      </c>
      <c r="AH14" s="21">
        <v>0</v>
      </c>
      <c r="AI14" s="128"/>
      <c r="AJ14" s="128" t="s">
        <v>10420</v>
      </c>
      <c r="AK14" s="128"/>
      <c r="AL14" s="2601">
        <v>1</v>
      </c>
      <c r="AM14" s="128">
        <v>0</v>
      </c>
    </row>
    <row r="15" spans="1:39" s="250" customFormat="1" ht="16.5" thickBot="1">
      <c r="A15" s="467" t="s">
        <v>300</v>
      </c>
      <c r="B15" s="206"/>
      <c r="C15" s="1337" t="s">
        <v>6206</v>
      </c>
      <c r="D15" s="1334"/>
      <c r="E15" s="1334"/>
      <c r="F15" s="1334"/>
      <c r="G15" s="1836">
        <v>136.39400000000001</v>
      </c>
      <c r="H15" s="1836">
        <v>85.234999999999999</v>
      </c>
      <c r="I15" s="1836">
        <v>0</v>
      </c>
      <c r="J15" s="1836">
        <v>0</v>
      </c>
      <c r="K15" s="1836">
        <v>85.234999999999999</v>
      </c>
      <c r="L15" s="1836">
        <v>51.158999999999999</v>
      </c>
      <c r="M15" s="1836">
        <v>51.158999999999999</v>
      </c>
      <c r="N15" s="1836">
        <v>0</v>
      </c>
      <c r="O15" s="1836">
        <v>51.158999999999999</v>
      </c>
      <c r="P15" s="1836">
        <v>0</v>
      </c>
      <c r="Q15" s="1836">
        <v>0</v>
      </c>
      <c r="R15" s="1836">
        <v>0</v>
      </c>
      <c r="S15" s="1836">
        <v>0</v>
      </c>
      <c r="T15" s="1836">
        <v>0</v>
      </c>
      <c r="U15" s="1836">
        <v>0</v>
      </c>
      <c r="V15" s="1836">
        <v>0</v>
      </c>
      <c r="W15" s="1836">
        <v>0</v>
      </c>
      <c r="X15" s="1836">
        <v>0</v>
      </c>
      <c r="Y15" s="1836">
        <v>0</v>
      </c>
      <c r="Z15" s="1836">
        <v>51.158999999999999</v>
      </c>
      <c r="AA15" s="1836">
        <v>0</v>
      </c>
      <c r="AB15" s="1836">
        <v>51.158999999999999</v>
      </c>
      <c r="AC15" s="1836">
        <v>0</v>
      </c>
      <c r="AD15" s="1836">
        <v>0</v>
      </c>
      <c r="AE15" s="1836">
        <v>0</v>
      </c>
      <c r="AF15" s="1836">
        <v>0</v>
      </c>
      <c r="AG15" s="1836">
        <v>0</v>
      </c>
      <c r="AH15" s="1836">
        <v>0</v>
      </c>
      <c r="AI15" s="1836">
        <v>0</v>
      </c>
      <c r="AJ15" s="1836"/>
      <c r="AK15" s="1836"/>
      <c r="AL15" s="1836"/>
      <c r="AM15" s="1836">
        <v>0</v>
      </c>
    </row>
    <row r="16" spans="1:39" s="250" customFormat="1">
      <c r="A16" s="467" t="s">
        <v>300</v>
      </c>
      <c r="B16" s="206"/>
      <c r="C16" s="169"/>
      <c r="D16" s="206"/>
      <c r="E16" s="206"/>
      <c r="F16" s="206"/>
      <c r="G16" s="406"/>
      <c r="H16" s="406"/>
      <c r="I16" s="406"/>
      <c r="J16" s="406"/>
      <c r="K16" s="406"/>
      <c r="L16" s="406"/>
      <c r="M16" s="406"/>
      <c r="N16" s="406"/>
      <c r="O16" s="406"/>
      <c r="P16" s="406"/>
      <c r="Q16" s="406"/>
      <c r="R16" s="406"/>
      <c r="S16" s="406"/>
      <c r="T16" s="406"/>
      <c r="U16" s="406"/>
      <c r="V16" s="406"/>
      <c r="W16" s="406"/>
      <c r="X16" s="406"/>
      <c r="Y16" s="406"/>
      <c r="Z16" s="406"/>
      <c r="AA16" s="406"/>
      <c r="AB16" s="406"/>
      <c r="AC16" s="406"/>
      <c r="AD16" s="406"/>
      <c r="AE16" s="406"/>
      <c r="AF16" s="406"/>
      <c r="AG16" s="406"/>
      <c r="AH16" s="406"/>
      <c r="AI16" s="406"/>
      <c r="AJ16" s="406"/>
      <c r="AK16" s="406"/>
      <c r="AL16" s="406"/>
      <c r="AM16" s="406"/>
    </row>
    <row r="17" spans="1:39" s="250" customFormat="1">
      <c r="A17" s="467" t="s">
        <v>300</v>
      </c>
      <c r="B17" s="206"/>
      <c r="C17" s="127" t="s">
        <v>144</v>
      </c>
      <c r="D17" s="206"/>
      <c r="E17" s="206"/>
      <c r="F17" s="206"/>
      <c r="G17" s="406"/>
      <c r="H17" s="406"/>
      <c r="I17" s="406"/>
      <c r="J17" s="406"/>
      <c r="K17" s="406"/>
      <c r="L17" s="406"/>
      <c r="M17" s="406"/>
      <c r="N17" s="406"/>
      <c r="O17" s="406"/>
      <c r="P17" s="406"/>
      <c r="Q17" s="406"/>
      <c r="R17" s="406"/>
      <c r="S17" s="406"/>
      <c r="T17" s="406"/>
      <c r="U17" s="406"/>
      <c r="V17" s="406"/>
      <c r="W17" s="406"/>
      <c r="X17" s="406"/>
      <c r="Y17" s="406"/>
      <c r="Z17" s="406"/>
      <c r="AA17" s="406"/>
      <c r="AB17" s="406"/>
      <c r="AC17" s="406"/>
      <c r="AD17" s="406"/>
      <c r="AE17" s="406"/>
      <c r="AF17" s="406"/>
      <c r="AG17" s="406"/>
      <c r="AH17" s="406"/>
      <c r="AI17" s="406"/>
      <c r="AJ17" s="406"/>
      <c r="AK17" s="406"/>
      <c r="AL17" s="406"/>
      <c r="AM17" s="406"/>
    </row>
    <row r="18" spans="1:39" s="250" customFormat="1">
      <c r="A18" s="467" t="s">
        <v>300</v>
      </c>
      <c r="B18" s="206"/>
      <c r="C18" s="127"/>
      <c r="D18" s="206"/>
      <c r="E18" s="206"/>
      <c r="F18" s="206"/>
      <c r="G18" s="406"/>
      <c r="H18" s="406"/>
      <c r="I18" s="406"/>
      <c r="J18" s="406"/>
      <c r="K18" s="406"/>
      <c r="L18" s="406"/>
      <c r="M18" s="406"/>
      <c r="N18" s="406"/>
      <c r="O18" s="406"/>
      <c r="P18" s="406"/>
      <c r="Q18" s="406"/>
      <c r="R18" s="406"/>
      <c r="S18" s="406"/>
      <c r="T18" s="406"/>
      <c r="U18" s="406"/>
      <c r="V18" s="406"/>
      <c r="W18" s="406"/>
      <c r="X18" s="406"/>
      <c r="Y18" s="406"/>
      <c r="Z18" s="406"/>
      <c r="AA18" s="406"/>
      <c r="AB18" s="406"/>
      <c r="AC18" s="406"/>
      <c r="AD18" s="406"/>
      <c r="AE18" s="406"/>
      <c r="AF18" s="406"/>
      <c r="AG18" s="406"/>
      <c r="AH18" s="406"/>
      <c r="AI18" s="406"/>
      <c r="AJ18" s="406"/>
      <c r="AK18" s="406"/>
      <c r="AL18" s="406"/>
      <c r="AM18" s="406"/>
    </row>
    <row r="19" spans="1:39" s="250" customFormat="1" ht="47.25">
      <c r="A19" s="467">
        <v>2433</v>
      </c>
      <c r="B19" s="603" t="s">
        <v>6207</v>
      </c>
      <c r="C19" s="118" t="s">
        <v>6208</v>
      </c>
      <c r="D19" s="114" t="s">
        <v>55</v>
      </c>
      <c r="E19" s="114" t="s">
        <v>2115</v>
      </c>
      <c r="F19" s="1676" t="s">
        <v>115</v>
      </c>
      <c r="G19" s="1837">
        <v>88</v>
      </c>
      <c r="H19" s="128">
        <v>0</v>
      </c>
      <c r="I19" s="128">
        <v>0</v>
      </c>
      <c r="J19" s="128">
        <v>0</v>
      </c>
      <c r="K19" s="128">
        <v>0</v>
      </c>
      <c r="L19" s="128">
        <v>88</v>
      </c>
      <c r="M19" s="128">
        <v>63.841000000000001</v>
      </c>
      <c r="N19" s="128">
        <v>0</v>
      </c>
      <c r="O19" s="128">
        <v>63.841000000000001</v>
      </c>
      <c r="P19" s="128"/>
      <c r="Q19" s="128"/>
      <c r="R19" s="128"/>
      <c r="S19" s="128"/>
      <c r="T19" s="128"/>
      <c r="U19" s="128"/>
      <c r="V19" s="128"/>
      <c r="W19" s="128"/>
      <c r="X19" s="128"/>
      <c r="Y19" s="128"/>
      <c r="Z19" s="466">
        <v>63.841000000000001</v>
      </c>
      <c r="AA19" s="466">
        <v>0</v>
      </c>
      <c r="AB19" s="21">
        <v>63.841000000000001</v>
      </c>
      <c r="AC19" s="21"/>
      <c r="AD19" s="21"/>
      <c r="AE19" s="21">
        <v>0</v>
      </c>
      <c r="AF19" s="21">
        <v>0</v>
      </c>
      <c r="AG19" s="21">
        <v>0</v>
      </c>
      <c r="AH19" s="21">
        <v>0</v>
      </c>
      <c r="AI19" s="128"/>
      <c r="AJ19" s="128" t="s">
        <v>145</v>
      </c>
      <c r="AK19" s="128"/>
      <c r="AL19" s="2601">
        <v>0.25</v>
      </c>
      <c r="AM19" s="128">
        <v>0</v>
      </c>
    </row>
    <row r="20" spans="1:39" s="250" customFormat="1" ht="16.5" thickBot="1">
      <c r="A20" s="1102"/>
      <c r="B20" s="206"/>
      <c r="C20" s="1337" t="s">
        <v>6209</v>
      </c>
      <c r="D20" s="1334"/>
      <c r="E20" s="1334"/>
      <c r="F20" s="1334"/>
      <c r="G20" s="1836">
        <v>88</v>
      </c>
      <c r="H20" s="1836">
        <v>0</v>
      </c>
      <c r="I20" s="1836">
        <v>0</v>
      </c>
      <c r="J20" s="1836">
        <v>0</v>
      </c>
      <c r="K20" s="1836">
        <v>0</v>
      </c>
      <c r="L20" s="1836">
        <v>88</v>
      </c>
      <c r="M20" s="1836">
        <v>63.841000000000001</v>
      </c>
      <c r="N20" s="1836">
        <v>0</v>
      </c>
      <c r="O20" s="1836">
        <v>63.841000000000001</v>
      </c>
      <c r="P20" s="1836">
        <v>0</v>
      </c>
      <c r="Q20" s="1836">
        <v>0</v>
      </c>
      <c r="R20" s="1836">
        <v>0</v>
      </c>
      <c r="S20" s="1836">
        <v>0</v>
      </c>
      <c r="T20" s="1836">
        <v>0</v>
      </c>
      <c r="U20" s="1836">
        <v>0</v>
      </c>
      <c r="V20" s="1836">
        <v>0</v>
      </c>
      <c r="W20" s="1836">
        <v>0</v>
      </c>
      <c r="X20" s="1836">
        <v>0</v>
      </c>
      <c r="Y20" s="1836">
        <v>0</v>
      </c>
      <c r="Z20" s="1836">
        <v>63.841000000000001</v>
      </c>
      <c r="AA20" s="1836">
        <v>0</v>
      </c>
      <c r="AB20" s="1836">
        <v>63.841000000000001</v>
      </c>
      <c r="AC20" s="1836">
        <v>0</v>
      </c>
      <c r="AD20" s="1836">
        <v>0</v>
      </c>
      <c r="AE20" s="1836">
        <v>0</v>
      </c>
      <c r="AF20" s="1836">
        <v>0</v>
      </c>
      <c r="AG20" s="1836">
        <v>0</v>
      </c>
      <c r="AH20" s="1836">
        <v>0</v>
      </c>
      <c r="AI20" s="1836">
        <v>0</v>
      </c>
      <c r="AJ20" s="1836"/>
      <c r="AK20" s="1836"/>
      <c r="AL20" s="1836"/>
      <c r="AM20" s="1836">
        <v>0</v>
      </c>
    </row>
    <row r="21" spans="1:39" s="250" customFormat="1" ht="16.5" thickBot="1">
      <c r="A21" s="1102"/>
      <c r="B21" s="206"/>
      <c r="C21" s="1838" t="s">
        <v>6210</v>
      </c>
      <c r="D21" s="1839"/>
      <c r="E21" s="1839"/>
      <c r="F21" s="1839"/>
      <c r="G21" s="1840">
        <v>224.39400000000001</v>
      </c>
      <c r="H21" s="1840">
        <v>85.234999999999999</v>
      </c>
      <c r="I21" s="1840">
        <v>0</v>
      </c>
      <c r="J21" s="1840">
        <v>0</v>
      </c>
      <c r="K21" s="1840">
        <v>85.234999999999999</v>
      </c>
      <c r="L21" s="1840">
        <v>139.15899999999999</v>
      </c>
      <c r="M21" s="1840">
        <v>115</v>
      </c>
      <c r="N21" s="1840">
        <v>0</v>
      </c>
      <c r="O21" s="1840">
        <v>115</v>
      </c>
      <c r="P21" s="1840">
        <v>0</v>
      </c>
      <c r="Q21" s="1840">
        <v>0</v>
      </c>
      <c r="R21" s="1840">
        <v>0</v>
      </c>
      <c r="S21" s="1840">
        <v>0</v>
      </c>
      <c r="T21" s="1840">
        <v>0</v>
      </c>
      <c r="U21" s="1840">
        <v>0</v>
      </c>
      <c r="V21" s="1840">
        <v>0</v>
      </c>
      <c r="W21" s="1840">
        <v>0</v>
      </c>
      <c r="X21" s="1840">
        <v>0</v>
      </c>
      <c r="Y21" s="1840">
        <v>0</v>
      </c>
      <c r="Z21" s="1840">
        <v>115</v>
      </c>
      <c r="AA21" s="1840">
        <v>0</v>
      </c>
      <c r="AB21" s="1840">
        <v>115</v>
      </c>
      <c r="AC21" s="1840">
        <v>0</v>
      </c>
      <c r="AD21" s="1840">
        <v>0</v>
      </c>
      <c r="AE21" s="1840">
        <v>0</v>
      </c>
      <c r="AF21" s="1840">
        <v>0</v>
      </c>
      <c r="AG21" s="1840">
        <v>0</v>
      </c>
      <c r="AH21" s="1840">
        <v>0</v>
      </c>
      <c r="AI21" s="1840">
        <v>0</v>
      </c>
      <c r="AJ21" s="1840"/>
      <c r="AK21" s="1840"/>
      <c r="AL21" s="1840"/>
      <c r="AM21" s="1840">
        <v>0</v>
      </c>
    </row>
    <row r="22" spans="1:39" ht="16.5" thickTop="1">
      <c r="C22" s="114"/>
      <c r="G22" s="128"/>
      <c r="H22" s="128"/>
      <c r="I22" s="128"/>
      <c r="J22" s="128"/>
      <c r="K22" s="128"/>
      <c r="L22" s="128"/>
      <c r="M22" s="128"/>
      <c r="N22" s="128"/>
      <c r="O22" s="128"/>
      <c r="P22" s="128"/>
      <c r="Q22" s="128"/>
      <c r="R22" s="128"/>
      <c r="S22" s="128"/>
      <c r="T22" s="128"/>
      <c r="U22" s="128"/>
      <c r="V22" s="128"/>
      <c r="W22" s="128"/>
      <c r="X22" s="128"/>
      <c r="Y22" s="128"/>
      <c r="Z22" s="128"/>
      <c r="AA22" s="128"/>
      <c r="AB22" s="128"/>
      <c r="AC22" s="128"/>
      <c r="AD22" s="128"/>
      <c r="AE22" s="128"/>
      <c r="AF22" s="128"/>
      <c r="AG22" s="128"/>
      <c r="AH22" s="128"/>
      <c r="AI22" s="128"/>
      <c r="AJ22" s="128"/>
      <c r="AK22" s="128"/>
      <c r="AL22" s="128"/>
      <c r="AM22" s="128"/>
    </row>
    <row r="23" spans="1:39">
      <c r="C23" s="114"/>
      <c r="G23" s="128"/>
      <c r="H23" s="128"/>
      <c r="I23" s="128"/>
      <c r="J23" s="128"/>
      <c r="K23" s="128"/>
      <c r="L23" s="128"/>
      <c r="M23" s="128"/>
      <c r="N23" s="128"/>
      <c r="O23" s="128"/>
      <c r="P23" s="128"/>
      <c r="Q23" s="128"/>
      <c r="R23" s="128"/>
      <c r="S23" s="128"/>
      <c r="T23" s="128"/>
      <c r="U23" s="128"/>
      <c r="V23" s="128"/>
      <c r="W23" s="128"/>
      <c r="X23" s="128"/>
      <c r="Y23" s="128"/>
      <c r="Z23" s="128"/>
      <c r="AA23" s="128"/>
      <c r="AB23" s="128"/>
      <c r="AC23" s="128"/>
      <c r="AD23" s="128"/>
      <c r="AE23" s="128"/>
      <c r="AF23" s="128"/>
      <c r="AG23" s="128"/>
      <c r="AH23" s="128"/>
      <c r="AI23" s="128"/>
      <c r="AJ23" s="128"/>
      <c r="AK23" s="128"/>
      <c r="AL23" s="128"/>
      <c r="AM23" s="128"/>
    </row>
    <row r="24" spans="1:39">
      <c r="C24" s="114"/>
      <c r="G24" s="128"/>
      <c r="H24" s="128"/>
      <c r="I24" s="128"/>
      <c r="J24" s="128"/>
      <c r="K24" s="128"/>
      <c r="L24" s="128"/>
      <c r="M24" s="128"/>
      <c r="N24" s="128"/>
      <c r="O24" s="128"/>
      <c r="P24" s="128"/>
      <c r="Q24" s="128"/>
      <c r="R24" s="128"/>
      <c r="S24" s="128"/>
      <c r="T24" s="128"/>
      <c r="U24" s="128"/>
      <c r="V24" s="128"/>
      <c r="W24" s="128"/>
      <c r="X24" s="128"/>
      <c r="Y24" s="128"/>
      <c r="Z24" s="128"/>
      <c r="AA24" s="128"/>
      <c r="AB24" s="128"/>
      <c r="AC24" s="128"/>
      <c r="AD24" s="128"/>
      <c r="AE24" s="128"/>
      <c r="AF24" s="128"/>
      <c r="AG24" s="128"/>
      <c r="AH24" s="128"/>
      <c r="AI24" s="128"/>
      <c r="AJ24" s="128"/>
      <c r="AK24" s="128"/>
      <c r="AL24" s="128"/>
      <c r="AM24" s="128"/>
    </row>
    <row r="25" spans="1:39">
      <c r="C25" s="114"/>
      <c r="G25" s="128"/>
      <c r="H25" s="128"/>
      <c r="I25" s="128"/>
      <c r="J25" s="128"/>
      <c r="K25" s="128"/>
      <c r="L25" s="128"/>
      <c r="M25" s="128"/>
      <c r="N25" s="128"/>
      <c r="O25" s="128"/>
      <c r="P25" s="128"/>
      <c r="Q25" s="128"/>
      <c r="R25" s="128"/>
      <c r="S25" s="128"/>
      <c r="T25" s="128"/>
      <c r="U25" s="128"/>
      <c r="V25" s="128"/>
      <c r="W25" s="128"/>
      <c r="X25" s="128"/>
      <c r="Y25" s="128"/>
      <c r="Z25" s="128"/>
      <c r="AA25" s="128"/>
      <c r="AB25" s="128"/>
      <c r="AC25" s="128"/>
      <c r="AD25" s="128"/>
      <c r="AE25" s="128"/>
      <c r="AF25" s="128"/>
      <c r="AG25" s="128"/>
      <c r="AH25" s="128"/>
      <c r="AI25" s="128"/>
      <c r="AJ25" s="128"/>
      <c r="AK25" s="128"/>
      <c r="AL25" s="128"/>
      <c r="AM25" s="128"/>
    </row>
    <row r="26" spans="1:39">
      <c r="C26" s="114"/>
      <c r="G26" s="128"/>
      <c r="H26" s="128"/>
      <c r="I26" s="128"/>
      <c r="J26" s="128"/>
      <c r="K26" s="128"/>
      <c r="L26" s="128"/>
      <c r="M26" s="128"/>
      <c r="N26" s="128"/>
      <c r="O26" s="128"/>
      <c r="P26" s="128"/>
      <c r="Q26" s="128"/>
      <c r="R26" s="128"/>
      <c r="S26" s="128"/>
      <c r="T26" s="128"/>
      <c r="U26" s="128"/>
      <c r="V26" s="128"/>
      <c r="W26" s="128"/>
      <c r="X26" s="128"/>
      <c r="Y26" s="128"/>
      <c r="Z26" s="128"/>
      <c r="AA26" s="128"/>
      <c r="AB26" s="128"/>
      <c r="AC26" s="128"/>
      <c r="AD26" s="128"/>
      <c r="AE26" s="128"/>
      <c r="AF26" s="128"/>
      <c r="AG26" s="128"/>
      <c r="AH26" s="128"/>
      <c r="AI26" s="128"/>
      <c r="AJ26" s="128"/>
      <c r="AK26" s="128"/>
      <c r="AL26" s="128"/>
      <c r="AM26" s="128"/>
    </row>
    <row r="27" spans="1:39">
      <c r="C27" s="114"/>
      <c r="G27" s="128"/>
      <c r="H27" s="128"/>
      <c r="I27" s="128"/>
      <c r="J27" s="128"/>
      <c r="K27" s="128"/>
      <c r="L27" s="128"/>
      <c r="M27" s="128"/>
      <c r="N27" s="128"/>
      <c r="O27" s="128"/>
      <c r="P27" s="128"/>
      <c r="Q27" s="128"/>
      <c r="R27" s="128"/>
      <c r="S27" s="128"/>
      <c r="T27" s="128"/>
      <c r="U27" s="128"/>
      <c r="V27" s="128"/>
      <c r="W27" s="128"/>
      <c r="X27" s="128"/>
      <c r="Y27" s="128"/>
      <c r="Z27" s="128"/>
      <c r="AA27" s="128"/>
      <c r="AB27" s="128"/>
      <c r="AC27" s="128"/>
      <c r="AD27" s="128"/>
      <c r="AE27" s="128"/>
      <c r="AF27" s="128"/>
      <c r="AG27" s="128"/>
      <c r="AH27" s="128"/>
      <c r="AI27" s="128"/>
      <c r="AJ27" s="128"/>
      <c r="AK27" s="128"/>
      <c r="AL27" s="128"/>
      <c r="AM27" s="128"/>
    </row>
    <row r="28" spans="1:39">
      <c r="C28" s="114"/>
      <c r="G28" s="128"/>
      <c r="H28" s="128"/>
      <c r="I28" s="128"/>
      <c r="J28" s="128"/>
      <c r="K28" s="128"/>
      <c r="L28" s="128"/>
      <c r="M28" s="128"/>
      <c r="N28" s="128"/>
      <c r="O28" s="128"/>
      <c r="P28" s="128"/>
      <c r="Q28" s="128"/>
      <c r="R28" s="128"/>
      <c r="S28" s="128"/>
      <c r="T28" s="128"/>
      <c r="U28" s="128"/>
      <c r="V28" s="128"/>
      <c r="W28" s="128"/>
      <c r="X28" s="128"/>
      <c r="Y28" s="128"/>
      <c r="Z28" s="128"/>
      <c r="AA28" s="128"/>
      <c r="AB28" s="128"/>
      <c r="AC28" s="128"/>
      <c r="AD28" s="128"/>
      <c r="AE28" s="128"/>
      <c r="AF28" s="128"/>
      <c r="AG28" s="128"/>
      <c r="AH28" s="128"/>
      <c r="AI28" s="128"/>
      <c r="AJ28" s="128"/>
      <c r="AK28" s="128"/>
      <c r="AL28" s="128"/>
      <c r="AM28" s="128"/>
    </row>
    <row r="29" spans="1:39">
      <c r="C29" s="114"/>
      <c r="G29" s="128"/>
      <c r="H29" s="128"/>
      <c r="I29" s="128"/>
      <c r="J29" s="128"/>
      <c r="K29" s="128"/>
      <c r="L29" s="128"/>
      <c r="M29" s="128"/>
      <c r="N29" s="128"/>
      <c r="O29" s="128"/>
      <c r="P29" s="128"/>
      <c r="Q29" s="128"/>
      <c r="R29" s="128"/>
      <c r="S29" s="128"/>
      <c r="T29" s="128"/>
      <c r="U29" s="128"/>
      <c r="V29" s="128"/>
      <c r="W29" s="128"/>
      <c r="X29" s="128"/>
      <c r="Y29" s="128"/>
      <c r="Z29" s="128"/>
      <c r="AA29" s="128"/>
      <c r="AB29" s="128"/>
      <c r="AC29" s="128"/>
      <c r="AD29" s="128"/>
      <c r="AE29" s="128"/>
      <c r="AF29" s="128"/>
      <c r="AG29" s="128"/>
      <c r="AH29" s="128"/>
      <c r="AI29" s="128"/>
      <c r="AJ29" s="128"/>
      <c r="AK29" s="128"/>
      <c r="AL29" s="128"/>
      <c r="AM29" s="128"/>
    </row>
    <row r="30" spans="1:39">
      <c r="C30" s="114"/>
      <c r="G30" s="128"/>
      <c r="H30" s="128"/>
      <c r="I30" s="128"/>
      <c r="J30" s="128"/>
      <c r="K30" s="128"/>
      <c r="L30" s="128"/>
      <c r="M30" s="128"/>
      <c r="N30" s="128"/>
      <c r="O30" s="128"/>
      <c r="P30" s="128"/>
      <c r="Q30" s="128"/>
      <c r="R30" s="128"/>
      <c r="S30" s="128"/>
      <c r="T30" s="128"/>
      <c r="U30" s="128"/>
      <c r="V30" s="128"/>
      <c r="W30" s="128"/>
      <c r="X30" s="128"/>
      <c r="Y30" s="128"/>
      <c r="Z30" s="128"/>
      <c r="AA30" s="128"/>
      <c r="AB30" s="128"/>
      <c r="AC30" s="128"/>
      <c r="AD30" s="128"/>
      <c r="AE30" s="128"/>
      <c r="AF30" s="128"/>
      <c r="AG30" s="128"/>
      <c r="AH30" s="128"/>
      <c r="AI30" s="128"/>
      <c r="AJ30" s="128"/>
      <c r="AK30" s="128"/>
      <c r="AL30" s="128"/>
      <c r="AM30" s="128"/>
    </row>
    <row r="31" spans="1:39">
      <c r="C31" s="114"/>
      <c r="G31" s="128"/>
      <c r="H31" s="128"/>
      <c r="I31" s="128"/>
      <c r="J31" s="128"/>
      <c r="K31" s="128"/>
      <c r="L31" s="128"/>
      <c r="M31" s="128"/>
      <c r="N31" s="128"/>
      <c r="O31" s="128"/>
      <c r="P31" s="128"/>
      <c r="Q31" s="128"/>
      <c r="R31" s="128"/>
      <c r="S31" s="128"/>
      <c r="T31" s="128"/>
      <c r="U31" s="128"/>
      <c r="V31" s="128"/>
      <c r="W31" s="128"/>
      <c r="X31" s="128"/>
      <c r="Y31" s="128"/>
      <c r="Z31" s="128"/>
      <c r="AA31" s="128"/>
      <c r="AB31" s="128"/>
      <c r="AC31" s="128"/>
      <c r="AD31" s="128"/>
      <c r="AE31" s="128"/>
      <c r="AF31" s="128"/>
      <c r="AG31" s="128"/>
      <c r="AH31" s="128"/>
      <c r="AI31" s="128"/>
      <c r="AJ31" s="128"/>
      <c r="AK31" s="128"/>
      <c r="AL31" s="128"/>
      <c r="AM31" s="128"/>
    </row>
    <row r="32" spans="1:39">
      <c r="C32" s="114"/>
      <c r="G32" s="128"/>
      <c r="H32" s="128"/>
      <c r="I32" s="128"/>
      <c r="J32" s="128"/>
      <c r="K32" s="128"/>
      <c r="L32" s="128"/>
      <c r="M32" s="128"/>
      <c r="N32" s="128"/>
      <c r="O32" s="128"/>
      <c r="P32" s="128"/>
      <c r="Q32" s="128"/>
      <c r="R32" s="128"/>
      <c r="S32" s="128"/>
      <c r="T32" s="128"/>
      <c r="U32" s="128"/>
      <c r="V32" s="128"/>
      <c r="W32" s="128"/>
      <c r="X32" s="128"/>
      <c r="Y32" s="128"/>
      <c r="Z32" s="128"/>
      <c r="AA32" s="128"/>
      <c r="AB32" s="128"/>
      <c r="AC32" s="128"/>
      <c r="AD32" s="128"/>
      <c r="AE32" s="128"/>
      <c r="AF32" s="128"/>
      <c r="AG32" s="128"/>
      <c r="AH32" s="128"/>
      <c r="AI32" s="128"/>
      <c r="AJ32" s="128"/>
      <c r="AK32" s="128"/>
      <c r="AL32" s="128"/>
      <c r="AM32" s="128"/>
    </row>
    <row r="33" spans="3:39">
      <c r="C33" s="114"/>
      <c r="G33" s="128"/>
      <c r="H33" s="128"/>
      <c r="I33" s="128"/>
      <c r="J33" s="128"/>
      <c r="K33" s="128"/>
      <c r="L33" s="128"/>
      <c r="M33" s="128"/>
      <c r="N33" s="128"/>
      <c r="O33" s="128"/>
      <c r="P33" s="128"/>
      <c r="Q33" s="128"/>
      <c r="R33" s="128"/>
      <c r="S33" s="128"/>
      <c r="T33" s="128"/>
      <c r="U33" s="128"/>
      <c r="V33" s="128"/>
      <c r="W33" s="128"/>
      <c r="X33" s="128"/>
      <c r="Y33" s="128"/>
      <c r="Z33" s="128"/>
      <c r="AA33" s="128"/>
      <c r="AB33" s="128"/>
      <c r="AC33" s="128"/>
      <c r="AD33" s="128"/>
      <c r="AE33" s="128"/>
      <c r="AF33" s="128"/>
      <c r="AG33" s="128"/>
      <c r="AH33" s="128"/>
      <c r="AI33" s="128"/>
      <c r="AJ33" s="128"/>
      <c r="AK33" s="128"/>
      <c r="AL33" s="128"/>
      <c r="AM33" s="128"/>
    </row>
    <row r="34" spans="3:39">
      <c r="C34" s="114"/>
      <c r="G34" s="128"/>
      <c r="H34" s="128"/>
      <c r="I34" s="128"/>
      <c r="J34" s="128"/>
      <c r="K34" s="128"/>
      <c r="L34" s="128"/>
      <c r="M34" s="128"/>
      <c r="N34" s="128"/>
      <c r="O34" s="128"/>
      <c r="P34" s="128"/>
      <c r="Q34" s="128"/>
      <c r="R34" s="128"/>
      <c r="S34" s="128"/>
      <c r="T34" s="128"/>
      <c r="U34" s="128"/>
      <c r="V34" s="128"/>
      <c r="W34" s="128"/>
      <c r="X34" s="128"/>
      <c r="Y34" s="128"/>
      <c r="Z34" s="128"/>
      <c r="AA34" s="128"/>
      <c r="AB34" s="128"/>
      <c r="AC34" s="128"/>
      <c r="AD34" s="128"/>
      <c r="AE34" s="128"/>
      <c r="AF34" s="128"/>
      <c r="AG34" s="128"/>
      <c r="AH34" s="128"/>
      <c r="AI34" s="128"/>
      <c r="AJ34" s="128"/>
      <c r="AK34" s="128"/>
      <c r="AL34" s="128"/>
      <c r="AM34" s="128"/>
    </row>
    <row r="35" spans="3:39">
      <c r="C35" s="114"/>
      <c r="G35" s="128"/>
      <c r="H35" s="128"/>
      <c r="I35" s="128"/>
      <c r="J35" s="128"/>
      <c r="K35" s="128"/>
      <c r="L35" s="128"/>
      <c r="M35" s="128"/>
      <c r="N35" s="128"/>
      <c r="O35" s="128"/>
      <c r="P35" s="128"/>
      <c r="Q35" s="128"/>
      <c r="R35" s="128"/>
      <c r="S35" s="128"/>
      <c r="T35" s="128"/>
      <c r="U35" s="128"/>
      <c r="V35" s="128"/>
      <c r="W35" s="128"/>
      <c r="X35" s="128"/>
      <c r="Y35" s="128"/>
      <c r="Z35" s="128"/>
      <c r="AA35" s="128"/>
      <c r="AB35" s="128"/>
      <c r="AC35" s="128"/>
      <c r="AD35" s="128"/>
      <c r="AE35" s="128"/>
      <c r="AF35" s="128"/>
      <c r="AG35" s="128"/>
      <c r="AH35" s="128"/>
      <c r="AI35" s="128"/>
      <c r="AJ35" s="128"/>
      <c r="AK35" s="128"/>
      <c r="AL35" s="128"/>
      <c r="AM35" s="128"/>
    </row>
    <row r="36" spans="3:39">
      <c r="C36" s="114"/>
      <c r="G36" s="128"/>
      <c r="H36" s="128"/>
      <c r="I36" s="128"/>
      <c r="J36" s="128"/>
      <c r="K36" s="128"/>
      <c r="L36" s="128"/>
      <c r="M36" s="128"/>
      <c r="N36" s="128"/>
      <c r="O36" s="128"/>
      <c r="P36" s="128"/>
      <c r="Q36" s="128"/>
      <c r="R36" s="128"/>
      <c r="S36" s="128"/>
      <c r="T36" s="128"/>
      <c r="U36" s="128"/>
      <c r="V36" s="128"/>
      <c r="W36" s="128"/>
      <c r="X36" s="128"/>
      <c r="Y36" s="128"/>
      <c r="Z36" s="128"/>
      <c r="AA36" s="128"/>
      <c r="AB36" s="128"/>
      <c r="AC36" s="128"/>
      <c r="AD36" s="128"/>
      <c r="AE36" s="128"/>
      <c r="AF36" s="128"/>
      <c r="AG36" s="128"/>
      <c r="AH36" s="128"/>
      <c r="AI36" s="128"/>
      <c r="AJ36" s="128"/>
      <c r="AK36" s="128"/>
      <c r="AL36" s="128"/>
      <c r="AM36" s="128"/>
    </row>
    <row r="37" spans="3:39">
      <c r="C37" s="114"/>
      <c r="G37" s="128"/>
      <c r="H37" s="128"/>
      <c r="I37" s="128"/>
      <c r="J37" s="128"/>
      <c r="K37" s="128"/>
      <c r="L37" s="128"/>
      <c r="M37" s="128"/>
      <c r="N37" s="128"/>
      <c r="O37" s="128"/>
      <c r="P37" s="128"/>
      <c r="Q37" s="128"/>
      <c r="R37" s="128"/>
      <c r="S37" s="128"/>
      <c r="T37" s="128"/>
      <c r="U37" s="128"/>
      <c r="V37" s="128"/>
      <c r="W37" s="128"/>
      <c r="X37" s="128"/>
      <c r="Y37" s="128"/>
      <c r="Z37" s="128"/>
      <c r="AA37" s="128"/>
      <c r="AB37" s="128"/>
      <c r="AC37" s="128"/>
      <c r="AD37" s="128"/>
      <c r="AE37" s="128"/>
      <c r="AF37" s="128"/>
      <c r="AG37" s="128"/>
      <c r="AH37" s="128"/>
      <c r="AI37" s="128"/>
      <c r="AJ37" s="128"/>
      <c r="AK37" s="128"/>
      <c r="AL37" s="128"/>
      <c r="AM37" s="128"/>
    </row>
    <row r="38" spans="3:39">
      <c r="C38" s="114"/>
      <c r="G38" s="128"/>
      <c r="H38" s="128"/>
      <c r="I38" s="128"/>
      <c r="J38" s="128"/>
      <c r="K38" s="128"/>
      <c r="L38" s="128"/>
      <c r="M38" s="128"/>
      <c r="N38" s="128"/>
      <c r="O38" s="128"/>
      <c r="P38" s="128"/>
      <c r="Q38" s="128"/>
      <c r="R38" s="128"/>
      <c r="S38" s="128"/>
      <c r="T38" s="128"/>
      <c r="U38" s="128"/>
      <c r="V38" s="128"/>
      <c r="W38" s="128"/>
      <c r="X38" s="128"/>
      <c r="Y38" s="128"/>
      <c r="Z38" s="128"/>
      <c r="AA38" s="128"/>
      <c r="AB38" s="128"/>
      <c r="AC38" s="128"/>
      <c r="AD38" s="128"/>
      <c r="AE38" s="128"/>
      <c r="AF38" s="128"/>
      <c r="AG38" s="128"/>
      <c r="AH38" s="128"/>
      <c r="AI38" s="128"/>
      <c r="AJ38" s="128"/>
      <c r="AK38" s="128"/>
      <c r="AL38" s="128"/>
      <c r="AM38" s="128"/>
    </row>
    <row r="39" spans="3:39">
      <c r="C39" s="114"/>
      <c r="G39" s="128"/>
      <c r="H39" s="128"/>
      <c r="I39" s="128"/>
      <c r="J39" s="128"/>
      <c r="K39" s="128"/>
      <c r="L39" s="128"/>
      <c r="M39" s="128"/>
      <c r="N39" s="128"/>
      <c r="O39" s="128"/>
      <c r="P39" s="128"/>
      <c r="Q39" s="128"/>
      <c r="R39" s="128"/>
      <c r="S39" s="128"/>
      <c r="T39" s="128"/>
      <c r="U39" s="128"/>
      <c r="V39" s="128"/>
      <c r="W39" s="128"/>
      <c r="X39" s="128"/>
      <c r="Y39" s="128"/>
      <c r="Z39" s="128"/>
      <c r="AA39" s="128"/>
      <c r="AB39" s="128"/>
      <c r="AC39" s="128"/>
      <c r="AD39" s="128"/>
      <c r="AE39" s="128"/>
      <c r="AF39" s="128"/>
      <c r="AG39" s="128"/>
      <c r="AH39" s="128"/>
      <c r="AI39" s="128"/>
      <c r="AJ39" s="128"/>
      <c r="AK39" s="128"/>
      <c r="AL39" s="128"/>
      <c r="AM39" s="128"/>
    </row>
    <row r="40" spans="3:39">
      <c r="C40" s="114"/>
      <c r="G40" s="128"/>
      <c r="H40" s="128"/>
      <c r="I40" s="128"/>
      <c r="J40" s="128"/>
      <c r="K40" s="128"/>
      <c r="L40" s="128"/>
      <c r="M40" s="128"/>
      <c r="N40" s="128"/>
      <c r="O40" s="128"/>
      <c r="P40" s="128"/>
      <c r="Q40" s="128"/>
      <c r="R40" s="128"/>
      <c r="S40" s="128"/>
      <c r="T40" s="128"/>
      <c r="U40" s="128"/>
      <c r="V40" s="128"/>
      <c r="W40" s="128"/>
      <c r="X40" s="128"/>
      <c r="Y40" s="128"/>
      <c r="Z40" s="128"/>
      <c r="AA40" s="128"/>
      <c r="AB40" s="128"/>
      <c r="AC40" s="128"/>
      <c r="AD40" s="128"/>
      <c r="AE40" s="128"/>
      <c r="AF40" s="128"/>
      <c r="AG40" s="128"/>
      <c r="AH40" s="128"/>
      <c r="AI40" s="128"/>
      <c r="AJ40" s="128"/>
      <c r="AK40" s="128"/>
      <c r="AL40" s="128"/>
      <c r="AM40" s="128"/>
    </row>
    <row r="41" spans="3:39">
      <c r="C41" s="114"/>
      <c r="G41" s="128"/>
      <c r="H41" s="128"/>
      <c r="I41" s="128"/>
      <c r="J41" s="128"/>
      <c r="K41" s="128"/>
      <c r="L41" s="128"/>
      <c r="M41" s="128"/>
      <c r="N41" s="128"/>
      <c r="O41" s="128"/>
      <c r="P41" s="128"/>
      <c r="Q41" s="128"/>
      <c r="R41" s="128"/>
      <c r="S41" s="128"/>
      <c r="T41" s="128"/>
      <c r="U41" s="128"/>
      <c r="V41" s="128"/>
      <c r="W41" s="128"/>
      <c r="X41" s="128"/>
      <c r="Y41" s="128"/>
      <c r="Z41" s="128"/>
      <c r="AA41" s="128"/>
      <c r="AB41" s="128"/>
      <c r="AC41" s="128"/>
      <c r="AD41" s="128"/>
      <c r="AE41" s="128"/>
      <c r="AF41" s="128"/>
      <c r="AG41" s="128"/>
      <c r="AH41" s="128"/>
      <c r="AI41" s="128"/>
      <c r="AJ41" s="128"/>
      <c r="AK41" s="128"/>
      <c r="AL41" s="128"/>
      <c r="AM41" s="128"/>
    </row>
    <row r="42" spans="3:39">
      <c r="C42" s="114"/>
      <c r="G42" s="128"/>
      <c r="H42" s="128"/>
      <c r="I42" s="128"/>
      <c r="J42" s="128"/>
      <c r="K42" s="128"/>
      <c r="L42" s="128"/>
      <c r="M42" s="128"/>
      <c r="N42" s="128"/>
      <c r="O42" s="128"/>
      <c r="P42" s="128"/>
      <c r="Q42" s="128"/>
      <c r="R42" s="128"/>
      <c r="S42" s="128"/>
      <c r="T42" s="128"/>
      <c r="U42" s="128"/>
      <c r="V42" s="128"/>
      <c r="W42" s="128"/>
      <c r="X42" s="128"/>
      <c r="Y42" s="128"/>
      <c r="Z42" s="128"/>
      <c r="AA42" s="128"/>
      <c r="AB42" s="128"/>
      <c r="AC42" s="128"/>
      <c r="AD42" s="128"/>
      <c r="AE42" s="128"/>
      <c r="AF42" s="128"/>
      <c r="AG42" s="128"/>
      <c r="AH42" s="128"/>
      <c r="AI42" s="128"/>
      <c r="AJ42" s="128"/>
      <c r="AK42" s="128"/>
      <c r="AL42" s="128"/>
      <c r="AM42" s="128"/>
    </row>
    <row r="43" spans="3:39">
      <c r="C43" s="114"/>
      <c r="G43" s="128"/>
      <c r="H43" s="128"/>
      <c r="I43" s="128"/>
      <c r="J43" s="128"/>
      <c r="K43" s="128"/>
      <c r="L43" s="128"/>
      <c r="M43" s="128"/>
      <c r="N43" s="128"/>
      <c r="O43" s="128"/>
      <c r="P43" s="128"/>
      <c r="Q43" s="128"/>
      <c r="R43" s="128"/>
      <c r="S43" s="128"/>
      <c r="T43" s="128"/>
      <c r="U43" s="128"/>
      <c r="V43" s="128"/>
      <c r="W43" s="128"/>
      <c r="X43" s="128"/>
      <c r="Y43" s="128"/>
      <c r="Z43" s="128"/>
      <c r="AA43" s="128"/>
      <c r="AB43" s="128"/>
      <c r="AC43" s="128"/>
      <c r="AD43" s="128"/>
      <c r="AE43" s="128"/>
      <c r="AF43" s="128"/>
      <c r="AG43" s="128"/>
      <c r="AH43" s="128"/>
      <c r="AI43" s="128"/>
      <c r="AJ43" s="128"/>
      <c r="AK43" s="128"/>
      <c r="AL43" s="128"/>
      <c r="AM43" s="128"/>
    </row>
    <row r="44" spans="3:39">
      <c r="C44" s="114"/>
      <c r="G44" s="128"/>
      <c r="H44" s="128"/>
      <c r="I44" s="128"/>
      <c r="J44" s="128"/>
      <c r="K44" s="128"/>
      <c r="L44" s="128"/>
      <c r="M44" s="128"/>
      <c r="N44" s="128"/>
      <c r="O44" s="128"/>
      <c r="P44" s="128"/>
      <c r="Q44" s="128"/>
      <c r="R44" s="128"/>
      <c r="S44" s="128"/>
      <c r="T44" s="128"/>
      <c r="U44" s="128"/>
      <c r="V44" s="128"/>
      <c r="W44" s="128"/>
      <c r="X44" s="128"/>
      <c r="Y44" s="128"/>
      <c r="Z44" s="128"/>
      <c r="AA44" s="128"/>
      <c r="AB44" s="128"/>
      <c r="AC44" s="128"/>
      <c r="AD44" s="128"/>
      <c r="AE44" s="128"/>
      <c r="AF44" s="128"/>
      <c r="AG44" s="128"/>
      <c r="AH44" s="128"/>
      <c r="AI44" s="128"/>
      <c r="AJ44" s="128"/>
      <c r="AK44" s="128"/>
      <c r="AL44" s="128"/>
      <c r="AM44" s="128"/>
    </row>
    <row r="45" spans="3:39">
      <c r="C45" s="114"/>
      <c r="G45" s="128"/>
      <c r="H45" s="128"/>
      <c r="I45" s="128"/>
      <c r="J45" s="128"/>
      <c r="K45" s="128"/>
      <c r="L45" s="128"/>
      <c r="M45" s="128"/>
      <c r="N45" s="128"/>
      <c r="O45" s="128"/>
      <c r="P45" s="128"/>
      <c r="Q45" s="128"/>
      <c r="R45" s="128"/>
      <c r="S45" s="128"/>
      <c r="T45" s="128"/>
      <c r="U45" s="128"/>
      <c r="V45" s="128"/>
      <c r="W45" s="128"/>
      <c r="X45" s="128"/>
      <c r="Y45" s="128"/>
      <c r="Z45" s="128"/>
      <c r="AA45" s="128"/>
      <c r="AB45" s="128"/>
      <c r="AC45" s="128"/>
      <c r="AD45" s="128"/>
      <c r="AE45" s="128"/>
      <c r="AF45" s="128"/>
      <c r="AG45" s="128"/>
      <c r="AH45" s="128"/>
      <c r="AI45" s="128"/>
      <c r="AJ45" s="128"/>
      <c r="AK45" s="128"/>
      <c r="AL45" s="128"/>
      <c r="AM45" s="128"/>
    </row>
    <row r="46" spans="3:39">
      <c r="C46" s="114"/>
      <c r="G46" s="128"/>
      <c r="H46" s="128"/>
      <c r="I46" s="128"/>
      <c r="J46" s="128"/>
      <c r="K46" s="128"/>
      <c r="L46" s="128"/>
      <c r="M46" s="128"/>
      <c r="N46" s="128"/>
      <c r="O46" s="128"/>
      <c r="P46" s="128"/>
      <c r="Q46" s="128"/>
      <c r="R46" s="128"/>
      <c r="S46" s="128"/>
      <c r="T46" s="128"/>
      <c r="U46" s="128"/>
      <c r="V46" s="128"/>
      <c r="W46" s="128"/>
      <c r="X46" s="128"/>
      <c r="Y46" s="128"/>
      <c r="Z46" s="128"/>
      <c r="AA46" s="128"/>
      <c r="AB46" s="128"/>
      <c r="AC46" s="128"/>
      <c r="AD46" s="128"/>
      <c r="AE46" s="128"/>
      <c r="AF46" s="128"/>
      <c r="AG46" s="128"/>
      <c r="AH46" s="128"/>
      <c r="AI46" s="128"/>
      <c r="AJ46" s="128"/>
      <c r="AK46" s="128"/>
      <c r="AL46" s="128"/>
      <c r="AM46" s="128"/>
    </row>
    <row r="47" spans="3:39">
      <c r="C47" s="114"/>
      <c r="G47" s="128"/>
      <c r="H47" s="128"/>
      <c r="I47" s="128"/>
      <c r="J47" s="128"/>
      <c r="K47" s="128"/>
      <c r="L47" s="128"/>
      <c r="M47" s="128"/>
      <c r="N47" s="128"/>
      <c r="O47" s="128"/>
      <c r="P47" s="128"/>
      <c r="Q47" s="128"/>
      <c r="R47" s="128"/>
      <c r="S47" s="128"/>
      <c r="T47" s="128"/>
      <c r="U47" s="128"/>
      <c r="V47" s="128"/>
      <c r="W47" s="128"/>
      <c r="X47" s="128"/>
      <c r="Y47" s="128"/>
      <c r="Z47" s="128"/>
      <c r="AA47" s="128"/>
      <c r="AB47" s="128"/>
      <c r="AC47" s="128"/>
      <c r="AD47" s="128"/>
      <c r="AE47" s="128"/>
      <c r="AF47" s="128"/>
      <c r="AG47" s="128"/>
      <c r="AH47" s="128"/>
      <c r="AI47" s="128"/>
      <c r="AJ47" s="128"/>
      <c r="AK47" s="128"/>
      <c r="AL47" s="128"/>
      <c r="AM47" s="128"/>
    </row>
    <row r="48" spans="3:39">
      <c r="C48" s="114"/>
      <c r="G48" s="128"/>
      <c r="H48" s="128"/>
      <c r="I48" s="128"/>
      <c r="J48" s="128"/>
      <c r="K48" s="128"/>
      <c r="L48" s="128"/>
      <c r="M48" s="128"/>
      <c r="N48" s="128"/>
      <c r="O48" s="128"/>
      <c r="P48" s="128"/>
      <c r="Q48" s="128"/>
      <c r="R48" s="128"/>
      <c r="S48" s="128"/>
      <c r="T48" s="128"/>
      <c r="U48" s="128"/>
      <c r="V48" s="128"/>
      <c r="W48" s="128"/>
      <c r="X48" s="128"/>
      <c r="Y48" s="128"/>
      <c r="Z48" s="128"/>
      <c r="AA48" s="128"/>
      <c r="AB48" s="128"/>
      <c r="AC48" s="128"/>
      <c r="AD48" s="128"/>
      <c r="AE48" s="128"/>
      <c r="AF48" s="128"/>
      <c r="AG48" s="128"/>
      <c r="AH48" s="128"/>
      <c r="AI48" s="128"/>
      <c r="AJ48" s="128"/>
      <c r="AK48" s="128"/>
      <c r="AL48" s="128"/>
      <c r="AM48" s="128"/>
    </row>
    <row r="49" spans="3:39">
      <c r="C49" s="114"/>
      <c r="G49" s="128"/>
      <c r="H49" s="128"/>
      <c r="I49" s="128"/>
      <c r="J49" s="128"/>
      <c r="K49" s="128"/>
      <c r="L49" s="128"/>
      <c r="M49" s="128"/>
      <c r="N49" s="128"/>
      <c r="O49" s="128"/>
      <c r="P49" s="128"/>
      <c r="Q49" s="128"/>
      <c r="R49" s="128"/>
      <c r="S49" s="128"/>
      <c r="T49" s="128"/>
      <c r="U49" s="128"/>
      <c r="V49" s="128"/>
      <c r="W49" s="128"/>
      <c r="X49" s="128"/>
      <c r="Y49" s="128"/>
      <c r="Z49" s="128"/>
      <c r="AA49" s="128"/>
      <c r="AB49" s="128"/>
      <c r="AC49" s="128"/>
      <c r="AD49" s="128"/>
      <c r="AE49" s="128"/>
      <c r="AF49" s="128"/>
      <c r="AG49" s="128"/>
      <c r="AH49" s="128"/>
      <c r="AI49" s="128"/>
      <c r="AJ49" s="128"/>
      <c r="AK49" s="128"/>
      <c r="AL49" s="128"/>
      <c r="AM49" s="128"/>
    </row>
    <row r="50" spans="3:39">
      <c r="C50" s="114"/>
      <c r="G50" s="128"/>
      <c r="H50" s="128"/>
      <c r="I50" s="128"/>
      <c r="J50" s="128"/>
      <c r="K50" s="128"/>
      <c r="L50" s="128"/>
      <c r="M50" s="128"/>
      <c r="N50" s="128"/>
      <c r="O50" s="128"/>
      <c r="P50" s="128"/>
      <c r="Q50" s="128"/>
      <c r="R50" s="128"/>
      <c r="S50" s="128"/>
      <c r="T50" s="128"/>
      <c r="U50" s="128"/>
      <c r="V50" s="128"/>
      <c r="W50" s="128"/>
      <c r="X50" s="128"/>
      <c r="Y50" s="128"/>
      <c r="Z50" s="128"/>
      <c r="AA50" s="128"/>
      <c r="AB50" s="128"/>
      <c r="AC50" s="128"/>
      <c r="AD50" s="128"/>
      <c r="AE50" s="128"/>
      <c r="AF50" s="128"/>
      <c r="AG50" s="128"/>
      <c r="AH50" s="128"/>
      <c r="AI50" s="128"/>
      <c r="AJ50" s="128"/>
      <c r="AK50" s="128"/>
      <c r="AL50" s="128"/>
      <c r="AM50" s="128"/>
    </row>
    <row r="51" spans="3:39">
      <c r="C51" s="114"/>
      <c r="G51" s="128"/>
      <c r="H51" s="128"/>
      <c r="I51" s="128"/>
      <c r="J51" s="128"/>
      <c r="K51" s="128"/>
      <c r="L51" s="128"/>
      <c r="M51" s="128"/>
      <c r="N51" s="128"/>
      <c r="O51" s="128"/>
      <c r="P51" s="128"/>
      <c r="Q51" s="128"/>
      <c r="R51" s="128"/>
      <c r="S51" s="128"/>
      <c r="T51" s="128"/>
      <c r="U51" s="128"/>
      <c r="V51" s="128"/>
      <c r="W51" s="128"/>
      <c r="X51" s="128"/>
      <c r="Y51" s="128"/>
      <c r="Z51" s="128"/>
      <c r="AA51" s="128"/>
      <c r="AB51" s="128"/>
      <c r="AC51" s="128"/>
      <c r="AD51" s="128"/>
      <c r="AE51" s="128"/>
      <c r="AF51" s="128"/>
      <c r="AG51" s="128"/>
      <c r="AH51" s="128"/>
      <c r="AI51" s="128"/>
      <c r="AJ51" s="128"/>
      <c r="AK51" s="128"/>
      <c r="AL51" s="128"/>
      <c r="AM51" s="128"/>
    </row>
    <row r="52" spans="3:39">
      <c r="C52" s="114"/>
      <c r="G52" s="128"/>
      <c r="H52" s="128"/>
      <c r="I52" s="128"/>
      <c r="J52" s="128"/>
      <c r="K52" s="128"/>
      <c r="L52" s="128"/>
      <c r="M52" s="128"/>
      <c r="N52" s="128"/>
      <c r="O52" s="128"/>
      <c r="P52" s="128"/>
      <c r="Q52" s="128"/>
      <c r="R52" s="128"/>
      <c r="S52" s="128"/>
      <c r="T52" s="128"/>
      <c r="U52" s="128"/>
      <c r="V52" s="128"/>
      <c r="W52" s="128"/>
      <c r="X52" s="128"/>
      <c r="Y52" s="128"/>
      <c r="Z52" s="128"/>
      <c r="AA52" s="128"/>
      <c r="AB52" s="128"/>
      <c r="AC52" s="128"/>
      <c r="AD52" s="128"/>
      <c r="AE52" s="128"/>
      <c r="AF52" s="128"/>
      <c r="AG52" s="128"/>
      <c r="AH52" s="128"/>
      <c r="AI52" s="128"/>
      <c r="AJ52" s="128"/>
      <c r="AK52" s="128"/>
      <c r="AL52" s="128"/>
      <c r="AM52" s="128"/>
    </row>
    <row r="53" spans="3:39">
      <c r="C53" s="114"/>
      <c r="G53" s="128"/>
      <c r="H53" s="128"/>
      <c r="I53" s="128"/>
      <c r="J53" s="128"/>
      <c r="K53" s="128"/>
      <c r="L53" s="128"/>
      <c r="M53" s="128"/>
      <c r="N53" s="128"/>
      <c r="O53" s="128"/>
      <c r="P53" s="128"/>
      <c r="Q53" s="128"/>
      <c r="R53" s="128"/>
      <c r="S53" s="128"/>
      <c r="T53" s="128"/>
      <c r="U53" s="128"/>
      <c r="V53" s="128"/>
      <c r="W53" s="128"/>
      <c r="X53" s="128"/>
      <c r="Y53" s="128"/>
      <c r="Z53" s="128"/>
      <c r="AA53" s="128"/>
      <c r="AB53" s="128"/>
      <c r="AC53" s="128"/>
      <c r="AD53" s="128"/>
      <c r="AE53" s="128"/>
      <c r="AF53" s="128"/>
      <c r="AG53" s="128"/>
      <c r="AH53" s="128"/>
      <c r="AI53" s="128"/>
      <c r="AJ53" s="128"/>
      <c r="AK53" s="128"/>
      <c r="AL53" s="128"/>
      <c r="AM53" s="128"/>
    </row>
    <row r="54" spans="3:39">
      <c r="C54" s="114"/>
      <c r="G54" s="128"/>
      <c r="H54" s="128"/>
      <c r="I54" s="128"/>
      <c r="J54" s="128"/>
      <c r="K54" s="128"/>
      <c r="L54" s="128"/>
      <c r="M54" s="128"/>
      <c r="N54" s="128"/>
      <c r="O54" s="128"/>
      <c r="P54" s="128"/>
      <c r="Q54" s="128"/>
      <c r="R54" s="128"/>
      <c r="S54" s="128"/>
      <c r="T54" s="128"/>
      <c r="U54" s="128"/>
      <c r="V54" s="128"/>
      <c r="W54" s="128"/>
      <c r="X54" s="128"/>
      <c r="Y54" s="128"/>
      <c r="Z54" s="128"/>
      <c r="AA54" s="128"/>
      <c r="AB54" s="128"/>
      <c r="AC54" s="128"/>
      <c r="AD54" s="128"/>
      <c r="AE54" s="128"/>
      <c r="AF54" s="128"/>
      <c r="AG54" s="128"/>
      <c r="AH54" s="128"/>
      <c r="AI54" s="128"/>
      <c r="AJ54" s="128"/>
      <c r="AK54" s="128"/>
      <c r="AL54" s="128"/>
      <c r="AM54" s="128"/>
    </row>
    <row r="55" spans="3:39">
      <c r="C55" s="114"/>
      <c r="G55" s="128"/>
      <c r="H55" s="128"/>
      <c r="I55" s="128"/>
      <c r="J55" s="128"/>
      <c r="K55" s="128"/>
      <c r="L55" s="128"/>
      <c r="M55" s="128"/>
      <c r="N55" s="128"/>
      <c r="O55" s="128"/>
      <c r="P55" s="128"/>
      <c r="Q55" s="128"/>
      <c r="R55" s="128"/>
      <c r="S55" s="128"/>
      <c r="T55" s="128"/>
      <c r="U55" s="128"/>
      <c r="V55" s="128"/>
      <c r="W55" s="128"/>
      <c r="X55" s="128"/>
      <c r="Y55" s="128"/>
      <c r="Z55" s="128"/>
      <c r="AA55" s="128"/>
      <c r="AB55" s="128"/>
      <c r="AC55" s="128"/>
      <c r="AD55" s="128"/>
      <c r="AE55" s="128"/>
      <c r="AF55" s="128"/>
      <c r="AG55" s="128"/>
      <c r="AH55" s="128"/>
      <c r="AI55" s="128"/>
      <c r="AJ55" s="128"/>
      <c r="AK55" s="128"/>
      <c r="AL55" s="128"/>
      <c r="AM55" s="128"/>
    </row>
    <row r="56" spans="3:39">
      <c r="C56" s="114"/>
      <c r="G56" s="128"/>
      <c r="H56" s="128"/>
      <c r="I56" s="128"/>
      <c r="J56" s="128"/>
      <c r="K56" s="128"/>
      <c r="L56" s="128"/>
      <c r="M56" s="128"/>
      <c r="N56" s="128"/>
      <c r="O56" s="128"/>
      <c r="P56" s="128"/>
      <c r="Q56" s="128"/>
      <c r="R56" s="128"/>
      <c r="S56" s="128"/>
      <c r="T56" s="128"/>
      <c r="U56" s="128"/>
      <c r="V56" s="128"/>
      <c r="W56" s="128"/>
      <c r="X56" s="128"/>
      <c r="Y56" s="128"/>
      <c r="Z56" s="128"/>
      <c r="AA56" s="128"/>
      <c r="AB56" s="128"/>
      <c r="AC56" s="128"/>
      <c r="AD56" s="128"/>
      <c r="AE56" s="128"/>
      <c r="AF56" s="128"/>
      <c r="AG56" s="128"/>
      <c r="AH56" s="128"/>
      <c r="AI56" s="128"/>
      <c r="AJ56" s="128"/>
      <c r="AK56" s="128"/>
      <c r="AL56" s="128"/>
      <c r="AM56" s="128"/>
    </row>
    <row r="57" spans="3:39">
      <c r="C57" s="114"/>
      <c r="G57" s="128"/>
      <c r="H57" s="128"/>
      <c r="I57" s="128"/>
      <c r="J57" s="128"/>
      <c r="K57" s="128"/>
      <c r="L57" s="128"/>
      <c r="M57" s="128"/>
      <c r="N57" s="128"/>
      <c r="O57" s="128"/>
      <c r="P57" s="128"/>
      <c r="Q57" s="128"/>
      <c r="R57" s="128"/>
      <c r="S57" s="128"/>
      <c r="T57" s="128"/>
      <c r="U57" s="128"/>
      <c r="V57" s="128"/>
      <c r="W57" s="128"/>
      <c r="X57" s="128"/>
      <c r="Y57" s="128"/>
      <c r="Z57" s="128"/>
      <c r="AA57" s="128"/>
      <c r="AB57" s="128"/>
      <c r="AC57" s="128"/>
      <c r="AD57" s="128"/>
      <c r="AE57" s="128"/>
      <c r="AF57" s="128"/>
      <c r="AG57" s="128"/>
      <c r="AH57" s="128"/>
      <c r="AI57" s="128"/>
      <c r="AJ57" s="128"/>
      <c r="AK57" s="128"/>
      <c r="AL57" s="128"/>
      <c r="AM57" s="128"/>
    </row>
    <row r="58" spans="3:39">
      <c r="C58" s="114"/>
      <c r="G58" s="128"/>
      <c r="H58" s="128"/>
      <c r="I58" s="128"/>
      <c r="J58" s="128"/>
      <c r="K58" s="128"/>
      <c r="L58" s="128"/>
      <c r="M58" s="128"/>
      <c r="N58" s="128"/>
      <c r="O58" s="128"/>
      <c r="P58" s="128"/>
      <c r="Q58" s="128"/>
      <c r="R58" s="128"/>
      <c r="S58" s="128"/>
      <c r="T58" s="128"/>
      <c r="U58" s="128"/>
      <c r="V58" s="128"/>
      <c r="W58" s="128"/>
      <c r="X58" s="128"/>
      <c r="Y58" s="128"/>
      <c r="Z58" s="128"/>
      <c r="AA58" s="128"/>
      <c r="AB58" s="128"/>
      <c r="AC58" s="128"/>
      <c r="AD58" s="128"/>
      <c r="AE58" s="128"/>
      <c r="AF58" s="128"/>
      <c r="AG58" s="128"/>
      <c r="AH58" s="128"/>
      <c r="AI58" s="128"/>
      <c r="AJ58" s="128"/>
      <c r="AK58" s="128"/>
      <c r="AL58" s="128"/>
      <c r="AM58" s="128"/>
    </row>
    <row r="59" spans="3:39">
      <c r="C59" s="114"/>
      <c r="G59" s="128"/>
      <c r="H59" s="128"/>
      <c r="I59" s="128"/>
      <c r="J59" s="128"/>
      <c r="K59" s="128"/>
      <c r="L59" s="128"/>
      <c r="M59" s="128"/>
      <c r="N59" s="128"/>
      <c r="O59" s="128"/>
      <c r="P59" s="128"/>
      <c r="Q59" s="128"/>
      <c r="R59" s="128"/>
      <c r="S59" s="128"/>
      <c r="T59" s="128"/>
      <c r="U59" s="128"/>
      <c r="V59" s="128"/>
      <c r="W59" s="128"/>
      <c r="X59" s="128"/>
      <c r="Y59" s="128"/>
      <c r="Z59" s="128"/>
      <c r="AA59" s="128"/>
      <c r="AB59" s="128"/>
      <c r="AC59" s="128"/>
      <c r="AD59" s="128"/>
      <c r="AE59" s="128"/>
      <c r="AF59" s="128"/>
      <c r="AG59" s="128"/>
      <c r="AH59" s="128"/>
      <c r="AI59" s="128"/>
      <c r="AJ59" s="128"/>
      <c r="AK59" s="128"/>
      <c r="AL59" s="128"/>
      <c r="AM59" s="128"/>
    </row>
    <row r="60" spans="3:39">
      <c r="C60" s="114"/>
      <c r="G60" s="128"/>
      <c r="H60" s="128"/>
      <c r="I60" s="128"/>
      <c r="J60" s="128"/>
      <c r="K60" s="128"/>
      <c r="L60" s="128"/>
      <c r="M60" s="128"/>
      <c r="N60" s="128"/>
      <c r="O60" s="128"/>
      <c r="P60" s="128"/>
      <c r="Q60" s="128"/>
      <c r="R60" s="128"/>
      <c r="S60" s="128"/>
      <c r="T60" s="128"/>
      <c r="U60" s="128"/>
      <c r="V60" s="128"/>
      <c r="W60" s="128"/>
      <c r="X60" s="128"/>
      <c r="Y60" s="128"/>
      <c r="Z60" s="128"/>
      <c r="AA60" s="128"/>
      <c r="AB60" s="128"/>
      <c r="AC60" s="128"/>
      <c r="AD60" s="128"/>
      <c r="AE60" s="128"/>
      <c r="AF60" s="128"/>
      <c r="AG60" s="128"/>
      <c r="AH60" s="128"/>
      <c r="AI60" s="128"/>
      <c r="AJ60" s="128"/>
      <c r="AK60" s="128"/>
      <c r="AL60" s="128"/>
      <c r="AM60" s="128"/>
    </row>
    <row r="61" spans="3:39">
      <c r="C61" s="114"/>
      <c r="G61" s="128"/>
      <c r="H61" s="128"/>
      <c r="I61" s="128"/>
      <c r="J61" s="128"/>
      <c r="K61" s="128"/>
      <c r="L61" s="128"/>
      <c r="M61" s="128"/>
      <c r="N61" s="128"/>
      <c r="O61" s="128"/>
      <c r="P61" s="128"/>
      <c r="Q61" s="128"/>
      <c r="R61" s="128"/>
      <c r="S61" s="128"/>
      <c r="T61" s="128"/>
      <c r="U61" s="128"/>
      <c r="V61" s="128"/>
      <c r="W61" s="128"/>
      <c r="X61" s="128"/>
      <c r="Y61" s="128"/>
      <c r="Z61" s="128"/>
      <c r="AA61" s="128"/>
      <c r="AB61" s="128"/>
      <c r="AC61" s="128"/>
      <c r="AD61" s="128"/>
      <c r="AE61" s="128"/>
      <c r="AF61" s="128"/>
      <c r="AG61" s="128"/>
      <c r="AH61" s="128"/>
      <c r="AI61" s="128"/>
      <c r="AJ61" s="128"/>
      <c r="AK61" s="128"/>
      <c r="AL61" s="128"/>
      <c r="AM61" s="128"/>
    </row>
    <row r="62" spans="3:39">
      <c r="C62" s="114"/>
      <c r="G62" s="128"/>
      <c r="H62" s="128"/>
      <c r="I62" s="128"/>
      <c r="J62" s="128"/>
      <c r="K62" s="128"/>
      <c r="L62" s="128"/>
      <c r="M62" s="128"/>
      <c r="N62" s="128"/>
      <c r="O62" s="128"/>
      <c r="P62" s="128"/>
      <c r="Q62" s="128"/>
      <c r="R62" s="128"/>
      <c r="S62" s="128"/>
      <c r="T62" s="128"/>
      <c r="U62" s="128"/>
      <c r="V62" s="128"/>
      <c r="W62" s="128"/>
      <c r="X62" s="128"/>
      <c r="Y62" s="128"/>
      <c r="Z62" s="128"/>
      <c r="AA62" s="128"/>
      <c r="AB62" s="128"/>
      <c r="AC62" s="128"/>
      <c r="AD62" s="128"/>
      <c r="AE62" s="128"/>
      <c r="AF62" s="128"/>
      <c r="AG62" s="128"/>
      <c r="AH62" s="128"/>
      <c r="AI62" s="128"/>
      <c r="AJ62" s="128"/>
      <c r="AK62" s="128"/>
      <c r="AL62" s="128"/>
      <c r="AM62" s="128"/>
    </row>
    <row r="63" spans="3:39">
      <c r="C63" s="114"/>
      <c r="G63" s="128"/>
      <c r="H63" s="128"/>
      <c r="I63" s="128"/>
      <c r="J63" s="128"/>
      <c r="K63" s="128"/>
      <c r="L63" s="128"/>
      <c r="M63" s="128"/>
      <c r="N63" s="128"/>
      <c r="O63" s="128"/>
      <c r="P63" s="128"/>
      <c r="Q63" s="128"/>
      <c r="R63" s="128"/>
      <c r="S63" s="128"/>
      <c r="T63" s="128"/>
      <c r="U63" s="128"/>
      <c r="V63" s="128"/>
      <c r="W63" s="128"/>
      <c r="X63" s="128"/>
      <c r="Y63" s="128"/>
      <c r="Z63" s="128"/>
      <c r="AA63" s="128"/>
      <c r="AB63" s="128"/>
      <c r="AC63" s="128"/>
      <c r="AD63" s="128"/>
      <c r="AE63" s="128"/>
      <c r="AF63" s="128"/>
      <c r="AG63" s="128"/>
      <c r="AH63" s="128"/>
      <c r="AI63" s="128"/>
      <c r="AJ63" s="128"/>
      <c r="AK63" s="128"/>
      <c r="AL63" s="128"/>
      <c r="AM63" s="128"/>
    </row>
    <row r="64" spans="3:39">
      <c r="C64" s="114"/>
      <c r="G64" s="128"/>
      <c r="H64" s="128"/>
      <c r="I64" s="128"/>
      <c r="J64" s="128"/>
      <c r="K64" s="128"/>
      <c r="L64" s="128"/>
      <c r="M64" s="128"/>
      <c r="N64" s="128"/>
      <c r="O64" s="128"/>
      <c r="P64" s="128"/>
      <c r="Q64" s="128"/>
      <c r="R64" s="128"/>
      <c r="S64" s="128"/>
      <c r="T64" s="128"/>
      <c r="U64" s="128"/>
      <c r="V64" s="128"/>
      <c r="W64" s="128"/>
      <c r="X64" s="128"/>
      <c r="Y64" s="128"/>
      <c r="Z64" s="128"/>
      <c r="AA64" s="128"/>
      <c r="AB64" s="128"/>
      <c r="AC64" s="128"/>
      <c r="AD64" s="128"/>
      <c r="AE64" s="128"/>
      <c r="AF64" s="128"/>
      <c r="AG64" s="128"/>
      <c r="AH64" s="128"/>
      <c r="AI64" s="128"/>
      <c r="AJ64" s="128"/>
      <c r="AK64" s="128"/>
      <c r="AL64" s="128"/>
      <c r="AM64" s="128"/>
    </row>
    <row r="65" spans="3:39">
      <c r="C65" s="114"/>
      <c r="G65" s="128"/>
      <c r="H65" s="128"/>
      <c r="I65" s="128"/>
      <c r="J65" s="128"/>
      <c r="K65" s="128"/>
      <c r="L65" s="128"/>
      <c r="M65" s="128"/>
      <c r="N65" s="128"/>
      <c r="O65" s="128"/>
      <c r="P65" s="128"/>
      <c r="Q65" s="128"/>
      <c r="R65" s="128"/>
      <c r="S65" s="128"/>
      <c r="T65" s="128"/>
      <c r="U65" s="128"/>
      <c r="V65" s="128"/>
      <c r="W65" s="128"/>
      <c r="X65" s="128"/>
      <c r="Y65" s="128"/>
      <c r="Z65" s="128"/>
      <c r="AA65" s="128"/>
      <c r="AB65" s="128"/>
      <c r="AC65" s="128"/>
      <c r="AD65" s="128"/>
      <c r="AE65" s="128"/>
      <c r="AF65" s="128"/>
      <c r="AG65" s="128"/>
      <c r="AH65" s="128"/>
      <c r="AI65" s="128"/>
      <c r="AJ65" s="128"/>
      <c r="AK65" s="128"/>
      <c r="AL65" s="128"/>
      <c r="AM65" s="128"/>
    </row>
    <row r="66" spans="3:39">
      <c r="C66" s="114"/>
      <c r="G66" s="128"/>
      <c r="H66" s="128"/>
      <c r="I66" s="128"/>
      <c r="J66" s="128"/>
      <c r="K66" s="128"/>
      <c r="L66" s="128"/>
      <c r="M66" s="128"/>
      <c r="N66" s="128"/>
      <c r="O66" s="128"/>
      <c r="P66" s="128"/>
      <c r="Q66" s="128"/>
      <c r="R66" s="128"/>
      <c r="S66" s="128"/>
      <c r="T66" s="128"/>
      <c r="U66" s="128"/>
      <c r="V66" s="128"/>
      <c r="W66" s="128"/>
      <c r="X66" s="128"/>
      <c r="Y66" s="128"/>
      <c r="Z66" s="128"/>
      <c r="AA66" s="128"/>
      <c r="AB66" s="128"/>
      <c r="AC66" s="128"/>
      <c r="AD66" s="128"/>
      <c r="AE66" s="128"/>
      <c r="AF66" s="128"/>
      <c r="AG66" s="128"/>
      <c r="AH66" s="128"/>
      <c r="AI66" s="128"/>
      <c r="AJ66" s="128"/>
      <c r="AK66" s="128"/>
      <c r="AL66" s="128"/>
      <c r="AM66" s="128"/>
    </row>
    <row r="67" spans="3:39">
      <c r="C67" s="114"/>
      <c r="G67" s="128"/>
      <c r="H67" s="128"/>
      <c r="I67" s="128"/>
      <c r="J67" s="128"/>
      <c r="K67" s="128"/>
      <c r="L67" s="128"/>
      <c r="M67" s="128"/>
      <c r="N67" s="128"/>
      <c r="O67" s="128"/>
      <c r="P67" s="128"/>
      <c r="Q67" s="128"/>
      <c r="R67" s="128"/>
      <c r="S67" s="128"/>
      <c r="T67" s="128"/>
      <c r="U67" s="128"/>
      <c r="V67" s="128"/>
      <c r="W67" s="128"/>
      <c r="X67" s="128"/>
      <c r="Y67" s="128"/>
      <c r="Z67" s="128"/>
      <c r="AA67" s="128"/>
      <c r="AB67" s="128"/>
      <c r="AC67" s="128"/>
      <c r="AD67" s="128"/>
      <c r="AE67" s="128"/>
      <c r="AF67" s="128"/>
      <c r="AG67" s="128"/>
      <c r="AH67" s="128"/>
      <c r="AI67" s="128"/>
      <c r="AJ67" s="128"/>
      <c r="AK67" s="128"/>
      <c r="AL67" s="128"/>
      <c r="AM67" s="128"/>
    </row>
    <row r="68" spans="3:39">
      <c r="C68" s="114"/>
      <c r="G68" s="128"/>
      <c r="H68" s="128"/>
      <c r="I68" s="128"/>
      <c r="J68" s="128"/>
      <c r="K68" s="128"/>
      <c r="L68" s="128"/>
      <c r="M68" s="128"/>
      <c r="N68" s="128"/>
      <c r="O68" s="128"/>
      <c r="P68" s="128"/>
      <c r="Q68" s="128"/>
      <c r="R68" s="128"/>
      <c r="S68" s="128"/>
      <c r="T68" s="128"/>
      <c r="U68" s="128"/>
      <c r="V68" s="128"/>
      <c r="W68" s="128"/>
      <c r="X68" s="128"/>
      <c r="Y68" s="128"/>
      <c r="Z68" s="128"/>
      <c r="AA68" s="128"/>
      <c r="AB68" s="128"/>
      <c r="AC68" s="128"/>
      <c r="AD68" s="128"/>
      <c r="AE68" s="128"/>
      <c r="AF68" s="128"/>
      <c r="AG68" s="128"/>
      <c r="AH68" s="128"/>
      <c r="AI68" s="128"/>
      <c r="AJ68" s="128"/>
      <c r="AK68" s="128"/>
      <c r="AL68" s="128"/>
      <c r="AM68" s="128"/>
    </row>
    <row r="69" spans="3:39">
      <c r="C69" s="114"/>
      <c r="G69" s="128"/>
      <c r="H69" s="128"/>
      <c r="I69" s="128"/>
      <c r="J69" s="128"/>
      <c r="K69" s="128"/>
      <c r="L69" s="128"/>
      <c r="M69" s="128"/>
      <c r="N69" s="128"/>
      <c r="O69" s="128"/>
      <c r="P69" s="128"/>
      <c r="Q69" s="128"/>
      <c r="R69" s="128"/>
      <c r="S69" s="128"/>
      <c r="T69" s="128"/>
      <c r="U69" s="128"/>
      <c r="V69" s="128"/>
      <c r="W69" s="128"/>
      <c r="X69" s="128"/>
      <c r="Y69" s="128"/>
      <c r="Z69" s="128"/>
      <c r="AA69" s="128"/>
      <c r="AB69" s="128"/>
      <c r="AC69" s="128"/>
      <c r="AD69" s="128"/>
      <c r="AE69" s="128"/>
      <c r="AF69" s="128"/>
      <c r="AG69" s="128"/>
      <c r="AH69" s="128"/>
      <c r="AI69" s="128"/>
      <c r="AJ69" s="128"/>
      <c r="AK69" s="128"/>
      <c r="AL69" s="128"/>
      <c r="AM69" s="128"/>
    </row>
    <row r="70" spans="3:39">
      <c r="C70" s="114"/>
      <c r="G70" s="128"/>
      <c r="H70" s="128"/>
      <c r="I70" s="128"/>
      <c r="J70" s="128"/>
      <c r="K70" s="128"/>
      <c r="L70" s="128"/>
      <c r="M70" s="128"/>
      <c r="N70" s="128"/>
      <c r="O70" s="128"/>
      <c r="P70" s="128"/>
      <c r="Q70" s="128"/>
      <c r="R70" s="128"/>
      <c r="S70" s="128"/>
      <c r="T70" s="128"/>
      <c r="U70" s="128"/>
      <c r="V70" s="128"/>
      <c r="W70" s="128"/>
      <c r="X70" s="128"/>
      <c r="Y70" s="128"/>
      <c r="Z70" s="128"/>
      <c r="AA70" s="128"/>
      <c r="AB70" s="128"/>
      <c r="AC70" s="128"/>
      <c r="AD70" s="128"/>
      <c r="AE70" s="128"/>
      <c r="AF70" s="128"/>
      <c r="AG70" s="128"/>
      <c r="AH70" s="128"/>
      <c r="AI70" s="128"/>
      <c r="AJ70" s="128"/>
      <c r="AK70" s="128"/>
      <c r="AL70" s="128"/>
      <c r="AM70" s="128"/>
    </row>
    <row r="71" spans="3:39">
      <c r="C71" s="114"/>
      <c r="G71" s="128"/>
      <c r="H71" s="128"/>
      <c r="I71" s="128"/>
      <c r="J71" s="128"/>
      <c r="K71" s="128"/>
      <c r="L71" s="128"/>
      <c r="M71" s="128"/>
      <c r="N71" s="128"/>
      <c r="O71" s="128"/>
      <c r="P71" s="128"/>
      <c r="Q71" s="128"/>
      <c r="R71" s="128"/>
      <c r="S71" s="128"/>
      <c r="T71" s="128"/>
      <c r="U71" s="128"/>
      <c r="V71" s="128"/>
      <c r="W71" s="128"/>
      <c r="X71" s="128"/>
      <c r="Y71" s="128"/>
      <c r="Z71" s="128"/>
      <c r="AA71" s="128"/>
      <c r="AB71" s="128"/>
      <c r="AC71" s="128"/>
      <c r="AD71" s="128"/>
      <c r="AE71" s="128"/>
      <c r="AF71" s="128"/>
      <c r="AG71" s="128"/>
      <c r="AH71" s="128"/>
      <c r="AI71" s="128"/>
      <c r="AJ71" s="128"/>
      <c r="AK71" s="128"/>
      <c r="AL71" s="128"/>
      <c r="AM71" s="128"/>
    </row>
    <row r="72" spans="3:39">
      <c r="C72" s="114"/>
      <c r="G72" s="128"/>
      <c r="H72" s="128"/>
      <c r="I72" s="128"/>
      <c r="J72" s="128"/>
      <c r="K72" s="128"/>
      <c r="L72" s="128"/>
      <c r="M72" s="128"/>
      <c r="N72" s="128"/>
      <c r="O72" s="128"/>
      <c r="P72" s="128"/>
      <c r="Q72" s="128"/>
      <c r="R72" s="128"/>
      <c r="S72" s="128"/>
      <c r="T72" s="128"/>
      <c r="U72" s="128"/>
      <c r="V72" s="128"/>
      <c r="W72" s="128"/>
      <c r="X72" s="128"/>
      <c r="Y72" s="128"/>
      <c r="Z72" s="128"/>
      <c r="AA72" s="128"/>
      <c r="AB72" s="128"/>
      <c r="AC72" s="128"/>
      <c r="AD72" s="128"/>
      <c r="AE72" s="128"/>
      <c r="AF72" s="128"/>
      <c r="AG72" s="128"/>
      <c r="AH72" s="128"/>
      <c r="AI72" s="128"/>
      <c r="AJ72" s="128"/>
      <c r="AK72" s="128"/>
      <c r="AL72" s="128"/>
      <c r="AM72" s="128"/>
    </row>
    <row r="73" spans="3:39">
      <c r="C73" s="114"/>
      <c r="G73" s="128"/>
      <c r="H73" s="128"/>
      <c r="I73" s="128"/>
      <c r="J73" s="128"/>
      <c r="K73" s="128"/>
      <c r="L73" s="128"/>
      <c r="M73" s="128"/>
      <c r="N73" s="128"/>
      <c r="O73" s="128"/>
      <c r="P73" s="128"/>
      <c r="Q73" s="128"/>
      <c r="R73" s="128"/>
      <c r="S73" s="128"/>
      <c r="T73" s="128"/>
      <c r="U73" s="128"/>
      <c r="V73" s="128"/>
      <c r="W73" s="128"/>
      <c r="X73" s="128"/>
      <c r="Y73" s="128"/>
      <c r="Z73" s="128"/>
      <c r="AA73" s="128"/>
      <c r="AB73" s="128"/>
      <c r="AC73" s="128"/>
      <c r="AD73" s="128"/>
      <c r="AE73" s="128"/>
      <c r="AF73" s="128"/>
      <c r="AG73" s="128"/>
      <c r="AH73" s="128"/>
      <c r="AI73" s="128"/>
      <c r="AJ73" s="128"/>
      <c r="AK73" s="128"/>
      <c r="AL73" s="128"/>
      <c r="AM73" s="128"/>
    </row>
    <row r="74" spans="3:39">
      <c r="C74" s="114"/>
      <c r="G74" s="128"/>
      <c r="H74" s="128"/>
      <c r="I74" s="128"/>
      <c r="J74" s="128"/>
      <c r="K74" s="128"/>
      <c r="L74" s="128"/>
      <c r="M74" s="128"/>
      <c r="N74" s="128"/>
      <c r="O74" s="128"/>
      <c r="P74" s="128"/>
      <c r="Q74" s="128"/>
      <c r="R74" s="128"/>
      <c r="S74" s="128"/>
      <c r="T74" s="128"/>
      <c r="U74" s="128"/>
      <c r="V74" s="128"/>
      <c r="W74" s="128"/>
      <c r="X74" s="128"/>
      <c r="Y74" s="128"/>
      <c r="Z74" s="128"/>
      <c r="AA74" s="128"/>
      <c r="AB74" s="128"/>
      <c r="AC74" s="128"/>
      <c r="AD74" s="128"/>
      <c r="AE74" s="128"/>
      <c r="AF74" s="128"/>
      <c r="AG74" s="128"/>
      <c r="AH74" s="128"/>
      <c r="AI74" s="128"/>
      <c r="AJ74" s="128"/>
      <c r="AK74" s="128"/>
      <c r="AL74" s="128"/>
      <c r="AM74" s="128"/>
    </row>
    <row r="75" spans="3:39">
      <c r="C75" s="114"/>
      <c r="G75" s="128"/>
      <c r="H75" s="128"/>
      <c r="I75" s="128"/>
      <c r="J75" s="128"/>
      <c r="K75" s="128"/>
      <c r="L75" s="128"/>
      <c r="M75" s="128"/>
      <c r="N75" s="128"/>
      <c r="O75" s="128"/>
      <c r="P75" s="128"/>
      <c r="Q75" s="128"/>
      <c r="R75" s="128"/>
      <c r="S75" s="128"/>
      <c r="T75" s="128"/>
      <c r="U75" s="128"/>
      <c r="V75" s="128"/>
      <c r="W75" s="128"/>
      <c r="X75" s="128"/>
      <c r="Y75" s="128"/>
      <c r="Z75" s="128"/>
      <c r="AA75" s="128"/>
      <c r="AB75" s="128"/>
      <c r="AC75" s="128"/>
      <c r="AD75" s="128"/>
      <c r="AE75" s="128"/>
      <c r="AF75" s="128"/>
      <c r="AG75" s="128"/>
      <c r="AH75" s="128"/>
      <c r="AI75" s="128"/>
      <c r="AJ75" s="128"/>
      <c r="AK75" s="128"/>
      <c r="AL75" s="128"/>
      <c r="AM75" s="128"/>
    </row>
    <row r="76" spans="3:39">
      <c r="C76" s="114"/>
      <c r="G76" s="128"/>
      <c r="H76" s="128"/>
      <c r="I76" s="128"/>
      <c r="J76" s="128"/>
      <c r="K76" s="128"/>
      <c r="L76" s="128"/>
      <c r="M76" s="128"/>
      <c r="N76" s="128"/>
      <c r="O76" s="128"/>
      <c r="P76" s="128"/>
      <c r="Q76" s="128"/>
      <c r="R76" s="128"/>
      <c r="S76" s="128"/>
      <c r="T76" s="128"/>
      <c r="U76" s="128"/>
      <c r="V76" s="128"/>
      <c r="W76" s="128"/>
      <c r="X76" s="128"/>
      <c r="Y76" s="128"/>
      <c r="Z76" s="128"/>
      <c r="AA76" s="128"/>
      <c r="AB76" s="128"/>
      <c r="AC76" s="128"/>
      <c r="AD76" s="128"/>
      <c r="AE76" s="128"/>
      <c r="AF76" s="128"/>
      <c r="AG76" s="128"/>
      <c r="AH76" s="128"/>
      <c r="AI76" s="128"/>
      <c r="AJ76" s="128"/>
      <c r="AK76" s="128"/>
      <c r="AL76" s="128"/>
      <c r="AM76" s="128"/>
    </row>
    <row r="77" spans="3:39">
      <c r="C77" s="114"/>
      <c r="G77" s="128"/>
      <c r="H77" s="128"/>
      <c r="I77" s="128"/>
      <c r="J77" s="128"/>
      <c r="K77" s="128"/>
      <c r="L77" s="128"/>
      <c r="M77" s="128"/>
      <c r="N77" s="128"/>
      <c r="O77" s="128"/>
      <c r="P77" s="128"/>
      <c r="Q77" s="128"/>
      <c r="R77" s="128"/>
      <c r="S77" s="128"/>
      <c r="T77" s="128"/>
      <c r="U77" s="128"/>
      <c r="V77" s="128"/>
      <c r="W77" s="128"/>
      <c r="X77" s="128"/>
      <c r="Y77" s="128"/>
      <c r="Z77" s="128"/>
      <c r="AA77" s="128"/>
      <c r="AB77" s="128"/>
      <c r="AC77" s="128"/>
      <c r="AD77" s="128"/>
      <c r="AE77" s="128"/>
      <c r="AF77" s="128"/>
      <c r="AG77" s="128"/>
      <c r="AH77" s="128"/>
      <c r="AI77" s="128"/>
      <c r="AJ77" s="128"/>
      <c r="AK77" s="128"/>
      <c r="AL77" s="128"/>
      <c r="AM77" s="128"/>
    </row>
    <row r="78" spans="3:39">
      <c r="C78" s="114"/>
      <c r="G78" s="128"/>
      <c r="H78" s="128"/>
      <c r="I78" s="128"/>
      <c r="J78" s="128"/>
      <c r="K78" s="128"/>
      <c r="L78" s="128"/>
      <c r="M78" s="128"/>
      <c r="N78" s="128"/>
      <c r="O78" s="128"/>
      <c r="P78" s="128"/>
      <c r="Q78" s="128"/>
      <c r="R78" s="128"/>
      <c r="S78" s="128"/>
      <c r="T78" s="128"/>
      <c r="U78" s="128"/>
      <c r="V78" s="128"/>
      <c r="W78" s="128"/>
      <c r="X78" s="128"/>
      <c r="Y78" s="128"/>
      <c r="Z78" s="128"/>
      <c r="AA78" s="128"/>
      <c r="AB78" s="128"/>
      <c r="AC78" s="128"/>
      <c r="AD78" s="128"/>
      <c r="AE78" s="128"/>
      <c r="AF78" s="128"/>
      <c r="AG78" s="128"/>
      <c r="AH78" s="128"/>
      <c r="AI78" s="128"/>
      <c r="AJ78" s="128"/>
      <c r="AK78" s="128"/>
      <c r="AL78" s="128"/>
      <c r="AM78" s="128"/>
    </row>
    <row r="79" spans="3:39">
      <c r="C79" s="114"/>
      <c r="G79" s="128"/>
      <c r="H79" s="128"/>
      <c r="I79" s="128"/>
      <c r="J79" s="128"/>
      <c r="K79" s="128"/>
      <c r="L79" s="128"/>
      <c r="M79" s="128"/>
      <c r="N79" s="128"/>
      <c r="O79" s="128"/>
      <c r="P79" s="128"/>
      <c r="Q79" s="128"/>
      <c r="R79" s="128"/>
      <c r="S79" s="128"/>
      <c r="T79" s="128"/>
      <c r="U79" s="128"/>
      <c r="V79" s="128"/>
      <c r="W79" s="128"/>
      <c r="X79" s="128"/>
      <c r="Y79" s="128"/>
      <c r="Z79" s="128"/>
      <c r="AA79" s="128"/>
      <c r="AB79" s="128"/>
      <c r="AC79" s="128"/>
      <c r="AD79" s="128"/>
      <c r="AE79" s="128"/>
      <c r="AF79" s="128"/>
      <c r="AG79" s="128"/>
      <c r="AH79" s="128"/>
      <c r="AI79" s="128"/>
      <c r="AJ79" s="128"/>
      <c r="AK79" s="128"/>
      <c r="AL79" s="128"/>
      <c r="AM79" s="128"/>
    </row>
    <row r="80" spans="3:39">
      <c r="C80" s="114"/>
      <c r="G80" s="128"/>
      <c r="H80" s="128"/>
      <c r="I80" s="128"/>
      <c r="J80" s="128"/>
      <c r="K80" s="128"/>
      <c r="L80" s="128"/>
      <c r="M80" s="128"/>
      <c r="N80" s="128"/>
      <c r="O80" s="128"/>
      <c r="P80" s="128"/>
      <c r="Q80" s="128"/>
      <c r="R80" s="128"/>
      <c r="S80" s="128"/>
      <c r="T80" s="128"/>
      <c r="U80" s="128"/>
      <c r="V80" s="128"/>
      <c r="W80" s="128"/>
      <c r="X80" s="128"/>
      <c r="Y80" s="128"/>
      <c r="Z80" s="128"/>
      <c r="AA80" s="128"/>
      <c r="AB80" s="128"/>
      <c r="AC80" s="128"/>
      <c r="AD80" s="128"/>
      <c r="AE80" s="128"/>
      <c r="AF80" s="128"/>
      <c r="AG80" s="128"/>
      <c r="AH80" s="128"/>
      <c r="AI80" s="128"/>
      <c r="AJ80" s="128"/>
      <c r="AK80" s="128"/>
      <c r="AL80" s="128"/>
      <c r="AM80" s="128"/>
    </row>
    <row r="81" spans="3:39">
      <c r="C81" s="114"/>
      <c r="G81" s="128"/>
      <c r="H81" s="128"/>
      <c r="I81" s="128"/>
      <c r="J81" s="128"/>
      <c r="K81" s="128"/>
      <c r="L81" s="128"/>
      <c r="M81" s="128"/>
      <c r="N81" s="128"/>
      <c r="O81" s="128"/>
      <c r="P81" s="128"/>
      <c r="Q81" s="128"/>
      <c r="R81" s="128"/>
      <c r="S81" s="128"/>
      <c r="T81" s="128"/>
      <c r="U81" s="128"/>
      <c r="V81" s="128"/>
      <c r="W81" s="128"/>
      <c r="X81" s="128"/>
      <c r="Y81" s="128"/>
      <c r="Z81" s="128"/>
      <c r="AA81" s="128"/>
      <c r="AB81" s="128"/>
      <c r="AC81" s="128"/>
      <c r="AD81" s="128"/>
      <c r="AE81" s="128"/>
      <c r="AF81" s="128"/>
      <c r="AG81" s="128"/>
      <c r="AH81" s="128"/>
      <c r="AI81" s="128"/>
      <c r="AJ81" s="128"/>
      <c r="AK81" s="128"/>
      <c r="AL81" s="128"/>
      <c r="AM81" s="128"/>
    </row>
    <row r="82" spans="3:39">
      <c r="C82" s="114"/>
      <c r="G82" s="128"/>
      <c r="H82" s="128"/>
      <c r="I82" s="128"/>
      <c r="J82" s="128"/>
      <c r="K82" s="128"/>
      <c r="L82" s="128"/>
      <c r="M82" s="128"/>
      <c r="N82" s="128"/>
      <c r="O82" s="128"/>
      <c r="P82" s="128"/>
      <c r="Q82" s="128"/>
      <c r="R82" s="128"/>
      <c r="S82" s="128"/>
      <c r="T82" s="128"/>
      <c r="U82" s="128"/>
      <c r="V82" s="128"/>
      <c r="W82" s="128"/>
      <c r="X82" s="128"/>
      <c r="Y82" s="128"/>
      <c r="Z82" s="128"/>
      <c r="AA82" s="128"/>
      <c r="AB82" s="128"/>
      <c r="AC82" s="128"/>
      <c r="AD82" s="128"/>
      <c r="AE82" s="128"/>
      <c r="AF82" s="128"/>
      <c r="AG82" s="128"/>
      <c r="AH82" s="128"/>
      <c r="AI82" s="128"/>
      <c r="AJ82" s="128"/>
      <c r="AK82" s="128"/>
      <c r="AL82" s="128"/>
      <c r="AM82" s="128"/>
    </row>
    <row r="83" spans="3:39">
      <c r="C83" s="114"/>
      <c r="G83" s="128"/>
      <c r="H83" s="128"/>
      <c r="I83" s="128"/>
      <c r="J83" s="128"/>
      <c r="K83" s="128"/>
      <c r="L83" s="128"/>
      <c r="M83" s="128"/>
      <c r="N83" s="128"/>
      <c r="O83" s="128"/>
      <c r="P83" s="128"/>
      <c r="Q83" s="128"/>
      <c r="R83" s="128"/>
      <c r="S83" s="128"/>
      <c r="T83" s="128"/>
      <c r="U83" s="128"/>
      <c r="V83" s="128"/>
      <c r="W83" s="128"/>
      <c r="X83" s="128"/>
      <c r="Y83" s="128"/>
      <c r="Z83" s="128"/>
      <c r="AA83" s="128"/>
      <c r="AB83" s="128"/>
      <c r="AC83" s="128"/>
      <c r="AD83" s="128"/>
      <c r="AE83" s="128"/>
      <c r="AF83" s="128"/>
      <c r="AG83" s="128"/>
      <c r="AH83" s="128"/>
      <c r="AI83" s="128"/>
      <c r="AJ83" s="128"/>
      <c r="AK83" s="128"/>
      <c r="AL83" s="128"/>
      <c r="AM83" s="128"/>
    </row>
    <row r="84" spans="3:39">
      <c r="C84" s="114"/>
      <c r="G84" s="128"/>
      <c r="H84" s="128"/>
      <c r="I84" s="128"/>
      <c r="J84" s="128"/>
      <c r="K84" s="128"/>
      <c r="L84" s="128"/>
      <c r="M84" s="128"/>
      <c r="N84" s="128"/>
      <c r="O84" s="128"/>
      <c r="P84" s="128"/>
      <c r="Q84" s="128"/>
      <c r="R84" s="128"/>
      <c r="S84" s="128"/>
      <c r="T84" s="128"/>
      <c r="U84" s="128"/>
      <c r="V84" s="128"/>
      <c r="W84" s="128"/>
      <c r="X84" s="128"/>
      <c r="Y84" s="128"/>
      <c r="Z84" s="128"/>
      <c r="AA84" s="128"/>
      <c r="AB84" s="128"/>
      <c r="AC84" s="128"/>
      <c r="AD84" s="128"/>
      <c r="AE84" s="128"/>
      <c r="AF84" s="128"/>
      <c r="AG84" s="128"/>
      <c r="AH84" s="128"/>
      <c r="AI84" s="128"/>
      <c r="AJ84" s="128"/>
      <c r="AK84" s="128"/>
      <c r="AL84" s="128"/>
      <c r="AM84" s="128"/>
    </row>
    <row r="85" spans="3:39">
      <c r="C85" s="114"/>
      <c r="G85" s="128"/>
      <c r="H85" s="128"/>
      <c r="I85" s="128"/>
      <c r="J85" s="128"/>
      <c r="K85" s="128"/>
      <c r="L85" s="128"/>
      <c r="M85" s="128"/>
      <c r="N85" s="128"/>
      <c r="O85" s="128"/>
      <c r="P85" s="128"/>
      <c r="Q85" s="128"/>
      <c r="R85" s="128"/>
      <c r="S85" s="128"/>
      <c r="T85" s="128"/>
      <c r="U85" s="128"/>
      <c r="V85" s="128"/>
      <c r="W85" s="128"/>
      <c r="X85" s="128"/>
      <c r="Y85" s="128"/>
      <c r="Z85" s="128"/>
      <c r="AA85" s="128"/>
      <c r="AB85" s="128"/>
      <c r="AC85" s="128"/>
      <c r="AD85" s="128"/>
      <c r="AE85" s="128"/>
      <c r="AF85" s="128"/>
      <c r="AG85" s="128"/>
      <c r="AH85" s="128"/>
      <c r="AI85" s="128"/>
      <c r="AJ85" s="128"/>
      <c r="AK85" s="128"/>
      <c r="AL85" s="128"/>
      <c r="AM85" s="128"/>
    </row>
    <row r="86" spans="3:39">
      <c r="C86" s="114"/>
      <c r="G86" s="128"/>
      <c r="H86" s="128"/>
      <c r="I86" s="128"/>
      <c r="J86" s="128"/>
      <c r="K86" s="128"/>
      <c r="L86" s="128"/>
      <c r="M86" s="128"/>
      <c r="N86" s="128"/>
      <c r="O86" s="128"/>
      <c r="P86" s="128"/>
      <c r="Q86" s="128"/>
      <c r="R86" s="128"/>
      <c r="S86" s="128"/>
      <c r="T86" s="128"/>
      <c r="U86" s="128"/>
      <c r="V86" s="128"/>
      <c r="W86" s="128"/>
      <c r="X86" s="128"/>
      <c r="Y86" s="128"/>
      <c r="Z86" s="128"/>
      <c r="AA86" s="128"/>
      <c r="AB86" s="128"/>
      <c r="AC86" s="128"/>
      <c r="AD86" s="128"/>
      <c r="AE86" s="128"/>
      <c r="AF86" s="128"/>
      <c r="AG86" s="128"/>
      <c r="AH86" s="128"/>
      <c r="AI86" s="128"/>
      <c r="AJ86" s="128"/>
      <c r="AK86" s="128"/>
      <c r="AL86" s="128"/>
      <c r="AM86" s="128"/>
    </row>
    <row r="87" spans="3:39">
      <c r="C87" s="114"/>
      <c r="G87" s="128"/>
      <c r="H87" s="128"/>
      <c r="I87" s="128"/>
      <c r="J87" s="128"/>
      <c r="K87" s="128"/>
      <c r="L87" s="128"/>
      <c r="M87" s="128"/>
      <c r="N87" s="128"/>
      <c r="O87" s="128"/>
      <c r="P87" s="128"/>
      <c r="Q87" s="128"/>
      <c r="R87" s="128"/>
      <c r="S87" s="128"/>
      <c r="T87" s="128"/>
      <c r="U87" s="128"/>
      <c r="V87" s="128"/>
      <c r="W87" s="128"/>
      <c r="X87" s="128"/>
      <c r="Y87" s="128"/>
      <c r="Z87" s="128"/>
      <c r="AA87" s="128"/>
      <c r="AB87" s="128"/>
      <c r="AC87" s="128"/>
      <c r="AD87" s="128"/>
      <c r="AE87" s="128"/>
      <c r="AF87" s="128"/>
      <c r="AG87" s="128"/>
      <c r="AH87" s="128"/>
      <c r="AI87" s="128"/>
      <c r="AJ87" s="128"/>
      <c r="AK87" s="128"/>
      <c r="AL87" s="128"/>
      <c r="AM87" s="128"/>
    </row>
    <row r="88" spans="3:39">
      <c r="C88" s="114"/>
      <c r="G88" s="128"/>
      <c r="H88" s="128"/>
      <c r="I88" s="128"/>
      <c r="J88" s="128"/>
      <c r="K88" s="128"/>
      <c r="L88" s="128"/>
      <c r="M88" s="128"/>
      <c r="N88" s="128"/>
      <c r="O88" s="128"/>
      <c r="P88" s="128"/>
      <c r="Q88" s="128"/>
      <c r="R88" s="128"/>
      <c r="S88" s="128"/>
      <c r="T88" s="128"/>
      <c r="U88" s="128"/>
      <c r="V88" s="128"/>
      <c r="W88" s="128"/>
      <c r="X88" s="128"/>
      <c r="Y88" s="128"/>
      <c r="Z88" s="128"/>
      <c r="AA88" s="128"/>
      <c r="AB88" s="128"/>
      <c r="AC88" s="128"/>
      <c r="AD88" s="128"/>
      <c r="AE88" s="128"/>
      <c r="AF88" s="128"/>
      <c r="AG88" s="128"/>
      <c r="AH88" s="128"/>
      <c r="AI88" s="128"/>
      <c r="AJ88" s="128"/>
      <c r="AK88" s="128"/>
      <c r="AL88" s="128"/>
      <c r="AM88" s="128"/>
    </row>
    <row r="89" spans="3:39">
      <c r="C89" s="114"/>
      <c r="G89" s="128"/>
      <c r="H89" s="128"/>
      <c r="I89" s="128"/>
      <c r="J89" s="128"/>
      <c r="K89" s="128"/>
      <c r="L89" s="128"/>
      <c r="M89" s="128"/>
      <c r="N89" s="128"/>
      <c r="O89" s="128"/>
      <c r="P89" s="128"/>
      <c r="Q89" s="128"/>
      <c r="R89" s="128"/>
      <c r="S89" s="128"/>
      <c r="T89" s="128"/>
      <c r="U89" s="128"/>
      <c r="V89" s="128"/>
      <c r="W89" s="128"/>
      <c r="X89" s="128"/>
      <c r="Y89" s="128"/>
      <c r="Z89" s="128"/>
      <c r="AA89" s="128"/>
      <c r="AB89" s="128"/>
      <c r="AC89" s="128"/>
      <c r="AD89" s="128"/>
      <c r="AE89" s="128"/>
      <c r="AF89" s="128"/>
      <c r="AG89" s="128"/>
      <c r="AH89" s="128"/>
      <c r="AI89" s="128"/>
      <c r="AJ89" s="128"/>
      <c r="AK89" s="128"/>
      <c r="AL89" s="128"/>
      <c r="AM89" s="128"/>
    </row>
    <row r="90" spans="3:39">
      <c r="C90" s="114"/>
      <c r="G90" s="128"/>
      <c r="H90" s="128"/>
      <c r="I90" s="128"/>
      <c r="J90" s="128"/>
      <c r="K90" s="128"/>
      <c r="L90" s="128"/>
      <c r="M90" s="128"/>
      <c r="N90" s="128"/>
      <c r="O90" s="128"/>
      <c r="P90" s="128"/>
      <c r="Q90" s="128"/>
      <c r="R90" s="128"/>
      <c r="S90" s="128"/>
      <c r="T90" s="128"/>
      <c r="U90" s="128"/>
      <c r="V90" s="128"/>
      <c r="W90" s="128"/>
      <c r="X90" s="128"/>
      <c r="Y90" s="128"/>
      <c r="Z90" s="128"/>
      <c r="AA90" s="128"/>
      <c r="AB90" s="128"/>
      <c r="AC90" s="128"/>
      <c r="AD90" s="128"/>
      <c r="AE90" s="128"/>
      <c r="AF90" s="128"/>
      <c r="AG90" s="128"/>
      <c r="AH90" s="128"/>
      <c r="AI90" s="128"/>
      <c r="AJ90" s="128"/>
      <c r="AK90" s="128"/>
      <c r="AL90" s="128"/>
      <c r="AM90" s="128"/>
    </row>
    <row r="91" spans="3:39">
      <c r="C91" s="114"/>
      <c r="G91" s="128"/>
      <c r="H91" s="128"/>
      <c r="I91" s="128"/>
      <c r="J91" s="128"/>
      <c r="K91" s="128"/>
      <c r="L91" s="128"/>
      <c r="M91" s="128"/>
      <c r="N91" s="128"/>
      <c r="O91" s="128"/>
      <c r="P91" s="128"/>
      <c r="Q91" s="128"/>
      <c r="R91" s="128"/>
      <c r="S91" s="128"/>
      <c r="T91" s="128"/>
      <c r="U91" s="128"/>
      <c r="V91" s="128"/>
      <c r="W91" s="128"/>
      <c r="X91" s="128"/>
      <c r="Y91" s="128"/>
      <c r="Z91" s="128"/>
      <c r="AA91" s="128"/>
      <c r="AB91" s="128"/>
      <c r="AC91" s="128"/>
      <c r="AD91" s="128"/>
      <c r="AE91" s="128"/>
      <c r="AF91" s="128"/>
      <c r="AG91" s="128"/>
      <c r="AH91" s="128"/>
      <c r="AI91" s="128"/>
      <c r="AJ91" s="128"/>
      <c r="AK91" s="128"/>
      <c r="AL91" s="128"/>
      <c r="AM91" s="128"/>
    </row>
    <row r="92" spans="3:39">
      <c r="C92" s="114"/>
      <c r="G92" s="128"/>
      <c r="H92" s="128"/>
      <c r="I92" s="128"/>
      <c r="J92" s="128"/>
      <c r="K92" s="128"/>
      <c r="L92" s="128"/>
      <c r="M92" s="128"/>
      <c r="N92" s="128"/>
      <c r="O92" s="128"/>
      <c r="P92" s="128"/>
      <c r="Q92" s="128"/>
      <c r="R92" s="128"/>
      <c r="S92" s="128"/>
      <c r="T92" s="128"/>
      <c r="U92" s="128"/>
      <c r="V92" s="128"/>
      <c r="W92" s="128"/>
      <c r="X92" s="128"/>
      <c r="Y92" s="128"/>
      <c r="Z92" s="128"/>
      <c r="AA92" s="128"/>
      <c r="AB92" s="128"/>
      <c r="AC92" s="128"/>
      <c r="AD92" s="128"/>
      <c r="AE92" s="128"/>
      <c r="AF92" s="128"/>
      <c r="AG92" s="128"/>
      <c r="AH92" s="128"/>
      <c r="AI92" s="128"/>
      <c r="AJ92" s="128"/>
      <c r="AK92" s="128"/>
      <c r="AL92" s="128"/>
      <c r="AM92" s="128"/>
    </row>
    <row r="93" spans="3:39">
      <c r="C93" s="114"/>
      <c r="G93" s="128"/>
      <c r="H93" s="128"/>
      <c r="I93" s="128"/>
      <c r="J93" s="128"/>
      <c r="K93" s="128"/>
      <c r="L93" s="128"/>
      <c r="M93" s="128"/>
      <c r="N93" s="128"/>
      <c r="O93" s="128"/>
      <c r="P93" s="128"/>
      <c r="Q93" s="128"/>
      <c r="R93" s="128"/>
      <c r="S93" s="128"/>
      <c r="T93" s="128"/>
      <c r="U93" s="128"/>
      <c r="V93" s="128"/>
      <c r="W93" s="128"/>
      <c r="X93" s="128"/>
      <c r="Y93" s="128"/>
      <c r="Z93" s="128"/>
      <c r="AA93" s="128"/>
      <c r="AB93" s="128"/>
      <c r="AC93" s="128"/>
      <c r="AD93" s="128"/>
      <c r="AE93" s="128"/>
      <c r="AF93" s="128"/>
      <c r="AG93" s="128"/>
      <c r="AH93" s="128"/>
      <c r="AI93" s="128"/>
      <c r="AJ93" s="128"/>
      <c r="AK93" s="128"/>
      <c r="AL93" s="128"/>
      <c r="AM93" s="128"/>
    </row>
    <row r="94" spans="3:39">
      <c r="C94" s="114"/>
      <c r="G94" s="128"/>
      <c r="H94" s="128"/>
      <c r="I94" s="128"/>
      <c r="J94" s="128"/>
      <c r="K94" s="128"/>
      <c r="L94" s="128"/>
      <c r="M94" s="128"/>
      <c r="N94" s="128"/>
      <c r="O94" s="128"/>
      <c r="P94" s="128"/>
      <c r="Q94" s="128"/>
      <c r="R94" s="128"/>
      <c r="S94" s="128"/>
      <c r="T94" s="128"/>
      <c r="U94" s="128"/>
      <c r="V94" s="128"/>
      <c r="W94" s="128"/>
      <c r="X94" s="128"/>
      <c r="Y94" s="128"/>
      <c r="Z94" s="128"/>
      <c r="AA94" s="128"/>
      <c r="AB94" s="128"/>
      <c r="AC94" s="128"/>
      <c r="AD94" s="128"/>
      <c r="AE94" s="128"/>
      <c r="AF94" s="128"/>
      <c r="AG94" s="128"/>
      <c r="AH94" s="128"/>
      <c r="AI94" s="128"/>
      <c r="AJ94" s="128"/>
      <c r="AK94" s="128"/>
      <c r="AL94" s="128"/>
      <c r="AM94" s="128"/>
    </row>
    <row r="95" spans="3:39">
      <c r="C95" s="114"/>
      <c r="G95" s="128"/>
      <c r="H95" s="128"/>
      <c r="I95" s="128"/>
      <c r="J95" s="128"/>
      <c r="K95" s="128"/>
      <c r="L95" s="128"/>
      <c r="M95" s="128"/>
      <c r="N95" s="128"/>
      <c r="O95" s="128"/>
      <c r="P95" s="128"/>
      <c r="Q95" s="128"/>
      <c r="R95" s="128"/>
      <c r="S95" s="128"/>
      <c r="T95" s="128"/>
      <c r="U95" s="128"/>
      <c r="V95" s="128"/>
      <c r="W95" s="128"/>
      <c r="X95" s="128"/>
      <c r="Y95" s="128"/>
      <c r="Z95" s="128"/>
      <c r="AA95" s="128"/>
      <c r="AB95" s="128"/>
      <c r="AC95" s="128"/>
      <c r="AD95" s="128"/>
      <c r="AE95" s="128"/>
      <c r="AF95" s="128"/>
      <c r="AG95" s="128"/>
      <c r="AH95" s="128"/>
      <c r="AI95" s="128"/>
      <c r="AJ95" s="128"/>
      <c r="AK95" s="128"/>
      <c r="AL95" s="128"/>
      <c r="AM95" s="128"/>
    </row>
    <row r="96" spans="3:39">
      <c r="C96" s="114"/>
      <c r="G96" s="128"/>
      <c r="H96" s="128"/>
      <c r="I96" s="128"/>
      <c r="J96" s="128"/>
      <c r="K96" s="128"/>
      <c r="L96" s="128"/>
      <c r="M96" s="128"/>
      <c r="N96" s="128"/>
      <c r="O96" s="128"/>
      <c r="P96" s="128"/>
      <c r="Q96" s="128"/>
      <c r="R96" s="128"/>
      <c r="S96" s="128"/>
      <c r="T96" s="128"/>
      <c r="U96" s="128"/>
      <c r="V96" s="128"/>
      <c r="W96" s="128"/>
      <c r="X96" s="128"/>
      <c r="Y96" s="128"/>
      <c r="Z96" s="128"/>
      <c r="AA96" s="128"/>
      <c r="AB96" s="128"/>
      <c r="AC96" s="128"/>
      <c r="AD96" s="128"/>
      <c r="AE96" s="128"/>
      <c r="AF96" s="128"/>
      <c r="AG96" s="128"/>
      <c r="AH96" s="128"/>
      <c r="AI96" s="128"/>
      <c r="AJ96" s="128"/>
      <c r="AK96" s="128"/>
      <c r="AL96" s="128"/>
      <c r="AM96" s="128"/>
    </row>
    <row r="97" spans="3:39">
      <c r="C97" s="114"/>
      <c r="G97" s="128"/>
      <c r="H97" s="128"/>
      <c r="I97" s="128"/>
      <c r="J97" s="128"/>
      <c r="K97" s="128"/>
      <c r="L97" s="128"/>
      <c r="M97" s="128"/>
      <c r="N97" s="128"/>
      <c r="O97" s="128"/>
      <c r="P97" s="128"/>
      <c r="Q97" s="128"/>
      <c r="R97" s="128"/>
      <c r="S97" s="128"/>
      <c r="T97" s="128"/>
      <c r="U97" s="128"/>
      <c r="V97" s="128"/>
      <c r="W97" s="128"/>
      <c r="X97" s="128"/>
      <c r="Y97" s="128"/>
      <c r="Z97" s="128"/>
      <c r="AA97" s="128"/>
      <c r="AB97" s="128"/>
      <c r="AC97" s="128"/>
      <c r="AD97" s="128"/>
      <c r="AE97" s="128"/>
      <c r="AF97" s="128"/>
      <c r="AG97" s="128"/>
      <c r="AH97" s="128"/>
      <c r="AI97" s="128"/>
      <c r="AJ97" s="128"/>
      <c r="AK97" s="128"/>
      <c r="AL97" s="128"/>
      <c r="AM97" s="128"/>
    </row>
    <row r="98" spans="3:39">
      <c r="C98" s="114"/>
      <c r="G98" s="128"/>
      <c r="H98" s="128"/>
      <c r="I98" s="128"/>
      <c r="J98" s="128"/>
      <c r="K98" s="128"/>
      <c r="L98" s="128"/>
      <c r="M98" s="128"/>
      <c r="N98" s="128"/>
      <c r="O98" s="128"/>
      <c r="P98" s="128"/>
      <c r="Q98" s="128"/>
      <c r="R98" s="128"/>
      <c r="S98" s="128"/>
      <c r="T98" s="128"/>
      <c r="U98" s="128"/>
      <c r="V98" s="128"/>
      <c r="W98" s="128"/>
      <c r="X98" s="128"/>
      <c r="Y98" s="128"/>
      <c r="Z98" s="128"/>
      <c r="AA98" s="128"/>
      <c r="AB98" s="128"/>
      <c r="AC98" s="128"/>
      <c r="AD98" s="128"/>
      <c r="AE98" s="128"/>
      <c r="AF98" s="128"/>
      <c r="AG98" s="128"/>
      <c r="AH98" s="128"/>
      <c r="AI98" s="128"/>
      <c r="AJ98" s="128"/>
      <c r="AK98" s="128"/>
      <c r="AL98" s="128"/>
      <c r="AM98" s="128"/>
    </row>
    <row r="99" spans="3:39">
      <c r="C99" s="114"/>
      <c r="G99" s="128"/>
      <c r="H99" s="128"/>
      <c r="I99" s="128"/>
      <c r="J99" s="128"/>
      <c r="K99" s="128"/>
      <c r="L99" s="128"/>
      <c r="M99" s="128"/>
      <c r="N99" s="128"/>
      <c r="O99" s="128"/>
      <c r="P99" s="128"/>
      <c r="Q99" s="128"/>
      <c r="R99" s="128"/>
      <c r="S99" s="128"/>
      <c r="T99" s="128"/>
      <c r="U99" s="128"/>
      <c r="V99" s="128"/>
      <c r="W99" s="128"/>
      <c r="X99" s="128"/>
      <c r="Y99" s="128"/>
      <c r="Z99" s="128"/>
      <c r="AA99" s="128"/>
      <c r="AB99" s="128"/>
      <c r="AC99" s="128"/>
      <c r="AD99" s="128"/>
      <c r="AE99" s="128"/>
      <c r="AF99" s="128"/>
      <c r="AG99" s="128"/>
      <c r="AH99" s="128"/>
      <c r="AI99" s="128"/>
      <c r="AJ99" s="128"/>
      <c r="AK99" s="128"/>
      <c r="AL99" s="128"/>
      <c r="AM99" s="128"/>
    </row>
    <row r="100" spans="3:39">
      <c r="C100" s="114"/>
      <c r="G100" s="128"/>
      <c r="H100" s="128"/>
      <c r="I100" s="128"/>
      <c r="J100" s="128"/>
      <c r="K100" s="128"/>
      <c r="L100" s="128"/>
      <c r="M100" s="128"/>
      <c r="N100" s="128"/>
      <c r="O100" s="128"/>
      <c r="P100" s="128"/>
      <c r="Q100" s="128"/>
      <c r="R100" s="128"/>
      <c r="S100" s="128"/>
      <c r="T100" s="128"/>
      <c r="U100" s="128"/>
      <c r="V100" s="128"/>
      <c r="W100" s="128"/>
      <c r="X100" s="128"/>
      <c r="Y100" s="128"/>
      <c r="Z100" s="128"/>
      <c r="AA100" s="128"/>
      <c r="AB100" s="128"/>
      <c r="AC100" s="128"/>
      <c r="AD100" s="128"/>
      <c r="AE100" s="128"/>
      <c r="AF100" s="128"/>
      <c r="AG100" s="128"/>
      <c r="AH100" s="128"/>
      <c r="AI100" s="128"/>
      <c r="AJ100" s="128"/>
      <c r="AK100" s="128"/>
      <c r="AL100" s="128"/>
      <c r="AM100" s="128"/>
    </row>
    <row r="101" spans="3:39">
      <c r="C101" s="114"/>
      <c r="G101" s="128"/>
      <c r="H101" s="128"/>
      <c r="I101" s="128"/>
      <c r="J101" s="128"/>
      <c r="K101" s="128"/>
      <c r="L101" s="128"/>
      <c r="M101" s="128"/>
      <c r="N101" s="128"/>
      <c r="O101" s="128"/>
      <c r="P101" s="128"/>
      <c r="Q101" s="128"/>
      <c r="R101" s="128"/>
      <c r="S101" s="128"/>
      <c r="T101" s="128"/>
      <c r="U101" s="128"/>
      <c r="V101" s="128"/>
      <c r="W101" s="128"/>
      <c r="X101" s="128"/>
      <c r="Y101" s="128"/>
      <c r="Z101" s="128"/>
      <c r="AA101" s="128"/>
      <c r="AB101" s="128"/>
      <c r="AC101" s="128"/>
      <c r="AD101" s="128"/>
      <c r="AE101" s="128"/>
      <c r="AF101" s="128"/>
      <c r="AG101" s="128"/>
      <c r="AH101" s="128"/>
      <c r="AI101" s="128"/>
      <c r="AJ101" s="128"/>
      <c r="AK101" s="128"/>
      <c r="AL101" s="128"/>
      <c r="AM101" s="128"/>
    </row>
    <row r="102" spans="3:39">
      <c r="C102" s="114"/>
      <c r="G102" s="128"/>
      <c r="H102" s="128"/>
      <c r="I102" s="128"/>
      <c r="J102" s="128"/>
      <c r="K102" s="128"/>
      <c r="L102" s="128"/>
      <c r="M102" s="128"/>
      <c r="N102" s="128"/>
      <c r="O102" s="128"/>
      <c r="P102" s="128"/>
      <c r="Q102" s="128"/>
      <c r="R102" s="128"/>
      <c r="S102" s="128"/>
      <c r="T102" s="128"/>
      <c r="U102" s="128"/>
      <c r="V102" s="128"/>
      <c r="W102" s="128"/>
      <c r="X102" s="128"/>
      <c r="Y102" s="128"/>
      <c r="Z102" s="128"/>
      <c r="AA102" s="128"/>
      <c r="AB102" s="128"/>
      <c r="AC102" s="128"/>
      <c r="AD102" s="128"/>
      <c r="AE102" s="128"/>
      <c r="AF102" s="128"/>
      <c r="AG102" s="128"/>
      <c r="AH102" s="128"/>
      <c r="AI102" s="128"/>
      <c r="AJ102" s="128"/>
      <c r="AK102" s="128"/>
      <c r="AL102" s="128"/>
      <c r="AM102" s="128"/>
    </row>
    <row r="103" spans="3:39">
      <c r="C103" s="114"/>
      <c r="G103" s="128"/>
      <c r="H103" s="128"/>
      <c r="I103" s="128"/>
      <c r="J103" s="128"/>
      <c r="K103" s="128"/>
      <c r="L103" s="128"/>
      <c r="M103" s="128"/>
      <c r="N103" s="128"/>
      <c r="O103" s="128"/>
      <c r="P103" s="128"/>
      <c r="Q103" s="128"/>
      <c r="R103" s="128"/>
      <c r="S103" s="128"/>
      <c r="T103" s="128"/>
      <c r="U103" s="128"/>
      <c r="V103" s="128"/>
      <c r="W103" s="128"/>
      <c r="X103" s="128"/>
      <c r="Y103" s="128"/>
      <c r="Z103" s="128"/>
      <c r="AA103" s="128"/>
      <c r="AB103" s="128"/>
      <c r="AC103" s="128"/>
      <c r="AD103" s="128"/>
      <c r="AE103" s="128"/>
      <c r="AF103" s="128"/>
      <c r="AG103" s="128"/>
      <c r="AH103" s="128"/>
      <c r="AI103" s="128"/>
      <c r="AJ103" s="128"/>
      <c r="AK103" s="128"/>
      <c r="AL103" s="128"/>
      <c r="AM103" s="128"/>
    </row>
    <row r="104" spans="3:39">
      <c r="C104" s="114"/>
      <c r="G104" s="128"/>
      <c r="H104" s="128"/>
      <c r="I104" s="128"/>
      <c r="J104" s="128"/>
      <c r="K104" s="128"/>
      <c r="L104" s="128"/>
      <c r="M104" s="128"/>
      <c r="N104" s="128"/>
      <c r="O104" s="128"/>
      <c r="P104" s="128"/>
      <c r="Q104" s="128"/>
      <c r="R104" s="128"/>
      <c r="S104" s="128"/>
      <c r="T104" s="128"/>
      <c r="U104" s="128"/>
      <c r="V104" s="128"/>
      <c r="W104" s="128"/>
      <c r="X104" s="128"/>
      <c r="Y104" s="128"/>
      <c r="Z104" s="128"/>
      <c r="AA104" s="128"/>
      <c r="AB104" s="128"/>
      <c r="AC104" s="128"/>
      <c r="AD104" s="128"/>
      <c r="AE104" s="128"/>
      <c r="AF104" s="128"/>
      <c r="AG104" s="128"/>
      <c r="AH104" s="128"/>
      <c r="AI104" s="128"/>
      <c r="AJ104" s="128"/>
      <c r="AK104" s="128"/>
      <c r="AL104" s="128"/>
      <c r="AM104" s="128"/>
    </row>
    <row r="105" spans="3:39">
      <c r="C105" s="114"/>
      <c r="G105" s="128"/>
      <c r="H105" s="128"/>
      <c r="I105" s="128"/>
      <c r="J105" s="128"/>
      <c r="K105" s="128"/>
      <c r="L105" s="128"/>
      <c r="M105" s="128"/>
      <c r="N105" s="128"/>
      <c r="O105" s="128"/>
      <c r="P105" s="128"/>
      <c r="Q105" s="128"/>
      <c r="R105" s="128"/>
      <c r="S105" s="128"/>
      <c r="T105" s="128"/>
      <c r="U105" s="128"/>
      <c r="V105" s="128"/>
      <c r="W105" s="128"/>
      <c r="X105" s="128"/>
      <c r="Y105" s="128"/>
      <c r="Z105" s="128"/>
      <c r="AA105" s="128"/>
      <c r="AB105" s="128"/>
      <c r="AC105" s="128"/>
      <c r="AD105" s="128"/>
      <c r="AE105" s="128"/>
      <c r="AF105" s="128"/>
      <c r="AG105" s="128"/>
      <c r="AH105" s="128"/>
      <c r="AI105" s="128"/>
      <c r="AJ105" s="128"/>
      <c r="AK105" s="128"/>
      <c r="AL105" s="128"/>
      <c r="AM105" s="128"/>
    </row>
    <row r="106" spans="3:39">
      <c r="C106" s="114"/>
      <c r="G106" s="128"/>
      <c r="H106" s="128"/>
      <c r="I106" s="128"/>
      <c r="J106" s="128"/>
      <c r="K106" s="128"/>
      <c r="L106" s="128"/>
      <c r="M106" s="128"/>
      <c r="N106" s="128"/>
      <c r="O106" s="128"/>
      <c r="P106" s="128"/>
      <c r="Q106" s="128"/>
      <c r="R106" s="128"/>
      <c r="S106" s="128"/>
      <c r="T106" s="128"/>
      <c r="U106" s="128"/>
      <c r="V106" s="128"/>
      <c r="W106" s="128"/>
      <c r="X106" s="128"/>
      <c r="Y106" s="128"/>
      <c r="Z106" s="128"/>
      <c r="AA106" s="128"/>
      <c r="AB106" s="128"/>
      <c r="AC106" s="128"/>
      <c r="AD106" s="128"/>
      <c r="AE106" s="128"/>
      <c r="AF106" s="128"/>
      <c r="AG106" s="128"/>
      <c r="AH106" s="128"/>
      <c r="AI106" s="128"/>
      <c r="AJ106" s="128"/>
      <c r="AK106" s="128"/>
      <c r="AL106" s="128"/>
      <c r="AM106" s="128"/>
    </row>
    <row r="107" spans="3:39">
      <c r="C107" s="114"/>
      <c r="G107" s="128"/>
      <c r="H107" s="128"/>
      <c r="I107" s="128"/>
      <c r="J107" s="128"/>
      <c r="K107" s="128"/>
      <c r="L107" s="128"/>
      <c r="M107" s="128"/>
      <c r="N107" s="128"/>
      <c r="O107" s="128"/>
      <c r="P107" s="128"/>
      <c r="Q107" s="128"/>
      <c r="R107" s="128"/>
      <c r="S107" s="128"/>
      <c r="T107" s="128"/>
      <c r="U107" s="128"/>
      <c r="V107" s="128"/>
      <c r="W107" s="128"/>
      <c r="X107" s="128"/>
      <c r="Y107" s="128"/>
      <c r="Z107" s="128"/>
      <c r="AA107" s="128"/>
      <c r="AB107" s="128"/>
      <c r="AC107" s="128"/>
      <c r="AD107" s="128"/>
      <c r="AE107" s="128"/>
      <c r="AF107" s="128"/>
      <c r="AG107" s="128"/>
      <c r="AH107" s="128"/>
      <c r="AI107" s="128"/>
      <c r="AJ107" s="128"/>
      <c r="AK107" s="128"/>
      <c r="AL107" s="128"/>
      <c r="AM107" s="128"/>
    </row>
    <row r="108" spans="3:39">
      <c r="C108" s="114"/>
      <c r="G108" s="128"/>
      <c r="H108" s="128"/>
      <c r="I108" s="128"/>
      <c r="J108" s="128"/>
      <c r="K108" s="128"/>
      <c r="L108" s="128"/>
      <c r="M108" s="128"/>
      <c r="N108" s="128"/>
      <c r="O108" s="128"/>
      <c r="P108" s="128"/>
      <c r="Q108" s="128"/>
      <c r="R108" s="128"/>
      <c r="S108" s="128"/>
      <c r="T108" s="128"/>
      <c r="U108" s="128"/>
      <c r="V108" s="128"/>
      <c r="W108" s="128"/>
      <c r="X108" s="128"/>
      <c r="Y108" s="128"/>
      <c r="Z108" s="128"/>
      <c r="AA108" s="128"/>
      <c r="AB108" s="128"/>
      <c r="AC108" s="128"/>
      <c r="AD108" s="128"/>
      <c r="AE108" s="128"/>
      <c r="AF108" s="128"/>
      <c r="AG108" s="128"/>
      <c r="AH108" s="128"/>
      <c r="AI108" s="128"/>
      <c r="AJ108" s="128"/>
      <c r="AK108" s="128"/>
      <c r="AL108" s="128"/>
      <c r="AM108" s="128"/>
    </row>
    <row r="109" spans="3:39">
      <c r="C109" s="114"/>
      <c r="G109" s="128"/>
      <c r="H109" s="128"/>
      <c r="I109" s="128"/>
      <c r="J109" s="128"/>
      <c r="K109" s="128"/>
      <c r="L109" s="128"/>
      <c r="M109" s="128"/>
      <c r="N109" s="128"/>
      <c r="O109" s="128"/>
      <c r="P109" s="128"/>
      <c r="Q109" s="128"/>
      <c r="R109" s="128"/>
      <c r="S109" s="128"/>
      <c r="T109" s="128"/>
      <c r="U109" s="128"/>
      <c r="V109" s="128"/>
      <c r="W109" s="128"/>
      <c r="X109" s="128"/>
      <c r="Y109" s="128"/>
      <c r="Z109" s="128"/>
      <c r="AA109" s="128"/>
      <c r="AB109" s="128"/>
      <c r="AC109" s="128"/>
      <c r="AD109" s="128"/>
      <c r="AE109" s="128"/>
      <c r="AF109" s="128"/>
      <c r="AG109" s="128"/>
      <c r="AH109" s="128"/>
      <c r="AI109" s="128"/>
      <c r="AJ109" s="128"/>
      <c r="AK109" s="128"/>
      <c r="AL109" s="128"/>
      <c r="AM109" s="128"/>
    </row>
    <row r="110" spans="3:39">
      <c r="C110" s="114"/>
      <c r="G110" s="128"/>
      <c r="H110" s="128"/>
      <c r="I110" s="128"/>
      <c r="J110" s="128"/>
      <c r="K110" s="128"/>
      <c r="L110" s="128"/>
      <c r="M110" s="128"/>
      <c r="N110" s="128"/>
      <c r="O110" s="128"/>
      <c r="P110" s="128"/>
      <c r="Q110" s="128"/>
      <c r="R110" s="128"/>
      <c r="S110" s="128"/>
      <c r="T110" s="128"/>
      <c r="U110" s="128"/>
      <c r="V110" s="128"/>
      <c r="W110" s="128"/>
      <c r="X110" s="128"/>
      <c r="Y110" s="128"/>
      <c r="Z110" s="128"/>
      <c r="AA110" s="128"/>
      <c r="AB110" s="128"/>
      <c r="AC110" s="128"/>
      <c r="AD110" s="128"/>
      <c r="AE110" s="128"/>
      <c r="AF110" s="128"/>
      <c r="AG110" s="128"/>
      <c r="AH110" s="128"/>
      <c r="AI110" s="128"/>
      <c r="AJ110" s="128"/>
      <c r="AK110" s="128"/>
      <c r="AL110" s="128"/>
      <c r="AM110" s="128"/>
    </row>
    <row r="111" spans="3:39">
      <c r="C111" s="114"/>
      <c r="G111" s="128"/>
      <c r="H111" s="128"/>
      <c r="I111" s="128"/>
      <c r="J111" s="128"/>
      <c r="K111" s="128"/>
      <c r="L111" s="128"/>
      <c r="M111" s="128"/>
      <c r="N111" s="128"/>
      <c r="O111" s="128"/>
      <c r="P111" s="128"/>
      <c r="Q111" s="128"/>
      <c r="R111" s="128"/>
      <c r="S111" s="128"/>
      <c r="T111" s="128"/>
      <c r="U111" s="128"/>
      <c r="V111" s="128"/>
      <c r="W111" s="128"/>
      <c r="X111" s="128"/>
      <c r="Y111" s="128"/>
      <c r="Z111" s="128"/>
      <c r="AA111" s="128"/>
      <c r="AB111" s="128"/>
      <c r="AC111" s="128"/>
      <c r="AD111" s="128"/>
      <c r="AE111" s="128"/>
      <c r="AF111" s="128"/>
      <c r="AG111" s="128"/>
      <c r="AH111" s="128"/>
      <c r="AI111" s="128"/>
      <c r="AJ111" s="128"/>
      <c r="AK111" s="128"/>
      <c r="AL111" s="128"/>
      <c r="AM111" s="128"/>
    </row>
    <row r="112" spans="3:39">
      <c r="C112" s="114"/>
      <c r="G112" s="128"/>
      <c r="H112" s="128"/>
      <c r="I112" s="128"/>
      <c r="J112" s="128"/>
      <c r="K112" s="128"/>
      <c r="L112" s="128"/>
      <c r="M112" s="128"/>
      <c r="N112" s="128"/>
      <c r="O112" s="128"/>
      <c r="P112" s="128"/>
      <c r="Q112" s="128"/>
      <c r="R112" s="128"/>
      <c r="S112" s="128"/>
      <c r="T112" s="128"/>
      <c r="U112" s="128"/>
      <c r="V112" s="128"/>
      <c r="W112" s="128"/>
      <c r="X112" s="128"/>
      <c r="Y112" s="128"/>
      <c r="Z112" s="128"/>
      <c r="AA112" s="128"/>
      <c r="AB112" s="128"/>
      <c r="AC112" s="128"/>
      <c r="AD112" s="128"/>
      <c r="AE112" s="128"/>
      <c r="AF112" s="128"/>
      <c r="AG112" s="128"/>
      <c r="AH112" s="128"/>
      <c r="AI112" s="128"/>
      <c r="AJ112" s="128"/>
      <c r="AK112" s="128"/>
      <c r="AL112" s="128"/>
      <c r="AM112" s="128"/>
    </row>
    <row r="113" spans="3:39">
      <c r="C113" s="114"/>
      <c r="G113" s="128"/>
      <c r="H113" s="128"/>
      <c r="I113" s="128"/>
      <c r="J113" s="128"/>
      <c r="K113" s="128"/>
      <c r="L113" s="128"/>
      <c r="M113" s="128"/>
      <c r="N113" s="128"/>
      <c r="O113" s="128"/>
      <c r="P113" s="128"/>
      <c r="Q113" s="128"/>
      <c r="R113" s="128"/>
      <c r="S113" s="128"/>
      <c r="T113" s="128"/>
      <c r="U113" s="128"/>
      <c r="V113" s="128"/>
      <c r="W113" s="128"/>
      <c r="X113" s="128"/>
      <c r="Y113" s="128"/>
      <c r="Z113" s="128"/>
      <c r="AA113" s="128"/>
      <c r="AB113" s="128"/>
      <c r="AC113" s="128"/>
      <c r="AD113" s="128"/>
      <c r="AE113" s="128"/>
      <c r="AF113" s="128"/>
      <c r="AG113" s="128"/>
      <c r="AH113" s="128"/>
      <c r="AI113" s="128"/>
      <c r="AJ113" s="128"/>
      <c r="AK113" s="128"/>
      <c r="AL113" s="128"/>
      <c r="AM113" s="128"/>
    </row>
    <row r="114" spans="3:39">
      <c r="C114" s="114"/>
      <c r="G114" s="128"/>
      <c r="H114" s="128"/>
      <c r="I114" s="128"/>
      <c r="J114" s="128"/>
      <c r="K114" s="128"/>
      <c r="L114" s="128"/>
      <c r="M114" s="128"/>
      <c r="N114" s="128"/>
      <c r="O114" s="128"/>
      <c r="P114" s="128"/>
      <c r="Q114" s="128"/>
      <c r="R114" s="128"/>
      <c r="S114" s="128"/>
      <c r="T114" s="128"/>
      <c r="U114" s="128"/>
      <c r="V114" s="128"/>
      <c r="W114" s="128"/>
      <c r="X114" s="128"/>
      <c r="Y114" s="128"/>
      <c r="Z114" s="128"/>
      <c r="AA114" s="128"/>
      <c r="AB114" s="128"/>
      <c r="AC114" s="128"/>
      <c r="AD114" s="128"/>
      <c r="AE114" s="128"/>
      <c r="AF114" s="128"/>
      <c r="AG114" s="128"/>
      <c r="AH114" s="128"/>
      <c r="AI114" s="128"/>
      <c r="AJ114" s="128"/>
      <c r="AK114" s="128"/>
      <c r="AL114" s="128"/>
      <c r="AM114" s="128"/>
    </row>
    <row r="115" spans="3:39">
      <c r="C115" s="114"/>
      <c r="G115" s="128"/>
      <c r="H115" s="128"/>
      <c r="I115" s="128"/>
      <c r="J115" s="128"/>
      <c r="K115" s="128"/>
      <c r="L115" s="128"/>
      <c r="M115" s="128"/>
      <c r="N115" s="128"/>
      <c r="O115" s="128"/>
      <c r="P115" s="128"/>
      <c r="Q115" s="128"/>
      <c r="R115" s="128"/>
      <c r="S115" s="128"/>
      <c r="T115" s="128"/>
      <c r="U115" s="128"/>
      <c r="V115" s="128"/>
      <c r="W115" s="128"/>
      <c r="X115" s="128"/>
      <c r="Y115" s="128"/>
      <c r="Z115" s="128"/>
      <c r="AA115" s="128"/>
      <c r="AB115" s="128"/>
      <c r="AC115" s="128"/>
      <c r="AD115" s="128"/>
      <c r="AE115" s="128"/>
      <c r="AF115" s="128"/>
      <c r="AG115" s="128"/>
      <c r="AH115" s="128"/>
      <c r="AI115" s="128"/>
      <c r="AJ115" s="128"/>
      <c r="AK115" s="128"/>
      <c r="AL115" s="128"/>
      <c r="AM115" s="128"/>
    </row>
    <row r="116" spans="3:39">
      <c r="C116" s="114"/>
      <c r="G116" s="128"/>
      <c r="H116" s="128"/>
      <c r="I116" s="128"/>
      <c r="J116" s="128"/>
      <c r="K116" s="128"/>
      <c r="L116" s="128"/>
      <c r="M116" s="128"/>
      <c r="N116" s="128"/>
      <c r="O116" s="128"/>
      <c r="P116" s="128"/>
      <c r="Q116" s="128"/>
      <c r="R116" s="128"/>
      <c r="S116" s="128"/>
      <c r="T116" s="128"/>
      <c r="U116" s="128"/>
      <c r="V116" s="128"/>
      <c r="W116" s="128"/>
      <c r="X116" s="128"/>
      <c r="Y116" s="128"/>
      <c r="Z116" s="128"/>
      <c r="AA116" s="128"/>
      <c r="AB116" s="128"/>
      <c r="AC116" s="128"/>
      <c r="AD116" s="128"/>
      <c r="AE116" s="128"/>
      <c r="AF116" s="128"/>
      <c r="AG116" s="128"/>
      <c r="AH116" s="128"/>
      <c r="AI116" s="128"/>
      <c r="AJ116" s="128"/>
      <c r="AK116" s="128"/>
      <c r="AL116" s="128"/>
      <c r="AM116" s="128"/>
    </row>
    <row r="117" spans="3:39">
      <c r="C117" s="114"/>
      <c r="G117" s="128"/>
      <c r="H117" s="128"/>
      <c r="I117" s="128"/>
      <c r="J117" s="128"/>
      <c r="K117" s="128"/>
      <c r="L117" s="128"/>
      <c r="M117" s="128"/>
      <c r="N117" s="128"/>
      <c r="O117" s="128"/>
      <c r="P117" s="128"/>
      <c r="Q117" s="128"/>
      <c r="R117" s="128"/>
      <c r="S117" s="128"/>
      <c r="T117" s="128"/>
      <c r="U117" s="128"/>
      <c r="V117" s="128"/>
      <c r="W117" s="128"/>
      <c r="X117" s="128"/>
      <c r="Y117" s="128"/>
      <c r="Z117" s="128"/>
      <c r="AA117" s="128"/>
      <c r="AB117" s="128"/>
      <c r="AC117" s="128"/>
      <c r="AD117" s="128"/>
      <c r="AE117" s="128"/>
      <c r="AF117" s="128"/>
      <c r="AG117" s="128"/>
      <c r="AH117" s="128"/>
      <c r="AI117" s="128"/>
      <c r="AJ117" s="128"/>
      <c r="AK117" s="128"/>
      <c r="AL117" s="128"/>
      <c r="AM117" s="128"/>
    </row>
    <row r="118" spans="3:39">
      <c r="C118" s="114"/>
      <c r="G118" s="128"/>
      <c r="H118" s="128"/>
      <c r="I118" s="128"/>
      <c r="J118" s="128"/>
      <c r="K118" s="128"/>
      <c r="L118" s="128"/>
      <c r="M118" s="128"/>
      <c r="N118" s="128"/>
      <c r="O118" s="128"/>
      <c r="P118" s="128"/>
      <c r="Q118" s="128"/>
      <c r="R118" s="128"/>
      <c r="S118" s="128"/>
      <c r="T118" s="128"/>
      <c r="U118" s="128"/>
      <c r="V118" s="128"/>
      <c r="W118" s="128"/>
      <c r="X118" s="128"/>
      <c r="Y118" s="128"/>
      <c r="Z118" s="128"/>
      <c r="AA118" s="128"/>
      <c r="AB118" s="128"/>
      <c r="AC118" s="128"/>
      <c r="AD118" s="128"/>
      <c r="AE118" s="128"/>
      <c r="AF118" s="128"/>
      <c r="AG118" s="128"/>
      <c r="AH118" s="128"/>
      <c r="AI118" s="128"/>
      <c r="AJ118" s="128"/>
      <c r="AK118" s="128"/>
      <c r="AL118" s="128"/>
      <c r="AM118" s="128"/>
    </row>
    <row r="119" spans="3:39">
      <c r="C119" s="114"/>
      <c r="G119" s="128"/>
      <c r="H119" s="128"/>
      <c r="I119" s="128"/>
      <c r="J119" s="128"/>
      <c r="K119" s="128"/>
      <c r="L119" s="128"/>
      <c r="M119" s="128"/>
      <c r="N119" s="128"/>
      <c r="O119" s="128"/>
      <c r="P119" s="128"/>
      <c r="Q119" s="128"/>
      <c r="R119" s="128"/>
      <c r="S119" s="128"/>
      <c r="T119" s="128"/>
      <c r="U119" s="128"/>
      <c r="V119" s="128"/>
      <c r="W119" s="128"/>
      <c r="X119" s="128"/>
      <c r="Y119" s="128"/>
      <c r="Z119" s="128"/>
      <c r="AA119" s="128"/>
      <c r="AB119" s="128"/>
      <c r="AC119" s="128"/>
      <c r="AD119" s="128"/>
      <c r="AE119" s="128"/>
      <c r="AF119" s="128"/>
      <c r="AG119" s="128"/>
      <c r="AH119" s="128"/>
      <c r="AI119" s="128"/>
      <c r="AJ119" s="128"/>
      <c r="AK119" s="128"/>
      <c r="AL119" s="128"/>
      <c r="AM119" s="128"/>
    </row>
    <row r="120" spans="3:39">
      <c r="C120" s="114"/>
      <c r="G120" s="128"/>
      <c r="H120" s="128"/>
      <c r="I120" s="128"/>
      <c r="J120" s="128"/>
      <c r="K120" s="128"/>
      <c r="L120" s="128"/>
      <c r="M120" s="128"/>
      <c r="N120" s="128"/>
      <c r="O120" s="128"/>
      <c r="P120" s="128"/>
      <c r="Q120" s="128"/>
      <c r="R120" s="128"/>
      <c r="S120" s="128"/>
      <c r="T120" s="128"/>
      <c r="U120" s="128"/>
      <c r="V120" s="128"/>
      <c r="W120" s="128"/>
      <c r="X120" s="128"/>
      <c r="Y120" s="128"/>
      <c r="Z120" s="128"/>
      <c r="AA120" s="128"/>
      <c r="AB120" s="128"/>
      <c r="AC120" s="128"/>
      <c r="AD120" s="128"/>
      <c r="AE120" s="128"/>
      <c r="AF120" s="128"/>
      <c r="AG120" s="128"/>
      <c r="AH120" s="128"/>
      <c r="AI120" s="128"/>
      <c r="AJ120" s="128"/>
      <c r="AK120" s="128"/>
      <c r="AL120" s="128"/>
      <c r="AM120" s="128"/>
    </row>
    <row r="121" spans="3:39">
      <c r="C121" s="114"/>
      <c r="G121" s="128"/>
      <c r="H121" s="128"/>
      <c r="I121" s="128"/>
      <c r="J121" s="128"/>
      <c r="K121" s="128"/>
      <c r="L121" s="128"/>
      <c r="M121" s="128"/>
      <c r="N121" s="128"/>
      <c r="O121" s="128"/>
      <c r="P121" s="128"/>
      <c r="Q121" s="128"/>
      <c r="R121" s="128"/>
      <c r="S121" s="128"/>
      <c r="T121" s="128"/>
      <c r="U121" s="128"/>
      <c r="V121" s="128"/>
      <c r="W121" s="128"/>
      <c r="X121" s="128"/>
      <c r="Y121" s="128"/>
      <c r="Z121" s="128"/>
      <c r="AA121" s="128"/>
      <c r="AB121" s="128"/>
      <c r="AC121" s="128"/>
      <c r="AD121" s="128"/>
      <c r="AE121" s="128"/>
      <c r="AF121" s="128"/>
      <c r="AG121" s="128"/>
      <c r="AH121" s="128"/>
      <c r="AI121" s="128"/>
      <c r="AJ121" s="128"/>
      <c r="AK121" s="128"/>
      <c r="AL121" s="128"/>
      <c r="AM121" s="128"/>
    </row>
    <row r="122" spans="3:39">
      <c r="C122" s="114"/>
      <c r="G122" s="128"/>
      <c r="H122" s="128"/>
      <c r="I122" s="128"/>
      <c r="J122" s="128"/>
      <c r="K122" s="128"/>
      <c r="L122" s="128"/>
      <c r="M122" s="128"/>
      <c r="N122" s="128"/>
      <c r="O122" s="128"/>
      <c r="P122" s="128"/>
      <c r="Q122" s="128"/>
      <c r="R122" s="128"/>
      <c r="S122" s="128"/>
      <c r="T122" s="128"/>
      <c r="U122" s="128"/>
      <c r="V122" s="128"/>
      <c r="W122" s="128"/>
      <c r="X122" s="128"/>
      <c r="Y122" s="128"/>
      <c r="Z122" s="128"/>
      <c r="AA122" s="128"/>
      <c r="AB122" s="128"/>
      <c r="AC122" s="128"/>
      <c r="AD122" s="128"/>
      <c r="AE122" s="128"/>
      <c r="AF122" s="128"/>
      <c r="AG122" s="128"/>
      <c r="AH122" s="128"/>
      <c r="AI122" s="128"/>
      <c r="AJ122" s="128"/>
      <c r="AK122" s="128"/>
      <c r="AL122" s="128"/>
      <c r="AM122" s="128"/>
    </row>
    <row r="123" spans="3:39">
      <c r="C123" s="114"/>
      <c r="G123" s="128"/>
      <c r="H123" s="128"/>
      <c r="I123" s="128"/>
      <c r="J123" s="128"/>
      <c r="K123" s="128"/>
      <c r="L123" s="128"/>
      <c r="M123" s="128"/>
      <c r="N123" s="128"/>
      <c r="O123" s="128"/>
      <c r="P123" s="128"/>
      <c r="Q123" s="128"/>
      <c r="R123" s="128"/>
      <c r="S123" s="128"/>
      <c r="T123" s="128"/>
      <c r="U123" s="128"/>
      <c r="V123" s="128"/>
      <c r="W123" s="128"/>
      <c r="X123" s="128"/>
      <c r="Y123" s="128"/>
      <c r="Z123" s="128"/>
      <c r="AA123" s="128"/>
      <c r="AB123" s="128"/>
      <c r="AC123" s="128"/>
      <c r="AD123" s="128"/>
      <c r="AE123" s="128"/>
      <c r="AF123" s="128"/>
      <c r="AG123" s="128"/>
      <c r="AH123" s="128"/>
      <c r="AI123" s="128"/>
      <c r="AJ123" s="128"/>
      <c r="AK123" s="128"/>
      <c r="AL123" s="128"/>
      <c r="AM123" s="128"/>
    </row>
    <row r="124" spans="3:39">
      <c r="C124" s="114"/>
      <c r="G124" s="128"/>
      <c r="H124" s="128"/>
      <c r="I124" s="128"/>
      <c r="J124" s="128"/>
      <c r="K124" s="128"/>
      <c r="L124" s="128"/>
      <c r="M124" s="128"/>
      <c r="N124" s="128"/>
      <c r="O124" s="128"/>
      <c r="P124" s="128"/>
      <c r="Q124" s="128"/>
      <c r="R124" s="128"/>
      <c r="S124" s="128"/>
      <c r="T124" s="128"/>
      <c r="U124" s="128"/>
      <c r="V124" s="128"/>
      <c r="W124" s="128"/>
      <c r="X124" s="128"/>
      <c r="Y124" s="128"/>
      <c r="Z124" s="128"/>
      <c r="AA124" s="128"/>
      <c r="AB124" s="128"/>
      <c r="AC124" s="128"/>
      <c r="AD124" s="128"/>
      <c r="AE124" s="128"/>
      <c r="AF124" s="128"/>
      <c r="AG124" s="128"/>
      <c r="AH124" s="128"/>
      <c r="AI124" s="128"/>
      <c r="AJ124" s="128"/>
      <c r="AK124" s="128"/>
      <c r="AL124" s="128"/>
      <c r="AM124" s="128"/>
    </row>
    <row r="125" spans="3:39">
      <c r="C125" s="114"/>
      <c r="G125" s="128"/>
      <c r="H125" s="128"/>
      <c r="I125" s="128"/>
      <c r="J125" s="128"/>
      <c r="K125" s="128"/>
      <c r="L125" s="128"/>
      <c r="M125" s="128"/>
      <c r="N125" s="128"/>
      <c r="O125" s="128"/>
      <c r="P125" s="128"/>
      <c r="Q125" s="128"/>
      <c r="R125" s="128"/>
      <c r="S125" s="128"/>
      <c r="T125" s="128"/>
      <c r="U125" s="128"/>
      <c r="V125" s="128"/>
      <c r="W125" s="128"/>
      <c r="X125" s="128"/>
      <c r="Y125" s="128"/>
      <c r="Z125" s="128"/>
      <c r="AA125" s="128"/>
      <c r="AB125" s="128"/>
      <c r="AC125" s="128"/>
      <c r="AD125" s="128"/>
      <c r="AE125" s="128"/>
      <c r="AF125" s="128"/>
      <c r="AG125" s="128"/>
      <c r="AH125" s="128"/>
      <c r="AI125" s="128"/>
      <c r="AJ125" s="128"/>
      <c r="AK125" s="128"/>
      <c r="AL125" s="128"/>
      <c r="AM125" s="128"/>
    </row>
    <row r="126" spans="3:39">
      <c r="C126" s="114"/>
      <c r="G126" s="128"/>
      <c r="H126" s="128"/>
      <c r="I126" s="128"/>
      <c r="J126" s="128"/>
      <c r="K126" s="128"/>
      <c r="L126" s="128"/>
      <c r="M126" s="128"/>
      <c r="N126" s="128"/>
      <c r="O126" s="128"/>
      <c r="P126" s="128"/>
      <c r="Q126" s="128"/>
      <c r="R126" s="128"/>
      <c r="S126" s="128"/>
      <c r="T126" s="128"/>
      <c r="U126" s="128"/>
      <c r="V126" s="128"/>
      <c r="W126" s="128"/>
      <c r="X126" s="128"/>
      <c r="Y126" s="128"/>
      <c r="Z126" s="128"/>
      <c r="AA126" s="128"/>
      <c r="AB126" s="128"/>
      <c r="AC126" s="128"/>
      <c r="AD126" s="128"/>
      <c r="AE126" s="128"/>
      <c r="AF126" s="128"/>
      <c r="AG126" s="128"/>
      <c r="AH126" s="128"/>
      <c r="AI126" s="128"/>
      <c r="AJ126" s="128"/>
      <c r="AK126" s="128"/>
      <c r="AL126" s="128"/>
      <c r="AM126" s="128"/>
    </row>
    <row r="127" spans="3:39">
      <c r="C127" s="114"/>
      <c r="G127" s="128"/>
      <c r="H127" s="128"/>
      <c r="I127" s="128"/>
      <c r="J127" s="128"/>
      <c r="K127" s="128"/>
      <c r="L127" s="128"/>
      <c r="M127" s="128"/>
      <c r="N127" s="128"/>
      <c r="O127" s="128"/>
      <c r="P127" s="128"/>
      <c r="Q127" s="128"/>
      <c r="R127" s="128"/>
      <c r="S127" s="128"/>
      <c r="T127" s="128"/>
      <c r="U127" s="128"/>
      <c r="V127" s="128"/>
      <c r="W127" s="128"/>
      <c r="X127" s="128"/>
      <c r="Y127" s="128"/>
      <c r="Z127" s="128"/>
      <c r="AA127" s="128"/>
      <c r="AB127" s="128"/>
      <c r="AC127" s="128"/>
      <c r="AD127" s="128"/>
      <c r="AE127" s="128"/>
      <c r="AF127" s="128"/>
      <c r="AG127" s="128"/>
      <c r="AH127" s="128"/>
      <c r="AI127" s="128"/>
      <c r="AJ127" s="128"/>
      <c r="AK127" s="128"/>
      <c r="AL127" s="128"/>
      <c r="AM127" s="128"/>
    </row>
    <row r="128" spans="3:39">
      <c r="C128" s="114"/>
      <c r="G128" s="128"/>
      <c r="H128" s="128"/>
      <c r="I128" s="128"/>
      <c r="J128" s="128"/>
      <c r="K128" s="128"/>
      <c r="L128" s="128"/>
      <c r="M128" s="128"/>
      <c r="N128" s="128"/>
      <c r="O128" s="128"/>
      <c r="P128" s="128"/>
      <c r="Q128" s="128"/>
      <c r="R128" s="128"/>
      <c r="S128" s="128"/>
      <c r="T128" s="128"/>
      <c r="U128" s="128"/>
      <c r="V128" s="128"/>
      <c r="W128" s="128"/>
      <c r="X128" s="128"/>
      <c r="Y128" s="128"/>
      <c r="Z128" s="128"/>
      <c r="AA128" s="128"/>
      <c r="AB128" s="128"/>
      <c r="AC128" s="128"/>
      <c r="AD128" s="128"/>
      <c r="AE128" s="128"/>
      <c r="AF128" s="128"/>
      <c r="AG128" s="128"/>
      <c r="AH128" s="128"/>
      <c r="AI128" s="128"/>
      <c r="AJ128" s="128"/>
      <c r="AK128" s="128"/>
      <c r="AL128" s="128"/>
      <c r="AM128" s="128"/>
    </row>
    <row r="129" spans="3:39">
      <c r="C129" s="114"/>
      <c r="G129" s="128"/>
      <c r="H129" s="128"/>
      <c r="I129" s="128"/>
      <c r="J129" s="128"/>
      <c r="K129" s="128"/>
      <c r="L129" s="128"/>
      <c r="M129" s="128"/>
      <c r="N129" s="128"/>
      <c r="O129" s="128"/>
      <c r="P129" s="128"/>
      <c r="Q129" s="128"/>
      <c r="R129" s="128"/>
      <c r="S129" s="128"/>
      <c r="T129" s="128"/>
      <c r="U129" s="128"/>
      <c r="V129" s="128"/>
      <c r="W129" s="128"/>
      <c r="X129" s="128"/>
      <c r="Y129" s="128"/>
      <c r="Z129" s="128"/>
      <c r="AA129" s="128"/>
      <c r="AB129" s="128"/>
      <c r="AC129" s="128"/>
      <c r="AD129" s="128"/>
      <c r="AE129" s="128"/>
      <c r="AF129" s="128"/>
      <c r="AG129" s="128"/>
      <c r="AH129" s="128"/>
      <c r="AI129" s="128"/>
      <c r="AJ129" s="128"/>
      <c r="AK129" s="128"/>
      <c r="AL129" s="128"/>
      <c r="AM129" s="128"/>
    </row>
    <row r="130" spans="3:39">
      <c r="C130" s="114"/>
      <c r="G130" s="128"/>
      <c r="H130" s="128"/>
      <c r="I130" s="128"/>
      <c r="J130" s="128"/>
      <c r="K130" s="128"/>
      <c r="L130" s="128"/>
      <c r="M130" s="128"/>
      <c r="N130" s="128"/>
      <c r="O130" s="128"/>
      <c r="P130" s="128"/>
      <c r="Q130" s="128"/>
      <c r="R130" s="128"/>
      <c r="S130" s="128"/>
      <c r="T130" s="128"/>
      <c r="U130" s="128"/>
      <c r="V130" s="128"/>
      <c r="W130" s="128"/>
      <c r="X130" s="128"/>
      <c r="Y130" s="128"/>
      <c r="Z130" s="128"/>
      <c r="AA130" s="128"/>
      <c r="AB130" s="128"/>
      <c r="AC130" s="128"/>
      <c r="AD130" s="128"/>
      <c r="AE130" s="128"/>
      <c r="AF130" s="128"/>
      <c r="AG130" s="128"/>
      <c r="AH130" s="128"/>
      <c r="AI130" s="128"/>
      <c r="AJ130" s="128"/>
      <c r="AK130" s="128"/>
      <c r="AL130" s="128"/>
      <c r="AM130" s="128"/>
    </row>
    <row r="131" spans="3:39">
      <c r="C131" s="114"/>
      <c r="G131" s="128"/>
      <c r="H131" s="128"/>
      <c r="I131" s="128"/>
      <c r="J131" s="128"/>
      <c r="K131" s="128"/>
      <c r="L131" s="128"/>
      <c r="M131" s="128"/>
      <c r="N131" s="128"/>
      <c r="O131" s="128"/>
      <c r="P131" s="128"/>
      <c r="Q131" s="128"/>
      <c r="R131" s="128"/>
      <c r="S131" s="128"/>
      <c r="T131" s="128"/>
      <c r="U131" s="128"/>
      <c r="V131" s="128"/>
      <c r="W131" s="128"/>
      <c r="X131" s="128"/>
      <c r="Y131" s="128"/>
      <c r="Z131" s="128"/>
      <c r="AA131" s="128"/>
      <c r="AB131" s="128"/>
      <c r="AC131" s="128"/>
      <c r="AD131" s="128"/>
      <c r="AE131" s="128"/>
      <c r="AF131" s="128"/>
      <c r="AG131" s="128"/>
      <c r="AH131" s="128"/>
      <c r="AI131" s="128"/>
      <c r="AJ131" s="128"/>
      <c r="AK131" s="128"/>
      <c r="AL131" s="128"/>
      <c r="AM131" s="128"/>
    </row>
    <row r="132" spans="3:39">
      <c r="C132" s="114"/>
      <c r="G132" s="128"/>
      <c r="H132" s="128"/>
      <c r="I132" s="128"/>
      <c r="J132" s="128"/>
      <c r="K132" s="128"/>
      <c r="L132" s="128"/>
      <c r="M132" s="128"/>
      <c r="N132" s="128"/>
      <c r="O132" s="128"/>
      <c r="P132" s="128"/>
      <c r="Q132" s="128"/>
      <c r="R132" s="128"/>
      <c r="S132" s="128"/>
      <c r="T132" s="128"/>
      <c r="U132" s="128"/>
      <c r="V132" s="128"/>
      <c r="W132" s="128"/>
      <c r="X132" s="128"/>
      <c r="Y132" s="128"/>
      <c r="Z132" s="128"/>
      <c r="AA132" s="128"/>
      <c r="AB132" s="128"/>
      <c r="AC132" s="128"/>
      <c r="AD132" s="128"/>
      <c r="AE132" s="128"/>
      <c r="AF132" s="128"/>
      <c r="AG132" s="128"/>
      <c r="AH132" s="128"/>
      <c r="AI132" s="128"/>
      <c r="AJ132" s="128"/>
      <c r="AK132" s="128"/>
      <c r="AL132" s="128"/>
      <c r="AM132" s="128"/>
    </row>
    <row r="133" spans="3:39">
      <c r="C133" s="114"/>
      <c r="G133" s="128"/>
      <c r="H133" s="128"/>
      <c r="I133" s="128"/>
      <c r="J133" s="128"/>
      <c r="K133" s="128"/>
      <c r="L133" s="128"/>
      <c r="M133" s="128"/>
      <c r="N133" s="128"/>
      <c r="O133" s="128"/>
      <c r="P133" s="128"/>
      <c r="Q133" s="128"/>
      <c r="R133" s="128"/>
      <c r="S133" s="128"/>
      <c r="T133" s="128"/>
      <c r="U133" s="128"/>
      <c r="V133" s="128"/>
      <c r="W133" s="128"/>
      <c r="X133" s="128"/>
      <c r="Y133" s="128"/>
      <c r="Z133" s="128"/>
      <c r="AA133" s="128"/>
      <c r="AB133" s="128"/>
      <c r="AC133" s="128"/>
      <c r="AD133" s="128"/>
      <c r="AE133" s="128"/>
      <c r="AF133" s="128"/>
      <c r="AG133" s="128"/>
      <c r="AH133" s="128"/>
      <c r="AI133" s="128"/>
      <c r="AJ133" s="128"/>
      <c r="AK133" s="128"/>
      <c r="AL133" s="128"/>
      <c r="AM133" s="128"/>
    </row>
    <row r="134" spans="3:39">
      <c r="C134" s="114"/>
      <c r="G134" s="128"/>
      <c r="H134" s="128"/>
      <c r="I134" s="128"/>
      <c r="J134" s="128"/>
      <c r="K134" s="128"/>
      <c r="L134" s="128"/>
      <c r="M134" s="128"/>
      <c r="N134" s="128"/>
      <c r="O134" s="128"/>
      <c r="P134" s="128"/>
      <c r="Q134" s="128"/>
      <c r="R134" s="128"/>
      <c r="S134" s="128"/>
      <c r="T134" s="128"/>
      <c r="U134" s="128"/>
      <c r="V134" s="128"/>
      <c r="W134" s="128"/>
      <c r="X134" s="128"/>
      <c r="Y134" s="128"/>
      <c r="Z134" s="128"/>
      <c r="AA134" s="128"/>
      <c r="AB134" s="128"/>
      <c r="AC134" s="128"/>
      <c r="AD134" s="128"/>
      <c r="AE134" s="128"/>
      <c r="AF134" s="128"/>
      <c r="AG134" s="128"/>
      <c r="AH134" s="128"/>
      <c r="AI134" s="128"/>
      <c r="AJ134" s="128"/>
      <c r="AK134" s="128"/>
      <c r="AL134" s="128"/>
      <c r="AM134" s="128"/>
    </row>
    <row r="135" spans="3:39">
      <c r="C135" s="114"/>
      <c r="G135" s="128"/>
      <c r="H135" s="128"/>
      <c r="I135" s="128"/>
      <c r="J135" s="128"/>
      <c r="K135" s="128"/>
      <c r="L135" s="128"/>
      <c r="M135" s="128"/>
      <c r="N135" s="128"/>
      <c r="O135" s="128"/>
      <c r="P135" s="128"/>
      <c r="Q135" s="128"/>
      <c r="R135" s="128"/>
      <c r="S135" s="128"/>
      <c r="T135" s="128"/>
      <c r="U135" s="128"/>
      <c r="V135" s="128"/>
      <c r="W135" s="128"/>
      <c r="X135" s="128"/>
      <c r="Y135" s="128"/>
      <c r="Z135" s="128"/>
      <c r="AA135" s="128"/>
      <c r="AB135" s="128"/>
      <c r="AC135" s="128"/>
      <c r="AD135" s="128"/>
      <c r="AE135" s="128"/>
      <c r="AF135" s="128"/>
      <c r="AG135" s="128"/>
      <c r="AH135" s="128"/>
      <c r="AI135" s="128"/>
      <c r="AJ135" s="128"/>
      <c r="AK135" s="128"/>
      <c r="AL135" s="128"/>
      <c r="AM135" s="128"/>
    </row>
    <row r="136" spans="3:39">
      <c r="C136" s="114"/>
      <c r="G136" s="128"/>
      <c r="H136" s="128"/>
      <c r="I136" s="128"/>
      <c r="J136" s="128"/>
      <c r="K136" s="128"/>
      <c r="L136" s="128"/>
      <c r="M136" s="128"/>
      <c r="N136" s="128"/>
      <c r="O136" s="128"/>
      <c r="P136" s="128"/>
      <c r="Q136" s="128"/>
      <c r="R136" s="128"/>
      <c r="S136" s="128"/>
      <c r="T136" s="128"/>
      <c r="U136" s="128"/>
      <c r="V136" s="128"/>
      <c r="W136" s="128"/>
      <c r="X136" s="128"/>
      <c r="Y136" s="128"/>
      <c r="Z136" s="128"/>
      <c r="AA136" s="128"/>
      <c r="AB136" s="128"/>
      <c r="AC136" s="128"/>
      <c r="AD136" s="128"/>
      <c r="AE136" s="128"/>
      <c r="AF136" s="128"/>
      <c r="AG136" s="128"/>
      <c r="AH136" s="128"/>
      <c r="AI136" s="128"/>
      <c r="AJ136" s="128"/>
      <c r="AK136" s="128"/>
      <c r="AL136" s="128"/>
      <c r="AM136" s="128"/>
    </row>
    <row r="137" spans="3:39">
      <c r="C137" s="114"/>
      <c r="G137" s="128"/>
      <c r="H137" s="128"/>
      <c r="I137" s="128"/>
      <c r="J137" s="128"/>
      <c r="K137" s="128"/>
      <c r="L137" s="128"/>
      <c r="M137" s="128"/>
      <c r="N137" s="128"/>
      <c r="O137" s="128"/>
      <c r="P137" s="128"/>
      <c r="Q137" s="128"/>
      <c r="R137" s="128"/>
      <c r="S137" s="128"/>
      <c r="T137" s="128"/>
      <c r="U137" s="128"/>
      <c r="V137" s="128"/>
      <c r="W137" s="128"/>
      <c r="X137" s="128"/>
      <c r="Y137" s="128"/>
      <c r="Z137" s="128"/>
      <c r="AA137" s="128"/>
      <c r="AB137" s="128"/>
      <c r="AC137" s="128"/>
      <c r="AD137" s="128"/>
      <c r="AE137" s="128"/>
      <c r="AF137" s="128"/>
      <c r="AG137" s="128"/>
      <c r="AH137" s="128"/>
      <c r="AI137" s="128"/>
      <c r="AJ137" s="128"/>
      <c r="AK137" s="128"/>
      <c r="AL137" s="128"/>
      <c r="AM137" s="128"/>
    </row>
    <row r="138" spans="3:39">
      <c r="C138" s="114"/>
      <c r="G138" s="128"/>
      <c r="H138" s="128"/>
      <c r="I138" s="128"/>
      <c r="J138" s="128"/>
      <c r="K138" s="128"/>
      <c r="L138" s="128"/>
      <c r="M138" s="128"/>
      <c r="N138" s="128"/>
      <c r="O138" s="128"/>
      <c r="P138" s="128"/>
      <c r="Q138" s="128"/>
      <c r="R138" s="128"/>
      <c r="S138" s="128"/>
      <c r="T138" s="128"/>
      <c r="U138" s="128"/>
      <c r="V138" s="128"/>
      <c r="W138" s="128"/>
      <c r="X138" s="128"/>
      <c r="Y138" s="128"/>
      <c r="Z138" s="128"/>
      <c r="AA138" s="128"/>
      <c r="AB138" s="128"/>
      <c r="AC138" s="128"/>
      <c r="AD138" s="128"/>
      <c r="AE138" s="128"/>
      <c r="AF138" s="128"/>
      <c r="AG138" s="128"/>
      <c r="AH138" s="128"/>
      <c r="AI138" s="128"/>
      <c r="AJ138" s="128"/>
      <c r="AK138" s="128"/>
      <c r="AL138" s="128"/>
      <c r="AM138" s="128"/>
    </row>
    <row r="139" spans="3:39">
      <c r="C139" s="114"/>
      <c r="G139" s="128"/>
      <c r="H139" s="128"/>
      <c r="I139" s="128"/>
      <c r="J139" s="128"/>
      <c r="K139" s="128"/>
      <c r="L139" s="128"/>
      <c r="M139" s="128"/>
      <c r="N139" s="128"/>
      <c r="O139" s="128"/>
      <c r="P139" s="128"/>
      <c r="Q139" s="128"/>
      <c r="R139" s="128"/>
      <c r="S139" s="128"/>
      <c r="T139" s="128"/>
      <c r="U139" s="128"/>
      <c r="V139" s="128"/>
      <c r="W139" s="128"/>
      <c r="X139" s="128"/>
      <c r="Y139" s="128"/>
      <c r="Z139" s="128"/>
      <c r="AA139" s="128"/>
      <c r="AB139" s="128"/>
      <c r="AC139" s="128"/>
      <c r="AD139" s="128"/>
      <c r="AE139" s="128"/>
      <c r="AF139" s="128"/>
      <c r="AG139" s="128"/>
      <c r="AH139" s="128"/>
      <c r="AI139" s="128"/>
      <c r="AJ139" s="128"/>
      <c r="AK139" s="128"/>
      <c r="AL139" s="128"/>
      <c r="AM139" s="128"/>
    </row>
    <row r="140" spans="3:39">
      <c r="C140" s="114"/>
      <c r="G140" s="128"/>
      <c r="H140" s="128"/>
      <c r="I140" s="128"/>
      <c r="J140" s="128"/>
      <c r="K140" s="128"/>
      <c r="L140" s="128"/>
      <c r="M140" s="128"/>
      <c r="N140" s="128"/>
      <c r="O140" s="128"/>
      <c r="P140" s="128"/>
      <c r="Q140" s="128"/>
      <c r="R140" s="128"/>
      <c r="S140" s="128"/>
      <c r="T140" s="128"/>
      <c r="U140" s="128"/>
      <c r="V140" s="128"/>
      <c r="W140" s="128"/>
      <c r="X140" s="128"/>
      <c r="Y140" s="128"/>
      <c r="Z140" s="128"/>
      <c r="AA140" s="128"/>
      <c r="AB140" s="128"/>
      <c r="AC140" s="128"/>
      <c r="AD140" s="128"/>
      <c r="AE140" s="128"/>
      <c r="AF140" s="128"/>
      <c r="AG140" s="128"/>
      <c r="AH140" s="128"/>
      <c r="AI140" s="128"/>
      <c r="AJ140" s="128"/>
      <c r="AK140" s="128"/>
      <c r="AL140" s="128"/>
      <c r="AM140" s="128"/>
    </row>
    <row r="141" spans="3:39">
      <c r="C141" s="114"/>
      <c r="G141" s="128"/>
      <c r="H141" s="128"/>
      <c r="I141" s="128"/>
      <c r="J141" s="128"/>
      <c r="K141" s="128"/>
      <c r="L141" s="128"/>
      <c r="M141" s="128"/>
      <c r="N141" s="128"/>
      <c r="O141" s="128"/>
      <c r="P141" s="128"/>
      <c r="Q141" s="128"/>
      <c r="R141" s="128"/>
      <c r="S141" s="128"/>
      <c r="T141" s="128"/>
      <c r="U141" s="128"/>
      <c r="V141" s="128"/>
      <c r="W141" s="128"/>
      <c r="X141" s="128"/>
      <c r="Y141" s="128"/>
      <c r="Z141" s="128"/>
      <c r="AA141" s="128"/>
      <c r="AB141" s="128"/>
      <c r="AC141" s="128"/>
      <c r="AD141" s="128"/>
      <c r="AE141" s="128"/>
      <c r="AF141" s="128"/>
      <c r="AG141" s="128"/>
      <c r="AH141" s="128"/>
      <c r="AI141" s="128"/>
      <c r="AJ141" s="128"/>
      <c r="AK141" s="128"/>
      <c r="AL141" s="128"/>
      <c r="AM141" s="128"/>
    </row>
    <row r="142" spans="3:39">
      <c r="C142" s="114"/>
      <c r="G142" s="128"/>
      <c r="H142" s="128"/>
      <c r="I142" s="128"/>
      <c r="J142" s="128"/>
      <c r="K142" s="128"/>
      <c r="L142" s="128"/>
      <c r="M142" s="128"/>
      <c r="N142" s="128"/>
      <c r="O142" s="128"/>
      <c r="P142" s="128"/>
      <c r="Q142" s="128"/>
      <c r="R142" s="128"/>
      <c r="S142" s="128"/>
      <c r="T142" s="128"/>
      <c r="U142" s="128"/>
      <c r="V142" s="128"/>
      <c r="W142" s="128"/>
      <c r="X142" s="128"/>
      <c r="Y142" s="128"/>
      <c r="Z142" s="128"/>
      <c r="AA142" s="128"/>
      <c r="AB142" s="128"/>
      <c r="AC142" s="128"/>
      <c r="AD142" s="128"/>
      <c r="AE142" s="128"/>
      <c r="AF142" s="128"/>
      <c r="AG142" s="128"/>
      <c r="AH142" s="128"/>
      <c r="AI142" s="128"/>
      <c r="AJ142" s="128"/>
      <c r="AK142" s="128"/>
      <c r="AL142" s="128"/>
      <c r="AM142" s="128"/>
    </row>
    <row r="143" spans="3:39">
      <c r="C143" s="114"/>
      <c r="G143" s="128"/>
      <c r="H143" s="128"/>
      <c r="I143" s="128"/>
      <c r="J143" s="128"/>
      <c r="K143" s="128"/>
      <c r="L143" s="128"/>
      <c r="M143" s="128"/>
      <c r="N143" s="128"/>
      <c r="O143" s="128"/>
      <c r="P143" s="128"/>
      <c r="Q143" s="128"/>
      <c r="R143" s="128"/>
      <c r="S143" s="128"/>
      <c r="T143" s="128"/>
      <c r="U143" s="128"/>
      <c r="V143" s="128"/>
      <c r="W143" s="128"/>
      <c r="X143" s="128"/>
      <c r="Y143" s="128"/>
      <c r="Z143" s="128"/>
      <c r="AA143" s="128"/>
      <c r="AB143" s="128"/>
      <c r="AC143" s="128"/>
      <c r="AD143" s="128"/>
      <c r="AE143" s="128"/>
      <c r="AF143" s="128"/>
      <c r="AG143" s="128"/>
      <c r="AH143" s="128"/>
      <c r="AI143" s="128"/>
      <c r="AJ143" s="128"/>
      <c r="AK143" s="128"/>
      <c r="AL143" s="128"/>
      <c r="AM143" s="128"/>
    </row>
    <row r="144" spans="3:39">
      <c r="C144" s="114"/>
      <c r="G144" s="128"/>
      <c r="H144" s="128"/>
      <c r="I144" s="128"/>
      <c r="J144" s="128"/>
      <c r="K144" s="128"/>
      <c r="L144" s="128"/>
      <c r="M144" s="128"/>
      <c r="N144" s="128"/>
      <c r="O144" s="128"/>
      <c r="P144" s="128"/>
      <c r="Q144" s="128"/>
      <c r="R144" s="128"/>
      <c r="S144" s="128"/>
      <c r="T144" s="128"/>
      <c r="U144" s="128"/>
      <c r="V144" s="128"/>
      <c r="W144" s="128"/>
      <c r="X144" s="128"/>
      <c r="Y144" s="128"/>
      <c r="Z144" s="128"/>
      <c r="AA144" s="128"/>
      <c r="AB144" s="128"/>
      <c r="AC144" s="128"/>
      <c r="AD144" s="128"/>
      <c r="AE144" s="128"/>
      <c r="AF144" s="128"/>
      <c r="AG144" s="128"/>
      <c r="AH144" s="128"/>
      <c r="AI144" s="128"/>
      <c r="AJ144" s="128"/>
      <c r="AK144" s="128"/>
      <c r="AL144" s="128"/>
      <c r="AM144" s="128"/>
    </row>
    <row r="145" spans="3:39">
      <c r="C145" s="114"/>
      <c r="G145" s="128"/>
      <c r="H145" s="128"/>
      <c r="I145" s="128"/>
      <c r="J145" s="128"/>
      <c r="K145" s="128"/>
      <c r="L145" s="128"/>
      <c r="M145" s="128"/>
      <c r="N145" s="128"/>
      <c r="O145" s="128"/>
      <c r="P145" s="128"/>
      <c r="Q145" s="128"/>
      <c r="R145" s="128"/>
      <c r="S145" s="128"/>
      <c r="T145" s="128"/>
      <c r="U145" s="128"/>
      <c r="V145" s="128"/>
      <c r="W145" s="128"/>
      <c r="X145" s="128"/>
      <c r="Y145" s="128"/>
      <c r="Z145" s="128"/>
      <c r="AA145" s="128"/>
      <c r="AB145" s="128"/>
      <c r="AC145" s="128"/>
      <c r="AD145" s="128"/>
      <c r="AE145" s="128"/>
      <c r="AF145" s="128"/>
      <c r="AG145" s="128"/>
      <c r="AH145" s="128"/>
      <c r="AI145" s="128"/>
      <c r="AJ145" s="128"/>
      <c r="AK145" s="128"/>
      <c r="AL145" s="128"/>
      <c r="AM145" s="128"/>
    </row>
    <row r="146" spans="3:39">
      <c r="C146" s="114"/>
      <c r="G146" s="128"/>
      <c r="H146" s="128"/>
      <c r="I146" s="128"/>
      <c r="J146" s="128"/>
      <c r="K146" s="128"/>
      <c r="L146" s="128"/>
      <c r="M146" s="128"/>
      <c r="N146" s="128"/>
      <c r="O146" s="128"/>
      <c r="P146" s="128"/>
      <c r="Q146" s="128"/>
      <c r="R146" s="128"/>
      <c r="S146" s="128"/>
      <c r="T146" s="128"/>
      <c r="U146" s="128"/>
      <c r="V146" s="128"/>
      <c r="W146" s="128"/>
      <c r="X146" s="128"/>
      <c r="Y146" s="128"/>
      <c r="Z146" s="128"/>
      <c r="AA146" s="128"/>
      <c r="AB146" s="128"/>
      <c r="AC146" s="128"/>
      <c r="AD146" s="128"/>
      <c r="AE146" s="128"/>
      <c r="AF146" s="128"/>
      <c r="AG146" s="128"/>
      <c r="AH146" s="128"/>
      <c r="AI146" s="128"/>
      <c r="AJ146" s="128"/>
      <c r="AK146" s="128"/>
      <c r="AL146" s="128"/>
      <c r="AM146" s="128"/>
    </row>
    <row r="147" spans="3:39">
      <c r="C147" s="114"/>
      <c r="G147" s="128"/>
      <c r="H147" s="128"/>
      <c r="I147" s="128"/>
      <c r="J147" s="128"/>
      <c r="K147" s="128"/>
      <c r="L147" s="128"/>
      <c r="M147" s="128"/>
      <c r="N147" s="128"/>
      <c r="O147" s="128"/>
      <c r="P147" s="128"/>
      <c r="Q147" s="128"/>
      <c r="R147" s="128"/>
      <c r="S147" s="128"/>
      <c r="T147" s="128"/>
      <c r="U147" s="128"/>
      <c r="V147" s="128"/>
      <c r="W147" s="128"/>
      <c r="X147" s="128"/>
      <c r="Y147" s="128"/>
      <c r="Z147" s="128"/>
      <c r="AA147" s="128"/>
      <c r="AB147" s="128"/>
      <c r="AC147" s="128"/>
      <c r="AD147" s="128"/>
      <c r="AE147" s="128"/>
      <c r="AF147" s="128"/>
      <c r="AG147" s="128"/>
      <c r="AH147" s="128"/>
      <c r="AI147" s="128"/>
      <c r="AJ147" s="128"/>
      <c r="AK147" s="128"/>
      <c r="AL147" s="128"/>
      <c r="AM147" s="128"/>
    </row>
    <row r="148" spans="3:39">
      <c r="C148" s="114"/>
      <c r="G148" s="128"/>
      <c r="H148" s="128"/>
      <c r="I148" s="128"/>
      <c r="J148" s="128"/>
      <c r="K148" s="128"/>
      <c r="L148" s="128"/>
      <c r="M148" s="128"/>
      <c r="N148" s="128"/>
      <c r="O148" s="128"/>
      <c r="P148" s="128"/>
      <c r="Q148" s="128"/>
      <c r="R148" s="128"/>
      <c r="S148" s="128"/>
      <c r="T148" s="128"/>
      <c r="U148" s="128"/>
      <c r="V148" s="128"/>
      <c r="W148" s="128"/>
      <c r="X148" s="128"/>
      <c r="Y148" s="128"/>
      <c r="Z148" s="128"/>
      <c r="AA148" s="128"/>
      <c r="AB148" s="128"/>
      <c r="AC148" s="128"/>
      <c r="AD148" s="128"/>
      <c r="AE148" s="128"/>
      <c r="AF148" s="128"/>
      <c r="AG148" s="128"/>
      <c r="AH148" s="128"/>
      <c r="AI148" s="128"/>
      <c r="AJ148" s="128"/>
      <c r="AK148" s="128"/>
      <c r="AL148" s="128"/>
      <c r="AM148" s="128"/>
    </row>
    <row r="149" spans="3:39">
      <c r="C149" s="114"/>
      <c r="G149" s="128"/>
      <c r="H149" s="128"/>
      <c r="I149" s="128"/>
      <c r="J149" s="128"/>
      <c r="K149" s="128"/>
      <c r="L149" s="128"/>
      <c r="M149" s="128"/>
      <c r="N149" s="128"/>
      <c r="O149" s="128"/>
      <c r="P149" s="128"/>
      <c r="Q149" s="128"/>
      <c r="R149" s="128"/>
      <c r="S149" s="128"/>
      <c r="T149" s="128"/>
      <c r="U149" s="128"/>
      <c r="V149" s="128"/>
      <c r="W149" s="128"/>
      <c r="X149" s="128"/>
      <c r="Y149" s="128"/>
      <c r="Z149" s="128"/>
      <c r="AA149" s="128"/>
      <c r="AB149" s="128"/>
      <c r="AC149" s="128"/>
      <c r="AD149" s="128"/>
      <c r="AE149" s="128"/>
      <c r="AF149" s="128"/>
      <c r="AG149" s="128"/>
      <c r="AH149" s="128"/>
      <c r="AI149" s="128"/>
      <c r="AJ149" s="128"/>
      <c r="AK149" s="128"/>
      <c r="AL149" s="128"/>
      <c r="AM149" s="128"/>
    </row>
    <row r="150" spans="3:39">
      <c r="C150" s="114"/>
      <c r="G150" s="128"/>
      <c r="H150" s="128"/>
      <c r="I150" s="128"/>
      <c r="J150" s="128"/>
      <c r="K150" s="128"/>
      <c r="L150" s="128"/>
      <c r="M150" s="128"/>
      <c r="N150" s="128"/>
      <c r="O150" s="128"/>
      <c r="P150" s="128"/>
      <c r="Q150" s="128"/>
      <c r="R150" s="128"/>
      <c r="S150" s="128"/>
      <c r="T150" s="128"/>
      <c r="U150" s="128"/>
      <c r="V150" s="128"/>
      <c r="W150" s="128"/>
      <c r="X150" s="128"/>
      <c r="Y150" s="128"/>
      <c r="Z150" s="128"/>
      <c r="AA150" s="128"/>
      <c r="AB150" s="128"/>
      <c r="AC150" s="128"/>
      <c r="AD150" s="128"/>
      <c r="AE150" s="128"/>
      <c r="AF150" s="128"/>
      <c r="AG150" s="128"/>
      <c r="AH150" s="128"/>
      <c r="AI150" s="128"/>
      <c r="AJ150" s="128"/>
      <c r="AK150" s="128"/>
      <c r="AL150" s="128"/>
      <c r="AM150" s="128"/>
    </row>
    <row r="151" spans="3:39">
      <c r="C151" s="114"/>
      <c r="G151" s="128"/>
      <c r="H151" s="128"/>
      <c r="I151" s="128"/>
      <c r="J151" s="128"/>
      <c r="K151" s="128"/>
      <c r="L151" s="128"/>
      <c r="M151" s="128"/>
      <c r="N151" s="128"/>
      <c r="O151" s="128"/>
      <c r="P151" s="128"/>
      <c r="Q151" s="128"/>
      <c r="R151" s="128"/>
      <c r="S151" s="128"/>
      <c r="T151" s="128"/>
      <c r="U151" s="128"/>
      <c r="V151" s="128"/>
      <c r="W151" s="128"/>
      <c r="X151" s="128"/>
      <c r="Y151" s="128"/>
      <c r="Z151" s="128"/>
      <c r="AA151" s="128"/>
      <c r="AB151" s="128"/>
      <c r="AC151" s="128"/>
      <c r="AD151" s="128"/>
      <c r="AE151" s="128"/>
      <c r="AF151" s="128"/>
      <c r="AG151" s="128"/>
      <c r="AH151" s="128"/>
      <c r="AI151" s="128"/>
      <c r="AJ151" s="128"/>
      <c r="AK151" s="128"/>
      <c r="AL151" s="128"/>
      <c r="AM151" s="128"/>
    </row>
    <row r="152" spans="3:39">
      <c r="C152" s="114"/>
      <c r="G152" s="128"/>
      <c r="H152" s="128"/>
      <c r="I152" s="128"/>
      <c r="J152" s="128"/>
      <c r="K152" s="128"/>
      <c r="L152" s="128"/>
      <c r="M152" s="128"/>
      <c r="N152" s="128"/>
      <c r="O152" s="128"/>
      <c r="P152" s="128"/>
      <c r="Q152" s="128"/>
      <c r="R152" s="128"/>
      <c r="S152" s="128"/>
      <c r="T152" s="128"/>
      <c r="U152" s="128"/>
      <c r="V152" s="128"/>
      <c r="W152" s="128"/>
      <c r="X152" s="128"/>
      <c r="Y152" s="128"/>
      <c r="Z152" s="128"/>
      <c r="AA152" s="128"/>
      <c r="AB152" s="128"/>
      <c r="AC152" s="128"/>
      <c r="AD152" s="128"/>
      <c r="AE152" s="128"/>
      <c r="AF152" s="128"/>
      <c r="AG152" s="128"/>
      <c r="AH152" s="128"/>
      <c r="AI152" s="128"/>
      <c r="AJ152" s="128"/>
      <c r="AK152" s="128"/>
      <c r="AL152" s="128"/>
      <c r="AM152" s="128"/>
    </row>
    <row r="153" spans="3:39">
      <c r="C153" s="114"/>
      <c r="G153" s="128"/>
      <c r="H153" s="128"/>
      <c r="I153" s="128"/>
      <c r="J153" s="128"/>
      <c r="K153" s="128"/>
      <c r="L153" s="128"/>
      <c r="M153" s="128"/>
      <c r="N153" s="128"/>
      <c r="O153" s="128"/>
      <c r="P153" s="128"/>
      <c r="Q153" s="128"/>
      <c r="R153" s="128"/>
      <c r="S153" s="128"/>
      <c r="T153" s="128"/>
      <c r="U153" s="128"/>
      <c r="V153" s="128"/>
      <c r="W153" s="128"/>
      <c r="X153" s="128"/>
      <c r="Y153" s="128"/>
      <c r="Z153" s="128"/>
      <c r="AA153" s="128"/>
      <c r="AB153" s="128"/>
      <c r="AC153" s="128"/>
      <c r="AD153" s="128"/>
      <c r="AE153" s="128"/>
      <c r="AF153" s="128"/>
      <c r="AG153" s="128"/>
      <c r="AH153" s="128"/>
      <c r="AI153" s="128"/>
      <c r="AJ153" s="128"/>
      <c r="AK153" s="128"/>
      <c r="AL153" s="128"/>
      <c r="AM153" s="128"/>
    </row>
    <row r="154" spans="3:39">
      <c r="C154" s="114"/>
      <c r="G154" s="128"/>
      <c r="H154" s="128"/>
      <c r="I154" s="128"/>
      <c r="J154" s="128"/>
      <c r="K154" s="128"/>
      <c r="L154" s="128"/>
      <c r="M154" s="128"/>
      <c r="N154" s="128"/>
      <c r="O154" s="128"/>
      <c r="P154" s="128"/>
      <c r="Q154" s="128"/>
      <c r="R154" s="128"/>
      <c r="S154" s="128"/>
      <c r="T154" s="128"/>
      <c r="U154" s="128"/>
      <c r="V154" s="128"/>
      <c r="W154" s="128"/>
      <c r="X154" s="128"/>
      <c r="Y154" s="128"/>
      <c r="Z154" s="128"/>
      <c r="AA154" s="128"/>
      <c r="AB154" s="128"/>
      <c r="AC154" s="128"/>
      <c r="AD154" s="128"/>
      <c r="AE154" s="128"/>
      <c r="AF154" s="128"/>
      <c r="AG154" s="128"/>
      <c r="AH154" s="128"/>
      <c r="AI154" s="128"/>
      <c r="AJ154" s="128"/>
      <c r="AK154" s="128"/>
      <c r="AL154" s="128"/>
      <c r="AM154" s="128"/>
    </row>
    <row r="155" spans="3:39">
      <c r="C155" s="114"/>
      <c r="G155" s="128"/>
      <c r="H155" s="128"/>
      <c r="I155" s="128"/>
      <c r="J155" s="128"/>
      <c r="K155" s="128"/>
      <c r="L155" s="128"/>
      <c r="M155" s="128"/>
      <c r="N155" s="128"/>
      <c r="O155" s="128"/>
      <c r="P155" s="128"/>
      <c r="Q155" s="128"/>
      <c r="R155" s="128"/>
      <c r="S155" s="128"/>
      <c r="T155" s="128"/>
      <c r="U155" s="128"/>
      <c r="V155" s="128"/>
      <c r="W155" s="128"/>
      <c r="X155" s="128"/>
      <c r="Y155" s="128"/>
      <c r="Z155" s="128"/>
      <c r="AA155" s="128"/>
      <c r="AB155" s="128"/>
      <c r="AC155" s="128"/>
      <c r="AD155" s="128"/>
      <c r="AE155" s="128"/>
      <c r="AF155" s="128"/>
      <c r="AG155" s="128"/>
      <c r="AH155" s="128"/>
      <c r="AI155" s="128"/>
      <c r="AJ155" s="128"/>
      <c r="AK155" s="128"/>
      <c r="AL155" s="128"/>
      <c r="AM155" s="128"/>
    </row>
    <row r="156" spans="3:39">
      <c r="C156" s="114"/>
      <c r="G156" s="128"/>
      <c r="H156" s="128"/>
      <c r="I156" s="128"/>
      <c r="J156" s="128"/>
      <c r="K156" s="128"/>
      <c r="L156" s="128"/>
      <c r="M156" s="128"/>
      <c r="N156" s="128"/>
      <c r="O156" s="128"/>
      <c r="P156" s="128"/>
      <c r="Q156" s="128"/>
      <c r="R156" s="128"/>
      <c r="S156" s="128"/>
      <c r="T156" s="128"/>
      <c r="U156" s="128"/>
      <c r="V156" s="128"/>
      <c r="W156" s="128"/>
      <c r="X156" s="128"/>
      <c r="Y156" s="128"/>
      <c r="Z156" s="128"/>
      <c r="AA156" s="128"/>
      <c r="AB156" s="128"/>
      <c r="AC156" s="128"/>
      <c r="AD156" s="128"/>
      <c r="AE156" s="128"/>
      <c r="AF156" s="128"/>
      <c r="AG156" s="128"/>
      <c r="AH156" s="128"/>
      <c r="AI156" s="128"/>
      <c r="AJ156" s="128"/>
      <c r="AK156" s="128"/>
      <c r="AL156" s="128"/>
      <c r="AM156" s="128"/>
    </row>
    <row r="157" spans="3:39">
      <c r="C157" s="114"/>
      <c r="G157" s="128"/>
      <c r="H157" s="128"/>
      <c r="I157" s="128"/>
      <c r="J157" s="128"/>
      <c r="K157" s="128"/>
      <c r="L157" s="128"/>
      <c r="M157" s="128"/>
      <c r="N157" s="128"/>
      <c r="O157" s="128"/>
      <c r="P157" s="128"/>
      <c r="Q157" s="128"/>
      <c r="R157" s="128"/>
      <c r="S157" s="128"/>
      <c r="T157" s="128"/>
      <c r="U157" s="128"/>
      <c r="V157" s="128"/>
      <c r="W157" s="128"/>
      <c r="X157" s="128"/>
      <c r="Y157" s="128"/>
      <c r="Z157" s="128"/>
      <c r="AA157" s="128"/>
      <c r="AB157" s="128"/>
      <c r="AC157" s="128"/>
      <c r="AD157" s="128"/>
      <c r="AE157" s="128"/>
      <c r="AF157" s="128"/>
      <c r="AG157" s="128"/>
      <c r="AH157" s="128"/>
      <c r="AI157" s="128"/>
      <c r="AJ157" s="128"/>
      <c r="AK157" s="128"/>
      <c r="AL157" s="128"/>
      <c r="AM157" s="128"/>
    </row>
    <row r="158" spans="3:39">
      <c r="C158" s="114"/>
      <c r="G158" s="128"/>
      <c r="H158" s="128"/>
      <c r="I158" s="128"/>
      <c r="J158" s="128"/>
      <c r="K158" s="128"/>
      <c r="L158" s="128"/>
      <c r="M158" s="128"/>
      <c r="N158" s="128"/>
      <c r="O158" s="128"/>
      <c r="P158" s="128"/>
      <c r="Q158" s="128"/>
      <c r="R158" s="128"/>
      <c r="S158" s="128"/>
      <c r="T158" s="128"/>
      <c r="U158" s="128"/>
      <c r="V158" s="128"/>
      <c r="W158" s="128"/>
      <c r="X158" s="128"/>
      <c r="Y158" s="128"/>
      <c r="Z158" s="128"/>
      <c r="AA158" s="128"/>
      <c r="AB158" s="128"/>
      <c r="AC158" s="128"/>
      <c r="AD158" s="128"/>
      <c r="AE158" s="128"/>
      <c r="AF158" s="128"/>
      <c r="AG158" s="128"/>
      <c r="AH158" s="128"/>
      <c r="AI158" s="128"/>
      <c r="AJ158" s="128"/>
      <c r="AK158" s="128"/>
      <c r="AL158" s="128"/>
      <c r="AM158" s="128"/>
    </row>
    <row r="159" spans="3:39">
      <c r="C159" s="114"/>
      <c r="G159" s="128"/>
      <c r="H159" s="128"/>
      <c r="I159" s="128"/>
      <c r="J159" s="128"/>
      <c r="K159" s="128"/>
      <c r="L159" s="128"/>
      <c r="M159" s="128"/>
      <c r="N159" s="128"/>
      <c r="O159" s="128"/>
      <c r="P159" s="128"/>
      <c r="Q159" s="128"/>
      <c r="R159" s="128"/>
      <c r="S159" s="128"/>
      <c r="T159" s="128"/>
      <c r="U159" s="128"/>
      <c r="V159" s="128"/>
      <c r="W159" s="128"/>
      <c r="X159" s="128"/>
      <c r="Y159" s="128"/>
      <c r="Z159" s="128"/>
      <c r="AA159" s="128"/>
      <c r="AB159" s="128"/>
      <c r="AC159" s="128"/>
      <c r="AD159" s="128"/>
      <c r="AE159" s="128"/>
      <c r="AF159" s="128"/>
      <c r="AG159" s="128"/>
      <c r="AH159" s="128"/>
      <c r="AI159" s="128"/>
      <c r="AJ159" s="128"/>
      <c r="AK159" s="128"/>
      <c r="AL159" s="128"/>
      <c r="AM159" s="128"/>
    </row>
    <row r="160" spans="3:39">
      <c r="C160" s="114"/>
      <c r="G160" s="128"/>
      <c r="H160" s="128"/>
      <c r="I160" s="128"/>
      <c r="J160" s="128"/>
      <c r="K160" s="128"/>
      <c r="L160" s="128"/>
      <c r="M160" s="128"/>
      <c r="N160" s="128"/>
      <c r="O160" s="128"/>
      <c r="P160" s="128"/>
      <c r="Q160" s="128"/>
      <c r="R160" s="128"/>
      <c r="S160" s="128"/>
      <c r="T160" s="128"/>
      <c r="U160" s="128"/>
      <c r="V160" s="128"/>
      <c r="W160" s="128"/>
      <c r="X160" s="128"/>
      <c r="Y160" s="128"/>
      <c r="Z160" s="128"/>
      <c r="AA160" s="128"/>
      <c r="AB160" s="128"/>
      <c r="AC160" s="128"/>
      <c r="AD160" s="128"/>
      <c r="AE160" s="128"/>
      <c r="AF160" s="128"/>
      <c r="AG160" s="128"/>
      <c r="AH160" s="128"/>
      <c r="AI160" s="128"/>
      <c r="AJ160" s="128"/>
      <c r="AK160" s="128"/>
      <c r="AL160" s="128"/>
      <c r="AM160" s="128"/>
    </row>
    <row r="161" spans="3:39">
      <c r="C161" s="114"/>
      <c r="G161" s="128"/>
      <c r="H161" s="128"/>
      <c r="I161" s="128"/>
      <c r="J161" s="128"/>
      <c r="K161" s="128"/>
      <c r="L161" s="128"/>
      <c r="M161" s="128"/>
      <c r="N161" s="128"/>
      <c r="O161" s="128"/>
      <c r="P161" s="128"/>
      <c r="Q161" s="128"/>
      <c r="R161" s="128"/>
      <c r="S161" s="128"/>
      <c r="T161" s="128"/>
      <c r="U161" s="128"/>
      <c r="V161" s="128"/>
      <c r="W161" s="128"/>
      <c r="X161" s="128"/>
      <c r="Y161" s="128"/>
      <c r="Z161" s="128"/>
      <c r="AA161" s="128"/>
      <c r="AB161" s="128"/>
      <c r="AC161" s="128"/>
      <c r="AD161" s="128"/>
      <c r="AE161" s="128"/>
      <c r="AF161" s="128"/>
      <c r="AG161" s="128"/>
      <c r="AH161" s="128"/>
      <c r="AI161" s="128"/>
      <c r="AJ161" s="128"/>
      <c r="AK161" s="128"/>
      <c r="AL161" s="128"/>
      <c r="AM161" s="128"/>
    </row>
    <row r="162" spans="3:39">
      <c r="C162" s="114"/>
      <c r="G162" s="128"/>
      <c r="H162" s="128"/>
      <c r="I162" s="128"/>
      <c r="J162" s="128"/>
      <c r="K162" s="128"/>
      <c r="L162" s="128"/>
      <c r="M162" s="128"/>
      <c r="N162" s="128"/>
      <c r="O162" s="128"/>
      <c r="P162" s="128"/>
      <c r="Q162" s="128"/>
      <c r="R162" s="128"/>
      <c r="S162" s="128"/>
      <c r="T162" s="128"/>
      <c r="U162" s="128"/>
      <c r="V162" s="128"/>
      <c r="W162" s="128"/>
      <c r="X162" s="128"/>
      <c r="Y162" s="128"/>
      <c r="Z162" s="128"/>
      <c r="AA162" s="128"/>
      <c r="AB162" s="128"/>
      <c r="AC162" s="128"/>
      <c r="AD162" s="128"/>
      <c r="AE162" s="128"/>
      <c r="AF162" s="128"/>
      <c r="AG162" s="128"/>
      <c r="AH162" s="128"/>
      <c r="AI162" s="128"/>
      <c r="AJ162" s="128"/>
      <c r="AK162" s="128"/>
      <c r="AL162" s="128"/>
      <c r="AM162" s="128"/>
    </row>
    <row r="163" spans="3:39">
      <c r="C163" s="114"/>
      <c r="G163" s="128"/>
      <c r="H163" s="128"/>
      <c r="I163" s="128"/>
      <c r="J163" s="128"/>
      <c r="K163" s="128"/>
      <c r="L163" s="128"/>
      <c r="M163" s="128"/>
      <c r="N163" s="128"/>
      <c r="O163" s="128"/>
      <c r="P163" s="128"/>
      <c r="Q163" s="128"/>
      <c r="R163" s="128"/>
      <c r="S163" s="128"/>
      <c r="T163" s="128"/>
      <c r="U163" s="128"/>
      <c r="V163" s="128"/>
      <c r="W163" s="128"/>
      <c r="X163" s="128"/>
      <c r="Y163" s="128"/>
      <c r="Z163" s="128"/>
      <c r="AA163" s="128"/>
      <c r="AB163" s="128"/>
      <c r="AC163" s="128"/>
      <c r="AD163" s="128"/>
      <c r="AE163" s="128"/>
      <c r="AF163" s="128"/>
      <c r="AG163" s="128"/>
      <c r="AH163" s="128"/>
      <c r="AI163" s="128"/>
      <c r="AJ163" s="128"/>
      <c r="AK163" s="128"/>
      <c r="AL163" s="128"/>
      <c r="AM163" s="128"/>
    </row>
    <row r="164" spans="3:39">
      <c r="C164" s="114"/>
      <c r="G164" s="128"/>
      <c r="H164" s="128"/>
      <c r="I164" s="128"/>
      <c r="J164" s="128"/>
      <c r="K164" s="128"/>
      <c r="L164" s="128"/>
      <c r="M164" s="128"/>
      <c r="N164" s="128"/>
      <c r="O164" s="128"/>
      <c r="P164" s="128"/>
      <c r="Q164" s="128"/>
      <c r="R164" s="128"/>
      <c r="S164" s="128"/>
      <c r="T164" s="128"/>
      <c r="U164" s="128"/>
      <c r="V164" s="128"/>
      <c r="W164" s="128"/>
      <c r="X164" s="128"/>
      <c r="Y164" s="128"/>
      <c r="Z164" s="128"/>
      <c r="AA164" s="128"/>
      <c r="AB164" s="128"/>
      <c r="AC164" s="128"/>
      <c r="AD164" s="128"/>
      <c r="AE164" s="128"/>
      <c r="AF164" s="128"/>
      <c r="AG164" s="128"/>
      <c r="AH164" s="128"/>
      <c r="AI164" s="128"/>
      <c r="AJ164" s="128"/>
      <c r="AK164" s="128"/>
      <c r="AL164" s="128"/>
      <c r="AM164" s="128"/>
    </row>
    <row r="165" spans="3:39">
      <c r="C165" s="114"/>
      <c r="G165" s="128"/>
      <c r="H165" s="128"/>
      <c r="I165" s="128"/>
      <c r="J165" s="128"/>
      <c r="K165" s="128"/>
      <c r="L165" s="128"/>
      <c r="M165" s="128"/>
      <c r="N165" s="128"/>
      <c r="O165" s="128"/>
      <c r="P165" s="128"/>
      <c r="Q165" s="128"/>
      <c r="R165" s="128"/>
      <c r="S165" s="128"/>
      <c r="T165" s="128"/>
      <c r="U165" s="128"/>
      <c r="V165" s="128"/>
      <c r="W165" s="128"/>
      <c r="X165" s="128"/>
      <c r="Y165" s="128"/>
      <c r="Z165" s="128"/>
      <c r="AA165" s="128"/>
      <c r="AB165" s="128"/>
      <c r="AC165" s="128"/>
      <c r="AD165" s="128"/>
      <c r="AE165" s="128"/>
      <c r="AF165" s="128"/>
      <c r="AG165" s="128"/>
      <c r="AH165" s="128"/>
      <c r="AI165" s="128"/>
      <c r="AJ165" s="128"/>
      <c r="AK165" s="128"/>
      <c r="AL165" s="128"/>
      <c r="AM165" s="128"/>
    </row>
    <row r="166" spans="3:39">
      <c r="C166" s="114"/>
      <c r="G166" s="128"/>
      <c r="H166" s="128"/>
      <c r="I166" s="128"/>
      <c r="J166" s="128"/>
      <c r="K166" s="128"/>
      <c r="L166" s="128"/>
      <c r="M166" s="128"/>
      <c r="N166" s="128"/>
      <c r="O166" s="128"/>
      <c r="P166" s="128"/>
      <c r="Q166" s="128"/>
      <c r="R166" s="128"/>
      <c r="S166" s="128"/>
      <c r="T166" s="128"/>
      <c r="U166" s="128"/>
      <c r="V166" s="128"/>
      <c r="W166" s="128"/>
      <c r="X166" s="128"/>
      <c r="Y166" s="128"/>
      <c r="Z166" s="128"/>
      <c r="AA166" s="128"/>
      <c r="AB166" s="128"/>
      <c r="AC166" s="128"/>
      <c r="AD166" s="128"/>
      <c r="AE166" s="128"/>
      <c r="AF166" s="128"/>
      <c r="AG166" s="128"/>
      <c r="AH166" s="128"/>
      <c r="AI166" s="128"/>
      <c r="AJ166" s="128"/>
      <c r="AK166" s="128"/>
      <c r="AL166" s="128"/>
      <c r="AM166" s="128"/>
    </row>
    <row r="167" spans="3:39">
      <c r="C167" s="114"/>
      <c r="G167" s="128"/>
      <c r="H167" s="128"/>
      <c r="I167" s="128"/>
      <c r="J167" s="128"/>
      <c r="K167" s="128"/>
      <c r="L167" s="128"/>
      <c r="M167" s="128"/>
      <c r="N167" s="128"/>
      <c r="O167" s="128"/>
      <c r="P167" s="128"/>
      <c r="Q167" s="128"/>
      <c r="R167" s="128"/>
      <c r="S167" s="128"/>
      <c r="T167" s="128"/>
      <c r="U167" s="128"/>
      <c r="V167" s="128"/>
      <c r="W167" s="128"/>
      <c r="X167" s="128"/>
      <c r="Y167" s="128"/>
      <c r="Z167" s="128"/>
      <c r="AA167" s="128"/>
      <c r="AB167" s="128"/>
      <c r="AC167" s="128"/>
      <c r="AD167" s="128"/>
      <c r="AE167" s="128"/>
      <c r="AF167" s="128"/>
      <c r="AG167" s="128"/>
      <c r="AH167" s="128"/>
      <c r="AI167" s="128"/>
      <c r="AJ167" s="128"/>
      <c r="AK167" s="128"/>
      <c r="AL167" s="128"/>
      <c r="AM167" s="128"/>
    </row>
    <row r="168" spans="3:39">
      <c r="C168" s="114"/>
      <c r="G168" s="128"/>
      <c r="H168" s="128"/>
      <c r="I168" s="128"/>
      <c r="J168" s="128"/>
      <c r="K168" s="128"/>
      <c r="L168" s="128"/>
      <c r="M168" s="128"/>
      <c r="N168" s="128"/>
      <c r="O168" s="128"/>
      <c r="P168" s="128"/>
      <c r="Q168" s="128"/>
      <c r="R168" s="128"/>
      <c r="S168" s="128"/>
      <c r="T168" s="128"/>
      <c r="U168" s="128"/>
      <c r="V168" s="128"/>
      <c r="W168" s="128"/>
      <c r="X168" s="128"/>
      <c r="Y168" s="128"/>
      <c r="Z168" s="128"/>
      <c r="AA168" s="128"/>
      <c r="AB168" s="128"/>
      <c r="AC168" s="128"/>
      <c r="AD168" s="128"/>
      <c r="AE168" s="128"/>
      <c r="AF168" s="128"/>
      <c r="AG168" s="128"/>
      <c r="AH168" s="128"/>
      <c r="AI168" s="128"/>
      <c r="AJ168" s="128"/>
      <c r="AK168" s="128"/>
      <c r="AL168" s="128"/>
      <c r="AM168" s="128"/>
    </row>
    <row r="169" spans="3:39">
      <c r="C169" s="114"/>
      <c r="G169" s="128"/>
      <c r="H169" s="128"/>
      <c r="I169" s="128"/>
      <c r="J169" s="128"/>
      <c r="K169" s="128"/>
      <c r="L169" s="128"/>
      <c r="M169" s="128"/>
      <c r="N169" s="128"/>
      <c r="O169" s="128"/>
      <c r="P169" s="128"/>
      <c r="Q169" s="128"/>
      <c r="R169" s="128"/>
      <c r="S169" s="128"/>
      <c r="T169" s="128"/>
      <c r="U169" s="128"/>
      <c r="V169" s="128"/>
      <c r="W169" s="128"/>
      <c r="X169" s="128"/>
      <c r="Y169" s="128"/>
      <c r="Z169" s="128"/>
      <c r="AA169" s="128"/>
      <c r="AB169" s="128"/>
      <c r="AC169" s="128"/>
      <c r="AD169" s="128"/>
      <c r="AE169" s="128"/>
      <c r="AF169" s="128"/>
      <c r="AG169" s="128"/>
      <c r="AH169" s="128"/>
      <c r="AI169" s="128"/>
      <c r="AJ169" s="128"/>
      <c r="AK169" s="128"/>
      <c r="AL169" s="128"/>
      <c r="AM169" s="128"/>
    </row>
    <row r="170" spans="3:39">
      <c r="C170" s="114"/>
      <c r="G170" s="128"/>
      <c r="H170" s="128"/>
      <c r="I170" s="128"/>
      <c r="J170" s="128"/>
      <c r="K170" s="128"/>
      <c r="L170" s="128"/>
      <c r="M170" s="128"/>
      <c r="N170" s="128"/>
      <c r="O170" s="128"/>
      <c r="P170" s="128"/>
      <c r="Q170" s="128"/>
      <c r="R170" s="128"/>
      <c r="S170" s="128"/>
      <c r="T170" s="128"/>
      <c r="U170" s="128"/>
      <c r="V170" s="128"/>
      <c r="W170" s="128"/>
      <c r="X170" s="128"/>
      <c r="Y170" s="128"/>
      <c r="Z170" s="128"/>
      <c r="AA170" s="128"/>
      <c r="AB170" s="128"/>
      <c r="AC170" s="128"/>
      <c r="AD170" s="128"/>
      <c r="AE170" s="128"/>
      <c r="AF170" s="128"/>
      <c r="AG170" s="128"/>
      <c r="AH170" s="128"/>
      <c r="AI170" s="128"/>
      <c r="AJ170" s="128"/>
      <c r="AK170" s="128"/>
      <c r="AL170" s="128"/>
      <c r="AM170" s="128"/>
    </row>
    <row r="171" spans="3:39">
      <c r="C171" s="114"/>
      <c r="G171" s="128"/>
      <c r="H171" s="128"/>
      <c r="I171" s="128"/>
      <c r="J171" s="128"/>
      <c r="K171" s="128"/>
      <c r="L171" s="128"/>
      <c r="M171" s="128"/>
      <c r="N171" s="128"/>
      <c r="O171" s="128"/>
      <c r="P171" s="128"/>
      <c r="Q171" s="128"/>
      <c r="R171" s="128"/>
      <c r="S171" s="128"/>
      <c r="T171" s="128"/>
      <c r="U171" s="128"/>
      <c r="V171" s="128"/>
      <c r="W171" s="128"/>
      <c r="X171" s="128"/>
      <c r="Y171" s="128"/>
      <c r="Z171" s="128"/>
      <c r="AA171" s="128"/>
      <c r="AB171" s="128"/>
      <c r="AC171" s="128"/>
      <c r="AD171" s="128"/>
      <c r="AE171" s="128"/>
      <c r="AF171" s="128"/>
      <c r="AG171" s="128"/>
      <c r="AH171" s="128"/>
      <c r="AI171" s="128"/>
      <c r="AJ171" s="128"/>
      <c r="AK171" s="128"/>
      <c r="AL171" s="128"/>
      <c r="AM171" s="128"/>
    </row>
    <row r="172" spans="3:39">
      <c r="C172" s="114"/>
      <c r="G172" s="128"/>
      <c r="H172" s="128"/>
      <c r="I172" s="128"/>
      <c r="J172" s="128"/>
      <c r="K172" s="128"/>
      <c r="L172" s="128"/>
      <c r="M172" s="128"/>
      <c r="N172" s="128"/>
      <c r="O172" s="128"/>
      <c r="P172" s="128"/>
      <c r="Q172" s="128"/>
      <c r="R172" s="128"/>
      <c r="S172" s="128"/>
      <c r="T172" s="128"/>
      <c r="U172" s="128"/>
      <c r="V172" s="128"/>
      <c r="W172" s="128"/>
      <c r="X172" s="128"/>
      <c r="Y172" s="128"/>
      <c r="Z172" s="128"/>
      <c r="AA172" s="128"/>
      <c r="AB172" s="128"/>
      <c r="AC172" s="128"/>
      <c r="AD172" s="128"/>
      <c r="AE172" s="128"/>
      <c r="AF172" s="128"/>
      <c r="AG172" s="128"/>
      <c r="AH172" s="128"/>
      <c r="AI172" s="128"/>
      <c r="AJ172" s="128"/>
      <c r="AK172" s="128"/>
      <c r="AL172" s="128"/>
      <c r="AM172" s="128"/>
    </row>
    <row r="173" spans="3:39">
      <c r="C173" s="114"/>
      <c r="G173" s="128"/>
      <c r="H173" s="128"/>
      <c r="I173" s="128"/>
      <c r="J173" s="128"/>
      <c r="K173" s="128"/>
      <c r="L173" s="128"/>
      <c r="M173" s="128"/>
      <c r="N173" s="128"/>
      <c r="O173" s="128"/>
      <c r="P173" s="128"/>
      <c r="Q173" s="128"/>
      <c r="R173" s="128"/>
      <c r="S173" s="128"/>
      <c r="T173" s="128"/>
      <c r="U173" s="128"/>
      <c r="V173" s="128"/>
      <c r="W173" s="128"/>
      <c r="X173" s="128"/>
      <c r="Y173" s="128"/>
      <c r="Z173" s="128"/>
      <c r="AA173" s="128"/>
      <c r="AB173" s="128"/>
      <c r="AC173" s="128"/>
      <c r="AD173" s="128"/>
      <c r="AE173" s="128"/>
      <c r="AF173" s="128"/>
      <c r="AG173" s="128"/>
      <c r="AH173" s="128"/>
      <c r="AI173" s="128"/>
      <c r="AJ173" s="128"/>
      <c r="AK173" s="128"/>
      <c r="AL173" s="128"/>
      <c r="AM173" s="128"/>
    </row>
    <row r="174" spans="3:39">
      <c r="C174" s="114"/>
      <c r="G174" s="128"/>
      <c r="H174" s="128"/>
      <c r="I174" s="128"/>
      <c r="J174" s="128"/>
      <c r="K174" s="128"/>
      <c r="L174" s="128"/>
      <c r="M174" s="128"/>
      <c r="N174" s="128"/>
      <c r="O174" s="128"/>
      <c r="P174" s="128"/>
      <c r="Q174" s="128"/>
      <c r="R174" s="128"/>
      <c r="S174" s="128"/>
      <c r="T174" s="128"/>
      <c r="U174" s="128"/>
      <c r="V174" s="128"/>
      <c r="W174" s="128"/>
      <c r="X174" s="128"/>
      <c r="Y174" s="128"/>
      <c r="Z174" s="128"/>
      <c r="AA174" s="128"/>
      <c r="AB174" s="128"/>
      <c r="AC174" s="128"/>
      <c r="AD174" s="128"/>
      <c r="AE174" s="128"/>
      <c r="AF174" s="128"/>
      <c r="AG174" s="128"/>
      <c r="AH174" s="128"/>
      <c r="AI174" s="128"/>
      <c r="AJ174" s="128"/>
      <c r="AK174" s="128"/>
      <c r="AL174" s="128"/>
      <c r="AM174" s="128"/>
    </row>
    <row r="175" spans="3:39">
      <c r="C175" s="114"/>
      <c r="G175" s="128"/>
      <c r="H175" s="128"/>
      <c r="I175" s="128"/>
      <c r="J175" s="128"/>
      <c r="K175" s="128"/>
      <c r="L175" s="128"/>
      <c r="M175" s="128"/>
      <c r="N175" s="128"/>
      <c r="O175" s="128"/>
      <c r="P175" s="128"/>
      <c r="Q175" s="128"/>
      <c r="R175" s="128"/>
      <c r="S175" s="128"/>
      <c r="T175" s="128"/>
      <c r="U175" s="128"/>
      <c r="V175" s="128"/>
      <c r="W175" s="128"/>
      <c r="X175" s="128"/>
      <c r="Y175" s="128"/>
      <c r="Z175" s="128"/>
      <c r="AA175" s="128"/>
      <c r="AB175" s="128"/>
      <c r="AC175" s="128"/>
      <c r="AD175" s="128"/>
      <c r="AE175" s="128"/>
      <c r="AF175" s="128"/>
      <c r="AG175" s="128"/>
      <c r="AH175" s="128"/>
      <c r="AI175" s="128"/>
      <c r="AJ175" s="128"/>
      <c r="AK175" s="128"/>
      <c r="AL175" s="128"/>
      <c r="AM175" s="128"/>
    </row>
    <row r="176" spans="3:39">
      <c r="C176" s="114"/>
      <c r="G176" s="128"/>
      <c r="H176" s="128"/>
      <c r="I176" s="128"/>
      <c r="J176" s="128"/>
      <c r="K176" s="128"/>
      <c r="L176" s="128"/>
      <c r="M176" s="128"/>
      <c r="N176" s="128"/>
      <c r="O176" s="128"/>
      <c r="P176" s="128"/>
      <c r="Q176" s="128"/>
      <c r="R176" s="128"/>
      <c r="S176" s="128"/>
      <c r="T176" s="128"/>
      <c r="U176" s="128"/>
      <c r="V176" s="128"/>
      <c r="W176" s="128"/>
      <c r="X176" s="128"/>
      <c r="Y176" s="128"/>
      <c r="Z176" s="128"/>
      <c r="AA176" s="128"/>
      <c r="AB176" s="128"/>
      <c r="AC176" s="128"/>
      <c r="AD176" s="128"/>
      <c r="AE176" s="128"/>
      <c r="AF176" s="128"/>
      <c r="AG176" s="128"/>
      <c r="AH176" s="128"/>
      <c r="AI176" s="128"/>
      <c r="AJ176" s="128"/>
      <c r="AK176" s="128"/>
      <c r="AL176" s="128"/>
      <c r="AM176" s="128"/>
    </row>
    <row r="177" spans="3:39">
      <c r="C177" s="114"/>
      <c r="G177" s="128"/>
      <c r="H177" s="128"/>
      <c r="I177" s="128"/>
      <c r="J177" s="128"/>
      <c r="K177" s="128"/>
      <c r="L177" s="128"/>
      <c r="M177" s="128"/>
      <c r="N177" s="128"/>
      <c r="O177" s="128"/>
      <c r="P177" s="128"/>
      <c r="Q177" s="128"/>
      <c r="R177" s="128"/>
      <c r="S177" s="128"/>
      <c r="T177" s="128"/>
      <c r="U177" s="128"/>
      <c r="V177" s="128"/>
      <c r="W177" s="128"/>
      <c r="X177" s="128"/>
      <c r="Y177" s="128"/>
      <c r="Z177" s="128"/>
      <c r="AA177" s="128"/>
      <c r="AB177" s="128"/>
      <c r="AC177" s="128"/>
      <c r="AD177" s="128"/>
      <c r="AE177" s="128"/>
      <c r="AF177" s="128"/>
      <c r="AG177" s="128"/>
      <c r="AH177" s="128"/>
      <c r="AI177" s="128"/>
      <c r="AJ177" s="128"/>
      <c r="AK177" s="128"/>
      <c r="AL177" s="128"/>
      <c r="AM177" s="128"/>
    </row>
    <row r="178" spans="3:39">
      <c r="C178" s="114"/>
      <c r="G178" s="128"/>
      <c r="H178" s="128"/>
      <c r="I178" s="128"/>
      <c r="J178" s="128"/>
      <c r="K178" s="128"/>
      <c r="L178" s="128"/>
      <c r="M178" s="128"/>
      <c r="N178" s="128"/>
      <c r="O178" s="128"/>
      <c r="P178" s="128"/>
      <c r="Q178" s="128"/>
      <c r="R178" s="128"/>
      <c r="S178" s="128"/>
      <c r="T178" s="128"/>
      <c r="U178" s="128"/>
      <c r="V178" s="128"/>
      <c r="W178" s="128"/>
      <c r="X178" s="128"/>
      <c r="Y178" s="128"/>
      <c r="Z178" s="128"/>
      <c r="AA178" s="128"/>
      <c r="AB178" s="128"/>
      <c r="AC178" s="128"/>
      <c r="AD178" s="128"/>
      <c r="AE178" s="128"/>
      <c r="AF178" s="128"/>
      <c r="AG178" s="128"/>
      <c r="AH178" s="128"/>
      <c r="AI178" s="128"/>
      <c r="AJ178" s="128"/>
      <c r="AK178" s="128"/>
      <c r="AL178" s="128"/>
      <c r="AM178" s="128"/>
    </row>
    <row r="179" spans="3:39">
      <c r="C179" s="114"/>
      <c r="G179" s="128"/>
      <c r="H179" s="128"/>
      <c r="I179" s="128"/>
      <c r="J179" s="128"/>
      <c r="K179" s="128"/>
      <c r="L179" s="128"/>
      <c r="M179" s="128"/>
      <c r="N179" s="128"/>
      <c r="O179" s="128"/>
      <c r="P179" s="128"/>
      <c r="Q179" s="128"/>
      <c r="R179" s="128"/>
      <c r="S179" s="128"/>
      <c r="T179" s="128"/>
      <c r="U179" s="128"/>
      <c r="V179" s="128"/>
      <c r="W179" s="128"/>
      <c r="X179" s="128"/>
      <c r="Y179" s="128"/>
      <c r="Z179" s="128"/>
      <c r="AA179" s="128"/>
      <c r="AB179" s="128"/>
      <c r="AC179" s="128"/>
      <c r="AD179" s="128"/>
      <c r="AE179" s="128"/>
      <c r="AF179" s="128"/>
      <c r="AG179" s="128"/>
      <c r="AH179" s="128"/>
      <c r="AI179" s="128"/>
      <c r="AJ179" s="128"/>
      <c r="AK179" s="128"/>
      <c r="AL179" s="128"/>
      <c r="AM179" s="128"/>
    </row>
    <row r="180" spans="3:39">
      <c r="C180" s="114"/>
      <c r="G180" s="128"/>
      <c r="H180" s="128"/>
      <c r="I180" s="128"/>
      <c r="J180" s="128"/>
      <c r="K180" s="128"/>
      <c r="L180" s="128"/>
      <c r="M180" s="128"/>
      <c r="N180" s="128"/>
      <c r="O180" s="128"/>
      <c r="P180" s="128"/>
      <c r="Q180" s="128"/>
      <c r="R180" s="128"/>
      <c r="S180" s="128"/>
      <c r="T180" s="128"/>
      <c r="U180" s="128"/>
      <c r="V180" s="128"/>
      <c r="W180" s="128"/>
      <c r="X180" s="128"/>
      <c r="Y180" s="128"/>
      <c r="Z180" s="128"/>
      <c r="AA180" s="128"/>
      <c r="AB180" s="128"/>
      <c r="AC180" s="128"/>
      <c r="AD180" s="128"/>
      <c r="AE180" s="128"/>
      <c r="AF180" s="128"/>
      <c r="AG180" s="128"/>
      <c r="AH180" s="128"/>
      <c r="AI180" s="128"/>
      <c r="AJ180" s="128"/>
      <c r="AK180" s="128"/>
      <c r="AL180" s="128"/>
      <c r="AM180" s="128"/>
    </row>
    <row r="181" spans="3:39">
      <c r="C181" s="114"/>
      <c r="G181" s="128"/>
      <c r="H181" s="128"/>
      <c r="I181" s="128"/>
      <c r="J181" s="128"/>
      <c r="K181" s="128"/>
      <c r="L181" s="128"/>
      <c r="M181" s="128"/>
      <c r="N181" s="128"/>
      <c r="O181" s="128"/>
      <c r="P181" s="128"/>
      <c r="Q181" s="128"/>
      <c r="R181" s="128"/>
      <c r="S181" s="128"/>
      <c r="T181" s="128"/>
      <c r="U181" s="128"/>
      <c r="V181" s="128"/>
      <c r="W181" s="128"/>
      <c r="X181" s="128"/>
      <c r="Y181" s="128"/>
      <c r="Z181" s="128"/>
      <c r="AA181" s="128"/>
      <c r="AB181" s="128"/>
      <c r="AC181" s="128"/>
      <c r="AD181" s="128"/>
      <c r="AE181" s="128"/>
      <c r="AF181" s="128"/>
      <c r="AG181" s="128"/>
      <c r="AH181" s="128"/>
      <c r="AI181" s="128"/>
      <c r="AJ181" s="128"/>
      <c r="AK181" s="128"/>
      <c r="AL181" s="128"/>
      <c r="AM181" s="128"/>
    </row>
    <row r="182" spans="3:39">
      <c r="C182" s="114"/>
      <c r="G182" s="128"/>
      <c r="H182" s="128"/>
      <c r="I182" s="128"/>
      <c r="J182" s="128"/>
      <c r="K182" s="128"/>
      <c r="L182" s="128"/>
      <c r="M182" s="128"/>
      <c r="N182" s="128"/>
      <c r="O182" s="128"/>
      <c r="P182" s="128"/>
      <c r="Q182" s="128"/>
      <c r="R182" s="128"/>
      <c r="S182" s="128"/>
      <c r="T182" s="128"/>
      <c r="U182" s="128"/>
      <c r="V182" s="128"/>
      <c r="W182" s="128"/>
      <c r="X182" s="128"/>
      <c r="Y182" s="128"/>
      <c r="Z182" s="128"/>
      <c r="AA182" s="128"/>
      <c r="AB182" s="128"/>
      <c r="AC182" s="128"/>
      <c r="AD182" s="128"/>
      <c r="AE182" s="128"/>
      <c r="AF182" s="128"/>
      <c r="AG182" s="128"/>
      <c r="AH182" s="128"/>
      <c r="AI182" s="128"/>
      <c r="AJ182" s="128"/>
      <c r="AK182" s="128"/>
      <c r="AL182" s="128"/>
      <c r="AM182" s="128"/>
    </row>
    <row r="183" spans="3:39">
      <c r="C183" s="114"/>
      <c r="G183" s="128"/>
      <c r="H183" s="128"/>
      <c r="I183" s="128"/>
      <c r="J183" s="128"/>
      <c r="K183" s="128"/>
      <c r="L183" s="128"/>
      <c r="M183" s="128"/>
      <c r="N183" s="128"/>
      <c r="O183" s="128"/>
      <c r="P183" s="128"/>
      <c r="Q183" s="128"/>
      <c r="R183" s="128"/>
      <c r="S183" s="128"/>
      <c r="T183" s="128"/>
      <c r="U183" s="128"/>
      <c r="V183" s="128"/>
      <c r="W183" s="128"/>
      <c r="X183" s="128"/>
      <c r="Y183" s="128"/>
      <c r="Z183" s="128"/>
      <c r="AA183" s="128"/>
      <c r="AB183" s="128"/>
      <c r="AC183" s="128"/>
      <c r="AD183" s="128"/>
      <c r="AE183" s="128"/>
      <c r="AF183" s="128"/>
      <c r="AG183" s="128"/>
      <c r="AH183" s="128"/>
      <c r="AI183" s="128"/>
      <c r="AJ183" s="128"/>
      <c r="AK183" s="128"/>
      <c r="AL183" s="128"/>
      <c r="AM183" s="128"/>
    </row>
    <row r="184" spans="3:39">
      <c r="C184" s="114"/>
      <c r="G184" s="128"/>
      <c r="H184" s="128"/>
      <c r="I184" s="128"/>
      <c r="J184" s="128"/>
      <c r="K184" s="128"/>
      <c r="L184" s="128"/>
      <c r="M184" s="128"/>
      <c r="N184" s="128"/>
      <c r="O184" s="128"/>
      <c r="P184" s="128"/>
      <c r="Q184" s="128"/>
      <c r="R184" s="128"/>
      <c r="S184" s="128"/>
      <c r="T184" s="128"/>
      <c r="U184" s="128"/>
      <c r="V184" s="128"/>
      <c r="W184" s="128"/>
      <c r="X184" s="128"/>
      <c r="Y184" s="128"/>
      <c r="Z184" s="128"/>
      <c r="AA184" s="128"/>
      <c r="AB184" s="128"/>
      <c r="AC184" s="128"/>
      <c r="AD184" s="128"/>
      <c r="AE184" s="128"/>
      <c r="AF184" s="128"/>
      <c r="AG184" s="128"/>
      <c r="AH184" s="128"/>
      <c r="AI184" s="128"/>
      <c r="AJ184" s="128"/>
      <c r="AK184" s="128"/>
      <c r="AL184" s="128"/>
      <c r="AM184" s="128"/>
    </row>
    <row r="185" spans="3:39">
      <c r="C185" s="114"/>
      <c r="G185" s="128"/>
      <c r="H185" s="128"/>
      <c r="I185" s="128"/>
      <c r="J185" s="128"/>
      <c r="K185" s="128"/>
      <c r="L185" s="128"/>
      <c r="M185" s="128"/>
      <c r="N185" s="128"/>
      <c r="O185" s="128"/>
      <c r="P185" s="128"/>
      <c r="Q185" s="128"/>
      <c r="R185" s="128"/>
      <c r="S185" s="128"/>
      <c r="T185" s="128"/>
      <c r="U185" s="128"/>
      <c r="V185" s="128"/>
      <c r="W185" s="128"/>
      <c r="X185" s="128"/>
      <c r="Y185" s="128"/>
      <c r="Z185" s="128"/>
      <c r="AA185" s="128"/>
      <c r="AB185" s="128"/>
      <c r="AC185" s="128"/>
      <c r="AD185" s="128"/>
      <c r="AE185" s="128"/>
      <c r="AF185" s="128"/>
      <c r="AG185" s="128"/>
      <c r="AH185" s="128"/>
      <c r="AI185" s="128"/>
      <c r="AJ185" s="128"/>
      <c r="AK185" s="128"/>
      <c r="AL185" s="128"/>
      <c r="AM185" s="128"/>
    </row>
    <row r="186" spans="3:39">
      <c r="C186" s="114"/>
      <c r="G186" s="128"/>
      <c r="H186" s="128"/>
      <c r="I186" s="128"/>
      <c r="J186" s="128"/>
      <c r="K186" s="128"/>
      <c r="L186" s="128"/>
      <c r="M186" s="128"/>
      <c r="N186" s="128"/>
      <c r="O186" s="128"/>
      <c r="P186" s="128"/>
      <c r="Q186" s="128"/>
      <c r="R186" s="128"/>
      <c r="S186" s="128"/>
      <c r="T186" s="128"/>
      <c r="U186" s="128"/>
      <c r="V186" s="128"/>
      <c r="W186" s="128"/>
      <c r="X186" s="128"/>
      <c r="Y186" s="128"/>
      <c r="Z186" s="128"/>
      <c r="AA186" s="128"/>
      <c r="AB186" s="128"/>
      <c r="AC186" s="128"/>
      <c r="AD186" s="128"/>
      <c r="AE186" s="128"/>
      <c r="AF186" s="128"/>
      <c r="AG186" s="128"/>
      <c r="AH186" s="128"/>
      <c r="AI186" s="128"/>
      <c r="AJ186" s="128"/>
      <c r="AK186" s="128"/>
      <c r="AL186" s="128"/>
      <c r="AM186" s="128"/>
    </row>
    <row r="187" spans="3:39">
      <c r="C187" s="114"/>
      <c r="G187" s="128"/>
      <c r="H187" s="128"/>
      <c r="I187" s="128"/>
      <c r="J187" s="128"/>
      <c r="K187" s="128"/>
      <c r="L187" s="128"/>
      <c r="M187" s="128"/>
      <c r="N187" s="128"/>
      <c r="O187" s="128"/>
      <c r="P187" s="128"/>
      <c r="Q187" s="128"/>
      <c r="R187" s="128"/>
      <c r="S187" s="128"/>
      <c r="T187" s="128"/>
      <c r="U187" s="128"/>
      <c r="V187" s="128"/>
      <c r="W187" s="128"/>
      <c r="X187" s="128"/>
      <c r="Y187" s="128"/>
      <c r="Z187" s="128"/>
      <c r="AA187" s="128"/>
      <c r="AB187" s="128"/>
      <c r="AC187" s="128"/>
      <c r="AD187" s="128"/>
      <c r="AE187" s="128"/>
      <c r="AF187" s="128"/>
      <c r="AG187" s="128"/>
      <c r="AH187" s="128"/>
      <c r="AI187" s="128"/>
      <c r="AJ187" s="128"/>
      <c r="AK187" s="128"/>
      <c r="AL187" s="128"/>
      <c r="AM187" s="128"/>
    </row>
    <row r="188" spans="3:39">
      <c r="C188" s="114"/>
      <c r="G188" s="128"/>
      <c r="H188" s="128"/>
      <c r="I188" s="128"/>
      <c r="J188" s="128"/>
      <c r="K188" s="128"/>
      <c r="L188" s="128"/>
      <c r="M188" s="128"/>
      <c r="N188" s="128"/>
      <c r="O188" s="128"/>
      <c r="P188" s="128"/>
      <c r="Q188" s="128"/>
      <c r="R188" s="128"/>
      <c r="S188" s="128"/>
      <c r="T188" s="128"/>
      <c r="U188" s="128"/>
      <c r="V188" s="128"/>
      <c r="W188" s="128"/>
      <c r="X188" s="128"/>
      <c r="Y188" s="128"/>
      <c r="Z188" s="128"/>
      <c r="AA188" s="128"/>
      <c r="AB188" s="128"/>
      <c r="AC188" s="128"/>
      <c r="AD188" s="128"/>
      <c r="AE188" s="128"/>
      <c r="AF188" s="128"/>
      <c r="AG188" s="128"/>
      <c r="AH188" s="128"/>
      <c r="AI188" s="128"/>
      <c r="AJ188" s="128"/>
      <c r="AK188" s="128"/>
      <c r="AL188" s="128"/>
      <c r="AM188" s="128"/>
    </row>
    <row r="189" spans="3:39">
      <c r="C189" s="114"/>
      <c r="G189" s="128"/>
      <c r="H189" s="128"/>
      <c r="I189" s="128"/>
      <c r="J189" s="128"/>
      <c r="K189" s="128"/>
      <c r="L189" s="128"/>
      <c r="M189" s="128"/>
      <c r="N189" s="128"/>
      <c r="O189" s="128"/>
      <c r="P189" s="128"/>
      <c r="Q189" s="128"/>
      <c r="R189" s="128"/>
      <c r="S189" s="128"/>
      <c r="T189" s="128"/>
      <c r="U189" s="128"/>
      <c r="V189" s="128"/>
      <c r="W189" s="128"/>
      <c r="X189" s="128"/>
      <c r="Y189" s="128"/>
      <c r="Z189" s="128"/>
      <c r="AA189" s="128"/>
      <c r="AB189" s="128"/>
      <c r="AC189" s="128"/>
      <c r="AD189" s="128"/>
      <c r="AE189" s="128"/>
      <c r="AF189" s="128"/>
      <c r="AG189" s="128"/>
      <c r="AH189" s="128"/>
      <c r="AI189" s="128"/>
      <c r="AJ189" s="128"/>
      <c r="AK189" s="128"/>
      <c r="AL189" s="128"/>
      <c r="AM189" s="128"/>
    </row>
    <row r="190" spans="3:39">
      <c r="C190" s="114"/>
      <c r="G190" s="128"/>
      <c r="H190" s="128"/>
      <c r="I190" s="128"/>
      <c r="J190" s="128"/>
      <c r="K190" s="128"/>
      <c r="L190" s="128"/>
      <c r="M190" s="128"/>
      <c r="N190" s="128"/>
      <c r="O190" s="128"/>
      <c r="P190" s="128"/>
      <c r="Q190" s="128"/>
      <c r="R190" s="128"/>
      <c r="S190" s="128"/>
      <c r="T190" s="128"/>
      <c r="U190" s="128"/>
      <c r="V190" s="128"/>
      <c r="W190" s="128"/>
      <c r="X190" s="128"/>
      <c r="Y190" s="128"/>
      <c r="Z190" s="128"/>
      <c r="AA190" s="128"/>
      <c r="AB190" s="128"/>
      <c r="AC190" s="128"/>
      <c r="AD190" s="128"/>
      <c r="AE190" s="128"/>
      <c r="AF190" s="128"/>
      <c r="AG190" s="128"/>
      <c r="AH190" s="128"/>
      <c r="AI190" s="128"/>
      <c r="AJ190" s="128"/>
      <c r="AK190" s="128"/>
      <c r="AL190" s="128"/>
      <c r="AM190" s="128"/>
    </row>
    <row r="191" spans="3:39">
      <c r="C191" s="114"/>
      <c r="G191" s="128"/>
      <c r="H191" s="128"/>
      <c r="I191" s="128"/>
      <c r="J191" s="128"/>
      <c r="K191" s="128"/>
      <c r="L191" s="128"/>
      <c r="M191" s="128"/>
      <c r="N191" s="128"/>
      <c r="O191" s="128"/>
      <c r="P191" s="128"/>
      <c r="Q191" s="128"/>
      <c r="R191" s="128"/>
      <c r="S191" s="128"/>
      <c r="T191" s="128"/>
      <c r="U191" s="128"/>
      <c r="V191" s="128"/>
      <c r="W191" s="128"/>
      <c r="X191" s="128"/>
      <c r="Y191" s="128"/>
      <c r="Z191" s="128"/>
      <c r="AA191" s="128"/>
      <c r="AB191" s="128"/>
      <c r="AC191" s="128"/>
      <c r="AD191" s="128"/>
      <c r="AE191" s="128"/>
      <c r="AF191" s="128"/>
      <c r="AG191" s="128"/>
      <c r="AH191" s="128"/>
      <c r="AI191" s="128"/>
      <c r="AJ191" s="128"/>
      <c r="AK191" s="128"/>
      <c r="AL191" s="128"/>
      <c r="AM191" s="128"/>
    </row>
    <row r="192" spans="3:39">
      <c r="C192" s="114"/>
      <c r="G192" s="128"/>
      <c r="H192" s="128"/>
      <c r="I192" s="128"/>
      <c r="J192" s="128"/>
      <c r="K192" s="128"/>
      <c r="L192" s="128"/>
      <c r="M192" s="128"/>
      <c r="N192" s="128"/>
      <c r="O192" s="128"/>
      <c r="P192" s="128"/>
      <c r="Q192" s="128"/>
      <c r="R192" s="128"/>
      <c r="S192" s="128"/>
      <c r="T192" s="128"/>
      <c r="U192" s="128"/>
      <c r="V192" s="128"/>
      <c r="W192" s="128"/>
      <c r="X192" s="128"/>
      <c r="Y192" s="128"/>
      <c r="Z192" s="128"/>
      <c r="AA192" s="128"/>
      <c r="AB192" s="128"/>
      <c r="AC192" s="128"/>
      <c r="AD192" s="128"/>
      <c r="AE192" s="128"/>
      <c r="AF192" s="128"/>
      <c r="AG192" s="128"/>
      <c r="AH192" s="128"/>
      <c r="AI192" s="128"/>
      <c r="AJ192" s="128"/>
      <c r="AK192" s="128"/>
      <c r="AL192" s="128"/>
      <c r="AM192" s="128"/>
    </row>
    <row r="193" spans="3:39">
      <c r="C193" s="114"/>
      <c r="G193" s="128"/>
      <c r="H193" s="128"/>
      <c r="I193" s="128"/>
      <c r="J193" s="128"/>
      <c r="K193" s="128"/>
      <c r="L193" s="128"/>
      <c r="M193" s="128"/>
      <c r="N193" s="128"/>
      <c r="O193" s="128"/>
      <c r="P193" s="128"/>
      <c r="Q193" s="128"/>
      <c r="R193" s="128"/>
      <c r="S193" s="128"/>
      <c r="T193" s="128"/>
      <c r="U193" s="128"/>
      <c r="V193" s="128"/>
      <c r="W193" s="128"/>
      <c r="X193" s="128"/>
      <c r="Y193" s="128"/>
      <c r="Z193" s="128"/>
      <c r="AA193" s="128"/>
      <c r="AB193" s="128"/>
      <c r="AC193" s="128"/>
      <c r="AD193" s="128"/>
      <c r="AE193" s="128"/>
      <c r="AF193" s="128"/>
      <c r="AG193" s="128"/>
      <c r="AH193" s="128"/>
      <c r="AI193" s="128"/>
      <c r="AJ193" s="128"/>
      <c r="AK193" s="128"/>
      <c r="AL193" s="128"/>
      <c r="AM193" s="128"/>
    </row>
    <row r="194" spans="3:39">
      <c r="C194" s="114"/>
      <c r="G194" s="128"/>
      <c r="H194" s="128"/>
      <c r="I194" s="128"/>
      <c r="J194" s="128"/>
      <c r="K194" s="128"/>
      <c r="L194" s="128"/>
      <c r="M194" s="128"/>
      <c r="N194" s="128"/>
      <c r="O194" s="128"/>
      <c r="P194" s="128"/>
      <c r="Q194" s="128"/>
      <c r="R194" s="128"/>
      <c r="S194" s="128"/>
      <c r="T194" s="128"/>
      <c r="U194" s="128"/>
      <c r="V194" s="128"/>
      <c r="W194" s="128"/>
      <c r="X194" s="128"/>
      <c r="Y194" s="128"/>
      <c r="Z194" s="128"/>
      <c r="AA194" s="128"/>
      <c r="AB194" s="128"/>
      <c r="AC194" s="128"/>
      <c r="AD194" s="128"/>
      <c r="AE194" s="128"/>
      <c r="AF194" s="128"/>
      <c r="AG194" s="128"/>
      <c r="AH194" s="128"/>
      <c r="AI194" s="128"/>
      <c r="AJ194" s="128"/>
      <c r="AK194" s="128"/>
      <c r="AL194" s="128"/>
      <c r="AM194" s="128"/>
    </row>
    <row r="195" spans="3:39">
      <c r="C195" s="114"/>
      <c r="G195" s="128"/>
      <c r="H195" s="128"/>
      <c r="I195" s="128"/>
      <c r="J195" s="128"/>
      <c r="K195" s="128"/>
      <c r="L195" s="128"/>
      <c r="M195" s="128"/>
      <c r="N195" s="128"/>
      <c r="O195" s="128"/>
      <c r="P195" s="128"/>
      <c r="Q195" s="128"/>
      <c r="R195" s="128"/>
      <c r="S195" s="128"/>
      <c r="T195" s="128"/>
      <c r="U195" s="128"/>
      <c r="V195" s="128"/>
      <c r="W195" s="128"/>
      <c r="X195" s="128"/>
      <c r="Y195" s="128"/>
      <c r="Z195" s="128"/>
      <c r="AA195" s="128"/>
      <c r="AB195" s="128"/>
      <c r="AC195" s="128"/>
      <c r="AD195" s="128"/>
      <c r="AE195" s="128"/>
      <c r="AF195" s="128"/>
      <c r="AG195" s="128"/>
      <c r="AH195" s="128"/>
      <c r="AI195" s="128"/>
      <c r="AJ195" s="128"/>
      <c r="AK195" s="128"/>
      <c r="AL195" s="128"/>
      <c r="AM195" s="128"/>
    </row>
    <row r="196" spans="3:39">
      <c r="C196" s="114"/>
      <c r="G196" s="128"/>
      <c r="H196" s="128"/>
      <c r="I196" s="128"/>
      <c r="J196" s="128"/>
      <c r="K196" s="128"/>
      <c r="L196" s="128"/>
      <c r="M196" s="128"/>
      <c r="N196" s="128"/>
      <c r="O196" s="128"/>
      <c r="P196" s="128"/>
      <c r="Q196" s="128"/>
      <c r="R196" s="128"/>
      <c r="S196" s="128"/>
      <c r="T196" s="128"/>
      <c r="U196" s="128"/>
      <c r="V196" s="128"/>
      <c r="W196" s="128"/>
      <c r="X196" s="128"/>
      <c r="Y196" s="128"/>
      <c r="Z196" s="128"/>
      <c r="AA196" s="128"/>
      <c r="AB196" s="128"/>
      <c r="AC196" s="128"/>
      <c r="AD196" s="128"/>
      <c r="AE196" s="128"/>
      <c r="AF196" s="128"/>
      <c r="AG196" s="128"/>
      <c r="AH196" s="128"/>
      <c r="AI196" s="128"/>
      <c r="AJ196" s="128"/>
      <c r="AK196" s="128"/>
      <c r="AL196" s="128"/>
      <c r="AM196" s="128"/>
    </row>
    <row r="197" spans="3:39">
      <c r="C197" s="114"/>
      <c r="G197" s="128"/>
      <c r="H197" s="128"/>
      <c r="I197" s="128"/>
      <c r="J197" s="128"/>
      <c r="K197" s="128"/>
      <c r="L197" s="128"/>
      <c r="M197" s="128"/>
      <c r="N197" s="128"/>
      <c r="O197" s="128"/>
      <c r="P197" s="128"/>
      <c r="Q197" s="128"/>
      <c r="R197" s="128"/>
      <c r="S197" s="128"/>
      <c r="T197" s="128"/>
      <c r="U197" s="128"/>
      <c r="V197" s="128"/>
      <c r="W197" s="128"/>
      <c r="X197" s="128"/>
      <c r="Y197" s="128"/>
      <c r="Z197" s="128"/>
      <c r="AA197" s="128"/>
      <c r="AB197" s="128"/>
      <c r="AC197" s="128"/>
      <c r="AD197" s="128"/>
      <c r="AE197" s="128"/>
      <c r="AF197" s="128"/>
      <c r="AG197" s="128"/>
      <c r="AH197" s="128"/>
      <c r="AI197" s="128"/>
      <c r="AJ197" s="128"/>
      <c r="AK197" s="128"/>
      <c r="AL197" s="128"/>
      <c r="AM197" s="128"/>
    </row>
    <row r="198" spans="3:39">
      <c r="C198" s="114"/>
      <c r="G198" s="128"/>
      <c r="H198" s="128"/>
      <c r="I198" s="128"/>
      <c r="J198" s="128"/>
      <c r="K198" s="128"/>
      <c r="L198" s="128"/>
      <c r="M198" s="128"/>
      <c r="N198" s="128"/>
      <c r="O198" s="128"/>
      <c r="P198" s="128"/>
      <c r="Q198" s="128"/>
      <c r="R198" s="128"/>
      <c r="S198" s="128"/>
      <c r="T198" s="128"/>
      <c r="U198" s="128"/>
      <c r="V198" s="128"/>
      <c r="W198" s="128"/>
      <c r="X198" s="128"/>
      <c r="Y198" s="128"/>
      <c r="Z198" s="128"/>
      <c r="AA198" s="128"/>
      <c r="AB198" s="128"/>
      <c r="AC198" s="128"/>
      <c r="AD198" s="128"/>
      <c r="AE198" s="128"/>
      <c r="AF198" s="128"/>
      <c r="AG198" s="128"/>
      <c r="AH198" s="128"/>
      <c r="AI198" s="128"/>
      <c r="AJ198" s="128"/>
      <c r="AK198" s="128"/>
      <c r="AL198" s="128"/>
      <c r="AM198" s="128"/>
    </row>
    <row r="199" spans="3:39">
      <c r="C199" s="114"/>
      <c r="G199" s="128"/>
      <c r="H199" s="128"/>
      <c r="I199" s="128"/>
      <c r="J199" s="128"/>
      <c r="K199" s="128"/>
      <c r="L199" s="128"/>
      <c r="M199" s="128"/>
      <c r="N199" s="128"/>
      <c r="O199" s="128"/>
      <c r="P199" s="128"/>
      <c r="Q199" s="128"/>
      <c r="R199" s="128"/>
      <c r="S199" s="128"/>
      <c r="T199" s="128"/>
      <c r="U199" s="128"/>
      <c r="V199" s="128"/>
      <c r="W199" s="128"/>
      <c r="X199" s="128"/>
      <c r="Y199" s="128"/>
      <c r="Z199" s="128"/>
      <c r="AA199" s="128"/>
      <c r="AB199" s="128"/>
      <c r="AC199" s="128"/>
      <c r="AD199" s="128"/>
      <c r="AE199" s="128"/>
      <c r="AF199" s="128"/>
      <c r="AG199" s="128"/>
      <c r="AH199" s="128"/>
      <c r="AI199" s="128"/>
      <c r="AJ199" s="128"/>
      <c r="AK199" s="128"/>
      <c r="AL199" s="128"/>
      <c r="AM199" s="128"/>
    </row>
    <row r="200" spans="3:39">
      <c r="C200" s="114"/>
      <c r="G200" s="128"/>
      <c r="H200" s="128"/>
      <c r="I200" s="128"/>
      <c r="J200" s="128"/>
      <c r="K200" s="128"/>
      <c r="L200" s="128"/>
      <c r="M200" s="128"/>
      <c r="N200" s="128"/>
      <c r="O200" s="128"/>
      <c r="P200" s="128"/>
      <c r="Q200" s="128"/>
      <c r="R200" s="128"/>
      <c r="S200" s="128"/>
      <c r="T200" s="128"/>
      <c r="U200" s="128"/>
      <c r="V200" s="128"/>
      <c r="W200" s="128"/>
      <c r="X200" s="128"/>
      <c r="Y200" s="128"/>
      <c r="Z200" s="128"/>
      <c r="AA200" s="128"/>
      <c r="AB200" s="128"/>
      <c r="AC200" s="128"/>
      <c r="AD200" s="128"/>
      <c r="AE200" s="128"/>
      <c r="AF200" s="128"/>
      <c r="AG200" s="128"/>
      <c r="AH200" s="128"/>
      <c r="AI200" s="128"/>
      <c r="AJ200" s="128"/>
      <c r="AK200" s="128"/>
      <c r="AL200" s="128"/>
      <c r="AM200" s="128"/>
    </row>
    <row r="201" spans="3:39">
      <c r="C201" s="114"/>
      <c r="G201" s="128"/>
      <c r="H201" s="128"/>
      <c r="I201" s="128"/>
      <c r="J201" s="128"/>
      <c r="K201" s="128"/>
      <c r="L201" s="128"/>
      <c r="M201" s="128"/>
      <c r="N201" s="128"/>
      <c r="O201" s="128"/>
      <c r="P201" s="128"/>
      <c r="Q201" s="128"/>
      <c r="R201" s="128"/>
      <c r="S201" s="128"/>
      <c r="T201" s="128"/>
      <c r="U201" s="128"/>
      <c r="V201" s="128"/>
      <c r="W201" s="128"/>
      <c r="X201" s="128"/>
      <c r="Y201" s="128"/>
      <c r="Z201" s="128"/>
      <c r="AA201" s="128"/>
      <c r="AB201" s="128"/>
      <c r="AC201" s="128"/>
      <c r="AD201" s="128"/>
      <c r="AE201" s="128"/>
      <c r="AF201" s="128"/>
      <c r="AG201" s="128"/>
      <c r="AH201" s="128"/>
      <c r="AI201" s="128"/>
      <c r="AJ201" s="128"/>
      <c r="AK201" s="128"/>
      <c r="AL201" s="128"/>
      <c r="AM201" s="128"/>
    </row>
    <row r="202" spans="3:39">
      <c r="C202" s="114"/>
      <c r="G202" s="128"/>
      <c r="H202" s="128"/>
      <c r="I202" s="128"/>
      <c r="J202" s="128"/>
      <c r="K202" s="128"/>
      <c r="L202" s="128"/>
      <c r="M202" s="128"/>
      <c r="N202" s="128"/>
      <c r="O202" s="128"/>
      <c r="P202" s="128"/>
      <c r="Q202" s="128"/>
      <c r="R202" s="128"/>
      <c r="S202" s="128"/>
      <c r="T202" s="128"/>
      <c r="U202" s="128"/>
      <c r="V202" s="128"/>
      <c r="W202" s="128"/>
      <c r="X202" s="128"/>
      <c r="Y202" s="128"/>
      <c r="Z202" s="128"/>
      <c r="AA202" s="128"/>
      <c r="AB202" s="128"/>
      <c r="AC202" s="128"/>
      <c r="AD202" s="128"/>
      <c r="AE202" s="128"/>
      <c r="AF202" s="128"/>
      <c r="AG202" s="128"/>
      <c r="AH202" s="128"/>
      <c r="AI202" s="128"/>
      <c r="AJ202" s="128"/>
      <c r="AK202" s="128"/>
      <c r="AL202" s="128"/>
      <c r="AM202" s="128"/>
    </row>
    <row r="203" spans="3:39">
      <c r="C203" s="114"/>
      <c r="G203" s="128"/>
      <c r="H203" s="128"/>
      <c r="I203" s="128"/>
      <c r="J203" s="128"/>
      <c r="K203" s="128"/>
      <c r="L203" s="128"/>
      <c r="M203" s="128"/>
      <c r="N203" s="128"/>
      <c r="O203" s="128"/>
      <c r="P203" s="128"/>
      <c r="Q203" s="128"/>
      <c r="R203" s="128"/>
      <c r="S203" s="128"/>
      <c r="T203" s="128"/>
      <c r="U203" s="128"/>
      <c r="V203" s="128"/>
      <c r="W203" s="128"/>
      <c r="X203" s="128"/>
      <c r="Y203" s="128"/>
      <c r="Z203" s="128"/>
      <c r="AA203" s="128"/>
      <c r="AB203" s="128"/>
      <c r="AC203" s="128"/>
      <c r="AD203" s="128"/>
      <c r="AE203" s="128"/>
      <c r="AF203" s="128"/>
      <c r="AG203" s="128"/>
      <c r="AH203" s="128"/>
      <c r="AI203" s="128"/>
      <c r="AJ203" s="128"/>
      <c r="AK203" s="128"/>
      <c r="AL203" s="128"/>
      <c r="AM203" s="128"/>
    </row>
    <row r="204" spans="3:39">
      <c r="C204" s="114"/>
      <c r="G204" s="128"/>
      <c r="H204" s="128"/>
      <c r="I204" s="128"/>
      <c r="J204" s="128"/>
      <c r="K204" s="128"/>
      <c r="L204" s="128"/>
      <c r="M204" s="128"/>
      <c r="N204" s="128"/>
      <c r="O204" s="128"/>
      <c r="P204" s="128"/>
      <c r="Q204" s="128"/>
      <c r="R204" s="128"/>
      <c r="S204" s="128"/>
      <c r="T204" s="128"/>
      <c r="U204" s="128"/>
      <c r="V204" s="128"/>
      <c r="W204" s="128"/>
      <c r="X204" s="128"/>
      <c r="Y204" s="128"/>
      <c r="Z204" s="128"/>
      <c r="AA204" s="128"/>
      <c r="AB204" s="128"/>
      <c r="AC204" s="128"/>
      <c r="AD204" s="128"/>
      <c r="AE204" s="128"/>
      <c r="AF204" s="128"/>
      <c r="AG204" s="128"/>
      <c r="AH204" s="128"/>
      <c r="AI204" s="128"/>
      <c r="AJ204" s="128"/>
      <c r="AK204" s="128"/>
      <c r="AL204" s="128"/>
      <c r="AM204" s="128"/>
    </row>
    <row r="205" spans="3:39">
      <c r="C205" s="114"/>
      <c r="G205" s="128"/>
      <c r="H205" s="128"/>
      <c r="I205" s="128"/>
      <c r="J205" s="128"/>
      <c r="K205" s="128"/>
      <c r="L205" s="128"/>
      <c r="M205" s="128"/>
      <c r="N205" s="128"/>
      <c r="O205" s="128"/>
      <c r="P205" s="128"/>
      <c r="Q205" s="128"/>
      <c r="R205" s="128"/>
      <c r="S205" s="128"/>
      <c r="T205" s="128"/>
      <c r="U205" s="128"/>
      <c r="V205" s="128"/>
      <c r="W205" s="128"/>
      <c r="X205" s="128"/>
      <c r="Y205" s="128"/>
      <c r="Z205" s="128"/>
      <c r="AA205" s="128"/>
      <c r="AB205" s="128"/>
      <c r="AC205" s="128"/>
      <c r="AD205" s="128"/>
      <c r="AE205" s="128"/>
      <c r="AF205" s="128"/>
      <c r="AG205" s="128"/>
      <c r="AH205" s="128"/>
      <c r="AI205" s="128"/>
      <c r="AJ205" s="128"/>
      <c r="AK205" s="128"/>
      <c r="AL205" s="128"/>
      <c r="AM205" s="128"/>
    </row>
    <row r="206" spans="3:39">
      <c r="C206" s="114"/>
      <c r="G206" s="128"/>
      <c r="H206" s="128"/>
      <c r="I206" s="128"/>
      <c r="J206" s="128"/>
      <c r="K206" s="128"/>
      <c r="L206" s="128"/>
      <c r="M206" s="128"/>
      <c r="N206" s="128"/>
      <c r="O206" s="128"/>
      <c r="P206" s="128"/>
      <c r="Q206" s="128"/>
      <c r="R206" s="128"/>
      <c r="S206" s="128"/>
      <c r="T206" s="128"/>
      <c r="U206" s="128"/>
      <c r="V206" s="128"/>
      <c r="W206" s="128"/>
      <c r="X206" s="128"/>
      <c r="Y206" s="128"/>
      <c r="Z206" s="128"/>
      <c r="AA206" s="128"/>
      <c r="AB206" s="128"/>
      <c r="AC206" s="128"/>
      <c r="AD206" s="128"/>
      <c r="AE206" s="128"/>
      <c r="AF206" s="128"/>
      <c r="AG206" s="128"/>
      <c r="AH206" s="128"/>
      <c r="AI206" s="128"/>
      <c r="AJ206" s="128"/>
      <c r="AK206" s="128"/>
      <c r="AL206" s="128"/>
      <c r="AM206" s="128"/>
    </row>
    <row r="207" spans="3:39">
      <c r="C207" s="114"/>
      <c r="G207" s="128"/>
      <c r="H207" s="128"/>
      <c r="I207" s="128"/>
      <c r="J207" s="128"/>
      <c r="K207" s="128"/>
      <c r="L207" s="128"/>
      <c r="M207" s="128"/>
      <c r="N207" s="128"/>
      <c r="O207" s="128"/>
      <c r="P207" s="128"/>
      <c r="Q207" s="128"/>
      <c r="R207" s="128"/>
      <c r="S207" s="128"/>
      <c r="T207" s="128"/>
      <c r="U207" s="128"/>
      <c r="V207" s="128"/>
      <c r="W207" s="128"/>
      <c r="X207" s="128"/>
      <c r="Y207" s="128"/>
      <c r="Z207" s="128"/>
      <c r="AA207" s="128"/>
      <c r="AB207" s="128"/>
      <c r="AC207" s="128"/>
      <c r="AD207" s="128"/>
      <c r="AE207" s="128"/>
      <c r="AF207" s="128"/>
      <c r="AG207" s="128"/>
      <c r="AH207" s="128"/>
      <c r="AI207" s="128"/>
      <c r="AJ207" s="128"/>
      <c r="AK207" s="128"/>
      <c r="AL207" s="128"/>
      <c r="AM207" s="128"/>
    </row>
    <row r="208" spans="3:39">
      <c r="C208" s="114"/>
      <c r="G208" s="128"/>
      <c r="H208" s="128"/>
      <c r="I208" s="128"/>
      <c r="J208" s="128"/>
      <c r="K208" s="128"/>
      <c r="L208" s="128"/>
      <c r="M208" s="128"/>
      <c r="N208" s="128"/>
      <c r="O208" s="128"/>
      <c r="P208" s="128"/>
      <c r="Q208" s="128"/>
      <c r="R208" s="128"/>
      <c r="S208" s="128"/>
      <c r="T208" s="128"/>
      <c r="U208" s="128"/>
      <c r="V208" s="128"/>
      <c r="W208" s="128"/>
      <c r="X208" s="128"/>
      <c r="Y208" s="128"/>
      <c r="Z208" s="128"/>
      <c r="AA208" s="128"/>
      <c r="AB208" s="128"/>
      <c r="AC208" s="128"/>
      <c r="AD208" s="128"/>
      <c r="AE208" s="128"/>
      <c r="AF208" s="128"/>
      <c r="AG208" s="128"/>
      <c r="AH208" s="128"/>
      <c r="AI208" s="128"/>
      <c r="AJ208" s="128"/>
      <c r="AK208" s="128"/>
      <c r="AL208" s="128"/>
      <c r="AM208" s="128"/>
    </row>
    <row r="209" spans="3:39">
      <c r="C209" s="114"/>
      <c r="G209" s="128"/>
      <c r="H209" s="128"/>
      <c r="I209" s="128"/>
      <c r="J209" s="128"/>
      <c r="K209" s="128"/>
      <c r="L209" s="128"/>
      <c r="M209" s="128"/>
      <c r="N209" s="128"/>
      <c r="O209" s="128"/>
      <c r="P209" s="128"/>
      <c r="Q209" s="128"/>
      <c r="R209" s="128"/>
      <c r="S209" s="128"/>
      <c r="T209" s="128"/>
      <c r="U209" s="128"/>
      <c r="V209" s="128"/>
      <c r="W209" s="128"/>
      <c r="X209" s="128"/>
      <c r="Y209" s="128"/>
      <c r="Z209" s="128"/>
      <c r="AA209" s="128"/>
      <c r="AB209" s="128"/>
      <c r="AC209" s="128"/>
      <c r="AD209" s="128"/>
      <c r="AE209" s="128"/>
      <c r="AF209" s="128"/>
      <c r="AG209" s="128"/>
      <c r="AH209" s="128"/>
      <c r="AI209" s="128"/>
      <c r="AJ209" s="128"/>
      <c r="AK209" s="128"/>
      <c r="AL209" s="128"/>
      <c r="AM209" s="128"/>
    </row>
    <row r="210" spans="3:39">
      <c r="C210" s="114"/>
      <c r="G210" s="128"/>
      <c r="H210" s="128"/>
      <c r="I210" s="128"/>
      <c r="J210" s="128"/>
      <c r="K210" s="128"/>
      <c r="L210" s="128"/>
      <c r="M210" s="128"/>
      <c r="N210" s="128"/>
      <c r="O210" s="128"/>
      <c r="P210" s="128"/>
      <c r="Q210" s="128"/>
      <c r="R210" s="128"/>
      <c r="S210" s="128"/>
      <c r="T210" s="128"/>
      <c r="U210" s="128"/>
      <c r="V210" s="128"/>
      <c r="W210" s="128"/>
      <c r="X210" s="128"/>
      <c r="Y210" s="128"/>
      <c r="Z210" s="128"/>
      <c r="AA210" s="128"/>
      <c r="AB210" s="128"/>
      <c r="AC210" s="128"/>
      <c r="AD210" s="128"/>
      <c r="AE210" s="128"/>
      <c r="AF210" s="128"/>
      <c r="AG210" s="128"/>
      <c r="AH210" s="128"/>
      <c r="AI210" s="128"/>
      <c r="AJ210" s="128"/>
      <c r="AK210" s="128"/>
      <c r="AL210" s="128"/>
      <c r="AM210" s="128"/>
    </row>
    <row r="211" spans="3:39">
      <c r="C211" s="114"/>
      <c r="G211" s="128"/>
      <c r="H211" s="128"/>
      <c r="I211" s="128"/>
      <c r="J211" s="128"/>
      <c r="K211" s="128"/>
      <c r="L211" s="128"/>
      <c r="M211" s="128"/>
      <c r="N211" s="128"/>
      <c r="O211" s="128"/>
      <c r="P211" s="128"/>
      <c r="Q211" s="128"/>
      <c r="R211" s="128"/>
      <c r="S211" s="128"/>
      <c r="T211" s="128"/>
      <c r="U211" s="128"/>
      <c r="V211" s="128"/>
      <c r="W211" s="128"/>
      <c r="X211" s="128"/>
      <c r="Y211" s="128"/>
      <c r="Z211" s="128"/>
      <c r="AA211" s="128"/>
      <c r="AB211" s="128"/>
      <c r="AC211" s="128"/>
      <c r="AD211" s="128"/>
      <c r="AE211" s="128"/>
      <c r="AF211" s="128"/>
      <c r="AG211" s="128"/>
      <c r="AH211" s="128"/>
      <c r="AI211" s="128"/>
      <c r="AJ211" s="128"/>
      <c r="AK211" s="128"/>
      <c r="AL211" s="128"/>
      <c r="AM211" s="128"/>
    </row>
    <row r="212" spans="3:39">
      <c r="C212" s="114"/>
      <c r="G212" s="128"/>
      <c r="H212" s="128"/>
      <c r="I212" s="128"/>
      <c r="J212" s="128"/>
      <c r="K212" s="128"/>
      <c r="L212" s="128"/>
      <c r="M212" s="128"/>
      <c r="N212" s="128"/>
      <c r="O212" s="128"/>
      <c r="P212" s="128"/>
      <c r="Q212" s="128"/>
      <c r="R212" s="128"/>
      <c r="S212" s="128"/>
      <c r="T212" s="128"/>
      <c r="U212" s="128"/>
      <c r="V212" s="128"/>
      <c r="W212" s="128"/>
      <c r="X212" s="128"/>
      <c r="Y212" s="128"/>
      <c r="Z212" s="128"/>
      <c r="AA212" s="128"/>
      <c r="AB212" s="128"/>
      <c r="AC212" s="128"/>
      <c r="AD212" s="128"/>
      <c r="AE212" s="128"/>
      <c r="AF212" s="128"/>
      <c r="AG212" s="128"/>
      <c r="AH212" s="128"/>
      <c r="AI212" s="128"/>
      <c r="AJ212" s="128"/>
      <c r="AK212" s="128"/>
      <c r="AL212" s="128"/>
      <c r="AM212" s="128"/>
    </row>
    <row r="213" spans="3:39">
      <c r="C213" s="114"/>
      <c r="G213" s="128"/>
      <c r="H213" s="128"/>
      <c r="I213" s="128"/>
      <c r="J213" s="128"/>
      <c r="K213" s="128"/>
      <c r="L213" s="128"/>
      <c r="M213" s="128"/>
      <c r="N213" s="128"/>
      <c r="O213" s="128"/>
      <c r="P213" s="128"/>
      <c r="Q213" s="128"/>
      <c r="R213" s="128"/>
      <c r="S213" s="128"/>
      <c r="T213" s="128"/>
      <c r="U213" s="128"/>
      <c r="V213" s="128"/>
      <c r="W213" s="128"/>
      <c r="X213" s="128"/>
      <c r="Y213" s="128"/>
      <c r="Z213" s="128"/>
      <c r="AA213" s="128"/>
      <c r="AB213" s="128"/>
      <c r="AC213" s="128"/>
      <c r="AD213" s="128"/>
      <c r="AE213" s="128"/>
      <c r="AF213" s="128"/>
      <c r="AG213" s="128"/>
      <c r="AH213" s="128"/>
      <c r="AI213" s="128"/>
      <c r="AJ213" s="128"/>
      <c r="AK213" s="128"/>
      <c r="AL213" s="128"/>
      <c r="AM213" s="128"/>
    </row>
    <row r="214" spans="3:39">
      <c r="C214" s="114"/>
      <c r="G214" s="128"/>
      <c r="H214" s="128"/>
      <c r="I214" s="128"/>
      <c r="J214" s="128"/>
      <c r="K214" s="128"/>
      <c r="L214" s="128"/>
      <c r="M214" s="128"/>
      <c r="N214" s="128"/>
      <c r="O214" s="128"/>
      <c r="P214" s="128"/>
      <c r="Q214" s="128"/>
      <c r="R214" s="128"/>
      <c r="S214" s="128"/>
      <c r="T214" s="128"/>
      <c r="U214" s="128"/>
      <c r="V214" s="128"/>
      <c r="W214" s="128"/>
      <c r="X214" s="128"/>
      <c r="Y214" s="128"/>
      <c r="Z214" s="128"/>
      <c r="AA214" s="128"/>
      <c r="AB214" s="128"/>
      <c r="AC214" s="128"/>
      <c r="AD214" s="128"/>
      <c r="AE214" s="128"/>
      <c r="AF214" s="128"/>
      <c r="AG214" s="128"/>
      <c r="AH214" s="128"/>
      <c r="AI214" s="128"/>
      <c r="AJ214" s="128"/>
      <c r="AK214" s="128"/>
      <c r="AL214" s="128"/>
      <c r="AM214" s="128"/>
    </row>
    <row r="215" spans="3:39">
      <c r="C215" s="114"/>
      <c r="G215" s="128"/>
      <c r="H215" s="128"/>
      <c r="I215" s="128"/>
      <c r="J215" s="128"/>
      <c r="K215" s="128"/>
      <c r="L215" s="128"/>
      <c r="M215" s="128"/>
      <c r="N215" s="128"/>
      <c r="O215" s="128"/>
      <c r="P215" s="128"/>
      <c r="Q215" s="128"/>
      <c r="R215" s="128"/>
      <c r="S215" s="128"/>
      <c r="T215" s="128"/>
      <c r="U215" s="128"/>
      <c r="V215" s="128"/>
      <c r="W215" s="128"/>
      <c r="X215" s="128"/>
      <c r="Y215" s="128"/>
      <c r="Z215" s="128"/>
      <c r="AA215" s="128"/>
      <c r="AB215" s="128"/>
      <c r="AC215" s="128"/>
      <c r="AD215" s="128"/>
      <c r="AE215" s="128"/>
      <c r="AF215" s="128"/>
      <c r="AG215" s="128"/>
      <c r="AH215" s="128"/>
      <c r="AI215" s="128"/>
      <c r="AJ215" s="128"/>
      <c r="AK215" s="128"/>
      <c r="AL215" s="128"/>
      <c r="AM215" s="128"/>
    </row>
    <row r="216" spans="3:39">
      <c r="C216" s="114"/>
      <c r="G216" s="128"/>
      <c r="H216" s="128"/>
      <c r="I216" s="128"/>
      <c r="J216" s="128"/>
      <c r="K216" s="128"/>
      <c r="L216" s="128"/>
      <c r="M216" s="128"/>
      <c r="N216" s="128"/>
      <c r="O216" s="128"/>
      <c r="P216" s="128"/>
      <c r="Q216" s="128"/>
      <c r="R216" s="128"/>
      <c r="S216" s="128"/>
      <c r="T216" s="128"/>
      <c r="U216" s="128"/>
      <c r="V216" s="128"/>
      <c r="W216" s="128"/>
      <c r="X216" s="128"/>
      <c r="Y216" s="128"/>
      <c r="Z216" s="128"/>
      <c r="AA216" s="128"/>
      <c r="AB216" s="128"/>
      <c r="AC216" s="128"/>
      <c r="AD216" s="128"/>
      <c r="AE216" s="128"/>
      <c r="AF216" s="128"/>
      <c r="AG216" s="128"/>
      <c r="AH216" s="128"/>
      <c r="AI216" s="128"/>
      <c r="AJ216" s="128"/>
      <c r="AK216" s="128"/>
      <c r="AL216" s="128"/>
      <c r="AM216" s="128"/>
    </row>
    <row r="217" spans="3:39">
      <c r="C217" s="114"/>
      <c r="G217" s="128"/>
      <c r="H217" s="128"/>
      <c r="I217" s="128"/>
      <c r="J217" s="128"/>
      <c r="K217" s="128"/>
      <c r="L217" s="128"/>
      <c r="M217" s="128"/>
      <c r="N217" s="128"/>
      <c r="O217" s="128"/>
      <c r="P217" s="128"/>
      <c r="Q217" s="128"/>
      <c r="R217" s="128"/>
      <c r="S217" s="128"/>
      <c r="T217" s="128"/>
      <c r="U217" s="128"/>
      <c r="V217" s="128"/>
      <c r="W217" s="128"/>
      <c r="X217" s="128"/>
      <c r="Y217" s="128"/>
      <c r="Z217" s="128"/>
      <c r="AA217" s="128"/>
      <c r="AB217" s="128"/>
      <c r="AC217" s="128"/>
      <c r="AD217" s="128"/>
      <c r="AE217" s="128"/>
      <c r="AF217" s="128"/>
      <c r="AG217" s="128"/>
      <c r="AH217" s="128"/>
      <c r="AI217" s="128"/>
      <c r="AJ217" s="128"/>
      <c r="AK217" s="128"/>
      <c r="AL217" s="128"/>
      <c r="AM217" s="128"/>
    </row>
    <row r="218" spans="3:39">
      <c r="C218" s="114"/>
      <c r="G218" s="128"/>
      <c r="H218" s="128"/>
      <c r="I218" s="128"/>
      <c r="J218" s="128"/>
      <c r="K218" s="128"/>
      <c r="L218" s="128"/>
      <c r="M218" s="128"/>
      <c r="N218" s="128"/>
      <c r="O218" s="128"/>
      <c r="P218" s="128"/>
      <c r="Q218" s="128"/>
      <c r="R218" s="128"/>
      <c r="S218" s="128"/>
      <c r="T218" s="128"/>
      <c r="U218" s="128"/>
      <c r="V218" s="128"/>
      <c r="W218" s="128"/>
      <c r="X218" s="128"/>
      <c r="Y218" s="128"/>
      <c r="Z218" s="128"/>
      <c r="AA218" s="128"/>
      <c r="AB218" s="128"/>
      <c r="AC218" s="128"/>
      <c r="AD218" s="128"/>
      <c r="AE218" s="128"/>
      <c r="AF218" s="128"/>
      <c r="AG218" s="128"/>
      <c r="AH218" s="128"/>
      <c r="AI218" s="128"/>
      <c r="AJ218" s="128"/>
      <c r="AK218" s="128"/>
      <c r="AL218" s="128"/>
      <c r="AM218" s="128"/>
    </row>
    <row r="219" spans="3:39">
      <c r="C219" s="114"/>
      <c r="G219" s="128"/>
      <c r="H219" s="128"/>
      <c r="I219" s="128"/>
      <c r="J219" s="128"/>
      <c r="K219" s="128"/>
      <c r="L219" s="128"/>
      <c r="M219" s="128"/>
      <c r="N219" s="128"/>
      <c r="O219" s="128"/>
      <c r="P219" s="128"/>
      <c r="Q219" s="128"/>
      <c r="R219" s="128"/>
      <c r="S219" s="128"/>
      <c r="T219" s="128"/>
      <c r="U219" s="128"/>
      <c r="V219" s="128"/>
      <c r="W219" s="128"/>
      <c r="X219" s="128"/>
      <c r="Y219" s="128"/>
      <c r="Z219" s="128"/>
      <c r="AA219" s="128"/>
      <c r="AB219" s="128"/>
      <c r="AC219" s="128"/>
      <c r="AD219" s="128"/>
      <c r="AE219" s="128"/>
      <c r="AF219" s="128"/>
      <c r="AG219" s="128"/>
      <c r="AH219" s="128"/>
      <c r="AI219" s="128"/>
      <c r="AJ219" s="128"/>
      <c r="AK219" s="128"/>
      <c r="AL219" s="128"/>
      <c r="AM219" s="128"/>
    </row>
    <row r="220" spans="3:39">
      <c r="C220" s="114"/>
      <c r="G220" s="128"/>
      <c r="H220" s="128"/>
      <c r="I220" s="128"/>
      <c r="J220" s="128"/>
      <c r="K220" s="128"/>
      <c r="L220" s="128"/>
      <c r="M220" s="128"/>
      <c r="N220" s="128"/>
      <c r="O220" s="128"/>
      <c r="P220" s="128"/>
      <c r="Q220" s="128"/>
      <c r="R220" s="128"/>
      <c r="S220" s="128"/>
      <c r="T220" s="128"/>
      <c r="U220" s="128"/>
      <c r="V220" s="128"/>
      <c r="W220" s="128"/>
      <c r="X220" s="128"/>
      <c r="Y220" s="128"/>
      <c r="Z220" s="128"/>
      <c r="AA220" s="128"/>
      <c r="AB220" s="128"/>
      <c r="AC220" s="128"/>
      <c r="AD220" s="128"/>
      <c r="AE220" s="128"/>
      <c r="AF220" s="128"/>
      <c r="AG220" s="128"/>
      <c r="AH220" s="128"/>
      <c r="AI220" s="128"/>
      <c r="AJ220" s="128"/>
      <c r="AK220" s="128"/>
      <c r="AL220" s="128"/>
      <c r="AM220" s="128"/>
    </row>
    <row r="221" spans="3:39">
      <c r="C221" s="114"/>
      <c r="G221" s="128"/>
      <c r="H221" s="128"/>
      <c r="I221" s="128"/>
      <c r="J221" s="128"/>
      <c r="K221" s="128"/>
      <c r="L221" s="128"/>
      <c r="M221" s="128"/>
      <c r="N221" s="128"/>
      <c r="O221" s="128"/>
      <c r="P221" s="128"/>
      <c r="Q221" s="128"/>
      <c r="R221" s="128"/>
      <c r="S221" s="128"/>
      <c r="T221" s="128"/>
      <c r="U221" s="128"/>
      <c r="V221" s="128"/>
      <c r="W221" s="128"/>
      <c r="X221" s="128"/>
      <c r="Y221" s="128"/>
      <c r="Z221" s="128"/>
      <c r="AA221" s="128"/>
      <c r="AB221" s="128"/>
      <c r="AC221" s="128"/>
      <c r="AD221" s="128"/>
      <c r="AE221" s="128"/>
      <c r="AF221" s="128"/>
      <c r="AG221" s="128"/>
      <c r="AH221" s="128"/>
      <c r="AI221" s="128"/>
      <c r="AJ221" s="128"/>
      <c r="AK221" s="128"/>
      <c r="AL221" s="128"/>
      <c r="AM221" s="128"/>
    </row>
    <row r="222" spans="3:39">
      <c r="C222" s="114"/>
      <c r="G222" s="128"/>
      <c r="H222" s="128"/>
      <c r="I222" s="128"/>
      <c r="J222" s="128"/>
      <c r="K222" s="128"/>
      <c r="L222" s="128"/>
      <c r="M222" s="128"/>
      <c r="N222" s="128"/>
      <c r="O222" s="128"/>
      <c r="P222" s="128"/>
      <c r="Q222" s="128"/>
      <c r="R222" s="128"/>
      <c r="S222" s="128"/>
      <c r="T222" s="128"/>
      <c r="U222" s="128"/>
      <c r="V222" s="128"/>
      <c r="W222" s="128"/>
      <c r="X222" s="128"/>
      <c r="Y222" s="128"/>
      <c r="Z222" s="128"/>
      <c r="AA222" s="128"/>
      <c r="AB222" s="128"/>
      <c r="AC222" s="128"/>
      <c r="AD222" s="128"/>
      <c r="AE222" s="128"/>
      <c r="AF222" s="128"/>
      <c r="AG222" s="128"/>
      <c r="AH222" s="128"/>
      <c r="AI222" s="128"/>
      <c r="AJ222" s="128"/>
      <c r="AK222" s="128"/>
      <c r="AL222" s="128"/>
      <c r="AM222" s="128"/>
    </row>
    <row r="223" spans="3:39">
      <c r="C223" s="114"/>
      <c r="G223" s="128"/>
      <c r="H223" s="128"/>
      <c r="I223" s="128"/>
      <c r="J223" s="128"/>
      <c r="K223" s="128"/>
      <c r="L223" s="128"/>
      <c r="M223" s="128"/>
      <c r="N223" s="128"/>
      <c r="O223" s="128"/>
      <c r="P223" s="128"/>
      <c r="Q223" s="128"/>
      <c r="R223" s="128"/>
      <c r="S223" s="128"/>
      <c r="T223" s="128"/>
      <c r="U223" s="128"/>
      <c r="V223" s="128"/>
      <c r="W223" s="128"/>
      <c r="X223" s="128"/>
      <c r="Y223" s="128"/>
      <c r="Z223" s="128"/>
      <c r="AA223" s="128"/>
      <c r="AB223" s="128"/>
      <c r="AC223" s="128"/>
      <c r="AD223" s="128"/>
      <c r="AE223" s="128"/>
      <c r="AF223" s="128"/>
      <c r="AG223" s="128"/>
      <c r="AH223" s="128"/>
      <c r="AI223" s="128"/>
      <c r="AJ223" s="128"/>
      <c r="AK223" s="128"/>
      <c r="AL223" s="128"/>
      <c r="AM223" s="128"/>
    </row>
    <row r="224" spans="3:39">
      <c r="C224" s="114"/>
      <c r="G224" s="128"/>
      <c r="H224" s="128"/>
      <c r="I224" s="128"/>
      <c r="J224" s="128"/>
      <c r="K224" s="128"/>
      <c r="L224" s="128"/>
      <c r="M224" s="128"/>
      <c r="N224" s="128"/>
      <c r="O224" s="128"/>
      <c r="P224" s="128"/>
      <c r="Q224" s="128"/>
      <c r="R224" s="128"/>
      <c r="S224" s="128"/>
      <c r="T224" s="128"/>
      <c r="U224" s="128"/>
      <c r="V224" s="128"/>
      <c r="W224" s="128"/>
      <c r="X224" s="128"/>
      <c r="Y224" s="128"/>
      <c r="Z224" s="128"/>
      <c r="AA224" s="128"/>
      <c r="AB224" s="128"/>
      <c r="AC224" s="128"/>
      <c r="AD224" s="128"/>
      <c r="AE224" s="128"/>
      <c r="AF224" s="128"/>
      <c r="AG224" s="128"/>
      <c r="AH224" s="128"/>
      <c r="AI224" s="128"/>
      <c r="AJ224" s="128"/>
      <c r="AK224" s="128"/>
      <c r="AL224" s="128"/>
      <c r="AM224" s="128"/>
    </row>
    <row r="225" spans="3:39">
      <c r="C225" s="114"/>
      <c r="G225" s="128"/>
      <c r="H225" s="128"/>
      <c r="I225" s="128"/>
      <c r="J225" s="128"/>
      <c r="K225" s="128"/>
      <c r="L225" s="128"/>
      <c r="M225" s="128"/>
      <c r="N225" s="128"/>
      <c r="O225" s="128"/>
      <c r="P225" s="128"/>
      <c r="Q225" s="128"/>
      <c r="R225" s="128"/>
      <c r="S225" s="128"/>
      <c r="T225" s="128"/>
      <c r="U225" s="128"/>
      <c r="V225" s="128"/>
      <c r="W225" s="128"/>
      <c r="X225" s="128"/>
      <c r="Y225" s="128"/>
      <c r="Z225" s="128"/>
      <c r="AA225" s="128"/>
      <c r="AB225" s="128"/>
      <c r="AC225" s="128"/>
      <c r="AD225" s="128"/>
      <c r="AE225" s="128"/>
      <c r="AF225" s="128"/>
      <c r="AG225" s="128"/>
      <c r="AH225" s="128"/>
      <c r="AI225" s="128"/>
      <c r="AJ225" s="128"/>
      <c r="AK225" s="128"/>
      <c r="AL225" s="128"/>
      <c r="AM225" s="128"/>
    </row>
    <row r="226" spans="3:39">
      <c r="C226" s="114"/>
      <c r="G226" s="128"/>
      <c r="H226" s="128"/>
      <c r="I226" s="128"/>
      <c r="J226" s="128"/>
      <c r="K226" s="128"/>
      <c r="L226" s="128"/>
      <c r="M226" s="128"/>
      <c r="N226" s="128"/>
      <c r="O226" s="128"/>
      <c r="P226" s="128"/>
      <c r="Q226" s="128"/>
      <c r="R226" s="128"/>
      <c r="S226" s="128"/>
      <c r="T226" s="128"/>
      <c r="U226" s="128"/>
      <c r="V226" s="128"/>
      <c r="W226" s="128"/>
      <c r="X226" s="128"/>
      <c r="Y226" s="128"/>
      <c r="Z226" s="128"/>
      <c r="AA226" s="128"/>
      <c r="AB226" s="128"/>
      <c r="AC226" s="128"/>
      <c r="AD226" s="128"/>
      <c r="AE226" s="128"/>
      <c r="AF226" s="128"/>
      <c r="AG226" s="128"/>
      <c r="AH226" s="128"/>
      <c r="AI226" s="128"/>
      <c r="AJ226" s="128"/>
      <c r="AK226" s="128"/>
      <c r="AL226" s="128"/>
      <c r="AM226" s="128"/>
    </row>
    <row r="227" spans="3:39">
      <c r="C227" s="114"/>
      <c r="G227" s="128"/>
      <c r="H227" s="128"/>
      <c r="I227" s="128"/>
      <c r="J227" s="128"/>
      <c r="K227" s="128"/>
      <c r="L227" s="128"/>
      <c r="M227" s="128"/>
      <c r="N227" s="128"/>
      <c r="O227" s="128"/>
      <c r="P227" s="128"/>
      <c r="Q227" s="128"/>
      <c r="R227" s="128"/>
      <c r="S227" s="128"/>
      <c r="T227" s="128"/>
      <c r="U227" s="128"/>
      <c r="V227" s="128"/>
      <c r="W227" s="128"/>
      <c r="X227" s="128"/>
      <c r="Y227" s="128"/>
      <c r="Z227" s="128"/>
      <c r="AA227" s="128"/>
      <c r="AB227" s="128"/>
      <c r="AC227" s="128"/>
      <c r="AD227" s="128"/>
      <c r="AE227" s="128"/>
      <c r="AF227" s="128"/>
      <c r="AG227" s="128"/>
      <c r="AH227" s="128"/>
      <c r="AI227" s="128"/>
      <c r="AJ227" s="128"/>
      <c r="AK227" s="128"/>
      <c r="AL227" s="128"/>
      <c r="AM227" s="128"/>
    </row>
    <row r="228" spans="3:39">
      <c r="C228" s="114"/>
      <c r="G228" s="128"/>
      <c r="H228" s="128"/>
      <c r="I228" s="128"/>
      <c r="J228" s="128"/>
      <c r="K228" s="128"/>
      <c r="L228" s="128"/>
      <c r="M228" s="128"/>
      <c r="N228" s="128"/>
      <c r="O228" s="128"/>
      <c r="P228" s="128"/>
      <c r="Q228" s="128"/>
      <c r="R228" s="128"/>
      <c r="S228" s="128"/>
      <c r="T228" s="128"/>
      <c r="U228" s="128"/>
      <c r="V228" s="128"/>
      <c r="W228" s="128"/>
      <c r="X228" s="128"/>
      <c r="Y228" s="128"/>
      <c r="Z228" s="128"/>
      <c r="AA228" s="128"/>
      <c r="AB228" s="128"/>
      <c r="AC228" s="128"/>
      <c r="AD228" s="128"/>
      <c r="AE228" s="128"/>
      <c r="AF228" s="128"/>
      <c r="AG228" s="128"/>
      <c r="AH228" s="128"/>
      <c r="AI228" s="128"/>
      <c r="AJ228" s="128"/>
      <c r="AK228" s="128"/>
      <c r="AL228" s="128"/>
      <c r="AM228" s="128"/>
    </row>
    <row r="229" spans="3:39">
      <c r="C229" s="114"/>
      <c r="G229" s="128"/>
      <c r="H229" s="128"/>
      <c r="I229" s="128"/>
      <c r="J229" s="128"/>
      <c r="K229" s="128"/>
      <c r="L229" s="128"/>
      <c r="M229" s="128"/>
      <c r="N229" s="128"/>
      <c r="O229" s="128"/>
      <c r="P229" s="128"/>
      <c r="Q229" s="128"/>
      <c r="R229" s="128"/>
      <c r="S229" s="128"/>
      <c r="T229" s="128"/>
      <c r="U229" s="128"/>
      <c r="V229" s="128"/>
      <c r="W229" s="128"/>
      <c r="X229" s="128"/>
      <c r="Y229" s="128"/>
      <c r="Z229" s="128"/>
      <c r="AA229" s="128"/>
      <c r="AB229" s="128"/>
      <c r="AC229" s="128"/>
      <c r="AD229" s="128"/>
      <c r="AE229" s="128"/>
      <c r="AF229" s="128"/>
      <c r="AG229" s="128"/>
      <c r="AH229" s="128"/>
      <c r="AI229" s="128"/>
      <c r="AJ229" s="128"/>
      <c r="AK229" s="128"/>
      <c r="AL229" s="128"/>
      <c r="AM229" s="128"/>
    </row>
    <row r="230" spans="3:39">
      <c r="C230" s="114"/>
      <c r="G230" s="128"/>
      <c r="H230" s="128"/>
      <c r="I230" s="128"/>
      <c r="J230" s="128"/>
      <c r="K230" s="128"/>
      <c r="L230" s="128"/>
      <c r="M230" s="128"/>
      <c r="N230" s="128"/>
      <c r="O230" s="128"/>
      <c r="P230" s="128"/>
      <c r="Q230" s="128"/>
      <c r="R230" s="128"/>
      <c r="S230" s="128"/>
      <c r="T230" s="128"/>
      <c r="U230" s="128"/>
      <c r="V230" s="128"/>
      <c r="W230" s="128"/>
      <c r="X230" s="128"/>
      <c r="Y230" s="128"/>
      <c r="Z230" s="128"/>
      <c r="AA230" s="128"/>
      <c r="AB230" s="128"/>
      <c r="AC230" s="128"/>
      <c r="AD230" s="128"/>
      <c r="AE230" s="128"/>
      <c r="AF230" s="128"/>
      <c r="AG230" s="128"/>
      <c r="AH230" s="128"/>
      <c r="AI230" s="128"/>
      <c r="AJ230" s="128"/>
      <c r="AK230" s="128"/>
      <c r="AL230" s="128"/>
      <c r="AM230" s="128"/>
    </row>
    <row r="231" spans="3:39">
      <c r="C231" s="114"/>
      <c r="G231" s="128"/>
      <c r="H231" s="128"/>
      <c r="I231" s="128"/>
      <c r="J231" s="128"/>
      <c r="K231" s="128"/>
      <c r="L231" s="128"/>
      <c r="M231" s="128"/>
      <c r="N231" s="128"/>
      <c r="O231" s="128"/>
      <c r="P231" s="128"/>
      <c r="Q231" s="128"/>
      <c r="R231" s="128"/>
      <c r="S231" s="128"/>
      <c r="T231" s="128"/>
      <c r="U231" s="128"/>
      <c r="V231" s="128"/>
      <c r="W231" s="128"/>
      <c r="X231" s="128"/>
      <c r="Y231" s="128"/>
      <c r="Z231" s="128"/>
      <c r="AA231" s="128"/>
      <c r="AB231" s="128"/>
      <c r="AC231" s="128"/>
      <c r="AD231" s="128"/>
      <c r="AE231" s="128"/>
      <c r="AF231" s="128"/>
      <c r="AG231" s="128"/>
      <c r="AH231" s="128"/>
      <c r="AI231" s="128"/>
      <c r="AJ231" s="128"/>
      <c r="AK231" s="128"/>
      <c r="AL231" s="128"/>
      <c r="AM231" s="128"/>
    </row>
    <row r="232" spans="3:39">
      <c r="C232" s="114"/>
      <c r="G232" s="128"/>
      <c r="H232" s="128"/>
      <c r="I232" s="128"/>
      <c r="J232" s="128"/>
      <c r="K232" s="128"/>
      <c r="L232" s="128"/>
      <c r="M232" s="128"/>
      <c r="N232" s="128"/>
      <c r="O232" s="128"/>
      <c r="P232" s="128"/>
      <c r="Q232" s="128"/>
      <c r="R232" s="128"/>
      <c r="S232" s="128"/>
      <c r="T232" s="128"/>
      <c r="U232" s="128"/>
      <c r="V232" s="128"/>
      <c r="W232" s="128"/>
      <c r="X232" s="128"/>
      <c r="Y232" s="128"/>
      <c r="Z232" s="128"/>
      <c r="AA232" s="128"/>
      <c r="AB232" s="128"/>
      <c r="AC232" s="128"/>
      <c r="AD232" s="128"/>
      <c r="AE232" s="128"/>
      <c r="AF232" s="128"/>
      <c r="AG232" s="128"/>
      <c r="AH232" s="128"/>
      <c r="AI232" s="128"/>
      <c r="AJ232" s="128"/>
      <c r="AK232" s="128"/>
      <c r="AL232" s="128"/>
      <c r="AM232" s="128"/>
    </row>
    <row r="233" spans="3:39">
      <c r="C233" s="114"/>
      <c r="G233" s="128"/>
      <c r="H233" s="128"/>
      <c r="I233" s="128"/>
      <c r="J233" s="128"/>
      <c r="K233" s="128"/>
      <c r="L233" s="128"/>
      <c r="M233" s="128"/>
      <c r="N233" s="128"/>
      <c r="O233" s="128"/>
      <c r="P233" s="128"/>
      <c r="Q233" s="128"/>
      <c r="R233" s="128"/>
      <c r="S233" s="128"/>
      <c r="T233" s="128"/>
      <c r="U233" s="128"/>
      <c r="V233" s="128"/>
      <c r="W233" s="128"/>
      <c r="X233" s="128"/>
      <c r="Y233" s="128"/>
      <c r="Z233" s="128"/>
      <c r="AA233" s="128"/>
      <c r="AB233" s="128"/>
      <c r="AC233" s="128"/>
      <c r="AD233" s="128"/>
      <c r="AE233" s="128"/>
      <c r="AF233" s="128"/>
      <c r="AG233" s="128"/>
      <c r="AH233" s="128"/>
      <c r="AI233" s="128"/>
      <c r="AJ233" s="128"/>
      <c r="AK233" s="128"/>
      <c r="AL233" s="128"/>
      <c r="AM233" s="128"/>
    </row>
    <row r="234" spans="3:39">
      <c r="C234" s="114"/>
      <c r="G234" s="128"/>
      <c r="H234" s="128"/>
      <c r="I234" s="128"/>
      <c r="J234" s="128"/>
      <c r="K234" s="128"/>
      <c r="L234" s="128"/>
      <c r="M234" s="128"/>
      <c r="N234" s="128"/>
      <c r="O234" s="128"/>
      <c r="P234" s="128"/>
      <c r="Q234" s="128"/>
      <c r="R234" s="128"/>
      <c r="S234" s="128"/>
      <c r="T234" s="128"/>
      <c r="U234" s="128"/>
      <c r="V234" s="128"/>
      <c r="W234" s="128"/>
      <c r="X234" s="128"/>
      <c r="Y234" s="128"/>
      <c r="Z234" s="128"/>
      <c r="AA234" s="128"/>
      <c r="AB234" s="128"/>
      <c r="AC234" s="128"/>
      <c r="AD234" s="128"/>
      <c r="AE234" s="128"/>
      <c r="AF234" s="128"/>
      <c r="AG234" s="128"/>
      <c r="AH234" s="128"/>
      <c r="AI234" s="128"/>
      <c r="AJ234" s="128"/>
      <c r="AK234" s="128"/>
      <c r="AL234" s="128"/>
      <c r="AM234" s="128"/>
    </row>
    <row r="235" spans="3:39">
      <c r="C235" s="114"/>
      <c r="G235" s="128"/>
      <c r="H235" s="128"/>
      <c r="I235" s="128"/>
      <c r="J235" s="128"/>
      <c r="K235" s="128"/>
      <c r="L235" s="128"/>
      <c r="M235" s="128"/>
      <c r="N235" s="128"/>
      <c r="O235" s="128"/>
      <c r="P235" s="128"/>
      <c r="Q235" s="128"/>
      <c r="R235" s="128"/>
      <c r="S235" s="128"/>
      <c r="T235" s="128"/>
      <c r="U235" s="128"/>
      <c r="V235" s="128"/>
      <c r="W235" s="128"/>
      <c r="X235" s="128"/>
      <c r="Y235" s="128"/>
      <c r="Z235" s="128"/>
      <c r="AA235" s="128"/>
      <c r="AB235" s="128"/>
      <c r="AC235" s="128"/>
      <c r="AD235" s="128"/>
      <c r="AE235" s="128"/>
      <c r="AF235" s="128"/>
      <c r="AG235" s="128"/>
      <c r="AH235" s="128"/>
      <c r="AI235" s="128"/>
      <c r="AJ235" s="128"/>
      <c r="AK235" s="128"/>
      <c r="AL235" s="128"/>
      <c r="AM235" s="128"/>
    </row>
    <row r="236" spans="3:39">
      <c r="C236" s="114"/>
      <c r="G236" s="128"/>
      <c r="H236" s="128"/>
      <c r="I236" s="128"/>
      <c r="J236" s="128"/>
      <c r="K236" s="128"/>
      <c r="L236" s="128"/>
      <c r="M236" s="128"/>
      <c r="N236" s="128"/>
      <c r="O236" s="128"/>
      <c r="P236" s="128"/>
      <c r="Q236" s="128"/>
      <c r="R236" s="128"/>
      <c r="S236" s="128"/>
      <c r="T236" s="128"/>
      <c r="U236" s="128"/>
      <c r="V236" s="128"/>
      <c r="W236" s="128"/>
      <c r="X236" s="128"/>
      <c r="Y236" s="128"/>
      <c r="Z236" s="128"/>
      <c r="AA236" s="128"/>
      <c r="AB236" s="128"/>
      <c r="AC236" s="128"/>
      <c r="AD236" s="128"/>
      <c r="AE236" s="128"/>
      <c r="AF236" s="128"/>
      <c r="AG236" s="128"/>
      <c r="AH236" s="128"/>
      <c r="AI236" s="128"/>
      <c r="AJ236" s="128"/>
      <c r="AK236" s="128"/>
      <c r="AL236" s="128"/>
      <c r="AM236" s="128"/>
    </row>
    <row r="237" spans="3:39">
      <c r="C237" s="114"/>
      <c r="G237" s="128"/>
      <c r="H237" s="128"/>
      <c r="I237" s="128"/>
      <c r="J237" s="128"/>
      <c r="K237" s="128"/>
      <c r="L237" s="128"/>
      <c r="M237" s="128"/>
      <c r="N237" s="128"/>
      <c r="O237" s="128"/>
      <c r="P237" s="128"/>
      <c r="Q237" s="128"/>
      <c r="R237" s="128"/>
      <c r="S237" s="128"/>
      <c r="T237" s="128"/>
      <c r="U237" s="128"/>
      <c r="V237" s="128"/>
      <c r="W237" s="128"/>
      <c r="X237" s="128"/>
      <c r="Y237" s="128"/>
      <c r="Z237" s="128"/>
      <c r="AA237" s="128"/>
      <c r="AB237" s="128"/>
      <c r="AC237" s="128"/>
      <c r="AD237" s="128"/>
      <c r="AE237" s="128"/>
      <c r="AF237" s="128"/>
      <c r="AG237" s="128"/>
      <c r="AH237" s="128"/>
      <c r="AI237" s="128"/>
      <c r="AJ237" s="128"/>
      <c r="AK237" s="128"/>
      <c r="AL237" s="128"/>
      <c r="AM237" s="128"/>
    </row>
    <row r="238" spans="3:39">
      <c r="C238" s="114"/>
      <c r="G238" s="128"/>
      <c r="H238" s="128"/>
      <c r="I238" s="128"/>
      <c r="J238" s="128"/>
      <c r="K238" s="128"/>
      <c r="L238" s="128"/>
      <c r="M238" s="128"/>
      <c r="N238" s="128"/>
      <c r="O238" s="128"/>
      <c r="P238" s="128"/>
      <c r="Q238" s="128"/>
      <c r="R238" s="128"/>
      <c r="S238" s="128"/>
      <c r="T238" s="128"/>
      <c r="U238" s="128"/>
      <c r="V238" s="128"/>
      <c r="W238" s="128"/>
      <c r="X238" s="128"/>
      <c r="Y238" s="128"/>
      <c r="Z238" s="128"/>
      <c r="AA238" s="128"/>
      <c r="AB238" s="128"/>
      <c r="AC238" s="128"/>
      <c r="AD238" s="128"/>
      <c r="AE238" s="128"/>
      <c r="AF238" s="128"/>
      <c r="AG238" s="128"/>
      <c r="AH238" s="128"/>
      <c r="AI238" s="128"/>
      <c r="AJ238" s="128"/>
      <c r="AK238" s="128"/>
      <c r="AL238" s="128"/>
      <c r="AM238" s="128"/>
    </row>
    <row r="239" spans="3:39">
      <c r="C239" s="114"/>
      <c r="G239" s="128"/>
      <c r="H239" s="128"/>
      <c r="I239" s="128"/>
      <c r="J239" s="128"/>
      <c r="K239" s="128"/>
      <c r="L239" s="128"/>
      <c r="M239" s="128"/>
      <c r="N239" s="128"/>
      <c r="O239" s="128"/>
      <c r="P239" s="128"/>
      <c r="Q239" s="128"/>
      <c r="R239" s="128"/>
      <c r="S239" s="128"/>
      <c r="T239" s="128"/>
      <c r="U239" s="128"/>
      <c r="V239" s="128"/>
      <c r="W239" s="128"/>
      <c r="X239" s="128"/>
      <c r="Y239" s="128"/>
      <c r="Z239" s="128"/>
      <c r="AA239" s="128"/>
      <c r="AB239" s="128"/>
      <c r="AC239" s="128"/>
      <c r="AD239" s="128"/>
      <c r="AE239" s="128"/>
      <c r="AF239" s="128"/>
      <c r="AG239" s="128"/>
      <c r="AH239" s="128"/>
      <c r="AI239" s="128"/>
      <c r="AJ239" s="128"/>
      <c r="AK239" s="128"/>
      <c r="AL239" s="128"/>
      <c r="AM239" s="128"/>
    </row>
    <row r="240" spans="3:39">
      <c r="C240" s="114"/>
      <c r="G240" s="128"/>
      <c r="H240" s="128"/>
      <c r="I240" s="128"/>
      <c r="J240" s="128"/>
      <c r="K240" s="128"/>
      <c r="L240" s="128"/>
      <c r="M240" s="128"/>
      <c r="N240" s="128"/>
      <c r="O240" s="128"/>
      <c r="P240" s="128"/>
      <c r="Q240" s="128"/>
      <c r="R240" s="128"/>
      <c r="S240" s="128"/>
      <c r="T240" s="128"/>
      <c r="U240" s="128"/>
      <c r="V240" s="128"/>
      <c r="W240" s="128"/>
      <c r="X240" s="128"/>
      <c r="Y240" s="128"/>
      <c r="Z240" s="128"/>
      <c r="AA240" s="128"/>
      <c r="AB240" s="128"/>
      <c r="AC240" s="128"/>
      <c r="AD240" s="128"/>
      <c r="AE240" s="128"/>
      <c r="AF240" s="128"/>
      <c r="AG240" s="128"/>
      <c r="AH240" s="128"/>
      <c r="AI240" s="128"/>
      <c r="AJ240" s="128"/>
      <c r="AK240" s="128"/>
      <c r="AL240" s="128"/>
      <c r="AM240" s="128"/>
    </row>
    <row r="241" spans="3:39">
      <c r="C241" s="114"/>
      <c r="G241" s="128"/>
      <c r="H241" s="128"/>
      <c r="I241" s="128"/>
      <c r="J241" s="128"/>
      <c r="K241" s="128"/>
      <c r="L241" s="128"/>
      <c r="M241" s="128"/>
      <c r="N241" s="128"/>
      <c r="O241" s="128"/>
      <c r="P241" s="128"/>
      <c r="Q241" s="128"/>
      <c r="R241" s="128"/>
      <c r="S241" s="128"/>
      <c r="T241" s="128"/>
      <c r="U241" s="128"/>
      <c r="V241" s="128"/>
      <c r="W241" s="128"/>
      <c r="X241" s="128"/>
      <c r="Y241" s="128"/>
      <c r="Z241" s="128"/>
      <c r="AA241" s="128"/>
      <c r="AB241" s="128"/>
      <c r="AC241" s="128"/>
      <c r="AD241" s="128"/>
      <c r="AE241" s="128"/>
      <c r="AF241" s="128"/>
      <c r="AG241" s="128"/>
      <c r="AH241" s="128"/>
      <c r="AI241" s="128"/>
      <c r="AJ241" s="128"/>
      <c r="AK241" s="128"/>
      <c r="AL241" s="128"/>
      <c r="AM241" s="128"/>
    </row>
    <row r="242" spans="3:39">
      <c r="C242" s="114"/>
      <c r="G242" s="128"/>
      <c r="H242" s="128"/>
      <c r="I242" s="128"/>
      <c r="J242" s="128"/>
      <c r="K242" s="128"/>
      <c r="L242" s="128"/>
      <c r="M242" s="128"/>
      <c r="N242" s="128"/>
      <c r="O242" s="128"/>
      <c r="P242" s="128"/>
      <c r="Q242" s="128"/>
      <c r="R242" s="128"/>
      <c r="S242" s="128"/>
      <c r="T242" s="128"/>
      <c r="U242" s="128"/>
      <c r="V242" s="128"/>
      <c r="W242" s="128"/>
      <c r="X242" s="128"/>
      <c r="Y242" s="128"/>
      <c r="Z242" s="128"/>
      <c r="AA242" s="128"/>
      <c r="AB242" s="128"/>
      <c r="AC242" s="128"/>
      <c r="AD242" s="128"/>
      <c r="AE242" s="128"/>
      <c r="AF242" s="128"/>
      <c r="AG242" s="128"/>
      <c r="AH242" s="128"/>
      <c r="AI242" s="128"/>
      <c r="AJ242" s="128"/>
      <c r="AK242" s="128"/>
      <c r="AL242" s="128"/>
      <c r="AM242" s="128"/>
    </row>
    <row r="243" spans="3:39">
      <c r="C243" s="114"/>
      <c r="G243" s="128"/>
      <c r="H243" s="128"/>
      <c r="I243" s="128"/>
      <c r="J243" s="128"/>
      <c r="K243" s="128"/>
      <c r="L243" s="128"/>
      <c r="M243" s="128"/>
      <c r="N243" s="128"/>
      <c r="O243" s="128"/>
      <c r="P243" s="128"/>
      <c r="Q243" s="128"/>
      <c r="R243" s="128"/>
      <c r="S243" s="128"/>
      <c r="T243" s="128"/>
      <c r="U243" s="128"/>
      <c r="V243" s="128"/>
      <c r="W243" s="128"/>
      <c r="X243" s="128"/>
      <c r="Y243" s="128"/>
      <c r="Z243" s="128"/>
      <c r="AA243" s="128"/>
      <c r="AB243" s="128"/>
      <c r="AC243" s="128"/>
      <c r="AD243" s="128"/>
      <c r="AE243" s="128"/>
      <c r="AF243" s="128"/>
      <c r="AG243" s="128"/>
      <c r="AH243" s="128"/>
      <c r="AI243" s="128"/>
      <c r="AJ243" s="128"/>
      <c r="AK243" s="128"/>
      <c r="AL243" s="128"/>
      <c r="AM243" s="128"/>
    </row>
    <row r="244" spans="3:39">
      <c r="C244" s="114"/>
      <c r="G244" s="128"/>
      <c r="H244" s="128"/>
      <c r="I244" s="128"/>
      <c r="J244" s="128"/>
      <c r="K244" s="128"/>
      <c r="L244" s="128"/>
      <c r="M244" s="128"/>
      <c r="N244" s="128"/>
      <c r="O244" s="128"/>
      <c r="P244" s="128"/>
      <c r="Q244" s="128"/>
      <c r="R244" s="128"/>
      <c r="S244" s="128"/>
      <c r="T244" s="128"/>
      <c r="U244" s="128"/>
      <c r="V244" s="128"/>
      <c r="W244" s="128"/>
      <c r="X244" s="128"/>
      <c r="Y244" s="128"/>
      <c r="Z244" s="128"/>
      <c r="AA244" s="128"/>
      <c r="AB244" s="128"/>
      <c r="AC244" s="128"/>
      <c r="AD244" s="128"/>
      <c r="AE244" s="128"/>
      <c r="AF244" s="128"/>
      <c r="AG244" s="128"/>
      <c r="AH244" s="128"/>
      <c r="AI244" s="128"/>
      <c r="AJ244" s="128"/>
      <c r="AK244" s="128"/>
      <c r="AL244" s="128"/>
      <c r="AM244" s="128"/>
    </row>
    <row r="245" spans="3:39">
      <c r="C245" s="114"/>
      <c r="G245" s="128"/>
      <c r="H245" s="128"/>
      <c r="I245" s="128"/>
      <c r="J245" s="128"/>
      <c r="K245" s="128"/>
      <c r="L245" s="128"/>
      <c r="M245" s="128"/>
      <c r="N245" s="128"/>
      <c r="O245" s="128"/>
      <c r="P245" s="128"/>
      <c r="Q245" s="128"/>
      <c r="R245" s="128"/>
      <c r="S245" s="128"/>
      <c r="T245" s="128"/>
      <c r="U245" s="128"/>
      <c r="V245" s="128"/>
      <c r="W245" s="128"/>
      <c r="X245" s="128"/>
      <c r="Y245" s="128"/>
      <c r="Z245" s="128"/>
      <c r="AA245" s="128"/>
      <c r="AB245" s="128"/>
      <c r="AC245" s="128"/>
      <c r="AD245" s="128"/>
      <c r="AE245" s="128"/>
      <c r="AF245" s="128"/>
      <c r="AG245" s="128"/>
      <c r="AH245" s="128"/>
      <c r="AI245" s="128"/>
      <c r="AJ245" s="128"/>
      <c r="AK245" s="128"/>
      <c r="AL245" s="128"/>
      <c r="AM245" s="128"/>
    </row>
    <row r="246" spans="3:39">
      <c r="C246" s="114"/>
      <c r="G246" s="128"/>
      <c r="H246" s="128"/>
      <c r="I246" s="128"/>
      <c r="J246" s="128"/>
      <c r="K246" s="128"/>
      <c r="L246" s="128"/>
      <c r="M246" s="128"/>
      <c r="N246" s="128"/>
      <c r="O246" s="128"/>
      <c r="P246" s="128"/>
      <c r="Q246" s="128"/>
      <c r="R246" s="128"/>
      <c r="S246" s="128"/>
      <c r="T246" s="128"/>
      <c r="U246" s="128"/>
      <c r="V246" s="128"/>
      <c r="W246" s="128"/>
      <c r="X246" s="128"/>
      <c r="Y246" s="128"/>
      <c r="Z246" s="128"/>
      <c r="AA246" s="128"/>
      <c r="AB246" s="128"/>
      <c r="AC246" s="128"/>
      <c r="AD246" s="128"/>
      <c r="AE246" s="128"/>
      <c r="AF246" s="128"/>
      <c r="AG246" s="128"/>
      <c r="AH246" s="128"/>
      <c r="AI246" s="128"/>
      <c r="AJ246" s="128"/>
      <c r="AK246" s="128"/>
      <c r="AL246" s="128"/>
      <c r="AM246" s="128"/>
    </row>
    <row r="247" spans="3:39">
      <c r="C247" s="114"/>
      <c r="G247" s="128"/>
      <c r="H247" s="128"/>
      <c r="I247" s="128"/>
      <c r="J247" s="128"/>
      <c r="K247" s="128"/>
      <c r="L247" s="128"/>
      <c r="M247" s="128"/>
      <c r="N247" s="128"/>
      <c r="O247" s="128"/>
      <c r="P247" s="128"/>
      <c r="Q247" s="128"/>
      <c r="R247" s="128"/>
      <c r="S247" s="128"/>
      <c r="T247" s="128"/>
      <c r="U247" s="128"/>
      <c r="V247" s="128"/>
      <c r="W247" s="128"/>
      <c r="X247" s="128"/>
      <c r="Y247" s="128"/>
      <c r="Z247" s="128"/>
      <c r="AA247" s="128"/>
      <c r="AB247" s="128"/>
      <c r="AC247" s="128"/>
      <c r="AD247" s="128"/>
      <c r="AE247" s="128"/>
      <c r="AF247" s="128"/>
      <c r="AG247" s="128"/>
      <c r="AH247" s="128"/>
      <c r="AI247" s="128"/>
      <c r="AJ247" s="128"/>
      <c r="AK247" s="128"/>
      <c r="AL247" s="128"/>
      <c r="AM247" s="128"/>
    </row>
    <row r="248" spans="3:39">
      <c r="C248" s="114"/>
      <c r="G248" s="128"/>
      <c r="H248" s="128"/>
      <c r="I248" s="128"/>
      <c r="J248" s="128"/>
      <c r="K248" s="128"/>
      <c r="L248" s="128"/>
      <c r="M248" s="128"/>
      <c r="N248" s="128"/>
      <c r="O248" s="128"/>
      <c r="P248" s="128"/>
      <c r="Q248" s="128"/>
      <c r="R248" s="128"/>
      <c r="S248" s="128"/>
      <c r="T248" s="128"/>
      <c r="U248" s="128"/>
      <c r="V248" s="128"/>
      <c r="W248" s="128"/>
      <c r="X248" s="128"/>
      <c r="Y248" s="128"/>
      <c r="Z248" s="128"/>
      <c r="AA248" s="128"/>
      <c r="AB248" s="128"/>
      <c r="AC248" s="128"/>
      <c r="AD248" s="128"/>
      <c r="AE248" s="128"/>
      <c r="AF248" s="128"/>
      <c r="AG248" s="128"/>
      <c r="AH248" s="128"/>
      <c r="AI248" s="128"/>
      <c r="AJ248" s="128"/>
      <c r="AK248" s="128"/>
      <c r="AL248" s="128"/>
      <c r="AM248" s="128"/>
    </row>
    <row r="249" spans="3:39">
      <c r="C249" s="114"/>
      <c r="G249" s="128"/>
      <c r="H249" s="128"/>
      <c r="I249" s="128"/>
      <c r="J249" s="128"/>
      <c r="K249" s="128"/>
      <c r="L249" s="128"/>
      <c r="M249" s="128"/>
      <c r="N249" s="128"/>
      <c r="O249" s="128"/>
      <c r="P249" s="128"/>
      <c r="Q249" s="128"/>
      <c r="R249" s="128"/>
      <c r="S249" s="128"/>
      <c r="T249" s="128"/>
      <c r="U249" s="128"/>
      <c r="V249" s="128"/>
      <c r="W249" s="128"/>
      <c r="X249" s="128"/>
      <c r="Y249" s="128"/>
      <c r="Z249" s="128"/>
      <c r="AA249" s="128"/>
      <c r="AB249" s="128"/>
      <c r="AC249" s="128"/>
      <c r="AD249" s="128"/>
      <c r="AE249" s="128"/>
      <c r="AF249" s="128"/>
      <c r="AG249" s="128"/>
      <c r="AH249" s="128"/>
      <c r="AI249" s="128"/>
      <c r="AJ249" s="128"/>
      <c r="AK249" s="128"/>
      <c r="AL249" s="128"/>
      <c r="AM249" s="128"/>
    </row>
    <row r="250" spans="3:39">
      <c r="C250" s="114"/>
      <c r="G250" s="128"/>
      <c r="H250" s="128"/>
      <c r="I250" s="128"/>
      <c r="J250" s="128"/>
      <c r="K250" s="128"/>
      <c r="L250" s="128"/>
      <c r="M250" s="128"/>
      <c r="N250" s="128"/>
      <c r="O250" s="128"/>
      <c r="P250" s="128"/>
      <c r="Q250" s="128"/>
      <c r="R250" s="128"/>
      <c r="S250" s="128"/>
      <c r="T250" s="128"/>
      <c r="U250" s="128"/>
      <c r="V250" s="128"/>
      <c r="W250" s="128"/>
      <c r="X250" s="128"/>
      <c r="Y250" s="128"/>
      <c r="Z250" s="128"/>
      <c r="AA250" s="128"/>
      <c r="AB250" s="128"/>
      <c r="AC250" s="128"/>
      <c r="AD250" s="128"/>
      <c r="AE250" s="128"/>
      <c r="AF250" s="128"/>
      <c r="AG250" s="128"/>
      <c r="AH250" s="128"/>
      <c r="AI250" s="128"/>
      <c r="AJ250" s="128"/>
      <c r="AK250" s="128"/>
      <c r="AL250" s="128"/>
      <c r="AM250" s="128"/>
    </row>
    <row r="251" spans="3:39">
      <c r="C251" s="114"/>
      <c r="G251" s="128"/>
      <c r="H251" s="128"/>
      <c r="I251" s="128"/>
      <c r="J251" s="128"/>
      <c r="K251" s="128"/>
      <c r="L251" s="128"/>
      <c r="M251" s="128"/>
      <c r="N251" s="128"/>
      <c r="O251" s="128"/>
      <c r="P251" s="128"/>
      <c r="Q251" s="128"/>
      <c r="R251" s="128"/>
      <c r="S251" s="128"/>
      <c r="T251" s="128"/>
      <c r="U251" s="128"/>
      <c r="V251" s="128"/>
      <c r="W251" s="128"/>
      <c r="X251" s="128"/>
      <c r="Y251" s="128"/>
      <c r="Z251" s="128"/>
      <c r="AA251" s="128"/>
      <c r="AB251" s="128"/>
      <c r="AC251" s="128"/>
      <c r="AD251" s="128"/>
      <c r="AE251" s="128"/>
      <c r="AF251" s="128"/>
      <c r="AG251" s="128"/>
      <c r="AH251" s="128"/>
      <c r="AI251" s="128"/>
      <c r="AJ251" s="128"/>
      <c r="AK251" s="128"/>
      <c r="AL251" s="128"/>
      <c r="AM251" s="128"/>
    </row>
    <row r="252" spans="3:39">
      <c r="C252" s="114"/>
      <c r="G252" s="128"/>
      <c r="H252" s="128"/>
      <c r="I252" s="128"/>
      <c r="J252" s="128"/>
      <c r="K252" s="128"/>
      <c r="L252" s="128"/>
      <c r="M252" s="128"/>
      <c r="N252" s="128"/>
      <c r="O252" s="128"/>
      <c r="P252" s="128"/>
      <c r="Q252" s="128"/>
      <c r="R252" s="128"/>
      <c r="S252" s="128"/>
      <c r="T252" s="128"/>
      <c r="U252" s="128"/>
      <c r="V252" s="128"/>
      <c r="W252" s="128"/>
      <c r="X252" s="128"/>
      <c r="Y252" s="128"/>
      <c r="Z252" s="128"/>
      <c r="AA252" s="128"/>
      <c r="AB252" s="128"/>
      <c r="AC252" s="128"/>
      <c r="AD252" s="128"/>
      <c r="AE252" s="128"/>
      <c r="AF252" s="128"/>
      <c r="AG252" s="128"/>
      <c r="AH252" s="128"/>
      <c r="AI252" s="128"/>
      <c r="AJ252" s="128"/>
      <c r="AK252" s="128"/>
      <c r="AL252" s="128"/>
      <c r="AM252" s="128"/>
    </row>
    <row r="253" spans="3:39">
      <c r="C253" s="114"/>
      <c r="G253" s="128"/>
      <c r="H253" s="128"/>
      <c r="I253" s="128"/>
      <c r="J253" s="128"/>
      <c r="K253" s="128"/>
      <c r="L253" s="128"/>
      <c r="M253" s="128"/>
      <c r="N253" s="128"/>
      <c r="O253" s="128"/>
      <c r="P253" s="128"/>
      <c r="Q253" s="128"/>
      <c r="R253" s="128"/>
      <c r="S253" s="128"/>
      <c r="T253" s="128"/>
      <c r="U253" s="128"/>
      <c r="V253" s="128"/>
      <c r="W253" s="128"/>
      <c r="X253" s="128"/>
      <c r="Y253" s="128"/>
      <c r="Z253" s="128"/>
      <c r="AA253" s="128"/>
      <c r="AB253" s="128"/>
      <c r="AC253" s="128"/>
      <c r="AD253" s="128"/>
      <c r="AE253" s="128"/>
      <c r="AF253" s="128"/>
      <c r="AG253" s="128"/>
      <c r="AH253" s="128"/>
      <c r="AI253" s="128"/>
      <c r="AJ253" s="128"/>
      <c r="AK253" s="128"/>
      <c r="AL253" s="128"/>
      <c r="AM253" s="128"/>
    </row>
    <row r="254" spans="3:39">
      <c r="C254" s="114"/>
      <c r="G254" s="128"/>
      <c r="H254" s="128"/>
      <c r="I254" s="128"/>
      <c r="J254" s="128"/>
      <c r="K254" s="128"/>
      <c r="L254" s="128"/>
      <c r="M254" s="128"/>
      <c r="N254" s="128"/>
      <c r="O254" s="128"/>
      <c r="P254" s="128"/>
      <c r="Q254" s="128"/>
      <c r="R254" s="128"/>
      <c r="S254" s="128"/>
      <c r="T254" s="128"/>
      <c r="U254" s="128"/>
      <c r="V254" s="128"/>
      <c r="W254" s="128"/>
      <c r="X254" s="128"/>
      <c r="Y254" s="128"/>
      <c r="Z254" s="128"/>
      <c r="AA254" s="128"/>
      <c r="AB254" s="128"/>
      <c r="AC254" s="128"/>
      <c r="AD254" s="128"/>
      <c r="AE254" s="128"/>
      <c r="AF254" s="128"/>
      <c r="AG254" s="128"/>
      <c r="AH254" s="128"/>
      <c r="AI254" s="128"/>
      <c r="AJ254" s="128"/>
      <c r="AK254" s="128"/>
      <c r="AL254" s="128"/>
      <c r="AM254" s="128"/>
    </row>
    <row r="255" spans="3:39">
      <c r="C255" s="114"/>
      <c r="G255" s="128"/>
      <c r="H255" s="128"/>
      <c r="I255" s="128"/>
      <c r="J255" s="128"/>
      <c r="K255" s="128"/>
      <c r="L255" s="128"/>
      <c r="M255" s="128"/>
      <c r="N255" s="128"/>
      <c r="O255" s="128"/>
      <c r="P255" s="128"/>
      <c r="Q255" s="128"/>
      <c r="R255" s="128"/>
      <c r="S255" s="128"/>
      <c r="T255" s="128"/>
      <c r="U255" s="128"/>
      <c r="V255" s="128"/>
      <c r="W255" s="128"/>
      <c r="X255" s="128"/>
      <c r="Y255" s="128"/>
      <c r="Z255" s="128"/>
      <c r="AA255" s="128"/>
      <c r="AB255" s="128"/>
      <c r="AC255" s="128"/>
      <c r="AD255" s="128"/>
      <c r="AE255" s="128"/>
      <c r="AF255" s="128"/>
      <c r="AG255" s="128"/>
      <c r="AH255" s="128"/>
      <c r="AI255" s="128"/>
      <c r="AJ255" s="128"/>
      <c r="AK255" s="128"/>
      <c r="AL255" s="128"/>
      <c r="AM255" s="128"/>
    </row>
    <row r="256" spans="3:39">
      <c r="C256" s="114"/>
      <c r="G256" s="128"/>
      <c r="H256" s="128"/>
      <c r="I256" s="128"/>
      <c r="J256" s="128"/>
      <c r="K256" s="128"/>
      <c r="L256" s="128"/>
      <c r="M256" s="128"/>
      <c r="N256" s="128"/>
      <c r="O256" s="128"/>
      <c r="P256" s="128"/>
      <c r="Q256" s="128"/>
      <c r="R256" s="128"/>
      <c r="S256" s="128"/>
      <c r="T256" s="128"/>
      <c r="U256" s="128"/>
      <c r="V256" s="128"/>
      <c r="W256" s="128"/>
      <c r="X256" s="128"/>
      <c r="Y256" s="128"/>
      <c r="Z256" s="128"/>
      <c r="AA256" s="128"/>
      <c r="AB256" s="128"/>
      <c r="AC256" s="128"/>
      <c r="AD256" s="128"/>
      <c r="AE256" s="128"/>
      <c r="AF256" s="128"/>
      <c r="AG256" s="128"/>
      <c r="AH256" s="128"/>
      <c r="AI256" s="128"/>
      <c r="AJ256" s="128"/>
      <c r="AK256" s="128"/>
      <c r="AL256" s="128"/>
      <c r="AM256" s="128"/>
    </row>
    <row r="257" spans="3:39">
      <c r="C257" s="114"/>
      <c r="G257" s="128"/>
      <c r="H257" s="128"/>
      <c r="I257" s="128"/>
      <c r="J257" s="128"/>
      <c r="K257" s="128"/>
      <c r="L257" s="128"/>
      <c r="M257" s="128"/>
      <c r="N257" s="128"/>
      <c r="O257" s="128"/>
      <c r="P257" s="128"/>
      <c r="Q257" s="128"/>
      <c r="R257" s="128"/>
      <c r="S257" s="128"/>
      <c r="T257" s="128"/>
      <c r="U257" s="128"/>
      <c r="V257" s="128"/>
      <c r="W257" s="128"/>
      <c r="X257" s="128"/>
      <c r="Y257" s="128"/>
      <c r="Z257" s="128"/>
      <c r="AA257" s="128"/>
      <c r="AB257" s="128"/>
      <c r="AC257" s="128"/>
      <c r="AD257" s="128"/>
      <c r="AE257" s="128"/>
      <c r="AF257" s="128"/>
      <c r="AG257" s="128"/>
      <c r="AH257" s="128"/>
      <c r="AI257" s="128"/>
      <c r="AJ257" s="128"/>
      <c r="AK257" s="128"/>
      <c r="AL257" s="128"/>
      <c r="AM257" s="128"/>
    </row>
    <row r="258" spans="3:39">
      <c r="C258" s="114"/>
      <c r="G258" s="128"/>
      <c r="H258" s="128"/>
      <c r="I258" s="128"/>
      <c r="J258" s="128"/>
      <c r="K258" s="128"/>
      <c r="L258" s="128"/>
      <c r="M258" s="128"/>
      <c r="N258" s="128"/>
      <c r="O258" s="128"/>
      <c r="P258" s="128"/>
      <c r="Q258" s="128"/>
      <c r="R258" s="128"/>
      <c r="S258" s="128"/>
      <c r="T258" s="128"/>
      <c r="U258" s="128"/>
      <c r="V258" s="128"/>
      <c r="W258" s="128"/>
      <c r="X258" s="128"/>
      <c r="Y258" s="128"/>
      <c r="Z258" s="128"/>
      <c r="AA258" s="128"/>
      <c r="AB258" s="128"/>
      <c r="AC258" s="128"/>
      <c r="AD258" s="128"/>
      <c r="AE258" s="128"/>
      <c r="AF258" s="128"/>
      <c r="AG258" s="128"/>
      <c r="AH258" s="128"/>
      <c r="AI258" s="128"/>
      <c r="AJ258" s="128"/>
      <c r="AK258" s="128"/>
      <c r="AL258" s="128"/>
      <c r="AM258" s="128"/>
    </row>
    <row r="259" spans="3:39">
      <c r="C259" s="114"/>
      <c r="G259" s="128"/>
      <c r="H259" s="128"/>
      <c r="I259" s="128"/>
      <c r="J259" s="128"/>
      <c r="K259" s="128"/>
      <c r="L259" s="128"/>
      <c r="M259" s="128"/>
      <c r="N259" s="128"/>
      <c r="O259" s="128"/>
      <c r="P259" s="128"/>
      <c r="Q259" s="128"/>
      <c r="R259" s="128"/>
      <c r="S259" s="128"/>
      <c r="T259" s="128"/>
      <c r="U259" s="128"/>
      <c r="V259" s="128"/>
      <c r="W259" s="128"/>
      <c r="X259" s="128"/>
      <c r="Y259" s="128"/>
      <c r="Z259" s="128"/>
      <c r="AA259" s="128"/>
      <c r="AB259" s="128"/>
      <c r="AC259" s="128"/>
      <c r="AD259" s="128"/>
      <c r="AE259" s="128"/>
      <c r="AF259" s="128"/>
      <c r="AG259" s="128"/>
      <c r="AH259" s="128"/>
      <c r="AI259" s="128"/>
      <c r="AJ259" s="128"/>
      <c r="AK259" s="128"/>
      <c r="AL259" s="128"/>
      <c r="AM259" s="128"/>
    </row>
    <row r="260" spans="3:39">
      <c r="C260" s="114"/>
      <c r="G260" s="128"/>
      <c r="H260" s="128"/>
      <c r="I260" s="128"/>
      <c r="J260" s="128"/>
      <c r="K260" s="128"/>
      <c r="L260" s="128"/>
      <c r="M260" s="128"/>
      <c r="N260" s="128"/>
      <c r="O260" s="128"/>
      <c r="P260" s="128"/>
      <c r="Q260" s="128"/>
      <c r="R260" s="128"/>
      <c r="S260" s="128"/>
      <c r="T260" s="128"/>
      <c r="U260" s="128"/>
      <c r="V260" s="128"/>
      <c r="W260" s="128"/>
      <c r="X260" s="128"/>
      <c r="Y260" s="128"/>
      <c r="Z260" s="128"/>
      <c r="AA260" s="128"/>
      <c r="AB260" s="128"/>
      <c r="AC260" s="128"/>
      <c r="AD260" s="128"/>
      <c r="AE260" s="128"/>
      <c r="AF260" s="128"/>
      <c r="AG260" s="128"/>
      <c r="AH260" s="128"/>
      <c r="AI260" s="128"/>
      <c r="AJ260" s="128"/>
      <c r="AK260" s="128"/>
      <c r="AL260" s="128"/>
      <c r="AM260" s="128"/>
    </row>
    <row r="261" spans="3:39">
      <c r="C261" s="114"/>
      <c r="G261" s="128"/>
      <c r="H261" s="128"/>
      <c r="I261" s="128"/>
      <c r="J261" s="128"/>
      <c r="K261" s="128"/>
      <c r="L261" s="128"/>
      <c r="M261" s="128"/>
      <c r="N261" s="128"/>
      <c r="O261" s="128"/>
      <c r="P261" s="128"/>
      <c r="Q261" s="128"/>
      <c r="R261" s="128"/>
      <c r="S261" s="128"/>
      <c r="T261" s="128"/>
      <c r="U261" s="128"/>
      <c r="V261" s="128"/>
      <c r="W261" s="128"/>
      <c r="X261" s="128"/>
      <c r="Y261" s="128"/>
      <c r="Z261" s="128"/>
      <c r="AA261" s="128"/>
      <c r="AB261" s="128"/>
      <c r="AC261" s="128"/>
      <c r="AD261" s="128"/>
      <c r="AE261" s="128"/>
      <c r="AF261" s="128"/>
      <c r="AG261" s="128"/>
      <c r="AH261" s="128"/>
      <c r="AI261" s="128"/>
      <c r="AJ261" s="128"/>
      <c r="AK261" s="128"/>
      <c r="AL261" s="128"/>
      <c r="AM261" s="128"/>
    </row>
    <row r="262" spans="3:39">
      <c r="C262" s="114"/>
      <c r="G262" s="128"/>
      <c r="H262" s="128"/>
      <c r="I262" s="128"/>
      <c r="J262" s="128"/>
      <c r="K262" s="128"/>
      <c r="L262" s="128"/>
      <c r="M262" s="128"/>
      <c r="N262" s="128"/>
      <c r="O262" s="128"/>
      <c r="P262" s="128"/>
      <c r="Q262" s="128"/>
      <c r="R262" s="128"/>
      <c r="S262" s="128"/>
      <c r="T262" s="128"/>
      <c r="U262" s="128"/>
      <c r="V262" s="128"/>
      <c r="W262" s="128"/>
      <c r="X262" s="128"/>
      <c r="Y262" s="128"/>
      <c r="Z262" s="128"/>
      <c r="AA262" s="128"/>
      <c r="AB262" s="128"/>
      <c r="AC262" s="128"/>
      <c r="AD262" s="128"/>
      <c r="AE262" s="128"/>
      <c r="AF262" s="128"/>
      <c r="AG262" s="128"/>
      <c r="AH262" s="128"/>
      <c r="AI262" s="128"/>
      <c r="AJ262" s="128"/>
      <c r="AK262" s="128"/>
      <c r="AL262" s="128"/>
      <c r="AM262" s="128"/>
    </row>
    <row r="263" spans="3:39">
      <c r="C263" s="114"/>
      <c r="G263" s="128"/>
      <c r="H263" s="128"/>
      <c r="I263" s="128"/>
      <c r="J263" s="128"/>
      <c r="K263" s="128"/>
      <c r="L263" s="128"/>
      <c r="M263" s="128"/>
      <c r="N263" s="128"/>
      <c r="O263" s="128"/>
      <c r="P263" s="128"/>
      <c r="Q263" s="128"/>
      <c r="R263" s="128"/>
      <c r="S263" s="128"/>
      <c r="T263" s="128"/>
      <c r="U263" s="128"/>
      <c r="V263" s="128"/>
      <c r="W263" s="128"/>
      <c r="X263" s="128"/>
      <c r="Y263" s="128"/>
      <c r="Z263" s="128"/>
      <c r="AA263" s="128"/>
      <c r="AB263" s="128"/>
      <c r="AC263" s="128"/>
      <c r="AD263" s="128"/>
      <c r="AE263" s="128"/>
      <c r="AF263" s="128"/>
      <c r="AG263" s="128"/>
      <c r="AH263" s="128"/>
      <c r="AI263" s="128"/>
      <c r="AJ263" s="128"/>
      <c r="AK263" s="128"/>
      <c r="AL263" s="128"/>
      <c r="AM263" s="128"/>
    </row>
    <row r="264" spans="3:39">
      <c r="C264" s="114"/>
      <c r="G264" s="128"/>
      <c r="H264" s="128"/>
      <c r="I264" s="128"/>
      <c r="J264" s="128"/>
      <c r="K264" s="128"/>
      <c r="L264" s="128"/>
      <c r="M264" s="128"/>
      <c r="N264" s="128"/>
      <c r="O264" s="128"/>
      <c r="P264" s="128"/>
      <c r="Q264" s="128"/>
      <c r="R264" s="128"/>
      <c r="S264" s="128"/>
      <c r="T264" s="128"/>
      <c r="U264" s="128"/>
      <c r="V264" s="128"/>
      <c r="W264" s="128"/>
      <c r="X264" s="128"/>
      <c r="Y264" s="128"/>
      <c r="Z264" s="128"/>
      <c r="AA264" s="128"/>
      <c r="AB264" s="128"/>
      <c r="AC264" s="128"/>
      <c r="AD264" s="128"/>
      <c r="AE264" s="128"/>
      <c r="AF264" s="128"/>
      <c r="AG264" s="128"/>
      <c r="AH264" s="128"/>
      <c r="AI264" s="128"/>
      <c r="AJ264" s="128"/>
      <c r="AK264" s="128"/>
      <c r="AL264" s="128"/>
      <c r="AM264" s="128"/>
    </row>
    <row r="265" spans="3:39">
      <c r="C265" s="114"/>
      <c r="G265" s="128"/>
      <c r="H265" s="128"/>
      <c r="I265" s="128"/>
      <c r="J265" s="128"/>
      <c r="K265" s="128"/>
      <c r="L265" s="128"/>
      <c r="M265" s="128"/>
      <c r="N265" s="128"/>
      <c r="O265" s="128"/>
      <c r="P265" s="128"/>
      <c r="Q265" s="128"/>
      <c r="R265" s="128"/>
      <c r="S265" s="128"/>
      <c r="T265" s="128"/>
      <c r="U265" s="128"/>
      <c r="V265" s="128"/>
      <c r="W265" s="128"/>
      <c r="X265" s="128"/>
      <c r="Y265" s="128"/>
      <c r="Z265" s="128"/>
      <c r="AA265" s="128"/>
      <c r="AB265" s="128"/>
      <c r="AC265" s="128"/>
      <c r="AD265" s="128"/>
      <c r="AE265" s="128"/>
      <c r="AF265" s="128"/>
      <c r="AG265" s="128"/>
      <c r="AH265" s="128"/>
      <c r="AI265" s="128"/>
      <c r="AJ265" s="128"/>
      <c r="AK265" s="128"/>
      <c r="AL265" s="128"/>
      <c r="AM265" s="128"/>
    </row>
    <row r="266" spans="3:39">
      <c r="C266" s="114"/>
      <c r="G266" s="128"/>
      <c r="H266" s="128"/>
      <c r="I266" s="128"/>
      <c r="J266" s="128"/>
      <c r="K266" s="128"/>
      <c r="L266" s="128"/>
      <c r="M266" s="128"/>
      <c r="N266" s="128"/>
      <c r="O266" s="128"/>
      <c r="P266" s="128"/>
      <c r="Q266" s="128"/>
      <c r="R266" s="128"/>
      <c r="S266" s="128"/>
      <c r="T266" s="128"/>
      <c r="U266" s="128"/>
      <c r="V266" s="128"/>
      <c r="W266" s="128"/>
      <c r="X266" s="128"/>
      <c r="Y266" s="128"/>
      <c r="Z266" s="128"/>
      <c r="AA266" s="128"/>
      <c r="AB266" s="128"/>
      <c r="AC266" s="128"/>
      <c r="AD266" s="128"/>
      <c r="AE266" s="128"/>
      <c r="AF266" s="128"/>
      <c r="AG266" s="128"/>
      <c r="AH266" s="128"/>
      <c r="AI266" s="128"/>
      <c r="AJ266" s="128"/>
      <c r="AK266" s="128"/>
      <c r="AL266" s="128"/>
      <c r="AM266" s="128"/>
    </row>
    <row r="267" spans="3:39">
      <c r="C267" s="114"/>
      <c r="G267" s="128"/>
      <c r="H267" s="128"/>
      <c r="I267" s="128"/>
      <c r="J267" s="128"/>
      <c r="K267" s="128"/>
      <c r="L267" s="128"/>
      <c r="M267" s="128"/>
      <c r="N267" s="128"/>
      <c r="O267" s="128"/>
      <c r="P267" s="128"/>
      <c r="Q267" s="128"/>
      <c r="R267" s="128"/>
      <c r="S267" s="128"/>
      <c r="T267" s="128"/>
      <c r="U267" s="128"/>
      <c r="V267" s="128"/>
      <c r="W267" s="128"/>
      <c r="X267" s="128"/>
      <c r="Y267" s="128"/>
      <c r="Z267" s="128"/>
      <c r="AA267" s="128"/>
      <c r="AB267" s="128"/>
      <c r="AC267" s="128"/>
      <c r="AD267" s="128"/>
      <c r="AE267" s="128"/>
      <c r="AF267" s="128"/>
      <c r="AG267" s="128"/>
      <c r="AH267" s="128"/>
      <c r="AI267" s="128"/>
      <c r="AJ267" s="128"/>
      <c r="AK267" s="128"/>
      <c r="AL267" s="128"/>
      <c r="AM267" s="128"/>
    </row>
    <row r="268" spans="3:39">
      <c r="C268" s="114"/>
      <c r="G268" s="128"/>
      <c r="H268" s="128"/>
      <c r="I268" s="128"/>
      <c r="J268" s="128"/>
      <c r="K268" s="128"/>
      <c r="L268" s="128"/>
      <c r="M268" s="128"/>
      <c r="N268" s="128"/>
      <c r="O268" s="128"/>
      <c r="P268" s="128"/>
      <c r="Q268" s="128"/>
      <c r="R268" s="128"/>
      <c r="S268" s="128"/>
      <c r="T268" s="128"/>
      <c r="U268" s="128"/>
      <c r="V268" s="128"/>
      <c r="W268" s="128"/>
      <c r="X268" s="128"/>
      <c r="Y268" s="128"/>
      <c r="Z268" s="128"/>
      <c r="AA268" s="128"/>
      <c r="AB268" s="128"/>
      <c r="AC268" s="128"/>
      <c r="AD268" s="128"/>
      <c r="AE268" s="128"/>
      <c r="AF268" s="128"/>
      <c r="AG268" s="128"/>
      <c r="AH268" s="128"/>
      <c r="AI268" s="128"/>
      <c r="AJ268" s="128"/>
      <c r="AK268" s="128"/>
      <c r="AL268" s="128"/>
      <c r="AM268" s="128"/>
    </row>
    <row r="269" spans="3:39">
      <c r="C269" s="114"/>
      <c r="G269" s="128"/>
      <c r="H269" s="128"/>
      <c r="I269" s="128"/>
      <c r="J269" s="128"/>
      <c r="K269" s="128"/>
      <c r="L269" s="128"/>
      <c r="M269" s="128"/>
      <c r="N269" s="128"/>
      <c r="O269" s="128"/>
      <c r="P269" s="128"/>
      <c r="Q269" s="128"/>
      <c r="R269" s="128"/>
      <c r="S269" s="128"/>
      <c r="T269" s="128"/>
      <c r="U269" s="128"/>
      <c r="V269" s="128"/>
      <c r="W269" s="128"/>
      <c r="X269" s="128"/>
      <c r="Y269" s="128"/>
      <c r="Z269" s="128"/>
      <c r="AA269" s="128"/>
      <c r="AB269" s="128"/>
      <c r="AC269" s="128"/>
      <c r="AD269" s="128"/>
      <c r="AE269" s="128"/>
      <c r="AF269" s="128"/>
      <c r="AG269" s="128"/>
      <c r="AH269" s="128"/>
      <c r="AI269" s="128"/>
      <c r="AJ269" s="128"/>
      <c r="AK269" s="128"/>
      <c r="AL269" s="128"/>
      <c r="AM269" s="128"/>
    </row>
    <row r="270" spans="3:39">
      <c r="C270" s="114"/>
      <c r="G270" s="128"/>
      <c r="H270" s="128"/>
      <c r="I270" s="128"/>
      <c r="J270" s="128"/>
      <c r="K270" s="128"/>
      <c r="L270" s="128"/>
      <c r="M270" s="128"/>
      <c r="N270" s="128"/>
      <c r="O270" s="128"/>
      <c r="P270" s="128"/>
      <c r="Q270" s="128"/>
      <c r="R270" s="128"/>
      <c r="S270" s="128"/>
      <c r="T270" s="128"/>
      <c r="U270" s="128"/>
      <c r="V270" s="128"/>
      <c r="W270" s="128"/>
      <c r="X270" s="128"/>
      <c r="Y270" s="128"/>
      <c r="Z270" s="128"/>
      <c r="AA270" s="128"/>
      <c r="AB270" s="128"/>
      <c r="AC270" s="128"/>
      <c r="AD270" s="128"/>
      <c r="AE270" s="128"/>
      <c r="AF270" s="128"/>
      <c r="AG270" s="128"/>
      <c r="AH270" s="128"/>
      <c r="AI270" s="128"/>
      <c r="AJ270" s="128"/>
      <c r="AK270" s="128"/>
      <c r="AL270" s="128"/>
      <c r="AM270" s="128"/>
    </row>
    <row r="271" spans="3:39">
      <c r="C271" s="114"/>
      <c r="G271" s="128"/>
      <c r="H271" s="128"/>
      <c r="I271" s="128"/>
      <c r="J271" s="128"/>
      <c r="K271" s="128"/>
      <c r="L271" s="128"/>
      <c r="M271" s="128"/>
      <c r="N271" s="128"/>
      <c r="O271" s="128"/>
      <c r="P271" s="128"/>
      <c r="Q271" s="128"/>
      <c r="R271" s="128"/>
      <c r="S271" s="128"/>
      <c r="T271" s="128"/>
      <c r="U271" s="128"/>
      <c r="V271" s="128"/>
      <c r="W271" s="128"/>
      <c r="X271" s="128"/>
      <c r="Y271" s="128"/>
      <c r="Z271" s="128"/>
      <c r="AA271" s="128"/>
      <c r="AB271" s="128"/>
      <c r="AC271" s="128"/>
      <c r="AD271" s="128"/>
      <c r="AE271" s="128"/>
      <c r="AF271" s="128"/>
      <c r="AG271" s="128"/>
      <c r="AH271" s="128"/>
      <c r="AI271" s="128"/>
      <c r="AJ271" s="128"/>
      <c r="AK271" s="128"/>
      <c r="AL271" s="128"/>
      <c r="AM271" s="128"/>
    </row>
    <row r="272" spans="3:39">
      <c r="C272" s="114"/>
      <c r="G272" s="128"/>
      <c r="H272" s="128"/>
      <c r="I272" s="128"/>
      <c r="J272" s="128"/>
      <c r="K272" s="128"/>
      <c r="L272" s="128"/>
      <c r="M272" s="128"/>
      <c r="N272" s="128"/>
      <c r="O272" s="128"/>
      <c r="P272" s="128"/>
      <c r="Q272" s="128"/>
      <c r="R272" s="128"/>
      <c r="S272" s="128"/>
      <c r="T272" s="128"/>
      <c r="U272" s="128"/>
      <c r="V272" s="128"/>
      <c r="W272" s="128"/>
      <c r="X272" s="128"/>
      <c r="Y272" s="128"/>
      <c r="Z272" s="128"/>
      <c r="AA272" s="128"/>
      <c r="AB272" s="128"/>
      <c r="AC272" s="128"/>
      <c r="AD272" s="128"/>
      <c r="AE272" s="128"/>
      <c r="AF272" s="128"/>
      <c r="AG272" s="128"/>
      <c r="AH272" s="128"/>
      <c r="AI272" s="128"/>
      <c r="AJ272" s="128"/>
      <c r="AK272" s="128"/>
      <c r="AL272" s="128"/>
      <c r="AM272" s="128"/>
    </row>
    <row r="273" spans="3:39">
      <c r="C273" s="114"/>
      <c r="G273" s="128"/>
      <c r="H273" s="128"/>
      <c r="I273" s="128"/>
      <c r="J273" s="128"/>
      <c r="K273" s="128"/>
      <c r="L273" s="128"/>
      <c r="M273" s="128"/>
      <c r="N273" s="128"/>
      <c r="O273" s="128"/>
      <c r="P273" s="128"/>
      <c r="Q273" s="128"/>
      <c r="R273" s="128"/>
      <c r="S273" s="128"/>
      <c r="T273" s="128"/>
      <c r="U273" s="128"/>
      <c r="V273" s="128"/>
      <c r="W273" s="128"/>
      <c r="X273" s="128"/>
      <c r="Y273" s="128"/>
      <c r="Z273" s="128"/>
      <c r="AA273" s="128"/>
      <c r="AB273" s="128"/>
      <c r="AC273" s="128"/>
      <c r="AD273" s="128"/>
      <c r="AE273" s="128"/>
      <c r="AF273" s="128"/>
      <c r="AG273" s="128"/>
      <c r="AH273" s="128"/>
      <c r="AI273" s="128"/>
      <c r="AJ273" s="128"/>
      <c r="AK273" s="128"/>
      <c r="AL273" s="128"/>
      <c r="AM273" s="128"/>
    </row>
    <row r="274" spans="3:39">
      <c r="C274" s="114"/>
      <c r="G274" s="128"/>
      <c r="H274" s="128"/>
      <c r="I274" s="128"/>
      <c r="J274" s="128"/>
      <c r="K274" s="128"/>
      <c r="L274" s="128"/>
      <c r="M274" s="128"/>
      <c r="N274" s="128"/>
      <c r="O274" s="128"/>
      <c r="P274" s="128"/>
      <c r="Q274" s="128"/>
      <c r="R274" s="128"/>
      <c r="S274" s="128"/>
      <c r="T274" s="128"/>
      <c r="U274" s="128"/>
      <c r="V274" s="128"/>
      <c r="W274" s="128"/>
      <c r="X274" s="128"/>
      <c r="Y274" s="128"/>
      <c r="Z274" s="128"/>
      <c r="AA274" s="128"/>
      <c r="AB274" s="128"/>
      <c r="AC274" s="128"/>
      <c r="AD274" s="128"/>
      <c r="AE274" s="128"/>
      <c r="AF274" s="128"/>
      <c r="AG274" s="128"/>
      <c r="AH274" s="128"/>
      <c r="AI274" s="128"/>
      <c r="AJ274" s="128"/>
      <c r="AK274" s="128"/>
      <c r="AL274" s="128"/>
      <c r="AM274" s="128"/>
    </row>
    <row r="275" spans="3:39">
      <c r="C275" s="114"/>
      <c r="G275" s="128"/>
      <c r="H275" s="128"/>
      <c r="I275" s="128"/>
      <c r="J275" s="128"/>
      <c r="K275" s="128"/>
      <c r="L275" s="128"/>
      <c r="M275" s="128"/>
      <c r="N275" s="128"/>
      <c r="O275" s="128"/>
      <c r="P275" s="128"/>
      <c r="Q275" s="128"/>
      <c r="R275" s="128"/>
      <c r="S275" s="128"/>
      <c r="T275" s="128"/>
      <c r="U275" s="128"/>
      <c r="V275" s="128"/>
      <c r="W275" s="128"/>
      <c r="X275" s="128"/>
      <c r="Y275" s="128"/>
      <c r="Z275" s="128"/>
      <c r="AA275" s="128"/>
      <c r="AB275" s="128"/>
      <c r="AC275" s="128"/>
      <c r="AD275" s="128"/>
      <c r="AE275" s="128"/>
      <c r="AF275" s="128"/>
      <c r="AG275" s="128"/>
      <c r="AH275" s="128"/>
      <c r="AI275" s="128"/>
      <c r="AJ275" s="128"/>
      <c r="AK275" s="128"/>
      <c r="AL275" s="128"/>
      <c r="AM275" s="128"/>
    </row>
    <row r="276" spans="3:39">
      <c r="C276" s="114"/>
      <c r="G276" s="128"/>
      <c r="H276" s="128"/>
      <c r="I276" s="128"/>
      <c r="J276" s="128"/>
      <c r="K276" s="128"/>
      <c r="L276" s="128"/>
      <c r="M276" s="128"/>
      <c r="N276" s="128"/>
      <c r="O276" s="128"/>
      <c r="P276" s="128"/>
      <c r="Q276" s="128"/>
      <c r="R276" s="128"/>
      <c r="S276" s="128"/>
      <c r="T276" s="128"/>
      <c r="U276" s="128"/>
      <c r="V276" s="128"/>
      <c r="W276" s="128"/>
      <c r="X276" s="128"/>
      <c r="Y276" s="128"/>
      <c r="Z276" s="128"/>
      <c r="AA276" s="128"/>
      <c r="AB276" s="128"/>
      <c r="AC276" s="128"/>
      <c r="AD276" s="128"/>
      <c r="AE276" s="128"/>
      <c r="AF276" s="128"/>
      <c r="AG276" s="128"/>
      <c r="AH276" s="128"/>
      <c r="AI276" s="128"/>
      <c r="AJ276" s="128"/>
      <c r="AK276" s="128"/>
      <c r="AL276" s="128"/>
      <c r="AM276" s="128"/>
    </row>
    <row r="277" spans="3:39">
      <c r="C277" s="114"/>
      <c r="G277" s="128"/>
      <c r="H277" s="128"/>
      <c r="I277" s="128"/>
      <c r="J277" s="128"/>
      <c r="K277" s="128"/>
      <c r="L277" s="128"/>
      <c r="M277" s="128"/>
      <c r="N277" s="128"/>
      <c r="O277" s="128"/>
      <c r="P277" s="128"/>
      <c r="Q277" s="128"/>
      <c r="R277" s="128"/>
      <c r="S277" s="128"/>
      <c r="T277" s="128"/>
      <c r="U277" s="128"/>
      <c r="V277" s="128"/>
      <c r="W277" s="128"/>
      <c r="X277" s="128"/>
      <c r="Y277" s="128"/>
      <c r="Z277" s="128"/>
      <c r="AA277" s="128"/>
      <c r="AB277" s="128"/>
      <c r="AC277" s="128"/>
      <c r="AD277" s="128"/>
      <c r="AE277" s="128"/>
      <c r="AF277" s="128"/>
      <c r="AG277" s="128"/>
      <c r="AH277" s="128"/>
      <c r="AI277" s="128"/>
      <c r="AJ277" s="128"/>
      <c r="AK277" s="128"/>
      <c r="AL277" s="128"/>
      <c r="AM277" s="128"/>
    </row>
    <row r="278" spans="3:39">
      <c r="C278" s="114"/>
      <c r="G278" s="128"/>
      <c r="H278" s="128"/>
      <c r="I278" s="128"/>
      <c r="J278" s="128"/>
      <c r="K278" s="128"/>
      <c r="L278" s="128"/>
      <c r="M278" s="128"/>
      <c r="N278" s="128"/>
      <c r="O278" s="128"/>
      <c r="P278" s="128"/>
      <c r="Q278" s="128"/>
      <c r="R278" s="128"/>
      <c r="S278" s="128"/>
      <c r="T278" s="128"/>
      <c r="U278" s="128"/>
      <c r="V278" s="128"/>
      <c r="W278" s="128"/>
      <c r="X278" s="128"/>
      <c r="Y278" s="128"/>
      <c r="Z278" s="128"/>
      <c r="AA278" s="128"/>
      <c r="AB278" s="128"/>
      <c r="AC278" s="128"/>
      <c r="AD278" s="128"/>
      <c r="AE278" s="128"/>
      <c r="AF278" s="128"/>
      <c r="AG278" s="128"/>
      <c r="AH278" s="128"/>
      <c r="AI278" s="128"/>
      <c r="AJ278" s="128"/>
      <c r="AK278" s="128"/>
      <c r="AL278" s="128"/>
      <c r="AM278" s="128"/>
    </row>
    <row r="279" spans="3:39">
      <c r="C279" s="114"/>
      <c r="G279" s="128"/>
      <c r="H279" s="128"/>
      <c r="I279" s="128"/>
      <c r="J279" s="128"/>
      <c r="K279" s="128"/>
      <c r="L279" s="128"/>
      <c r="M279" s="128"/>
      <c r="N279" s="128"/>
      <c r="O279" s="128"/>
      <c r="P279" s="128"/>
      <c r="Q279" s="128"/>
      <c r="R279" s="128"/>
      <c r="S279" s="128"/>
      <c r="T279" s="128"/>
      <c r="U279" s="128"/>
      <c r="V279" s="128"/>
      <c r="W279" s="128"/>
      <c r="X279" s="128"/>
      <c r="Y279" s="128"/>
      <c r="Z279" s="128"/>
      <c r="AA279" s="128"/>
      <c r="AB279" s="128"/>
      <c r="AC279" s="128"/>
      <c r="AD279" s="128"/>
      <c r="AE279" s="128"/>
      <c r="AF279" s="128"/>
      <c r="AG279" s="128"/>
      <c r="AH279" s="128"/>
      <c r="AI279" s="128"/>
      <c r="AJ279" s="128"/>
      <c r="AK279" s="128"/>
      <c r="AL279" s="128"/>
      <c r="AM279" s="128"/>
    </row>
    <row r="280" spans="3:39">
      <c r="C280" s="114"/>
      <c r="G280" s="128"/>
      <c r="H280" s="128"/>
      <c r="I280" s="128"/>
      <c r="J280" s="128"/>
      <c r="K280" s="128"/>
      <c r="L280" s="128"/>
      <c r="M280" s="128"/>
      <c r="N280" s="128"/>
      <c r="O280" s="128"/>
      <c r="P280" s="128"/>
      <c r="Q280" s="128"/>
      <c r="R280" s="128"/>
      <c r="S280" s="128"/>
      <c r="T280" s="128"/>
      <c r="U280" s="128"/>
      <c r="V280" s="128"/>
      <c r="W280" s="128"/>
      <c r="X280" s="128"/>
      <c r="Y280" s="128"/>
      <c r="Z280" s="128"/>
      <c r="AA280" s="128"/>
      <c r="AB280" s="128"/>
      <c r="AC280" s="128"/>
      <c r="AD280" s="128"/>
      <c r="AE280" s="128"/>
      <c r="AF280" s="128"/>
      <c r="AG280" s="128"/>
      <c r="AH280" s="128"/>
      <c r="AI280" s="128"/>
      <c r="AJ280" s="128"/>
      <c r="AK280" s="128"/>
      <c r="AL280" s="128"/>
      <c r="AM280" s="128"/>
    </row>
    <row r="281" spans="3:39">
      <c r="C281" s="114"/>
      <c r="G281" s="128"/>
      <c r="H281" s="128"/>
      <c r="I281" s="128"/>
      <c r="J281" s="128"/>
      <c r="K281" s="128"/>
      <c r="L281" s="128"/>
      <c r="M281" s="128"/>
      <c r="N281" s="128"/>
      <c r="O281" s="128"/>
      <c r="P281" s="128"/>
      <c r="Q281" s="128"/>
      <c r="R281" s="128"/>
      <c r="S281" s="128"/>
      <c r="T281" s="128"/>
      <c r="U281" s="128"/>
      <c r="V281" s="128"/>
      <c r="W281" s="128"/>
      <c r="X281" s="128"/>
      <c r="Y281" s="128"/>
      <c r="Z281" s="128"/>
      <c r="AA281" s="128"/>
      <c r="AB281" s="128"/>
      <c r="AC281" s="128"/>
      <c r="AD281" s="128"/>
      <c r="AE281" s="128"/>
      <c r="AF281" s="128"/>
      <c r="AG281" s="128"/>
      <c r="AH281" s="128"/>
      <c r="AI281" s="128"/>
      <c r="AJ281" s="128"/>
      <c r="AK281" s="128"/>
      <c r="AL281" s="128"/>
      <c r="AM281" s="128"/>
    </row>
    <row r="282" spans="3:39">
      <c r="C282" s="114"/>
      <c r="G282" s="128"/>
      <c r="H282" s="128"/>
      <c r="I282" s="128"/>
      <c r="J282" s="128"/>
      <c r="K282" s="128"/>
      <c r="L282" s="128"/>
      <c r="M282" s="128"/>
      <c r="N282" s="128"/>
      <c r="O282" s="128"/>
      <c r="P282" s="128"/>
      <c r="Q282" s="128"/>
      <c r="R282" s="128"/>
      <c r="S282" s="128"/>
      <c r="T282" s="128"/>
      <c r="U282" s="128"/>
      <c r="V282" s="128"/>
      <c r="W282" s="128"/>
      <c r="X282" s="128"/>
      <c r="Y282" s="128"/>
      <c r="Z282" s="128"/>
      <c r="AA282" s="128"/>
      <c r="AB282" s="128"/>
      <c r="AC282" s="128"/>
      <c r="AD282" s="128"/>
      <c r="AE282" s="128"/>
      <c r="AF282" s="128"/>
      <c r="AG282" s="128"/>
      <c r="AH282" s="128"/>
      <c r="AI282" s="128"/>
      <c r="AJ282" s="128"/>
      <c r="AK282" s="128"/>
      <c r="AL282" s="128"/>
      <c r="AM282" s="128"/>
    </row>
    <row r="283" spans="3:39">
      <c r="C283" s="114"/>
      <c r="G283" s="128"/>
      <c r="H283" s="128"/>
      <c r="I283" s="128"/>
      <c r="J283" s="128"/>
      <c r="K283" s="128"/>
      <c r="L283" s="128"/>
      <c r="M283" s="128"/>
      <c r="N283" s="128"/>
      <c r="O283" s="128"/>
      <c r="P283" s="128"/>
      <c r="Q283" s="128"/>
      <c r="R283" s="128"/>
      <c r="S283" s="128"/>
      <c r="T283" s="128"/>
      <c r="U283" s="128"/>
      <c r="V283" s="128"/>
      <c r="W283" s="128"/>
      <c r="X283" s="128"/>
      <c r="Y283" s="128"/>
      <c r="Z283" s="128"/>
      <c r="AA283" s="128"/>
      <c r="AB283" s="128"/>
      <c r="AC283" s="128"/>
      <c r="AD283" s="128"/>
      <c r="AE283" s="128"/>
      <c r="AF283" s="128"/>
      <c r="AG283" s="128"/>
      <c r="AH283" s="128"/>
      <c r="AI283" s="128"/>
      <c r="AJ283" s="128"/>
      <c r="AK283" s="128"/>
      <c r="AL283" s="128"/>
      <c r="AM283" s="128"/>
    </row>
    <row r="284" spans="3:39">
      <c r="C284" s="114"/>
      <c r="G284" s="128"/>
      <c r="H284" s="128"/>
      <c r="I284" s="128"/>
      <c r="J284" s="128"/>
      <c r="K284" s="128"/>
      <c r="L284" s="128"/>
      <c r="M284" s="128"/>
      <c r="N284" s="128"/>
      <c r="O284" s="128"/>
      <c r="P284" s="128"/>
      <c r="Q284" s="128"/>
      <c r="R284" s="128"/>
      <c r="S284" s="128"/>
      <c r="T284" s="128"/>
      <c r="U284" s="128"/>
      <c r="V284" s="128"/>
      <c r="W284" s="128"/>
      <c r="X284" s="128"/>
      <c r="Y284" s="128"/>
      <c r="Z284" s="128"/>
      <c r="AA284" s="128"/>
      <c r="AB284" s="128"/>
      <c r="AC284" s="128"/>
      <c r="AD284" s="128"/>
      <c r="AE284" s="128"/>
      <c r="AF284" s="128"/>
      <c r="AG284" s="128"/>
      <c r="AH284" s="128"/>
      <c r="AI284" s="128"/>
      <c r="AJ284" s="128"/>
      <c r="AK284" s="128"/>
      <c r="AL284" s="128"/>
      <c r="AM284" s="128"/>
    </row>
    <row r="285" spans="3:39">
      <c r="C285" s="114"/>
      <c r="G285" s="128"/>
      <c r="H285" s="128"/>
      <c r="I285" s="128"/>
      <c r="J285" s="128"/>
      <c r="K285" s="128"/>
      <c r="L285" s="128"/>
      <c r="M285" s="128"/>
      <c r="N285" s="128"/>
      <c r="O285" s="128"/>
      <c r="P285" s="128"/>
      <c r="Q285" s="128"/>
      <c r="R285" s="128"/>
      <c r="S285" s="128"/>
      <c r="T285" s="128"/>
      <c r="U285" s="128"/>
      <c r="V285" s="128"/>
      <c r="W285" s="128"/>
      <c r="X285" s="128"/>
      <c r="Y285" s="128"/>
      <c r="Z285" s="128"/>
      <c r="AA285" s="128"/>
      <c r="AB285" s="128"/>
      <c r="AC285" s="128"/>
      <c r="AD285" s="128"/>
      <c r="AE285" s="128"/>
      <c r="AF285" s="128"/>
      <c r="AG285" s="128"/>
      <c r="AH285" s="128"/>
      <c r="AI285" s="128"/>
      <c r="AJ285" s="128"/>
      <c r="AK285" s="128"/>
      <c r="AL285" s="128"/>
      <c r="AM285" s="128"/>
    </row>
    <row r="286" spans="3:39">
      <c r="C286" s="114"/>
      <c r="G286" s="128"/>
      <c r="H286" s="128"/>
      <c r="I286" s="128"/>
      <c r="J286" s="128"/>
      <c r="K286" s="128"/>
      <c r="L286" s="128"/>
      <c r="M286" s="128"/>
      <c r="N286" s="128"/>
      <c r="O286" s="128"/>
      <c r="P286" s="128"/>
      <c r="Q286" s="128"/>
      <c r="R286" s="128"/>
      <c r="S286" s="128"/>
      <c r="T286" s="128"/>
      <c r="U286" s="128"/>
      <c r="V286" s="128"/>
      <c r="W286" s="128"/>
      <c r="X286" s="128"/>
      <c r="Y286" s="128"/>
      <c r="Z286" s="128"/>
      <c r="AA286" s="128"/>
      <c r="AB286" s="128"/>
      <c r="AC286" s="128"/>
      <c r="AD286" s="128"/>
      <c r="AE286" s="128"/>
      <c r="AF286" s="128"/>
      <c r="AG286" s="128"/>
      <c r="AH286" s="128"/>
      <c r="AI286" s="128"/>
      <c r="AJ286" s="128"/>
      <c r="AK286" s="128"/>
      <c r="AL286" s="128"/>
      <c r="AM286" s="128"/>
    </row>
    <row r="287" spans="3:39">
      <c r="C287" s="114"/>
      <c r="G287" s="128"/>
      <c r="H287" s="128"/>
      <c r="I287" s="128"/>
      <c r="J287" s="128"/>
      <c r="K287" s="128"/>
      <c r="L287" s="128"/>
      <c r="M287" s="128"/>
      <c r="N287" s="128"/>
      <c r="O287" s="128"/>
      <c r="P287" s="128"/>
      <c r="Q287" s="128"/>
      <c r="R287" s="128"/>
      <c r="S287" s="128"/>
      <c r="T287" s="128"/>
      <c r="U287" s="128"/>
      <c r="V287" s="128"/>
      <c r="W287" s="128"/>
      <c r="X287" s="128"/>
      <c r="Y287" s="128"/>
      <c r="Z287" s="128"/>
      <c r="AA287" s="128"/>
      <c r="AB287" s="128"/>
      <c r="AC287" s="128"/>
      <c r="AD287" s="128"/>
      <c r="AE287" s="128"/>
      <c r="AF287" s="128"/>
      <c r="AG287" s="128"/>
      <c r="AH287" s="128"/>
      <c r="AI287" s="128"/>
      <c r="AJ287" s="128"/>
      <c r="AK287" s="128"/>
      <c r="AL287" s="128"/>
      <c r="AM287" s="128"/>
    </row>
    <row r="288" spans="3:39">
      <c r="C288" s="114"/>
      <c r="G288" s="128"/>
      <c r="H288" s="128"/>
      <c r="I288" s="128"/>
      <c r="J288" s="128"/>
      <c r="K288" s="128"/>
      <c r="L288" s="128"/>
      <c r="M288" s="128"/>
      <c r="N288" s="128"/>
      <c r="O288" s="128"/>
      <c r="P288" s="128"/>
      <c r="Q288" s="128"/>
      <c r="R288" s="128"/>
      <c r="S288" s="128"/>
      <c r="T288" s="128"/>
      <c r="U288" s="128"/>
      <c r="V288" s="128"/>
      <c r="W288" s="128"/>
      <c r="X288" s="128"/>
      <c r="Y288" s="128"/>
      <c r="Z288" s="128"/>
      <c r="AA288" s="128"/>
      <c r="AB288" s="128"/>
      <c r="AC288" s="128"/>
      <c r="AD288" s="128"/>
      <c r="AE288" s="128"/>
      <c r="AF288" s="128"/>
      <c r="AG288" s="128"/>
      <c r="AH288" s="128"/>
      <c r="AI288" s="128"/>
      <c r="AJ288" s="128"/>
      <c r="AK288" s="128"/>
      <c r="AL288" s="128"/>
      <c r="AM288" s="128"/>
    </row>
    <row r="289" spans="3:39">
      <c r="C289" s="114"/>
      <c r="G289" s="128"/>
      <c r="H289" s="128"/>
      <c r="I289" s="128"/>
      <c r="J289" s="128"/>
      <c r="K289" s="128"/>
      <c r="L289" s="128"/>
      <c r="M289" s="128"/>
      <c r="N289" s="128"/>
      <c r="O289" s="128"/>
      <c r="P289" s="128"/>
      <c r="Q289" s="128"/>
      <c r="R289" s="128"/>
      <c r="S289" s="128"/>
      <c r="T289" s="128"/>
      <c r="U289" s="128"/>
      <c r="V289" s="128"/>
      <c r="W289" s="128"/>
      <c r="X289" s="128"/>
      <c r="Y289" s="128"/>
      <c r="Z289" s="128"/>
      <c r="AA289" s="128"/>
      <c r="AB289" s="128"/>
      <c r="AC289" s="128"/>
      <c r="AD289" s="128"/>
      <c r="AE289" s="128"/>
      <c r="AF289" s="128"/>
      <c r="AG289" s="128"/>
      <c r="AH289" s="128"/>
      <c r="AI289" s="128"/>
      <c r="AJ289" s="128"/>
      <c r="AK289" s="128"/>
      <c r="AL289" s="128"/>
      <c r="AM289" s="128"/>
    </row>
    <row r="290" spans="3:39">
      <c r="C290" s="114"/>
      <c r="G290" s="128"/>
      <c r="H290" s="128"/>
      <c r="I290" s="128"/>
      <c r="J290" s="128"/>
      <c r="K290" s="128"/>
      <c r="L290" s="128"/>
      <c r="M290" s="128"/>
      <c r="N290" s="128"/>
      <c r="O290" s="128"/>
      <c r="P290" s="128"/>
      <c r="Q290" s="128"/>
      <c r="R290" s="128"/>
      <c r="S290" s="128"/>
      <c r="T290" s="128"/>
      <c r="U290" s="128"/>
      <c r="V290" s="128"/>
      <c r="W290" s="128"/>
      <c r="X290" s="128"/>
      <c r="Y290" s="128"/>
      <c r="Z290" s="128"/>
      <c r="AA290" s="128"/>
      <c r="AB290" s="128"/>
      <c r="AC290" s="128"/>
      <c r="AD290" s="128"/>
      <c r="AE290" s="128"/>
      <c r="AF290" s="128"/>
      <c r="AG290" s="128"/>
      <c r="AH290" s="128"/>
      <c r="AI290" s="128"/>
      <c r="AJ290" s="128"/>
      <c r="AK290" s="128"/>
      <c r="AL290" s="128"/>
      <c r="AM290" s="128"/>
    </row>
    <row r="291" spans="3:39">
      <c r="C291" s="114"/>
      <c r="G291" s="128"/>
      <c r="H291" s="128"/>
      <c r="I291" s="128"/>
      <c r="J291" s="128"/>
      <c r="K291" s="128"/>
      <c r="L291" s="128"/>
      <c r="M291" s="128"/>
      <c r="N291" s="128"/>
      <c r="O291" s="128"/>
      <c r="P291" s="128"/>
      <c r="Q291" s="128"/>
      <c r="R291" s="128"/>
      <c r="S291" s="128"/>
      <c r="T291" s="128"/>
      <c r="U291" s="128"/>
      <c r="V291" s="128"/>
      <c r="W291" s="128"/>
      <c r="X291" s="128"/>
      <c r="Y291" s="128"/>
      <c r="Z291" s="128"/>
      <c r="AA291" s="128"/>
      <c r="AB291" s="128"/>
      <c r="AC291" s="128"/>
      <c r="AD291" s="128"/>
      <c r="AE291" s="128"/>
      <c r="AF291" s="128"/>
      <c r="AG291" s="128"/>
      <c r="AH291" s="128"/>
      <c r="AI291" s="128"/>
      <c r="AJ291" s="128"/>
      <c r="AK291" s="128"/>
      <c r="AL291" s="128"/>
      <c r="AM291" s="128"/>
    </row>
    <row r="292" spans="3:39">
      <c r="C292" s="114"/>
      <c r="G292" s="128"/>
      <c r="H292" s="128"/>
      <c r="I292" s="128"/>
      <c r="J292" s="128"/>
      <c r="K292" s="128"/>
      <c r="L292" s="128"/>
      <c r="M292" s="128"/>
      <c r="N292" s="128"/>
      <c r="O292" s="128"/>
      <c r="P292" s="128"/>
      <c r="Q292" s="128"/>
      <c r="R292" s="128"/>
      <c r="S292" s="128"/>
      <c r="T292" s="128"/>
      <c r="U292" s="128"/>
      <c r="V292" s="128"/>
      <c r="W292" s="128"/>
      <c r="X292" s="128"/>
      <c r="Y292" s="128"/>
      <c r="Z292" s="128"/>
      <c r="AA292" s="128"/>
      <c r="AB292" s="128"/>
      <c r="AC292" s="128"/>
      <c r="AD292" s="128"/>
      <c r="AE292" s="128"/>
      <c r="AF292" s="128"/>
      <c r="AG292" s="128"/>
      <c r="AH292" s="128"/>
      <c r="AI292" s="128"/>
      <c r="AJ292" s="128"/>
      <c r="AK292" s="128"/>
      <c r="AL292" s="128"/>
      <c r="AM292" s="128"/>
    </row>
    <row r="293" spans="3:39">
      <c r="C293" s="114"/>
      <c r="G293" s="128"/>
      <c r="H293" s="128"/>
      <c r="I293" s="128"/>
      <c r="J293" s="128"/>
      <c r="K293" s="128"/>
      <c r="L293" s="128"/>
      <c r="M293" s="128"/>
      <c r="N293" s="128"/>
      <c r="O293" s="128"/>
      <c r="P293" s="128"/>
      <c r="Q293" s="128"/>
      <c r="R293" s="128"/>
      <c r="S293" s="128"/>
      <c r="T293" s="128"/>
      <c r="U293" s="128"/>
      <c r="V293" s="128"/>
      <c r="W293" s="128"/>
      <c r="X293" s="128"/>
      <c r="Y293" s="128"/>
      <c r="Z293" s="128"/>
      <c r="AA293" s="128"/>
      <c r="AB293" s="128"/>
      <c r="AC293" s="128"/>
      <c r="AD293" s="128"/>
      <c r="AE293" s="128"/>
      <c r="AF293" s="128"/>
      <c r="AG293" s="128"/>
      <c r="AH293" s="128"/>
      <c r="AI293" s="128"/>
      <c r="AJ293" s="128"/>
      <c r="AK293" s="128"/>
      <c r="AL293" s="128"/>
      <c r="AM293" s="128"/>
    </row>
    <row r="294" spans="3:39">
      <c r="C294" s="114"/>
      <c r="G294" s="128"/>
      <c r="H294" s="128"/>
      <c r="I294" s="128"/>
      <c r="J294" s="128"/>
      <c r="K294" s="128"/>
      <c r="L294" s="128"/>
      <c r="M294" s="128"/>
      <c r="N294" s="128"/>
      <c r="O294" s="128"/>
      <c r="P294" s="128"/>
      <c r="Q294" s="128"/>
      <c r="R294" s="128"/>
      <c r="S294" s="128"/>
      <c r="T294" s="128"/>
      <c r="U294" s="128"/>
      <c r="V294" s="128"/>
      <c r="W294" s="128"/>
      <c r="X294" s="128"/>
      <c r="Y294" s="128"/>
      <c r="Z294" s="128"/>
      <c r="AA294" s="128"/>
      <c r="AB294" s="128"/>
      <c r="AC294" s="128"/>
      <c r="AD294" s="128"/>
      <c r="AE294" s="128"/>
      <c r="AF294" s="128"/>
      <c r="AG294" s="128"/>
      <c r="AH294" s="128"/>
      <c r="AI294" s="128"/>
      <c r="AJ294" s="128"/>
      <c r="AK294" s="128"/>
      <c r="AL294" s="128"/>
      <c r="AM294" s="128"/>
    </row>
    <row r="295" spans="3:39">
      <c r="C295" s="114"/>
      <c r="G295" s="128"/>
      <c r="H295" s="128"/>
      <c r="I295" s="128"/>
      <c r="J295" s="128"/>
      <c r="K295" s="128"/>
      <c r="L295" s="128"/>
      <c r="M295" s="128"/>
      <c r="N295" s="128"/>
      <c r="O295" s="128"/>
      <c r="P295" s="128"/>
      <c r="Q295" s="128"/>
      <c r="R295" s="128"/>
      <c r="S295" s="128"/>
      <c r="T295" s="128"/>
      <c r="U295" s="128"/>
      <c r="V295" s="128"/>
      <c r="W295" s="128"/>
      <c r="X295" s="128"/>
      <c r="Y295" s="128"/>
      <c r="Z295" s="128"/>
      <c r="AA295" s="128"/>
      <c r="AB295" s="128"/>
      <c r="AC295" s="128"/>
      <c r="AD295" s="128"/>
      <c r="AE295" s="128"/>
      <c r="AF295" s="128"/>
      <c r="AG295" s="128"/>
      <c r="AH295" s="128"/>
      <c r="AI295" s="128"/>
      <c r="AJ295" s="128"/>
      <c r="AK295" s="128"/>
      <c r="AL295" s="128"/>
      <c r="AM295" s="128"/>
    </row>
    <row r="296" spans="3:39">
      <c r="C296" s="114"/>
      <c r="G296" s="128"/>
      <c r="H296" s="128"/>
      <c r="I296" s="128"/>
      <c r="J296" s="128"/>
      <c r="K296" s="128"/>
      <c r="L296" s="128"/>
      <c r="M296" s="128"/>
      <c r="N296" s="128"/>
      <c r="O296" s="128"/>
      <c r="P296" s="128"/>
      <c r="Q296" s="128"/>
      <c r="R296" s="128"/>
      <c r="S296" s="128"/>
      <c r="T296" s="128"/>
      <c r="U296" s="128"/>
      <c r="V296" s="128"/>
      <c r="W296" s="128"/>
      <c r="X296" s="128"/>
      <c r="Y296" s="128"/>
      <c r="Z296" s="128"/>
      <c r="AA296" s="128"/>
      <c r="AB296" s="128"/>
      <c r="AC296" s="128"/>
      <c r="AD296" s="128"/>
      <c r="AE296" s="128"/>
      <c r="AF296" s="128"/>
      <c r="AG296" s="128"/>
      <c r="AH296" s="128"/>
      <c r="AI296" s="128"/>
      <c r="AJ296" s="128"/>
      <c r="AK296" s="128"/>
      <c r="AL296" s="128"/>
      <c r="AM296" s="128"/>
    </row>
    <row r="297" spans="3:39">
      <c r="C297" s="114"/>
      <c r="G297" s="128"/>
      <c r="H297" s="128"/>
      <c r="I297" s="128"/>
      <c r="J297" s="128"/>
      <c r="K297" s="128"/>
      <c r="L297" s="128"/>
      <c r="M297" s="128"/>
      <c r="N297" s="128"/>
      <c r="O297" s="128"/>
      <c r="P297" s="128"/>
      <c r="Q297" s="128"/>
      <c r="R297" s="128"/>
      <c r="S297" s="128"/>
      <c r="T297" s="128"/>
      <c r="U297" s="128"/>
      <c r="V297" s="128"/>
      <c r="W297" s="128"/>
      <c r="X297" s="128"/>
      <c r="Y297" s="128"/>
      <c r="Z297" s="128"/>
      <c r="AA297" s="128"/>
      <c r="AB297" s="128"/>
      <c r="AC297" s="128"/>
      <c r="AD297" s="128"/>
      <c r="AE297" s="128"/>
      <c r="AF297" s="128"/>
      <c r="AG297" s="128"/>
      <c r="AH297" s="128"/>
      <c r="AI297" s="128"/>
      <c r="AJ297" s="128"/>
      <c r="AK297" s="128"/>
      <c r="AL297" s="128"/>
      <c r="AM297" s="128"/>
    </row>
    <row r="298" spans="3:39">
      <c r="C298" s="114"/>
      <c r="G298" s="128"/>
      <c r="H298" s="128"/>
      <c r="I298" s="128"/>
      <c r="J298" s="128"/>
      <c r="K298" s="128"/>
      <c r="L298" s="128"/>
      <c r="M298" s="128"/>
      <c r="N298" s="128"/>
      <c r="O298" s="128"/>
      <c r="P298" s="128"/>
      <c r="Q298" s="128"/>
      <c r="R298" s="128"/>
      <c r="S298" s="128"/>
      <c r="T298" s="128"/>
      <c r="U298" s="128"/>
      <c r="V298" s="128"/>
      <c r="W298" s="128"/>
      <c r="X298" s="128"/>
      <c r="Y298" s="128"/>
      <c r="Z298" s="128"/>
      <c r="AA298" s="128"/>
      <c r="AB298" s="128"/>
      <c r="AC298" s="128"/>
      <c r="AD298" s="128"/>
      <c r="AE298" s="128"/>
      <c r="AF298" s="128"/>
      <c r="AG298" s="128"/>
      <c r="AH298" s="128"/>
      <c r="AI298" s="128"/>
      <c r="AJ298" s="128"/>
      <c r="AK298" s="128"/>
      <c r="AL298" s="128"/>
      <c r="AM298" s="128"/>
    </row>
    <row r="299" spans="3:39">
      <c r="C299" s="114"/>
      <c r="G299" s="128"/>
      <c r="H299" s="128"/>
      <c r="I299" s="128"/>
      <c r="J299" s="128"/>
      <c r="K299" s="128"/>
      <c r="L299" s="128"/>
      <c r="M299" s="128"/>
      <c r="N299" s="128"/>
      <c r="O299" s="128"/>
      <c r="P299" s="128"/>
      <c r="Q299" s="128"/>
      <c r="R299" s="128"/>
      <c r="S299" s="128"/>
      <c r="T299" s="128"/>
      <c r="U299" s="128"/>
      <c r="V299" s="128"/>
      <c r="W299" s="128"/>
      <c r="X299" s="128"/>
      <c r="Y299" s="128"/>
      <c r="Z299" s="128"/>
      <c r="AA299" s="128"/>
      <c r="AB299" s="128"/>
      <c r="AC299" s="128"/>
      <c r="AD299" s="128"/>
      <c r="AE299" s="128"/>
      <c r="AF299" s="128"/>
      <c r="AG299" s="128"/>
      <c r="AH299" s="128"/>
      <c r="AI299" s="128"/>
      <c r="AJ299" s="128"/>
      <c r="AK299" s="128"/>
      <c r="AL299" s="128"/>
      <c r="AM299" s="128"/>
    </row>
    <row r="300" spans="3:39">
      <c r="C300" s="114"/>
      <c r="G300" s="128"/>
      <c r="H300" s="128"/>
      <c r="I300" s="128"/>
      <c r="J300" s="128"/>
      <c r="K300" s="128"/>
      <c r="L300" s="128"/>
      <c r="M300" s="128"/>
      <c r="N300" s="128"/>
      <c r="O300" s="128"/>
      <c r="P300" s="128"/>
      <c r="Q300" s="128"/>
      <c r="R300" s="128"/>
      <c r="S300" s="128"/>
      <c r="T300" s="128"/>
      <c r="U300" s="128"/>
      <c r="V300" s="128"/>
      <c r="W300" s="128"/>
      <c r="X300" s="128"/>
      <c r="Y300" s="128"/>
      <c r="Z300" s="128"/>
      <c r="AA300" s="128"/>
      <c r="AB300" s="128"/>
      <c r="AC300" s="128"/>
      <c r="AD300" s="128"/>
      <c r="AE300" s="128"/>
      <c r="AF300" s="128"/>
      <c r="AG300" s="128"/>
      <c r="AH300" s="128"/>
      <c r="AI300" s="128"/>
      <c r="AJ300" s="128"/>
      <c r="AK300" s="128"/>
      <c r="AL300" s="128"/>
      <c r="AM300" s="128"/>
    </row>
    <row r="301" spans="3:39">
      <c r="C301" s="114"/>
      <c r="G301" s="128"/>
      <c r="H301" s="128"/>
      <c r="I301" s="128"/>
      <c r="J301" s="128"/>
      <c r="K301" s="128"/>
      <c r="L301" s="128"/>
      <c r="M301" s="128"/>
      <c r="N301" s="128"/>
      <c r="O301" s="128"/>
      <c r="P301" s="128"/>
      <c r="Q301" s="128"/>
      <c r="R301" s="128"/>
      <c r="S301" s="128"/>
      <c r="T301" s="128"/>
      <c r="U301" s="128"/>
      <c r="V301" s="128"/>
      <c r="W301" s="128"/>
      <c r="X301" s="128"/>
      <c r="Y301" s="128"/>
      <c r="Z301" s="128"/>
      <c r="AA301" s="128"/>
      <c r="AB301" s="128"/>
      <c r="AC301" s="128"/>
      <c r="AD301" s="128"/>
      <c r="AE301" s="128"/>
      <c r="AF301" s="128"/>
      <c r="AG301" s="128"/>
      <c r="AH301" s="128"/>
      <c r="AI301" s="128"/>
      <c r="AJ301" s="128"/>
      <c r="AK301" s="128"/>
      <c r="AL301" s="128"/>
      <c r="AM301" s="128"/>
    </row>
    <row r="302" spans="3:39">
      <c r="C302" s="114"/>
      <c r="G302" s="128"/>
      <c r="H302" s="128"/>
      <c r="I302" s="128"/>
      <c r="J302" s="128"/>
      <c r="K302" s="128"/>
      <c r="L302" s="128"/>
      <c r="M302" s="128"/>
      <c r="N302" s="128"/>
      <c r="O302" s="128"/>
      <c r="P302" s="128"/>
      <c r="Q302" s="128"/>
      <c r="R302" s="128"/>
      <c r="S302" s="128"/>
      <c r="T302" s="128"/>
      <c r="U302" s="128"/>
      <c r="V302" s="128"/>
      <c r="W302" s="128"/>
      <c r="X302" s="128"/>
      <c r="Y302" s="128"/>
      <c r="Z302" s="128"/>
      <c r="AA302" s="128"/>
      <c r="AB302" s="128"/>
      <c r="AC302" s="128"/>
      <c r="AD302" s="128"/>
      <c r="AE302" s="128"/>
      <c r="AF302" s="128"/>
      <c r="AG302" s="128"/>
      <c r="AH302" s="128"/>
      <c r="AI302" s="128"/>
      <c r="AJ302" s="128"/>
      <c r="AK302" s="128"/>
      <c r="AL302" s="128"/>
      <c r="AM302" s="128"/>
    </row>
    <row r="303" spans="3:39">
      <c r="C303" s="114"/>
      <c r="G303" s="128"/>
      <c r="H303" s="128"/>
      <c r="I303" s="128"/>
      <c r="J303" s="128"/>
      <c r="K303" s="128"/>
      <c r="L303" s="128"/>
      <c r="M303" s="128"/>
      <c r="N303" s="128"/>
      <c r="O303" s="128"/>
      <c r="P303" s="128"/>
      <c r="Q303" s="128"/>
      <c r="R303" s="128"/>
      <c r="S303" s="128"/>
      <c r="T303" s="128"/>
      <c r="U303" s="128"/>
      <c r="V303" s="128"/>
      <c r="W303" s="128"/>
      <c r="X303" s="128"/>
      <c r="Y303" s="128"/>
      <c r="Z303" s="128"/>
      <c r="AA303" s="128"/>
      <c r="AB303" s="128"/>
      <c r="AC303" s="128"/>
      <c r="AD303" s="128"/>
      <c r="AE303" s="128"/>
      <c r="AF303" s="128"/>
      <c r="AG303" s="128"/>
      <c r="AH303" s="128"/>
      <c r="AI303" s="128"/>
      <c r="AJ303" s="128"/>
      <c r="AK303" s="128"/>
      <c r="AL303" s="128"/>
      <c r="AM303" s="128"/>
    </row>
    <row r="304" spans="3:39">
      <c r="C304" s="114"/>
      <c r="G304" s="128"/>
      <c r="H304" s="128"/>
      <c r="I304" s="128"/>
      <c r="J304" s="128"/>
      <c r="K304" s="128"/>
      <c r="L304" s="128"/>
      <c r="M304" s="128"/>
      <c r="N304" s="128"/>
      <c r="O304" s="128"/>
      <c r="P304" s="128"/>
      <c r="Q304" s="128"/>
      <c r="R304" s="128"/>
      <c r="S304" s="128"/>
      <c r="T304" s="128"/>
      <c r="U304" s="128"/>
      <c r="V304" s="128"/>
      <c r="W304" s="128"/>
      <c r="X304" s="128"/>
      <c r="Y304" s="128"/>
      <c r="Z304" s="128"/>
      <c r="AA304" s="128"/>
      <c r="AB304" s="128"/>
      <c r="AC304" s="128"/>
      <c r="AD304" s="128"/>
      <c r="AE304" s="128"/>
      <c r="AF304" s="128"/>
      <c r="AG304" s="128"/>
      <c r="AH304" s="128"/>
      <c r="AI304" s="128"/>
      <c r="AJ304" s="128"/>
      <c r="AK304" s="128"/>
      <c r="AL304" s="128"/>
      <c r="AM304" s="128"/>
    </row>
    <row r="305" spans="3:39">
      <c r="C305" s="114"/>
      <c r="G305" s="128"/>
      <c r="H305" s="128"/>
      <c r="I305" s="128"/>
      <c r="J305" s="128"/>
      <c r="K305" s="128"/>
      <c r="L305" s="128"/>
      <c r="M305" s="128"/>
      <c r="N305" s="128"/>
      <c r="O305" s="128"/>
      <c r="P305" s="128"/>
      <c r="Q305" s="128"/>
      <c r="R305" s="128"/>
      <c r="S305" s="128"/>
      <c r="T305" s="128"/>
      <c r="U305" s="128"/>
      <c r="V305" s="128"/>
      <c r="W305" s="128"/>
      <c r="X305" s="128"/>
      <c r="Y305" s="128"/>
      <c r="Z305" s="128"/>
      <c r="AA305" s="128"/>
      <c r="AB305" s="128"/>
      <c r="AC305" s="128"/>
      <c r="AD305" s="128"/>
      <c r="AE305" s="128"/>
      <c r="AF305" s="128"/>
      <c r="AG305" s="128"/>
      <c r="AH305" s="128"/>
      <c r="AI305" s="128"/>
      <c r="AJ305" s="128"/>
      <c r="AK305" s="128"/>
      <c r="AL305" s="128"/>
      <c r="AM305" s="128"/>
    </row>
    <row r="306" spans="3:39">
      <c r="C306" s="114"/>
      <c r="G306" s="128"/>
      <c r="H306" s="128"/>
      <c r="I306" s="128"/>
      <c r="J306" s="128"/>
      <c r="K306" s="128"/>
      <c r="L306" s="128"/>
      <c r="M306" s="128"/>
      <c r="N306" s="128"/>
      <c r="O306" s="128"/>
      <c r="P306" s="128"/>
      <c r="Q306" s="128"/>
      <c r="R306" s="128"/>
      <c r="S306" s="128"/>
      <c r="T306" s="128"/>
      <c r="U306" s="128"/>
      <c r="V306" s="128"/>
      <c r="W306" s="128"/>
      <c r="X306" s="128"/>
      <c r="Y306" s="128"/>
      <c r="Z306" s="128"/>
      <c r="AA306" s="128"/>
      <c r="AB306" s="128"/>
      <c r="AC306" s="128"/>
      <c r="AD306" s="128"/>
      <c r="AE306" s="128"/>
      <c r="AF306" s="128"/>
      <c r="AG306" s="128"/>
      <c r="AH306" s="128"/>
      <c r="AI306" s="128"/>
      <c r="AJ306" s="128"/>
      <c r="AK306" s="128"/>
      <c r="AL306" s="128"/>
      <c r="AM306" s="128"/>
    </row>
    <row r="307" spans="3:39">
      <c r="C307" s="114"/>
      <c r="G307" s="128"/>
      <c r="H307" s="128"/>
      <c r="I307" s="128"/>
      <c r="J307" s="128"/>
      <c r="K307" s="128"/>
      <c r="L307" s="128"/>
      <c r="M307" s="128"/>
      <c r="N307" s="128"/>
      <c r="O307" s="128"/>
      <c r="P307" s="128"/>
      <c r="Q307" s="128"/>
      <c r="R307" s="128"/>
      <c r="S307" s="128"/>
      <c r="T307" s="128"/>
      <c r="U307" s="128"/>
      <c r="V307" s="128"/>
      <c r="W307" s="128"/>
      <c r="X307" s="128"/>
      <c r="Y307" s="128"/>
      <c r="Z307" s="128"/>
      <c r="AA307" s="128"/>
      <c r="AB307" s="128"/>
      <c r="AC307" s="128"/>
      <c r="AD307" s="128"/>
      <c r="AE307" s="128"/>
      <c r="AF307" s="128"/>
      <c r="AG307" s="128"/>
      <c r="AH307" s="128"/>
      <c r="AI307" s="128"/>
      <c r="AJ307" s="128"/>
      <c r="AK307" s="128"/>
      <c r="AL307" s="128"/>
      <c r="AM307" s="128"/>
    </row>
    <row r="308" spans="3:39">
      <c r="C308" s="114"/>
      <c r="G308" s="128"/>
      <c r="H308" s="128"/>
      <c r="I308" s="128"/>
      <c r="J308" s="128"/>
      <c r="K308" s="128"/>
      <c r="L308" s="128"/>
      <c r="M308" s="128"/>
      <c r="N308" s="128"/>
      <c r="O308" s="128"/>
      <c r="P308" s="128"/>
      <c r="Q308" s="128"/>
      <c r="R308" s="128"/>
      <c r="S308" s="128"/>
      <c r="T308" s="128"/>
      <c r="U308" s="128"/>
      <c r="V308" s="128"/>
      <c r="W308" s="128"/>
      <c r="X308" s="128"/>
      <c r="Y308" s="128"/>
      <c r="Z308" s="128"/>
      <c r="AA308" s="128"/>
      <c r="AB308" s="128"/>
      <c r="AC308" s="128"/>
      <c r="AD308" s="128"/>
      <c r="AE308" s="128"/>
      <c r="AF308" s="128"/>
      <c r="AG308" s="128"/>
      <c r="AH308" s="128"/>
      <c r="AI308" s="128"/>
      <c r="AJ308" s="128"/>
      <c r="AK308" s="128"/>
      <c r="AL308" s="128"/>
      <c r="AM308" s="128"/>
    </row>
    <row r="309" spans="3:39">
      <c r="C309" s="114"/>
      <c r="G309" s="128"/>
      <c r="H309" s="128"/>
      <c r="I309" s="128"/>
      <c r="J309" s="128"/>
      <c r="K309" s="128"/>
      <c r="L309" s="128"/>
      <c r="M309" s="128"/>
      <c r="N309" s="128"/>
      <c r="O309" s="128"/>
      <c r="P309" s="128"/>
      <c r="Q309" s="128"/>
      <c r="R309" s="128"/>
      <c r="S309" s="128"/>
      <c r="T309" s="128"/>
      <c r="U309" s="128"/>
      <c r="V309" s="128"/>
      <c r="W309" s="128"/>
      <c r="X309" s="128"/>
      <c r="Y309" s="128"/>
      <c r="Z309" s="128"/>
      <c r="AA309" s="128"/>
      <c r="AB309" s="128"/>
      <c r="AC309" s="128"/>
      <c r="AD309" s="128"/>
      <c r="AE309" s="128"/>
      <c r="AF309" s="128"/>
      <c r="AG309" s="128"/>
      <c r="AH309" s="128"/>
      <c r="AI309" s="128"/>
      <c r="AJ309" s="128"/>
      <c r="AK309" s="128"/>
      <c r="AL309" s="128"/>
      <c r="AM309" s="128"/>
    </row>
    <row r="310" spans="3:39">
      <c r="C310" s="114"/>
      <c r="G310" s="128"/>
      <c r="H310" s="128"/>
      <c r="I310" s="128"/>
      <c r="J310" s="128"/>
      <c r="K310" s="128"/>
      <c r="L310" s="128"/>
      <c r="M310" s="128"/>
      <c r="N310" s="128"/>
      <c r="O310" s="128"/>
      <c r="P310" s="128"/>
      <c r="Q310" s="128"/>
      <c r="R310" s="128"/>
      <c r="S310" s="128"/>
      <c r="T310" s="128"/>
      <c r="U310" s="128"/>
      <c r="V310" s="128"/>
      <c r="W310" s="128"/>
      <c r="X310" s="128"/>
      <c r="Y310" s="128"/>
      <c r="Z310" s="128"/>
      <c r="AA310" s="128"/>
      <c r="AB310" s="128"/>
      <c r="AC310" s="128"/>
      <c r="AD310" s="128"/>
      <c r="AE310" s="128"/>
      <c r="AF310" s="128"/>
      <c r="AG310" s="128"/>
      <c r="AH310" s="128"/>
      <c r="AI310" s="128"/>
      <c r="AJ310" s="128"/>
      <c r="AK310" s="128"/>
      <c r="AL310" s="128"/>
      <c r="AM310" s="128"/>
    </row>
    <row r="311" spans="3:39">
      <c r="C311" s="114"/>
      <c r="G311" s="128"/>
      <c r="H311" s="128"/>
      <c r="I311" s="128"/>
      <c r="J311" s="128"/>
      <c r="K311" s="128"/>
      <c r="L311" s="128"/>
      <c r="M311" s="128"/>
      <c r="N311" s="128"/>
      <c r="O311" s="128"/>
      <c r="P311" s="128"/>
      <c r="Q311" s="128"/>
      <c r="R311" s="128"/>
      <c r="S311" s="128"/>
      <c r="T311" s="128"/>
      <c r="U311" s="128"/>
      <c r="V311" s="128"/>
      <c r="W311" s="128"/>
      <c r="X311" s="128"/>
      <c r="Y311" s="128"/>
      <c r="Z311" s="128"/>
      <c r="AA311" s="128"/>
      <c r="AB311" s="128"/>
      <c r="AC311" s="128"/>
      <c r="AD311" s="128"/>
      <c r="AE311" s="128"/>
      <c r="AF311" s="128"/>
      <c r="AG311" s="128"/>
      <c r="AH311" s="128"/>
      <c r="AI311" s="128"/>
      <c r="AJ311" s="128"/>
      <c r="AK311" s="128"/>
      <c r="AL311" s="128"/>
      <c r="AM311" s="128"/>
    </row>
    <row r="312" spans="3:39">
      <c r="C312" s="114"/>
      <c r="G312" s="128"/>
      <c r="H312" s="128"/>
      <c r="I312" s="128"/>
      <c r="J312" s="128"/>
      <c r="K312" s="128"/>
      <c r="L312" s="128"/>
      <c r="M312" s="128"/>
      <c r="N312" s="128"/>
      <c r="O312" s="128"/>
      <c r="P312" s="128"/>
      <c r="Q312" s="128"/>
      <c r="R312" s="128"/>
      <c r="S312" s="128"/>
      <c r="T312" s="128"/>
      <c r="U312" s="128"/>
      <c r="V312" s="128"/>
      <c r="W312" s="128"/>
      <c r="X312" s="128"/>
      <c r="Y312" s="128"/>
      <c r="Z312" s="128"/>
      <c r="AA312" s="128"/>
      <c r="AB312" s="128"/>
      <c r="AC312" s="128"/>
      <c r="AD312" s="128"/>
      <c r="AE312" s="128"/>
      <c r="AF312" s="128"/>
      <c r="AG312" s="128"/>
      <c r="AH312" s="128"/>
      <c r="AI312" s="128"/>
      <c r="AJ312" s="128"/>
      <c r="AK312" s="128"/>
      <c r="AL312" s="128"/>
      <c r="AM312" s="128"/>
    </row>
    <row r="313" spans="3:39">
      <c r="C313" s="114"/>
      <c r="G313" s="128"/>
      <c r="H313" s="128"/>
      <c r="I313" s="128"/>
      <c r="J313" s="128"/>
      <c r="K313" s="128"/>
      <c r="L313" s="128"/>
      <c r="M313" s="128"/>
      <c r="N313" s="128"/>
      <c r="O313" s="128"/>
      <c r="P313" s="128"/>
      <c r="Q313" s="128"/>
      <c r="R313" s="128"/>
      <c r="S313" s="128"/>
      <c r="T313" s="128"/>
      <c r="U313" s="128"/>
      <c r="V313" s="128"/>
      <c r="W313" s="128"/>
      <c r="X313" s="128"/>
      <c r="Y313" s="128"/>
      <c r="Z313" s="128"/>
      <c r="AA313" s="128"/>
      <c r="AB313" s="128"/>
      <c r="AC313" s="128"/>
      <c r="AD313" s="128"/>
      <c r="AE313" s="128"/>
      <c r="AF313" s="128"/>
      <c r="AG313" s="128"/>
      <c r="AH313" s="128"/>
      <c r="AI313" s="128"/>
      <c r="AJ313" s="128"/>
      <c r="AK313" s="128"/>
      <c r="AL313" s="128"/>
      <c r="AM313" s="128"/>
    </row>
    <row r="314" spans="3:39">
      <c r="C314" s="114"/>
      <c r="G314" s="128"/>
      <c r="H314" s="128"/>
      <c r="I314" s="128"/>
      <c r="J314" s="128"/>
      <c r="K314" s="128"/>
      <c r="L314" s="128"/>
      <c r="M314" s="128"/>
      <c r="N314" s="128"/>
      <c r="O314" s="128"/>
      <c r="P314" s="128"/>
      <c r="Q314" s="128"/>
      <c r="R314" s="128"/>
      <c r="S314" s="128"/>
      <c r="T314" s="128"/>
      <c r="U314" s="128"/>
      <c r="V314" s="128"/>
      <c r="W314" s="128"/>
      <c r="X314" s="128"/>
      <c r="Y314" s="128"/>
      <c r="Z314" s="128"/>
      <c r="AA314" s="128"/>
      <c r="AB314" s="128"/>
      <c r="AC314" s="128"/>
      <c r="AD314" s="128"/>
      <c r="AE314" s="128"/>
      <c r="AF314" s="128"/>
      <c r="AG314" s="128"/>
      <c r="AH314" s="128"/>
      <c r="AI314" s="128"/>
      <c r="AJ314" s="128"/>
      <c r="AK314" s="128"/>
      <c r="AL314" s="128"/>
      <c r="AM314" s="128"/>
    </row>
    <row r="315" spans="3:39">
      <c r="C315" s="114"/>
      <c r="G315" s="128"/>
      <c r="H315" s="128"/>
      <c r="I315" s="128"/>
      <c r="J315" s="128"/>
      <c r="K315" s="128"/>
      <c r="L315" s="128"/>
      <c r="M315" s="128"/>
      <c r="N315" s="128"/>
      <c r="O315" s="128"/>
      <c r="P315" s="128"/>
      <c r="Q315" s="128"/>
      <c r="R315" s="128"/>
      <c r="S315" s="128"/>
      <c r="T315" s="128"/>
      <c r="U315" s="128"/>
      <c r="V315" s="128"/>
      <c r="W315" s="128"/>
      <c r="X315" s="128"/>
      <c r="Y315" s="128"/>
      <c r="Z315" s="128"/>
      <c r="AA315" s="128"/>
      <c r="AB315" s="128"/>
      <c r="AC315" s="128"/>
      <c r="AD315" s="128"/>
      <c r="AE315" s="128"/>
      <c r="AF315" s="128"/>
      <c r="AG315" s="128"/>
      <c r="AH315" s="128"/>
      <c r="AI315" s="128"/>
      <c r="AJ315" s="128"/>
      <c r="AK315" s="128"/>
      <c r="AL315" s="128"/>
      <c r="AM315" s="128"/>
    </row>
    <row r="316" spans="3:39">
      <c r="C316" s="114"/>
      <c r="G316" s="128"/>
      <c r="H316" s="128"/>
      <c r="I316" s="128"/>
      <c r="J316" s="128"/>
      <c r="K316" s="128"/>
      <c r="L316" s="128"/>
      <c r="M316" s="128"/>
      <c r="N316" s="128"/>
      <c r="O316" s="128"/>
      <c r="P316" s="128"/>
      <c r="Q316" s="128"/>
      <c r="R316" s="128"/>
      <c r="S316" s="128"/>
      <c r="T316" s="128"/>
      <c r="U316" s="128"/>
      <c r="V316" s="128"/>
      <c r="W316" s="128"/>
      <c r="X316" s="128"/>
      <c r="Y316" s="128"/>
      <c r="Z316" s="128"/>
      <c r="AA316" s="128"/>
      <c r="AB316" s="128"/>
      <c r="AC316" s="128"/>
      <c r="AD316" s="128"/>
      <c r="AE316" s="128"/>
      <c r="AF316" s="128"/>
      <c r="AG316" s="128"/>
      <c r="AH316" s="128"/>
      <c r="AI316" s="128"/>
      <c r="AJ316" s="128"/>
      <c r="AK316" s="128"/>
      <c r="AL316" s="128"/>
      <c r="AM316" s="128"/>
    </row>
    <row r="317" spans="3:39">
      <c r="C317" s="114"/>
      <c r="G317" s="128"/>
      <c r="H317" s="128"/>
      <c r="I317" s="128"/>
      <c r="J317" s="128"/>
      <c r="K317" s="128"/>
      <c r="L317" s="128"/>
      <c r="M317" s="128"/>
      <c r="N317" s="128"/>
      <c r="O317" s="128"/>
      <c r="P317" s="128"/>
      <c r="Q317" s="128"/>
      <c r="R317" s="128"/>
      <c r="S317" s="128"/>
      <c r="T317" s="128"/>
      <c r="U317" s="128"/>
      <c r="V317" s="128"/>
      <c r="W317" s="128"/>
      <c r="X317" s="128"/>
      <c r="Y317" s="128"/>
      <c r="Z317" s="128"/>
      <c r="AA317" s="128"/>
      <c r="AB317" s="128"/>
      <c r="AC317" s="128"/>
      <c r="AD317" s="128"/>
      <c r="AE317" s="128"/>
      <c r="AF317" s="128"/>
      <c r="AG317" s="128"/>
      <c r="AH317" s="128"/>
      <c r="AI317" s="128"/>
      <c r="AJ317" s="128"/>
      <c r="AK317" s="128"/>
      <c r="AL317" s="128"/>
      <c r="AM317" s="128"/>
    </row>
  </sheetData>
  <mergeCells count="27">
    <mergeCell ref="A1:AM1"/>
    <mergeCell ref="A2:AM2"/>
    <mergeCell ref="A4:A6"/>
    <mergeCell ref="B4:B6"/>
    <mergeCell ref="C4:C6"/>
    <mergeCell ref="D4:D6"/>
    <mergeCell ref="E4:E6"/>
    <mergeCell ref="F4:F6"/>
    <mergeCell ref="G4:G6"/>
    <mergeCell ref="H4:H6"/>
    <mergeCell ref="I4:J5"/>
    <mergeCell ref="K4:K6"/>
    <mergeCell ref="L4:L6"/>
    <mergeCell ref="M4:O5"/>
    <mergeCell ref="AM4:AM6"/>
    <mergeCell ref="AK3:AL3"/>
    <mergeCell ref="P4:S4"/>
    <mergeCell ref="T4:U5"/>
    <mergeCell ref="V4:W5"/>
    <mergeCell ref="X4:Y5"/>
    <mergeCell ref="Z4:AB5"/>
    <mergeCell ref="AL4:AL6"/>
    <mergeCell ref="AC4:AE5"/>
    <mergeCell ref="AF4:AH5"/>
    <mergeCell ref="AI4:AI6"/>
    <mergeCell ref="AJ4:AJ6"/>
    <mergeCell ref="AK4:AK6"/>
  </mergeCells>
  <printOptions horizontalCentered="1"/>
  <pageMargins left="0.39370078740157483" right="0.19685039370078741" top="0.51181102362204722" bottom="0.51181102362204722" header="0.51181102362204722" footer="0.51181102362204722"/>
  <pageSetup paperSize="9" scale="55" firstPageNumber="10" orientation="landscape" useFirstPageNumber="1" r:id="rId1"/>
  <headerFooter alignWithMargins="0">
    <oddHeader>&amp;R{&amp;P}</oddHeader>
  </headerFooter>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4">
    <tabColor theme="6"/>
  </sheetPr>
  <dimension ref="A1:AQ429"/>
  <sheetViews>
    <sheetView zoomScale="70" zoomScaleNormal="70" zoomScaleSheetLayoutView="70" workbookViewId="0">
      <pane xSplit="3" ySplit="7" topLeftCell="R401" activePane="bottomRight" state="frozen"/>
      <selection activeCell="B13" sqref="B13"/>
      <selection pane="topRight" activeCell="B13" sqref="B13"/>
      <selection pane="bottomLeft" activeCell="B13" sqref="B13"/>
      <selection pane="bottomRight" activeCell="B13" sqref="B13"/>
    </sheetView>
  </sheetViews>
  <sheetFormatPr defaultColWidth="9" defaultRowHeight="15.75"/>
  <cols>
    <col min="1" max="1" width="7.875" style="1841" customWidth="1"/>
    <col min="2" max="2" width="22.5" style="1841" bestFit="1" customWidth="1"/>
    <col min="3" max="3" width="34.625" style="1896" customWidth="1"/>
    <col min="4" max="4" width="13" style="1841" customWidth="1"/>
    <col min="5" max="5" width="11.625" style="1841" customWidth="1"/>
    <col min="6" max="6" width="8.5" style="1841" hidden="1" customWidth="1"/>
    <col min="7" max="7" width="10" style="1937" customWidth="1"/>
    <col min="8" max="8" width="10.125" style="1938" hidden="1" customWidth="1"/>
    <col min="9" max="9" width="10" style="1938" hidden="1" customWidth="1"/>
    <col min="10" max="10" width="7.375" style="1938" hidden="1" customWidth="1"/>
    <col min="11" max="11" width="10.25" style="1938" bestFit="1" customWidth="1"/>
    <col min="12" max="12" width="10" style="1938" customWidth="1"/>
    <col min="13" max="13" width="10.25" style="1937" bestFit="1" customWidth="1"/>
    <col min="14" max="14" width="8.375" style="1938" bestFit="1" customWidth="1"/>
    <col min="15" max="15" width="10.25" style="1938" customWidth="1"/>
    <col min="16" max="16" width="9.25" style="1938" bestFit="1" customWidth="1"/>
    <col min="17" max="17" width="10.625" style="1938" bestFit="1" customWidth="1"/>
    <col min="18" max="18" width="9.25" style="1938" bestFit="1" customWidth="1"/>
    <col min="19" max="19" width="10.625" style="1938" bestFit="1" customWidth="1"/>
    <col min="20" max="20" width="8.125" style="1938" bestFit="1" customWidth="1"/>
    <col min="21" max="21" width="9.25" style="1938" bestFit="1" customWidth="1"/>
    <col min="22" max="22" width="8.125" style="1938" bestFit="1" customWidth="1"/>
    <col min="23" max="23" width="9.25" style="1938" bestFit="1" customWidth="1"/>
    <col min="24" max="24" width="8.125" style="1938" bestFit="1" customWidth="1"/>
    <col min="25" max="25" width="9.25" style="1938" bestFit="1" customWidth="1"/>
    <col min="26" max="26" width="10.25" style="1938" bestFit="1" customWidth="1"/>
    <col min="27" max="27" width="9.25" style="1938" bestFit="1" customWidth="1"/>
    <col min="28" max="28" width="10.25" style="1938" bestFit="1" customWidth="1"/>
    <col min="29" max="34" width="10.375" style="1938" customWidth="1"/>
    <col min="35" max="35" width="10.375" style="1938" hidden="1" customWidth="1"/>
    <col min="36" max="36" width="13" style="1938" customWidth="1"/>
    <col min="37" max="38" width="10.375" style="1938" customWidth="1"/>
    <col min="39" max="39" width="7.5" style="1938" customWidth="1"/>
    <col min="40" max="16384" width="9" style="1841"/>
  </cols>
  <sheetData>
    <row r="1" spans="1:39" ht="27" customHeight="1">
      <c r="A1" s="3176" t="s">
        <v>8</v>
      </c>
      <c r="B1" s="3176"/>
      <c r="C1" s="3176"/>
      <c r="D1" s="3176"/>
      <c r="E1" s="3176"/>
      <c r="F1" s="3176"/>
      <c r="G1" s="3176"/>
      <c r="H1" s="3176"/>
      <c r="I1" s="3176"/>
      <c r="J1" s="3176"/>
      <c r="K1" s="3176"/>
      <c r="L1" s="3176"/>
      <c r="M1" s="3176"/>
      <c r="N1" s="3176"/>
      <c r="O1" s="3176"/>
      <c r="P1" s="3176"/>
      <c r="Q1" s="3176"/>
      <c r="R1" s="3176"/>
      <c r="S1" s="3176"/>
      <c r="T1" s="3176"/>
      <c r="U1" s="3176"/>
      <c r="V1" s="3176"/>
      <c r="W1" s="3176"/>
      <c r="X1" s="3176"/>
      <c r="Y1" s="3176"/>
      <c r="Z1" s="3176"/>
      <c r="AA1" s="3176"/>
      <c r="AB1" s="3176"/>
      <c r="AC1" s="3176"/>
      <c r="AD1" s="3176"/>
      <c r="AE1" s="3176"/>
      <c r="AF1" s="3176"/>
      <c r="AG1" s="3176"/>
      <c r="AH1" s="3176"/>
      <c r="AI1" s="3176"/>
      <c r="AJ1" s="3176"/>
      <c r="AK1" s="3176"/>
      <c r="AL1" s="3176"/>
      <c r="AM1" s="3176"/>
    </row>
    <row r="2" spans="1:39" ht="25.5" customHeight="1">
      <c r="A2" s="3177" t="s">
        <v>6211</v>
      </c>
      <c r="B2" s="3177"/>
      <c r="C2" s="3177"/>
      <c r="D2" s="3177"/>
      <c r="E2" s="3177"/>
      <c r="F2" s="3177"/>
      <c r="G2" s="3177"/>
      <c r="H2" s="3177"/>
      <c r="I2" s="3177"/>
      <c r="J2" s="3177"/>
      <c r="K2" s="3177"/>
      <c r="L2" s="3177"/>
      <c r="M2" s="3177"/>
      <c r="N2" s="3177"/>
      <c r="O2" s="3177"/>
      <c r="P2" s="3177"/>
      <c r="Q2" s="3177"/>
      <c r="R2" s="3177"/>
      <c r="S2" s="3177"/>
      <c r="T2" s="3177"/>
      <c r="U2" s="3177"/>
      <c r="V2" s="3177"/>
      <c r="W2" s="3177"/>
      <c r="X2" s="3177"/>
      <c r="Y2" s="3177"/>
      <c r="Z2" s="3177"/>
      <c r="AA2" s="3177"/>
      <c r="AB2" s="3177"/>
      <c r="AC2" s="3177"/>
      <c r="AD2" s="3177"/>
      <c r="AE2" s="3177"/>
      <c r="AF2" s="3177"/>
      <c r="AG2" s="3177"/>
      <c r="AH2" s="3177"/>
      <c r="AI2" s="3177"/>
      <c r="AJ2" s="3177"/>
      <c r="AK2" s="3177"/>
      <c r="AL2" s="3177"/>
      <c r="AM2" s="3177"/>
    </row>
    <row r="3" spans="1:39" ht="16.5" customHeight="1">
      <c r="A3" s="1842"/>
      <c r="B3" s="1842"/>
      <c r="C3" s="1843"/>
      <c r="D3" s="1844"/>
      <c r="E3" s="1842"/>
      <c r="F3" s="1842"/>
      <c r="G3" s="1845"/>
      <c r="H3" s="1842"/>
      <c r="I3" s="1842"/>
      <c r="J3" s="1845"/>
      <c r="K3" s="1842"/>
      <c r="L3" s="1842"/>
      <c r="M3" s="1846"/>
      <c r="N3" s="1845"/>
      <c r="O3" s="1845"/>
      <c r="P3" s="4"/>
      <c r="Q3" s="4"/>
      <c r="R3" s="4"/>
      <c r="S3" s="4"/>
      <c r="T3" s="4"/>
      <c r="U3" s="4"/>
      <c r="V3" s="4"/>
      <c r="W3" s="4"/>
      <c r="X3" s="4"/>
      <c r="Y3" s="4"/>
      <c r="Z3" s="4"/>
      <c r="AA3" s="4"/>
      <c r="AB3" s="4"/>
      <c r="AC3" s="4"/>
      <c r="AD3" s="4"/>
      <c r="AE3" s="4"/>
      <c r="AF3" s="4"/>
      <c r="AG3" s="4"/>
      <c r="AH3" s="4"/>
      <c r="AI3" s="4"/>
      <c r="AJ3" s="4"/>
      <c r="AK3" s="3024" t="s">
        <v>9121</v>
      </c>
      <c r="AL3" s="3024"/>
      <c r="AM3" s="1847"/>
    </row>
    <row r="4" spans="1:39" ht="15.75" customHeight="1">
      <c r="A4" s="3355" t="s">
        <v>6212</v>
      </c>
      <c r="B4" s="3178" t="s">
        <v>11</v>
      </c>
      <c r="C4" s="3178" t="s">
        <v>12</v>
      </c>
      <c r="D4" s="3178" t="s">
        <v>13</v>
      </c>
      <c r="E4" s="3184" t="s">
        <v>84</v>
      </c>
      <c r="F4" s="3178" t="s">
        <v>14</v>
      </c>
      <c r="G4" s="3358" t="s">
        <v>15</v>
      </c>
      <c r="H4" s="3178" t="s">
        <v>117</v>
      </c>
      <c r="I4" s="3187" t="s">
        <v>118</v>
      </c>
      <c r="J4" s="3188"/>
      <c r="K4" s="3187" t="s">
        <v>119</v>
      </c>
      <c r="L4" s="3178" t="s">
        <v>120</v>
      </c>
      <c r="M4" s="3192" t="s">
        <v>116</v>
      </c>
      <c r="N4" s="3192"/>
      <c r="O4" s="3193"/>
      <c r="P4" s="3028" t="s">
        <v>9118</v>
      </c>
      <c r="Q4" s="3029"/>
      <c r="R4" s="3029"/>
      <c r="S4" s="3030"/>
      <c r="T4" s="3031" t="s">
        <v>9107</v>
      </c>
      <c r="U4" s="3032"/>
      <c r="V4" s="3031" t="s">
        <v>9540</v>
      </c>
      <c r="W4" s="3032"/>
      <c r="X4" s="3031" t="s">
        <v>9109</v>
      </c>
      <c r="Y4" s="3032"/>
      <c r="Z4" s="3035" t="s">
        <v>9119</v>
      </c>
      <c r="AA4" s="3036"/>
      <c r="AB4" s="3037"/>
      <c r="AC4" s="3035" t="s">
        <v>9120</v>
      </c>
      <c r="AD4" s="3036"/>
      <c r="AE4" s="3037"/>
      <c r="AF4" s="3041" t="s">
        <v>9110</v>
      </c>
      <c r="AG4" s="3042"/>
      <c r="AH4" s="3043"/>
      <c r="AI4" s="3025" t="s">
        <v>9111</v>
      </c>
      <c r="AJ4" s="3025" t="s">
        <v>9112</v>
      </c>
      <c r="AK4" s="3025" t="s">
        <v>9113</v>
      </c>
      <c r="AL4" s="3025" t="s">
        <v>9114</v>
      </c>
      <c r="AM4" s="3178" t="s">
        <v>16</v>
      </c>
    </row>
    <row r="5" spans="1:39" ht="28.5" customHeight="1">
      <c r="A5" s="3356"/>
      <c r="B5" s="3179"/>
      <c r="C5" s="3179"/>
      <c r="D5" s="3179"/>
      <c r="E5" s="3179"/>
      <c r="F5" s="3179"/>
      <c r="G5" s="3359"/>
      <c r="H5" s="3179"/>
      <c r="I5" s="3189"/>
      <c r="J5" s="3190"/>
      <c r="K5" s="3191"/>
      <c r="L5" s="3179"/>
      <c r="M5" s="3194"/>
      <c r="N5" s="3194"/>
      <c r="O5" s="3195"/>
      <c r="P5" s="2289" t="s">
        <v>2</v>
      </c>
      <c r="Q5" s="2289" t="s">
        <v>2</v>
      </c>
      <c r="R5" s="2290" t="s">
        <v>3</v>
      </c>
      <c r="S5" s="2290" t="s">
        <v>3</v>
      </c>
      <c r="T5" s="3033"/>
      <c r="U5" s="3034"/>
      <c r="V5" s="3033"/>
      <c r="W5" s="3034"/>
      <c r="X5" s="3033"/>
      <c r="Y5" s="3034"/>
      <c r="Z5" s="3038"/>
      <c r="AA5" s="3039"/>
      <c r="AB5" s="3040"/>
      <c r="AC5" s="3038"/>
      <c r="AD5" s="3039"/>
      <c r="AE5" s="3040"/>
      <c r="AF5" s="3044"/>
      <c r="AG5" s="3045"/>
      <c r="AH5" s="3046"/>
      <c r="AI5" s="3026"/>
      <c r="AJ5" s="3026"/>
      <c r="AK5" s="3026"/>
      <c r="AL5" s="3026"/>
      <c r="AM5" s="3179"/>
    </row>
    <row r="6" spans="1:39" ht="21" customHeight="1">
      <c r="A6" s="3357"/>
      <c r="B6" s="3180"/>
      <c r="C6" s="3180"/>
      <c r="D6" s="3180"/>
      <c r="E6" s="3180"/>
      <c r="F6" s="3180"/>
      <c r="G6" s="3360"/>
      <c r="H6" s="3180"/>
      <c r="I6" s="655" t="s">
        <v>1</v>
      </c>
      <c r="J6" s="656" t="s">
        <v>17</v>
      </c>
      <c r="K6" s="3189"/>
      <c r="L6" s="3180"/>
      <c r="M6" s="1848" t="s">
        <v>2</v>
      </c>
      <c r="N6" s="658" t="s">
        <v>3</v>
      </c>
      <c r="O6" s="658" t="s">
        <v>1</v>
      </c>
      <c r="P6" s="2289" t="s">
        <v>9115</v>
      </c>
      <c r="Q6" s="2290" t="s">
        <v>9116</v>
      </c>
      <c r="R6" s="2289" t="s">
        <v>9115</v>
      </c>
      <c r="S6" s="2290" t="s">
        <v>9116</v>
      </c>
      <c r="T6" s="2289" t="s">
        <v>2</v>
      </c>
      <c r="U6" s="2290" t="s">
        <v>3</v>
      </c>
      <c r="V6" s="2289" t="s">
        <v>2</v>
      </c>
      <c r="W6" s="2290" t="s">
        <v>3</v>
      </c>
      <c r="X6" s="2289" t="s">
        <v>2</v>
      </c>
      <c r="Y6" s="2290" t="s">
        <v>3</v>
      </c>
      <c r="Z6" s="2289" t="s">
        <v>2</v>
      </c>
      <c r="AA6" s="2290" t="s">
        <v>3</v>
      </c>
      <c r="AB6" s="2290" t="s">
        <v>1</v>
      </c>
      <c r="AC6" s="2289" t="s">
        <v>2</v>
      </c>
      <c r="AD6" s="2290" t="s">
        <v>3</v>
      </c>
      <c r="AE6" s="2290" t="s">
        <v>1</v>
      </c>
      <c r="AF6" s="2291" t="s">
        <v>9117</v>
      </c>
      <c r="AG6" s="2291" t="s">
        <v>3</v>
      </c>
      <c r="AH6" s="2291" t="s">
        <v>1</v>
      </c>
      <c r="AI6" s="3027"/>
      <c r="AJ6" s="3027"/>
      <c r="AK6" s="3027"/>
      <c r="AL6" s="3027"/>
      <c r="AM6" s="3180"/>
    </row>
    <row r="7" spans="1:39">
      <c r="A7" s="658">
        <v>1</v>
      </c>
      <c r="B7" s="677">
        <v>2</v>
      </c>
      <c r="C7" s="677">
        <v>3</v>
      </c>
      <c r="D7" s="658">
        <v>4</v>
      </c>
      <c r="E7" s="1849">
        <v>5</v>
      </c>
      <c r="F7" s="679">
        <v>6</v>
      </c>
      <c r="G7" s="679">
        <v>7</v>
      </c>
      <c r="H7" s="1849">
        <v>8</v>
      </c>
      <c r="I7" s="679">
        <v>9</v>
      </c>
      <c r="J7" s="658">
        <v>10</v>
      </c>
      <c r="K7" s="1849">
        <v>11</v>
      </c>
      <c r="L7" s="679">
        <v>12</v>
      </c>
      <c r="M7" s="1850">
        <v>13</v>
      </c>
      <c r="N7" s="1849">
        <v>14</v>
      </c>
      <c r="O7" s="679">
        <v>15</v>
      </c>
      <c r="P7" s="2292">
        <v>16</v>
      </c>
      <c r="Q7" s="2292">
        <v>17</v>
      </c>
      <c r="R7" s="2292">
        <v>18</v>
      </c>
      <c r="S7" s="2292">
        <v>19</v>
      </c>
      <c r="T7" s="2292">
        <v>20</v>
      </c>
      <c r="U7" s="2292">
        <v>21</v>
      </c>
      <c r="V7" s="2292">
        <v>22</v>
      </c>
      <c r="W7" s="2292">
        <v>23</v>
      </c>
      <c r="X7" s="2292">
        <v>24</v>
      </c>
      <c r="Y7" s="2292">
        <v>25</v>
      </c>
      <c r="Z7" s="2292">
        <v>10</v>
      </c>
      <c r="AA7" s="2292">
        <v>11</v>
      </c>
      <c r="AB7" s="2292">
        <v>12</v>
      </c>
      <c r="AC7" s="2292">
        <v>9</v>
      </c>
      <c r="AD7" s="2292">
        <v>10</v>
      </c>
      <c r="AE7" s="2292">
        <v>11</v>
      </c>
      <c r="AF7" s="2292">
        <v>12</v>
      </c>
      <c r="AG7" s="2292">
        <v>13</v>
      </c>
      <c r="AH7" s="2292">
        <v>14</v>
      </c>
      <c r="AI7" s="2292">
        <v>15</v>
      </c>
      <c r="AJ7" s="2292">
        <v>15</v>
      </c>
      <c r="AK7" s="2292">
        <v>16</v>
      </c>
      <c r="AL7" s="2292">
        <v>17</v>
      </c>
      <c r="AM7" s="658">
        <v>16</v>
      </c>
    </row>
    <row r="8" spans="1:39" ht="16.5">
      <c r="A8" s="1851"/>
      <c r="B8" s="680"/>
      <c r="C8" s="1852"/>
      <c r="D8" s="1851"/>
      <c r="E8" s="1851"/>
      <c r="F8" s="1851"/>
      <c r="G8" s="1853"/>
      <c r="H8" s="1851"/>
      <c r="I8" s="1851"/>
      <c r="J8" s="1851"/>
      <c r="K8" s="1851"/>
      <c r="L8" s="1851"/>
      <c r="M8" s="1854"/>
      <c r="N8" s="1851"/>
      <c r="O8" s="1851"/>
      <c r="P8" s="1851"/>
      <c r="Q8" s="1851"/>
      <c r="R8" s="1851"/>
      <c r="S8" s="1851"/>
      <c r="T8" s="1851"/>
      <c r="U8" s="1851"/>
      <c r="V8" s="1851"/>
      <c r="W8" s="1851"/>
      <c r="X8" s="1851"/>
      <c r="Y8" s="1851"/>
      <c r="Z8" s="1851"/>
      <c r="AA8" s="1851"/>
      <c r="AB8" s="1851"/>
      <c r="AC8" s="1851"/>
      <c r="AD8" s="1851"/>
      <c r="AE8" s="1851"/>
      <c r="AF8" s="1851"/>
      <c r="AG8" s="1851"/>
      <c r="AH8" s="1851"/>
      <c r="AI8" s="1851"/>
      <c r="AJ8" s="1851"/>
      <c r="AK8" s="1851"/>
      <c r="AL8" s="1851"/>
      <c r="AM8" s="1851"/>
    </row>
    <row r="9" spans="1:39" ht="18.75" customHeight="1">
      <c r="A9" s="680" t="s">
        <v>9244</v>
      </c>
      <c r="B9" s="680"/>
      <c r="C9" s="1855" t="s">
        <v>6213</v>
      </c>
      <c r="D9" s="680" t="s">
        <v>2326</v>
      </c>
      <c r="E9" s="680"/>
      <c r="F9" s="680"/>
      <c r="G9" s="1856"/>
      <c r="H9" s="680"/>
      <c r="I9" s="680"/>
      <c r="J9" s="680"/>
      <c r="K9" s="680"/>
      <c r="L9" s="680"/>
      <c r="M9" s="1857"/>
      <c r="N9" s="680"/>
      <c r="O9" s="680"/>
      <c r="P9" s="680"/>
      <c r="Q9" s="680"/>
      <c r="R9" s="680"/>
      <c r="S9" s="680"/>
      <c r="T9" s="680"/>
      <c r="U9" s="680"/>
      <c r="V9" s="680"/>
      <c r="W9" s="680"/>
      <c r="X9" s="680"/>
      <c r="Y9" s="680"/>
      <c r="Z9" s="680"/>
      <c r="AA9" s="680"/>
      <c r="AB9" s="680"/>
      <c r="AC9" s="680"/>
      <c r="AD9" s="680"/>
      <c r="AE9" s="680"/>
      <c r="AF9" s="680"/>
      <c r="AG9" s="680"/>
      <c r="AH9" s="680"/>
      <c r="AI9" s="680"/>
      <c r="AJ9" s="680"/>
      <c r="AK9" s="680"/>
      <c r="AL9" s="680"/>
      <c r="AM9" s="680"/>
    </row>
    <row r="10" spans="1:39">
      <c r="A10" s="680"/>
      <c r="B10" s="680"/>
      <c r="C10" s="1858" t="s">
        <v>6214</v>
      </c>
      <c r="D10" s="680"/>
      <c r="E10" s="680"/>
      <c r="F10" s="680"/>
      <c r="G10" s="1856"/>
      <c r="H10" s="680"/>
      <c r="I10" s="680"/>
      <c r="J10" s="680"/>
      <c r="K10" s="680"/>
      <c r="L10" s="680"/>
      <c r="M10" s="1857"/>
      <c r="N10" s="680"/>
      <c r="O10" s="680"/>
      <c r="P10" s="680"/>
      <c r="Q10" s="680"/>
      <c r="R10" s="680"/>
      <c r="S10" s="680"/>
      <c r="T10" s="680"/>
      <c r="U10" s="680"/>
      <c r="V10" s="680"/>
      <c r="W10" s="680"/>
      <c r="X10" s="680"/>
      <c r="Y10" s="680"/>
      <c r="Z10" s="680"/>
      <c r="AA10" s="680"/>
      <c r="AB10" s="680"/>
      <c r="AC10" s="680"/>
      <c r="AD10" s="680"/>
      <c r="AE10" s="680"/>
      <c r="AF10" s="680"/>
      <c r="AG10" s="680"/>
      <c r="AH10" s="680"/>
      <c r="AI10" s="680"/>
      <c r="AJ10" s="680"/>
      <c r="AK10" s="680"/>
      <c r="AL10" s="680"/>
      <c r="AM10" s="680"/>
    </row>
    <row r="11" spans="1:39">
      <c r="A11" s="680"/>
      <c r="B11" s="680"/>
      <c r="C11" s="1858"/>
      <c r="D11" s="680"/>
      <c r="E11" s="680"/>
      <c r="F11" s="680"/>
      <c r="G11" s="1856"/>
      <c r="H11" s="680"/>
      <c r="I11" s="680"/>
      <c r="J11" s="680"/>
      <c r="K11" s="680"/>
      <c r="L11" s="680"/>
      <c r="M11" s="1857"/>
      <c r="N11" s="680"/>
      <c r="O11" s="680"/>
      <c r="P11" s="680"/>
      <c r="Q11" s="680"/>
      <c r="R11" s="680"/>
      <c r="S11" s="680"/>
      <c r="T11" s="680"/>
      <c r="U11" s="680"/>
      <c r="V11" s="680"/>
      <c r="W11" s="680"/>
      <c r="X11" s="680"/>
      <c r="Y11" s="680"/>
      <c r="Z11" s="680"/>
      <c r="AA11" s="680"/>
      <c r="AB11" s="680"/>
      <c r="AC11" s="680"/>
      <c r="AD11" s="680"/>
      <c r="AE11" s="680"/>
      <c r="AF11" s="680"/>
      <c r="AG11" s="680"/>
      <c r="AH11" s="680"/>
      <c r="AI11" s="680"/>
      <c r="AJ11" s="680"/>
      <c r="AK11" s="680"/>
      <c r="AL11" s="680"/>
      <c r="AM11" s="680"/>
    </row>
    <row r="12" spans="1:39" ht="63">
      <c r="A12" s="1665">
        <v>2434</v>
      </c>
      <c r="B12" s="664" t="s">
        <v>6215</v>
      </c>
      <c r="C12" s="666" t="s">
        <v>6216</v>
      </c>
      <c r="D12" s="664" t="s">
        <v>6217</v>
      </c>
      <c r="E12" s="664" t="s">
        <v>2197</v>
      </c>
      <c r="F12" s="1859" t="s">
        <v>26</v>
      </c>
      <c r="G12" s="668">
        <v>698.35699999999997</v>
      </c>
      <c r="H12" s="683">
        <v>89.133589999999998</v>
      </c>
      <c r="I12" s="1860">
        <v>290.60325</v>
      </c>
      <c r="J12" s="1861">
        <v>0</v>
      </c>
      <c r="K12" s="1861">
        <v>379.73684000000003</v>
      </c>
      <c r="L12" s="1861">
        <v>318.62015999999994</v>
      </c>
      <c r="M12" s="668">
        <v>318.62</v>
      </c>
      <c r="N12" s="1861">
        <v>0</v>
      </c>
      <c r="O12" s="1861">
        <v>318.62</v>
      </c>
      <c r="P12" s="1861"/>
      <c r="Q12" s="1861"/>
      <c r="R12" s="1861"/>
      <c r="S12" s="1861"/>
      <c r="T12" s="1861"/>
      <c r="U12" s="1861"/>
      <c r="V12" s="1861"/>
      <c r="W12" s="1861"/>
      <c r="X12" s="1861"/>
      <c r="Y12" s="1861"/>
      <c r="Z12" s="466">
        <v>318.62</v>
      </c>
      <c r="AA12" s="466">
        <v>0</v>
      </c>
      <c r="AB12" s="21">
        <v>318.62</v>
      </c>
      <c r="AC12" s="21">
        <v>159.31</v>
      </c>
      <c r="AD12" s="21"/>
      <c r="AE12" s="21">
        <v>159.31</v>
      </c>
      <c r="AF12" s="21">
        <v>158.98163099999999</v>
      </c>
      <c r="AG12" s="21">
        <v>0</v>
      </c>
      <c r="AH12" s="21">
        <v>158.98163099999999</v>
      </c>
      <c r="AI12" s="1861"/>
      <c r="AJ12" s="668"/>
      <c r="AK12" s="668" t="s">
        <v>9259</v>
      </c>
      <c r="AL12" s="2604">
        <v>0.5</v>
      </c>
      <c r="AM12" s="1861">
        <v>0</v>
      </c>
    </row>
    <row r="13" spans="1:39" ht="78.75">
      <c r="A13" s="1862">
        <v>2435</v>
      </c>
      <c r="B13" s="664" t="s">
        <v>6218</v>
      </c>
      <c r="C13" s="666" t="s">
        <v>6219</v>
      </c>
      <c r="D13" s="664" t="s">
        <v>55</v>
      </c>
      <c r="E13" s="664" t="s">
        <v>6220</v>
      </c>
      <c r="F13" s="1859" t="s">
        <v>26</v>
      </c>
      <c r="G13" s="668">
        <v>427.64800000000002</v>
      </c>
      <c r="H13" s="683">
        <v>349.86599999999999</v>
      </c>
      <c r="I13" s="1860">
        <v>0</v>
      </c>
      <c r="J13" s="1861">
        <v>0</v>
      </c>
      <c r="K13" s="1861">
        <v>349.86599999999999</v>
      </c>
      <c r="L13" s="1861">
        <v>77.782000000000039</v>
      </c>
      <c r="M13" s="1861">
        <v>77.781999999999996</v>
      </c>
      <c r="N13" s="1861">
        <v>0</v>
      </c>
      <c r="O13" s="1861">
        <v>77.781999999999996</v>
      </c>
      <c r="P13" s="1861"/>
      <c r="Q13" s="1861"/>
      <c r="R13" s="1861"/>
      <c r="S13" s="1861"/>
      <c r="T13" s="1861"/>
      <c r="U13" s="1861"/>
      <c r="V13" s="1861"/>
      <c r="W13" s="1861"/>
      <c r="X13" s="1861"/>
      <c r="Y13" s="1861"/>
      <c r="Z13" s="466">
        <v>77.781999999999996</v>
      </c>
      <c r="AA13" s="466">
        <v>0</v>
      </c>
      <c r="AB13" s="21">
        <v>77.781999999999996</v>
      </c>
      <c r="AC13" s="21">
        <v>38.890999999999998</v>
      </c>
      <c r="AD13" s="21"/>
      <c r="AE13" s="21">
        <v>38.890999999999998</v>
      </c>
      <c r="AF13" s="21">
        <v>0</v>
      </c>
      <c r="AG13" s="21">
        <v>0</v>
      </c>
      <c r="AH13" s="21">
        <v>0</v>
      </c>
      <c r="AI13" s="1861"/>
      <c r="AJ13" s="668" t="s">
        <v>12999</v>
      </c>
      <c r="AK13" s="668" t="s">
        <v>9259</v>
      </c>
      <c r="AL13" s="2604">
        <v>0.5</v>
      </c>
      <c r="AM13" s="1861">
        <v>0</v>
      </c>
    </row>
    <row r="14" spans="1:39" ht="94.5">
      <c r="A14" s="1862">
        <v>2436</v>
      </c>
      <c r="B14" s="664" t="s">
        <v>6221</v>
      </c>
      <c r="C14" s="666" t="s">
        <v>6222</v>
      </c>
      <c r="D14" s="664" t="s">
        <v>55</v>
      </c>
      <c r="E14" s="664" t="s">
        <v>2424</v>
      </c>
      <c r="F14" s="1859" t="s">
        <v>115</v>
      </c>
      <c r="G14" s="668">
        <v>805.327</v>
      </c>
      <c r="H14" s="683">
        <v>94.734999999999999</v>
      </c>
      <c r="I14" s="1860">
        <v>83.461500000000001</v>
      </c>
      <c r="J14" s="1861">
        <v>0</v>
      </c>
      <c r="K14" s="1861">
        <v>178.19650000000001</v>
      </c>
      <c r="L14" s="1861">
        <v>627.13049999999998</v>
      </c>
      <c r="M14" s="668">
        <v>300</v>
      </c>
      <c r="N14" s="1861">
        <v>0</v>
      </c>
      <c r="O14" s="1861">
        <v>300</v>
      </c>
      <c r="P14" s="1861"/>
      <c r="Q14" s="1861"/>
      <c r="R14" s="1861"/>
      <c r="S14" s="1861"/>
      <c r="T14" s="1861"/>
      <c r="U14" s="1861"/>
      <c r="V14" s="1861"/>
      <c r="W14" s="1861"/>
      <c r="X14" s="1861"/>
      <c r="Y14" s="1861"/>
      <c r="Z14" s="466">
        <v>300</v>
      </c>
      <c r="AA14" s="466">
        <v>0</v>
      </c>
      <c r="AB14" s="21">
        <v>300</v>
      </c>
      <c r="AC14" s="21">
        <v>300</v>
      </c>
      <c r="AD14" s="21"/>
      <c r="AE14" s="21">
        <v>300</v>
      </c>
      <c r="AF14" s="21">
        <v>299.98898400000002</v>
      </c>
      <c r="AG14" s="21">
        <v>0</v>
      </c>
      <c r="AH14" s="21">
        <v>299.98898400000002</v>
      </c>
      <c r="AI14" s="1861"/>
      <c r="AJ14" s="668" t="s">
        <v>10727</v>
      </c>
      <c r="AK14" s="668" t="s">
        <v>9457</v>
      </c>
      <c r="AL14" s="2604">
        <v>0.25</v>
      </c>
      <c r="AM14" s="1861">
        <v>0</v>
      </c>
    </row>
    <row r="15" spans="1:39" ht="47.25">
      <c r="A15" s="1862">
        <v>2437</v>
      </c>
      <c r="B15" s="664" t="s">
        <v>6223</v>
      </c>
      <c r="C15" s="666" t="s">
        <v>6224</v>
      </c>
      <c r="D15" s="664" t="s">
        <v>167</v>
      </c>
      <c r="E15" s="664" t="s">
        <v>3323</v>
      </c>
      <c r="F15" s="1859" t="s">
        <v>115</v>
      </c>
      <c r="G15" s="668">
        <v>1025.7070000000001</v>
      </c>
      <c r="H15" s="683">
        <v>421.65302600000007</v>
      </c>
      <c r="I15" s="1860">
        <v>304.05349999999999</v>
      </c>
      <c r="J15" s="1861">
        <v>0</v>
      </c>
      <c r="K15" s="1861">
        <v>725.70652600000005</v>
      </c>
      <c r="L15" s="1861">
        <v>300.00047400000005</v>
      </c>
      <c r="M15" s="668">
        <v>100</v>
      </c>
      <c r="N15" s="1861">
        <v>0</v>
      </c>
      <c r="O15" s="1861">
        <v>100</v>
      </c>
      <c r="P15" s="1861"/>
      <c r="Q15" s="1861"/>
      <c r="R15" s="1861"/>
      <c r="S15" s="1861"/>
      <c r="T15" s="1861"/>
      <c r="U15" s="1861"/>
      <c r="V15" s="1861"/>
      <c r="W15" s="1861"/>
      <c r="X15" s="1861"/>
      <c r="Y15" s="1861"/>
      <c r="Z15" s="466">
        <v>100</v>
      </c>
      <c r="AA15" s="466">
        <v>0</v>
      </c>
      <c r="AB15" s="21">
        <v>100</v>
      </c>
      <c r="AC15" s="21">
        <v>50</v>
      </c>
      <c r="AD15" s="21"/>
      <c r="AE15" s="21">
        <v>50</v>
      </c>
      <c r="AF15" s="21">
        <v>49.995835999999997</v>
      </c>
      <c r="AG15" s="21">
        <v>0</v>
      </c>
      <c r="AH15" s="21">
        <v>49.995835999999997</v>
      </c>
      <c r="AI15" s="668"/>
      <c r="AJ15" s="668"/>
      <c r="AK15" s="668" t="s">
        <v>9735</v>
      </c>
      <c r="AL15" s="2604">
        <v>0.25</v>
      </c>
      <c r="AM15" s="1861">
        <v>0</v>
      </c>
    </row>
    <row r="16" spans="1:39" ht="63">
      <c r="A16" s="1862">
        <v>2438</v>
      </c>
      <c r="B16" s="664" t="s">
        <v>6225</v>
      </c>
      <c r="C16" s="666" t="s">
        <v>6226</v>
      </c>
      <c r="D16" s="664" t="s">
        <v>167</v>
      </c>
      <c r="E16" s="664" t="s">
        <v>6227</v>
      </c>
      <c r="F16" s="1859" t="s">
        <v>26</v>
      </c>
      <c r="G16" s="668">
        <v>270.74299999999999</v>
      </c>
      <c r="H16" s="683">
        <v>177.02741800000001</v>
      </c>
      <c r="I16" s="1860">
        <v>23.38</v>
      </c>
      <c r="J16" s="1861">
        <v>0</v>
      </c>
      <c r="K16" s="1861">
        <v>200.40741800000001</v>
      </c>
      <c r="L16" s="1861">
        <v>70.335581999999988</v>
      </c>
      <c r="M16" s="668">
        <v>70.335999999999999</v>
      </c>
      <c r="N16" s="1861">
        <v>0</v>
      </c>
      <c r="O16" s="1861">
        <v>70.335999999999999</v>
      </c>
      <c r="P16" s="1861"/>
      <c r="Q16" s="1861"/>
      <c r="R16" s="1861"/>
      <c r="S16" s="1861"/>
      <c r="T16" s="1861"/>
      <c r="U16" s="1861"/>
      <c r="V16" s="1861"/>
      <c r="W16" s="1861"/>
      <c r="X16" s="1861"/>
      <c r="Y16" s="1861"/>
      <c r="Z16" s="466">
        <v>70.335999999999999</v>
      </c>
      <c r="AA16" s="466">
        <v>0</v>
      </c>
      <c r="AB16" s="21">
        <v>70.335999999999999</v>
      </c>
      <c r="AC16" s="21">
        <v>70.335999999999999</v>
      </c>
      <c r="AD16" s="21"/>
      <c r="AE16" s="21">
        <v>70.335999999999999</v>
      </c>
      <c r="AF16" s="21">
        <v>65.497001999999995</v>
      </c>
      <c r="AG16" s="21">
        <v>0</v>
      </c>
      <c r="AH16" s="21">
        <v>65.497001999999995</v>
      </c>
      <c r="AI16" s="668"/>
      <c r="AJ16" s="668"/>
      <c r="AK16" s="668" t="s">
        <v>10858</v>
      </c>
      <c r="AL16" s="2604">
        <v>0.5</v>
      </c>
      <c r="AM16" s="1861">
        <v>0</v>
      </c>
    </row>
    <row r="17" spans="1:39" ht="63">
      <c r="A17" s="1862">
        <v>2439</v>
      </c>
      <c r="B17" s="664" t="s">
        <v>6228</v>
      </c>
      <c r="C17" s="666" t="s">
        <v>6229</v>
      </c>
      <c r="D17" s="664" t="s">
        <v>167</v>
      </c>
      <c r="E17" s="664" t="s">
        <v>6230</v>
      </c>
      <c r="F17" s="1859" t="s">
        <v>26</v>
      </c>
      <c r="G17" s="668">
        <v>91.031999999999996</v>
      </c>
      <c r="H17" s="683">
        <v>47.149625999999998</v>
      </c>
      <c r="I17" s="1860">
        <v>0</v>
      </c>
      <c r="J17" s="1861">
        <v>0</v>
      </c>
      <c r="K17" s="1861">
        <v>47.149625999999998</v>
      </c>
      <c r="L17" s="1861">
        <v>43.882373999999999</v>
      </c>
      <c r="M17" s="1861">
        <v>43.881999999999998</v>
      </c>
      <c r="N17" s="1861">
        <v>0</v>
      </c>
      <c r="O17" s="1861">
        <v>43.881999999999998</v>
      </c>
      <c r="P17" s="1861"/>
      <c r="Q17" s="1861"/>
      <c r="R17" s="1861"/>
      <c r="S17" s="1861"/>
      <c r="T17" s="1861"/>
      <c r="U17" s="1861"/>
      <c r="V17" s="1861"/>
      <c r="W17" s="1861"/>
      <c r="X17" s="1861"/>
      <c r="Y17" s="1861"/>
      <c r="Z17" s="466">
        <v>43.881999999999998</v>
      </c>
      <c r="AA17" s="466">
        <v>0</v>
      </c>
      <c r="AB17" s="21">
        <v>43.881999999999998</v>
      </c>
      <c r="AC17" s="21">
        <v>43.881999999999998</v>
      </c>
      <c r="AD17" s="21"/>
      <c r="AE17" s="21">
        <v>43.881999999999998</v>
      </c>
      <c r="AF17" s="21">
        <v>43.849153000000001</v>
      </c>
      <c r="AG17" s="21">
        <v>0</v>
      </c>
      <c r="AH17" s="21">
        <v>43.849153000000001</v>
      </c>
      <c r="AI17" s="1861"/>
      <c r="AJ17" s="670"/>
      <c r="AK17" s="668" t="s">
        <v>12354</v>
      </c>
      <c r="AL17" s="2604">
        <v>1</v>
      </c>
      <c r="AM17" s="1861">
        <v>0</v>
      </c>
    </row>
    <row r="18" spans="1:39" ht="47.25">
      <c r="A18" s="1862">
        <v>2440</v>
      </c>
      <c r="B18" s="664" t="s">
        <v>6231</v>
      </c>
      <c r="C18" s="666" t="s">
        <v>6232</v>
      </c>
      <c r="D18" s="670" t="s">
        <v>287</v>
      </c>
      <c r="E18" s="670" t="s">
        <v>6233</v>
      </c>
      <c r="F18" s="1859" t="s">
        <v>26</v>
      </c>
      <c r="G18" s="668">
        <v>332.55599999999998</v>
      </c>
      <c r="H18" s="683">
        <v>89.873411000000004</v>
      </c>
      <c r="I18" s="1860">
        <v>0</v>
      </c>
      <c r="J18" s="1861">
        <v>0</v>
      </c>
      <c r="K18" s="1861">
        <v>89.873411000000004</v>
      </c>
      <c r="L18" s="1861">
        <v>242.68258899999998</v>
      </c>
      <c r="M18" s="1861">
        <v>242.68299999999999</v>
      </c>
      <c r="N18" s="1861">
        <v>0</v>
      </c>
      <c r="O18" s="1861">
        <v>242.68299999999999</v>
      </c>
      <c r="P18" s="1861"/>
      <c r="Q18" s="1861"/>
      <c r="R18" s="1861"/>
      <c r="S18" s="1861"/>
      <c r="T18" s="1861"/>
      <c r="U18" s="1861"/>
      <c r="V18" s="1861"/>
      <c r="W18" s="1861"/>
      <c r="X18" s="1861"/>
      <c r="Y18" s="1861"/>
      <c r="Z18" s="466">
        <v>242.68299999999999</v>
      </c>
      <c r="AA18" s="466">
        <v>0</v>
      </c>
      <c r="AB18" s="21">
        <v>242.68299999999999</v>
      </c>
      <c r="AC18" s="21">
        <v>242.6825</v>
      </c>
      <c r="AD18" s="21"/>
      <c r="AE18" s="21">
        <v>242.6825</v>
      </c>
      <c r="AF18" s="21">
        <v>241.03723099999999</v>
      </c>
      <c r="AG18" s="21">
        <v>0</v>
      </c>
      <c r="AH18" s="21">
        <v>241.03723099999999</v>
      </c>
      <c r="AI18" s="1861"/>
      <c r="AJ18" s="670" t="s">
        <v>9300</v>
      </c>
      <c r="AK18" s="668" t="s">
        <v>12357</v>
      </c>
      <c r="AL18" s="2604">
        <v>0.5</v>
      </c>
      <c r="AM18" s="1861">
        <v>0</v>
      </c>
    </row>
    <row r="19" spans="1:39" ht="47.25">
      <c r="A19" s="1862">
        <v>2441</v>
      </c>
      <c r="B19" s="664" t="s">
        <v>6234</v>
      </c>
      <c r="C19" s="666" t="s">
        <v>6235</v>
      </c>
      <c r="D19" s="664" t="s">
        <v>339</v>
      </c>
      <c r="E19" s="664" t="s">
        <v>6236</v>
      </c>
      <c r="F19" s="1859" t="s">
        <v>26</v>
      </c>
      <c r="G19" s="668">
        <v>67.742000000000004</v>
      </c>
      <c r="H19" s="683">
        <v>23.111940000000001</v>
      </c>
      <c r="I19" s="1860">
        <v>0</v>
      </c>
      <c r="J19" s="1861">
        <v>0</v>
      </c>
      <c r="K19" s="1861">
        <v>23.111940000000001</v>
      </c>
      <c r="L19" s="1861">
        <v>44.63006</v>
      </c>
      <c r="M19" s="1861">
        <v>44.63</v>
      </c>
      <c r="N19" s="1861">
        <v>0</v>
      </c>
      <c r="O19" s="1861">
        <v>44.63</v>
      </c>
      <c r="P19" s="1861"/>
      <c r="Q19" s="1861"/>
      <c r="R19" s="1861"/>
      <c r="S19" s="1861"/>
      <c r="T19" s="1861"/>
      <c r="U19" s="1861"/>
      <c r="V19" s="1861"/>
      <c r="W19" s="1861"/>
      <c r="X19" s="1861"/>
      <c r="Y19" s="1861"/>
      <c r="Z19" s="466">
        <v>44.63</v>
      </c>
      <c r="AA19" s="466">
        <v>0</v>
      </c>
      <c r="AB19" s="21">
        <v>44.63</v>
      </c>
      <c r="AC19" s="21">
        <v>44.63</v>
      </c>
      <c r="AD19" s="21"/>
      <c r="AE19" s="21">
        <v>44.63</v>
      </c>
      <c r="AF19" s="21">
        <v>44.610430000000001</v>
      </c>
      <c r="AG19" s="21">
        <v>0</v>
      </c>
      <c r="AH19" s="21">
        <v>44.610430000000001</v>
      </c>
      <c r="AI19" s="1861"/>
      <c r="AJ19" s="668"/>
      <c r="AK19" s="668" t="s">
        <v>9259</v>
      </c>
      <c r="AL19" s="2604">
        <v>1</v>
      </c>
      <c r="AM19" s="1861">
        <v>0</v>
      </c>
    </row>
    <row r="20" spans="1:39" ht="47.25">
      <c r="A20" s="1862">
        <v>2442</v>
      </c>
      <c r="B20" s="664" t="s">
        <v>6237</v>
      </c>
      <c r="C20" s="666" t="s">
        <v>6238</v>
      </c>
      <c r="D20" s="664" t="s">
        <v>339</v>
      </c>
      <c r="E20" s="664" t="s">
        <v>336</v>
      </c>
      <c r="F20" s="1859" t="s">
        <v>26</v>
      </c>
      <c r="G20" s="668">
        <v>17.588999999999999</v>
      </c>
      <c r="H20" s="683">
        <v>14.001999999999999</v>
      </c>
      <c r="I20" s="1860">
        <v>0.04</v>
      </c>
      <c r="J20" s="1861">
        <v>0</v>
      </c>
      <c r="K20" s="1861">
        <v>14.041999999999998</v>
      </c>
      <c r="L20" s="1861">
        <v>3.5470000000000006</v>
      </c>
      <c r="M20" s="1861">
        <v>3.5470000000000002</v>
      </c>
      <c r="N20" s="1861">
        <v>0</v>
      </c>
      <c r="O20" s="1861">
        <v>3.5470000000000002</v>
      </c>
      <c r="P20" s="1861"/>
      <c r="Q20" s="1861"/>
      <c r="R20" s="1861"/>
      <c r="S20" s="1861"/>
      <c r="T20" s="1861"/>
      <c r="U20" s="1861"/>
      <c r="V20" s="1861"/>
      <c r="W20" s="1861"/>
      <c r="X20" s="1861"/>
      <c r="Y20" s="1861"/>
      <c r="Z20" s="466">
        <v>3.5470000000000002</v>
      </c>
      <c r="AA20" s="466">
        <v>0</v>
      </c>
      <c r="AB20" s="21">
        <v>3.5470000000000002</v>
      </c>
      <c r="AC20" s="21">
        <v>3.5470000000000002</v>
      </c>
      <c r="AD20" s="21"/>
      <c r="AE20" s="21">
        <v>3.5470000000000002</v>
      </c>
      <c r="AF20" s="21">
        <v>3.420277</v>
      </c>
      <c r="AG20" s="21">
        <v>0</v>
      </c>
      <c r="AH20" s="21">
        <v>3.420277</v>
      </c>
      <c r="AI20" s="1861"/>
      <c r="AJ20" s="668"/>
      <c r="AK20" s="668" t="s">
        <v>9259</v>
      </c>
      <c r="AL20" s="2604">
        <v>1</v>
      </c>
      <c r="AM20" s="1861">
        <v>0</v>
      </c>
    </row>
    <row r="21" spans="1:39" ht="63">
      <c r="A21" s="1862">
        <v>2443</v>
      </c>
      <c r="B21" s="664" t="s">
        <v>6239</v>
      </c>
      <c r="C21" s="666" t="s">
        <v>6240</v>
      </c>
      <c r="D21" s="664" t="s">
        <v>339</v>
      </c>
      <c r="E21" s="664" t="s">
        <v>336</v>
      </c>
      <c r="F21" s="1859" t="s">
        <v>26</v>
      </c>
      <c r="G21" s="668">
        <v>50.72</v>
      </c>
      <c r="H21" s="683">
        <v>48.100999999999999</v>
      </c>
      <c r="I21" s="1860">
        <v>0.121</v>
      </c>
      <c r="J21" s="1861">
        <v>0</v>
      </c>
      <c r="K21" s="1861">
        <v>48.222000000000001</v>
      </c>
      <c r="L21" s="1861">
        <v>2.4979999999999976</v>
      </c>
      <c r="M21" s="1861">
        <v>2.4980000000000002</v>
      </c>
      <c r="N21" s="1861">
        <v>0</v>
      </c>
      <c r="O21" s="1861">
        <v>2.4980000000000002</v>
      </c>
      <c r="P21" s="1861"/>
      <c r="Q21" s="1861"/>
      <c r="R21" s="1861"/>
      <c r="S21" s="1861"/>
      <c r="T21" s="1861"/>
      <c r="U21" s="1861"/>
      <c r="V21" s="1861"/>
      <c r="W21" s="1861"/>
      <c r="X21" s="1861"/>
      <c r="Y21" s="1861"/>
      <c r="Z21" s="466">
        <v>2.4980000000000002</v>
      </c>
      <c r="AA21" s="466">
        <v>0</v>
      </c>
      <c r="AB21" s="21">
        <v>2.4980000000000002</v>
      </c>
      <c r="AC21" s="21">
        <v>2.4980000000000002</v>
      </c>
      <c r="AD21" s="21"/>
      <c r="AE21" s="21">
        <v>2.4980000000000002</v>
      </c>
      <c r="AF21" s="21">
        <v>2.494904</v>
      </c>
      <c r="AG21" s="21">
        <v>0</v>
      </c>
      <c r="AH21" s="21">
        <v>2.494904</v>
      </c>
      <c r="AI21" s="1861"/>
      <c r="AJ21" s="668"/>
      <c r="AK21" s="668" t="s">
        <v>9259</v>
      </c>
      <c r="AL21" s="2604">
        <v>1</v>
      </c>
      <c r="AM21" s="1861">
        <v>0</v>
      </c>
    </row>
    <row r="22" spans="1:39" ht="78.75">
      <c r="A22" s="1862">
        <v>2444</v>
      </c>
      <c r="B22" s="664" t="s">
        <v>6241</v>
      </c>
      <c r="C22" s="666" t="s">
        <v>6242</v>
      </c>
      <c r="D22" s="664" t="s">
        <v>339</v>
      </c>
      <c r="E22" s="664" t="s">
        <v>2424</v>
      </c>
      <c r="F22" s="1859" t="s">
        <v>26</v>
      </c>
      <c r="G22" s="668">
        <v>138.559</v>
      </c>
      <c r="H22" s="683">
        <v>119.61699999999999</v>
      </c>
      <c r="I22" s="1860">
        <v>2.1520000000000001</v>
      </c>
      <c r="J22" s="1861">
        <v>0</v>
      </c>
      <c r="K22" s="1861">
        <v>121.76899999999999</v>
      </c>
      <c r="L22" s="1861">
        <v>16.790000000000006</v>
      </c>
      <c r="M22" s="1861">
        <v>16.79</v>
      </c>
      <c r="N22" s="1861">
        <v>0</v>
      </c>
      <c r="O22" s="1861">
        <v>16.79</v>
      </c>
      <c r="P22" s="1861"/>
      <c r="Q22" s="1861"/>
      <c r="R22" s="1861"/>
      <c r="S22" s="1861"/>
      <c r="T22" s="1861"/>
      <c r="U22" s="1861"/>
      <c r="V22" s="1861"/>
      <c r="W22" s="1861"/>
      <c r="X22" s="1861"/>
      <c r="Y22" s="1861"/>
      <c r="Z22" s="466">
        <v>16.79</v>
      </c>
      <c r="AA22" s="466">
        <v>0</v>
      </c>
      <c r="AB22" s="21">
        <v>16.79</v>
      </c>
      <c r="AC22" s="21">
        <v>16.79</v>
      </c>
      <c r="AD22" s="21"/>
      <c r="AE22" s="21">
        <v>16.79</v>
      </c>
      <c r="AF22" s="21">
        <v>16.762922</v>
      </c>
      <c r="AG22" s="21">
        <v>0</v>
      </c>
      <c r="AH22" s="21">
        <v>16.762922</v>
      </c>
      <c r="AI22" s="1861"/>
      <c r="AJ22" s="1861"/>
      <c r="AK22" s="668" t="s">
        <v>9259</v>
      </c>
      <c r="AL22" s="2604">
        <v>1</v>
      </c>
      <c r="AM22" s="1861">
        <v>0</v>
      </c>
    </row>
    <row r="23" spans="1:39" ht="47.25">
      <c r="A23" s="1862">
        <v>2445</v>
      </c>
      <c r="B23" s="664" t="s">
        <v>6243</v>
      </c>
      <c r="C23" s="666" t="s">
        <v>6244</v>
      </c>
      <c r="D23" s="664" t="s">
        <v>213</v>
      </c>
      <c r="E23" s="664" t="s">
        <v>6245</v>
      </c>
      <c r="F23" s="1859" t="s">
        <v>26</v>
      </c>
      <c r="G23" s="668">
        <v>40.292999999999999</v>
      </c>
      <c r="H23" s="683">
        <v>22.460999999999999</v>
      </c>
      <c r="I23" s="1860">
        <v>0</v>
      </c>
      <c r="J23" s="1861">
        <v>0</v>
      </c>
      <c r="K23" s="1861">
        <v>22.460999999999999</v>
      </c>
      <c r="L23" s="1861">
        <v>17.832000000000001</v>
      </c>
      <c r="M23" s="1861">
        <v>17.832000000000001</v>
      </c>
      <c r="N23" s="1861">
        <v>0</v>
      </c>
      <c r="O23" s="1861">
        <v>17.832000000000001</v>
      </c>
      <c r="P23" s="1861"/>
      <c r="Q23" s="1861"/>
      <c r="R23" s="1861"/>
      <c r="S23" s="1861"/>
      <c r="T23" s="1861"/>
      <c r="U23" s="1861"/>
      <c r="V23" s="1861"/>
      <c r="W23" s="1861"/>
      <c r="X23" s="1861"/>
      <c r="Y23" s="1861"/>
      <c r="Z23" s="466">
        <v>17.832000000000001</v>
      </c>
      <c r="AA23" s="466">
        <v>0</v>
      </c>
      <c r="AB23" s="21">
        <v>17.832000000000001</v>
      </c>
      <c r="AC23" s="21">
        <v>17.832000000000001</v>
      </c>
      <c r="AD23" s="21"/>
      <c r="AE23" s="21">
        <v>17.832000000000001</v>
      </c>
      <c r="AF23" s="21">
        <v>17.823713000000001</v>
      </c>
      <c r="AG23" s="21">
        <v>0</v>
      </c>
      <c r="AH23" s="21">
        <v>17.823713000000001</v>
      </c>
      <c r="AI23" s="1861"/>
      <c r="AJ23" s="668" t="s">
        <v>9300</v>
      </c>
      <c r="AK23" s="668" t="s">
        <v>9259</v>
      </c>
      <c r="AL23" s="2604">
        <v>1</v>
      </c>
      <c r="AM23" s="1861">
        <v>0</v>
      </c>
    </row>
    <row r="24" spans="1:39" ht="31.5">
      <c r="A24" s="1862">
        <v>2446</v>
      </c>
      <c r="B24" s="664" t="s">
        <v>6246</v>
      </c>
      <c r="C24" s="666" t="s">
        <v>6247</v>
      </c>
      <c r="D24" s="664" t="s">
        <v>213</v>
      </c>
      <c r="E24" s="664" t="s">
        <v>6245</v>
      </c>
      <c r="F24" s="1859" t="s">
        <v>26</v>
      </c>
      <c r="G24" s="668">
        <v>49.094999999999999</v>
      </c>
      <c r="H24" s="683">
        <v>33.009</v>
      </c>
      <c r="I24" s="1860">
        <v>0</v>
      </c>
      <c r="J24" s="1861">
        <v>0</v>
      </c>
      <c r="K24" s="1861">
        <v>33.009</v>
      </c>
      <c r="L24" s="1861">
        <v>16.085999999999999</v>
      </c>
      <c r="M24" s="1861">
        <v>16.085999999999999</v>
      </c>
      <c r="N24" s="1861">
        <v>0</v>
      </c>
      <c r="O24" s="1861">
        <v>16.085999999999999</v>
      </c>
      <c r="P24" s="1861"/>
      <c r="Q24" s="1861"/>
      <c r="R24" s="1861"/>
      <c r="S24" s="1861"/>
      <c r="T24" s="1861"/>
      <c r="U24" s="1861"/>
      <c r="V24" s="1861"/>
      <c r="W24" s="1861"/>
      <c r="X24" s="1861"/>
      <c r="Y24" s="1861"/>
      <c r="Z24" s="466">
        <v>16.085999999999999</v>
      </c>
      <c r="AA24" s="466">
        <v>0</v>
      </c>
      <c r="AB24" s="21">
        <v>16.085999999999999</v>
      </c>
      <c r="AC24" s="21">
        <v>16.085999999999999</v>
      </c>
      <c r="AD24" s="21"/>
      <c r="AE24" s="21">
        <v>16.085999999999999</v>
      </c>
      <c r="AF24" s="21">
        <v>15.314918</v>
      </c>
      <c r="AG24" s="21">
        <v>0</v>
      </c>
      <c r="AH24" s="21">
        <v>15.314918</v>
      </c>
      <c r="AI24" s="668"/>
      <c r="AJ24" s="668"/>
      <c r="AK24" s="668" t="s">
        <v>10693</v>
      </c>
      <c r="AL24" s="2604">
        <v>1</v>
      </c>
      <c r="AM24" s="1861">
        <v>0</v>
      </c>
    </row>
    <row r="25" spans="1:39" ht="63">
      <c r="A25" s="1862">
        <v>2447</v>
      </c>
      <c r="B25" s="664" t="s">
        <v>6248</v>
      </c>
      <c r="C25" s="666" t="s">
        <v>6249</v>
      </c>
      <c r="D25" s="664" t="s">
        <v>266</v>
      </c>
      <c r="E25" s="664" t="s">
        <v>6250</v>
      </c>
      <c r="F25" s="1859" t="s">
        <v>26</v>
      </c>
      <c r="G25" s="668">
        <v>116.372</v>
      </c>
      <c r="H25" s="683">
        <v>107.627</v>
      </c>
      <c r="I25" s="1860">
        <v>5.6970000000000001</v>
      </c>
      <c r="J25" s="1861">
        <v>0</v>
      </c>
      <c r="K25" s="1861">
        <v>113.324</v>
      </c>
      <c r="L25" s="1861">
        <v>3.0480000000000018</v>
      </c>
      <c r="M25" s="1861">
        <v>3.048</v>
      </c>
      <c r="N25" s="1861">
        <v>0</v>
      </c>
      <c r="O25" s="1861">
        <v>3.048</v>
      </c>
      <c r="P25" s="1861">
        <v>19.716000000000001</v>
      </c>
      <c r="Q25" s="1861"/>
      <c r="R25" s="1861"/>
      <c r="S25" s="1861"/>
      <c r="T25" s="1861"/>
      <c r="U25" s="1861"/>
      <c r="V25" s="1861"/>
      <c r="W25" s="1861"/>
      <c r="X25" s="1861"/>
      <c r="Y25" s="1861"/>
      <c r="Z25" s="466">
        <v>22.764000000000003</v>
      </c>
      <c r="AA25" s="466">
        <v>0</v>
      </c>
      <c r="AB25" s="21">
        <v>22.764000000000003</v>
      </c>
      <c r="AC25" s="21">
        <v>20.478000000000002</v>
      </c>
      <c r="AD25" s="21"/>
      <c r="AE25" s="21">
        <v>20.478000000000002</v>
      </c>
      <c r="AF25" s="21">
        <v>20.478000000000002</v>
      </c>
      <c r="AG25" s="21">
        <v>0</v>
      </c>
      <c r="AH25" s="21">
        <v>20.478000000000002</v>
      </c>
      <c r="AI25" s="668"/>
      <c r="AJ25" s="668" t="s">
        <v>11925</v>
      </c>
      <c r="AK25" s="668" t="s">
        <v>11926</v>
      </c>
      <c r="AL25" s="2604">
        <v>0.25</v>
      </c>
      <c r="AM25" s="1861">
        <v>0</v>
      </c>
    </row>
    <row r="26" spans="1:39" ht="47.25">
      <c r="A26" s="1862">
        <v>2448</v>
      </c>
      <c r="B26" s="664" t="s">
        <v>6251</v>
      </c>
      <c r="C26" s="666" t="s">
        <v>6252</v>
      </c>
      <c r="D26" s="664" t="s">
        <v>266</v>
      </c>
      <c r="E26" s="664" t="s">
        <v>6253</v>
      </c>
      <c r="F26" s="1859" t="s">
        <v>26</v>
      </c>
      <c r="G26" s="668">
        <v>124.77500000000001</v>
      </c>
      <c r="H26" s="683">
        <v>24.925000000000001</v>
      </c>
      <c r="I26" s="1860">
        <v>0</v>
      </c>
      <c r="J26" s="1861">
        <v>0</v>
      </c>
      <c r="K26" s="1861">
        <v>24.925000000000001</v>
      </c>
      <c r="L26" s="1861">
        <v>99.850000000000009</v>
      </c>
      <c r="M26" s="668">
        <v>99.85</v>
      </c>
      <c r="N26" s="1861">
        <v>0</v>
      </c>
      <c r="O26" s="1861">
        <v>99.85</v>
      </c>
      <c r="P26" s="1861">
        <v>0.63</v>
      </c>
      <c r="Q26" s="1861"/>
      <c r="R26" s="1861"/>
      <c r="S26" s="1861"/>
      <c r="T26" s="1861"/>
      <c r="U26" s="1861"/>
      <c r="V26" s="1861"/>
      <c r="W26" s="1861"/>
      <c r="X26" s="1861"/>
      <c r="Y26" s="1861"/>
      <c r="Z26" s="466">
        <v>100.47999999999999</v>
      </c>
      <c r="AA26" s="466">
        <v>0</v>
      </c>
      <c r="AB26" s="21">
        <v>100.47999999999999</v>
      </c>
      <c r="AC26" s="21">
        <v>50.555</v>
      </c>
      <c r="AD26" s="21"/>
      <c r="AE26" s="21">
        <v>50.555</v>
      </c>
      <c r="AF26" s="21">
        <v>27.132518999999998</v>
      </c>
      <c r="AG26" s="21">
        <v>0</v>
      </c>
      <c r="AH26" s="21">
        <v>27.132518999999998</v>
      </c>
      <c r="AI26" s="1861"/>
      <c r="AJ26" s="668" t="s">
        <v>11927</v>
      </c>
      <c r="AK26" s="668" t="s">
        <v>9259</v>
      </c>
      <c r="AL26" s="2604">
        <v>0.5</v>
      </c>
      <c r="AM26" s="1861">
        <v>0</v>
      </c>
    </row>
    <row r="27" spans="1:39" ht="47.25">
      <c r="A27" s="1862">
        <v>2449</v>
      </c>
      <c r="B27" s="664" t="s">
        <v>6254</v>
      </c>
      <c r="C27" s="666" t="s">
        <v>6255</v>
      </c>
      <c r="D27" s="664" t="s">
        <v>266</v>
      </c>
      <c r="E27" s="664" t="s">
        <v>1462</v>
      </c>
      <c r="F27" s="1859" t="s">
        <v>26</v>
      </c>
      <c r="G27" s="668">
        <v>85.903999999999996</v>
      </c>
      <c r="H27" s="683">
        <v>62.021000000000001</v>
      </c>
      <c r="I27" s="1860">
        <v>5.0199999999999996</v>
      </c>
      <c r="J27" s="1861">
        <v>0</v>
      </c>
      <c r="K27" s="1861">
        <v>67.040999999999997</v>
      </c>
      <c r="L27" s="1861">
        <v>18.863</v>
      </c>
      <c r="M27" s="1861">
        <v>18.863</v>
      </c>
      <c r="N27" s="1861">
        <v>0</v>
      </c>
      <c r="O27" s="1861">
        <v>18.863</v>
      </c>
      <c r="P27" s="1861">
        <v>5.835</v>
      </c>
      <c r="Q27" s="1861"/>
      <c r="R27" s="1861"/>
      <c r="S27" s="1861"/>
      <c r="T27" s="1861"/>
      <c r="U27" s="1861"/>
      <c r="V27" s="1861"/>
      <c r="W27" s="1861"/>
      <c r="X27" s="1861"/>
      <c r="Y27" s="1861"/>
      <c r="Z27" s="466">
        <v>24.698</v>
      </c>
      <c r="AA27" s="466">
        <v>0</v>
      </c>
      <c r="AB27" s="21">
        <v>24.698</v>
      </c>
      <c r="AC27" s="21">
        <v>24.698</v>
      </c>
      <c r="AD27" s="21"/>
      <c r="AE27" s="21">
        <v>24.698</v>
      </c>
      <c r="AF27" s="21">
        <v>17.624870999999999</v>
      </c>
      <c r="AG27" s="21">
        <v>0</v>
      </c>
      <c r="AH27" s="21">
        <v>17.624870999999999</v>
      </c>
      <c r="AI27" s="1861"/>
      <c r="AJ27" s="668" t="s">
        <v>11928</v>
      </c>
      <c r="AK27" s="668" t="s">
        <v>11929</v>
      </c>
      <c r="AL27" s="2604">
        <v>1</v>
      </c>
      <c r="AM27" s="1861">
        <v>0</v>
      </c>
    </row>
    <row r="28" spans="1:39" ht="63">
      <c r="A28" s="1862">
        <v>2450</v>
      </c>
      <c r="B28" s="664" t="s">
        <v>6256</v>
      </c>
      <c r="C28" s="666" t="s">
        <v>6257</v>
      </c>
      <c r="D28" s="664" t="s">
        <v>266</v>
      </c>
      <c r="E28" s="664" t="s">
        <v>6258</v>
      </c>
      <c r="F28" s="1859" t="s">
        <v>26</v>
      </c>
      <c r="G28" s="668">
        <v>594.56500000000005</v>
      </c>
      <c r="H28" s="683">
        <v>474.29399999999998</v>
      </c>
      <c r="I28" s="1860">
        <v>40.131999999999998</v>
      </c>
      <c r="J28" s="1861">
        <v>0</v>
      </c>
      <c r="K28" s="1861">
        <v>514.42599999999993</v>
      </c>
      <c r="L28" s="1861">
        <v>80.139000000000124</v>
      </c>
      <c r="M28" s="1861">
        <v>80.138999999999996</v>
      </c>
      <c r="N28" s="1861">
        <v>0</v>
      </c>
      <c r="O28" s="1861">
        <v>80.138999999999996</v>
      </c>
      <c r="P28" s="1861">
        <v>50.658999999999999</v>
      </c>
      <c r="Q28" s="1861"/>
      <c r="R28" s="1861"/>
      <c r="S28" s="1861"/>
      <c r="T28" s="1861"/>
      <c r="U28" s="1861"/>
      <c r="V28" s="1861"/>
      <c r="W28" s="1861"/>
      <c r="X28" s="1861"/>
      <c r="Y28" s="1861"/>
      <c r="Z28" s="466">
        <v>130.798</v>
      </c>
      <c r="AA28" s="466">
        <v>0</v>
      </c>
      <c r="AB28" s="21">
        <v>130.798</v>
      </c>
      <c r="AC28" s="21">
        <v>130.79749999999999</v>
      </c>
      <c r="AD28" s="21"/>
      <c r="AE28" s="21">
        <v>130.79749999999999</v>
      </c>
      <c r="AF28" s="21">
        <v>50.679234999999998</v>
      </c>
      <c r="AG28" s="21">
        <v>0</v>
      </c>
      <c r="AH28" s="21">
        <v>50.679234999999998</v>
      </c>
      <c r="AI28" s="1861"/>
      <c r="AJ28" s="668" t="s">
        <v>11930</v>
      </c>
      <c r="AK28" s="668" t="s">
        <v>11931</v>
      </c>
      <c r="AL28" s="2604">
        <v>0.5</v>
      </c>
      <c r="AM28" s="1861">
        <v>0</v>
      </c>
    </row>
    <row r="29" spans="1:39" ht="94.5">
      <c r="A29" s="1862">
        <v>2451</v>
      </c>
      <c r="B29" s="664" t="s">
        <v>6259</v>
      </c>
      <c r="C29" s="666" t="s">
        <v>6260</v>
      </c>
      <c r="D29" s="664" t="s">
        <v>209</v>
      </c>
      <c r="E29" s="664" t="s">
        <v>6261</v>
      </c>
      <c r="F29" s="1859" t="s">
        <v>115</v>
      </c>
      <c r="G29" s="668">
        <v>724.69200000000001</v>
      </c>
      <c r="H29" s="683">
        <v>202.18700000000001</v>
      </c>
      <c r="I29" s="1860">
        <v>0</v>
      </c>
      <c r="J29" s="1861">
        <v>0</v>
      </c>
      <c r="K29" s="1861">
        <v>202.18700000000001</v>
      </c>
      <c r="L29" s="1861">
        <v>522.505</v>
      </c>
      <c r="M29" s="668">
        <v>50</v>
      </c>
      <c r="N29" s="1861">
        <v>0</v>
      </c>
      <c r="O29" s="1861">
        <v>50</v>
      </c>
      <c r="P29" s="1861"/>
      <c r="Q29" s="1861"/>
      <c r="R29" s="1861"/>
      <c r="S29" s="1861"/>
      <c r="T29" s="1861"/>
      <c r="U29" s="1861"/>
      <c r="V29" s="1861"/>
      <c r="W29" s="1861"/>
      <c r="X29" s="1861"/>
      <c r="Y29" s="1861"/>
      <c r="Z29" s="466">
        <v>50</v>
      </c>
      <c r="AA29" s="466">
        <v>0</v>
      </c>
      <c r="AB29" s="21">
        <v>50</v>
      </c>
      <c r="AC29" s="21">
        <v>50</v>
      </c>
      <c r="AD29" s="21"/>
      <c r="AE29" s="21">
        <v>50</v>
      </c>
      <c r="AF29" s="21">
        <v>46.344596000000003</v>
      </c>
      <c r="AG29" s="21">
        <v>0</v>
      </c>
      <c r="AH29" s="21">
        <v>46.344596000000003</v>
      </c>
      <c r="AI29" s="1861"/>
      <c r="AJ29" s="1861"/>
      <c r="AK29" s="668" t="s">
        <v>12244</v>
      </c>
      <c r="AL29" s="2604">
        <v>0.25</v>
      </c>
      <c r="AM29" s="1861">
        <v>0</v>
      </c>
    </row>
    <row r="30" spans="1:39" ht="63">
      <c r="A30" s="1862">
        <v>2452</v>
      </c>
      <c r="B30" s="664" t="s">
        <v>6262</v>
      </c>
      <c r="C30" s="666" t="s">
        <v>6263</v>
      </c>
      <c r="D30" s="664" t="s">
        <v>480</v>
      </c>
      <c r="E30" s="664" t="s">
        <v>2062</v>
      </c>
      <c r="F30" s="1859" t="s">
        <v>26</v>
      </c>
      <c r="G30" s="668">
        <v>197.624</v>
      </c>
      <c r="H30" s="683">
        <v>145.16800000000001</v>
      </c>
      <c r="I30" s="1860">
        <v>0</v>
      </c>
      <c r="J30" s="1861">
        <v>0</v>
      </c>
      <c r="K30" s="1861">
        <v>145.16800000000001</v>
      </c>
      <c r="L30" s="1861">
        <v>52.455999999999989</v>
      </c>
      <c r="M30" s="1861">
        <v>52.456000000000003</v>
      </c>
      <c r="N30" s="1861">
        <v>0</v>
      </c>
      <c r="O30" s="1861">
        <v>52.456000000000003</v>
      </c>
      <c r="P30" s="1861"/>
      <c r="Q30" s="1861"/>
      <c r="R30" s="1861"/>
      <c r="S30" s="1861"/>
      <c r="T30" s="1861"/>
      <c r="U30" s="1861"/>
      <c r="V30" s="1861"/>
      <c r="W30" s="1861"/>
      <c r="X30" s="1861"/>
      <c r="Y30" s="1861"/>
      <c r="Z30" s="466">
        <v>52.456000000000003</v>
      </c>
      <c r="AA30" s="466">
        <v>0</v>
      </c>
      <c r="AB30" s="21">
        <v>52.456000000000003</v>
      </c>
      <c r="AC30" s="21"/>
      <c r="AD30" s="21"/>
      <c r="AE30" s="21">
        <v>0</v>
      </c>
      <c r="AF30" s="21">
        <v>0</v>
      </c>
      <c r="AG30" s="21">
        <v>0</v>
      </c>
      <c r="AH30" s="21">
        <v>0</v>
      </c>
      <c r="AI30" s="1861"/>
      <c r="AJ30" s="668" t="s">
        <v>9680</v>
      </c>
      <c r="AK30" s="1861"/>
      <c r="AL30" s="2604">
        <v>0.5</v>
      </c>
      <c r="AM30" s="1861">
        <v>0</v>
      </c>
    </row>
    <row r="31" spans="1:39" ht="31.5">
      <c r="A31" s="1862">
        <v>2453</v>
      </c>
      <c r="B31" s="699" t="s">
        <v>6264</v>
      </c>
      <c r="C31" s="1863" t="s">
        <v>6265</v>
      </c>
      <c r="D31" s="1864" t="s">
        <v>177</v>
      </c>
      <c r="E31" s="664" t="s">
        <v>6266</v>
      </c>
      <c r="F31" s="1859" t="s">
        <v>26</v>
      </c>
      <c r="G31" s="668">
        <v>754.73699999999997</v>
      </c>
      <c r="H31" s="683">
        <v>708.11800000000005</v>
      </c>
      <c r="I31" s="1860">
        <v>41.390999999999998</v>
      </c>
      <c r="J31" s="1861">
        <v>0</v>
      </c>
      <c r="K31" s="1861">
        <v>749.50900000000001</v>
      </c>
      <c r="L31" s="1861">
        <v>5.2279999999999518</v>
      </c>
      <c r="M31" s="1861">
        <v>5.2279999999999998</v>
      </c>
      <c r="N31" s="1861">
        <v>0</v>
      </c>
      <c r="O31" s="1861">
        <v>5.2279999999999998</v>
      </c>
      <c r="P31" s="1861"/>
      <c r="Q31" s="1861"/>
      <c r="R31" s="1861"/>
      <c r="S31" s="1861"/>
      <c r="T31" s="1861"/>
      <c r="U31" s="1861"/>
      <c r="V31" s="1861"/>
      <c r="W31" s="1861"/>
      <c r="X31" s="1861"/>
      <c r="Y31" s="1861"/>
      <c r="Z31" s="466">
        <v>5.2279999999999998</v>
      </c>
      <c r="AA31" s="466">
        <v>0</v>
      </c>
      <c r="AB31" s="21">
        <v>5.2279999999999998</v>
      </c>
      <c r="AC31" s="21"/>
      <c r="AD31" s="21"/>
      <c r="AE31" s="21">
        <v>0</v>
      </c>
      <c r="AF31" s="21">
        <v>0</v>
      </c>
      <c r="AG31" s="21">
        <v>0</v>
      </c>
      <c r="AH31" s="21">
        <v>0</v>
      </c>
      <c r="AI31" s="1861"/>
      <c r="AJ31" s="668" t="s">
        <v>10427</v>
      </c>
      <c r="AK31" s="1861"/>
      <c r="AL31" s="2604">
        <v>1</v>
      </c>
      <c r="AM31" s="1861">
        <v>0</v>
      </c>
    </row>
    <row r="32" spans="1:39" ht="47.25">
      <c r="A32" s="1862">
        <v>2454</v>
      </c>
      <c r="B32" s="664" t="s">
        <v>6267</v>
      </c>
      <c r="C32" s="1865" t="s">
        <v>6268</v>
      </c>
      <c r="D32" s="664" t="s">
        <v>107</v>
      </c>
      <c r="E32" s="664" t="s">
        <v>6269</v>
      </c>
      <c r="F32" s="1859" t="s">
        <v>26</v>
      </c>
      <c r="G32" s="668">
        <v>49</v>
      </c>
      <c r="H32" s="683">
        <v>0.24399999999999999</v>
      </c>
      <c r="I32" s="1860">
        <v>0</v>
      </c>
      <c r="J32" s="1861">
        <v>0</v>
      </c>
      <c r="K32" s="1861">
        <v>0.24399999999999999</v>
      </c>
      <c r="L32" s="1861">
        <v>48.756</v>
      </c>
      <c r="M32" s="1861">
        <v>48.756</v>
      </c>
      <c r="N32" s="1861">
        <v>0</v>
      </c>
      <c r="O32" s="1861">
        <v>48.756</v>
      </c>
      <c r="P32" s="1861"/>
      <c r="Q32" s="1861"/>
      <c r="R32" s="1861"/>
      <c r="S32" s="1861"/>
      <c r="T32" s="1861"/>
      <c r="U32" s="1861"/>
      <c r="V32" s="1861"/>
      <c r="W32" s="1861"/>
      <c r="X32" s="1861"/>
      <c r="Y32" s="1861"/>
      <c r="Z32" s="466">
        <v>48.756</v>
      </c>
      <c r="AA32" s="466">
        <v>0</v>
      </c>
      <c r="AB32" s="21">
        <v>48.756</v>
      </c>
      <c r="AC32" s="21">
        <v>48.756</v>
      </c>
      <c r="AD32" s="21"/>
      <c r="AE32" s="21">
        <v>48.756</v>
      </c>
      <c r="AF32" s="21">
        <v>0</v>
      </c>
      <c r="AG32" s="21">
        <v>0</v>
      </c>
      <c r="AH32" s="21">
        <v>0</v>
      </c>
      <c r="AI32" s="1861"/>
      <c r="AJ32" s="1861"/>
      <c r="AK32" s="668" t="s">
        <v>9259</v>
      </c>
      <c r="AL32" s="2604">
        <v>1</v>
      </c>
      <c r="AM32" s="1861">
        <v>0</v>
      </c>
    </row>
    <row r="33" spans="1:40" ht="110.25">
      <c r="A33" s="1862">
        <v>2455</v>
      </c>
      <c r="B33" s="1473" t="s">
        <v>6270</v>
      </c>
      <c r="C33" s="1865" t="s">
        <v>6271</v>
      </c>
      <c r="D33" s="664" t="s">
        <v>107</v>
      </c>
      <c r="E33" s="664" t="s">
        <v>1487</v>
      </c>
      <c r="F33" s="1859" t="s">
        <v>115</v>
      </c>
      <c r="G33" s="668">
        <v>1681.9780000000001</v>
      </c>
      <c r="H33" s="683">
        <v>651.56799999999998</v>
      </c>
      <c r="I33" s="1860">
        <v>228.471</v>
      </c>
      <c r="J33" s="1861">
        <v>0</v>
      </c>
      <c r="K33" s="1861">
        <v>880.03899999999999</v>
      </c>
      <c r="L33" s="1861">
        <v>801.93900000000008</v>
      </c>
      <c r="M33" s="668">
        <v>323.82</v>
      </c>
      <c r="N33" s="1861">
        <v>0</v>
      </c>
      <c r="O33" s="1861">
        <v>323.82</v>
      </c>
      <c r="P33" s="1861">
        <v>478.11900000000003</v>
      </c>
      <c r="Q33" s="1861"/>
      <c r="R33" s="1861"/>
      <c r="S33" s="1861"/>
      <c r="T33" s="1861"/>
      <c r="U33" s="1861"/>
      <c r="V33" s="1861"/>
      <c r="W33" s="1861"/>
      <c r="X33" s="1861"/>
      <c r="Y33" s="1861"/>
      <c r="Z33" s="466">
        <v>801.93900000000008</v>
      </c>
      <c r="AA33" s="466">
        <v>0</v>
      </c>
      <c r="AB33" s="21">
        <v>801.93900000000008</v>
      </c>
      <c r="AC33" s="21">
        <v>801.93900000000008</v>
      </c>
      <c r="AD33" s="21"/>
      <c r="AE33" s="21">
        <v>801.93900000000008</v>
      </c>
      <c r="AF33" s="21">
        <v>800.26917200000003</v>
      </c>
      <c r="AG33" s="21">
        <v>0</v>
      </c>
      <c r="AH33" s="21">
        <v>800.26917200000003</v>
      </c>
      <c r="AI33" s="1861"/>
      <c r="AJ33" s="668" t="s">
        <v>9822</v>
      </c>
      <c r="AK33" s="668" t="s">
        <v>9823</v>
      </c>
      <c r="AL33" s="2604">
        <v>0.25</v>
      </c>
      <c r="AM33" s="1861">
        <v>0</v>
      </c>
    </row>
    <row r="34" spans="1:40" ht="31.5">
      <c r="A34" s="1862">
        <v>2456</v>
      </c>
      <c r="B34" s="664" t="s">
        <v>6272</v>
      </c>
      <c r="C34" s="1865" t="s">
        <v>6273</v>
      </c>
      <c r="D34" s="664" t="s">
        <v>342</v>
      </c>
      <c r="E34" s="664" t="s">
        <v>481</v>
      </c>
      <c r="F34" s="1859" t="s">
        <v>115</v>
      </c>
      <c r="G34" s="668">
        <v>306.40499999999997</v>
      </c>
      <c r="H34" s="683">
        <v>124.048</v>
      </c>
      <c r="I34" s="1860">
        <v>9.1177499999999991</v>
      </c>
      <c r="J34" s="1861">
        <v>0</v>
      </c>
      <c r="K34" s="1861">
        <v>133.16575</v>
      </c>
      <c r="L34" s="1861">
        <v>173.23924999999997</v>
      </c>
      <c r="M34" s="668">
        <v>43.308999999999997</v>
      </c>
      <c r="N34" s="1861">
        <v>0</v>
      </c>
      <c r="O34" s="1861">
        <v>43.308999999999997</v>
      </c>
      <c r="P34" s="1861"/>
      <c r="Q34" s="1861"/>
      <c r="R34" s="1861"/>
      <c r="S34" s="1861"/>
      <c r="T34" s="1861"/>
      <c r="U34" s="1861"/>
      <c r="V34" s="1861"/>
      <c r="W34" s="1861"/>
      <c r="X34" s="1861"/>
      <c r="Y34" s="1861"/>
      <c r="Z34" s="466">
        <v>43.308999999999997</v>
      </c>
      <c r="AA34" s="466">
        <v>0</v>
      </c>
      <c r="AB34" s="21">
        <v>43.308999999999997</v>
      </c>
      <c r="AC34" s="21">
        <v>10.827249999999999</v>
      </c>
      <c r="AD34" s="21"/>
      <c r="AE34" s="21">
        <v>10.827249999999999</v>
      </c>
      <c r="AF34" s="21">
        <v>6.1741770000000002</v>
      </c>
      <c r="AG34" s="21">
        <v>0</v>
      </c>
      <c r="AH34" s="21">
        <v>6.1741770000000002</v>
      </c>
      <c r="AI34" s="1861"/>
      <c r="AJ34" s="1861"/>
      <c r="AK34" s="668" t="s">
        <v>9259</v>
      </c>
      <c r="AL34" s="2604">
        <v>0.25</v>
      </c>
      <c r="AM34" s="1861">
        <v>0</v>
      </c>
    </row>
    <row r="35" spans="1:40" ht="78.75">
      <c r="A35" s="1862">
        <v>2457</v>
      </c>
      <c r="B35" s="1473" t="s">
        <v>6274</v>
      </c>
      <c r="C35" s="666" t="s">
        <v>6275</v>
      </c>
      <c r="D35" s="664" t="s">
        <v>537</v>
      </c>
      <c r="E35" s="664" t="s">
        <v>6276</v>
      </c>
      <c r="F35" s="1859" t="s">
        <v>26</v>
      </c>
      <c r="G35" s="668">
        <v>49.826000000000001</v>
      </c>
      <c r="H35" s="683">
        <v>18.235590999999999</v>
      </c>
      <c r="I35" s="1860">
        <v>24.859000000000002</v>
      </c>
      <c r="J35" s="1861">
        <v>0</v>
      </c>
      <c r="K35" s="1861">
        <v>43.094591000000001</v>
      </c>
      <c r="L35" s="1861">
        <v>6.7314089999999993</v>
      </c>
      <c r="M35" s="1861">
        <v>6.7309999999999999</v>
      </c>
      <c r="N35" s="1861">
        <v>0</v>
      </c>
      <c r="O35" s="1861">
        <v>6.7309999999999999</v>
      </c>
      <c r="P35" s="1861"/>
      <c r="Q35" s="1861"/>
      <c r="R35" s="1861"/>
      <c r="S35" s="1861"/>
      <c r="T35" s="1861"/>
      <c r="U35" s="1861"/>
      <c r="V35" s="1861"/>
      <c r="W35" s="1861"/>
      <c r="X35" s="1861"/>
      <c r="Y35" s="1861"/>
      <c r="Z35" s="466">
        <v>6.7309999999999999</v>
      </c>
      <c r="AA35" s="466">
        <v>0</v>
      </c>
      <c r="AB35" s="21">
        <v>6.7309999999999999</v>
      </c>
      <c r="AC35" s="21">
        <v>6.7309999999999999</v>
      </c>
      <c r="AD35" s="21"/>
      <c r="AE35" s="21">
        <v>6.7309999999999999</v>
      </c>
      <c r="AF35" s="21">
        <v>3.1048939999999998</v>
      </c>
      <c r="AG35" s="21">
        <v>0</v>
      </c>
      <c r="AH35" s="21">
        <v>3.1048939999999998</v>
      </c>
      <c r="AI35" s="1861"/>
      <c r="AJ35" s="1861"/>
      <c r="AK35" s="668" t="s">
        <v>9259</v>
      </c>
      <c r="AL35" s="2604">
        <v>1</v>
      </c>
      <c r="AM35" s="1861">
        <v>0</v>
      </c>
    </row>
    <row r="36" spans="1:40" ht="78.75">
      <c r="A36" s="1862">
        <v>2458</v>
      </c>
      <c r="B36" s="1473" t="s">
        <v>6277</v>
      </c>
      <c r="C36" s="666" t="s">
        <v>6278</v>
      </c>
      <c r="D36" s="664" t="s">
        <v>266</v>
      </c>
      <c r="E36" s="664" t="s">
        <v>4739</v>
      </c>
      <c r="F36" s="1859" t="s">
        <v>115</v>
      </c>
      <c r="G36" s="668">
        <v>1531.546</v>
      </c>
      <c r="H36" s="683">
        <v>247.50529799999998</v>
      </c>
      <c r="I36" s="1860">
        <v>143.178</v>
      </c>
      <c r="J36" s="1861">
        <v>0</v>
      </c>
      <c r="K36" s="1861">
        <v>390.68329799999998</v>
      </c>
      <c r="L36" s="1861">
        <v>1140.8627020000001</v>
      </c>
      <c r="M36" s="668">
        <v>259.88299999999998</v>
      </c>
      <c r="N36" s="1861">
        <v>0</v>
      </c>
      <c r="O36" s="1861">
        <v>259.88299999999998</v>
      </c>
      <c r="P36" s="1861"/>
      <c r="Q36" s="1861"/>
      <c r="R36" s="1861"/>
      <c r="S36" s="1861"/>
      <c r="T36" s="1861"/>
      <c r="U36" s="1861"/>
      <c r="V36" s="1861"/>
      <c r="W36" s="1861"/>
      <c r="X36" s="1861"/>
      <c r="Y36" s="1861"/>
      <c r="Z36" s="466">
        <v>259.88299999999998</v>
      </c>
      <c r="AA36" s="466">
        <v>0</v>
      </c>
      <c r="AB36" s="21">
        <v>259.88299999999998</v>
      </c>
      <c r="AC36" s="21">
        <v>129.94175000000001</v>
      </c>
      <c r="AD36" s="21"/>
      <c r="AE36" s="21">
        <v>129.94175000000001</v>
      </c>
      <c r="AF36" s="21">
        <v>129.49623</v>
      </c>
      <c r="AG36" s="21">
        <v>0</v>
      </c>
      <c r="AH36" s="21">
        <v>129.49623</v>
      </c>
      <c r="AI36" s="1861"/>
      <c r="AJ36" s="1861"/>
      <c r="AK36" s="668" t="s">
        <v>9735</v>
      </c>
      <c r="AL36" s="2604">
        <v>0.25</v>
      </c>
      <c r="AM36" s="1861">
        <v>0</v>
      </c>
    </row>
    <row r="37" spans="1:40" ht="94.5">
      <c r="A37" s="1862">
        <v>2459</v>
      </c>
      <c r="B37" s="1473" t="s">
        <v>6279</v>
      </c>
      <c r="C37" s="666" t="s">
        <v>6280</v>
      </c>
      <c r="D37" s="664" t="s">
        <v>266</v>
      </c>
      <c r="E37" s="664" t="s">
        <v>4739</v>
      </c>
      <c r="F37" s="1859" t="s">
        <v>115</v>
      </c>
      <c r="G37" s="668">
        <v>1193.874</v>
      </c>
      <c r="H37" s="683">
        <v>141.03712100000001</v>
      </c>
      <c r="I37" s="1860">
        <v>51.752000000000002</v>
      </c>
      <c r="J37" s="1861">
        <v>0</v>
      </c>
      <c r="K37" s="1861">
        <v>192.78912100000002</v>
      </c>
      <c r="L37" s="1861">
        <v>1001.084879</v>
      </c>
      <c r="M37" s="668">
        <v>150</v>
      </c>
      <c r="N37" s="1861">
        <v>0</v>
      </c>
      <c r="O37" s="1861">
        <v>150</v>
      </c>
      <c r="P37" s="1861"/>
      <c r="Q37" s="1861"/>
      <c r="R37" s="1861"/>
      <c r="S37" s="1861"/>
      <c r="T37" s="1861"/>
      <c r="U37" s="1861"/>
      <c r="V37" s="1861"/>
      <c r="W37" s="1861"/>
      <c r="X37" s="1861"/>
      <c r="Y37" s="1861"/>
      <c r="Z37" s="466">
        <v>150</v>
      </c>
      <c r="AA37" s="466">
        <v>0</v>
      </c>
      <c r="AB37" s="21">
        <v>150</v>
      </c>
      <c r="AC37" s="21">
        <v>150</v>
      </c>
      <c r="AD37" s="21"/>
      <c r="AE37" s="21">
        <v>150</v>
      </c>
      <c r="AF37" s="21">
        <v>93.955287999999996</v>
      </c>
      <c r="AG37" s="21">
        <v>0</v>
      </c>
      <c r="AH37" s="21">
        <v>93.955287999999996</v>
      </c>
      <c r="AI37" s="1861"/>
      <c r="AJ37" s="1861"/>
      <c r="AK37" s="668" t="s">
        <v>12245</v>
      </c>
      <c r="AL37" s="2604">
        <v>0.25</v>
      </c>
      <c r="AM37" s="1861">
        <v>0</v>
      </c>
    </row>
    <row r="38" spans="1:40" ht="126">
      <c r="A38" s="1862">
        <v>2460</v>
      </c>
      <c r="B38" s="1473" t="s">
        <v>6281</v>
      </c>
      <c r="C38" s="666" t="s">
        <v>6282</v>
      </c>
      <c r="D38" s="664" t="s">
        <v>266</v>
      </c>
      <c r="E38" s="664" t="s">
        <v>3553</v>
      </c>
      <c r="F38" s="1866" t="s">
        <v>26</v>
      </c>
      <c r="G38" s="668">
        <v>200</v>
      </c>
      <c r="H38" s="683">
        <v>138.567171</v>
      </c>
      <c r="I38" s="1860">
        <v>20.87</v>
      </c>
      <c r="J38" s="1861">
        <v>0</v>
      </c>
      <c r="K38" s="1861">
        <v>159.43717100000001</v>
      </c>
      <c r="L38" s="1861">
        <v>40.562828999999994</v>
      </c>
      <c r="M38" s="1861">
        <v>40.563000000000002</v>
      </c>
      <c r="N38" s="1861">
        <v>0</v>
      </c>
      <c r="O38" s="1861">
        <v>40.563000000000002</v>
      </c>
      <c r="P38" s="1861">
        <v>20.481000000000002</v>
      </c>
      <c r="Q38" s="1861"/>
      <c r="R38" s="1861"/>
      <c r="S38" s="1861"/>
      <c r="T38" s="1861"/>
      <c r="U38" s="1861"/>
      <c r="V38" s="1861"/>
      <c r="W38" s="1861"/>
      <c r="X38" s="1861"/>
      <c r="Y38" s="1861"/>
      <c r="Z38" s="466">
        <v>61.044000000000004</v>
      </c>
      <c r="AA38" s="466">
        <v>0</v>
      </c>
      <c r="AB38" s="21">
        <v>61.044000000000004</v>
      </c>
      <c r="AC38" s="21">
        <v>61.044000000000004</v>
      </c>
      <c r="AD38" s="21"/>
      <c r="AE38" s="21">
        <v>61.044000000000004</v>
      </c>
      <c r="AF38" s="21">
        <v>0</v>
      </c>
      <c r="AG38" s="21">
        <v>0</v>
      </c>
      <c r="AH38" s="21">
        <v>0</v>
      </c>
      <c r="AI38" s="1861"/>
      <c r="AJ38" s="668" t="s">
        <v>11932</v>
      </c>
      <c r="AK38" s="668" t="s">
        <v>11929</v>
      </c>
      <c r="AL38" s="2604">
        <v>1</v>
      </c>
      <c r="AM38" s="1861">
        <v>0</v>
      </c>
    </row>
    <row r="39" spans="1:40" ht="63">
      <c r="A39" s="1862">
        <v>2461</v>
      </c>
      <c r="B39" s="1473" t="s">
        <v>6283</v>
      </c>
      <c r="C39" s="666" t="s">
        <v>6284</v>
      </c>
      <c r="D39" s="664" t="s">
        <v>23</v>
      </c>
      <c r="E39" s="664" t="s">
        <v>4739</v>
      </c>
      <c r="F39" s="1866" t="s">
        <v>26</v>
      </c>
      <c r="G39" s="668">
        <v>122.879</v>
      </c>
      <c r="H39" s="683">
        <v>51.101773999999999</v>
      </c>
      <c r="I39" s="1860">
        <v>30.803000000000001</v>
      </c>
      <c r="J39" s="1861">
        <v>0</v>
      </c>
      <c r="K39" s="1861">
        <v>81.904774000000003</v>
      </c>
      <c r="L39" s="1861">
        <v>40.974226000000002</v>
      </c>
      <c r="M39" s="1861">
        <v>40.973999999999997</v>
      </c>
      <c r="N39" s="1861">
        <v>0</v>
      </c>
      <c r="O39" s="1861">
        <v>40.973999999999997</v>
      </c>
      <c r="P39" s="1861"/>
      <c r="Q39" s="1861"/>
      <c r="R39" s="1861"/>
      <c r="S39" s="1861"/>
      <c r="T39" s="1861"/>
      <c r="U39" s="1861"/>
      <c r="V39" s="1861"/>
      <c r="W39" s="1861"/>
      <c r="X39" s="1861"/>
      <c r="Y39" s="1861"/>
      <c r="Z39" s="466">
        <v>40.973999999999997</v>
      </c>
      <c r="AA39" s="466">
        <v>0</v>
      </c>
      <c r="AB39" s="21">
        <v>40.973999999999997</v>
      </c>
      <c r="AC39" s="21">
        <v>40.973999999999997</v>
      </c>
      <c r="AD39" s="21"/>
      <c r="AE39" s="21">
        <v>40.973999999999997</v>
      </c>
      <c r="AF39" s="21">
        <v>40.966990000000003</v>
      </c>
      <c r="AG39" s="21">
        <v>0</v>
      </c>
      <c r="AH39" s="21">
        <v>40.966990000000003</v>
      </c>
      <c r="AI39" s="1861"/>
      <c r="AJ39" s="670" t="s">
        <v>9258</v>
      </c>
      <c r="AK39" s="668" t="s">
        <v>9259</v>
      </c>
      <c r="AL39" s="2604">
        <v>1</v>
      </c>
      <c r="AM39" s="1861">
        <v>0</v>
      </c>
    </row>
    <row r="40" spans="1:40" ht="126">
      <c r="A40" s="1862">
        <v>2462</v>
      </c>
      <c r="B40" s="1473" t="s">
        <v>6285</v>
      </c>
      <c r="C40" s="666" t="s">
        <v>6286</v>
      </c>
      <c r="D40" s="664" t="s">
        <v>339</v>
      </c>
      <c r="E40" s="664" t="s">
        <v>958</v>
      </c>
      <c r="F40" s="1866" t="s">
        <v>26</v>
      </c>
      <c r="G40" s="668">
        <v>189.917</v>
      </c>
      <c r="H40" s="1861">
        <v>76.019000000000005</v>
      </c>
      <c r="I40" s="1867">
        <v>83.897999999999996</v>
      </c>
      <c r="J40" s="1861">
        <v>0</v>
      </c>
      <c r="K40" s="1861">
        <v>159.917</v>
      </c>
      <c r="L40" s="1861">
        <v>30</v>
      </c>
      <c r="M40" s="1861">
        <v>30</v>
      </c>
      <c r="N40" s="1861">
        <v>0</v>
      </c>
      <c r="O40" s="1861">
        <v>30</v>
      </c>
      <c r="P40" s="1861"/>
      <c r="Q40" s="1861"/>
      <c r="R40" s="1861"/>
      <c r="S40" s="1861"/>
      <c r="T40" s="1861"/>
      <c r="U40" s="1861"/>
      <c r="V40" s="1861"/>
      <c r="W40" s="1861"/>
      <c r="X40" s="1861">
        <v>15.545</v>
      </c>
      <c r="Y40" s="1861"/>
      <c r="Z40" s="466">
        <v>14.455</v>
      </c>
      <c r="AA40" s="466">
        <v>0</v>
      </c>
      <c r="AB40" s="21">
        <v>14.455</v>
      </c>
      <c r="AC40" s="21">
        <v>14.455</v>
      </c>
      <c r="AD40" s="21"/>
      <c r="AE40" s="21">
        <v>14.455</v>
      </c>
      <c r="AF40" s="21">
        <v>3.8832620000000002</v>
      </c>
      <c r="AG40" s="21">
        <v>0</v>
      </c>
      <c r="AH40" s="21">
        <v>3.8832620000000002</v>
      </c>
      <c r="AI40" s="1861"/>
      <c r="AJ40" s="668" t="s">
        <v>11796</v>
      </c>
      <c r="AK40" s="668" t="s">
        <v>9259</v>
      </c>
      <c r="AL40" s="2604">
        <v>1</v>
      </c>
      <c r="AM40" s="1861">
        <v>0</v>
      </c>
      <c r="AN40" s="2861"/>
    </row>
    <row r="41" spans="1:40" ht="47.25">
      <c r="A41" s="1862">
        <v>2463</v>
      </c>
      <c r="B41" s="1473" t="s">
        <v>6287</v>
      </c>
      <c r="C41" s="666" t="s">
        <v>6288</v>
      </c>
      <c r="D41" s="664" t="s">
        <v>271</v>
      </c>
      <c r="E41" s="664" t="s">
        <v>6289</v>
      </c>
      <c r="F41" s="1866" t="s">
        <v>26</v>
      </c>
      <c r="G41" s="668">
        <v>400</v>
      </c>
      <c r="H41" s="683">
        <v>180.29599999999999</v>
      </c>
      <c r="I41" s="1860">
        <v>72.19</v>
      </c>
      <c r="J41" s="1861">
        <v>0</v>
      </c>
      <c r="K41" s="1861">
        <v>252.48599999999999</v>
      </c>
      <c r="L41" s="1861">
        <v>147.51400000000001</v>
      </c>
      <c r="M41" s="1861">
        <v>147.51400000000001</v>
      </c>
      <c r="N41" s="1861">
        <v>0</v>
      </c>
      <c r="O41" s="1861">
        <v>147.51400000000001</v>
      </c>
      <c r="P41" s="1861"/>
      <c r="Q41" s="1861"/>
      <c r="R41" s="1861"/>
      <c r="S41" s="1861"/>
      <c r="T41" s="1861"/>
      <c r="U41" s="1861"/>
      <c r="V41" s="1861"/>
      <c r="W41" s="1861"/>
      <c r="X41" s="1861"/>
      <c r="Y41" s="1861"/>
      <c r="Z41" s="466">
        <v>147.51400000000001</v>
      </c>
      <c r="AA41" s="466">
        <v>0</v>
      </c>
      <c r="AB41" s="21">
        <v>147.51400000000001</v>
      </c>
      <c r="AC41" s="21"/>
      <c r="AD41" s="21"/>
      <c r="AE41" s="21">
        <v>0</v>
      </c>
      <c r="AF41" s="21">
        <v>0</v>
      </c>
      <c r="AG41" s="21">
        <v>0</v>
      </c>
      <c r="AH41" s="21">
        <v>0</v>
      </c>
      <c r="AI41" s="1861"/>
      <c r="AJ41" s="1861" t="s">
        <v>10419</v>
      </c>
      <c r="AK41" s="1861"/>
      <c r="AL41" s="2604">
        <v>0.25</v>
      </c>
      <c r="AM41" s="1861">
        <v>0</v>
      </c>
    </row>
    <row r="42" spans="1:40" ht="63">
      <c r="A42" s="1862">
        <v>2464</v>
      </c>
      <c r="B42" s="1473" t="s">
        <v>6290</v>
      </c>
      <c r="C42" s="1865" t="s">
        <v>6291</v>
      </c>
      <c r="D42" s="664" t="s">
        <v>274</v>
      </c>
      <c r="E42" s="664" t="s">
        <v>556</v>
      </c>
      <c r="F42" s="1866" t="s">
        <v>26</v>
      </c>
      <c r="G42" s="668">
        <v>91.445999999999998</v>
      </c>
      <c r="H42" s="683">
        <v>34</v>
      </c>
      <c r="I42" s="1860">
        <v>33.930000000000007</v>
      </c>
      <c r="J42" s="1861">
        <v>0</v>
      </c>
      <c r="K42" s="1861">
        <v>67.930000000000007</v>
      </c>
      <c r="L42" s="1861">
        <v>23.515999999999991</v>
      </c>
      <c r="M42" s="1861">
        <v>23.515999999999998</v>
      </c>
      <c r="N42" s="1861">
        <v>0</v>
      </c>
      <c r="O42" s="1861">
        <v>23.515999999999998</v>
      </c>
      <c r="P42" s="1861"/>
      <c r="Q42" s="1861"/>
      <c r="R42" s="1861"/>
      <c r="S42" s="1861"/>
      <c r="T42" s="1861"/>
      <c r="U42" s="1861"/>
      <c r="V42" s="1861"/>
      <c r="W42" s="1861"/>
      <c r="X42" s="1861"/>
      <c r="Y42" s="1861"/>
      <c r="Z42" s="466">
        <v>23.515999999999998</v>
      </c>
      <c r="AA42" s="466">
        <v>0</v>
      </c>
      <c r="AB42" s="21">
        <v>23.515999999999998</v>
      </c>
      <c r="AC42" s="21">
        <v>23.515999999999998</v>
      </c>
      <c r="AD42" s="21"/>
      <c r="AE42" s="21">
        <v>23.515999999999998</v>
      </c>
      <c r="AF42" s="21">
        <v>17.038388999999999</v>
      </c>
      <c r="AG42" s="21">
        <v>0</v>
      </c>
      <c r="AH42" s="21">
        <v>17.038388999999999</v>
      </c>
      <c r="AI42" s="1861"/>
      <c r="AJ42" s="668" t="s">
        <v>12483</v>
      </c>
      <c r="AK42" s="668" t="s">
        <v>9259</v>
      </c>
      <c r="AL42" s="2604">
        <v>1</v>
      </c>
      <c r="AM42" s="1861">
        <v>0</v>
      </c>
    </row>
    <row r="43" spans="1:40" ht="31.5">
      <c r="A43" s="1862">
        <v>2465</v>
      </c>
      <c r="B43" s="1473" t="s">
        <v>6292</v>
      </c>
      <c r="C43" s="1865" t="s">
        <v>6293</v>
      </c>
      <c r="D43" s="664" t="s">
        <v>37</v>
      </c>
      <c r="E43" s="664" t="s">
        <v>6294</v>
      </c>
      <c r="F43" s="1866" t="s">
        <v>26</v>
      </c>
      <c r="G43" s="1861">
        <v>50</v>
      </c>
      <c r="H43" s="683">
        <v>23.815750000000001</v>
      </c>
      <c r="I43" s="1860">
        <v>7.27</v>
      </c>
      <c r="J43" s="1861">
        <v>0</v>
      </c>
      <c r="K43" s="1861">
        <v>31.085750000000001</v>
      </c>
      <c r="L43" s="1861">
        <v>18.914249999999999</v>
      </c>
      <c r="M43" s="1861">
        <v>18.914000000000001</v>
      </c>
      <c r="N43" s="1861">
        <v>0</v>
      </c>
      <c r="O43" s="1861">
        <v>18.914000000000001</v>
      </c>
      <c r="P43" s="1861"/>
      <c r="Q43" s="1861"/>
      <c r="R43" s="1861"/>
      <c r="S43" s="1861"/>
      <c r="T43" s="1861"/>
      <c r="U43" s="1861"/>
      <c r="V43" s="1861"/>
      <c r="W43" s="1861"/>
      <c r="X43" s="1861"/>
      <c r="Y43" s="1861"/>
      <c r="Z43" s="466">
        <v>18.914000000000001</v>
      </c>
      <c r="AA43" s="466">
        <v>0</v>
      </c>
      <c r="AB43" s="21">
        <v>18.914000000000001</v>
      </c>
      <c r="AC43" s="21">
        <v>18.914000000000001</v>
      </c>
      <c r="AD43" s="21"/>
      <c r="AE43" s="21">
        <v>18.914000000000001</v>
      </c>
      <c r="AF43" s="21">
        <v>17.260926000000001</v>
      </c>
      <c r="AG43" s="21">
        <v>0</v>
      </c>
      <c r="AH43" s="21">
        <v>17.260926000000001</v>
      </c>
      <c r="AI43" s="1861"/>
      <c r="AJ43" s="1861"/>
      <c r="AK43" s="668" t="s">
        <v>9259</v>
      </c>
      <c r="AL43" s="2604">
        <v>1</v>
      </c>
      <c r="AM43" s="1861">
        <v>0</v>
      </c>
    </row>
    <row r="44" spans="1:40" ht="94.5">
      <c r="A44" s="1862">
        <v>2466</v>
      </c>
      <c r="B44" s="1868" t="s">
        <v>6295</v>
      </c>
      <c r="C44" s="666" t="s">
        <v>6296</v>
      </c>
      <c r="D44" s="664" t="s">
        <v>274</v>
      </c>
      <c r="E44" s="664" t="s">
        <v>4263</v>
      </c>
      <c r="F44" s="1859" t="s">
        <v>115</v>
      </c>
      <c r="G44" s="1861">
        <v>1595.7260000000001</v>
      </c>
      <c r="H44" s="683">
        <v>100</v>
      </c>
      <c r="I44" s="1860">
        <v>200</v>
      </c>
      <c r="J44" s="668">
        <v>0</v>
      </c>
      <c r="K44" s="1861">
        <v>300</v>
      </c>
      <c r="L44" s="1861">
        <v>1295.7260000000001</v>
      </c>
      <c r="M44" s="668">
        <v>70</v>
      </c>
      <c r="N44" s="668">
        <v>0</v>
      </c>
      <c r="O44" s="1861">
        <v>70</v>
      </c>
      <c r="P44" s="1861"/>
      <c r="Q44" s="1861"/>
      <c r="R44" s="1861"/>
      <c r="S44" s="1861"/>
      <c r="T44" s="1861"/>
      <c r="U44" s="1861"/>
      <c r="V44" s="1861">
        <v>103.749</v>
      </c>
      <c r="W44" s="1861"/>
      <c r="X44" s="1861"/>
      <c r="Y44" s="1861"/>
      <c r="Z44" s="466">
        <v>173.749</v>
      </c>
      <c r="AA44" s="466">
        <v>0</v>
      </c>
      <c r="AB44" s="21">
        <v>173.749</v>
      </c>
      <c r="AC44" s="21">
        <v>173.749</v>
      </c>
      <c r="AD44" s="21"/>
      <c r="AE44" s="21">
        <v>173.749</v>
      </c>
      <c r="AF44" s="21">
        <v>173.74098799999999</v>
      </c>
      <c r="AG44" s="21">
        <v>0</v>
      </c>
      <c r="AH44" s="21">
        <v>173.74098799999999</v>
      </c>
      <c r="AI44" s="1861"/>
      <c r="AJ44" s="668" t="s">
        <v>9665</v>
      </c>
      <c r="AK44" s="668" t="s">
        <v>10988</v>
      </c>
      <c r="AL44" s="2604">
        <v>0.25</v>
      </c>
      <c r="AM44" s="1861">
        <v>0</v>
      </c>
    </row>
    <row r="45" spans="1:40" ht="47.25">
      <c r="A45" s="1862">
        <v>2467</v>
      </c>
      <c r="B45" s="1868" t="s">
        <v>6297</v>
      </c>
      <c r="C45" s="666" t="s">
        <v>6298</v>
      </c>
      <c r="D45" s="664" t="s">
        <v>6217</v>
      </c>
      <c r="E45" s="664" t="s">
        <v>6299</v>
      </c>
      <c r="F45" s="1866" t="s">
        <v>26</v>
      </c>
      <c r="G45" s="1861">
        <v>99.974999999999994</v>
      </c>
      <c r="H45" s="683">
        <v>6.25</v>
      </c>
      <c r="I45" s="1860">
        <v>43.737500000000004</v>
      </c>
      <c r="J45" s="668">
        <v>0</v>
      </c>
      <c r="K45" s="1861">
        <v>49.987500000000004</v>
      </c>
      <c r="L45" s="1861">
        <v>49.98749999999999</v>
      </c>
      <c r="M45" s="668">
        <v>49.988</v>
      </c>
      <c r="N45" s="668">
        <v>0</v>
      </c>
      <c r="O45" s="1861">
        <v>49.988</v>
      </c>
      <c r="P45" s="1861"/>
      <c r="Q45" s="1861"/>
      <c r="R45" s="1861"/>
      <c r="S45" s="1861"/>
      <c r="T45" s="1861"/>
      <c r="U45" s="1861"/>
      <c r="V45" s="1861"/>
      <c r="W45" s="1861"/>
      <c r="X45" s="1861"/>
      <c r="Y45" s="1861"/>
      <c r="Z45" s="466">
        <v>49.988</v>
      </c>
      <c r="AA45" s="466">
        <v>0</v>
      </c>
      <c r="AB45" s="21">
        <v>49.988</v>
      </c>
      <c r="AC45" s="21">
        <v>49.988</v>
      </c>
      <c r="AD45" s="21"/>
      <c r="AE45" s="21">
        <v>49.988</v>
      </c>
      <c r="AF45" s="21">
        <v>41.491342000000003</v>
      </c>
      <c r="AG45" s="21">
        <v>0</v>
      </c>
      <c r="AH45" s="21">
        <v>41.491342000000003</v>
      </c>
      <c r="AI45" s="1861"/>
      <c r="AJ45" s="1861"/>
      <c r="AK45" s="668" t="s">
        <v>9259</v>
      </c>
      <c r="AL45" s="2604">
        <v>1</v>
      </c>
      <c r="AM45" s="1861">
        <v>0</v>
      </c>
    </row>
    <row r="46" spans="1:40" ht="63">
      <c r="A46" s="1862">
        <v>2468</v>
      </c>
      <c r="B46" s="1868" t="s">
        <v>6300</v>
      </c>
      <c r="C46" s="1865" t="s">
        <v>6301</v>
      </c>
      <c r="D46" s="681" t="s">
        <v>55</v>
      </c>
      <c r="E46" s="664" t="s">
        <v>6299</v>
      </c>
      <c r="F46" s="1866" t="s">
        <v>26</v>
      </c>
      <c r="G46" s="1861">
        <v>100</v>
      </c>
      <c r="H46" s="683">
        <v>6.2495070000000004</v>
      </c>
      <c r="I46" s="1860">
        <v>10.9375</v>
      </c>
      <c r="J46" s="668">
        <v>0</v>
      </c>
      <c r="K46" s="1861">
        <v>17.187007000000001</v>
      </c>
      <c r="L46" s="1861">
        <v>82.812993000000006</v>
      </c>
      <c r="M46" s="668">
        <v>82.813000000000002</v>
      </c>
      <c r="N46" s="668">
        <v>0</v>
      </c>
      <c r="O46" s="1861">
        <v>82.813000000000002</v>
      </c>
      <c r="P46" s="1861"/>
      <c r="Q46" s="1861"/>
      <c r="R46" s="1861"/>
      <c r="S46" s="1861"/>
      <c r="T46" s="1861"/>
      <c r="U46" s="1861"/>
      <c r="V46" s="1861"/>
      <c r="W46" s="1861"/>
      <c r="X46" s="1861"/>
      <c r="Y46" s="1861"/>
      <c r="Z46" s="466">
        <v>82.813000000000002</v>
      </c>
      <c r="AA46" s="466">
        <v>0</v>
      </c>
      <c r="AB46" s="21">
        <v>82.813000000000002</v>
      </c>
      <c r="AC46" s="21">
        <v>41.406500000000001</v>
      </c>
      <c r="AD46" s="21"/>
      <c r="AE46" s="21">
        <v>41.406500000000001</v>
      </c>
      <c r="AF46" s="21">
        <v>40.741356000000003</v>
      </c>
      <c r="AG46" s="21">
        <v>0</v>
      </c>
      <c r="AH46" s="21">
        <v>40.741356000000003</v>
      </c>
      <c r="AI46" s="1861"/>
      <c r="AJ46" s="1861"/>
      <c r="AK46" s="668" t="s">
        <v>9259</v>
      </c>
      <c r="AL46" s="2604">
        <v>0.5</v>
      </c>
      <c r="AM46" s="1861">
        <v>0</v>
      </c>
    </row>
    <row r="47" spans="1:40" ht="63">
      <c r="A47" s="1862">
        <v>2469</v>
      </c>
      <c r="B47" s="1868" t="s">
        <v>6302</v>
      </c>
      <c r="C47" s="1865" t="s">
        <v>6303</v>
      </c>
      <c r="D47" s="681" t="s">
        <v>55</v>
      </c>
      <c r="E47" s="664" t="s">
        <v>6299</v>
      </c>
      <c r="F47" s="1866" t="s">
        <v>26</v>
      </c>
      <c r="G47" s="1861">
        <v>100</v>
      </c>
      <c r="H47" s="683">
        <v>6.2484630000000001</v>
      </c>
      <c r="I47" s="1860">
        <v>32.813500000000005</v>
      </c>
      <c r="J47" s="668">
        <v>0</v>
      </c>
      <c r="K47" s="1861">
        <v>39.061963000000006</v>
      </c>
      <c r="L47" s="1861">
        <v>60.938036999999994</v>
      </c>
      <c r="M47" s="668">
        <v>60.938000000000002</v>
      </c>
      <c r="N47" s="668">
        <v>0</v>
      </c>
      <c r="O47" s="1861">
        <v>60.938000000000002</v>
      </c>
      <c r="P47" s="1861"/>
      <c r="Q47" s="1861"/>
      <c r="R47" s="1861"/>
      <c r="S47" s="1861"/>
      <c r="T47" s="1861"/>
      <c r="U47" s="1861"/>
      <c r="V47" s="1861"/>
      <c r="W47" s="1861"/>
      <c r="X47" s="1861"/>
      <c r="Y47" s="1861"/>
      <c r="Z47" s="466">
        <v>60.938000000000002</v>
      </c>
      <c r="AA47" s="466">
        <v>0</v>
      </c>
      <c r="AB47" s="21">
        <v>60.938000000000002</v>
      </c>
      <c r="AC47" s="21">
        <v>30.469000000000001</v>
      </c>
      <c r="AD47" s="21"/>
      <c r="AE47" s="21">
        <v>30.469000000000001</v>
      </c>
      <c r="AF47" s="21">
        <v>29.340252</v>
      </c>
      <c r="AG47" s="21">
        <v>0</v>
      </c>
      <c r="AH47" s="21">
        <v>29.340252</v>
      </c>
      <c r="AI47" s="1861"/>
      <c r="AJ47" s="668"/>
      <c r="AK47" s="668" t="s">
        <v>9259</v>
      </c>
      <c r="AL47" s="2604">
        <v>0.5</v>
      </c>
      <c r="AM47" s="1861">
        <v>0</v>
      </c>
    </row>
    <row r="48" spans="1:40" ht="31.5">
      <c r="A48" s="1862">
        <v>2470</v>
      </c>
      <c r="B48" s="1868" t="s">
        <v>6304</v>
      </c>
      <c r="C48" s="666" t="s">
        <v>6305</v>
      </c>
      <c r="D48" s="681" t="s">
        <v>55</v>
      </c>
      <c r="E48" s="664" t="s">
        <v>6299</v>
      </c>
      <c r="F48" s="1866" t="s">
        <v>26</v>
      </c>
      <c r="G48" s="1861">
        <v>50</v>
      </c>
      <c r="H48" s="683">
        <v>3.1163810000000001</v>
      </c>
      <c r="I48" s="1860">
        <v>16.406750000000002</v>
      </c>
      <c r="J48" s="668">
        <v>0</v>
      </c>
      <c r="K48" s="1861">
        <v>19.523131000000003</v>
      </c>
      <c r="L48" s="1861">
        <v>30.476868999999997</v>
      </c>
      <c r="M48" s="668">
        <v>30.477</v>
      </c>
      <c r="N48" s="668">
        <v>0</v>
      </c>
      <c r="O48" s="1861">
        <v>30.477</v>
      </c>
      <c r="P48" s="1861"/>
      <c r="Q48" s="1861"/>
      <c r="R48" s="1861"/>
      <c r="S48" s="1861"/>
      <c r="T48" s="1861"/>
      <c r="U48" s="1861"/>
      <c r="V48" s="1861"/>
      <c r="W48" s="1861"/>
      <c r="X48" s="1861"/>
      <c r="Y48" s="1861"/>
      <c r="Z48" s="466">
        <v>30.477</v>
      </c>
      <c r="AA48" s="466">
        <v>0</v>
      </c>
      <c r="AB48" s="21">
        <v>30.477</v>
      </c>
      <c r="AC48" s="21">
        <v>30.477</v>
      </c>
      <c r="AD48" s="21"/>
      <c r="AE48" s="21">
        <v>30.477</v>
      </c>
      <c r="AF48" s="21">
        <v>6.9771619999999999</v>
      </c>
      <c r="AG48" s="21">
        <v>0</v>
      </c>
      <c r="AH48" s="21">
        <v>6.9771619999999999</v>
      </c>
      <c r="AI48" s="1861"/>
      <c r="AJ48" s="1861"/>
      <c r="AK48" s="668" t="s">
        <v>9259</v>
      </c>
      <c r="AL48" s="2604">
        <v>1</v>
      </c>
      <c r="AM48" s="1861">
        <v>0</v>
      </c>
    </row>
    <row r="49" spans="1:39" ht="47.25">
      <c r="A49" s="1862">
        <v>2471</v>
      </c>
      <c r="B49" s="1868" t="s">
        <v>6306</v>
      </c>
      <c r="C49" s="666" t="s">
        <v>6307</v>
      </c>
      <c r="D49" s="664" t="s">
        <v>274</v>
      </c>
      <c r="E49" s="664" t="s">
        <v>6299</v>
      </c>
      <c r="F49" s="1866" t="s">
        <v>26</v>
      </c>
      <c r="G49" s="1861">
        <v>32.593000000000004</v>
      </c>
      <c r="H49" s="683">
        <v>1.911824</v>
      </c>
      <c r="I49" s="1860">
        <v>28.697999999999997</v>
      </c>
      <c r="J49" s="668">
        <v>0</v>
      </c>
      <c r="K49" s="1861">
        <v>30.609823999999996</v>
      </c>
      <c r="L49" s="1861">
        <v>1.9831760000000074</v>
      </c>
      <c r="M49" s="668">
        <v>1.9830000000000001</v>
      </c>
      <c r="N49" s="668">
        <v>0</v>
      </c>
      <c r="O49" s="1861">
        <v>1.9830000000000001</v>
      </c>
      <c r="P49" s="1861"/>
      <c r="Q49" s="1861"/>
      <c r="R49" s="1861"/>
      <c r="S49" s="1861"/>
      <c r="T49" s="1861"/>
      <c r="U49" s="1861"/>
      <c r="V49" s="1861"/>
      <c r="W49" s="1861"/>
      <c r="X49" s="1861"/>
      <c r="Y49" s="1861"/>
      <c r="Z49" s="466">
        <v>1.9830000000000001</v>
      </c>
      <c r="AA49" s="466">
        <v>0</v>
      </c>
      <c r="AB49" s="21">
        <v>1.9830000000000001</v>
      </c>
      <c r="AC49" s="21">
        <v>1.9830000000000001</v>
      </c>
      <c r="AD49" s="21"/>
      <c r="AE49" s="21">
        <v>1.9830000000000001</v>
      </c>
      <c r="AF49" s="21">
        <v>1.974</v>
      </c>
      <c r="AG49" s="21">
        <v>0</v>
      </c>
      <c r="AH49" s="21">
        <v>1.974</v>
      </c>
      <c r="AI49" s="1861"/>
      <c r="AJ49" s="1861"/>
      <c r="AK49" s="668" t="s">
        <v>9259</v>
      </c>
      <c r="AL49" s="2604">
        <v>1</v>
      </c>
      <c r="AM49" s="1861">
        <v>0</v>
      </c>
    </row>
    <row r="50" spans="1:39" ht="63">
      <c r="A50" s="1862">
        <v>2472</v>
      </c>
      <c r="B50" s="1868" t="s">
        <v>6308</v>
      </c>
      <c r="C50" s="666" t="s">
        <v>6309</v>
      </c>
      <c r="D50" s="664" t="s">
        <v>167</v>
      </c>
      <c r="E50" s="664" t="s">
        <v>6310</v>
      </c>
      <c r="F50" s="1859" t="s">
        <v>115</v>
      </c>
      <c r="G50" s="1861">
        <v>691.70399999999995</v>
      </c>
      <c r="H50" s="683">
        <v>0</v>
      </c>
      <c r="I50" s="1860">
        <v>16.550999999999998</v>
      </c>
      <c r="J50" s="668">
        <v>0</v>
      </c>
      <c r="K50" s="1861">
        <v>16.550999999999998</v>
      </c>
      <c r="L50" s="1861">
        <v>675.15299999999991</v>
      </c>
      <c r="M50" s="668">
        <v>50</v>
      </c>
      <c r="N50" s="668">
        <v>0</v>
      </c>
      <c r="O50" s="1861">
        <v>50</v>
      </c>
      <c r="P50" s="1861"/>
      <c r="Q50" s="1861"/>
      <c r="R50" s="1861"/>
      <c r="S50" s="1861"/>
      <c r="T50" s="1861"/>
      <c r="U50" s="1861"/>
      <c r="V50" s="1861"/>
      <c r="W50" s="1861"/>
      <c r="X50" s="1861"/>
      <c r="Y50" s="1861"/>
      <c r="Z50" s="466">
        <v>50</v>
      </c>
      <c r="AA50" s="466">
        <v>0</v>
      </c>
      <c r="AB50" s="21">
        <v>50</v>
      </c>
      <c r="AC50" s="21">
        <v>12.5</v>
      </c>
      <c r="AD50" s="21"/>
      <c r="AE50" s="21">
        <v>12.5</v>
      </c>
      <c r="AF50" s="21">
        <v>12.499076000000001</v>
      </c>
      <c r="AG50" s="21">
        <v>0</v>
      </c>
      <c r="AH50" s="21">
        <v>12.499076000000001</v>
      </c>
      <c r="AI50" s="1861"/>
      <c r="AJ50" s="1861"/>
      <c r="AK50" s="668" t="s">
        <v>9259</v>
      </c>
      <c r="AL50" s="2604">
        <v>0.25</v>
      </c>
      <c r="AM50" s="1861">
        <v>0</v>
      </c>
    </row>
    <row r="51" spans="1:39" ht="94.5">
      <c r="A51" s="1862">
        <v>2473</v>
      </c>
      <c r="B51" s="1868" t="s">
        <v>6311</v>
      </c>
      <c r="C51" s="666" t="s">
        <v>6312</v>
      </c>
      <c r="D51" s="664" t="s">
        <v>339</v>
      </c>
      <c r="E51" s="664" t="s">
        <v>6313</v>
      </c>
      <c r="F51" s="1859" t="s">
        <v>115</v>
      </c>
      <c r="G51" s="1861">
        <v>730.27099999999996</v>
      </c>
      <c r="H51" s="683">
        <v>40</v>
      </c>
      <c r="I51" s="1860">
        <v>138.05350000000001</v>
      </c>
      <c r="J51" s="668">
        <v>0</v>
      </c>
      <c r="K51" s="1861">
        <v>178.05350000000001</v>
      </c>
      <c r="L51" s="1861">
        <v>552.21749999999997</v>
      </c>
      <c r="M51" s="668">
        <v>50</v>
      </c>
      <c r="N51" s="668">
        <v>0</v>
      </c>
      <c r="O51" s="1861">
        <v>50</v>
      </c>
      <c r="P51" s="1861"/>
      <c r="Q51" s="1861"/>
      <c r="R51" s="1861"/>
      <c r="S51" s="1861"/>
      <c r="T51" s="1861"/>
      <c r="U51" s="1861"/>
      <c r="V51" s="1861"/>
      <c r="W51" s="1861"/>
      <c r="X51" s="1861"/>
      <c r="Y51" s="1861"/>
      <c r="Z51" s="466">
        <v>50</v>
      </c>
      <c r="AA51" s="466">
        <v>0</v>
      </c>
      <c r="AB51" s="21">
        <v>50</v>
      </c>
      <c r="AC51" s="21">
        <v>50</v>
      </c>
      <c r="AD51" s="21"/>
      <c r="AE51" s="21">
        <v>50</v>
      </c>
      <c r="AF51" s="21">
        <v>24.977647999999999</v>
      </c>
      <c r="AG51" s="21">
        <v>0</v>
      </c>
      <c r="AH51" s="21">
        <v>24.977647999999999</v>
      </c>
      <c r="AI51" s="1861"/>
      <c r="AJ51" s="1861"/>
      <c r="AK51" s="668" t="s">
        <v>12213</v>
      </c>
      <c r="AL51" s="2604">
        <v>0.25</v>
      </c>
      <c r="AM51" s="1861">
        <v>0</v>
      </c>
    </row>
    <row r="52" spans="1:39" ht="63">
      <c r="A52" s="1862">
        <v>2474</v>
      </c>
      <c r="B52" s="1868" t="s">
        <v>6314</v>
      </c>
      <c r="C52" s="666" t="s">
        <v>6315</v>
      </c>
      <c r="D52" s="664" t="s">
        <v>339</v>
      </c>
      <c r="E52" s="664" t="s">
        <v>6313</v>
      </c>
      <c r="F52" s="1859" t="s">
        <v>115</v>
      </c>
      <c r="G52" s="1861">
        <v>466</v>
      </c>
      <c r="H52" s="683">
        <v>31.25</v>
      </c>
      <c r="I52" s="1860">
        <v>86.9495</v>
      </c>
      <c r="J52" s="668">
        <v>0</v>
      </c>
      <c r="K52" s="1861">
        <v>118.1995</v>
      </c>
      <c r="L52" s="1861">
        <v>347.8005</v>
      </c>
      <c r="M52" s="668">
        <v>100</v>
      </c>
      <c r="N52" s="668">
        <v>0</v>
      </c>
      <c r="O52" s="1861">
        <v>100</v>
      </c>
      <c r="P52" s="1861"/>
      <c r="Q52" s="1861"/>
      <c r="R52" s="1861"/>
      <c r="S52" s="1861"/>
      <c r="T52" s="1861"/>
      <c r="U52" s="1861"/>
      <c r="V52" s="1861"/>
      <c r="W52" s="1861"/>
      <c r="X52" s="1861"/>
      <c r="Y52" s="1861"/>
      <c r="Z52" s="466">
        <v>100</v>
      </c>
      <c r="AA52" s="466">
        <v>0</v>
      </c>
      <c r="AB52" s="21">
        <v>100</v>
      </c>
      <c r="AC52" s="21">
        <v>25</v>
      </c>
      <c r="AD52" s="21"/>
      <c r="AE52" s="21">
        <v>25</v>
      </c>
      <c r="AF52" s="21">
        <v>24.998550000000002</v>
      </c>
      <c r="AG52" s="21">
        <v>0</v>
      </c>
      <c r="AH52" s="21">
        <v>24.998550000000002</v>
      </c>
      <c r="AI52" s="1861"/>
      <c r="AJ52" s="668" t="s">
        <v>9724</v>
      </c>
      <c r="AK52" s="668" t="s">
        <v>9259</v>
      </c>
      <c r="AL52" s="2604">
        <v>0.25</v>
      </c>
      <c r="AM52" s="1861">
        <v>0</v>
      </c>
    </row>
    <row r="53" spans="1:39" ht="47.25">
      <c r="A53" s="1862">
        <v>2475</v>
      </c>
      <c r="B53" s="1868" t="s">
        <v>6316</v>
      </c>
      <c r="C53" s="666" t="s">
        <v>6317</v>
      </c>
      <c r="D53" s="664" t="s">
        <v>339</v>
      </c>
      <c r="E53" s="664" t="s">
        <v>6299</v>
      </c>
      <c r="F53" s="1866" t="s">
        <v>26</v>
      </c>
      <c r="G53" s="1861">
        <v>150</v>
      </c>
      <c r="H53" s="683">
        <v>18.75</v>
      </c>
      <c r="I53" s="1860">
        <v>56.249500000000005</v>
      </c>
      <c r="J53" s="668">
        <v>0</v>
      </c>
      <c r="K53" s="1861">
        <v>74.999500000000012</v>
      </c>
      <c r="L53" s="1861">
        <v>75.000499999999988</v>
      </c>
      <c r="M53" s="668">
        <v>75.001000000000005</v>
      </c>
      <c r="N53" s="668">
        <v>0</v>
      </c>
      <c r="O53" s="1861">
        <v>75.001000000000005</v>
      </c>
      <c r="P53" s="1861"/>
      <c r="Q53" s="1861"/>
      <c r="R53" s="1861"/>
      <c r="S53" s="1861"/>
      <c r="T53" s="1861"/>
      <c r="U53" s="1861"/>
      <c r="V53" s="1861"/>
      <c r="W53" s="1861"/>
      <c r="X53" s="1861"/>
      <c r="Y53" s="1861"/>
      <c r="Z53" s="466">
        <v>75.001000000000005</v>
      </c>
      <c r="AA53" s="466">
        <v>0</v>
      </c>
      <c r="AB53" s="21">
        <v>75.001000000000005</v>
      </c>
      <c r="AC53" s="21">
        <v>75.000500000000002</v>
      </c>
      <c r="AD53" s="21"/>
      <c r="AE53" s="21">
        <v>75.000500000000002</v>
      </c>
      <c r="AF53" s="21">
        <v>74.964427000000001</v>
      </c>
      <c r="AG53" s="21">
        <v>0</v>
      </c>
      <c r="AH53" s="21">
        <v>74.964427000000001</v>
      </c>
      <c r="AI53" s="1861"/>
      <c r="AJ53" s="1861"/>
      <c r="AK53" s="668" t="s">
        <v>9735</v>
      </c>
      <c r="AL53" s="2604">
        <v>0.5</v>
      </c>
      <c r="AM53" s="1861">
        <v>0</v>
      </c>
    </row>
    <row r="54" spans="1:39" ht="47.25">
      <c r="A54" s="1862">
        <v>2476</v>
      </c>
      <c r="B54" s="1868" t="s">
        <v>6318</v>
      </c>
      <c r="C54" s="666" t="s">
        <v>6319</v>
      </c>
      <c r="D54" s="664" t="s">
        <v>339</v>
      </c>
      <c r="E54" s="664" t="s">
        <v>6299</v>
      </c>
      <c r="F54" s="1866" t="s">
        <v>26</v>
      </c>
      <c r="G54" s="668">
        <v>150</v>
      </c>
      <c r="H54" s="683">
        <v>18.75</v>
      </c>
      <c r="I54" s="1860">
        <v>56.249500000000005</v>
      </c>
      <c r="J54" s="668">
        <v>0</v>
      </c>
      <c r="K54" s="1861">
        <v>74.999500000000012</v>
      </c>
      <c r="L54" s="1861">
        <v>75.000499999999988</v>
      </c>
      <c r="M54" s="668">
        <v>75.001000000000005</v>
      </c>
      <c r="N54" s="668">
        <v>0</v>
      </c>
      <c r="O54" s="1861">
        <v>75.001000000000005</v>
      </c>
      <c r="P54" s="1861"/>
      <c r="Q54" s="1861"/>
      <c r="R54" s="1861"/>
      <c r="S54" s="1861"/>
      <c r="T54" s="1861"/>
      <c r="U54" s="1861"/>
      <c r="V54" s="1861"/>
      <c r="W54" s="1861"/>
      <c r="X54" s="1861"/>
      <c r="Y54" s="1861"/>
      <c r="Z54" s="466">
        <v>75.001000000000005</v>
      </c>
      <c r="AA54" s="466">
        <v>0</v>
      </c>
      <c r="AB54" s="21">
        <v>75.001000000000005</v>
      </c>
      <c r="AC54" s="21">
        <v>75.000500000000002</v>
      </c>
      <c r="AD54" s="21"/>
      <c r="AE54" s="21">
        <v>75.000500000000002</v>
      </c>
      <c r="AF54" s="21">
        <v>74.987117999999995</v>
      </c>
      <c r="AG54" s="21">
        <v>0</v>
      </c>
      <c r="AH54" s="21">
        <v>74.987117999999995</v>
      </c>
      <c r="AI54" s="1861"/>
      <c r="AJ54" s="1861"/>
      <c r="AK54" s="668" t="s">
        <v>9735</v>
      </c>
      <c r="AL54" s="2604">
        <v>0.5</v>
      </c>
      <c r="AM54" s="1861">
        <v>0</v>
      </c>
    </row>
    <row r="55" spans="1:39" ht="94.5">
      <c r="A55" s="1862">
        <v>2477</v>
      </c>
      <c r="B55" s="1868" t="s">
        <v>6320</v>
      </c>
      <c r="C55" s="666" t="s">
        <v>6321</v>
      </c>
      <c r="D55" s="664" t="s">
        <v>339</v>
      </c>
      <c r="E55" s="664" t="s">
        <v>6299</v>
      </c>
      <c r="F55" s="1859" t="s">
        <v>115</v>
      </c>
      <c r="G55" s="1861">
        <v>200</v>
      </c>
      <c r="H55" s="683">
        <v>25</v>
      </c>
      <c r="I55" s="1860">
        <v>35</v>
      </c>
      <c r="J55" s="668">
        <v>0</v>
      </c>
      <c r="K55" s="1861">
        <v>60</v>
      </c>
      <c r="L55" s="1861">
        <v>140</v>
      </c>
      <c r="M55" s="668">
        <v>50</v>
      </c>
      <c r="N55" s="668">
        <v>0</v>
      </c>
      <c r="O55" s="1861">
        <v>50</v>
      </c>
      <c r="P55" s="1861"/>
      <c r="Q55" s="1861"/>
      <c r="R55" s="1861"/>
      <c r="S55" s="1861"/>
      <c r="T55" s="1861"/>
      <c r="U55" s="1861"/>
      <c r="V55" s="1861"/>
      <c r="W55" s="1861"/>
      <c r="X55" s="1861"/>
      <c r="Y55" s="1861"/>
      <c r="Z55" s="466">
        <v>50</v>
      </c>
      <c r="AA55" s="466">
        <v>0</v>
      </c>
      <c r="AB55" s="21">
        <v>50</v>
      </c>
      <c r="AC55" s="21">
        <v>50</v>
      </c>
      <c r="AD55" s="21"/>
      <c r="AE55" s="21">
        <v>50</v>
      </c>
      <c r="AF55" s="21">
        <v>49.898026000000002</v>
      </c>
      <c r="AG55" s="21">
        <v>0</v>
      </c>
      <c r="AH55" s="21">
        <v>49.898026000000002</v>
      </c>
      <c r="AI55" s="1861"/>
      <c r="AJ55" s="1861"/>
      <c r="AK55" s="668" t="s">
        <v>12216</v>
      </c>
      <c r="AL55" s="2604">
        <v>0.25</v>
      </c>
      <c r="AM55" s="1861">
        <v>0</v>
      </c>
    </row>
    <row r="56" spans="1:39" ht="47.25">
      <c r="A56" s="1862">
        <v>2478</v>
      </c>
      <c r="B56" s="1868" t="s">
        <v>6322</v>
      </c>
      <c r="C56" s="666" t="s">
        <v>6323</v>
      </c>
      <c r="D56" s="664" t="s">
        <v>339</v>
      </c>
      <c r="E56" s="664" t="s">
        <v>6299</v>
      </c>
      <c r="F56" s="1866" t="s">
        <v>26</v>
      </c>
      <c r="G56" s="1861">
        <v>100</v>
      </c>
      <c r="H56" s="683">
        <v>12.5</v>
      </c>
      <c r="I56" s="1860">
        <v>43.749500000000005</v>
      </c>
      <c r="J56" s="668">
        <v>0</v>
      </c>
      <c r="K56" s="1861">
        <v>56.249500000000005</v>
      </c>
      <c r="L56" s="1861">
        <v>43.750499999999995</v>
      </c>
      <c r="M56" s="668">
        <v>43.750999999999998</v>
      </c>
      <c r="N56" s="668">
        <v>0</v>
      </c>
      <c r="O56" s="1861">
        <v>43.750999999999998</v>
      </c>
      <c r="P56" s="1861"/>
      <c r="Q56" s="1861"/>
      <c r="R56" s="1861"/>
      <c r="S56" s="1861"/>
      <c r="T56" s="1861"/>
      <c r="U56" s="1861"/>
      <c r="V56" s="1861"/>
      <c r="W56" s="1861"/>
      <c r="X56" s="1861"/>
      <c r="Y56" s="1861"/>
      <c r="Z56" s="466">
        <v>43.750999999999998</v>
      </c>
      <c r="AA56" s="466">
        <v>0</v>
      </c>
      <c r="AB56" s="21">
        <v>43.750999999999998</v>
      </c>
      <c r="AC56" s="21">
        <v>43.750999999999998</v>
      </c>
      <c r="AD56" s="21"/>
      <c r="AE56" s="21">
        <v>43.750999999999998</v>
      </c>
      <c r="AF56" s="21">
        <v>43.727200000000003</v>
      </c>
      <c r="AG56" s="21">
        <v>0</v>
      </c>
      <c r="AH56" s="21">
        <v>43.727200000000003</v>
      </c>
      <c r="AI56" s="1861"/>
      <c r="AJ56" s="1861"/>
      <c r="AK56" s="668" t="s">
        <v>9259</v>
      </c>
      <c r="AL56" s="2604">
        <v>1</v>
      </c>
      <c r="AM56" s="1861">
        <v>0</v>
      </c>
    </row>
    <row r="57" spans="1:39" ht="63">
      <c r="A57" s="1862">
        <v>2479</v>
      </c>
      <c r="B57" s="1868" t="s">
        <v>6324</v>
      </c>
      <c r="C57" s="666" t="s">
        <v>6325</v>
      </c>
      <c r="D57" s="664" t="s">
        <v>339</v>
      </c>
      <c r="E57" s="664" t="s">
        <v>6299</v>
      </c>
      <c r="F57" s="1866" t="s">
        <v>26</v>
      </c>
      <c r="G57" s="1861">
        <v>100</v>
      </c>
      <c r="H57" s="683">
        <v>12.5</v>
      </c>
      <c r="I57" s="1860">
        <v>43.749500000000005</v>
      </c>
      <c r="J57" s="668">
        <v>0</v>
      </c>
      <c r="K57" s="1861">
        <v>56.249500000000005</v>
      </c>
      <c r="L57" s="1861">
        <v>43.750499999999995</v>
      </c>
      <c r="M57" s="668">
        <v>43.750999999999998</v>
      </c>
      <c r="N57" s="668">
        <v>0</v>
      </c>
      <c r="O57" s="1861">
        <v>43.750999999999998</v>
      </c>
      <c r="P57" s="1861"/>
      <c r="Q57" s="1861"/>
      <c r="R57" s="1861"/>
      <c r="S57" s="1861"/>
      <c r="T57" s="1861"/>
      <c r="U57" s="1861"/>
      <c r="V57" s="1861"/>
      <c r="W57" s="1861"/>
      <c r="X57" s="1861"/>
      <c r="Y57" s="1861"/>
      <c r="Z57" s="466">
        <v>43.750999999999998</v>
      </c>
      <c r="AA57" s="466">
        <v>0</v>
      </c>
      <c r="AB57" s="21">
        <v>43.750999999999998</v>
      </c>
      <c r="AC57" s="21">
        <v>43.750999999999998</v>
      </c>
      <c r="AD57" s="21"/>
      <c r="AE57" s="21">
        <v>43.750999999999998</v>
      </c>
      <c r="AF57" s="21">
        <v>42.020359999999997</v>
      </c>
      <c r="AG57" s="21">
        <v>0</v>
      </c>
      <c r="AH57" s="21">
        <v>42.020359999999997</v>
      </c>
      <c r="AI57" s="1861"/>
      <c r="AJ57" s="668"/>
      <c r="AK57" s="668" t="s">
        <v>9259</v>
      </c>
      <c r="AL57" s="2604">
        <v>1</v>
      </c>
      <c r="AM57" s="1861">
        <v>0</v>
      </c>
    </row>
    <row r="58" spans="1:39" ht="47.25">
      <c r="A58" s="1862">
        <v>2480</v>
      </c>
      <c r="B58" s="1868" t="s">
        <v>6326</v>
      </c>
      <c r="C58" s="666" t="s">
        <v>6327</v>
      </c>
      <c r="D58" s="664" t="s">
        <v>339</v>
      </c>
      <c r="E58" s="664" t="s">
        <v>6299</v>
      </c>
      <c r="F58" s="1866" t="s">
        <v>26</v>
      </c>
      <c r="G58" s="1861">
        <v>100</v>
      </c>
      <c r="H58" s="683">
        <v>12.5</v>
      </c>
      <c r="I58" s="1860">
        <v>43.749500000000005</v>
      </c>
      <c r="J58" s="668">
        <v>0</v>
      </c>
      <c r="K58" s="1861">
        <v>56.249500000000005</v>
      </c>
      <c r="L58" s="1861">
        <v>43.750499999999995</v>
      </c>
      <c r="M58" s="668">
        <v>43.750999999999998</v>
      </c>
      <c r="N58" s="668">
        <v>0</v>
      </c>
      <c r="O58" s="1861">
        <v>43.750999999999998</v>
      </c>
      <c r="P58" s="1861"/>
      <c r="Q58" s="1861"/>
      <c r="R58" s="1861"/>
      <c r="S58" s="1861"/>
      <c r="T58" s="1861"/>
      <c r="U58" s="1861"/>
      <c r="V58" s="1861"/>
      <c r="W58" s="1861"/>
      <c r="X58" s="1861"/>
      <c r="Y58" s="1861"/>
      <c r="Z58" s="466">
        <v>43.750999999999998</v>
      </c>
      <c r="AA58" s="466">
        <v>0</v>
      </c>
      <c r="AB58" s="21">
        <v>43.750999999999998</v>
      </c>
      <c r="AC58" s="21">
        <v>43.750999999999998</v>
      </c>
      <c r="AD58" s="21"/>
      <c r="AE58" s="21">
        <v>43.750999999999998</v>
      </c>
      <c r="AF58" s="21">
        <v>43.665201000000003</v>
      </c>
      <c r="AG58" s="21">
        <v>0</v>
      </c>
      <c r="AH58" s="21">
        <v>43.665201000000003</v>
      </c>
      <c r="AI58" s="1861"/>
      <c r="AJ58" s="668"/>
      <c r="AK58" s="668" t="s">
        <v>9259</v>
      </c>
      <c r="AL58" s="2604">
        <v>1</v>
      </c>
      <c r="AM58" s="1861">
        <v>0</v>
      </c>
    </row>
    <row r="59" spans="1:39" ht="47.25">
      <c r="A59" s="1862">
        <v>2481</v>
      </c>
      <c r="B59" s="1868" t="s">
        <v>6328</v>
      </c>
      <c r="C59" s="666" t="s">
        <v>6329</v>
      </c>
      <c r="D59" s="670" t="s">
        <v>287</v>
      </c>
      <c r="E59" s="664" t="s">
        <v>6299</v>
      </c>
      <c r="F59" s="1866" t="s">
        <v>26</v>
      </c>
      <c r="G59" s="1861">
        <v>120</v>
      </c>
      <c r="H59" s="683">
        <v>14.697946</v>
      </c>
      <c r="I59" s="1860">
        <v>21</v>
      </c>
      <c r="J59" s="668">
        <v>0</v>
      </c>
      <c r="K59" s="1861">
        <v>35.697946000000002</v>
      </c>
      <c r="L59" s="1861">
        <v>84.302053999999998</v>
      </c>
      <c r="M59" s="668">
        <v>84.302000000000007</v>
      </c>
      <c r="N59" s="668">
        <v>0</v>
      </c>
      <c r="O59" s="1861">
        <v>84.302000000000007</v>
      </c>
      <c r="P59" s="1861"/>
      <c r="Q59" s="1861"/>
      <c r="R59" s="1861"/>
      <c r="S59" s="1861"/>
      <c r="T59" s="1861"/>
      <c r="U59" s="1861"/>
      <c r="V59" s="1861"/>
      <c r="W59" s="1861"/>
      <c r="X59" s="1861"/>
      <c r="Y59" s="1861"/>
      <c r="Z59" s="466">
        <v>84.302000000000007</v>
      </c>
      <c r="AA59" s="466">
        <v>0</v>
      </c>
      <c r="AB59" s="21">
        <v>84.302000000000007</v>
      </c>
      <c r="AC59" s="21">
        <v>84.302000000000007</v>
      </c>
      <c r="AD59" s="21"/>
      <c r="AE59" s="21">
        <v>84.302000000000007</v>
      </c>
      <c r="AF59" s="21">
        <v>84.779734000000005</v>
      </c>
      <c r="AG59" s="21">
        <v>0</v>
      </c>
      <c r="AH59" s="21">
        <v>84.779734000000005</v>
      </c>
      <c r="AI59" s="1861"/>
      <c r="AJ59" s="1861"/>
      <c r="AK59" s="668" t="s">
        <v>9467</v>
      </c>
      <c r="AL59" s="2604">
        <v>0.5</v>
      </c>
      <c r="AM59" s="1861">
        <v>0</v>
      </c>
    </row>
    <row r="60" spans="1:39" ht="31.5">
      <c r="A60" s="1862">
        <v>2482</v>
      </c>
      <c r="B60" s="1868" t="s">
        <v>6330</v>
      </c>
      <c r="C60" s="666" t="s">
        <v>6331</v>
      </c>
      <c r="D60" s="664" t="s">
        <v>271</v>
      </c>
      <c r="E60" s="664" t="s">
        <v>6299</v>
      </c>
      <c r="F60" s="1866" t="s">
        <v>26</v>
      </c>
      <c r="G60" s="1861">
        <v>100</v>
      </c>
      <c r="H60" s="683">
        <v>6.24</v>
      </c>
      <c r="I60" s="1860">
        <v>43.749500000000005</v>
      </c>
      <c r="J60" s="668">
        <v>0</v>
      </c>
      <c r="K60" s="1861">
        <v>49.989500000000007</v>
      </c>
      <c r="L60" s="1861">
        <v>50.010499999999993</v>
      </c>
      <c r="M60" s="668">
        <v>50.011000000000003</v>
      </c>
      <c r="N60" s="668">
        <v>0</v>
      </c>
      <c r="O60" s="1861">
        <v>50.011000000000003</v>
      </c>
      <c r="P60" s="1861"/>
      <c r="Q60" s="1861"/>
      <c r="R60" s="1861"/>
      <c r="S60" s="1861"/>
      <c r="T60" s="1861"/>
      <c r="U60" s="1861"/>
      <c r="V60" s="1861"/>
      <c r="W60" s="1861"/>
      <c r="X60" s="1861"/>
      <c r="Y60" s="1861"/>
      <c r="Z60" s="466">
        <v>50.011000000000003</v>
      </c>
      <c r="AA60" s="466">
        <v>0</v>
      </c>
      <c r="AB60" s="21">
        <v>50.011000000000003</v>
      </c>
      <c r="AC60" s="21">
        <v>25.005500000000001</v>
      </c>
      <c r="AD60" s="21"/>
      <c r="AE60" s="21">
        <v>25.005500000000001</v>
      </c>
      <c r="AF60" s="21">
        <v>0</v>
      </c>
      <c r="AG60" s="21">
        <v>0</v>
      </c>
      <c r="AH60" s="21">
        <v>0</v>
      </c>
      <c r="AI60" s="1861"/>
      <c r="AJ60" s="1861"/>
      <c r="AK60" s="668" t="s">
        <v>9259</v>
      </c>
      <c r="AL60" s="2604">
        <v>0.5</v>
      </c>
      <c r="AM60" s="1861">
        <v>0</v>
      </c>
    </row>
    <row r="61" spans="1:39" ht="47.25">
      <c r="A61" s="1862">
        <v>2483</v>
      </c>
      <c r="B61" s="1868" t="s">
        <v>6332</v>
      </c>
      <c r="C61" s="666" t="s">
        <v>6333</v>
      </c>
      <c r="D61" s="664" t="s">
        <v>271</v>
      </c>
      <c r="E61" s="664" t="s">
        <v>6299</v>
      </c>
      <c r="F61" s="1866" t="s">
        <v>26</v>
      </c>
      <c r="G61" s="1861">
        <v>100</v>
      </c>
      <c r="H61" s="683">
        <v>12.3</v>
      </c>
      <c r="I61" s="1860">
        <v>37.5</v>
      </c>
      <c r="J61" s="668">
        <v>0</v>
      </c>
      <c r="K61" s="1861">
        <v>49.8</v>
      </c>
      <c r="L61" s="1861">
        <v>50.2</v>
      </c>
      <c r="M61" s="668">
        <v>50.2</v>
      </c>
      <c r="N61" s="668">
        <v>0</v>
      </c>
      <c r="O61" s="1861">
        <v>50.2</v>
      </c>
      <c r="P61" s="1861"/>
      <c r="Q61" s="1861"/>
      <c r="R61" s="1861"/>
      <c r="S61" s="1861"/>
      <c r="T61" s="1861"/>
      <c r="U61" s="1861"/>
      <c r="V61" s="1861"/>
      <c r="W61" s="1861"/>
      <c r="X61" s="1861"/>
      <c r="Y61" s="1861"/>
      <c r="Z61" s="466">
        <v>50.2</v>
      </c>
      <c r="AA61" s="466">
        <v>0</v>
      </c>
      <c r="AB61" s="21">
        <v>50.2</v>
      </c>
      <c r="AC61" s="21">
        <v>50.2</v>
      </c>
      <c r="AD61" s="21"/>
      <c r="AE61" s="21">
        <v>50.2</v>
      </c>
      <c r="AF61" s="21">
        <v>44.418204000000003</v>
      </c>
      <c r="AG61" s="21">
        <v>0</v>
      </c>
      <c r="AH61" s="21">
        <v>44.418204000000003</v>
      </c>
      <c r="AI61" s="1861"/>
      <c r="AJ61" s="1861"/>
      <c r="AK61" s="668" t="s">
        <v>10398</v>
      </c>
      <c r="AL61" s="2604">
        <v>0.5</v>
      </c>
      <c r="AM61" s="1861">
        <v>0</v>
      </c>
    </row>
    <row r="62" spans="1:39" ht="78.75">
      <c r="A62" s="1862">
        <v>2484</v>
      </c>
      <c r="B62" s="1868" t="s">
        <v>6334</v>
      </c>
      <c r="C62" s="666" t="s">
        <v>6335</v>
      </c>
      <c r="D62" s="664" t="s">
        <v>266</v>
      </c>
      <c r="E62" s="664" t="s">
        <v>6299</v>
      </c>
      <c r="F62" s="1866" t="s">
        <v>26</v>
      </c>
      <c r="G62" s="1861">
        <v>195.38300000000001</v>
      </c>
      <c r="H62" s="683">
        <v>5.7438419999999999</v>
      </c>
      <c r="I62" s="1860">
        <v>16.419</v>
      </c>
      <c r="J62" s="668">
        <v>0</v>
      </c>
      <c r="K62" s="1861">
        <v>22.162842000000001</v>
      </c>
      <c r="L62" s="1861">
        <v>173.220158</v>
      </c>
      <c r="M62" s="668">
        <v>173.22</v>
      </c>
      <c r="N62" s="668">
        <v>0</v>
      </c>
      <c r="O62" s="1861">
        <v>173.22</v>
      </c>
      <c r="P62" s="1861">
        <v>10.257</v>
      </c>
      <c r="Q62" s="1861"/>
      <c r="R62" s="1861"/>
      <c r="S62" s="1861"/>
      <c r="T62" s="1861"/>
      <c r="U62" s="1861"/>
      <c r="V62" s="1861"/>
      <c r="W62" s="1861"/>
      <c r="X62" s="1861"/>
      <c r="Y62" s="1861"/>
      <c r="Z62" s="466">
        <v>183.477</v>
      </c>
      <c r="AA62" s="466">
        <v>0</v>
      </c>
      <c r="AB62" s="21">
        <v>183.477</v>
      </c>
      <c r="AC62" s="21">
        <v>183.477</v>
      </c>
      <c r="AD62" s="21"/>
      <c r="AE62" s="21">
        <v>183.477</v>
      </c>
      <c r="AF62" s="21">
        <v>183.410133</v>
      </c>
      <c r="AG62" s="21">
        <v>0</v>
      </c>
      <c r="AH62" s="21">
        <v>183.410133</v>
      </c>
      <c r="AI62" s="1861"/>
      <c r="AJ62" s="668" t="s">
        <v>11933</v>
      </c>
      <c r="AK62" s="668" t="s">
        <v>11934</v>
      </c>
      <c r="AL62" s="2604">
        <v>0.5</v>
      </c>
      <c r="AM62" s="1861">
        <v>0</v>
      </c>
    </row>
    <row r="63" spans="1:39" ht="94.5">
      <c r="A63" s="1862">
        <v>2485</v>
      </c>
      <c r="B63" s="1868" t="s">
        <v>6336</v>
      </c>
      <c r="C63" s="666" t="s">
        <v>6337</v>
      </c>
      <c r="D63" s="664" t="s">
        <v>266</v>
      </c>
      <c r="E63" s="664" t="s">
        <v>6338</v>
      </c>
      <c r="F63" s="1859" t="s">
        <v>115</v>
      </c>
      <c r="G63" s="1861">
        <v>197.28899999999999</v>
      </c>
      <c r="H63" s="683">
        <v>0</v>
      </c>
      <c r="I63" s="1860">
        <v>16.582750000000001</v>
      </c>
      <c r="J63" s="668">
        <v>0</v>
      </c>
      <c r="K63" s="1861">
        <v>16.582750000000001</v>
      </c>
      <c r="L63" s="1861">
        <v>180.70624999999998</v>
      </c>
      <c r="M63" s="668">
        <v>60</v>
      </c>
      <c r="N63" s="668">
        <v>0</v>
      </c>
      <c r="O63" s="1861">
        <v>60</v>
      </c>
      <c r="P63" s="1861"/>
      <c r="Q63" s="1861"/>
      <c r="R63" s="1861"/>
      <c r="S63" s="1861"/>
      <c r="T63" s="1861"/>
      <c r="U63" s="1861"/>
      <c r="V63" s="1861"/>
      <c r="W63" s="1861"/>
      <c r="X63" s="1861"/>
      <c r="Y63" s="1861"/>
      <c r="Z63" s="466">
        <v>60</v>
      </c>
      <c r="AA63" s="466">
        <v>0</v>
      </c>
      <c r="AB63" s="21">
        <v>60</v>
      </c>
      <c r="AC63" s="21">
        <v>60</v>
      </c>
      <c r="AD63" s="21"/>
      <c r="AE63" s="21">
        <v>60</v>
      </c>
      <c r="AF63" s="21">
        <v>67.330506</v>
      </c>
      <c r="AG63" s="21">
        <v>0</v>
      </c>
      <c r="AH63" s="21">
        <v>67.330506</v>
      </c>
      <c r="AI63" s="1861"/>
      <c r="AJ63" s="1861"/>
      <c r="AK63" s="668" t="s">
        <v>12209</v>
      </c>
      <c r="AL63" s="2604">
        <v>0.25</v>
      </c>
      <c r="AM63" s="1861">
        <v>0</v>
      </c>
    </row>
    <row r="64" spans="1:39" ht="63">
      <c r="A64" s="1862">
        <v>2486</v>
      </c>
      <c r="B64" s="1868" t="s">
        <v>6339</v>
      </c>
      <c r="C64" s="666" t="s">
        <v>6340</v>
      </c>
      <c r="D64" s="664" t="s">
        <v>266</v>
      </c>
      <c r="E64" s="664" t="s">
        <v>6338</v>
      </c>
      <c r="F64" s="1866" t="s">
        <v>26</v>
      </c>
      <c r="G64" s="1861">
        <v>169.14500000000001</v>
      </c>
      <c r="H64" s="683">
        <v>0</v>
      </c>
      <c r="I64" s="1860">
        <v>14.394500000000001</v>
      </c>
      <c r="J64" s="668">
        <v>0</v>
      </c>
      <c r="K64" s="1861">
        <v>14.394500000000001</v>
      </c>
      <c r="L64" s="1861">
        <v>154.75050000000002</v>
      </c>
      <c r="M64" s="668">
        <v>154.751</v>
      </c>
      <c r="N64" s="668">
        <v>0</v>
      </c>
      <c r="O64" s="1861">
        <v>154.751</v>
      </c>
      <c r="P64" s="1861">
        <v>14.394</v>
      </c>
      <c r="Q64" s="1861"/>
      <c r="R64" s="1861"/>
      <c r="S64" s="1861"/>
      <c r="T64" s="1861"/>
      <c r="U64" s="1861"/>
      <c r="V64" s="1861"/>
      <c r="W64" s="1861"/>
      <c r="X64" s="1861"/>
      <c r="Y64" s="1861"/>
      <c r="Z64" s="466">
        <v>169.14500000000001</v>
      </c>
      <c r="AA64" s="466">
        <v>0</v>
      </c>
      <c r="AB64" s="21">
        <v>169.14500000000001</v>
      </c>
      <c r="AC64" s="21">
        <v>169.14449999999999</v>
      </c>
      <c r="AD64" s="21"/>
      <c r="AE64" s="21">
        <v>169.14449999999999</v>
      </c>
      <c r="AF64" s="21">
        <v>169.00494900000001</v>
      </c>
      <c r="AG64" s="21">
        <v>0</v>
      </c>
      <c r="AH64" s="21">
        <v>169.00494900000001</v>
      </c>
      <c r="AI64" s="1861"/>
      <c r="AJ64" s="668" t="s">
        <v>11935</v>
      </c>
      <c r="AK64" s="668" t="s">
        <v>11931</v>
      </c>
      <c r="AL64" s="2604">
        <v>0.5</v>
      </c>
      <c r="AM64" s="1861">
        <v>0</v>
      </c>
    </row>
    <row r="65" spans="1:39" ht="94.5">
      <c r="A65" s="1862">
        <v>2487</v>
      </c>
      <c r="B65" s="1868" t="s">
        <v>6341</v>
      </c>
      <c r="C65" s="666" t="s">
        <v>6342</v>
      </c>
      <c r="D65" s="664" t="s">
        <v>342</v>
      </c>
      <c r="E65" s="664" t="s">
        <v>6343</v>
      </c>
      <c r="F65" s="1859" t="s">
        <v>115</v>
      </c>
      <c r="G65" s="1861">
        <v>195</v>
      </c>
      <c r="H65" s="683">
        <v>12.1875</v>
      </c>
      <c r="I65" s="1860">
        <v>36.561499999999995</v>
      </c>
      <c r="J65" s="668">
        <v>0</v>
      </c>
      <c r="K65" s="1861">
        <v>48.748999999999995</v>
      </c>
      <c r="L65" s="1861">
        <v>146.251</v>
      </c>
      <c r="M65" s="668">
        <v>36.11</v>
      </c>
      <c r="N65" s="668">
        <v>0</v>
      </c>
      <c r="O65" s="1861">
        <v>36.11</v>
      </c>
      <c r="P65" s="1861"/>
      <c r="Q65" s="1861"/>
      <c r="R65" s="1861"/>
      <c r="S65" s="1861"/>
      <c r="T65" s="1861"/>
      <c r="U65" s="1861"/>
      <c r="V65" s="1861"/>
      <c r="W65" s="1861"/>
      <c r="X65" s="1861"/>
      <c r="Y65" s="1861"/>
      <c r="Z65" s="466">
        <v>36.11</v>
      </c>
      <c r="AA65" s="466">
        <v>0</v>
      </c>
      <c r="AB65" s="21">
        <v>36.11</v>
      </c>
      <c r="AC65" s="21">
        <v>36.109499999999997</v>
      </c>
      <c r="AD65" s="21"/>
      <c r="AE65" s="21">
        <v>36.109499999999997</v>
      </c>
      <c r="AF65" s="21">
        <v>36.106754000000002</v>
      </c>
      <c r="AG65" s="21">
        <v>0</v>
      </c>
      <c r="AH65" s="21">
        <v>36.106754000000002</v>
      </c>
      <c r="AI65" s="1861"/>
      <c r="AJ65" s="1861"/>
      <c r="AK65" s="668" t="s">
        <v>12235</v>
      </c>
      <c r="AL65" s="2604">
        <v>0.25</v>
      </c>
      <c r="AM65" s="1861">
        <v>0</v>
      </c>
    </row>
    <row r="66" spans="1:39" ht="63">
      <c r="A66" s="1862">
        <v>2488</v>
      </c>
      <c r="B66" s="1868" t="s">
        <v>6344</v>
      </c>
      <c r="C66" s="666" t="s">
        <v>6345</v>
      </c>
      <c r="D66" s="664" t="s">
        <v>39</v>
      </c>
      <c r="E66" s="664" t="s">
        <v>6338</v>
      </c>
      <c r="F66" s="1866" t="s">
        <v>26</v>
      </c>
      <c r="G66" s="1861">
        <v>44.350999999999999</v>
      </c>
      <c r="H66" s="683">
        <v>0</v>
      </c>
      <c r="I66" s="1860">
        <v>35.456000000000003</v>
      </c>
      <c r="J66" s="668">
        <v>0</v>
      </c>
      <c r="K66" s="1861">
        <v>35.456000000000003</v>
      </c>
      <c r="L66" s="1861">
        <v>8.894999999999996</v>
      </c>
      <c r="M66" s="668">
        <v>8.8949999999999996</v>
      </c>
      <c r="N66" s="668">
        <v>0</v>
      </c>
      <c r="O66" s="1861">
        <v>8.8949999999999996</v>
      </c>
      <c r="P66" s="1861"/>
      <c r="Q66" s="1861"/>
      <c r="R66" s="1861"/>
      <c r="S66" s="1861"/>
      <c r="T66" s="1861"/>
      <c r="U66" s="1861"/>
      <c r="V66" s="1861"/>
      <c r="W66" s="1861"/>
      <c r="X66" s="1861"/>
      <c r="Y66" s="1861"/>
      <c r="Z66" s="466">
        <v>8.8949999999999996</v>
      </c>
      <c r="AA66" s="466">
        <v>0</v>
      </c>
      <c r="AB66" s="21">
        <v>8.8949999999999996</v>
      </c>
      <c r="AC66" s="21">
        <v>8.8949999999999996</v>
      </c>
      <c r="AD66" s="21"/>
      <c r="AE66" s="21">
        <v>8.8949999999999996</v>
      </c>
      <c r="AF66" s="21">
        <v>8.885173</v>
      </c>
      <c r="AG66" s="21">
        <v>0</v>
      </c>
      <c r="AH66" s="21">
        <v>8.885173</v>
      </c>
      <c r="AI66" s="1861"/>
      <c r="AJ66" s="1861"/>
      <c r="AK66" s="668" t="s">
        <v>9259</v>
      </c>
      <c r="AL66" s="2604">
        <v>1</v>
      </c>
      <c r="AM66" s="1861">
        <v>0</v>
      </c>
    </row>
    <row r="67" spans="1:39" ht="63">
      <c r="A67" s="1862">
        <v>2489</v>
      </c>
      <c r="B67" s="1868" t="s">
        <v>6346</v>
      </c>
      <c r="C67" s="666" t="s">
        <v>6347</v>
      </c>
      <c r="D67" s="664" t="s">
        <v>39</v>
      </c>
      <c r="E67" s="664" t="s">
        <v>6310</v>
      </c>
      <c r="F67" s="1859" t="s">
        <v>115</v>
      </c>
      <c r="G67" s="1861">
        <v>1109.857</v>
      </c>
      <c r="H67" s="683">
        <v>0</v>
      </c>
      <c r="I67" s="1860">
        <v>55.493000000000002</v>
      </c>
      <c r="J67" s="668">
        <v>0</v>
      </c>
      <c r="K67" s="1861">
        <v>55.493000000000002</v>
      </c>
      <c r="L67" s="1861">
        <v>1054.364</v>
      </c>
      <c r="M67" s="668">
        <v>200</v>
      </c>
      <c r="N67" s="668">
        <v>0</v>
      </c>
      <c r="O67" s="1861">
        <v>200</v>
      </c>
      <c r="P67" s="1861"/>
      <c r="Q67" s="1861"/>
      <c r="R67" s="1861"/>
      <c r="S67" s="1861"/>
      <c r="T67" s="1861"/>
      <c r="U67" s="1861"/>
      <c r="V67" s="1861"/>
      <c r="W67" s="1861"/>
      <c r="X67" s="1861"/>
      <c r="Y67" s="1861"/>
      <c r="Z67" s="466">
        <v>200</v>
      </c>
      <c r="AA67" s="466">
        <v>0</v>
      </c>
      <c r="AB67" s="21">
        <v>200</v>
      </c>
      <c r="AC67" s="21">
        <v>200</v>
      </c>
      <c r="AD67" s="21"/>
      <c r="AE67" s="21">
        <v>200</v>
      </c>
      <c r="AF67" s="21">
        <v>199.99523600000001</v>
      </c>
      <c r="AG67" s="21">
        <v>0</v>
      </c>
      <c r="AH67" s="21">
        <v>199.99523600000001</v>
      </c>
      <c r="AI67" s="1861"/>
      <c r="AJ67" s="1861"/>
      <c r="AK67" s="668" t="s">
        <v>10503</v>
      </c>
      <c r="AL67" s="2604">
        <v>0.25</v>
      </c>
      <c r="AM67" s="1861">
        <v>0</v>
      </c>
    </row>
    <row r="68" spans="1:39" ht="63">
      <c r="A68" s="1862">
        <v>2490</v>
      </c>
      <c r="B68" s="1868" t="s">
        <v>6348</v>
      </c>
      <c r="C68" s="666" t="s">
        <v>6349</v>
      </c>
      <c r="D68" s="664" t="s">
        <v>39</v>
      </c>
      <c r="E68" s="664" t="s">
        <v>6338</v>
      </c>
      <c r="F68" s="1859" t="s">
        <v>115</v>
      </c>
      <c r="G68" s="1861">
        <v>155.697</v>
      </c>
      <c r="H68" s="683">
        <v>0</v>
      </c>
      <c r="I68" s="1860">
        <v>15.285</v>
      </c>
      <c r="J68" s="668">
        <v>0</v>
      </c>
      <c r="K68" s="1861">
        <v>15.285</v>
      </c>
      <c r="L68" s="1861">
        <v>140.41200000000001</v>
      </c>
      <c r="M68" s="668">
        <v>70</v>
      </c>
      <c r="N68" s="668">
        <v>0</v>
      </c>
      <c r="O68" s="1861">
        <v>70</v>
      </c>
      <c r="P68" s="1861"/>
      <c r="Q68" s="1861"/>
      <c r="R68" s="1861"/>
      <c r="S68" s="1861"/>
      <c r="T68" s="1861"/>
      <c r="U68" s="1861"/>
      <c r="V68" s="1861"/>
      <c r="W68" s="1861"/>
      <c r="X68" s="1861"/>
      <c r="Y68" s="1861"/>
      <c r="Z68" s="466">
        <v>70</v>
      </c>
      <c r="AA68" s="466">
        <v>0</v>
      </c>
      <c r="AB68" s="21">
        <v>70</v>
      </c>
      <c r="AC68" s="21">
        <v>70</v>
      </c>
      <c r="AD68" s="21"/>
      <c r="AE68" s="21">
        <v>70</v>
      </c>
      <c r="AF68" s="21">
        <v>69.999362000000005</v>
      </c>
      <c r="AG68" s="21">
        <v>0</v>
      </c>
      <c r="AH68" s="21">
        <v>69.999362000000005</v>
      </c>
      <c r="AI68" s="1861"/>
      <c r="AJ68" s="1861"/>
      <c r="AK68" s="668" t="s">
        <v>10504</v>
      </c>
      <c r="AL68" s="2604">
        <v>0.25</v>
      </c>
      <c r="AM68" s="1861">
        <v>0</v>
      </c>
    </row>
    <row r="69" spans="1:39" ht="47.25">
      <c r="A69" s="1862">
        <v>2491</v>
      </c>
      <c r="B69" s="1868" t="s">
        <v>6350</v>
      </c>
      <c r="C69" s="666" t="s">
        <v>6351</v>
      </c>
      <c r="D69" s="664" t="s">
        <v>39</v>
      </c>
      <c r="E69" s="664" t="s">
        <v>6338</v>
      </c>
      <c r="F69" s="1866" t="s">
        <v>26</v>
      </c>
      <c r="G69" s="1861">
        <v>319.91000000000003</v>
      </c>
      <c r="H69" s="683">
        <v>0</v>
      </c>
      <c r="I69" s="1860">
        <v>30.995000000000001</v>
      </c>
      <c r="J69" s="668">
        <v>0</v>
      </c>
      <c r="K69" s="1861">
        <v>30.995000000000001</v>
      </c>
      <c r="L69" s="1861">
        <v>288.91500000000002</v>
      </c>
      <c r="M69" s="668">
        <v>288.91500000000002</v>
      </c>
      <c r="N69" s="668">
        <v>0</v>
      </c>
      <c r="O69" s="1861">
        <v>288.91500000000002</v>
      </c>
      <c r="P69" s="1861"/>
      <c r="Q69" s="1861"/>
      <c r="R69" s="1861"/>
      <c r="S69" s="1861"/>
      <c r="T69" s="1861"/>
      <c r="U69" s="1861"/>
      <c r="V69" s="1861"/>
      <c r="W69" s="1861"/>
      <c r="X69" s="1861"/>
      <c r="Y69" s="1861"/>
      <c r="Z69" s="466">
        <v>288.91500000000002</v>
      </c>
      <c r="AA69" s="466">
        <v>0</v>
      </c>
      <c r="AB69" s="21">
        <v>288.91500000000002</v>
      </c>
      <c r="AC69" s="21">
        <v>288.91449999999998</v>
      </c>
      <c r="AD69" s="21"/>
      <c r="AE69" s="21">
        <v>288.91449999999998</v>
      </c>
      <c r="AF69" s="21">
        <v>288.91500000000002</v>
      </c>
      <c r="AG69" s="21">
        <v>0</v>
      </c>
      <c r="AH69" s="21">
        <v>288.91500000000002</v>
      </c>
      <c r="AI69" s="1861"/>
      <c r="AJ69" s="668"/>
      <c r="AK69" s="668" t="s">
        <v>9735</v>
      </c>
      <c r="AL69" s="2604">
        <v>0.5</v>
      </c>
      <c r="AM69" s="1861">
        <v>0</v>
      </c>
    </row>
    <row r="70" spans="1:39" ht="31.5">
      <c r="A70" s="1862">
        <v>2492</v>
      </c>
      <c r="B70" s="1868" t="s">
        <v>6352</v>
      </c>
      <c r="C70" s="666" t="s">
        <v>6353</v>
      </c>
      <c r="D70" s="664" t="s">
        <v>124</v>
      </c>
      <c r="E70" s="664" t="s">
        <v>6338</v>
      </c>
      <c r="F70" s="1866" t="s">
        <v>26</v>
      </c>
      <c r="G70" s="1861">
        <v>80</v>
      </c>
      <c r="H70" s="683">
        <v>15</v>
      </c>
      <c r="I70" s="1860">
        <v>32.5</v>
      </c>
      <c r="J70" s="668">
        <v>0</v>
      </c>
      <c r="K70" s="1861">
        <v>47.5</v>
      </c>
      <c r="L70" s="1861">
        <v>32.5</v>
      </c>
      <c r="M70" s="668">
        <v>32.5</v>
      </c>
      <c r="N70" s="668">
        <v>0</v>
      </c>
      <c r="O70" s="1861">
        <v>32.5</v>
      </c>
      <c r="P70" s="1861"/>
      <c r="Q70" s="1861"/>
      <c r="R70" s="1861"/>
      <c r="S70" s="1861"/>
      <c r="T70" s="1861"/>
      <c r="U70" s="1861"/>
      <c r="V70" s="1861"/>
      <c r="W70" s="1861"/>
      <c r="X70" s="1861"/>
      <c r="Y70" s="1861"/>
      <c r="Z70" s="466">
        <v>32.5</v>
      </c>
      <c r="AA70" s="466">
        <v>0</v>
      </c>
      <c r="AB70" s="21">
        <v>32.5</v>
      </c>
      <c r="AC70" s="21">
        <v>32.5</v>
      </c>
      <c r="AD70" s="21"/>
      <c r="AE70" s="21">
        <v>32.5</v>
      </c>
      <c r="AF70" s="21">
        <v>32.499786</v>
      </c>
      <c r="AG70" s="21">
        <v>0</v>
      </c>
      <c r="AH70" s="21">
        <v>32.499786</v>
      </c>
      <c r="AI70" s="1861"/>
      <c r="AJ70" s="1861"/>
      <c r="AK70" s="668" t="s">
        <v>9259</v>
      </c>
      <c r="AL70" s="2604">
        <v>1</v>
      </c>
      <c r="AM70" s="1861">
        <v>0</v>
      </c>
    </row>
    <row r="71" spans="1:39" ht="31.5">
      <c r="A71" s="1862">
        <v>2493</v>
      </c>
      <c r="B71" s="1868" t="s">
        <v>6354</v>
      </c>
      <c r="C71" s="666" t="s">
        <v>6355</v>
      </c>
      <c r="D71" s="664" t="s">
        <v>124</v>
      </c>
      <c r="E71" s="664" t="s">
        <v>6299</v>
      </c>
      <c r="F71" s="1866" t="s">
        <v>26</v>
      </c>
      <c r="G71" s="1861">
        <v>50</v>
      </c>
      <c r="H71" s="683">
        <v>12.5</v>
      </c>
      <c r="I71" s="1860">
        <v>12.5</v>
      </c>
      <c r="J71" s="668">
        <v>0</v>
      </c>
      <c r="K71" s="1861">
        <v>25</v>
      </c>
      <c r="L71" s="1861">
        <v>25</v>
      </c>
      <c r="M71" s="668">
        <v>25</v>
      </c>
      <c r="N71" s="668">
        <v>0</v>
      </c>
      <c r="O71" s="1861">
        <v>25</v>
      </c>
      <c r="P71" s="1861"/>
      <c r="Q71" s="1861"/>
      <c r="R71" s="1861"/>
      <c r="S71" s="1861"/>
      <c r="T71" s="1861"/>
      <c r="U71" s="1861"/>
      <c r="V71" s="1861"/>
      <c r="W71" s="1861"/>
      <c r="X71" s="1861"/>
      <c r="Y71" s="1861"/>
      <c r="Z71" s="466">
        <v>25</v>
      </c>
      <c r="AA71" s="466">
        <v>0</v>
      </c>
      <c r="AB71" s="21">
        <v>25</v>
      </c>
      <c r="AC71" s="21">
        <v>25</v>
      </c>
      <c r="AD71" s="21"/>
      <c r="AE71" s="21">
        <v>25</v>
      </c>
      <c r="AF71" s="21">
        <v>24.999998000000001</v>
      </c>
      <c r="AG71" s="21">
        <v>0</v>
      </c>
      <c r="AH71" s="21">
        <v>24.999998000000001</v>
      </c>
      <c r="AI71" s="1861"/>
      <c r="AJ71" s="1861"/>
      <c r="AK71" s="668" t="s">
        <v>9259</v>
      </c>
      <c r="AL71" s="2604">
        <v>1</v>
      </c>
      <c r="AM71" s="1861">
        <v>0</v>
      </c>
    </row>
    <row r="72" spans="1:39" ht="31.5">
      <c r="A72" s="1862">
        <v>2494</v>
      </c>
      <c r="B72" s="1868" t="s">
        <v>6356</v>
      </c>
      <c r="C72" s="666" t="s">
        <v>6357</v>
      </c>
      <c r="D72" s="664" t="s">
        <v>332</v>
      </c>
      <c r="E72" s="664" t="s">
        <v>6299</v>
      </c>
      <c r="F72" s="1866" t="s">
        <v>26</v>
      </c>
      <c r="G72" s="1861">
        <v>49.38</v>
      </c>
      <c r="H72" s="683">
        <v>6.163208</v>
      </c>
      <c r="I72" s="1860">
        <v>18.440000000000001</v>
      </c>
      <c r="J72" s="668">
        <v>0</v>
      </c>
      <c r="K72" s="1861">
        <v>24.603208000000002</v>
      </c>
      <c r="L72" s="1861">
        <v>24.776792</v>
      </c>
      <c r="M72" s="668">
        <v>24.777000000000001</v>
      </c>
      <c r="N72" s="668">
        <v>0</v>
      </c>
      <c r="O72" s="1861">
        <v>24.777000000000001</v>
      </c>
      <c r="P72" s="1861"/>
      <c r="Q72" s="1861"/>
      <c r="R72" s="1861"/>
      <c r="S72" s="1861"/>
      <c r="T72" s="1861"/>
      <c r="U72" s="1861"/>
      <c r="V72" s="1861"/>
      <c r="W72" s="1861"/>
      <c r="X72" s="1861"/>
      <c r="Y72" s="1861"/>
      <c r="Z72" s="466">
        <v>24.777000000000001</v>
      </c>
      <c r="AA72" s="466">
        <v>0</v>
      </c>
      <c r="AB72" s="21">
        <v>24.777000000000001</v>
      </c>
      <c r="AC72" s="21">
        <v>24.777000000000001</v>
      </c>
      <c r="AD72" s="21"/>
      <c r="AE72" s="21">
        <v>24.777000000000001</v>
      </c>
      <c r="AF72" s="21">
        <v>24.772971999999999</v>
      </c>
      <c r="AG72" s="21">
        <v>0</v>
      </c>
      <c r="AH72" s="21">
        <v>24.772971999999999</v>
      </c>
      <c r="AI72" s="1861"/>
      <c r="AJ72" s="1861"/>
      <c r="AK72" s="668" t="s">
        <v>9259</v>
      </c>
      <c r="AL72" s="2604">
        <v>1</v>
      </c>
      <c r="AM72" s="1861">
        <v>0</v>
      </c>
    </row>
    <row r="73" spans="1:39" ht="47.25">
      <c r="A73" s="1862">
        <v>2495</v>
      </c>
      <c r="B73" s="1868" t="s">
        <v>6358</v>
      </c>
      <c r="C73" s="666" t="s">
        <v>6359</v>
      </c>
      <c r="D73" s="664" t="s">
        <v>332</v>
      </c>
      <c r="E73" s="664" t="s">
        <v>6343</v>
      </c>
      <c r="F73" s="1866" t="s">
        <v>26</v>
      </c>
      <c r="G73" s="1861">
        <v>40</v>
      </c>
      <c r="H73" s="683">
        <v>5</v>
      </c>
      <c r="I73" s="1860">
        <v>15</v>
      </c>
      <c r="J73" s="668">
        <v>0</v>
      </c>
      <c r="K73" s="1861">
        <v>20</v>
      </c>
      <c r="L73" s="1861">
        <v>20</v>
      </c>
      <c r="M73" s="668">
        <v>20</v>
      </c>
      <c r="N73" s="668">
        <v>0</v>
      </c>
      <c r="O73" s="1861">
        <v>20</v>
      </c>
      <c r="P73" s="1861"/>
      <c r="Q73" s="1861"/>
      <c r="R73" s="1861"/>
      <c r="S73" s="1861"/>
      <c r="T73" s="1861"/>
      <c r="U73" s="1861"/>
      <c r="V73" s="1861"/>
      <c r="W73" s="1861"/>
      <c r="X73" s="1861"/>
      <c r="Y73" s="1861"/>
      <c r="Z73" s="466">
        <v>20</v>
      </c>
      <c r="AA73" s="466">
        <v>0</v>
      </c>
      <c r="AB73" s="21">
        <v>20</v>
      </c>
      <c r="AC73" s="21">
        <v>20</v>
      </c>
      <c r="AD73" s="21"/>
      <c r="AE73" s="21">
        <v>20</v>
      </c>
      <c r="AF73" s="21">
        <v>19.983774</v>
      </c>
      <c r="AG73" s="21">
        <v>0</v>
      </c>
      <c r="AH73" s="21">
        <v>19.983774</v>
      </c>
      <c r="AI73" s="1861"/>
      <c r="AJ73" s="1861"/>
      <c r="AK73" s="668" t="s">
        <v>9259</v>
      </c>
      <c r="AL73" s="2604">
        <v>1</v>
      </c>
      <c r="AM73" s="1861">
        <v>0</v>
      </c>
    </row>
    <row r="74" spans="1:39" ht="78.75">
      <c r="A74" s="1862">
        <v>2496</v>
      </c>
      <c r="B74" s="1868" t="s">
        <v>6360</v>
      </c>
      <c r="C74" s="666" t="s">
        <v>6361</v>
      </c>
      <c r="D74" s="664" t="s">
        <v>294</v>
      </c>
      <c r="E74" s="664" t="s">
        <v>6362</v>
      </c>
      <c r="F74" s="1866" t="s">
        <v>26</v>
      </c>
      <c r="G74" s="1861">
        <v>50</v>
      </c>
      <c r="H74" s="683">
        <v>0</v>
      </c>
      <c r="I74" s="1860">
        <v>25</v>
      </c>
      <c r="J74" s="668">
        <v>0</v>
      </c>
      <c r="K74" s="1861">
        <v>25</v>
      </c>
      <c r="L74" s="1861">
        <v>25</v>
      </c>
      <c r="M74" s="668">
        <v>25</v>
      </c>
      <c r="N74" s="668">
        <v>0</v>
      </c>
      <c r="O74" s="1861">
        <v>25</v>
      </c>
      <c r="P74" s="1861"/>
      <c r="Q74" s="1861"/>
      <c r="R74" s="1861"/>
      <c r="S74" s="1861"/>
      <c r="T74" s="1861"/>
      <c r="U74" s="1861"/>
      <c r="V74" s="1861"/>
      <c r="W74" s="1861"/>
      <c r="X74" s="1861"/>
      <c r="Y74" s="1861"/>
      <c r="Z74" s="466">
        <v>25</v>
      </c>
      <c r="AA74" s="466">
        <v>0</v>
      </c>
      <c r="AB74" s="21">
        <v>25</v>
      </c>
      <c r="AC74" s="21">
        <v>25</v>
      </c>
      <c r="AD74" s="21"/>
      <c r="AE74" s="21">
        <v>25</v>
      </c>
      <c r="AF74" s="21">
        <v>13.352463</v>
      </c>
      <c r="AG74" s="21">
        <v>0</v>
      </c>
      <c r="AH74" s="21">
        <v>13.352463</v>
      </c>
      <c r="AI74" s="1861"/>
      <c r="AJ74" s="1861"/>
      <c r="AK74" s="668" t="s">
        <v>9259</v>
      </c>
      <c r="AL74" s="2604">
        <v>1</v>
      </c>
      <c r="AM74" s="1861">
        <v>0</v>
      </c>
    </row>
    <row r="75" spans="1:39" ht="110.25">
      <c r="A75" s="1862">
        <v>2497</v>
      </c>
      <c r="B75" s="1868" t="s">
        <v>6363</v>
      </c>
      <c r="C75" s="666" t="s">
        <v>6364</v>
      </c>
      <c r="D75" s="664" t="s">
        <v>294</v>
      </c>
      <c r="E75" s="664" t="s">
        <v>6362</v>
      </c>
      <c r="F75" s="1866" t="s">
        <v>26</v>
      </c>
      <c r="G75" s="1861">
        <v>75</v>
      </c>
      <c r="H75" s="683">
        <v>0</v>
      </c>
      <c r="I75" s="1860">
        <v>37.5</v>
      </c>
      <c r="J75" s="668">
        <v>0</v>
      </c>
      <c r="K75" s="1861">
        <v>37.5</v>
      </c>
      <c r="L75" s="1861">
        <v>37.5</v>
      </c>
      <c r="M75" s="668">
        <v>37.5</v>
      </c>
      <c r="N75" s="668">
        <v>0</v>
      </c>
      <c r="O75" s="1861">
        <v>37.5</v>
      </c>
      <c r="P75" s="1861"/>
      <c r="Q75" s="1861"/>
      <c r="R75" s="1861"/>
      <c r="S75" s="1861"/>
      <c r="T75" s="1861"/>
      <c r="U75" s="1861"/>
      <c r="V75" s="1861"/>
      <c r="W75" s="1861"/>
      <c r="X75" s="1861"/>
      <c r="Y75" s="1861"/>
      <c r="Z75" s="466">
        <v>37.5</v>
      </c>
      <c r="AA75" s="466">
        <v>0</v>
      </c>
      <c r="AB75" s="21">
        <v>37.5</v>
      </c>
      <c r="AC75" s="21">
        <v>37.5</v>
      </c>
      <c r="AD75" s="21"/>
      <c r="AE75" s="21">
        <v>37.5</v>
      </c>
      <c r="AF75" s="21">
        <v>26.782088000000002</v>
      </c>
      <c r="AG75" s="21">
        <v>0</v>
      </c>
      <c r="AH75" s="21">
        <v>26.782088000000002</v>
      </c>
      <c r="AI75" s="1861"/>
      <c r="AJ75" s="1861"/>
      <c r="AK75" s="668" t="s">
        <v>9259</v>
      </c>
      <c r="AL75" s="2604">
        <v>1</v>
      </c>
      <c r="AM75" s="1861">
        <v>0</v>
      </c>
    </row>
    <row r="76" spans="1:39" ht="141.75">
      <c r="A76" s="1862">
        <v>2498</v>
      </c>
      <c r="B76" s="1868" t="s">
        <v>6365</v>
      </c>
      <c r="C76" s="666" t="s">
        <v>6366</v>
      </c>
      <c r="D76" s="664" t="s">
        <v>294</v>
      </c>
      <c r="E76" s="664" t="s">
        <v>6362</v>
      </c>
      <c r="F76" s="1866" t="s">
        <v>26</v>
      </c>
      <c r="G76" s="1861">
        <v>75</v>
      </c>
      <c r="H76" s="683">
        <v>0</v>
      </c>
      <c r="I76" s="1860">
        <v>37.5</v>
      </c>
      <c r="J76" s="668">
        <v>0</v>
      </c>
      <c r="K76" s="1861">
        <v>37.5</v>
      </c>
      <c r="L76" s="1861">
        <v>37.5</v>
      </c>
      <c r="M76" s="668">
        <v>37.5</v>
      </c>
      <c r="N76" s="668">
        <v>0</v>
      </c>
      <c r="O76" s="1861">
        <v>37.5</v>
      </c>
      <c r="P76" s="1861"/>
      <c r="Q76" s="1861"/>
      <c r="R76" s="1861"/>
      <c r="S76" s="1861"/>
      <c r="T76" s="1861"/>
      <c r="U76" s="1861"/>
      <c r="V76" s="1861"/>
      <c r="W76" s="1861"/>
      <c r="X76" s="1861">
        <v>0.19899999999999807</v>
      </c>
      <c r="Y76" s="1861"/>
      <c r="Z76" s="466">
        <v>37.301000000000002</v>
      </c>
      <c r="AA76" s="466">
        <v>0</v>
      </c>
      <c r="AB76" s="21">
        <v>37.301000000000002</v>
      </c>
      <c r="AC76" s="21">
        <v>37.5</v>
      </c>
      <c r="AD76" s="21"/>
      <c r="AE76" s="21">
        <v>37.5</v>
      </c>
      <c r="AF76" s="21">
        <v>37.267811000000002</v>
      </c>
      <c r="AG76" s="21">
        <v>0</v>
      </c>
      <c r="AH76" s="21">
        <v>37.267811000000002</v>
      </c>
      <c r="AI76" s="1861"/>
      <c r="AJ76" s="668" t="s">
        <v>12966</v>
      </c>
      <c r="AK76" s="668" t="s">
        <v>9259</v>
      </c>
      <c r="AL76" s="2604">
        <v>1</v>
      </c>
      <c r="AM76" s="1861">
        <v>0</v>
      </c>
    </row>
    <row r="77" spans="1:39" ht="31.5">
      <c r="A77" s="1862">
        <v>2499</v>
      </c>
      <c r="B77" s="1868" t="s">
        <v>6367</v>
      </c>
      <c r="C77" s="666" t="s">
        <v>6368</v>
      </c>
      <c r="D77" s="664" t="s">
        <v>294</v>
      </c>
      <c r="E77" s="664" t="s">
        <v>6362</v>
      </c>
      <c r="F77" s="1866" t="s">
        <v>26</v>
      </c>
      <c r="G77" s="1861">
        <v>60</v>
      </c>
      <c r="H77" s="683">
        <v>0</v>
      </c>
      <c r="I77" s="1860">
        <v>30</v>
      </c>
      <c r="J77" s="668">
        <v>0</v>
      </c>
      <c r="K77" s="1861">
        <v>30</v>
      </c>
      <c r="L77" s="1861">
        <v>30</v>
      </c>
      <c r="M77" s="668">
        <v>30</v>
      </c>
      <c r="N77" s="668">
        <v>0</v>
      </c>
      <c r="O77" s="1861">
        <v>30</v>
      </c>
      <c r="P77" s="1861"/>
      <c r="Q77" s="1861"/>
      <c r="R77" s="1861"/>
      <c r="S77" s="1861"/>
      <c r="T77" s="1861"/>
      <c r="U77" s="1861"/>
      <c r="V77" s="1861"/>
      <c r="W77" s="1861"/>
      <c r="X77" s="1861"/>
      <c r="Y77" s="1861"/>
      <c r="Z77" s="466">
        <v>30</v>
      </c>
      <c r="AA77" s="466">
        <v>0</v>
      </c>
      <c r="AB77" s="21">
        <v>30</v>
      </c>
      <c r="AC77" s="21">
        <v>30</v>
      </c>
      <c r="AD77" s="21"/>
      <c r="AE77" s="21">
        <v>30</v>
      </c>
      <c r="AF77" s="21">
        <v>29.996815000000002</v>
      </c>
      <c r="AG77" s="21">
        <v>0</v>
      </c>
      <c r="AH77" s="21">
        <v>29.996815000000002</v>
      </c>
      <c r="AI77" s="1861"/>
      <c r="AJ77" s="1861"/>
      <c r="AK77" s="668" t="s">
        <v>9259</v>
      </c>
      <c r="AL77" s="2604">
        <v>1</v>
      </c>
      <c r="AM77" s="1861">
        <v>0</v>
      </c>
    </row>
    <row r="78" spans="1:39" ht="47.25">
      <c r="A78" s="1862">
        <v>2500</v>
      </c>
      <c r="B78" s="1868" t="s">
        <v>6369</v>
      </c>
      <c r="C78" s="666" t="s">
        <v>6370</v>
      </c>
      <c r="D78" s="664" t="s">
        <v>294</v>
      </c>
      <c r="E78" s="664" t="s">
        <v>6362</v>
      </c>
      <c r="F78" s="1866" t="s">
        <v>26</v>
      </c>
      <c r="G78" s="1861">
        <v>50</v>
      </c>
      <c r="H78" s="683">
        <v>0</v>
      </c>
      <c r="I78" s="1860">
        <v>25</v>
      </c>
      <c r="J78" s="668">
        <v>0</v>
      </c>
      <c r="K78" s="1861">
        <v>25</v>
      </c>
      <c r="L78" s="1861">
        <v>25</v>
      </c>
      <c r="M78" s="668">
        <v>25</v>
      </c>
      <c r="N78" s="668">
        <v>0</v>
      </c>
      <c r="O78" s="1861">
        <v>25</v>
      </c>
      <c r="P78" s="1861"/>
      <c r="Q78" s="1861"/>
      <c r="R78" s="1861"/>
      <c r="S78" s="1861"/>
      <c r="T78" s="1861"/>
      <c r="U78" s="1861"/>
      <c r="V78" s="1861"/>
      <c r="W78" s="1861"/>
      <c r="X78" s="1861"/>
      <c r="Y78" s="1861"/>
      <c r="Z78" s="466">
        <v>25</v>
      </c>
      <c r="AA78" s="466">
        <v>0</v>
      </c>
      <c r="AB78" s="21">
        <v>25</v>
      </c>
      <c r="AC78" s="21">
        <v>25</v>
      </c>
      <c r="AD78" s="21"/>
      <c r="AE78" s="21">
        <v>25</v>
      </c>
      <c r="AF78" s="21">
        <v>24.999210000000001</v>
      </c>
      <c r="AG78" s="21">
        <v>0</v>
      </c>
      <c r="AH78" s="21">
        <v>24.999210000000001</v>
      </c>
      <c r="AI78" s="1861"/>
      <c r="AJ78" s="1861"/>
      <c r="AK78" s="668" t="s">
        <v>9259</v>
      </c>
      <c r="AL78" s="2604">
        <v>1</v>
      </c>
      <c r="AM78" s="1861">
        <v>0</v>
      </c>
    </row>
    <row r="79" spans="1:39" ht="78.75">
      <c r="A79" s="1862">
        <v>2501</v>
      </c>
      <c r="B79" s="1868" t="s">
        <v>6371</v>
      </c>
      <c r="C79" s="666" t="s">
        <v>6372</v>
      </c>
      <c r="D79" s="664" t="s">
        <v>177</v>
      </c>
      <c r="E79" s="664" t="s">
        <v>6338</v>
      </c>
      <c r="F79" s="1866" t="s">
        <v>26</v>
      </c>
      <c r="G79" s="1861">
        <v>100</v>
      </c>
      <c r="H79" s="683">
        <v>12.4999</v>
      </c>
      <c r="I79" s="1860">
        <v>37.5</v>
      </c>
      <c r="J79" s="668">
        <v>0</v>
      </c>
      <c r="K79" s="1861">
        <v>49.999899999999997</v>
      </c>
      <c r="L79" s="1861">
        <v>50.000100000000003</v>
      </c>
      <c r="M79" s="668">
        <v>50</v>
      </c>
      <c r="N79" s="668">
        <v>0</v>
      </c>
      <c r="O79" s="1861">
        <v>50</v>
      </c>
      <c r="P79" s="1861"/>
      <c r="Q79" s="1861"/>
      <c r="R79" s="1861"/>
      <c r="S79" s="1861"/>
      <c r="T79" s="1861"/>
      <c r="U79" s="1861"/>
      <c r="V79" s="1861"/>
      <c r="W79" s="1861"/>
      <c r="X79" s="1861"/>
      <c r="Y79" s="1861"/>
      <c r="Z79" s="466">
        <v>50</v>
      </c>
      <c r="AA79" s="466">
        <v>0</v>
      </c>
      <c r="AB79" s="21">
        <v>50</v>
      </c>
      <c r="AC79" s="21">
        <v>50</v>
      </c>
      <c r="AD79" s="21"/>
      <c r="AE79" s="21">
        <v>50</v>
      </c>
      <c r="AF79" s="21">
        <v>49.948985</v>
      </c>
      <c r="AG79" s="21">
        <v>0</v>
      </c>
      <c r="AH79" s="21">
        <v>49.948985</v>
      </c>
      <c r="AI79" s="1861"/>
      <c r="AJ79" s="1861"/>
      <c r="AK79" s="668" t="s">
        <v>9259</v>
      </c>
      <c r="AL79" s="2604">
        <v>1</v>
      </c>
      <c r="AM79" s="1861">
        <v>0</v>
      </c>
    </row>
    <row r="80" spans="1:39" ht="47.25">
      <c r="A80" s="1862">
        <v>2502</v>
      </c>
      <c r="B80" s="1868" t="s">
        <v>6373</v>
      </c>
      <c r="C80" s="666" t="s">
        <v>6374</v>
      </c>
      <c r="D80" s="664" t="s">
        <v>177</v>
      </c>
      <c r="E80" s="664" t="s">
        <v>6338</v>
      </c>
      <c r="F80" s="1866" t="s">
        <v>26</v>
      </c>
      <c r="G80" s="1861">
        <v>80</v>
      </c>
      <c r="H80" s="683">
        <v>10</v>
      </c>
      <c r="I80" s="1860">
        <v>35</v>
      </c>
      <c r="J80" s="668">
        <v>0</v>
      </c>
      <c r="K80" s="1861">
        <v>45</v>
      </c>
      <c r="L80" s="1861">
        <v>35</v>
      </c>
      <c r="M80" s="668">
        <v>35</v>
      </c>
      <c r="N80" s="668">
        <v>0</v>
      </c>
      <c r="O80" s="1861">
        <v>35</v>
      </c>
      <c r="P80" s="1861"/>
      <c r="Q80" s="1861"/>
      <c r="R80" s="1861"/>
      <c r="S80" s="1861"/>
      <c r="T80" s="1861"/>
      <c r="U80" s="1861"/>
      <c r="V80" s="1861"/>
      <c r="W80" s="1861"/>
      <c r="X80" s="1861"/>
      <c r="Y80" s="1861"/>
      <c r="Z80" s="466">
        <v>35</v>
      </c>
      <c r="AA80" s="466">
        <v>0</v>
      </c>
      <c r="AB80" s="21">
        <v>35</v>
      </c>
      <c r="AC80" s="21">
        <v>35</v>
      </c>
      <c r="AD80" s="21"/>
      <c r="AE80" s="21">
        <v>35</v>
      </c>
      <c r="AF80" s="21">
        <v>34.997526000000001</v>
      </c>
      <c r="AG80" s="21">
        <v>0</v>
      </c>
      <c r="AH80" s="21">
        <v>34.997526000000001</v>
      </c>
      <c r="AI80" s="1861"/>
      <c r="AJ80" s="668"/>
      <c r="AK80" s="668" t="s">
        <v>9259</v>
      </c>
      <c r="AL80" s="2604">
        <v>1</v>
      </c>
      <c r="AM80" s="1861">
        <v>0</v>
      </c>
    </row>
    <row r="81" spans="1:39" ht="78.75">
      <c r="A81" s="1862">
        <v>2503</v>
      </c>
      <c r="B81" s="1868" t="s">
        <v>6375</v>
      </c>
      <c r="C81" s="666" t="s">
        <v>6376</v>
      </c>
      <c r="D81" s="664" t="s">
        <v>31</v>
      </c>
      <c r="E81" s="664" t="s">
        <v>1792</v>
      </c>
      <c r="F81" s="1859" t="s">
        <v>115</v>
      </c>
      <c r="G81" s="1861">
        <v>495</v>
      </c>
      <c r="H81" s="683">
        <v>0</v>
      </c>
      <c r="I81" s="1860">
        <v>24.75</v>
      </c>
      <c r="J81" s="668">
        <v>0</v>
      </c>
      <c r="K81" s="1861">
        <v>24.75</v>
      </c>
      <c r="L81" s="1861">
        <v>470.25</v>
      </c>
      <c r="M81" s="668">
        <v>100</v>
      </c>
      <c r="N81" s="668">
        <v>0</v>
      </c>
      <c r="O81" s="1861">
        <v>100</v>
      </c>
      <c r="P81" s="1861"/>
      <c r="Q81" s="1861"/>
      <c r="R81" s="1861"/>
      <c r="S81" s="1861"/>
      <c r="T81" s="1861"/>
      <c r="U81" s="1861"/>
      <c r="V81" s="1861"/>
      <c r="W81" s="1861"/>
      <c r="X81" s="1861"/>
      <c r="Y81" s="1861"/>
      <c r="Z81" s="466">
        <v>100</v>
      </c>
      <c r="AA81" s="466">
        <v>0</v>
      </c>
      <c r="AB81" s="21">
        <v>100</v>
      </c>
      <c r="AC81" s="21">
        <v>100</v>
      </c>
      <c r="AD81" s="21"/>
      <c r="AE81" s="21">
        <v>100</v>
      </c>
      <c r="AF81" s="21">
        <v>99.998716999999999</v>
      </c>
      <c r="AG81" s="21">
        <v>0</v>
      </c>
      <c r="AH81" s="21">
        <v>99.998716999999999</v>
      </c>
      <c r="AI81" s="1861"/>
      <c r="AJ81" s="668"/>
      <c r="AK81" s="668" t="s">
        <v>12356</v>
      </c>
      <c r="AL81" s="2604">
        <v>0.25</v>
      </c>
      <c r="AM81" s="1861">
        <v>0</v>
      </c>
    </row>
    <row r="82" spans="1:39" ht="110.25">
      <c r="A82" s="1862">
        <v>2504</v>
      </c>
      <c r="B82" s="1868" t="s">
        <v>6377</v>
      </c>
      <c r="C82" s="666" t="s">
        <v>6378</v>
      </c>
      <c r="D82" s="664" t="s">
        <v>266</v>
      </c>
      <c r="E82" s="664" t="s">
        <v>6310</v>
      </c>
      <c r="F82" s="1859" t="s">
        <v>115</v>
      </c>
      <c r="G82" s="1861">
        <v>564.87</v>
      </c>
      <c r="H82" s="683">
        <v>0</v>
      </c>
      <c r="I82" s="1860">
        <v>28.242999999999999</v>
      </c>
      <c r="J82" s="668">
        <v>0</v>
      </c>
      <c r="K82" s="1861">
        <v>28.242999999999999</v>
      </c>
      <c r="L82" s="1861">
        <v>536.62699999999995</v>
      </c>
      <c r="M82" s="668">
        <v>150</v>
      </c>
      <c r="N82" s="668">
        <v>0</v>
      </c>
      <c r="O82" s="1861">
        <v>150</v>
      </c>
      <c r="P82" s="1861">
        <v>200</v>
      </c>
      <c r="Q82" s="1861"/>
      <c r="R82" s="1861"/>
      <c r="S82" s="1861"/>
      <c r="T82" s="1861"/>
      <c r="U82" s="1861"/>
      <c r="V82" s="1861"/>
      <c r="W82" s="1861"/>
      <c r="X82" s="1861"/>
      <c r="Y82" s="1861"/>
      <c r="Z82" s="466">
        <v>350</v>
      </c>
      <c r="AA82" s="466">
        <v>0</v>
      </c>
      <c r="AB82" s="21">
        <v>350</v>
      </c>
      <c r="AC82" s="21">
        <v>350</v>
      </c>
      <c r="AD82" s="21"/>
      <c r="AE82" s="21">
        <v>350</v>
      </c>
      <c r="AF82" s="21">
        <v>354.527691</v>
      </c>
      <c r="AG82" s="21">
        <v>0</v>
      </c>
      <c r="AH82" s="21">
        <v>354.527691</v>
      </c>
      <c r="AI82" s="1861"/>
      <c r="AJ82" s="1225" t="s">
        <v>12587</v>
      </c>
      <c r="AK82" s="668" t="s">
        <v>12590</v>
      </c>
      <c r="AL82" s="2604">
        <v>0.25</v>
      </c>
      <c r="AM82" s="1861">
        <v>0</v>
      </c>
    </row>
    <row r="83" spans="1:39" ht="47.25">
      <c r="A83" s="1862">
        <v>2505</v>
      </c>
      <c r="B83" s="664" t="s">
        <v>6379</v>
      </c>
      <c r="C83" s="666" t="s">
        <v>6380</v>
      </c>
      <c r="D83" s="664" t="s">
        <v>177</v>
      </c>
      <c r="E83" s="664" t="s">
        <v>6381</v>
      </c>
      <c r="F83" s="1866" t="s">
        <v>26</v>
      </c>
      <c r="G83" s="1861">
        <v>213.20599999999999</v>
      </c>
      <c r="H83" s="1860">
        <v>0</v>
      </c>
      <c r="I83" s="1860">
        <v>89.129000000000005</v>
      </c>
      <c r="J83" s="668">
        <v>0</v>
      </c>
      <c r="K83" s="1861">
        <v>89.129000000000005</v>
      </c>
      <c r="L83" s="1861">
        <v>124.07699999999998</v>
      </c>
      <c r="M83" s="668">
        <v>124.077</v>
      </c>
      <c r="N83" s="668">
        <v>0</v>
      </c>
      <c r="O83" s="1861">
        <v>124.077</v>
      </c>
      <c r="P83" s="1861"/>
      <c r="Q83" s="1861"/>
      <c r="R83" s="1861"/>
      <c r="S83" s="1861"/>
      <c r="T83" s="1861"/>
      <c r="U83" s="1861"/>
      <c r="V83" s="1861"/>
      <c r="W83" s="1861"/>
      <c r="X83" s="1861"/>
      <c r="Y83" s="1861"/>
      <c r="Z83" s="466">
        <v>124.077</v>
      </c>
      <c r="AA83" s="466">
        <v>0</v>
      </c>
      <c r="AB83" s="21">
        <v>124.077</v>
      </c>
      <c r="AC83" s="21">
        <v>124.0765</v>
      </c>
      <c r="AD83" s="21"/>
      <c r="AE83" s="21">
        <v>124.0765</v>
      </c>
      <c r="AF83" s="21">
        <v>123.46889400000001</v>
      </c>
      <c r="AG83" s="21">
        <v>0</v>
      </c>
      <c r="AH83" s="21">
        <v>123.46889400000001</v>
      </c>
      <c r="AI83" s="1861"/>
      <c r="AJ83" s="1861"/>
      <c r="AK83" s="668" t="s">
        <v>9735</v>
      </c>
      <c r="AL83" s="2604">
        <v>0.5</v>
      </c>
      <c r="AM83" s="1861">
        <v>0</v>
      </c>
    </row>
    <row r="84" spans="1:39" ht="94.5">
      <c r="A84" s="1862">
        <v>2506</v>
      </c>
      <c r="B84" s="1868" t="s">
        <v>6382</v>
      </c>
      <c r="C84" s="666" t="s">
        <v>6383</v>
      </c>
      <c r="D84" s="664" t="s">
        <v>55</v>
      </c>
      <c r="E84" s="664" t="s">
        <v>6384</v>
      </c>
      <c r="F84" s="1859" t="s">
        <v>115</v>
      </c>
      <c r="G84" s="668">
        <v>360.01</v>
      </c>
      <c r="H84" s="1860">
        <v>0</v>
      </c>
      <c r="I84" s="1860">
        <v>0</v>
      </c>
      <c r="J84" s="1861">
        <v>0</v>
      </c>
      <c r="K84" s="1861">
        <v>0</v>
      </c>
      <c r="L84" s="1861">
        <v>360.01</v>
      </c>
      <c r="M84" s="668">
        <v>180.05</v>
      </c>
      <c r="N84" s="1861">
        <v>0</v>
      </c>
      <c r="O84" s="1861">
        <v>180.05</v>
      </c>
      <c r="P84" s="1861">
        <v>167.78299999999999</v>
      </c>
      <c r="Q84" s="1861"/>
      <c r="R84" s="1861"/>
      <c r="S84" s="1861"/>
      <c r="T84" s="1861"/>
      <c r="U84" s="1861"/>
      <c r="V84" s="1861"/>
      <c r="W84" s="1861"/>
      <c r="X84" s="1861"/>
      <c r="Y84" s="1861"/>
      <c r="Z84" s="466">
        <v>347.83299999999997</v>
      </c>
      <c r="AA84" s="466">
        <v>0</v>
      </c>
      <c r="AB84" s="21">
        <v>347.83299999999997</v>
      </c>
      <c r="AC84" s="21">
        <v>347.83299999999997</v>
      </c>
      <c r="AD84" s="21"/>
      <c r="AE84" s="21">
        <v>347.83299999999997</v>
      </c>
      <c r="AF84" s="21">
        <v>347.57865800000002</v>
      </c>
      <c r="AG84" s="21">
        <v>0</v>
      </c>
      <c r="AH84" s="21">
        <v>347.57865800000002</v>
      </c>
      <c r="AI84" s="1861"/>
      <c r="AJ84" s="668" t="s">
        <v>11860</v>
      </c>
      <c r="AK84" s="668" t="s">
        <v>10992</v>
      </c>
      <c r="AL84" s="2604">
        <v>0.25</v>
      </c>
      <c r="AM84" s="1861">
        <v>0</v>
      </c>
    </row>
    <row r="85" spans="1:39" s="1873" customFormat="1">
      <c r="A85" s="1862" t="s">
        <v>300</v>
      </c>
      <c r="B85" s="1869"/>
      <c r="C85" s="1870" t="s">
        <v>6385</v>
      </c>
      <c r="D85" s="1871"/>
      <c r="E85" s="1871"/>
      <c r="F85" s="1871"/>
      <c r="G85" s="1872">
        <v>22196.275000000001</v>
      </c>
      <c r="H85" s="1872">
        <v>5347.8762869999991</v>
      </c>
      <c r="I85" s="1872">
        <v>3126.7829999999985</v>
      </c>
      <c r="J85" s="1872">
        <v>0</v>
      </c>
      <c r="K85" s="1872">
        <v>8474.6592870000022</v>
      </c>
      <c r="L85" s="1872">
        <v>13721.615713000003</v>
      </c>
      <c r="M85" s="1872">
        <v>5598.5120000000015</v>
      </c>
      <c r="N85" s="1872">
        <v>0</v>
      </c>
      <c r="O85" s="1872">
        <v>5598.5120000000015</v>
      </c>
      <c r="P85" s="1872">
        <v>967.87400000000002</v>
      </c>
      <c r="Q85" s="1872">
        <v>0</v>
      </c>
      <c r="R85" s="1872">
        <v>0</v>
      </c>
      <c r="S85" s="1872">
        <v>0</v>
      </c>
      <c r="T85" s="1872">
        <v>0</v>
      </c>
      <c r="U85" s="1872">
        <v>0</v>
      </c>
      <c r="V85" s="1872">
        <v>103.749</v>
      </c>
      <c r="W85" s="1872">
        <v>0</v>
      </c>
      <c r="X85" s="1872">
        <v>15.743999999999998</v>
      </c>
      <c r="Y85" s="1872">
        <v>0</v>
      </c>
      <c r="Z85" s="1872">
        <v>6654.3910000000024</v>
      </c>
      <c r="AA85" s="1872">
        <v>0</v>
      </c>
      <c r="AB85" s="1872">
        <v>6654.3910000000024</v>
      </c>
      <c r="AC85" s="1872">
        <v>5777.1720000000014</v>
      </c>
      <c r="AD85" s="1872">
        <v>0</v>
      </c>
      <c r="AE85" s="1872">
        <v>5777.1720000000014</v>
      </c>
      <c r="AF85" s="1872">
        <v>5318.2086950000003</v>
      </c>
      <c r="AG85" s="1872">
        <v>0</v>
      </c>
      <c r="AH85" s="1872">
        <v>5318.2086950000003</v>
      </c>
      <c r="AI85" s="1872">
        <v>0</v>
      </c>
      <c r="AJ85" s="2353"/>
      <c r="AK85" s="2353"/>
      <c r="AL85" s="2353"/>
      <c r="AM85" s="1872">
        <v>0</v>
      </c>
    </row>
    <row r="86" spans="1:39" s="1873" customFormat="1">
      <c r="A86" s="1862" t="s">
        <v>300</v>
      </c>
      <c r="B86" s="1869"/>
      <c r="C86" s="1874"/>
      <c r="D86" s="1875"/>
      <c r="E86" s="1875"/>
      <c r="F86" s="1875"/>
      <c r="G86" s="1876"/>
      <c r="H86" s="1876"/>
      <c r="I86" s="1876"/>
      <c r="J86" s="1876"/>
      <c r="K86" s="1876"/>
      <c r="L86" s="1876"/>
      <c r="M86" s="1876"/>
      <c r="N86" s="1876"/>
      <c r="O86" s="1876"/>
      <c r="P86" s="1876"/>
      <c r="Q86" s="1876"/>
      <c r="R86" s="1876"/>
      <c r="S86" s="1876"/>
      <c r="T86" s="1876"/>
      <c r="U86" s="1876"/>
      <c r="V86" s="1876"/>
      <c r="W86" s="1876"/>
      <c r="X86" s="1876"/>
      <c r="Y86" s="1876"/>
      <c r="Z86" s="1876"/>
      <c r="AA86" s="1876"/>
      <c r="AB86" s="1876"/>
      <c r="AC86" s="1876"/>
      <c r="AD86" s="1876"/>
      <c r="AE86" s="1876"/>
      <c r="AF86" s="1876"/>
      <c r="AG86" s="1876"/>
      <c r="AH86" s="1876"/>
      <c r="AI86" s="1876"/>
      <c r="AJ86" s="1876"/>
      <c r="AK86" s="1876"/>
      <c r="AL86" s="1876"/>
      <c r="AM86" s="1876"/>
    </row>
    <row r="87" spans="1:39" s="1873" customFormat="1">
      <c r="A87" s="1862" t="s">
        <v>300</v>
      </c>
      <c r="C87" s="1858" t="s">
        <v>6386</v>
      </c>
    </row>
    <row r="88" spans="1:39" s="1873" customFormat="1" ht="126">
      <c r="A88" s="1862">
        <v>2507</v>
      </c>
      <c r="B88" s="1868" t="s">
        <v>6387</v>
      </c>
      <c r="C88" s="1877" t="s">
        <v>6388</v>
      </c>
      <c r="D88" s="1225" t="s">
        <v>55</v>
      </c>
      <c r="E88" s="1225" t="s">
        <v>145</v>
      </c>
      <c r="F88" s="1878" t="s">
        <v>115</v>
      </c>
      <c r="G88" s="668">
        <v>500</v>
      </c>
      <c r="H88" s="683">
        <v>0</v>
      </c>
      <c r="I88" s="1860">
        <v>0</v>
      </c>
      <c r="J88" s="668">
        <v>0</v>
      </c>
      <c r="K88" s="1861">
        <v>0</v>
      </c>
      <c r="L88" s="1861">
        <v>500</v>
      </c>
      <c r="M88" s="668">
        <v>250</v>
      </c>
      <c r="N88" s="668">
        <v>0</v>
      </c>
      <c r="O88" s="1861">
        <v>250</v>
      </c>
      <c r="P88" s="1861"/>
      <c r="Q88" s="1861"/>
      <c r="R88" s="1861"/>
      <c r="S88" s="1861"/>
      <c r="T88" s="1861"/>
      <c r="U88" s="1861"/>
      <c r="V88" s="1861"/>
      <c r="W88" s="1861"/>
      <c r="X88" s="1861"/>
      <c r="Y88" s="1861"/>
      <c r="Z88" s="466">
        <v>250</v>
      </c>
      <c r="AA88" s="466">
        <v>0</v>
      </c>
      <c r="AB88" s="21">
        <v>250</v>
      </c>
      <c r="AC88" s="21">
        <v>250</v>
      </c>
      <c r="AD88" s="21"/>
      <c r="AE88" s="21">
        <v>250</v>
      </c>
      <c r="AF88" s="21">
        <v>249.01772600000001</v>
      </c>
      <c r="AG88" s="21">
        <v>0</v>
      </c>
      <c r="AH88" s="21">
        <v>249.01772600000001</v>
      </c>
      <c r="AI88" s="1861"/>
      <c r="AJ88" s="1225"/>
      <c r="AK88" s="668" t="s">
        <v>12792</v>
      </c>
      <c r="AL88" s="2604">
        <v>0.25</v>
      </c>
      <c r="AM88" s="1861">
        <v>0</v>
      </c>
    </row>
    <row r="89" spans="1:39" s="1873" customFormat="1" ht="47.25">
      <c r="A89" s="1862">
        <v>2508</v>
      </c>
      <c r="B89" s="1868" t="s">
        <v>6389</v>
      </c>
      <c r="C89" s="1877" t="s">
        <v>6390</v>
      </c>
      <c r="D89" s="1225" t="s">
        <v>55</v>
      </c>
      <c r="E89" s="1225" t="s">
        <v>7081</v>
      </c>
      <c r="F89" s="1878" t="s">
        <v>115</v>
      </c>
      <c r="G89" s="668">
        <v>200</v>
      </c>
      <c r="H89" s="683">
        <v>0</v>
      </c>
      <c r="I89" s="1860">
        <v>0</v>
      </c>
      <c r="J89" s="668">
        <v>0</v>
      </c>
      <c r="K89" s="1861">
        <v>0</v>
      </c>
      <c r="L89" s="1861">
        <v>200</v>
      </c>
      <c r="M89" s="668">
        <v>100</v>
      </c>
      <c r="N89" s="668">
        <v>0</v>
      </c>
      <c r="O89" s="1861">
        <v>100</v>
      </c>
      <c r="P89" s="1861"/>
      <c r="Q89" s="1861"/>
      <c r="R89" s="1861"/>
      <c r="S89" s="1861"/>
      <c r="T89" s="1861"/>
      <c r="U89" s="1861"/>
      <c r="V89" s="1861"/>
      <c r="W89" s="1861"/>
      <c r="X89" s="1861"/>
      <c r="Y89" s="1861"/>
      <c r="Z89" s="466">
        <v>100</v>
      </c>
      <c r="AA89" s="466">
        <v>0</v>
      </c>
      <c r="AB89" s="21">
        <v>100</v>
      </c>
      <c r="AC89" s="21">
        <v>50</v>
      </c>
      <c r="AD89" s="21"/>
      <c r="AE89" s="21">
        <v>50</v>
      </c>
      <c r="AF89" s="21">
        <v>50</v>
      </c>
      <c r="AG89" s="21">
        <v>0</v>
      </c>
      <c r="AH89" s="21">
        <v>50</v>
      </c>
      <c r="AI89" s="1861"/>
      <c r="AJ89" s="1861"/>
      <c r="AK89" s="668" t="s">
        <v>12903</v>
      </c>
      <c r="AL89" s="2604">
        <v>0.25</v>
      </c>
      <c r="AM89" s="1861">
        <v>0</v>
      </c>
    </row>
    <row r="90" spans="1:39" s="1873" customFormat="1" ht="47.25">
      <c r="A90" s="1862">
        <v>2509</v>
      </c>
      <c r="B90" s="1868" t="s">
        <v>6391</v>
      </c>
      <c r="C90" s="1877" t="s">
        <v>6392</v>
      </c>
      <c r="D90" s="1225" t="s">
        <v>55</v>
      </c>
      <c r="E90" s="1225" t="s">
        <v>145</v>
      </c>
      <c r="F90" s="1878" t="s">
        <v>115</v>
      </c>
      <c r="G90" s="668">
        <v>200</v>
      </c>
      <c r="H90" s="683">
        <v>0</v>
      </c>
      <c r="I90" s="1860">
        <v>0</v>
      </c>
      <c r="J90" s="668">
        <v>0</v>
      </c>
      <c r="K90" s="1861">
        <v>0</v>
      </c>
      <c r="L90" s="1861">
        <v>200</v>
      </c>
      <c r="M90" s="668">
        <v>100</v>
      </c>
      <c r="N90" s="668">
        <v>0</v>
      </c>
      <c r="O90" s="1861">
        <v>100</v>
      </c>
      <c r="P90" s="1861"/>
      <c r="Q90" s="1861"/>
      <c r="R90" s="1861"/>
      <c r="S90" s="1861"/>
      <c r="T90" s="1861"/>
      <c r="U90" s="1861"/>
      <c r="V90" s="1861"/>
      <c r="W90" s="1861"/>
      <c r="X90" s="1861"/>
      <c r="Y90" s="1861"/>
      <c r="Z90" s="466">
        <v>100</v>
      </c>
      <c r="AA90" s="466">
        <v>0</v>
      </c>
      <c r="AB90" s="21">
        <v>100</v>
      </c>
      <c r="AC90" s="21">
        <v>25</v>
      </c>
      <c r="AD90" s="21"/>
      <c r="AE90" s="21">
        <v>25</v>
      </c>
      <c r="AF90" s="21">
        <v>24.95</v>
      </c>
      <c r="AG90" s="21">
        <v>0</v>
      </c>
      <c r="AH90" s="21">
        <v>24.95</v>
      </c>
      <c r="AI90" s="1861"/>
      <c r="AJ90" s="1225"/>
      <c r="AK90" s="668" t="s">
        <v>10775</v>
      </c>
      <c r="AL90" s="2604">
        <v>0.25</v>
      </c>
      <c r="AM90" s="1861">
        <v>0</v>
      </c>
    </row>
    <row r="91" spans="1:39" s="1873" customFormat="1" ht="47.25">
      <c r="A91" s="1862">
        <v>2510</v>
      </c>
      <c r="B91" s="1868" t="s">
        <v>6393</v>
      </c>
      <c r="C91" s="1877" t="s">
        <v>6394</v>
      </c>
      <c r="D91" s="1225" t="s">
        <v>55</v>
      </c>
      <c r="E91" s="1225" t="s">
        <v>7081</v>
      </c>
      <c r="F91" s="1878" t="s">
        <v>115</v>
      </c>
      <c r="G91" s="668">
        <v>200</v>
      </c>
      <c r="H91" s="683">
        <v>0</v>
      </c>
      <c r="I91" s="1860">
        <v>0</v>
      </c>
      <c r="J91" s="668">
        <v>0</v>
      </c>
      <c r="K91" s="1861">
        <v>0</v>
      </c>
      <c r="L91" s="1861">
        <v>200</v>
      </c>
      <c r="M91" s="668">
        <v>100</v>
      </c>
      <c r="N91" s="668">
        <v>0</v>
      </c>
      <c r="O91" s="1861">
        <v>100</v>
      </c>
      <c r="P91" s="1861"/>
      <c r="Q91" s="1861"/>
      <c r="R91" s="1861"/>
      <c r="S91" s="1861"/>
      <c r="T91" s="1861"/>
      <c r="U91" s="1861"/>
      <c r="V91" s="1861"/>
      <c r="W91" s="1861"/>
      <c r="X91" s="1861"/>
      <c r="Y91" s="1861"/>
      <c r="Z91" s="466">
        <v>100</v>
      </c>
      <c r="AA91" s="466">
        <v>0</v>
      </c>
      <c r="AB91" s="21">
        <v>100</v>
      </c>
      <c r="AC91" s="21">
        <v>50</v>
      </c>
      <c r="AD91" s="21"/>
      <c r="AE91" s="21">
        <v>50</v>
      </c>
      <c r="AF91" s="21">
        <v>49.943981999999998</v>
      </c>
      <c r="AG91" s="21">
        <v>0</v>
      </c>
      <c r="AH91" s="21">
        <v>49.943981999999998</v>
      </c>
      <c r="AI91" s="1861"/>
      <c r="AJ91" s="1861"/>
      <c r="AK91" s="668" t="s">
        <v>12258</v>
      </c>
      <c r="AL91" s="2604">
        <v>0.25</v>
      </c>
      <c r="AM91" s="1861">
        <v>0</v>
      </c>
    </row>
    <row r="92" spans="1:39" s="1873" customFormat="1" ht="94.5">
      <c r="A92" s="1862">
        <v>2511</v>
      </c>
      <c r="B92" s="1868" t="s">
        <v>6395</v>
      </c>
      <c r="C92" s="1877" t="s">
        <v>6396</v>
      </c>
      <c r="D92" s="1225" t="s">
        <v>266</v>
      </c>
      <c r="E92" s="1225" t="s">
        <v>145</v>
      </c>
      <c r="F92" s="1878" t="s">
        <v>115</v>
      </c>
      <c r="G92" s="668">
        <v>39.058</v>
      </c>
      <c r="H92" s="683">
        <v>0</v>
      </c>
      <c r="I92" s="1860">
        <v>0</v>
      </c>
      <c r="J92" s="668">
        <v>0</v>
      </c>
      <c r="K92" s="1861">
        <v>0</v>
      </c>
      <c r="L92" s="1861">
        <v>39.058</v>
      </c>
      <c r="M92" s="668">
        <v>19.529</v>
      </c>
      <c r="N92" s="668">
        <v>0</v>
      </c>
      <c r="O92" s="1861">
        <v>19.529</v>
      </c>
      <c r="P92" s="1861">
        <v>19.041</v>
      </c>
      <c r="Q92" s="1861"/>
      <c r="R92" s="1861"/>
      <c r="S92" s="1861"/>
      <c r="T92" s="1861"/>
      <c r="U92" s="1861"/>
      <c r="V92" s="1861"/>
      <c r="W92" s="1861"/>
      <c r="X92" s="1861"/>
      <c r="Y92" s="1861"/>
      <c r="Z92" s="466">
        <v>38.57</v>
      </c>
      <c r="AA92" s="466">
        <v>0</v>
      </c>
      <c r="AB92" s="21">
        <v>38.57</v>
      </c>
      <c r="AC92" s="21">
        <v>23.923000000000002</v>
      </c>
      <c r="AD92" s="21"/>
      <c r="AE92" s="21">
        <v>23.923000000000002</v>
      </c>
      <c r="AF92" s="21">
        <v>23.741074999999999</v>
      </c>
      <c r="AG92" s="21">
        <v>0</v>
      </c>
      <c r="AH92" s="21">
        <v>23.741074999999999</v>
      </c>
      <c r="AI92" s="1861"/>
      <c r="AJ92" s="1225" t="s">
        <v>12589</v>
      </c>
      <c r="AK92" s="668" t="s">
        <v>12588</v>
      </c>
      <c r="AL92" s="2604">
        <v>0.25</v>
      </c>
      <c r="AM92" s="1861">
        <v>0</v>
      </c>
    </row>
    <row r="93" spans="1:39" s="1873" customFormat="1" ht="47.25">
      <c r="A93" s="1862">
        <v>2512</v>
      </c>
      <c r="B93" s="1868" t="s">
        <v>6397</v>
      </c>
      <c r="C93" s="1877" t="s">
        <v>6398</v>
      </c>
      <c r="D93" s="1225" t="s">
        <v>266</v>
      </c>
      <c r="E93" s="1225" t="s">
        <v>145</v>
      </c>
      <c r="F93" s="1878" t="s">
        <v>115</v>
      </c>
      <c r="G93" s="668">
        <v>70</v>
      </c>
      <c r="H93" s="683">
        <v>0</v>
      </c>
      <c r="I93" s="1860">
        <v>0</v>
      </c>
      <c r="J93" s="668">
        <v>0</v>
      </c>
      <c r="K93" s="1861">
        <v>0</v>
      </c>
      <c r="L93" s="1861">
        <v>70</v>
      </c>
      <c r="M93" s="668">
        <v>35</v>
      </c>
      <c r="N93" s="668">
        <v>0</v>
      </c>
      <c r="O93" s="1861">
        <v>35</v>
      </c>
      <c r="P93" s="1861"/>
      <c r="Q93" s="1861"/>
      <c r="R93" s="1861"/>
      <c r="S93" s="1861"/>
      <c r="T93" s="1861"/>
      <c r="U93" s="1861"/>
      <c r="V93" s="1861"/>
      <c r="W93" s="1861"/>
      <c r="X93" s="1861"/>
      <c r="Y93" s="1861"/>
      <c r="Z93" s="466">
        <v>35</v>
      </c>
      <c r="AA93" s="466">
        <v>0</v>
      </c>
      <c r="AB93" s="21">
        <v>35</v>
      </c>
      <c r="AC93" s="21">
        <v>8.75</v>
      </c>
      <c r="AD93" s="21"/>
      <c r="AE93" s="21">
        <v>8.75</v>
      </c>
      <c r="AF93" s="21">
        <v>0</v>
      </c>
      <c r="AG93" s="21">
        <v>0</v>
      </c>
      <c r="AH93" s="21">
        <v>0</v>
      </c>
      <c r="AI93" s="1861"/>
      <c r="AJ93" s="1225"/>
      <c r="AK93" s="668" t="s">
        <v>10951</v>
      </c>
      <c r="AL93" s="2604">
        <v>0.25</v>
      </c>
      <c r="AM93" s="1861">
        <v>0</v>
      </c>
    </row>
    <row r="94" spans="1:39" s="1873" customFormat="1" ht="47.25">
      <c r="A94" s="1862">
        <v>2513</v>
      </c>
      <c r="B94" s="1868" t="s">
        <v>6399</v>
      </c>
      <c r="C94" s="1877" t="s">
        <v>6400</v>
      </c>
      <c r="D94" s="1225" t="s">
        <v>266</v>
      </c>
      <c r="E94" s="1225" t="s">
        <v>145</v>
      </c>
      <c r="F94" s="1878" t="s">
        <v>115</v>
      </c>
      <c r="G94" s="668">
        <v>65</v>
      </c>
      <c r="H94" s="683">
        <v>0</v>
      </c>
      <c r="I94" s="1860">
        <v>0</v>
      </c>
      <c r="J94" s="668">
        <v>0</v>
      </c>
      <c r="K94" s="1861">
        <v>0</v>
      </c>
      <c r="L94" s="1861">
        <v>65</v>
      </c>
      <c r="M94" s="668">
        <v>32.5</v>
      </c>
      <c r="N94" s="668">
        <v>0</v>
      </c>
      <c r="O94" s="1861">
        <v>32.5</v>
      </c>
      <c r="P94" s="1861"/>
      <c r="Q94" s="1861"/>
      <c r="R94" s="1861"/>
      <c r="S94" s="1861"/>
      <c r="T94" s="1861"/>
      <c r="U94" s="1861"/>
      <c r="V94" s="1861"/>
      <c r="W94" s="1861"/>
      <c r="X94" s="1861"/>
      <c r="Y94" s="1861"/>
      <c r="Z94" s="466">
        <v>32.5</v>
      </c>
      <c r="AA94" s="466">
        <v>0</v>
      </c>
      <c r="AB94" s="21">
        <v>32.5</v>
      </c>
      <c r="AC94" s="21">
        <v>8.125</v>
      </c>
      <c r="AD94" s="21"/>
      <c r="AE94" s="21">
        <v>8.125</v>
      </c>
      <c r="AF94" s="21">
        <v>0</v>
      </c>
      <c r="AG94" s="21">
        <v>0</v>
      </c>
      <c r="AH94" s="21">
        <v>0</v>
      </c>
      <c r="AI94" s="1861"/>
      <c r="AJ94" s="1225"/>
      <c r="AK94" s="668" t="s">
        <v>10951</v>
      </c>
      <c r="AL94" s="2604">
        <v>0.25</v>
      </c>
      <c r="AM94" s="1861">
        <v>0</v>
      </c>
    </row>
    <row r="95" spans="1:39" s="1873" customFormat="1" ht="47.25">
      <c r="A95" s="1862">
        <v>2514</v>
      </c>
      <c r="B95" s="1868" t="s">
        <v>6401</v>
      </c>
      <c r="C95" s="1877" t="s">
        <v>6402</v>
      </c>
      <c r="D95" s="1225" t="s">
        <v>209</v>
      </c>
      <c r="E95" s="1225" t="s">
        <v>145</v>
      </c>
      <c r="F95" s="1878" t="s">
        <v>115</v>
      </c>
      <c r="G95" s="668">
        <v>20</v>
      </c>
      <c r="H95" s="683">
        <v>0</v>
      </c>
      <c r="I95" s="1860">
        <v>0</v>
      </c>
      <c r="J95" s="668">
        <v>0</v>
      </c>
      <c r="K95" s="1861">
        <v>0</v>
      </c>
      <c r="L95" s="1861">
        <v>20</v>
      </c>
      <c r="M95" s="668">
        <v>10</v>
      </c>
      <c r="N95" s="668">
        <v>0</v>
      </c>
      <c r="O95" s="1861">
        <v>10</v>
      </c>
      <c r="P95" s="1861"/>
      <c r="Q95" s="1861"/>
      <c r="R95" s="1861"/>
      <c r="S95" s="1861"/>
      <c r="T95" s="1861"/>
      <c r="U95" s="1861"/>
      <c r="V95" s="1861"/>
      <c r="W95" s="1861"/>
      <c r="X95" s="1861"/>
      <c r="Y95" s="1861"/>
      <c r="Z95" s="466">
        <v>10</v>
      </c>
      <c r="AA95" s="466">
        <v>0</v>
      </c>
      <c r="AB95" s="21">
        <v>10</v>
      </c>
      <c r="AC95" s="21">
        <v>2.5</v>
      </c>
      <c r="AD95" s="21"/>
      <c r="AE95" s="21">
        <v>2.5</v>
      </c>
      <c r="AF95" s="21">
        <v>2.439136</v>
      </c>
      <c r="AG95" s="21">
        <v>0</v>
      </c>
      <c r="AH95" s="21">
        <v>2.439136</v>
      </c>
      <c r="AI95" s="1861"/>
      <c r="AJ95" s="1225"/>
      <c r="AK95" s="668" t="s">
        <v>11871</v>
      </c>
      <c r="AL95" s="2604">
        <v>0.25</v>
      </c>
      <c r="AM95" s="1861">
        <v>0</v>
      </c>
    </row>
    <row r="96" spans="1:39" s="1873" customFormat="1" ht="63">
      <c r="A96" s="1862">
        <v>2515</v>
      </c>
      <c r="B96" s="1868" t="s">
        <v>6403</v>
      </c>
      <c r="C96" s="1877" t="s">
        <v>6404</v>
      </c>
      <c r="D96" s="1225" t="s">
        <v>2536</v>
      </c>
      <c r="E96" s="1225" t="s">
        <v>145</v>
      </c>
      <c r="F96" s="1878" t="s">
        <v>115</v>
      </c>
      <c r="G96" s="668">
        <v>20</v>
      </c>
      <c r="H96" s="683">
        <v>0</v>
      </c>
      <c r="I96" s="1860">
        <v>0</v>
      </c>
      <c r="J96" s="668">
        <v>0</v>
      </c>
      <c r="K96" s="1861">
        <v>0</v>
      </c>
      <c r="L96" s="1861">
        <v>20</v>
      </c>
      <c r="M96" s="668">
        <v>10</v>
      </c>
      <c r="N96" s="668">
        <v>0</v>
      </c>
      <c r="O96" s="1861">
        <v>10</v>
      </c>
      <c r="P96" s="1861"/>
      <c r="Q96" s="1861"/>
      <c r="R96" s="1861"/>
      <c r="S96" s="1861"/>
      <c r="T96" s="1861"/>
      <c r="U96" s="1861"/>
      <c r="V96" s="1861"/>
      <c r="W96" s="1861"/>
      <c r="X96" s="1861"/>
      <c r="Y96" s="1861"/>
      <c r="Z96" s="466">
        <v>10</v>
      </c>
      <c r="AA96" s="466">
        <v>0</v>
      </c>
      <c r="AB96" s="21">
        <v>10</v>
      </c>
      <c r="AC96" s="21">
        <v>10</v>
      </c>
      <c r="AD96" s="21"/>
      <c r="AE96" s="21">
        <v>10</v>
      </c>
      <c r="AF96" s="21">
        <v>9.9658800000000003</v>
      </c>
      <c r="AG96" s="21">
        <v>0</v>
      </c>
      <c r="AH96" s="21">
        <v>9.9658800000000003</v>
      </c>
      <c r="AI96" s="1861"/>
      <c r="AJ96" s="1225"/>
      <c r="AK96" s="668" t="s">
        <v>12352</v>
      </c>
      <c r="AL96" s="2604">
        <v>0.25</v>
      </c>
      <c r="AM96" s="1861">
        <v>0</v>
      </c>
    </row>
    <row r="97" spans="1:39" s="1873" customFormat="1" ht="47.25">
      <c r="A97" s="1862">
        <v>2516</v>
      </c>
      <c r="B97" s="1868" t="s">
        <v>6405</v>
      </c>
      <c r="C97" s="1877" t="s">
        <v>6406</v>
      </c>
      <c r="D97" s="1225" t="s">
        <v>6407</v>
      </c>
      <c r="E97" s="1225" t="s">
        <v>145</v>
      </c>
      <c r="F97" s="1878" t="s">
        <v>115</v>
      </c>
      <c r="G97" s="668">
        <v>100</v>
      </c>
      <c r="H97" s="683">
        <v>0</v>
      </c>
      <c r="I97" s="1860">
        <v>0</v>
      </c>
      <c r="J97" s="668">
        <v>0</v>
      </c>
      <c r="K97" s="1861">
        <v>0</v>
      </c>
      <c r="L97" s="1861">
        <v>100</v>
      </c>
      <c r="M97" s="668">
        <v>50</v>
      </c>
      <c r="N97" s="668">
        <v>0</v>
      </c>
      <c r="O97" s="1861">
        <v>50</v>
      </c>
      <c r="P97" s="1861"/>
      <c r="Q97" s="1861"/>
      <c r="R97" s="1861"/>
      <c r="S97" s="1861"/>
      <c r="T97" s="1861"/>
      <c r="U97" s="1861"/>
      <c r="V97" s="1861"/>
      <c r="W97" s="1861"/>
      <c r="X97" s="1861"/>
      <c r="Y97" s="1861"/>
      <c r="Z97" s="466">
        <v>50</v>
      </c>
      <c r="AA97" s="466">
        <v>0</v>
      </c>
      <c r="AB97" s="21">
        <v>50</v>
      </c>
      <c r="AC97" s="21">
        <v>25</v>
      </c>
      <c r="AD97" s="21"/>
      <c r="AE97" s="21">
        <v>25</v>
      </c>
      <c r="AF97" s="21">
        <v>24.997</v>
      </c>
      <c r="AG97" s="21">
        <v>0</v>
      </c>
      <c r="AH97" s="21">
        <v>24.997</v>
      </c>
      <c r="AI97" s="1861"/>
      <c r="AJ97" s="1225"/>
      <c r="AK97" s="668" t="s">
        <v>12248</v>
      </c>
      <c r="AL97" s="2604">
        <v>0.25</v>
      </c>
      <c r="AM97" s="1861">
        <v>0</v>
      </c>
    </row>
    <row r="98" spans="1:39" s="1873" customFormat="1" ht="78.75">
      <c r="A98" s="1862">
        <v>2517</v>
      </c>
      <c r="B98" s="1868" t="s">
        <v>6408</v>
      </c>
      <c r="C98" s="1877" t="s">
        <v>6409</v>
      </c>
      <c r="D98" s="1225" t="s">
        <v>177</v>
      </c>
      <c r="E98" s="1225" t="s">
        <v>7081</v>
      </c>
      <c r="F98" s="1879" t="s">
        <v>115</v>
      </c>
      <c r="G98" s="668">
        <v>241.941</v>
      </c>
      <c r="H98" s="683">
        <v>0</v>
      </c>
      <c r="I98" s="1860">
        <v>0</v>
      </c>
      <c r="J98" s="668">
        <v>0</v>
      </c>
      <c r="K98" s="1861">
        <v>0</v>
      </c>
      <c r="L98" s="1861">
        <v>241.941</v>
      </c>
      <c r="M98" s="668">
        <v>120.971</v>
      </c>
      <c r="N98" s="668">
        <v>0</v>
      </c>
      <c r="O98" s="1861">
        <v>120.971</v>
      </c>
      <c r="P98" s="1861"/>
      <c r="Q98" s="1861"/>
      <c r="R98" s="1861"/>
      <c r="S98" s="1861"/>
      <c r="T98" s="1861"/>
      <c r="U98" s="1861"/>
      <c r="V98" s="1861"/>
      <c r="W98" s="1861"/>
      <c r="X98" s="1861"/>
      <c r="Y98" s="1861"/>
      <c r="Z98" s="466">
        <v>120.971</v>
      </c>
      <c r="AA98" s="466">
        <v>0</v>
      </c>
      <c r="AB98" s="21">
        <v>120.971</v>
      </c>
      <c r="AC98" s="21">
        <v>60.485999999999997</v>
      </c>
      <c r="AD98" s="21"/>
      <c r="AE98" s="21">
        <v>60.485999999999997</v>
      </c>
      <c r="AF98" s="21">
        <v>60.496921999999998</v>
      </c>
      <c r="AG98" s="21">
        <v>0</v>
      </c>
      <c r="AH98" s="21">
        <v>60.496921999999998</v>
      </c>
      <c r="AI98" s="1861"/>
      <c r="AJ98" s="1861"/>
      <c r="AK98" s="668" t="s">
        <v>12259</v>
      </c>
      <c r="AL98" s="2604">
        <v>0.25</v>
      </c>
      <c r="AM98" s="1861">
        <v>0</v>
      </c>
    </row>
    <row r="99" spans="1:39" s="1873" customFormat="1" ht="47.25">
      <c r="A99" s="1862">
        <v>2518</v>
      </c>
      <c r="B99" s="1868" t="s">
        <v>6410</v>
      </c>
      <c r="C99" s="1877" t="s">
        <v>6411</v>
      </c>
      <c r="D99" s="1225" t="s">
        <v>342</v>
      </c>
      <c r="E99" s="1225" t="s">
        <v>145</v>
      </c>
      <c r="F99" s="1879" t="s">
        <v>115</v>
      </c>
      <c r="G99" s="668">
        <v>250</v>
      </c>
      <c r="H99" s="683">
        <v>0</v>
      </c>
      <c r="I99" s="1860">
        <v>0</v>
      </c>
      <c r="J99" s="668">
        <v>0</v>
      </c>
      <c r="K99" s="1861">
        <v>0</v>
      </c>
      <c r="L99" s="1861">
        <v>250</v>
      </c>
      <c r="M99" s="668">
        <v>125</v>
      </c>
      <c r="N99" s="668">
        <v>0</v>
      </c>
      <c r="O99" s="1861">
        <v>125</v>
      </c>
      <c r="P99" s="1861"/>
      <c r="Q99" s="1861"/>
      <c r="R99" s="1861"/>
      <c r="S99" s="1861"/>
      <c r="T99" s="1861"/>
      <c r="U99" s="1861"/>
      <c r="V99" s="1861"/>
      <c r="W99" s="1861"/>
      <c r="X99" s="1861"/>
      <c r="Y99" s="1861"/>
      <c r="Z99" s="466">
        <v>125</v>
      </c>
      <c r="AA99" s="466">
        <v>0</v>
      </c>
      <c r="AB99" s="21">
        <v>125</v>
      </c>
      <c r="AC99" s="21">
        <v>31.25</v>
      </c>
      <c r="AD99" s="21"/>
      <c r="AE99" s="21">
        <v>31.25</v>
      </c>
      <c r="AF99" s="21">
        <v>31.25</v>
      </c>
      <c r="AG99" s="21">
        <v>0</v>
      </c>
      <c r="AH99" s="21">
        <v>31.25</v>
      </c>
      <c r="AI99" s="1861"/>
      <c r="AJ99" s="1225"/>
      <c r="AK99" s="668" t="s">
        <v>12364</v>
      </c>
      <c r="AL99" s="2604">
        <v>0.25</v>
      </c>
      <c r="AM99" s="1861">
        <v>0</v>
      </c>
    </row>
    <row r="100" spans="1:39" s="1873" customFormat="1" ht="31.5">
      <c r="A100" s="1862">
        <v>2519</v>
      </c>
      <c r="B100" s="1868" t="s">
        <v>6412</v>
      </c>
      <c r="C100" s="1877" t="s">
        <v>6413</v>
      </c>
      <c r="D100" s="1225" t="s">
        <v>342</v>
      </c>
      <c r="E100" s="1225" t="s">
        <v>145</v>
      </c>
      <c r="F100" s="1879" t="s">
        <v>115</v>
      </c>
      <c r="G100" s="668">
        <v>100</v>
      </c>
      <c r="H100" s="683">
        <v>0</v>
      </c>
      <c r="I100" s="1860">
        <v>0</v>
      </c>
      <c r="J100" s="668">
        <v>0</v>
      </c>
      <c r="K100" s="1861">
        <v>0</v>
      </c>
      <c r="L100" s="1861">
        <v>100</v>
      </c>
      <c r="M100" s="668">
        <v>50</v>
      </c>
      <c r="N100" s="668">
        <v>0</v>
      </c>
      <c r="O100" s="1861">
        <v>50</v>
      </c>
      <c r="P100" s="1861"/>
      <c r="Q100" s="1861"/>
      <c r="R100" s="1861"/>
      <c r="S100" s="1861"/>
      <c r="T100" s="1861"/>
      <c r="U100" s="1861"/>
      <c r="V100" s="1861"/>
      <c r="W100" s="1861"/>
      <c r="X100" s="1861"/>
      <c r="Y100" s="1861"/>
      <c r="Z100" s="466">
        <v>50</v>
      </c>
      <c r="AA100" s="466">
        <v>0</v>
      </c>
      <c r="AB100" s="21">
        <v>50</v>
      </c>
      <c r="AC100" s="21">
        <v>12.5</v>
      </c>
      <c r="AD100" s="21"/>
      <c r="AE100" s="21">
        <v>12.5</v>
      </c>
      <c r="AF100" s="21">
        <v>12.497081</v>
      </c>
      <c r="AG100" s="21">
        <v>0</v>
      </c>
      <c r="AH100" s="21">
        <v>12.497081</v>
      </c>
      <c r="AI100" s="1861"/>
      <c r="AJ100" s="1225"/>
      <c r="AK100" s="668" t="s">
        <v>11871</v>
      </c>
      <c r="AL100" s="2604">
        <v>0.25</v>
      </c>
      <c r="AM100" s="1861">
        <v>0</v>
      </c>
    </row>
    <row r="101" spans="1:39" s="1873" customFormat="1" ht="47.25">
      <c r="A101" s="1862">
        <v>2520</v>
      </c>
      <c r="B101" s="1868" t="s">
        <v>6414</v>
      </c>
      <c r="C101" s="1877" t="s">
        <v>6415</v>
      </c>
      <c r="D101" s="1225" t="s">
        <v>167</v>
      </c>
      <c r="E101" s="1225" t="s">
        <v>145</v>
      </c>
      <c r="F101" s="1878" t="s">
        <v>115</v>
      </c>
      <c r="G101" s="668">
        <v>27.088000000000001</v>
      </c>
      <c r="H101" s="683">
        <v>0</v>
      </c>
      <c r="I101" s="1860">
        <v>0</v>
      </c>
      <c r="J101" s="668">
        <v>0</v>
      </c>
      <c r="K101" s="1861">
        <v>0</v>
      </c>
      <c r="L101" s="1861">
        <v>27.088000000000001</v>
      </c>
      <c r="M101" s="668">
        <v>13.544</v>
      </c>
      <c r="N101" s="668">
        <v>0</v>
      </c>
      <c r="O101" s="1861">
        <v>13.544</v>
      </c>
      <c r="P101" s="1861"/>
      <c r="Q101" s="1861"/>
      <c r="R101" s="1861"/>
      <c r="S101" s="1861"/>
      <c r="T101" s="1861"/>
      <c r="U101" s="1861"/>
      <c r="V101" s="1861"/>
      <c r="W101" s="1861"/>
      <c r="X101" s="1861"/>
      <c r="Y101" s="1861"/>
      <c r="Z101" s="466">
        <v>13.544</v>
      </c>
      <c r="AA101" s="466">
        <v>0</v>
      </c>
      <c r="AB101" s="21">
        <v>13.544</v>
      </c>
      <c r="AC101" s="21">
        <v>3.3860000000000001</v>
      </c>
      <c r="AD101" s="21"/>
      <c r="AE101" s="21">
        <v>3.3860000000000001</v>
      </c>
      <c r="AF101" s="21">
        <v>3.3860000000000001</v>
      </c>
      <c r="AG101" s="21">
        <v>0</v>
      </c>
      <c r="AH101" s="21">
        <v>3.3860000000000001</v>
      </c>
      <c r="AI101" s="1861"/>
      <c r="AJ101" s="1225"/>
      <c r="AK101" s="668" t="s">
        <v>10939</v>
      </c>
      <c r="AL101" s="2604">
        <v>0.25</v>
      </c>
      <c r="AM101" s="1861">
        <v>0</v>
      </c>
    </row>
    <row r="102" spans="1:39" s="1873" customFormat="1" ht="47.25">
      <c r="A102" s="1862">
        <v>2521</v>
      </c>
      <c r="B102" s="1868" t="s">
        <v>6416</v>
      </c>
      <c r="C102" s="666" t="s">
        <v>6417</v>
      </c>
      <c r="D102" s="1880" t="s">
        <v>3242</v>
      </c>
      <c r="E102" s="1881" t="s">
        <v>145</v>
      </c>
      <c r="F102" s="1882" t="s">
        <v>115</v>
      </c>
      <c r="G102" s="668">
        <v>100</v>
      </c>
      <c r="H102" s="668">
        <v>0</v>
      </c>
      <c r="I102" s="668">
        <v>0</v>
      </c>
      <c r="J102" s="668">
        <v>0</v>
      </c>
      <c r="K102" s="668">
        <v>0</v>
      </c>
      <c r="L102" s="668">
        <v>100</v>
      </c>
      <c r="M102" s="668">
        <v>50</v>
      </c>
      <c r="N102" s="668">
        <v>0</v>
      </c>
      <c r="O102" s="668">
        <v>50</v>
      </c>
      <c r="P102" s="668"/>
      <c r="Q102" s="668"/>
      <c r="R102" s="668"/>
      <c r="S102" s="668"/>
      <c r="T102" s="668"/>
      <c r="U102" s="668"/>
      <c r="V102" s="668"/>
      <c r="W102" s="668"/>
      <c r="X102" s="668"/>
      <c r="Y102" s="668"/>
      <c r="Z102" s="466">
        <v>50</v>
      </c>
      <c r="AA102" s="466">
        <v>0</v>
      </c>
      <c r="AB102" s="21">
        <v>50</v>
      </c>
      <c r="AC102" s="21">
        <v>12.5</v>
      </c>
      <c r="AD102" s="21"/>
      <c r="AE102" s="21">
        <v>12.5</v>
      </c>
      <c r="AF102" s="21">
        <v>0</v>
      </c>
      <c r="AG102" s="21">
        <v>0</v>
      </c>
      <c r="AH102" s="21">
        <v>0</v>
      </c>
      <c r="AI102" s="668"/>
      <c r="AJ102" s="1881"/>
      <c r="AK102" s="668" t="s">
        <v>12450</v>
      </c>
      <c r="AL102" s="2601">
        <v>0.25</v>
      </c>
      <c r="AM102" s="668">
        <v>0</v>
      </c>
    </row>
    <row r="103" spans="1:39" s="1873" customFormat="1" ht="78.75">
      <c r="A103" s="1862">
        <v>2522</v>
      </c>
      <c r="B103" s="1868" t="s">
        <v>6418</v>
      </c>
      <c r="C103" s="666" t="s">
        <v>6419</v>
      </c>
      <c r="D103" s="1880" t="s">
        <v>3242</v>
      </c>
      <c r="E103" s="1881" t="s">
        <v>145</v>
      </c>
      <c r="F103" s="1882" t="s">
        <v>115</v>
      </c>
      <c r="G103" s="668">
        <v>90</v>
      </c>
      <c r="H103" s="668">
        <v>0</v>
      </c>
      <c r="I103" s="668">
        <v>0</v>
      </c>
      <c r="J103" s="668">
        <v>0</v>
      </c>
      <c r="K103" s="668">
        <v>0</v>
      </c>
      <c r="L103" s="668">
        <v>90</v>
      </c>
      <c r="M103" s="668">
        <v>45</v>
      </c>
      <c r="N103" s="668">
        <v>0</v>
      </c>
      <c r="O103" s="668">
        <v>45</v>
      </c>
      <c r="P103" s="668"/>
      <c r="Q103" s="668"/>
      <c r="R103" s="668"/>
      <c r="S103" s="668"/>
      <c r="T103" s="668"/>
      <c r="U103" s="668"/>
      <c r="V103" s="668"/>
      <c r="W103" s="668"/>
      <c r="X103" s="668"/>
      <c r="Y103" s="668"/>
      <c r="Z103" s="466">
        <v>45</v>
      </c>
      <c r="AA103" s="466">
        <v>0</v>
      </c>
      <c r="AB103" s="21">
        <v>45</v>
      </c>
      <c r="AC103" s="21">
        <v>11.25</v>
      </c>
      <c r="AD103" s="21"/>
      <c r="AE103" s="21">
        <v>11.25</v>
      </c>
      <c r="AF103" s="21">
        <v>0</v>
      </c>
      <c r="AG103" s="21">
        <v>0</v>
      </c>
      <c r="AH103" s="21">
        <v>0</v>
      </c>
      <c r="AI103" s="668"/>
      <c r="AJ103" s="1881"/>
      <c r="AK103" s="668" t="s">
        <v>10939</v>
      </c>
      <c r="AL103" s="2601">
        <v>0.25</v>
      </c>
      <c r="AM103" s="668">
        <v>0</v>
      </c>
    </row>
    <row r="104" spans="1:39" s="1873" customFormat="1" ht="63">
      <c r="A104" s="1862">
        <v>2523</v>
      </c>
      <c r="B104" s="1868" t="s">
        <v>6420</v>
      </c>
      <c r="C104" s="1877" t="s">
        <v>6421</v>
      </c>
      <c r="D104" s="1225" t="s">
        <v>107</v>
      </c>
      <c r="E104" s="1881" t="s">
        <v>145</v>
      </c>
      <c r="F104" s="1882" t="s">
        <v>115</v>
      </c>
      <c r="G104" s="668">
        <v>4000</v>
      </c>
      <c r="H104" s="668">
        <v>0</v>
      </c>
      <c r="I104" s="668">
        <v>0</v>
      </c>
      <c r="J104" s="668">
        <v>0</v>
      </c>
      <c r="K104" s="668">
        <v>0</v>
      </c>
      <c r="L104" s="668">
        <v>4000</v>
      </c>
      <c r="M104" s="668">
        <v>2000</v>
      </c>
      <c r="N104" s="668">
        <v>0</v>
      </c>
      <c r="O104" s="668">
        <v>2000</v>
      </c>
      <c r="P104" s="668"/>
      <c r="Q104" s="668">
        <v>478.11900000000003</v>
      </c>
      <c r="R104" s="668"/>
      <c r="S104" s="668"/>
      <c r="T104" s="668"/>
      <c r="U104" s="668"/>
      <c r="V104" s="668"/>
      <c r="W104" s="668"/>
      <c r="X104" s="668"/>
      <c r="Y104" s="668"/>
      <c r="Z104" s="466">
        <v>1521.8809999999999</v>
      </c>
      <c r="AA104" s="466">
        <v>0</v>
      </c>
      <c r="AB104" s="21">
        <v>1521.8809999999999</v>
      </c>
      <c r="AC104" s="21"/>
      <c r="AD104" s="21"/>
      <c r="AE104" s="21">
        <v>0</v>
      </c>
      <c r="AF104" s="21">
        <v>0</v>
      </c>
      <c r="AG104" s="21">
        <v>0</v>
      </c>
      <c r="AH104" s="21">
        <v>0</v>
      </c>
      <c r="AI104" s="668"/>
      <c r="AJ104" s="668" t="s">
        <v>9824</v>
      </c>
      <c r="AK104" s="668"/>
      <c r="AL104" s="2601">
        <v>0.25</v>
      </c>
      <c r="AM104" s="668">
        <v>0</v>
      </c>
    </row>
    <row r="105" spans="1:39" s="1873" customFormat="1" ht="63">
      <c r="A105" s="1862">
        <v>2524</v>
      </c>
      <c r="B105" s="1868" t="s">
        <v>6422</v>
      </c>
      <c r="C105" s="1877" t="s">
        <v>6423</v>
      </c>
      <c r="D105" s="1225" t="s">
        <v>107</v>
      </c>
      <c r="E105" s="1883" t="s">
        <v>7081</v>
      </c>
      <c r="F105" s="1878" t="s">
        <v>115</v>
      </c>
      <c r="G105" s="668">
        <v>250</v>
      </c>
      <c r="H105" s="683">
        <v>0</v>
      </c>
      <c r="I105" s="1860">
        <v>0</v>
      </c>
      <c r="J105" s="668">
        <v>0</v>
      </c>
      <c r="K105" s="1861">
        <v>0</v>
      </c>
      <c r="L105" s="1861">
        <v>250</v>
      </c>
      <c r="M105" s="668">
        <v>125</v>
      </c>
      <c r="N105" s="668">
        <v>0</v>
      </c>
      <c r="O105" s="1861">
        <v>125</v>
      </c>
      <c r="P105" s="1861"/>
      <c r="Q105" s="1861"/>
      <c r="R105" s="1861"/>
      <c r="S105" s="1861"/>
      <c r="T105" s="1861"/>
      <c r="U105" s="1861"/>
      <c r="V105" s="1861"/>
      <c r="W105" s="1861"/>
      <c r="X105" s="1861"/>
      <c r="Y105" s="1861"/>
      <c r="Z105" s="466">
        <v>125</v>
      </c>
      <c r="AA105" s="466">
        <v>0</v>
      </c>
      <c r="AB105" s="21">
        <v>125</v>
      </c>
      <c r="AC105" s="21">
        <v>125</v>
      </c>
      <c r="AD105" s="21"/>
      <c r="AE105" s="21">
        <v>125</v>
      </c>
      <c r="AF105" s="21">
        <v>124.96298299999999</v>
      </c>
      <c r="AG105" s="21">
        <v>0</v>
      </c>
      <c r="AH105" s="21">
        <v>124.96298299999999</v>
      </c>
      <c r="AI105" s="1861"/>
      <c r="AJ105" s="1861"/>
      <c r="AK105" s="668" t="s">
        <v>12650</v>
      </c>
      <c r="AL105" s="2604">
        <v>0.25</v>
      </c>
      <c r="AM105" s="1861">
        <v>0</v>
      </c>
    </row>
    <row r="106" spans="1:39" s="1873" customFormat="1" ht="110.25">
      <c r="A106" s="1862">
        <v>2525</v>
      </c>
      <c r="B106" s="1868" t="s">
        <v>6424</v>
      </c>
      <c r="C106" s="1884" t="s">
        <v>6425</v>
      </c>
      <c r="D106" s="1225" t="s">
        <v>107</v>
      </c>
      <c r="E106" s="1883" t="s">
        <v>7081</v>
      </c>
      <c r="F106" s="1859" t="s">
        <v>115</v>
      </c>
      <c r="G106" s="668">
        <v>400</v>
      </c>
      <c r="H106" s="668">
        <v>0</v>
      </c>
      <c r="I106" s="668">
        <v>0</v>
      </c>
      <c r="J106" s="668">
        <v>0</v>
      </c>
      <c r="K106" s="668">
        <v>0</v>
      </c>
      <c r="L106" s="668">
        <v>400</v>
      </c>
      <c r="M106" s="668">
        <v>200</v>
      </c>
      <c r="N106" s="668">
        <v>0</v>
      </c>
      <c r="O106" s="668">
        <v>200</v>
      </c>
      <c r="P106" s="668"/>
      <c r="Q106" s="668"/>
      <c r="R106" s="668"/>
      <c r="S106" s="668"/>
      <c r="T106" s="668"/>
      <c r="U106" s="668"/>
      <c r="V106" s="668"/>
      <c r="W106" s="668"/>
      <c r="X106" s="668"/>
      <c r="Y106" s="668"/>
      <c r="Z106" s="466">
        <v>200</v>
      </c>
      <c r="AA106" s="466">
        <v>0</v>
      </c>
      <c r="AB106" s="21">
        <v>200</v>
      </c>
      <c r="AC106" s="21">
        <v>200</v>
      </c>
      <c r="AD106" s="21"/>
      <c r="AE106" s="21">
        <v>200</v>
      </c>
      <c r="AF106" s="21">
        <v>199.99994599999999</v>
      </c>
      <c r="AG106" s="21">
        <v>0</v>
      </c>
      <c r="AH106" s="21">
        <v>199.99994599999999</v>
      </c>
      <c r="AI106" s="668"/>
      <c r="AJ106" s="668"/>
      <c r="AK106" s="668" t="s">
        <v>12778</v>
      </c>
      <c r="AL106" s="2601">
        <v>0.25</v>
      </c>
      <c r="AM106" s="668">
        <v>0</v>
      </c>
    </row>
    <row r="107" spans="1:39" ht="94.5">
      <c r="A107" s="1862">
        <v>2526</v>
      </c>
      <c r="B107" s="1868" t="s">
        <v>6426</v>
      </c>
      <c r="C107" s="1884" t="s">
        <v>6427</v>
      </c>
      <c r="D107" s="1225" t="s">
        <v>6428</v>
      </c>
      <c r="E107" s="1883" t="s">
        <v>7081</v>
      </c>
      <c r="F107" s="1859" t="s">
        <v>115</v>
      </c>
      <c r="G107" s="668">
        <v>2000</v>
      </c>
      <c r="H107" s="668">
        <v>0</v>
      </c>
      <c r="I107" s="668">
        <v>0</v>
      </c>
      <c r="J107" s="668">
        <v>0</v>
      </c>
      <c r="K107" s="668">
        <v>0</v>
      </c>
      <c r="L107" s="668">
        <v>2000</v>
      </c>
      <c r="M107" s="668">
        <v>1000</v>
      </c>
      <c r="N107" s="668">
        <v>0</v>
      </c>
      <c r="O107" s="668">
        <v>1000</v>
      </c>
      <c r="P107" s="668"/>
      <c r="Q107" s="668"/>
      <c r="R107" s="668"/>
      <c r="S107" s="668"/>
      <c r="T107" s="668"/>
      <c r="U107" s="668"/>
      <c r="V107" s="668"/>
      <c r="W107" s="668"/>
      <c r="X107" s="668"/>
      <c r="Y107" s="668"/>
      <c r="Z107" s="466">
        <v>1000</v>
      </c>
      <c r="AA107" s="466">
        <v>0</v>
      </c>
      <c r="AB107" s="21">
        <v>1000</v>
      </c>
      <c r="AC107" s="21">
        <v>1000</v>
      </c>
      <c r="AD107" s="21"/>
      <c r="AE107" s="21">
        <v>1000</v>
      </c>
      <c r="AF107" s="21">
        <v>999.68470300000001</v>
      </c>
      <c r="AG107" s="21">
        <v>0</v>
      </c>
      <c r="AH107" s="21">
        <v>999.68470300000001</v>
      </c>
      <c r="AI107" s="668"/>
      <c r="AJ107" s="668"/>
      <c r="AK107" s="668" t="s">
        <v>12735</v>
      </c>
      <c r="AL107" s="2601">
        <v>0.25</v>
      </c>
      <c r="AM107" s="668">
        <v>0</v>
      </c>
    </row>
    <row r="108" spans="1:39" s="1873" customFormat="1" ht="63">
      <c r="A108" s="1862">
        <v>2527</v>
      </c>
      <c r="B108" s="1868" t="s">
        <v>6429</v>
      </c>
      <c r="C108" s="1877" t="s">
        <v>6430</v>
      </c>
      <c r="D108" s="1225" t="s">
        <v>294</v>
      </c>
      <c r="E108" s="1883" t="s">
        <v>7081</v>
      </c>
      <c r="F108" s="1878" t="s">
        <v>115</v>
      </c>
      <c r="G108" s="668">
        <v>120</v>
      </c>
      <c r="H108" s="683">
        <v>0</v>
      </c>
      <c r="I108" s="1860">
        <v>0</v>
      </c>
      <c r="J108" s="668">
        <v>0</v>
      </c>
      <c r="K108" s="1861">
        <v>0</v>
      </c>
      <c r="L108" s="1861">
        <v>120</v>
      </c>
      <c r="M108" s="668">
        <v>60</v>
      </c>
      <c r="N108" s="668">
        <v>0</v>
      </c>
      <c r="O108" s="1861">
        <v>60</v>
      </c>
      <c r="P108" s="1861"/>
      <c r="Q108" s="1861"/>
      <c r="R108" s="1861"/>
      <c r="S108" s="1861"/>
      <c r="T108" s="1861"/>
      <c r="U108" s="1861"/>
      <c r="V108" s="1861"/>
      <c r="W108" s="1861"/>
      <c r="X108" s="1861"/>
      <c r="Y108" s="1861"/>
      <c r="Z108" s="466">
        <v>60</v>
      </c>
      <c r="AA108" s="466">
        <v>0</v>
      </c>
      <c r="AB108" s="21">
        <v>60</v>
      </c>
      <c r="AC108" s="21">
        <v>15</v>
      </c>
      <c r="AD108" s="21"/>
      <c r="AE108" s="21">
        <v>15</v>
      </c>
      <c r="AF108" s="21">
        <v>13.8</v>
      </c>
      <c r="AG108" s="21">
        <v>0</v>
      </c>
      <c r="AH108" s="21">
        <v>13.8</v>
      </c>
      <c r="AI108" s="1861"/>
      <c r="AJ108" s="1861"/>
      <c r="AK108" s="668" t="s">
        <v>10373</v>
      </c>
      <c r="AL108" s="2604">
        <v>0.25</v>
      </c>
      <c r="AM108" s="1861">
        <v>0</v>
      </c>
    </row>
    <row r="109" spans="1:39" s="1873" customFormat="1">
      <c r="A109" s="1862" t="s">
        <v>300</v>
      </c>
      <c r="B109" s="1869"/>
      <c r="C109" s="1870" t="s">
        <v>6431</v>
      </c>
      <c r="D109" s="1871"/>
      <c r="E109" s="1871"/>
      <c r="F109" s="1871"/>
      <c r="G109" s="1872">
        <v>8993.0869999999995</v>
      </c>
      <c r="H109" s="1872">
        <v>0</v>
      </c>
      <c r="I109" s="1872">
        <v>0</v>
      </c>
      <c r="J109" s="1872">
        <v>0</v>
      </c>
      <c r="K109" s="1872">
        <v>0</v>
      </c>
      <c r="L109" s="1872">
        <v>8993.0869999999995</v>
      </c>
      <c r="M109" s="1872">
        <v>4496.5439999999999</v>
      </c>
      <c r="N109" s="1872">
        <v>0</v>
      </c>
      <c r="O109" s="1872">
        <v>4496.5439999999999</v>
      </c>
      <c r="P109" s="1872">
        <v>19.041</v>
      </c>
      <c r="Q109" s="1872">
        <v>478.11900000000003</v>
      </c>
      <c r="R109" s="1872">
        <v>0</v>
      </c>
      <c r="S109" s="1872">
        <v>0</v>
      </c>
      <c r="T109" s="1872">
        <v>0</v>
      </c>
      <c r="U109" s="1872">
        <v>0</v>
      </c>
      <c r="V109" s="1872">
        <v>0</v>
      </c>
      <c r="W109" s="1872">
        <v>0</v>
      </c>
      <c r="X109" s="1872">
        <v>0</v>
      </c>
      <c r="Y109" s="1872">
        <v>0</v>
      </c>
      <c r="Z109" s="1872">
        <v>4037.4659999999999</v>
      </c>
      <c r="AA109" s="1872">
        <v>0</v>
      </c>
      <c r="AB109" s="1872">
        <v>4037.4659999999999</v>
      </c>
      <c r="AC109" s="1872">
        <v>1924.67</v>
      </c>
      <c r="AD109" s="1872">
        <v>0</v>
      </c>
      <c r="AE109" s="1872">
        <v>1924.67</v>
      </c>
      <c r="AF109" s="1872">
        <v>1881.1324339999999</v>
      </c>
      <c r="AG109" s="1872">
        <v>0</v>
      </c>
      <c r="AH109" s="1872">
        <v>1881.1324339999999</v>
      </c>
      <c r="AI109" s="1872">
        <v>0</v>
      </c>
      <c r="AJ109" s="2353"/>
      <c r="AK109" s="2353"/>
      <c r="AL109" s="2353"/>
      <c r="AM109" s="1872">
        <v>0</v>
      </c>
    </row>
    <row r="110" spans="1:39" s="1873" customFormat="1" ht="16.5" thickBot="1">
      <c r="A110" s="1862" t="s">
        <v>300</v>
      </c>
      <c r="B110" s="1869"/>
      <c r="C110" s="1885" t="s">
        <v>6432</v>
      </c>
      <c r="D110" s="1886"/>
      <c r="E110" s="1886"/>
      <c r="F110" s="1886"/>
      <c r="G110" s="1887">
        <v>31189.362000000001</v>
      </c>
      <c r="H110" s="1887">
        <v>5347.8762869999991</v>
      </c>
      <c r="I110" s="1887">
        <v>3126.7829999999985</v>
      </c>
      <c r="J110" s="1887">
        <v>0</v>
      </c>
      <c r="K110" s="1887">
        <v>8474.6592870000022</v>
      </c>
      <c r="L110" s="1887">
        <v>22714.702713000002</v>
      </c>
      <c r="M110" s="1887">
        <v>10095.056</v>
      </c>
      <c r="N110" s="1887">
        <v>0</v>
      </c>
      <c r="O110" s="1887">
        <v>10095.056</v>
      </c>
      <c r="P110" s="1887">
        <v>986.91500000000008</v>
      </c>
      <c r="Q110" s="1887">
        <v>478.11900000000003</v>
      </c>
      <c r="R110" s="1887">
        <v>0</v>
      </c>
      <c r="S110" s="1887">
        <v>0</v>
      </c>
      <c r="T110" s="1887">
        <v>0</v>
      </c>
      <c r="U110" s="1887">
        <v>0</v>
      </c>
      <c r="V110" s="1887">
        <v>103.749</v>
      </c>
      <c r="W110" s="1887">
        <v>0</v>
      </c>
      <c r="X110" s="1887">
        <v>15.743999999999998</v>
      </c>
      <c r="Y110" s="1887">
        <v>0</v>
      </c>
      <c r="Z110" s="1887">
        <v>10691.857000000002</v>
      </c>
      <c r="AA110" s="1887">
        <v>0</v>
      </c>
      <c r="AB110" s="1887">
        <v>10691.857000000002</v>
      </c>
      <c r="AC110" s="1887">
        <v>7701.8420000000015</v>
      </c>
      <c r="AD110" s="1887">
        <v>0</v>
      </c>
      <c r="AE110" s="1887">
        <v>7701.8420000000015</v>
      </c>
      <c r="AF110" s="1887">
        <v>7199.3411290000004</v>
      </c>
      <c r="AG110" s="1887">
        <v>0</v>
      </c>
      <c r="AH110" s="1887">
        <v>7199.3411290000004</v>
      </c>
      <c r="AI110" s="1887">
        <v>0</v>
      </c>
      <c r="AJ110" s="2354"/>
      <c r="AK110" s="2354"/>
      <c r="AL110" s="2354"/>
      <c r="AM110" s="1887">
        <v>0</v>
      </c>
    </row>
    <row r="111" spans="1:39" s="1873" customFormat="1" ht="16.5" thickTop="1">
      <c r="A111" s="1862" t="s">
        <v>300</v>
      </c>
      <c r="B111" s="1869"/>
      <c r="C111" s="1874"/>
      <c r="D111" s="1875"/>
      <c r="E111" s="1875"/>
      <c r="F111" s="1875"/>
      <c r="G111" s="1876"/>
      <c r="H111" s="1876"/>
      <c r="I111" s="1876"/>
      <c r="J111" s="1876"/>
      <c r="K111" s="1876"/>
      <c r="L111" s="1876"/>
      <c r="M111" s="1876"/>
      <c r="N111" s="1876"/>
      <c r="O111" s="1876"/>
      <c r="P111" s="1876"/>
      <c r="Q111" s="1876"/>
      <c r="R111" s="1876"/>
      <c r="S111" s="1876"/>
      <c r="T111" s="1876"/>
      <c r="U111" s="1876"/>
      <c r="V111" s="1876"/>
      <c r="W111" s="1876"/>
      <c r="X111" s="1876"/>
      <c r="Y111" s="1876"/>
      <c r="Z111" s="1876"/>
      <c r="AA111" s="1876"/>
      <c r="AB111" s="1876"/>
      <c r="AC111" s="1876"/>
      <c r="AD111" s="1876"/>
      <c r="AE111" s="1876"/>
      <c r="AF111" s="1876"/>
      <c r="AG111" s="1876"/>
      <c r="AH111" s="1876"/>
      <c r="AI111" s="1876"/>
      <c r="AJ111" s="1876"/>
      <c r="AK111" s="1876"/>
      <c r="AL111" s="1876"/>
      <c r="AM111" s="1876"/>
    </row>
    <row r="112" spans="1:39">
      <c r="A112" s="1862" t="s">
        <v>300</v>
      </c>
      <c r="B112" s="1888"/>
      <c r="C112" s="665" t="s">
        <v>6433</v>
      </c>
      <c r="D112" s="664"/>
      <c r="E112" s="664"/>
      <c r="F112" s="664"/>
      <c r="G112" s="668"/>
      <c r="H112" s="668"/>
      <c r="I112" s="668"/>
      <c r="J112" s="668"/>
      <c r="K112" s="668"/>
      <c r="L112" s="668"/>
      <c r="M112" s="668"/>
      <c r="N112" s="668"/>
      <c r="O112" s="668"/>
      <c r="P112" s="668"/>
      <c r="Q112" s="668"/>
      <c r="R112" s="668"/>
      <c r="S112" s="668"/>
      <c r="T112" s="668"/>
      <c r="U112" s="668"/>
      <c r="V112" s="668"/>
      <c r="W112" s="668"/>
      <c r="X112" s="668"/>
      <c r="Y112" s="668"/>
      <c r="Z112" s="668"/>
      <c r="AA112" s="668"/>
      <c r="AB112" s="668"/>
      <c r="AC112" s="668"/>
      <c r="AD112" s="668"/>
      <c r="AE112" s="668"/>
      <c r="AF112" s="668"/>
      <c r="AG112" s="668"/>
      <c r="AH112" s="668"/>
      <c r="AI112" s="668"/>
      <c r="AJ112" s="668"/>
      <c r="AK112" s="668"/>
      <c r="AL112" s="668"/>
      <c r="AM112" s="668"/>
    </row>
    <row r="113" spans="1:39">
      <c r="A113" s="1862" t="s">
        <v>300</v>
      </c>
      <c r="B113" s="1888"/>
      <c r="C113" s="665"/>
      <c r="D113" s="664"/>
      <c r="E113" s="664"/>
      <c r="F113" s="664"/>
      <c r="G113" s="668"/>
      <c r="H113" s="668"/>
      <c r="I113" s="668"/>
      <c r="J113" s="668"/>
      <c r="K113" s="668"/>
      <c r="L113" s="668"/>
      <c r="M113" s="668"/>
      <c r="N113" s="668"/>
      <c r="O113" s="668"/>
      <c r="P113" s="668"/>
      <c r="Q113" s="668"/>
      <c r="R113" s="668"/>
      <c r="S113" s="668"/>
      <c r="T113" s="668"/>
      <c r="U113" s="668"/>
      <c r="V113" s="668"/>
      <c r="W113" s="668"/>
      <c r="X113" s="668"/>
      <c r="Y113" s="668"/>
      <c r="Z113" s="668"/>
      <c r="AA113" s="668"/>
      <c r="AB113" s="668"/>
      <c r="AC113" s="668"/>
      <c r="AD113" s="668"/>
      <c r="AE113" s="668"/>
      <c r="AF113" s="668"/>
      <c r="AG113" s="668"/>
      <c r="AH113" s="668"/>
      <c r="AI113" s="668"/>
      <c r="AJ113" s="668"/>
      <c r="AK113" s="668"/>
      <c r="AL113" s="668"/>
      <c r="AM113" s="668"/>
    </row>
    <row r="114" spans="1:39" ht="47.25">
      <c r="A114" s="1862">
        <v>2528</v>
      </c>
      <c r="B114" s="664" t="s">
        <v>6434</v>
      </c>
      <c r="C114" s="666" t="s">
        <v>6435</v>
      </c>
      <c r="D114" s="664" t="s">
        <v>6217</v>
      </c>
      <c r="E114" s="664" t="s">
        <v>6269</v>
      </c>
      <c r="F114" s="1866" t="s">
        <v>26</v>
      </c>
      <c r="G114" s="668">
        <v>171.94</v>
      </c>
      <c r="H114" s="1889">
        <v>74.977000000000004</v>
      </c>
      <c r="I114" s="1890">
        <v>6.4020000000000001</v>
      </c>
      <c r="J114" s="668">
        <v>0</v>
      </c>
      <c r="K114" s="1861">
        <v>81.379000000000005</v>
      </c>
      <c r="L114" s="1861">
        <v>90.560999999999993</v>
      </c>
      <c r="M114" s="668">
        <v>90.561000000000007</v>
      </c>
      <c r="N114" s="668">
        <v>0</v>
      </c>
      <c r="O114" s="668">
        <v>90.561000000000007</v>
      </c>
      <c r="P114" s="668"/>
      <c r="Q114" s="668"/>
      <c r="R114" s="668"/>
      <c r="S114" s="668"/>
      <c r="T114" s="668"/>
      <c r="U114" s="668"/>
      <c r="V114" s="668"/>
      <c r="W114" s="668"/>
      <c r="X114" s="668"/>
      <c r="Y114" s="668"/>
      <c r="Z114" s="466">
        <v>90.561000000000007</v>
      </c>
      <c r="AA114" s="466">
        <v>0</v>
      </c>
      <c r="AB114" s="21">
        <v>90.561000000000007</v>
      </c>
      <c r="AC114" s="21">
        <v>90.560500000000005</v>
      </c>
      <c r="AD114" s="21"/>
      <c r="AE114" s="21">
        <v>90.560500000000005</v>
      </c>
      <c r="AF114" s="21">
        <v>90.430480000000003</v>
      </c>
      <c r="AG114" s="21">
        <v>0</v>
      </c>
      <c r="AH114" s="21">
        <v>90.430480000000003</v>
      </c>
      <c r="AI114" s="668"/>
      <c r="AJ114" s="668"/>
      <c r="AK114" s="668" t="s">
        <v>11811</v>
      </c>
      <c r="AL114" s="2601">
        <v>0.5</v>
      </c>
      <c r="AM114" s="668">
        <v>0</v>
      </c>
    </row>
    <row r="115" spans="1:39" ht="63">
      <c r="A115" s="1862">
        <v>2529</v>
      </c>
      <c r="B115" s="664" t="s">
        <v>6436</v>
      </c>
      <c r="C115" s="666" t="s">
        <v>6437</v>
      </c>
      <c r="D115" s="664" t="s">
        <v>55</v>
      </c>
      <c r="E115" s="664" t="s">
        <v>1484</v>
      </c>
      <c r="F115" s="1866" t="s">
        <v>26</v>
      </c>
      <c r="G115" s="668">
        <v>99.846000000000004</v>
      </c>
      <c r="H115" s="1889">
        <v>99.069000000000003</v>
      </c>
      <c r="I115" s="1890">
        <v>0</v>
      </c>
      <c r="J115" s="668">
        <v>0</v>
      </c>
      <c r="K115" s="1861">
        <v>99.069000000000003</v>
      </c>
      <c r="L115" s="1861">
        <v>0.77700000000000102</v>
      </c>
      <c r="M115" s="1861">
        <v>0.77700000000000002</v>
      </c>
      <c r="N115" s="1861">
        <v>0</v>
      </c>
      <c r="O115" s="668">
        <v>0.77700000000000002</v>
      </c>
      <c r="P115" s="668"/>
      <c r="Q115" s="668"/>
      <c r="R115" s="668"/>
      <c r="S115" s="668"/>
      <c r="T115" s="668"/>
      <c r="U115" s="668"/>
      <c r="V115" s="668"/>
      <c r="W115" s="668"/>
      <c r="X115" s="668"/>
      <c r="Y115" s="668"/>
      <c r="Z115" s="466">
        <v>0.77700000000000002</v>
      </c>
      <c r="AA115" s="466">
        <v>0</v>
      </c>
      <c r="AB115" s="21">
        <v>0.77700000000000002</v>
      </c>
      <c r="AC115" s="21"/>
      <c r="AD115" s="21"/>
      <c r="AE115" s="21">
        <v>0</v>
      </c>
      <c r="AF115" s="21">
        <v>0</v>
      </c>
      <c r="AG115" s="21">
        <v>0</v>
      </c>
      <c r="AH115" s="21">
        <v>0</v>
      </c>
      <c r="AI115" s="668"/>
      <c r="AJ115" s="668" t="s">
        <v>9327</v>
      </c>
      <c r="AK115" s="668"/>
      <c r="AL115" s="2601">
        <v>0.25</v>
      </c>
      <c r="AM115" s="1861">
        <v>0</v>
      </c>
    </row>
    <row r="116" spans="1:39" ht="78.75">
      <c r="A116" s="1862">
        <v>2530</v>
      </c>
      <c r="B116" s="664" t="s">
        <v>6438</v>
      </c>
      <c r="C116" s="666" t="s">
        <v>6439</v>
      </c>
      <c r="D116" s="664" t="s">
        <v>213</v>
      </c>
      <c r="E116" s="664" t="s">
        <v>6269</v>
      </c>
      <c r="F116" s="1866" t="s">
        <v>26</v>
      </c>
      <c r="G116" s="668">
        <v>54.012999999999998</v>
      </c>
      <c r="H116" s="1889">
        <v>24.972999999999999</v>
      </c>
      <c r="I116" s="1890">
        <v>0</v>
      </c>
      <c r="J116" s="668">
        <v>0</v>
      </c>
      <c r="K116" s="1861">
        <v>24.972999999999999</v>
      </c>
      <c r="L116" s="1861">
        <v>29.04</v>
      </c>
      <c r="M116" s="1861">
        <v>29.04</v>
      </c>
      <c r="N116" s="1861">
        <v>0</v>
      </c>
      <c r="O116" s="668">
        <v>29.04</v>
      </c>
      <c r="P116" s="668"/>
      <c r="Q116" s="668"/>
      <c r="R116" s="668"/>
      <c r="S116" s="668"/>
      <c r="T116" s="668"/>
      <c r="U116" s="668"/>
      <c r="V116" s="668"/>
      <c r="W116" s="668"/>
      <c r="X116" s="668"/>
      <c r="Y116" s="668"/>
      <c r="Z116" s="466">
        <v>29.04</v>
      </c>
      <c r="AA116" s="466">
        <v>0</v>
      </c>
      <c r="AB116" s="21">
        <v>29.04</v>
      </c>
      <c r="AC116" s="21">
        <v>29.04</v>
      </c>
      <c r="AD116" s="21"/>
      <c r="AE116" s="21">
        <v>29.04</v>
      </c>
      <c r="AF116" s="21">
        <v>0</v>
      </c>
      <c r="AG116" s="21">
        <v>0</v>
      </c>
      <c r="AH116" s="21">
        <v>0</v>
      </c>
      <c r="AI116" s="668"/>
      <c r="AJ116" s="670" t="s">
        <v>10739</v>
      </c>
      <c r="AK116" s="668" t="s">
        <v>9259</v>
      </c>
      <c r="AL116" s="2601">
        <v>1</v>
      </c>
      <c r="AM116" s="1861">
        <v>0</v>
      </c>
    </row>
    <row r="117" spans="1:39" ht="94.5">
      <c r="A117" s="1862">
        <v>2531</v>
      </c>
      <c r="B117" s="664" t="s">
        <v>6440</v>
      </c>
      <c r="C117" s="666" t="s">
        <v>6441</v>
      </c>
      <c r="D117" s="664" t="s">
        <v>266</v>
      </c>
      <c r="E117" s="664" t="s">
        <v>1637</v>
      </c>
      <c r="F117" s="1878" t="s">
        <v>115</v>
      </c>
      <c r="G117" s="668">
        <v>1435</v>
      </c>
      <c r="H117" s="1889">
        <v>271.054011</v>
      </c>
      <c r="I117" s="1890">
        <v>111.60525</v>
      </c>
      <c r="J117" s="668">
        <v>0</v>
      </c>
      <c r="K117" s="1861">
        <v>382.65926100000001</v>
      </c>
      <c r="L117" s="1861">
        <v>1052.340739</v>
      </c>
      <c r="M117" s="668">
        <v>200</v>
      </c>
      <c r="N117" s="1861">
        <v>0</v>
      </c>
      <c r="O117" s="668">
        <v>200</v>
      </c>
      <c r="P117" s="668"/>
      <c r="Q117" s="668"/>
      <c r="R117" s="668"/>
      <c r="S117" s="668"/>
      <c r="T117" s="668"/>
      <c r="U117" s="668"/>
      <c r="V117" s="668"/>
      <c r="W117" s="668"/>
      <c r="X117" s="668"/>
      <c r="Y117" s="668"/>
      <c r="Z117" s="466">
        <v>200</v>
      </c>
      <c r="AA117" s="466">
        <v>0</v>
      </c>
      <c r="AB117" s="21">
        <v>200</v>
      </c>
      <c r="AC117" s="21">
        <v>200</v>
      </c>
      <c r="AD117" s="21"/>
      <c r="AE117" s="21">
        <v>200</v>
      </c>
      <c r="AF117" s="21">
        <v>199.99689900000001</v>
      </c>
      <c r="AG117" s="21">
        <v>0</v>
      </c>
      <c r="AH117" s="21">
        <v>199.99689900000001</v>
      </c>
      <c r="AI117" s="668"/>
      <c r="AJ117" s="670" t="s">
        <v>9271</v>
      </c>
      <c r="AK117" s="668" t="s">
        <v>12742</v>
      </c>
      <c r="AL117" s="2601">
        <v>0.25</v>
      </c>
      <c r="AM117" s="1861">
        <v>0</v>
      </c>
    </row>
    <row r="118" spans="1:39" ht="94.5">
      <c r="A118" s="1862">
        <v>2532</v>
      </c>
      <c r="B118" s="664" t="s">
        <v>6442</v>
      </c>
      <c r="C118" s="666" t="s">
        <v>6443</v>
      </c>
      <c r="D118" s="664" t="s">
        <v>266</v>
      </c>
      <c r="E118" s="664" t="s">
        <v>1438</v>
      </c>
      <c r="F118" s="1866" t="s">
        <v>26</v>
      </c>
      <c r="G118" s="668">
        <v>127</v>
      </c>
      <c r="H118" s="1889">
        <v>63.585999999999999</v>
      </c>
      <c r="I118" s="1890">
        <v>0</v>
      </c>
      <c r="J118" s="668">
        <v>0</v>
      </c>
      <c r="K118" s="1861">
        <v>63.585999999999999</v>
      </c>
      <c r="L118" s="1861">
        <v>63.414000000000001</v>
      </c>
      <c r="M118" s="668">
        <v>63.414000000000001</v>
      </c>
      <c r="N118" s="1861">
        <v>0</v>
      </c>
      <c r="O118" s="668">
        <v>63.414000000000001</v>
      </c>
      <c r="P118" s="668">
        <v>0.622</v>
      </c>
      <c r="Q118" s="668"/>
      <c r="R118" s="668"/>
      <c r="S118" s="668"/>
      <c r="T118" s="668"/>
      <c r="U118" s="668"/>
      <c r="V118" s="668"/>
      <c r="W118" s="668"/>
      <c r="X118" s="668"/>
      <c r="Y118" s="668"/>
      <c r="Z118" s="466">
        <v>64.036000000000001</v>
      </c>
      <c r="AA118" s="466">
        <v>0</v>
      </c>
      <c r="AB118" s="21">
        <v>64.036000000000001</v>
      </c>
      <c r="AC118" s="21">
        <v>0.622</v>
      </c>
      <c r="AD118" s="21"/>
      <c r="AE118" s="21">
        <v>0.622</v>
      </c>
      <c r="AF118" s="21">
        <v>0</v>
      </c>
      <c r="AG118" s="21">
        <v>0</v>
      </c>
      <c r="AH118" s="21">
        <v>0</v>
      </c>
      <c r="AI118" s="668"/>
      <c r="AJ118" s="668" t="s">
        <v>11936</v>
      </c>
      <c r="AK118" s="668" t="s">
        <v>2326</v>
      </c>
      <c r="AL118" s="2601">
        <v>0.5</v>
      </c>
      <c r="AM118" s="1861">
        <v>0</v>
      </c>
    </row>
    <row r="119" spans="1:39" ht="63">
      <c r="A119" s="1862">
        <v>2533</v>
      </c>
      <c r="B119" s="664" t="s">
        <v>6444</v>
      </c>
      <c r="C119" s="666" t="s">
        <v>6445</v>
      </c>
      <c r="D119" s="664" t="s">
        <v>266</v>
      </c>
      <c r="E119" s="664" t="s">
        <v>6446</v>
      </c>
      <c r="F119" s="1866" t="s">
        <v>26</v>
      </c>
      <c r="G119" s="668">
        <v>163.489</v>
      </c>
      <c r="H119" s="1889">
        <v>95.964703</v>
      </c>
      <c r="I119" s="1890">
        <v>28.920500000000001</v>
      </c>
      <c r="J119" s="668">
        <v>0</v>
      </c>
      <c r="K119" s="1861">
        <v>124.885203</v>
      </c>
      <c r="L119" s="1861">
        <v>38.603797</v>
      </c>
      <c r="M119" s="1861">
        <v>38.603999999999999</v>
      </c>
      <c r="N119" s="1861">
        <v>0</v>
      </c>
      <c r="O119" s="668">
        <v>38.603999999999999</v>
      </c>
      <c r="P119" s="668">
        <v>29.143000000000001</v>
      </c>
      <c r="Q119" s="668"/>
      <c r="R119" s="668"/>
      <c r="S119" s="668"/>
      <c r="T119" s="668"/>
      <c r="U119" s="668"/>
      <c r="V119" s="668"/>
      <c r="W119" s="668"/>
      <c r="X119" s="668"/>
      <c r="Y119" s="668"/>
      <c r="Z119" s="466">
        <v>67.747</v>
      </c>
      <c r="AA119" s="466">
        <v>0</v>
      </c>
      <c r="AB119" s="21">
        <v>67.747</v>
      </c>
      <c r="AC119" s="21">
        <v>67.747</v>
      </c>
      <c r="AD119" s="21"/>
      <c r="AE119" s="21">
        <v>67.747</v>
      </c>
      <c r="AF119" s="21">
        <v>32.158738</v>
      </c>
      <c r="AG119" s="21">
        <v>0</v>
      </c>
      <c r="AH119" s="21">
        <v>32.158738</v>
      </c>
      <c r="AI119" s="668"/>
      <c r="AJ119" s="668" t="s">
        <v>11937</v>
      </c>
      <c r="AK119" s="668" t="s">
        <v>11929</v>
      </c>
      <c r="AL119" s="2601">
        <v>1</v>
      </c>
      <c r="AM119" s="1861">
        <v>0</v>
      </c>
    </row>
    <row r="120" spans="1:39" ht="63">
      <c r="A120" s="1862">
        <v>2534</v>
      </c>
      <c r="B120" s="664" t="s">
        <v>6447</v>
      </c>
      <c r="C120" s="666" t="s">
        <v>6448</v>
      </c>
      <c r="D120" s="664" t="s">
        <v>266</v>
      </c>
      <c r="E120" s="664" t="s">
        <v>1465</v>
      </c>
      <c r="F120" s="1866" t="s">
        <v>26</v>
      </c>
      <c r="G120" s="668">
        <v>112.39100000000001</v>
      </c>
      <c r="H120" s="1889">
        <v>47.524000000000001</v>
      </c>
      <c r="I120" s="1890">
        <v>14.468</v>
      </c>
      <c r="J120" s="668">
        <v>0</v>
      </c>
      <c r="K120" s="1861">
        <v>61.992000000000004</v>
      </c>
      <c r="L120" s="1861">
        <v>50.399000000000001</v>
      </c>
      <c r="M120" s="1861">
        <v>50.399000000000001</v>
      </c>
      <c r="N120" s="1861">
        <v>0</v>
      </c>
      <c r="O120" s="668">
        <v>50.399000000000001</v>
      </c>
      <c r="P120" s="668">
        <v>14.468</v>
      </c>
      <c r="Q120" s="668"/>
      <c r="R120" s="668"/>
      <c r="S120" s="668"/>
      <c r="T120" s="668"/>
      <c r="U120" s="668"/>
      <c r="V120" s="668"/>
      <c r="W120" s="668"/>
      <c r="X120" s="668"/>
      <c r="Y120" s="668"/>
      <c r="Z120" s="466">
        <v>64.867000000000004</v>
      </c>
      <c r="AA120" s="466">
        <v>0</v>
      </c>
      <c r="AB120" s="21">
        <v>64.867000000000004</v>
      </c>
      <c r="AC120" s="21">
        <v>64.866500000000002</v>
      </c>
      <c r="AD120" s="21"/>
      <c r="AE120" s="21">
        <v>64.866500000000002</v>
      </c>
      <c r="AF120" s="21">
        <v>63.436523000000001</v>
      </c>
      <c r="AG120" s="21">
        <v>0</v>
      </c>
      <c r="AH120" s="21">
        <v>63.436523000000001</v>
      </c>
      <c r="AI120" s="668"/>
      <c r="AJ120" s="668" t="s">
        <v>11938</v>
      </c>
      <c r="AK120" s="668" t="s">
        <v>11939</v>
      </c>
      <c r="AL120" s="2601">
        <v>0.5</v>
      </c>
      <c r="AM120" s="1861">
        <v>0</v>
      </c>
    </row>
    <row r="121" spans="1:39" ht="47.25">
      <c r="A121" s="1862">
        <v>2535</v>
      </c>
      <c r="B121" s="664" t="s">
        <v>6449</v>
      </c>
      <c r="C121" s="666" t="s">
        <v>6450</v>
      </c>
      <c r="D121" s="664" t="s">
        <v>266</v>
      </c>
      <c r="E121" s="664" t="s">
        <v>6230</v>
      </c>
      <c r="F121" s="1866" t="s">
        <v>26</v>
      </c>
      <c r="G121" s="668">
        <v>49.5</v>
      </c>
      <c r="H121" s="1861">
        <v>31.806749999999997</v>
      </c>
      <c r="I121" s="1867">
        <v>3.2869999999999999</v>
      </c>
      <c r="J121" s="668">
        <v>0</v>
      </c>
      <c r="K121" s="1861">
        <v>35.09375</v>
      </c>
      <c r="L121" s="1861">
        <v>14.40625</v>
      </c>
      <c r="M121" s="1861">
        <v>14.406000000000001</v>
      </c>
      <c r="N121" s="1861">
        <v>0</v>
      </c>
      <c r="O121" s="668">
        <v>14.406000000000001</v>
      </c>
      <c r="P121" s="668"/>
      <c r="Q121" s="668"/>
      <c r="R121" s="668"/>
      <c r="S121" s="668"/>
      <c r="T121" s="668"/>
      <c r="U121" s="668"/>
      <c r="V121" s="668"/>
      <c r="W121" s="668"/>
      <c r="X121" s="668"/>
      <c r="Y121" s="668"/>
      <c r="Z121" s="466">
        <v>14.406000000000001</v>
      </c>
      <c r="AA121" s="466">
        <v>0</v>
      </c>
      <c r="AB121" s="21">
        <v>14.406000000000001</v>
      </c>
      <c r="AC121" s="21">
        <v>14.406000000000001</v>
      </c>
      <c r="AD121" s="21"/>
      <c r="AE121" s="21">
        <v>14.406000000000001</v>
      </c>
      <c r="AF121" s="21">
        <v>4.1567930000000004</v>
      </c>
      <c r="AG121" s="21">
        <v>0</v>
      </c>
      <c r="AH121" s="21">
        <v>4.1567930000000004</v>
      </c>
      <c r="AI121" s="668"/>
      <c r="AJ121" s="668"/>
      <c r="AK121" s="668" t="s">
        <v>9259</v>
      </c>
      <c r="AL121" s="2601">
        <v>1</v>
      </c>
      <c r="AM121" s="1861">
        <v>0</v>
      </c>
    </row>
    <row r="122" spans="1:39" ht="63">
      <c r="A122" s="1862">
        <v>2536</v>
      </c>
      <c r="B122" s="664" t="s">
        <v>6451</v>
      </c>
      <c r="C122" s="666" t="s">
        <v>6452</v>
      </c>
      <c r="D122" s="664" t="s">
        <v>266</v>
      </c>
      <c r="E122" s="664" t="s">
        <v>6453</v>
      </c>
      <c r="F122" s="1866" t="s">
        <v>26</v>
      </c>
      <c r="G122" s="668">
        <v>82.626999999999995</v>
      </c>
      <c r="H122" s="1889">
        <v>38.814459999999997</v>
      </c>
      <c r="I122" s="1890">
        <v>38.863999999999997</v>
      </c>
      <c r="J122" s="668">
        <v>0</v>
      </c>
      <c r="K122" s="1861">
        <v>77.678460000000001</v>
      </c>
      <c r="L122" s="1861">
        <v>4.9485399999999942</v>
      </c>
      <c r="M122" s="1861">
        <v>4.9489999999999998</v>
      </c>
      <c r="N122" s="1861">
        <v>0</v>
      </c>
      <c r="O122" s="668">
        <v>4.9489999999999998</v>
      </c>
      <c r="P122" s="668">
        <v>45.695</v>
      </c>
      <c r="Q122" s="668"/>
      <c r="R122" s="668"/>
      <c r="S122" s="668"/>
      <c r="T122" s="668"/>
      <c r="U122" s="668"/>
      <c r="V122" s="668"/>
      <c r="W122" s="668"/>
      <c r="X122" s="668"/>
      <c r="Y122" s="668"/>
      <c r="Z122" s="466">
        <v>50.643999999999998</v>
      </c>
      <c r="AA122" s="466">
        <v>0</v>
      </c>
      <c r="AB122" s="21">
        <v>50.643999999999998</v>
      </c>
      <c r="AC122" s="21">
        <v>50.643999999999998</v>
      </c>
      <c r="AD122" s="21"/>
      <c r="AE122" s="21">
        <v>50.643999999999998</v>
      </c>
      <c r="AF122" s="21">
        <v>17.124590000000001</v>
      </c>
      <c r="AG122" s="21">
        <v>0</v>
      </c>
      <c r="AH122" s="21">
        <v>17.124590000000001</v>
      </c>
      <c r="AI122" s="668"/>
      <c r="AJ122" s="668" t="s">
        <v>11940</v>
      </c>
      <c r="AK122" s="668" t="s">
        <v>11929</v>
      </c>
      <c r="AL122" s="2601">
        <v>1</v>
      </c>
      <c r="AM122" s="1861">
        <v>0</v>
      </c>
    </row>
    <row r="123" spans="1:39" ht="63">
      <c r="A123" s="1862">
        <v>2537</v>
      </c>
      <c r="B123" s="664" t="s">
        <v>6454</v>
      </c>
      <c r="C123" s="666" t="s">
        <v>6455</v>
      </c>
      <c r="D123" s="664" t="s">
        <v>266</v>
      </c>
      <c r="E123" s="664" t="s">
        <v>6456</v>
      </c>
      <c r="F123" s="1866" t="s">
        <v>26</v>
      </c>
      <c r="G123" s="668">
        <v>178.47800000000001</v>
      </c>
      <c r="H123" s="1889">
        <v>95.446620999999993</v>
      </c>
      <c r="I123" s="1890">
        <v>19.414999999999999</v>
      </c>
      <c r="J123" s="668">
        <v>0</v>
      </c>
      <c r="K123" s="1861">
        <v>114.86162099999999</v>
      </c>
      <c r="L123" s="1861">
        <v>63.616379000000023</v>
      </c>
      <c r="M123" s="1861">
        <v>63.616</v>
      </c>
      <c r="N123" s="1861">
        <v>0</v>
      </c>
      <c r="O123" s="668">
        <v>63.616</v>
      </c>
      <c r="P123" s="668">
        <v>15.506</v>
      </c>
      <c r="Q123" s="668"/>
      <c r="R123" s="668"/>
      <c r="S123" s="668"/>
      <c r="T123" s="668"/>
      <c r="U123" s="668"/>
      <c r="V123" s="668"/>
      <c r="W123" s="668"/>
      <c r="X123" s="668"/>
      <c r="Y123" s="668"/>
      <c r="Z123" s="466">
        <v>79.122</v>
      </c>
      <c r="AA123" s="466">
        <v>0</v>
      </c>
      <c r="AB123" s="21">
        <v>79.122</v>
      </c>
      <c r="AC123" s="21">
        <v>79.122</v>
      </c>
      <c r="AD123" s="21"/>
      <c r="AE123" s="21">
        <v>79.122</v>
      </c>
      <c r="AF123" s="21">
        <v>58.932378</v>
      </c>
      <c r="AG123" s="21">
        <v>0</v>
      </c>
      <c r="AH123" s="21">
        <v>58.932378</v>
      </c>
      <c r="AI123" s="668"/>
      <c r="AJ123" s="668" t="s">
        <v>11941</v>
      </c>
      <c r="AK123" s="668" t="s">
        <v>11939</v>
      </c>
      <c r="AL123" s="2601">
        <v>0.5</v>
      </c>
      <c r="AM123" s="1861">
        <v>0</v>
      </c>
    </row>
    <row r="124" spans="1:39" ht="78.75">
      <c r="A124" s="1862">
        <v>2538</v>
      </c>
      <c r="B124" s="664" t="s">
        <v>6457</v>
      </c>
      <c r="C124" s="666" t="s">
        <v>6458</v>
      </c>
      <c r="D124" s="664" t="s">
        <v>266</v>
      </c>
      <c r="E124" s="664" t="s">
        <v>6459</v>
      </c>
      <c r="F124" s="1866" t="s">
        <v>26</v>
      </c>
      <c r="G124" s="668">
        <v>99.4</v>
      </c>
      <c r="H124" s="1889">
        <v>60.493000000000002</v>
      </c>
      <c r="I124" s="1890">
        <v>0</v>
      </c>
      <c r="J124" s="668">
        <v>0</v>
      </c>
      <c r="K124" s="1861">
        <v>60.493000000000002</v>
      </c>
      <c r="L124" s="1861">
        <v>38.907000000000004</v>
      </c>
      <c r="M124" s="1861">
        <v>38.906999999999996</v>
      </c>
      <c r="N124" s="1861">
        <v>0</v>
      </c>
      <c r="O124" s="668">
        <v>38.906999999999996</v>
      </c>
      <c r="P124" s="668"/>
      <c r="Q124" s="668"/>
      <c r="R124" s="668"/>
      <c r="S124" s="668"/>
      <c r="T124" s="668"/>
      <c r="U124" s="668"/>
      <c r="V124" s="668"/>
      <c r="W124" s="668"/>
      <c r="X124" s="668"/>
      <c r="Y124" s="668"/>
      <c r="Z124" s="466">
        <v>38.906999999999996</v>
      </c>
      <c r="AA124" s="466">
        <v>0</v>
      </c>
      <c r="AB124" s="21">
        <v>38.906999999999996</v>
      </c>
      <c r="AC124" s="21">
        <v>38.906999999999996</v>
      </c>
      <c r="AD124" s="21"/>
      <c r="AE124" s="21">
        <v>38.906999999999996</v>
      </c>
      <c r="AF124" s="21">
        <v>0</v>
      </c>
      <c r="AG124" s="21">
        <v>0</v>
      </c>
      <c r="AH124" s="21">
        <v>0</v>
      </c>
      <c r="AI124" s="668"/>
      <c r="AJ124" s="668" t="s">
        <v>9818</v>
      </c>
      <c r="AK124" s="668" t="s">
        <v>9259</v>
      </c>
      <c r="AL124" s="2601">
        <v>1</v>
      </c>
      <c r="AM124" s="1861">
        <v>0</v>
      </c>
    </row>
    <row r="125" spans="1:39" ht="47.25">
      <c r="A125" s="1862">
        <v>2539</v>
      </c>
      <c r="B125" s="664" t="s">
        <v>6460</v>
      </c>
      <c r="C125" s="666" t="s">
        <v>6461</v>
      </c>
      <c r="D125" s="664" t="s">
        <v>266</v>
      </c>
      <c r="E125" s="664" t="s">
        <v>6446</v>
      </c>
      <c r="F125" s="1866" t="s">
        <v>26</v>
      </c>
      <c r="G125" s="668">
        <v>81.992000000000004</v>
      </c>
      <c r="H125" s="668">
        <v>9.8650000000000002</v>
      </c>
      <c r="I125" s="1891">
        <v>16.696999999999999</v>
      </c>
      <c r="J125" s="668">
        <v>0</v>
      </c>
      <c r="K125" s="1861">
        <v>26.561999999999998</v>
      </c>
      <c r="L125" s="1861">
        <v>55.430000000000007</v>
      </c>
      <c r="M125" s="1861">
        <v>55.43</v>
      </c>
      <c r="N125" s="1861">
        <v>0</v>
      </c>
      <c r="O125" s="668">
        <v>55.43</v>
      </c>
      <c r="P125" s="668"/>
      <c r="Q125" s="668"/>
      <c r="R125" s="668"/>
      <c r="S125" s="668"/>
      <c r="T125" s="668"/>
      <c r="U125" s="668"/>
      <c r="V125" s="668"/>
      <c r="W125" s="668"/>
      <c r="X125" s="668"/>
      <c r="Y125" s="668"/>
      <c r="Z125" s="466">
        <v>55.43</v>
      </c>
      <c r="AA125" s="466">
        <v>0</v>
      </c>
      <c r="AB125" s="21">
        <v>55.43</v>
      </c>
      <c r="AC125" s="21">
        <v>27.715</v>
      </c>
      <c r="AD125" s="21"/>
      <c r="AE125" s="21">
        <v>27.715</v>
      </c>
      <c r="AF125" s="21">
        <v>42.765116999999996</v>
      </c>
      <c r="AG125" s="21">
        <v>0</v>
      </c>
      <c r="AH125" s="21">
        <v>42.765116999999996</v>
      </c>
      <c r="AI125" s="668"/>
      <c r="AJ125" s="668"/>
      <c r="AK125" s="668" t="s">
        <v>9259</v>
      </c>
      <c r="AL125" s="2601">
        <v>0.5</v>
      </c>
      <c r="AM125" s="1861">
        <v>0</v>
      </c>
    </row>
    <row r="126" spans="1:39" ht="78.75">
      <c r="A126" s="1862">
        <v>2540</v>
      </c>
      <c r="B126" s="664" t="s">
        <v>6462</v>
      </c>
      <c r="C126" s="666" t="s">
        <v>6463</v>
      </c>
      <c r="D126" s="664" t="s">
        <v>266</v>
      </c>
      <c r="E126" s="664" t="s">
        <v>1462</v>
      </c>
      <c r="F126" s="1866" t="s">
        <v>26</v>
      </c>
      <c r="G126" s="668">
        <v>83.218999999999994</v>
      </c>
      <c r="H126" s="1889">
        <v>0</v>
      </c>
      <c r="I126" s="1890">
        <v>9.2169999999999987</v>
      </c>
      <c r="J126" s="668">
        <v>0</v>
      </c>
      <c r="K126" s="1861">
        <v>9.2169999999999987</v>
      </c>
      <c r="L126" s="1861">
        <v>74.001999999999995</v>
      </c>
      <c r="M126" s="1861">
        <v>74.001999999999995</v>
      </c>
      <c r="N126" s="1861">
        <v>0</v>
      </c>
      <c r="O126" s="668">
        <v>74.001999999999995</v>
      </c>
      <c r="P126" s="668"/>
      <c r="Q126" s="668"/>
      <c r="R126" s="668"/>
      <c r="S126" s="668"/>
      <c r="T126" s="668"/>
      <c r="U126" s="668"/>
      <c r="V126" s="668"/>
      <c r="W126" s="668"/>
      <c r="X126" s="668"/>
      <c r="Y126" s="668"/>
      <c r="Z126" s="466">
        <v>74.001999999999995</v>
      </c>
      <c r="AA126" s="466">
        <v>0</v>
      </c>
      <c r="AB126" s="21">
        <v>74.001999999999995</v>
      </c>
      <c r="AC126" s="21">
        <v>37.000999999999998</v>
      </c>
      <c r="AD126" s="21"/>
      <c r="AE126" s="21">
        <v>37.000999999999998</v>
      </c>
      <c r="AF126" s="21">
        <v>38.355640000000001</v>
      </c>
      <c r="AG126" s="21">
        <v>0</v>
      </c>
      <c r="AH126" s="21">
        <v>38.355640000000001</v>
      </c>
      <c r="AI126" s="668"/>
      <c r="AJ126" s="668"/>
      <c r="AK126" s="668" t="s">
        <v>9259</v>
      </c>
      <c r="AL126" s="2601">
        <v>0.5</v>
      </c>
      <c r="AM126" s="1861">
        <v>0</v>
      </c>
    </row>
    <row r="127" spans="1:39" ht="63">
      <c r="A127" s="1862">
        <v>2541</v>
      </c>
      <c r="B127" s="664" t="s">
        <v>6464</v>
      </c>
      <c r="C127" s="666" t="s">
        <v>6465</v>
      </c>
      <c r="D127" s="670" t="s">
        <v>287</v>
      </c>
      <c r="E127" s="664" t="s">
        <v>6466</v>
      </c>
      <c r="F127" s="1866" t="s">
        <v>26</v>
      </c>
      <c r="G127" s="668">
        <v>76.789000000000001</v>
      </c>
      <c r="H127" s="1889">
        <v>43.02</v>
      </c>
      <c r="I127" s="1890">
        <v>13.436</v>
      </c>
      <c r="J127" s="668">
        <v>0</v>
      </c>
      <c r="K127" s="1861">
        <v>56.456000000000003</v>
      </c>
      <c r="L127" s="1861">
        <v>20.332999999999998</v>
      </c>
      <c r="M127" s="1861">
        <v>20.332999999999998</v>
      </c>
      <c r="N127" s="1861">
        <v>0</v>
      </c>
      <c r="O127" s="668">
        <v>20.332999999999998</v>
      </c>
      <c r="P127" s="668"/>
      <c r="Q127" s="668"/>
      <c r="R127" s="668"/>
      <c r="S127" s="668"/>
      <c r="T127" s="668"/>
      <c r="U127" s="668"/>
      <c r="V127" s="668"/>
      <c r="W127" s="668"/>
      <c r="X127" s="668">
        <v>5.5639999999999983</v>
      </c>
      <c r="Y127" s="668"/>
      <c r="Z127" s="466">
        <v>14.769</v>
      </c>
      <c r="AA127" s="466">
        <v>0</v>
      </c>
      <c r="AB127" s="21">
        <v>14.769</v>
      </c>
      <c r="AC127" s="21">
        <v>14.768999999999998</v>
      </c>
      <c r="AD127" s="21"/>
      <c r="AE127" s="21">
        <v>14.768999999999998</v>
      </c>
      <c r="AF127" s="21">
        <v>0</v>
      </c>
      <c r="AG127" s="21">
        <v>0</v>
      </c>
      <c r="AH127" s="21">
        <v>0</v>
      </c>
      <c r="AI127" s="668"/>
      <c r="AJ127" s="668" t="s">
        <v>10359</v>
      </c>
      <c r="AK127" s="668" t="s">
        <v>9259</v>
      </c>
      <c r="AL127" s="2601">
        <v>1</v>
      </c>
      <c r="AM127" s="1861">
        <v>0</v>
      </c>
    </row>
    <row r="128" spans="1:39" ht="47.25">
      <c r="A128" s="1862">
        <v>2542</v>
      </c>
      <c r="B128" s="1473" t="s">
        <v>6467</v>
      </c>
      <c r="C128" s="666" t="s">
        <v>6468</v>
      </c>
      <c r="D128" s="664" t="s">
        <v>209</v>
      </c>
      <c r="E128" s="664" t="s">
        <v>2197</v>
      </c>
      <c r="F128" s="1866" t="s">
        <v>26</v>
      </c>
      <c r="G128" s="668">
        <v>72.688999999999993</v>
      </c>
      <c r="H128" s="1889">
        <v>37.884</v>
      </c>
      <c r="I128" s="1890">
        <v>0</v>
      </c>
      <c r="J128" s="668">
        <v>0</v>
      </c>
      <c r="K128" s="1861">
        <v>37.884</v>
      </c>
      <c r="L128" s="1861">
        <v>34.804999999999993</v>
      </c>
      <c r="M128" s="1861">
        <v>34.805</v>
      </c>
      <c r="N128" s="1861">
        <v>0</v>
      </c>
      <c r="O128" s="668">
        <v>34.805</v>
      </c>
      <c r="P128" s="668"/>
      <c r="Q128" s="668"/>
      <c r="R128" s="668"/>
      <c r="S128" s="668"/>
      <c r="T128" s="668"/>
      <c r="U128" s="668"/>
      <c r="V128" s="668"/>
      <c r="W128" s="668"/>
      <c r="X128" s="668"/>
      <c r="Y128" s="668"/>
      <c r="Z128" s="466">
        <v>34.805</v>
      </c>
      <c r="AA128" s="466">
        <v>0</v>
      </c>
      <c r="AB128" s="21">
        <v>34.805</v>
      </c>
      <c r="AC128" s="21">
        <v>34.805</v>
      </c>
      <c r="AD128" s="21"/>
      <c r="AE128" s="21">
        <v>34.805</v>
      </c>
      <c r="AF128" s="21">
        <v>32.798521999999998</v>
      </c>
      <c r="AG128" s="21">
        <v>0</v>
      </c>
      <c r="AH128" s="21">
        <v>32.798521999999998</v>
      </c>
      <c r="AI128" s="668"/>
      <c r="AJ128" s="668"/>
      <c r="AK128" s="668" t="s">
        <v>9459</v>
      </c>
      <c r="AL128" s="2601">
        <v>1</v>
      </c>
      <c r="AM128" s="1861">
        <v>0</v>
      </c>
    </row>
    <row r="129" spans="1:43" ht="31.5">
      <c r="A129" s="1862">
        <v>2543</v>
      </c>
      <c r="B129" s="1473" t="s">
        <v>6469</v>
      </c>
      <c r="C129" s="666" t="s">
        <v>6470</v>
      </c>
      <c r="D129" s="664" t="s">
        <v>39</v>
      </c>
      <c r="E129" s="664" t="s">
        <v>6471</v>
      </c>
      <c r="F129" s="1866" t="s">
        <v>26</v>
      </c>
      <c r="G129" s="668">
        <v>276.536</v>
      </c>
      <c r="H129" s="1889">
        <v>261.30799999999999</v>
      </c>
      <c r="I129" s="1890">
        <v>0</v>
      </c>
      <c r="J129" s="668">
        <v>0</v>
      </c>
      <c r="K129" s="1861">
        <v>261.30799999999999</v>
      </c>
      <c r="L129" s="1861">
        <v>15.228000000000009</v>
      </c>
      <c r="M129" s="1861">
        <v>15.228</v>
      </c>
      <c r="N129" s="1861">
        <v>0</v>
      </c>
      <c r="O129" s="668">
        <v>15.228</v>
      </c>
      <c r="P129" s="668"/>
      <c r="Q129" s="668"/>
      <c r="R129" s="668"/>
      <c r="S129" s="668"/>
      <c r="T129" s="668"/>
      <c r="U129" s="668"/>
      <c r="V129" s="668"/>
      <c r="W129" s="668"/>
      <c r="X129" s="668"/>
      <c r="Y129" s="668"/>
      <c r="Z129" s="466">
        <v>15.228</v>
      </c>
      <c r="AA129" s="466">
        <v>0</v>
      </c>
      <c r="AB129" s="21">
        <v>15.228</v>
      </c>
      <c r="AC129" s="21">
        <v>15.228</v>
      </c>
      <c r="AD129" s="21"/>
      <c r="AE129" s="21">
        <v>15.228</v>
      </c>
      <c r="AF129" s="21">
        <v>0</v>
      </c>
      <c r="AG129" s="21">
        <v>0</v>
      </c>
      <c r="AH129" s="21">
        <v>0</v>
      </c>
      <c r="AI129" s="668"/>
      <c r="AJ129" s="668"/>
      <c r="AK129" s="668" t="s">
        <v>9259</v>
      </c>
      <c r="AL129" s="2601">
        <v>1</v>
      </c>
      <c r="AM129" s="1861">
        <v>0</v>
      </c>
    </row>
    <row r="130" spans="1:43" ht="110.25">
      <c r="A130" s="1862">
        <v>2544</v>
      </c>
      <c r="B130" s="664" t="s">
        <v>6472</v>
      </c>
      <c r="C130" s="666" t="s">
        <v>6473</v>
      </c>
      <c r="D130" s="664" t="s">
        <v>39</v>
      </c>
      <c r="E130" s="664" t="s">
        <v>6474</v>
      </c>
      <c r="F130" s="1866" t="s">
        <v>26</v>
      </c>
      <c r="G130" s="668">
        <v>175.74799999999999</v>
      </c>
      <c r="H130" s="1889">
        <v>149.434</v>
      </c>
      <c r="I130" s="1890">
        <v>6.9939999999999998</v>
      </c>
      <c r="J130" s="668">
        <v>0</v>
      </c>
      <c r="K130" s="1861">
        <v>156.428</v>
      </c>
      <c r="L130" s="1861">
        <v>19.319999999999993</v>
      </c>
      <c r="M130" s="1861">
        <v>19.32</v>
      </c>
      <c r="N130" s="1861">
        <v>0</v>
      </c>
      <c r="O130" s="668">
        <v>19.32</v>
      </c>
      <c r="P130" s="668"/>
      <c r="Q130" s="668"/>
      <c r="R130" s="668"/>
      <c r="S130" s="668"/>
      <c r="T130" s="668"/>
      <c r="U130" s="668"/>
      <c r="V130" s="668"/>
      <c r="W130" s="668"/>
      <c r="X130" s="668"/>
      <c r="Y130" s="668"/>
      <c r="Z130" s="466">
        <v>19.32</v>
      </c>
      <c r="AA130" s="466">
        <v>0</v>
      </c>
      <c r="AB130" s="21">
        <v>19.32</v>
      </c>
      <c r="AC130" s="21">
        <v>19.32</v>
      </c>
      <c r="AD130" s="21"/>
      <c r="AE130" s="21">
        <v>19.32</v>
      </c>
      <c r="AF130" s="21">
        <v>12.665478</v>
      </c>
      <c r="AG130" s="21">
        <v>0</v>
      </c>
      <c r="AH130" s="21">
        <v>12.665478</v>
      </c>
      <c r="AI130" s="668"/>
      <c r="AJ130" s="668" t="s">
        <v>10486</v>
      </c>
      <c r="AK130" s="668" t="s">
        <v>9259</v>
      </c>
      <c r="AL130" s="2601">
        <v>1</v>
      </c>
      <c r="AM130" s="1861">
        <v>0</v>
      </c>
      <c r="AN130" s="2861"/>
      <c r="AQ130" s="2872"/>
    </row>
    <row r="131" spans="1:43" ht="63">
      <c r="A131" s="1862">
        <v>2545</v>
      </c>
      <c r="B131" s="664" t="s">
        <v>6475</v>
      </c>
      <c r="C131" s="666" t="s">
        <v>6476</v>
      </c>
      <c r="D131" s="664" t="s">
        <v>435</v>
      </c>
      <c r="E131" s="664" t="s">
        <v>6477</v>
      </c>
      <c r="F131" s="1878" t="s">
        <v>115</v>
      </c>
      <c r="G131" s="668">
        <v>1197.25</v>
      </c>
      <c r="H131" s="1889">
        <v>1015.97</v>
      </c>
      <c r="I131" s="1890">
        <v>45.335999999999999</v>
      </c>
      <c r="J131" s="668">
        <v>0</v>
      </c>
      <c r="K131" s="1861">
        <v>1061.306</v>
      </c>
      <c r="L131" s="1861">
        <v>135.94399999999996</v>
      </c>
      <c r="M131" s="668">
        <v>70</v>
      </c>
      <c r="N131" s="1861">
        <v>0</v>
      </c>
      <c r="O131" s="668">
        <v>70</v>
      </c>
      <c r="P131" s="668"/>
      <c r="Q131" s="668"/>
      <c r="R131" s="668"/>
      <c r="S131" s="668"/>
      <c r="T131" s="668"/>
      <c r="U131" s="668"/>
      <c r="V131" s="668"/>
      <c r="W131" s="668"/>
      <c r="X131" s="668"/>
      <c r="Y131" s="668"/>
      <c r="Z131" s="466">
        <v>70</v>
      </c>
      <c r="AA131" s="466">
        <v>0</v>
      </c>
      <c r="AB131" s="21">
        <v>70</v>
      </c>
      <c r="AC131" s="21">
        <v>52.5</v>
      </c>
      <c r="AD131" s="21"/>
      <c r="AE131" s="21">
        <v>52.5</v>
      </c>
      <c r="AF131" s="21">
        <v>52.359633000000002</v>
      </c>
      <c r="AG131" s="21">
        <v>0</v>
      </c>
      <c r="AH131" s="21">
        <v>52.359633000000002</v>
      </c>
      <c r="AI131" s="668"/>
      <c r="AJ131" s="668"/>
      <c r="AK131" s="668" t="s">
        <v>12238</v>
      </c>
      <c r="AL131" s="2601">
        <v>0.25</v>
      </c>
      <c r="AM131" s="1861">
        <v>0</v>
      </c>
    </row>
    <row r="132" spans="1:43" ht="47.25">
      <c r="A132" s="1862">
        <v>2546</v>
      </c>
      <c r="B132" s="664" t="s">
        <v>6478</v>
      </c>
      <c r="C132" s="666" t="s">
        <v>6479</v>
      </c>
      <c r="D132" s="664" t="s">
        <v>342</v>
      </c>
      <c r="E132" s="664" t="s">
        <v>2424</v>
      </c>
      <c r="F132" s="1866" t="s">
        <v>26</v>
      </c>
      <c r="G132" s="668">
        <v>199.447</v>
      </c>
      <c r="H132" s="1889">
        <v>112.871</v>
      </c>
      <c r="I132" s="1890">
        <v>8.0402500000000003</v>
      </c>
      <c r="J132" s="668">
        <v>0</v>
      </c>
      <c r="K132" s="1861">
        <v>120.91125</v>
      </c>
      <c r="L132" s="1861">
        <v>78.535750000000007</v>
      </c>
      <c r="M132" s="668">
        <v>78.536000000000001</v>
      </c>
      <c r="N132" s="1861">
        <v>0</v>
      </c>
      <c r="O132" s="668">
        <v>78.536000000000001</v>
      </c>
      <c r="P132" s="668"/>
      <c r="Q132" s="668"/>
      <c r="R132" s="668"/>
      <c r="S132" s="668"/>
      <c r="T132" s="668"/>
      <c r="U132" s="668"/>
      <c r="V132" s="668"/>
      <c r="W132" s="668"/>
      <c r="X132" s="668"/>
      <c r="Y132" s="668"/>
      <c r="Z132" s="466">
        <v>78.536000000000001</v>
      </c>
      <c r="AA132" s="466">
        <v>0</v>
      </c>
      <c r="AB132" s="21">
        <v>78.536000000000001</v>
      </c>
      <c r="AC132" s="21">
        <v>78.536000000000001</v>
      </c>
      <c r="AD132" s="21"/>
      <c r="AE132" s="21">
        <v>78.536000000000001</v>
      </c>
      <c r="AF132" s="21">
        <v>70.736594999999994</v>
      </c>
      <c r="AG132" s="21">
        <v>0</v>
      </c>
      <c r="AH132" s="21">
        <v>70.736594999999994</v>
      </c>
      <c r="AI132" s="668"/>
      <c r="AJ132" s="668"/>
      <c r="AK132" s="668" t="s">
        <v>12200</v>
      </c>
      <c r="AL132" s="2601">
        <v>0.5</v>
      </c>
      <c r="AM132" s="1861">
        <v>0</v>
      </c>
    </row>
    <row r="133" spans="1:43" ht="63">
      <c r="A133" s="1862">
        <v>2547</v>
      </c>
      <c r="B133" s="699" t="s">
        <v>6480</v>
      </c>
      <c r="C133" s="666" t="s">
        <v>6481</v>
      </c>
      <c r="D133" s="664" t="s">
        <v>342</v>
      </c>
      <c r="E133" s="664" t="s">
        <v>6482</v>
      </c>
      <c r="F133" s="1866" t="s">
        <v>26</v>
      </c>
      <c r="G133" s="668">
        <v>64.064999999999998</v>
      </c>
      <c r="H133" s="1889">
        <v>35.648000000000003</v>
      </c>
      <c r="I133" s="1890">
        <v>2.5999999999999999E-2</v>
      </c>
      <c r="J133" s="668">
        <v>0</v>
      </c>
      <c r="K133" s="1861">
        <v>35.674000000000007</v>
      </c>
      <c r="L133" s="1861">
        <v>28.390999999999991</v>
      </c>
      <c r="M133" s="1861">
        <v>28.390999999999998</v>
      </c>
      <c r="N133" s="1861">
        <v>0</v>
      </c>
      <c r="O133" s="668">
        <v>28.390999999999998</v>
      </c>
      <c r="P133" s="668"/>
      <c r="Q133" s="668"/>
      <c r="R133" s="668"/>
      <c r="S133" s="668"/>
      <c r="T133" s="668"/>
      <c r="U133" s="668"/>
      <c r="V133" s="668"/>
      <c r="W133" s="668"/>
      <c r="X133" s="668"/>
      <c r="Y133" s="668"/>
      <c r="Z133" s="466">
        <v>28.390999999999998</v>
      </c>
      <c r="AA133" s="466">
        <v>0</v>
      </c>
      <c r="AB133" s="21">
        <v>28.390999999999998</v>
      </c>
      <c r="AC133" s="21">
        <v>28.390999999999998</v>
      </c>
      <c r="AD133" s="21"/>
      <c r="AE133" s="21">
        <v>28.390999999999998</v>
      </c>
      <c r="AF133" s="21">
        <v>23.258313999999999</v>
      </c>
      <c r="AG133" s="21">
        <v>0</v>
      </c>
      <c r="AH133" s="21">
        <v>23.258313999999999</v>
      </c>
      <c r="AI133" s="668"/>
      <c r="AJ133" s="668"/>
      <c r="AK133" s="668" t="s">
        <v>9259</v>
      </c>
      <c r="AL133" s="2601">
        <v>1</v>
      </c>
      <c r="AM133" s="1861">
        <v>0</v>
      </c>
    </row>
    <row r="134" spans="1:43" ht="31.5">
      <c r="A134" s="1862">
        <v>2548</v>
      </c>
      <c r="B134" s="664" t="s">
        <v>6483</v>
      </c>
      <c r="C134" s="1892" t="s">
        <v>6484</v>
      </c>
      <c r="D134" s="664" t="s">
        <v>177</v>
      </c>
      <c r="E134" s="1893" t="s">
        <v>2838</v>
      </c>
      <c r="F134" s="1866" t="s">
        <v>26</v>
      </c>
      <c r="G134" s="1894">
        <v>589.70000000000005</v>
      </c>
      <c r="H134" s="1889">
        <v>535.18600000000004</v>
      </c>
      <c r="I134" s="1890">
        <v>40.838000000000001</v>
      </c>
      <c r="J134" s="668">
        <v>0</v>
      </c>
      <c r="K134" s="1861">
        <v>576.024</v>
      </c>
      <c r="L134" s="1861">
        <v>13.676000000000045</v>
      </c>
      <c r="M134" s="668">
        <v>13.676</v>
      </c>
      <c r="N134" s="1861">
        <v>0</v>
      </c>
      <c r="O134" s="668">
        <v>13.676</v>
      </c>
      <c r="P134" s="668"/>
      <c r="Q134" s="668"/>
      <c r="R134" s="668"/>
      <c r="S134" s="668"/>
      <c r="T134" s="668"/>
      <c r="U134" s="668"/>
      <c r="V134" s="668"/>
      <c r="W134" s="668"/>
      <c r="X134" s="668"/>
      <c r="Y134" s="668"/>
      <c r="Z134" s="466">
        <v>13.676</v>
      </c>
      <c r="AA134" s="466">
        <v>0</v>
      </c>
      <c r="AB134" s="21">
        <v>13.676</v>
      </c>
      <c r="AC134" s="21"/>
      <c r="AD134" s="21"/>
      <c r="AE134" s="21">
        <v>0</v>
      </c>
      <c r="AF134" s="21">
        <v>0</v>
      </c>
      <c r="AG134" s="21">
        <v>0</v>
      </c>
      <c r="AH134" s="21">
        <v>0</v>
      </c>
      <c r="AI134" s="668"/>
      <c r="AJ134" s="668"/>
      <c r="AK134" s="668"/>
      <c r="AL134" s="2601">
        <v>1</v>
      </c>
      <c r="AM134" s="1861">
        <v>0</v>
      </c>
    </row>
    <row r="135" spans="1:43" ht="63">
      <c r="A135" s="1862">
        <v>2549</v>
      </c>
      <c r="B135" s="664" t="s">
        <v>6485</v>
      </c>
      <c r="C135" s="666" t="s">
        <v>6486</v>
      </c>
      <c r="D135" s="664" t="s">
        <v>177</v>
      </c>
      <c r="E135" s="664" t="s">
        <v>2473</v>
      </c>
      <c r="F135" s="1866" t="s">
        <v>26</v>
      </c>
      <c r="G135" s="668">
        <v>339</v>
      </c>
      <c r="H135" s="683">
        <v>313.82100000000003</v>
      </c>
      <c r="I135" s="1860">
        <v>5.4820000000000002</v>
      </c>
      <c r="J135" s="1861">
        <v>0</v>
      </c>
      <c r="K135" s="1861">
        <v>319.30300000000005</v>
      </c>
      <c r="L135" s="1861">
        <v>19.696999999999946</v>
      </c>
      <c r="M135" s="1861">
        <v>19.696999999999999</v>
      </c>
      <c r="N135" s="1861">
        <v>0</v>
      </c>
      <c r="O135" s="668">
        <v>19.696999999999999</v>
      </c>
      <c r="P135" s="668"/>
      <c r="Q135" s="668"/>
      <c r="R135" s="668"/>
      <c r="S135" s="668"/>
      <c r="T135" s="668"/>
      <c r="U135" s="668"/>
      <c r="V135" s="668"/>
      <c r="W135" s="668"/>
      <c r="X135" s="668"/>
      <c r="Y135" s="668"/>
      <c r="Z135" s="466">
        <v>19.696999999999999</v>
      </c>
      <c r="AA135" s="466">
        <v>0</v>
      </c>
      <c r="AB135" s="21">
        <v>19.696999999999999</v>
      </c>
      <c r="AC135" s="21">
        <v>19.696999999999999</v>
      </c>
      <c r="AD135" s="21"/>
      <c r="AE135" s="21">
        <v>19.696999999999999</v>
      </c>
      <c r="AF135" s="21">
        <v>0</v>
      </c>
      <c r="AG135" s="21">
        <v>0</v>
      </c>
      <c r="AH135" s="21">
        <v>0</v>
      </c>
      <c r="AI135" s="668"/>
      <c r="AJ135" s="2639" t="s">
        <v>9274</v>
      </c>
      <c r="AK135" s="668" t="s">
        <v>9259</v>
      </c>
      <c r="AL135" s="2601">
        <v>1</v>
      </c>
      <c r="AM135" s="1861">
        <v>0</v>
      </c>
    </row>
    <row r="136" spans="1:43" ht="47.25">
      <c r="A136" s="1862">
        <v>2550</v>
      </c>
      <c r="B136" s="664" t="s">
        <v>6487</v>
      </c>
      <c r="C136" s="666" t="s">
        <v>6488</v>
      </c>
      <c r="D136" s="664" t="s">
        <v>297</v>
      </c>
      <c r="E136" s="664" t="s">
        <v>6489</v>
      </c>
      <c r="F136" s="1866" t="s">
        <v>26</v>
      </c>
      <c r="G136" s="668">
        <v>362.53</v>
      </c>
      <c r="H136" s="1889">
        <v>360.42399999999998</v>
      </c>
      <c r="I136" s="1890">
        <v>0</v>
      </c>
      <c r="J136" s="668">
        <v>0</v>
      </c>
      <c r="K136" s="1861">
        <v>360.42399999999998</v>
      </c>
      <c r="L136" s="1861">
        <v>2.1059999999999945</v>
      </c>
      <c r="M136" s="1861">
        <v>2.1059999999999999</v>
      </c>
      <c r="N136" s="1861">
        <v>0</v>
      </c>
      <c r="O136" s="668">
        <v>2.1059999999999999</v>
      </c>
      <c r="P136" s="668"/>
      <c r="Q136" s="668"/>
      <c r="R136" s="668"/>
      <c r="S136" s="668"/>
      <c r="T136" s="668"/>
      <c r="U136" s="668"/>
      <c r="V136" s="668"/>
      <c r="W136" s="668"/>
      <c r="X136" s="668"/>
      <c r="Y136" s="668"/>
      <c r="Z136" s="466">
        <v>2.1059999999999999</v>
      </c>
      <c r="AA136" s="466">
        <v>0</v>
      </c>
      <c r="AB136" s="21">
        <v>2.1059999999999999</v>
      </c>
      <c r="AC136" s="21"/>
      <c r="AD136" s="21"/>
      <c r="AE136" s="21">
        <v>0</v>
      </c>
      <c r="AF136" s="21">
        <v>0</v>
      </c>
      <c r="AG136" s="21">
        <v>0</v>
      </c>
      <c r="AH136" s="21">
        <v>0</v>
      </c>
      <c r="AI136" s="668"/>
      <c r="AJ136" s="668" t="s">
        <v>10419</v>
      </c>
      <c r="AK136" s="668"/>
      <c r="AL136" s="2601">
        <v>0.25</v>
      </c>
      <c r="AM136" s="1861">
        <v>0</v>
      </c>
    </row>
    <row r="137" spans="1:43" ht="31.5">
      <c r="A137" s="1862">
        <v>2551</v>
      </c>
      <c r="B137" s="664" t="s">
        <v>6490</v>
      </c>
      <c r="C137" s="666" t="s">
        <v>6491</v>
      </c>
      <c r="D137" s="664" t="s">
        <v>297</v>
      </c>
      <c r="E137" s="664" t="s">
        <v>2041</v>
      </c>
      <c r="F137" s="1866" t="s">
        <v>26</v>
      </c>
      <c r="G137" s="668">
        <v>380.88400000000001</v>
      </c>
      <c r="H137" s="1889">
        <v>349.40100000000001</v>
      </c>
      <c r="I137" s="1890">
        <v>0</v>
      </c>
      <c r="J137" s="668">
        <v>0</v>
      </c>
      <c r="K137" s="1861">
        <v>349.40100000000001</v>
      </c>
      <c r="L137" s="1861">
        <v>31.483000000000004</v>
      </c>
      <c r="M137" s="1861">
        <v>31.483000000000001</v>
      </c>
      <c r="N137" s="1861">
        <v>0</v>
      </c>
      <c r="O137" s="668">
        <v>31.483000000000001</v>
      </c>
      <c r="P137" s="668"/>
      <c r="Q137" s="668"/>
      <c r="R137" s="668"/>
      <c r="S137" s="668"/>
      <c r="T137" s="668"/>
      <c r="U137" s="668"/>
      <c r="V137" s="668"/>
      <c r="W137" s="668"/>
      <c r="X137" s="668"/>
      <c r="Y137" s="668"/>
      <c r="Z137" s="466">
        <v>31.483000000000001</v>
      </c>
      <c r="AA137" s="466">
        <v>0</v>
      </c>
      <c r="AB137" s="21">
        <v>31.483000000000001</v>
      </c>
      <c r="AC137" s="21">
        <v>31.483000000000001</v>
      </c>
      <c r="AD137" s="21"/>
      <c r="AE137" s="21">
        <v>31.483000000000001</v>
      </c>
      <c r="AF137" s="21">
        <v>0</v>
      </c>
      <c r="AG137" s="21">
        <v>0</v>
      </c>
      <c r="AH137" s="21">
        <v>0</v>
      </c>
      <c r="AI137" s="668"/>
      <c r="AJ137" s="668"/>
      <c r="AK137" s="668" t="s">
        <v>9259</v>
      </c>
      <c r="AL137" s="2601">
        <v>1</v>
      </c>
      <c r="AM137" s="1861">
        <v>0</v>
      </c>
    </row>
    <row r="138" spans="1:43" ht="110.25">
      <c r="A138" s="1862">
        <v>2552</v>
      </c>
      <c r="B138" s="664" t="s">
        <v>6492</v>
      </c>
      <c r="C138" s="666" t="s">
        <v>6493</v>
      </c>
      <c r="D138" s="664" t="s">
        <v>332</v>
      </c>
      <c r="E138" s="664" t="s">
        <v>6494</v>
      </c>
      <c r="F138" s="1878" t="s">
        <v>115</v>
      </c>
      <c r="G138" s="668">
        <v>403.029</v>
      </c>
      <c r="H138" s="1889">
        <v>195.43600000000001</v>
      </c>
      <c r="I138" s="1890">
        <v>41.509250000000002</v>
      </c>
      <c r="J138" s="668">
        <v>0</v>
      </c>
      <c r="K138" s="1861">
        <v>236.94525000000002</v>
      </c>
      <c r="L138" s="1861">
        <v>166.08374999999998</v>
      </c>
      <c r="M138" s="668">
        <v>50</v>
      </c>
      <c r="N138" s="1861">
        <v>0</v>
      </c>
      <c r="O138" s="668">
        <v>50</v>
      </c>
      <c r="P138" s="668"/>
      <c r="Q138" s="668"/>
      <c r="R138" s="668"/>
      <c r="S138" s="668"/>
      <c r="T138" s="668"/>
      <c r="U138" s="668"/>
      <c r="V138" s="668">
        <v>12.417</v>
      </c>
      <c r="W138" s="668"/>
      <c r="X138" s="668"/>
      <c r="Y138" s="668"/>
      <c r="Z138" s="466">
        <v>62.417000000000002</v>
      </c>
      <c r="AA138" s="466">
        <v>0</v>
      </c>
      <c r="AB138" s="21">
        <v>62.417000000000002</v>
      </c>
      <c r="AC138" s="21">
        <v>62.416999999999994</v>
      </c>
      <c r="AD138" s="21"/>
      <c r="AE138" s="21">
        <v>62.416999999999994</v>
      </c>
      <c r="AF138" s="21">
        <v>62.411152999999999</v>
      </c>
      <c r="AG138" s="21">
        <v>0</v>
      </c>
      <c r="AH138" s="21">
        <v>62.411152999999999</v>
      </c>
      <c r="AI138" s="668"/>
      <c r="AJ138" s="668" t="s">
        <v>10372</v>
      </c>
      <c r="AK138" s="668" t="s">
        <v>12528</v>
      </c>
      <c r="AL138" s="2601">
        <v>0.25</v>
      </c>
      <c r="AM138" s="1861">
        <v>0</v>
      </c>
      <c r="AN138" s="2861"/>
    </row>
    <row r="139" spans="1:43" ht="31.5">
      <c r="A139" s="1862">
        <v>2553</v>
      </c>
      <c r="B139" s="664" t="s">
        <v>6495</v>
      </c>
      <c r="C139" s="666" t="s">
        <v>6496</v>
      </c>
      <c r="D139" s="664" t="s">
        <v>220</v>
      </c>
      <c r="E139" s="664" t="s">
        <v>4143</v>
      </c>
      <c r="F139" s="1866" t="s">
        <v>26</v>
      </c>
      <c r="G139" s="668">
        <v>159</v>
      </c>
      <c r="H139" s="1889">
        <v>93.043000000000006</v>
      </c>
      <c r="I139" s="1890">
        <v>0</v>
      </c>
      <c r="J139" s="668">
        <v>0</v>
      </c>
      <c r="K139" s="1861">
        <v>93.043000000000006</v>
      </c>
      <c r="L139" s="1861">
        <v>65.956999999999994</v>
      </c>
      <c r="M139" s="668">
        <v>65.956999999999994</v>
      </c>
      <c r="N139" s="1861">
        <v>0</v>
      </c>
      <c r="O139" s="668">
        <v>65.956999999999994</v>
      </c>
      <c r="P139" s="668"/>
      <c r="Q139" s="668"/>
      <c r="R139" s="668"/>
      <c r="S139" s="668"/>
      <c r="T139" s="668"/>
      <c r="U139" s="668"/>
      <c r="V139" s="668"/>
      <c r="W139" s="668"/>
      <c r="X139" s="668"/>
      <c r="Y139" s="668"/>
      <c r="Z139" s="466">
        <v>65.956999999999994</v>
      </c>
      <c r="AA139" s="466">
        <v>0</v>
      </c>
      <c r="AB139" s="21">
        <v>65.956999999999994</v>
      </c>
      <c r="AC139" s="21"/>
      <c r="AD139" s="21"/>
      <c r="AE139" s="21">
        <v>0</v>
      </c>
      <c r="AF139" s="21">
        <v>0</v>
      </c>
      <c r="AG139" s="21">
        <v>0</v>
      </c>
      <c r="AH139" s="21">
        <v>0</v>
      </c>
      <c r="AI139" s="668"/>
      <c r="AJ139" s="668" t="s">
        <v>10428</v>
      </c>
      <c r="AK139" s="668"/>
      <c r="AL139" s="2601">
        <v>0.5</v>
      </c>
      <c r="AM139" s="1861">
        <v>0</v>
      </c>
    </row>
    <row r="140" spans="1:43" ht="31.5">
      <c r="A140" s="1862">
        <v>2554</v>
      </c>
      <c r="B140" s="664" t="s">
        <v>6497</v>
      </c>
      <c r="C140" s="666" t="s">
        <v>6498</v>
      </c>
      <c r="D140" s="664" t="s">
        <v>31</v>
      </c>
      <c r="E140" s="664" t="s">
        <v>6499</v>
      </c>
      <c r="F140" s="1866" t="s">
        <v>26</v>
      </c>
      <c r="G140" s="668">
        <v>87.960999999999999</v>
      </c>
      <c r="H140" s="1889">
        <v>39.999000000000002</v>
      </c>
      <c r="I140" s="1890">
        <v>0</v>
      </c>
      <c r="J140" s="668">
        <v>0</v>
      </c>
      <c r="K140" s="1861">
        <v>39.999000000000002</v>
      </c>
      <c r="L140" s="1861">
        <v>47.961999999999996</v>
      </c>
      <c r="M140" s="1861">
        <v>47.962000000000003</v>
      </c>
      <c r="N140" s="1861">
        <v>0</v>
      </c>
      <c r="O140" s="668">
        <v>47.962000000000003</v>
      </c>
      <c r="P140" s="668"/>
      <c r="Q140" s="668"/>
      <c r="R140" s="668"/>
      <c r="S140" s="668"/>
      <c r="T140" s="668"/>
      <c r="U140" s="668"/>
      <c r="V140" s="668"/>
      <c r="W140" s="668"/>
      <c r="X140" s="668"/>
      <c r="Y140" s="668"/>
      <c r="Z140" s="466">
        <v>47.962000000000003</v>
      </c>
      <c r="AA140" s="466">
        <v>0</v>
      </c>
      <c r="AB140" s="21">
        <v>47.962000000000003</v>
      </c>
      <c r="AC140" s="21"/>
      <c r="AD140" s="21"/>
      <c r="AE140" s="21">
        <v>0</v>
      </c>
      <c r="AF140" s="21">
        <v>0</v>
      </c>
      <c r="AG140" s="21">
        <v>0</v>
      </c>
      <c r="AH140" s="21">
        <v>0</v>
      </c>
      <c r="AI140" s="668"/>
      <c r="AJ140" s="668" t="s">
        <v>10428</v>
      </c>
      <c r="AK140" s="668"/>
      <c r="AL140" s="2601">
        <v>1</v>
      </c>
      <c r="AM140" s="1861">
        <v>0</v>
      </c>
    </row>
    <row r="141" spans="1:43" ht="78.75">
      <c r="A141" s="1862">
        <v>2555</v>
      </c>
      <c r="B141" s="699" t="s">
        <v>6500</v>
      </c>
      <c r="C141" s="666" t="s">
        <v>6501</v>
      </c>
      <c r="D141" s="664" t="s">
        <v>37</v>
      </c>
      <c r="E141" s="664" t="s">
        <v>6502</v>
      </c>
      <c r="F141" s="1866" t="s">
        <v>26</v>
      </c>
      <c r="G141" s="668">
        <v>94.317999999999998</v>
      </c>
      <c r="H141" s="1889">
        <v>82.459000000000003</v>
      </c>
      <c r="I141" s="1890">
        <v>0</v>
      </c>
      <c r="J141" s="668">
        <v>0</v>
      </c>
      <c r="K141" s="1861">
        <v>82.459000000000003</v>
      </c>
      <c r="L141" s="1861">
        <v>11.858999999999995</v>
      </c>
      <c r="M141" s="1861">
        <v>11.859</v>
      </c>
      <c r="N141" s="1861">
        <v>0</v>
      </c>
      <c r="O141" s="668">
        <v>11.859</v>
      </c>
      <c r="P141" s="668"/>
      <c r="Q141" s="668"/>
      <c r="R141" s="668"/>
      <c r="S141" s="668"/>
      <c r="T141" s="668"/>
      <c r="U141" s="668"/>
      <c r="V141" s="668"/>
      <c r="W141" s="668"/>
      <c r="X141" s="668"/>
      <c r="Y141" s="668"/>
      <c r="Z141" s="466">
        <v>11.859</v>
      </c>
      <c r="AA141" s="466">
        <v>0</v>
      </c>
      <c r="AB141" s="21">
        <v>11.859</v>
      </c>
      <c r="AC141" s="21"/>
      <c r="AD141" s="21"/>
      <c r="AE141" s="21">
        <v>0</v>
      </c>
      <c r="AF141" s="21">
        <v>0</v>
      </c>
      <c r="AG141" s="21">
        <v>0</v>
      </c>
      <c r="AH141" s="21">
        <v>0</v>
      </c>
      <c r="AI141" s="668"/>
      <c r="AJ141" s="668" t="s">
        <v>9817</v>
      </c>
      <c r="AK141" s="668"/>
      <c r="AL141" s="2601">
        <v>1</v>
      </c>
      <c r="AM141" s="1861">
        <v>0</v>
      </c>
    </row>
    <row r="142" spans="1:43" ht="47.25">
      <c r="A142" s="1862">
        <v>2556</v>
      </c>
      <c r="B142" s="664" t="s">
        <v>6503</v>
      </c>
      <c r="C142" s="666" t="s">
        <v>6504</v>
      </c>
      <c r="D142" s="664" t="s">
        <v>124</v>
      </c>
      <c r="E142" s="664" t="s">
        <v>6505</v>
      </c>
      <c r="F142" s="1866" t="s">
        <v>26</v>
      </c>
      <c r="G142" s="668">
        <v>302.26499999999999</v>
      </c>
      <c r="H142" s="1889">
        <v>252.53700000000001</v>
      </c>
      <c r="I142" s="1890">
        <v>4.3940000000000001</v>
      </c>
      <c r="J142" s="668">
        <v>0</v>
      </c>
      <c r="K142" s="1861">
        <v>256.93099999999998</v>
      </c>
      <c r="L142" s="1861">
        <v>45.334000000000003</v>
      </c>
      <c r="M142" s="1861">
        <v>45.334000000000003</v>
      </c>
      <c r="N142" s="1861">
        <v>0</v>
      </c>
      <c r="O142" s="668">
        <v>45.334000000000003</v>
      </c>
      <c r="P142" s="668"/>
      <c r="Q142" s="668"/>
      <c r="R142" s="668"/>
      <c r="S142" s="668"/>
      <c r="T142" s="668"/>
      <c r="U142" s="668"/>
      <c r="V142" s="668"/>
      <c r="W142" s="668"/>
      <c r="X142" s="668"/>
      <c r="Y142" s="668"/>
      <c r="Z142" s="466">
        <v>45.334000000000003</v>
      </c>
      <c r="AA142" s="466">
        <v>0</v>
      </c>
      <c r="AB142" s="21">
        <v>45.334000000000003</v>
      </c>
      <c r="AC142" s="21">
        <v>11.334</v>
      </c>
      <c r="AD142" s="21"/>
      <c r="AE142" s="21">
        <v>11.334</v>
      </c>
      <c r="AF142" s="21">
        <v>11.326663999999999</v>
      </c>
      <c r="AG142" s="21">
        <v>0</v>
      </c>
      <c r="AH142" s="21">
        <v>11.326663999999999</v>
      </c>
      <c r="AI142" s="668"/>
      <c r="AJ142" s="668"/>
      <c r="AK142" s="668" t="s">
        <v>12051</v>
      </c>
      <c r="AL142" s="2601">
        <v>0.25</v>
      </c>
      <c r="AM142" s="1861">
        <v>0</v>
      </c>
    </row>
    <row r="143" spans="1:43" ht="47.25">
      <c r="A143" s="1862">
        <v>2557</v>
      </c>
      <c r="B143" s="664" t="s">
        <v>6506</v>
      </c>
      <c r="C143" s="666" t="s">
        <v>6507</v>
      </c>
      <c r="D143" s="664" t="s">
        <v>124</v>
      </c>
      <c r="E143" s="664" t="s">
        <v>6508</v>
      </c>
      <c r="F143" s="1866" t="s">
        <v>26</v>
      </c>
      <c r="G143" s="668">
        <v>99.727000000000004</v>
      </c>
      <c r="H143" s="1889">
        <v>81.874999999999986</v>
      </c>
      <c r="I143" s="1890">
        <v>12.55</v>
      </c>
      <c r="J143" s="668">
        <v>0</v>
      </c>
      <c r="K143" s="1861">
        <v>94.424999999999983</v>
      </c>
      <c r="L143" s="1861">
        <v>5.3020000000000209</v>
      </c>
      <c r="M143" s="1861">
        <v>5.3019999999999996</v>
      </c>
      <c r="N143" s="1861">
        <v>0</v>
      </c>
      <c r="O143" s="668">
        <v>5.3019999999999996</v>
      </c>
      <c r="P143" s="668"/>
      <c r="Q143" s="668"/>
      <c r="R143" s="668"/>
      <c r="S143" s="668"/>
      <c r="T143" s="668"/>
      <c r="U143" s="668"/>
      <c r="V143" s="668"/>
      <c r="W143" s="668"/>
      <c r="X143" s="668"/>
      <c r="Y143" s="668"/>
      <c r="Z143" s="466">
        <v>5.3019999999999996</v>
      </c>
      <c r="AA143" s="466">
        <v>0</v>
      </c>
      <c r="AB143" s="21">
        <v>5.3019999999999996</v>
      </c>
      <c r="AC143" s="21"/>
      <c r="AD143" s="21"/>
      <c r="AE143" s="21">
        <v>0</v>
      </c>
      <c r="AF143" s="21">
        <v>0</v>
      </c>
      <c r="AG143" s="21">
        <v>0</v>
      </c>
      <c r="AH143" s="21">
        <v>0</v>
      </c>
      <c r="AI143" s="668"/>
      <c r="AJ143" s="668" t="s">
        <v>10419</v>
      </c>
      <c r="AK143" s="668"/>
      <c r="AL143" s="2601">
        <v>0.25</v>
      </c>
      <c r="AM143" s="1861">
        <v>0</v>
      </c>
    </row>
    <row r="144" spans="1:43" ht="47.25">
      <c r="A144" s="1862">
        <v>2558</v>
      </c>
      <c r="B144" s="664" t="s">
        <v>6509</v>
      </c>
      <c r="C144" s="666" t="s">
        <v>6510</v>
      </c>
      <c r="D144" s="664" t="s">
        <v>124</v>
      </c>
      <c r="E144" s="664" t="s">
        <v>6511</v>
      </c>
      <c r="F144" s="1866" t="s">
        <v>26</v>
      </c>
      <c r="G144" s="668">
        <v>161.953</v>
      </c>
      <c r="H144" s="1889">
        <v>149.239</v>
      </c>
      <c r="I144" s="1890">
        <v>0</v>
      </c>
      <c r="J144" s="668">
        <v>0</v>
      </c>
      <c r="K144" s="1861">
        <v>149.239</v>
      </c>
      <c r="L144" s="1861">
        <v>12.713999999999999</v>
      </c>
      <c r="M144" s="1861">
        <v>12.714</v>
      </c>
      <c r="N144" s="1861">
        <v>0</v>
      </c>
      <c r="O144" s="668">
        <v>12.714</v>
      </c>
      <c r="P144" s="668"/>
      <c r="Q144" s="668"/>
      <c r="R144" s="668"/>
      <c r="S144" s="668"/>
      <c r="T144" s="668"/>
      <c r="U144" s="668"/>
      <c r="V144" s="668"/>
      <c r="W144" s="668"/>
      <c r="X144" s="668"/>
      <c r="Y144" s="668"/>
      <c r="Z144" s="466">
        <v>12.714</v>
      </c>
      <c r="AA144" s="466">
        <v>0</v>
      </c>
      <c r="AB144" s="21">
        <v>12.714</v>
      </c>
      <c r="AC144" s="21"/>
      <c r="AD144" s="21"/>
      <c r="AE144" s="21">
        <v>0</v>
      </c>
      <c r="AF144" s="21">
        <v>0</v>
      </c>
      <c r="AG144" s="21">
        <v>0</v>
      </c>
      <c r="AH144" s="21">
        <v>0</v>
      </c>
      <c r="AI144" s="668"/>
      <c r="AJ144" s="668" t="s">
        <v>10419</v>
      </c>
      <c r="AK144" s="668"/>
      <c r="AL144" s="2601">
        <v>0.25</v>
      </c>
      <c r="AM144" s="1861">
        <v>0</v>
      </c>
    </row>
    <row r="145" spans="1:39" ht="78.75">
      <c r="A145" s="1862">
        <v>2559</v>
      </c>
      <c r="B145" s="664" t="s">
        <v>6512</v>
      </c>
      <c r="C145" s="666" t="s">
        <v>6513</v>
      </c>
      <c r="D145" s="664" t="s">
        <v>124</v>
      </c>
      <c r="E145" s="664" t="s">
        <v>6514</v>
      </c>
      <c r="F145" s="1866" t="s">
        <v>26</v>
      </c>
      <c r="G145" s="668">
        <v>99.423000000000002</v>
      </c>
      <c r="H145" s="1889">
        <v>95.153000000000006</v>
      </c>
      <c r="I145" s="1890">
        <v>0</v>
      </c>
      <c r="J145" s="668">
        <v>0</v>
      </c>
      <c r="K145" s="1861">
        <v>95.153000000000006</v>
      </c>
      <c r="L145" s="1861">
        <v>4.269999999999996</v>
      </c>
      <c r="M145" s="1861">
        <v>4.2699999999999996</v>
      </c>
      <c r="N145" s="1861">
        <v>0</v>
      </c>
      <c r="O145" s="668">
        <v>4.2699999999999996</v>
      </c>
      <c r="P145" s="668"/>
      <c r="Q145" s="668"/>
      <c r="R145" s="668"/>
      <c r="S145" s="668"/>
      <c r="T145" s="668"/>
      <c r="U145" s="668"/>
      <c r="V145" s="668"/>
      <c r="W145" s="668"/>
      <c r="X145" s="668"/>
      <c r="Y145" s="668"/>
      <c r="Z145" s="466">
        <v>4.2699999999999996</v>
      </c>
      <c r="AA145" s="466">
        <v>0</v>
      </c>
      <c r="AB145" s="21">
        <v>4.2699999999999996</v>
      </c>
      <c r="AC145" s="21"/>
      <c r="AD145" s="21"/>
      <c r="AE145" s="21">
        <v>0</v>
      </c>
      <c r="AF145" s="21">
        <v>0</v>
      </c>
      <c r="AG145" s="21">
        <v>0</v>
      </c>
      <c r="AH145" s="21">
        <v>0</v>
      </c>
      <c r="AI145" s="668"/>
      <c r="AJ145" s="668" t="s">
        <v>10296</v>
      </c>
      <c r="AK145" s="668"/>
      <c r="AL145" s="2601">
        <v>0.25</v>
      </c>
      <c r="AM145" s="1861">
        <v>0</v>
      </c>
    </row>
    <row r="146" spans="1:39" ht="110.25">
      <c r="A146" s="1862">
        <v>2560</v>
      </c>
      <c r="B146" s="1473" t="s">
        <v>6515</v>
      </c>
      <c r="C146" s="1865" t="s">
        <v>6516</v>
      </c>
      <c r="D146" s="664" t="s">
        <v>266</v>
      </c>
      <c r="E146" s="664" t="s">
        <v>6517</v>
      </c>
      <c r="F146" s="1866" t="s">
        <v>26</v>
      </c>
      <c r="G146" s="668">
        <v>202.232</v>
      </c>
      <c r="H146" s="1889">
        <v>65.278000000000006</v>
      </c>
      <c r="I146" s="1890">
        <v>38.378</v>
      </c>
      <c r="J146" s="668">
        <v>0</v>
      </c>
      <c r="K146" s="1861">
        <v>103.65600000000001</v>
      </c>
      <c r="L146" s="1861">
        <v>98.575999999999993</v>
      </c>
      <c r="M146" s="1861">
        <v>98.575999999999993</v>
      </c>
      <c r="N146" s="1861">
        <v>0</v>
      </c>
      <c r="O146" s="668">
        <v>98.575999999999993</v>
      </c>
      <c r="P146" s="668">
        <v>22.864000000000001</v>
      </c>
      <c r="Q146" s="668"/>
      <c r="R146" s="668"/>
      <c r="S146" s="668"/>
      <c r="T146" s="668"/>
      <c r="U146" s="668"/>
      <c r="V146" s="668"/>
      <c r="W146" s="668"/>
      <c r="X146" s="668"/>
      <c r="Y146" s="668"/>
      <c r="Z146" s="466">
        <v>121.44</v>
      </c>
      <c r="AA146" s="466">
        <v>0</v>
      </c>
      <c r="AB146" s="21">
        <v>121.44</v>
      </c>
      <c r="AC146" s="21">
        <v>72.152000000000001</v>
      </c>
      <c r="AD146" s="21"/>
      <c r="AE146" s="21">
        <v>72.152000000000001</v>
      </c>
      <c r="AF146" s="21">
        <v>88.316964999999996</v>
      </c>
      <c r="AG146" s="21">
        <v>0</v>
      </c>
      <c r="AH146" s="21">
        <v>88.316964999999996</v>
      </c>
      <c r="AI146" s="668"/>
      <c r="AJ146" s="668" t="s">
        <v>11942</v>
      </c>
      <c r="AK146" s="668" t="s">
        <v>11929</v>
      </c>
      <c r="AL146" s="2601">
        <v>0.5</v>
      </c>
      <c r="AM146" s="1861">
        <v>0</v>
      </c>
    </row>
    <row r="147" spans="1:39" ht="47.25">
      <c r="A147" s="1862">
        <v>2561</v>
      </c>
      <c r="B147" s="1473" t="s">
        <v>6518</v>
      </c>
      <c r="C147" s="1865" t="s">
        <v>6519</v>
      </c>
      <c r="D147" s="664" t="s">
        <v>266</v>
      </c>
      <c r="E147" s="664" t="s">
        <v>6276</v>
      </c>
      <c r="F147" s="1866" t="s">
        <v>26</v>
      </c>
      <c r="G147" s="668">
        <v>150</v>
      </c>
      <c r="H147" s="1861">
        <v>70.858999999999995</v>
      </c>
      <c r="I147" s="1867">
        <v>65.275999999999996</v>
      </c>
      <c r="J147" s="668">
        <v>0</v>
      </c>
      <c r="K147" s="1861">
        <v>136.13499999999999</v>
      </c>
      <c r="L147" s="1861">
        <v>13.865000000000009</v>
      </c>
      <c r="M147" s="1861">
        <v>13.865</v>
      </c>
      <c r="N147" s="1861">
        <v>0</v>
      </c>
      <c r="O147" s="668">
        <v>13.865</v>
      </c>
      <c r="P147" s="668"/>
      <c r="Q147" s="668"/>
      <c r="R147" s="668"/>
      <c r="S147" s="668"/>
      <c r="T147" s="668"/>
      <c r="U147" s="668"/>
      <c r="V147" s="668"/>
      <c r="W147" s="668"/>
      <c r="X147" s="668"/>
      <c r="Y147" s="668"/>
      <c r="Z147" s="466">
        <v>13.865</v>
      </c>
      <c r="AA147" s="466">
        <v>0</v>
      </c>
      <c r="AB147" s="21">
        <v>13.865</v>
      </c>
      <c r="AC147" s="21">
        <v>13.865</v>
      </c>
      <c r="AD147" s="21"/>
      <c r="AE147" s="21">
        <v>13.865</v>
      </c>
      <c r="AF147" s="21">
        <v>13.620585</v>
      </c>
      <c r="AG147" s="21">
        <v>0</v>
      </c>
      <c r="AH147" s="21">
        <v>13.620585</v>
      </c>
      <c r="AI147" s="668"/>
      <c r="AJ147" s="668"/>
      <c r="AK147" s="668" t="s">
        <v>9259</v>
      </c>
      <c r="AL147" s="2601">
        <v>1</v>
      </c>
      <c r="AM147" s="1861">
        <v>0</v>
      </c>
    </row>
    <row r="148" spans="1:39" ht="47.25">
      <c r="A148" s="1862">
        <v>2562</v>
      </c>
      <c r="B148" s="1473" t="s">
        <v>6520</v>
      </c>
      <c r="C148" s="1865" t="s">
        <v>6521</v>
      </c>
      <c r="D148" s="664" t="s">
        <v>266</v>
      </c>
      <c r="E148" s="664" t="s">
        <v>4739</v>
      </c>
      <c r="F148" s="1866" t="s">
        <v>26</v>
      </c>
      <c r="G148" s="668">
        <v>110</v>
      </c>
      <c r="H148" s="1861">
        <v>85.537999999999997</v>
      </c>
      <c r="I148" s="1867">
        <v>7.1439999999999984</v>
      </c>
      <c r="J148" s="668">
        <v>0</v>
      </c>
      <c r="K148" s="1861">
        <v>92.681999999999988</v>
      </c>
      <c r="L148" s="1861">
        <v>17.318000000000012</v>
      </c>
      <c r="M148" s="1861">
        <v>17.318000000000001</v>
      </c>
      <c r="N148" s="1861">
        <v>0</v>
      </c>
      <c r="O148" s="668">
        <v>17.318000000000001</v>
      </c>
      <c r="P148" s="668"/>
      <c r="Q148" s="668"/>
      <c r="R148" s="668"/>
      <c r="S148" s="668"/>
      <c r="T148" s="668"/>
      <c r="U148" s="668"/>
      <c r="V148" s="668"/>
      <c r="W148" s="668"/>
      <c r="X148" s="668"/>
      <c r="Y148" s="668"/>
      <c r="Z148" s="466">
        <v>17.318000000000001</v>
      </c>
      <c r="AA148" s="466">
        <v>0</v>
      </c>
      <c r="AB148" s="21">
        <v>17.318000000000001</v>
      </c>
      <c r="AC148" s="21">
        <v>17.318000000000001</v>
      </c>
      <c r="AD148" s="21"/>
      <c r="AE148" s="21">
        <v>17.318000000000001</v>
      </c>
      <c r="AF148" s="21">
        <v>16.885482</v>
      </c>
      <c r="AG148" s="21">
        <v>0</v>
      </c>
      <c r="AH148" s="21">
        <v>16.885482</v>
      </c>
      <c r="AI148" s="668"/>
      <c r="AJ148" s="668"/>
      <c r="AK148" s="668" t="s">
        <v>9259</v>
      </c>
      <c r="AL148" s="2601">
        <v>1</v>
      </c>
      <c r="AM148" s="1861">
        <v>0</v>
      </c>
    </row>
    <row r="149" spans="1:39" ht="31.5">
      <c r="A149" s="1862">
        <v>2563</v>
      </c>
      <c r="B149" s="1473" t="s">
        <v>6522</v>
      </c>
      <c r="C149" s="1865" t="s">
        <v>6523</v>
      </c>
      <c r="D149" s="664" t="s">
        <v>266</v>
      </c>
      <c r="E149" s="664" t="s">
        <v>6276</v>
      </c>
      <c r="F149" s="1866" t="s">
        <v>26</v>
      </c>
      <c r="G149" s="668">
        <v>120</v>
      </c>
      <c r="H149" s="1889">
        <v>60.424534999999999</v>
      </c>
      <c r="I149" s="1890">
        <v>29.788</v>
      </c>
      <c r="J149" s="668">
        <v>0</v>
      </c>
      <c r="K149" s="1861">
        <v>90.212535000000003</v>
      </c>
      <c r="L149" s="1861">
        <v>29.787464999999997</v>
      </c>
      <c r="M149" s="1861">
        <v>29.786999999999999</v>
      </c>
      <c r="N149" s="1861">
        <v>0</v>
      </c>
      <c r="O149" s="668">
        <v>29.786999999999999</v>
      </c>
      <c r="P149" s="668"/>
      <c r="Q149" s="668"/>
      <c r="R149" s="668"/>
      <c r="S149" s="668"/>
      <c r="T149" s="668"/>
      <c r="U149" s="668"/>
      <c r="V149" s="668"/>
      <c r="W149" s="668"/>
      <c r="X149" s="668"/>
      <c r="Y149" s="668"/>
      <c r="Z149" s="466">
        <v>29.786999999999999</v>
      </c>
      <c r="AA149" s="466">
        <v>0</v>
      </c>
      <c r="AB149" s="21">
        <v>29.786999999999999</v>
      </c>
      <c r="AC149" s="21">
        <v>29.786999999999999</v>
      </c>
      <c r="AD149" s="21"/>
      <c r="AE149" s="21">
        <v>29.786999999999999</v>
      </c>
      <c r="AF149" s="21">
        <v>29.590731000000002</v>
      </c>
      <c r="AG149" s="21">
        <v>0</v>
      </c>
      <c r="AH149" s="21">
        <v>29.590731000000002</v>
      </c>
      <c r="AI149" s="668"/>
      <c r="AJ149" s="668"/>
      <c r="AK149" s="668" t="s">
        <v>9259</v>
      </c>
      <c r="AL149" s="2601">
        <v>1</v>
      </c>
      <c r="AM149" s="1861">
        <v>0</v>
      </c>
    </row>
    <row r="150" spans="1:39" ht="110.25">
      <c r="A150" s="1862">
        <v>2564</v>
      </c>
      <c r="B150" s="1473" t="s">
        <v>6524</v>
      </c>
      <c r="C150" s="1865" t="s">
        <v>6525</v>
      </c>
      <c r="D150" s="664" t="s">
        <v>266</v>
      </c>
      <c r="E150" s="664" t="s">
        <v>6276</v>
      </c>
      <c r="F150" s="1866" t="s">
        <v>26</v>
      </c>
      <c r="G150" s="668">
        <v>100.66</v>
      </c>
      <c r="H150" s="1861">
        <v>16.7</v>
      </c>
      <c r="I150" s="1867">
        <v>74.432000000000002</v>
      </c>
      <c r="J150" s="668">
        <v>0</v>
      </c>
      <c r="K150" s="1861">
        <v>91.132000000000005</v>
      </c>
      <c r="L150" s="1861">
        <v>9.5279999999999916</v>
      </c>
      <c r="M150" s="1861">
        <v>9.5280000000000005</v>
      </c>
      <c r="N150" s="1861">
        <v>0</v>
      </c>
      <c r="O150" s="668">
        <v>9.5280000000000005</v>
      </c>
      <c r="P150" s="668">
        <v>2.0059999999999998</v>
      </c>
      <c r="Q150" s="668"/>
      <c r="R150" s="668"/>
      <c r="S150" s="668"/>
      <c r="T150" s="668"/>
      <c r="U150" s="668"/>
      <c r="V150" s="668"/>
      <c r="W150" s="668"/>
      <c r="X150" s="668">
        <v>4.467999999999992</v>
      </c>
      <c r="Y150" s="668"/>
      <c r="Z150" s="466">
        <v>7.0660000000000087</v>
      </c>
      <c r="AA150" s="466">
        <v>0</v>
      </c>
      <c r="AB150" s="21">
        <v>7.0660000000000087</v>
      </c>
      <c r="AC150" s="21">
        <v>7.0660000000000007</v>
      </c>
      <c r="AD150" s="21"/>
      <c r="AE150" s="21">
        <v>7.0660000000000007</v>
      </c>
      <c r="AF150" s="21">
        <v>6.9660000000000002</v>
      </c>
      <c r="AG150" s="21">
        <v>0</v>
      </c>
      <c r="AH150" s="21">
        <v>6.9660000000000002</v>
      </c>
      <c r="AI150" s="668"/>
      <c r="AJ150" s="668" t="s">
        <v>11943</v>
      </c>
      <c r="AK150" s="668" t="s">
        <v>11929</v>
      </c>
      <c r="AL150" s="2601">
        <v>1</v>
      </c>
      <c r="AM150" s="1861">
        <v>0</v>
      </c>
    </row>
    <row r="151" spans="1:39" ht="94.5">
      <c r="A151" s="1862">
        <v>2565</v>
      </c>
      <c r="B151" s="1473" t="s">
        <v>6526</v>
      </c>
      <c r="C151" s="1865" t="s">
        <v>6527</v>
      </c>
      <c r="D151" s="664" t="s">
        <v>480</v>
      </c>
      <c r="E151" s="664" t="s">
        <v>3553</v>
      </c>
      <c r="F151" s="1866" t="s">
        <v>26</v>
      </c>
      <c r="G151" s="668">
        <v>149.18100000000001</v>
      </c>
      <c r="H151" s="1889">
        <v>74.665999999999997</v>
      </c>
      <c r="I151" s="1890">
        <v>55.692500000000003</v>
      </c>
      <c r="J151" s="668">
        <v>0</v>
      </c>
      <c r="K151" s="1861">
        <v>130.35849999999999</v>
      </c>
      <c r="L151" s="1861">
        <v>18.822500000000019</v>
      </c>
      <c r="M151" s="1861">
        <v>18.823</v>
      </c>
      <c r="N151" s="1861">
        <v>0</v>
      </c>
      <c r="O151" s="668">
        <v>18.823</v>
      </c>
      <c r="P151" s="668"/>
      <c r="Q151" s="668"/>
      <c r="R151" s="668"/>
      <c r="S151" s="668"/>
      <c r="T151" s="668"/>
      <c r="U151" s="668"/>
      <c r="V151" s="668"/>
      <c r="W151" s="668"/>
      <c r="X151" s="668"/>
      <c r="Y151" s="668"/>
      <c r="Z151" s="466">
        <v>18.823</v>
      </c>
      <c r="AA151" s="466">
        <v>0</v>
      </c>
      <c r="AB151" s="21">
        <v>18.823</v>
      </c>
      <c r="AC151" s="21">
        <v>18.823</v>
      </c>
      <c r="AD151" s="21"/>
      <c r="AE151" s="21">
        <v>18.823</v>
      </c>
      <c r="AF151" s="21">
        <v>18.822189999999999</v>
      </c>
      <c r="AG151" s="21">
        <v>0</v>
      </c>
      <c r="AH151" s="21">
        <v>18.822189999999999</v>
      </c>
      <c r="AI151" s="668"/>
      <c r="AJ151" s="668" t="s">
        <v>9258</v>
      </c>
      <c r="AK151" s="668" t="s">
        <v>9259</v>
      </c>
      <c r="AL151" s="2601">
        <v>1</v>
      </c>
      <c r="AM151" s="1861">
        <v>0</v>
      </c>
    </row>
    <row r="152" spans="1:39" ht="78.75">
      <c r="A152" s="1862">
        <v>2566</v>
      </c>
      <c r="B152" s="1473" t="s">
        <v>6528</v>
      </c>
      <c r="C152" s="1865" t="s">
        <v>6529</v>
      </c>
      <c r="D152" s="664" t="s">
        <v>480</v>
      </c>
      <c r="E152" s="664" t="s">
        <v>6530</v>
      </c>
      <c r="F152" s="1866" t="s">
        <v>26</v>
      </c>
      <c r="G152" s="668">
        <v>198.798</v>
      </c>
      <c r="H152" s="1889">
        <v>100.37283100000001</v>
      </c>
      <c r="I152" s="1890">
        <v>49.212499999999999</v>
      </c>
      <c r="J152" s="668">
        <v>0</v>
      </c>
      <c r="K152" s="1861">
        <v>149.585331</v>
      </c>
      <c r="L152" s="1861">
        <v>49.212669000000005</v>
      </c>
      <c r="M152" s="1861">
        <v>49.213000000000001</v>
      </c>
      <c r="N152" s="1861">
        <v>0</v>
      </c>
      <c r="O152" s="668">
        <v>49.213000000000001</v>
      </c>
      <c r="P152" s="668"/>
      <c r="Q152" s="668"/>
      <c r="R152" s="668"/>
      <c r="S152" s="668"/>
      <c r="T152" s="668"/>
      <c r="U152" s="668"/>
      <c r="V152" s="668"/>
      <c r="W152" s="668"/>
      <c r="X152" s="668"/>
      <c r="Y152" s="668"/>
      <c r="Z152" s="466">
        <v>49.213000000000001</v>
      </c>
      <c r="AA152" s="466">
        <v>0</v>
      </c>
      <c r="AB152" s="21">
        <v>49.213000000000001</v>
      </c>
      <c r="AC152" s="21">
        <v>49.213000000000001</v>
      </c>
      <c r="AD152" s="21"/>
      <c r="AE152" s="21">
        <v>49.213000000000001</v>
      </c>
      <c r="AF152" s="21">
        <v>43.969147</v>
      </c>
      <c r="AG152" s="21">
        <v>0</v>
      </c>
      <c r="AH152" s="21">
        <v>43.969147</v>
      </c>
      <c r="AI152" s="668"/>
      <c r="AJ152" s="668" t="s">
        <v>9258</v>
      </c>
      <c r="AK152" s="668" t="s">
        <v>9259</v>
      </c>
      <c r="AL152" s="2601">
        <v>1</v>
      </c>
      <c r="AM152" s="1861">
        <v>0</v>
      </c>
    </row>
    <row r="153" spans="1:39" ht="126">
      <c r="A153" s="1862">
        <v>2567</v>
      </c>
      <c r="B153" s="1473" t="s">
        <v>6531</v>
      </c>
      <c r="C153" s="1865" t="s">
        <v>6532</v>
      </c>
      <c r="D153" s="664" t="s">
        <v>480</v>
      </c>
      <c r="E153" s="664" t="s">
        <v>6530</v>
      </c>
      <c r="F153" s="1866" t="s">
        <v>26</v>
      </c>
      <c r="G153" s="668">
        <v>74.543999999999997</v>
      </c>
      <c r="H153" s="1889">
        <v>36.592146</v>
      </c>
      <c r="I153" s="1890">
        <v>26.981000000000002</v>
      </c>
      <c r="J153" s="668">
        <v>0</v>
      </c>
      <c r="K153" s="1861">
        <v>63.573146000000001</v>
      </c>
      <c r="L153" s="1861">
        <v>10.970853999999996</v>
      </c>
      <c r="M153" s="1861">
        <v>10.971</v>
      </c>
      <c r="N153" s="1861">
        <v>0</v>
      </c>
      <c r="O153" s="668">
        <v>10.971</v>
      </c>
      <c r="P153" s="668"/>
      <c r="Q153" s="668"/>
      <c r="R153" s="668"/>
      <c r="S153" s="668"/>
      <c r="T153" s="668"/>
      <c r="U153" s="668"/>
      <c r="V153" s="668"/>
      <c r="W153" s="668"/>
      <c r="X153" s="668">
        <v>0.88685399999999603</v>
      </c>
      <c r="Y153" s="668"/>
      <c r="Z153" s="466">
        <v>10.084146000000004</v>
      </c>
      <c r="AA153" s="466">
        <v>0</v>
      </c>
      <c r="AB153" s="21">
        <v>10.084146000000004</v>
      </c>
      <c r="AC153" s="21">
        <v>10.084</v>
      </c>
      <c r="AD153" s="21"/>
      <c r="AE153" s="21">
        <v>10.084</v>
      </c>
      <c r="AF153" s="21">
        <v>5.0908639999999998</v>
      </c>
      <c r="AG153" s="21">
        <v>0</v>
      </c>
      <c r="AH153" s="21">
        <v>5.0908639999999998</v>
      </c>
      <c r="AI153" s="668"/>
      <c r="AJ153" s="668" t="s">
        <v>12500</v>
      </c>
      <c r="AK153" s="668" t="s">
        <v>9259</v>
      </c>
      <c r="AL153" s="2601">
        <v>1</v>
      </c>
      <c r="AM153" s="1861">
        <v>0</v>
      </c>
    </row>
    <row r="154" spans="1:39" ht="110.25">
      <c r="A154" s="1862">
        <v>2568</v>
      </c>
      <c r="B154" s="1473" t="s">
        <v>6533</v>
      </c>
      <c r="C154" s="1865" t="s">
        <v>6534</v>
      </c>
      <c r="D154" s="664" t="s">
        <v>480</v>
      </c>
      <c r="E154" s="664" t="s">
        <v>6535</v>
      </c>
      <c r="F154" s="1866" t="s">
        <v>26</v>
      </c>
      <c r="G154" s="668">
        <v>150</v>
      </c>
      <c r="H154" s="1889">
        <v>56.25</v>
      </c>
      <c r="I154" s="1890">
        <v>58.997500000000002</v>
      </c>
      <c r="J154" s="668">
        <v>0</v>
      </c>
      <c r="K154" s="1861">
        <v>115.2475</v>
      </c>
      <c r="L154" s="1861">
        <v>34.752499999999998</v>
      </c>
      <c r="M154" s="1861">
        <v>34.753</v>
      </c>
      <c r="N154" s="1861">
        <v>0</v>
      </c>
      <c r="O154" s="668">
        <v>34.753</v>
      </c>
      <c r="P154" s="668"/>
      <c r="Q154" s="668"/>
      <c r="R154" s="668"/>
      <c r="S154" s="668"/>
      <c r="T154" s="668"/>
      <c r="U154" s="668"/>
      <c r="V154" s="668"/>
      <c r="W154" s="668"/>
      <c r="X154" s="668"/>
      <c r="Y154" s="668"/>
      <c r="Z154" s="466">
        <v>34.753</v>
      </c>
      <c r="AA154" s="466">
        <v>0</v>
      </c>
      <c r="AB154" s="21">
        <v>34.753</v>
      </c>
      <c r="AC154" s="21">
        <v>34.753</v>
      </c>
      <c r="AD154" s="21"/>
      <c r="AE154" s="21">
        <v>34.753</v>
      </c>
      <c r="AF154" s="21">
        <v>15.847542000000001</v>
      </c>
      <c r="AG154" s="21">
        <v>0</v>
      </c>
      <c r="AH154" s="21">
        <v>15.847542000000001</v>
      </c>
      <c r="AI154" s="668"/>
      <c r="AJ154" s="668" t="s">
        <v>9258</v>
      </c>
      <c r="AK154" s="668" t="s">
        <v>9259</v>
      </c>
      <c r="AL154" s="2601">
        <v>1</v>
      </c>
      <c r="AM154" s="1861">
        <v>0</v>
      </c>
    </row>
    <row r="155" spans="1:39" ht="63">
      <c r="A155" s="1862">
        <v>2569</v>
      </c>
      <c r="B155" s="1473" t="s">
        <v>6536</v>
      </c>
      <c r="C155" s="1865" t="s">
        <v>6537</v>
      </c>
      <c r="D155" s="664" t="s">
        <v>39</v>
      </c>
      <c r="E155" s="664" t="s">
        <v>4571</v>
      </c>
      <c r="F155" s="1866" t="s">
        <v>26</v>
      </c>
      <c r="G155" s="668">
        <v>140</v>
      </c>
      <c r="H155" s="1889">
        <v>70.225844999999993</v>
      </c>
      <c r="I155" s="1890">
        <v>34.886750000000006</v>
      </c>
      <c r="J155" s="668">
        <v>0</v>
      </c>
      <c r="K155" s="1861">
        <v>105.112595</v>
      </c>
      <c r="L155" s="1861">
        <v>34.887405000000001</v>
      </c>
      <c r="M155" s="1861">
        <v>34.887</v>
      </c>
      <c r="N155" s="1861">
        <v>0</v>
      </c>
      <c r="O155" s="668">
        <v>34.887</v>
      </c>
      <c r="P155" s="668"/>
      <c r="Q155" s="668"/>
      <c r="R155" s="668"/>
      <c r="S155" s="668"/>
      <c r="T155" s="668"/>
      <c r="U155" s="668"/>
      <c r="V155" s="668"/>
      <c r="W155" s="668"/>
      <c r="X155" s="668"/>
      <c r="Y155" s="668"/>
      <c r="Z155" s="466">
        <v>34.887</v>
      </c>
      <c r="AA155" s="466">
        <v>0</v>
      </c>
      <c r="AB155" s="21">
        <v>34.887</v>
      </c>
      <c r="AC155" s="21">
        <v>34.887</v>
      </c>
      <c r="AD155" s="21"/>
      <c r="AE155" s="21">
        <v>34.887</v>
      </c>
      <c r="AF155" s="21">
        <v>34.885824999999997</v>
      </c>
      <c r="AG155" s="21">
        <v>0</v>
      </c>
      <c r="AH155" s="21">
        <v>34.885824999999997</v>
      </c>
      <c r="AI155" s="668"/>
      <c r="AJ155" s="668"/>
      <c r="AK155" s="668" t="s">
        <v>9259</v>
      </c>
      <c r="AL155" s="2601">
        <v>1</v>
      </c>
      <c r="AM155" s="1861">
        <v>0</v>
      </c>
    </row>
    <row r="156" spans="1:39" ht="63">
      <c r="A156" s="1862">
        <v>2570</v>
      </c>
      <c r="B156" s="1473" t="s">
        <v>6538</v>
      </c>
      <c r="C156" s="1865" t="s">
        <v>6539</v>
      </c>
      <c r="D156" s="664" t="s">
        <v>332</v>
      </c>
      <c r="E156" s="664" t="s">
        <v>6540</v>
      </c>
      <c r="F156" s="1878" t="s">
        <v>115</v>
      </c>
      <c r="G156" s="1861">
        <v>431.37799999999999</v>
      </c>
      <c r="H156" s="1889">
        <v>229.644721</v>
      </c>
      <c r="I156" s="1890">
        <v>40.247999999999998</v>
      </c>
      <c r="J156" s="668">
        <v>0</v>
      </c>
      <c r="K156" s="1861">
        <v>269.89272099999999</v>
      </c>
      <c r="L156" s="1861">
        <v>161.48527899999999</v>
      </c>
      <c r="M156" s="668">
        <v>50</v>
      </c>
      <c r="N156" s="1861">
        <v>0</v>
      </c>
      <c r="O156" s="668">
        <v>50</v>
      </c>
      <c r="P156" s="668"/>
      <c r="Q156" s="668"/>
      <c r="R156" s="668"/>
      <c r="S156" s="668"/>
      <c r="T156" s="668"/>
      <c r="U156" s="668"/>
      <c r="V156" s="668"/>
      <c r="W156" s="668"/>
      <c r="X156" s="668"/>
      <c r="Y156" s="668"/>
      <c r="Z156" s="466">
        <v>50</v>
      </c>
      <c r="AA156" s="466">
        <v>0</v>
      </c>
      <c r="AB156" s="21">
        <v>50</v>
      </c>
      <c r="AC156" s="21">
        <v>37.5</v>
      </c>
      <c r="AD156" s="21"/>
      <c r="AE156" s="21">
        <v>37.5</v>
      </c>
      <c r="AF156" s="21">
        <v>37.109946000000001</v>
      </c>
      <c r="AG156" s="21">
        <v>0</v>
      </c>
      <c r="AH156" s="21">
        <v>37.109946000000001</v>
      </c>
      <c r="AI156" s="668"/>
      <c r="AJ156" s="668"/>
      <c r="AK156" s="668" t="s">
        <v>10460</v>
      </c>
      <c r="AL156" s="2601">
        <v>0.25</v>
      </c>
      <c r="AM156" s="1861">
        <v>0</v>
      </c>
    </row>
    <row r="157" spans="1:39" ht="110.25">
      <c r="A157" s="1862">
        <v>2571</v>
      </c>
      <c r="B157" s="1473" t="s">
        <v>6541</v>
      </c>
      <c r="C157" s="1895" t="s">
        <v>6542</v>
      </c>
      <c r="D157" s="664" t="s">
        <v>220</v>
      </c>
      <c r="E157" s="664" t="s">
        <v>6543</v>
      </c>
      <c r="F157" s="1866" t="s">
        <v>26</v>
      </c>
      <c r="G157" s="1861">
        <v>269.98200000000003</v>
      </c>
      <c r="H157" s="1889">
        <v>116.704419</v>
      </c>
      <c r="I157" s="1890">
        <v>113.27800000000001</v>
      </c>
      <c r="J157" s="668">
        <v>0</v>
      </c>
      <c r="K157" s="1861">
        <v>229.98241899999999</v>
      </c>
      <c r="L157" s="1861">
        <v>39.999581000000035</v>
      </c>
      <c r="M157" s="1861">
        <v>40</v>
      </c>
      <c r="N157" s="1861">
        <v>0</v>
      </c>
      <c r="O157" s="668">
        <v>40</v>
      </c>
      <c r="P157" s="668"/>
      <c r="Q157" s="668"/>
      <c r="R157" s="668"/>
      <c r="S157" s="668"/>
      <c r="T157" s="668"/>
      <c r="U157" s="668"/>
      <c r="V157" s="668"/>
      <c r="W157" s="668"/>
      <c r="X157" s="668">
        <v>0.19958100000003753</v>
      </c>
      <c r="Y157" s="668"/>
      <c r="Z157" s="466">
        <v>39.800418999999962</v>
      </c>
      <c r="AA157" s="466">
        <v>0</v>
      </c>
      <c r="AB157" s="21">
        <v>39.800418999999962</v>
      </c>
      <c r="AC157" s="21">
        <v>39.799999999999997</v>
      </c>
      <c r="AD157" s="21"/>
      <c r="AE157" s="21">
        <v>39.799999999999997</v>
      </c>
      <c r="AF157" s="21">
        <v>9.8113069999999993</v>
      </c>
      <c r="AG157" s="21">
        <v>0</v>
      </c>
      <c r="AH157" s="21">
        <v>9.8113069999999993</v>
      </c>
      <c r="AI157" s="668"/>
      <c r="AJ157" s="668" t="s">
        <v>11797</v>
      </c>
      <c r="AK157" s="668" t="s">
        <v>9259</v>
      </c>
      <c r="AL157" s="2601">
        <v>1</v>
      </c>
      <c r="AM157" s="1861">
        <v>0</v>
      </c>
    </row>
    <row r="158" spans="1:39" ht="94.5">
      <c r="A158" s="1862">
        <v>2572</v>
      </c>
      <c r="B158" s="1473" t="s">
        <v>6544</v>
      </c>
      <c r="C158" s="1865" t="s">
        <v>6545</v>
      </c>
      <c r="D158" s="664" t="s">
        <v>37</v>
      </c>
      <c r="E158" s="664" t="s">
        <v>6546</v>
      </c>
      <c r="F158" s="1866" t="s">
        <v>26</v>
      </c>
      <c r="G158" s="1861">
        <v>60</v>
      </c>
      <c r="H158" s="1889">
        <v>10.444783000000001</v>
      </c>
      <c r="I158" s="1890">
        <v>16.375</v>
      </c>
      <c r="J158" s="668">
        <v>0</v>
      </c>
      <c r="K158" s="1861">
        <v>26.819783000000001</v>
      </c>
      <c r="L158" s="1861">
        <v>33.180216999999999</v>
      </c>
      <c r="M158" s="1861">
        <v>33.18</v>
      </c>
      <c r="N158" s="1861">
        <v>0</v>
      </c>
      <c r="O158" s="668">
        <v>33.18</v>
      </c>
      <c r="P158" s="668"/>
      <c r="Q158" s="668"/>
      <c r="R158" s="668"/>
      <c r="S158" s="668"/>
      <c r="T158" s="668"/>
      <c r="U158" s="668"/>
      <c r="V158" s="668"/>
      <c r="W158" s="668"/>
      <c r="X158" s="668"/>
      <c r="Y158" s="668"/>
      <c r="Z158" s="466">
        <v>33.18</v>
      </c>
      <c r="AA158" s="466">
        <v>0</v>
      </c>
      <c r="AB158" s="21">
        <v>33.18</v>
      </c>
      <c r="AC158" s="21">
        <v>33.18</v>
      </c>
      <c r="AD158" s="21"/>
      <c r="AE158" s="21">
        <v>33.18</v>
      </c>
      <c r="AF158" s="21">
        <v>18.174849999999999</v>
      </c>
      <c r="AG158" s="21">
        <v>0</v>
      </c>
      <c r="AH158" s="21">
        <v>18.174849999999999</v>
      </c>
      <c r="AI158" s="668"/>
      <c r="AJ158" s="668"/>
      <c r="AK158" s="668" t="s">
        <v>9259</v>
      </c>
      <c r="AL158" s="2601">
        <v>1</v>
      </c>
      <c r="AM158" s="1861">
        <v>0</v>
      </c>
    </row>
    <row r="159" spans="1:39" ht="94.5">
      <c r="A159" s="1862">
        <v>2573</v>
      </c>
      <c r="B159" s="1473" t="s">
        <v>6547</v>
      </c>
      <c r="C159" s="1865" t="s">
        <v>6548</v>
      </c>
      <c r="D159" s="664" t="s">
        <v>297</v>
      </c>
      <c r="E159" s="664" t="s">
        <v>5867</v>
      </c>
      <c r="F159" s="1866" t="s">
        <v>26</v>
      </c>
      <c r="G159" s="1861">
        <v>198.56299999999999</v>
      </c>
      <c r="H159" s="1889">
        <v>50.179834999999997</v>
      </c>
      <c r="I159" s="1890">
        <v>49.82</v>
      </c>
      <c r="J159" s="668">
        <v>0</v>
      </c>
      <c r="K159" s="1861">
        <v>99.99983499999999</v>
      </c>
      <c r="L159" s="1861">
        <v>98.563164999999998</v>
      </c>
      <c r="M159" s="1861">
        <v>98.563000000000002</v>
      </c>
      <c r="N159" s="1861">
        <v>0</v>
      </c>
      <c r="O159" s="668">
        <v>98.563000000000002</v>
      </c>
      <c r="P159" s="668"/>
      <c r="Q159" s="668"/>
      <c r="R159" s="668"/>
      <c r="S159" s="668"/>
      <c r="T159" s="668"/>
      <c r="U159" s="668"/>
      <c r="V159" s="668"/>
      <c r="W159" s="668"/>
      <c r="X159" s="668"/>
      <c r="Y159" s="668"/>
      <c r="Z159" s="466">
        <v>98.563000000000002</v>
      </c>
      <c r="AA159" s="466">
        <v>0</v>
      </c>
      <c r="AB159" s="21">
        <v>98.563000000000002</v>
      </c>
      <c r="AC159" s="21">
        <v>98.5625</v>
      </c>
      <c r="AD159" s="21"/>
      <c r="AE159" s="21">
        <v>98.5625</v>
      </c>
      <c r="AF159" s="21">
        <v>98.562409000000002</v>
      </c>
      <c r="AG159" s="21">
        <v>0</v>
      </c>
      <c r="AH159" s="21">
        <v>98.562409000000002</v>
      </c>
      <c r="AI159" s="668"/>
      <c r="AJ159" s="668"/>
      <c r="AK159" s="668" t="s">
        <v>10398</v>
      </c>
      <c r="AL159" s="2601">
        <v>0.5</v>
      </c>
      <c r="AM159" s="1861">
        <v>0</v>
      </c>
    </row>
    <row r="160" spans="1:39" ht="63">
      <c r="A160" s="1862">
        <v>2574</v>
      </c>
      <c r="B160" s="28" t="s">
        <v>6549</v>
      </c>
      <c r="C160" s="1271" t="s">
        <v>6550</v>
      </c>
      <c r="D160" s="664" t="s">
        <v>480</v>
      </c>
      <c r="E160" s="664" t="s">
        <v>6551</v>
      </c>
      <c r="F160" s="1866" t="s">
        <v>26</v>
      </c>
      <c r="G160" s="1861">
        <v>30.274000000000001</v>
      </c>
      <c r="H160" s="1889">
        <v>26.253</v>
      </c>
      <c r="I160" s="1890">
        <v>0</v>
      </c>
      <c r="J160" s="668">
        <v>0</v>
      </c>
      <c r="K160" s="1861">
        <v>26.253</v>
      </c>
      <c r="L160" s="1861">
        <v>4.0210000000000008</v>
      </c>
      <c r="M160" s="1861">
        <v>4.0209999999999999</v>
      </c>
      <c r="N160" s="1861">
        <v>0</v>
      </c>
      <c r="O160" s="668">
        <v>4.0209999999999999</v>
      </c>
      <c r="P160" s="668"/>
      <c r="Q160" s="668"/>
      <c r="R160" s="668"/>
      <c r="S160" s="668"/>
      <c r="T160" s="668"/>
      <c r="U160" s="668"/>
      <c r="V160" s="668"/>
      <c r="W160" s="668"/>
      <c r="X160" s="668"/>
      <c r="Y160" s="668"/>
      <c r="Z160" s="466">
        <v>4.0209999999999999</v>
      </c>
      <c r="AA160" s="466">
        <v>0</v>
      </c>
      <c r="AB160" s="21">
        <v>4.0209999999999999</v>
      </c>
      <c r="AC160" s="21"/>
      <c r="AD160" s="21"/>
      <c r="AE160" s="21">
        <v>0</v>
      </c>
      <c r="AF160" s="21">
        <v>0</v>
      </c>
      <c r="AG160" s="21">
        <v>0</v>
      </c>
      <c r="AH160" s="21">
        <v>0</v>
      </c>
      <c r="AI160" s="668"/>
      <c r="AJ160" s="668" t="s">
        <v>9460</v>
      </c>
      <c r="AK160" s="668"/>
      <c r="AL160" s="2601">
        <v>1</v>
      </c>
      <c r="AM160" s="1861">
        <v>0</v>
      </c>
    </row>
    <row r="161" spans="1:39" ht="63">
      <c r="A161" s="1862">
        <v>2575</v>
      </c>
      <c r="B161" s="664" t="s">
        <v>6552</v>
      </c>
      <c r="C161" s="666" t="s">
        <v>6553</v>
      </c>
      <c r="D161" s="664" t="s">
        <v>297</v>
      </c>
      <c r="E161" s="664" t="s">
        <v>6554</v>
      </c>
      <c r="F161" s="1878" t="s">
        <v>115</v>
      </c>
      <c r="G161" s="1861">
        <v>669.64400000000001</v>
      </c>
      <c r="H161" s="1889">
        <v>100.5</v>
      </c>
      <c r="I161" s="1890">
        <v>113.82925</v>
      </c>
      <c r="J161" s="668">
        <v>0</v>
      </c>
      <c r="K161" s="1861">
        <v>214.32925</v>
      </c>
      <c r="L161" s="1861">
        <v>455.31475</v>
      </c>
      <c r="M161" s="668">
        <v>80</v>
      </c>
      <c r="N161" s="668">
        <v>0</v>
      </c>
      <c r="O161" s="668">
        <v>80</v>
      </c>
      <c r="P161" s="668"/>
      <c r="Q161" s="668"/>
      <c r="R161" s="668"/>
      <c r="S161" s="668"/>
      <c r="T161" s="668"/>
      <c r="U161" s="668"/>
      <c r="V161" s="668"/>
      <c r="W161" s="668"/>
      <c r="X161" s="668"/>
      <c r="Y161" s="668"/>
      <c r="Z161" s="466">
        <v>80</v>
      </c>
      <c r="AA161" s="466">
        <v>0</v>
      </c>
      <c r="AB161" s="21">
        <v>80</v>
      </c>
      <c r="AC161" s="21">
        <v>40</v>
      </c>
      <c r="AD161" s="21"/>
      <c r="AE161" s="21">
        <v>40</v>
      </c>
      <c r="AF161" s="21">
        <v>30</v>
      </c>
      <c r="AG161" s="21">
        <v>0</v>
      </c>
      <c r="AH161" s="21">
        <v>30</v>
      </c>
      <c r="AI161" s="668"/>
      <c r="AJ161" s="668"/>
      <c r="AK161" s="668" t="s">
        <v>10848</v>
      </c>
      <c r="AL161" s="2601">
        <v>0.25</v>
      </c>
      <c r="AM161" s="1861">
        <v>0</v>
      </c>
    </row>
    <row r="162" spans="1:39" ht="110.25">
      <c r="A162" s="1862">
        <v>2576</v>
      </c>
      <c r="B162" s="664" t="s">
        <v>6555</v>
      </c>
      <c r="C162" s="666" t="s">
        <v>6556</v>
      </c>
      <c r="D162" s="664" t="s">
        <v>274</v>
      </c>
      <c r="E162" s="664" t="s">
        <v>4263</v>
      </c>
      <c r="F162" s="1878" t="s">
        <v>115</v>
      </c>
      <c r="G162" s="668">
        <v>333.846</v>
      </c>
      <c r="H162" s="1889">
        <v>41.73</v>
      </c>
      <c r="I162" s="1890">
        <v>58.422750000000008</v>
      </c>
      <c r="J162" s="668">
        <v>0</v>
      </c>
      <c r="K162" s="1861">
        <v>100.15275</v>
      </c>
      <c r="L162" s="1861">
        <v>233.69325000000001</v>
      </c>
      <c r="M162" s="668">
        <v>50</v>
      </c>
      <c r="N162" s="668">
        <v>0</v>
      </c>
      <c r="O162" s="668">
        <v>50</v>
      </c>
      <c r="P162" s="668">
        <v>11.484999999999999</v>
      </c>
      <c r="Q162" s="668"/>
      <c r="R162" s="668"/>
      <c r="S162" s="668"/>
      <c r="T162" s="668"/>
      <c r="U162" s="668"/>
      <c r="V162" s="668"/>
      <c r="W162" s="668"/>
      <c r="X162" s="668"/>
      <c r="Y162" s="668"/>
      <c r="Z162" s="466">
        <v>61.484999999999999</v>
      </c>
      <c r="AA162" s="466">
        <v>0</v>
      </c>
      <c r="AB162" s="21">
        <v>61.484999999999999</v>
      </c>
      <c r="AC162" s="21">
        <v>61.484999999999999</v>
      </c>
      <c r="AD162" s="21"/>
      <c r="AE162" s="21">
        <v>61.484999999999999</v>
      </c>
      <c r="AF162" s="21">
        <v>61.481327</v>
      </c>
      <c r="AG162" s="21">
        <v>0</v>
      </c>
      <c r="AH162" s="21">
        <v>61.481327</v>
      </c>
      <c r="AI162" s="668"/>
      <c r="AJ162" s="668" t="s">
        <v>12584</v>
      </c>
      <c r="AK162" s="668" t="s">
        <v>12906</v>
      </c>
      <c r="AL162" s="2601">
        <v>0.25</v>
      </c>
      <c r="AM162" s="1861">
        <v>0</v>
      </c>
    </row>
    <row r="163" spans="1:39" ht="94.5">
      <c r="A163" s="1862">
        <v>2577</v>
      </c>
      <c r="B163" s="664" t="s">
        <v>6557</v>
      </c>
      <c r="C163" s="666" t="s">
        <v>6558</v>
      </c>
      <c r="D163" s="664" t="s">
        <v>480</v>
      </c>
      <c r="E163" s="664" t="s">
        <v>6559</v>
      </c>
      <c r="F163" s="1866" t="s">
        <v>26</v>
      </c>
      <c r="G163" s="668">
        <v>2.9239999999999999</v>
      </c>
      <c r="H163" s="1889">
        <v>0</v>
      </c>
      <c r="I163" s="1890">
        <v>0</v>
      </c>
      <c r="J163" s="668">
        <v>0</v>
      </c>
      <c r="K163" s="1861">
        <v>0</v>
      </c>
      <c r="L163" s="1861">
        <v>2.9239999999999999</v>
      </c>
      <c r="M163" s="668">
        <v>2.9239999999999999</v>
      </c>
      <c r="N163" s="668">
        <v>0</v>
      </c>
      <c r="O163" s="668">
        <v>2.9239999999999999</v>
      </c>
      <c r="P163" s="668"/>
      <c r="Q163" s="668"/>
      <c r="R163" s="668"/>
      <c r="S163" s="668"/>
      <c r="T163" s="668"/>
      <c r="U163" s="668"/>
      <c r="V163" s="668"/>
      <c r="W163" s="668"/>
      <c r="X163" s="668"/>
      <c r="Y163" s="668"/>
      <c r="Z163" s="466">
        <v>2.9239999999999999</v>
      </c>
      <c r="AA163" s="466">
        <v>0</v>
      </c>
      <c r="AB163" s="21">
        <v>2.9239999999999999</v>
      </c>
      <c r="AC163" s="21">
        <v>2.9239999999999999</v>
      </c>
      <c r="AD163" s="21"/>
      <c r="AE163" s="21">
        <v>2.9239999999999999</v>
      </c>
      <c r="AF163" s="21">
        <v>0</v>
      </c>
      <c r="AG163" s="21">
        <v>0</v>
      </c>
      <c r="AH163" s="21">
        <v>0</v>
      </c>
      <c r="AI163" s="668"/>
      <c r="AJ163" s="668"/>
      <c r="AK163" s="668" t="s">
        <v>9259</v>
      </c>
      <c r="AL163" s="2601">
        <v>1</v>
      </c>
      <c r="AM163" s="1861">
        <v>0</v>
      </c>
    </row>
    <row r="164" spans="1:39" ht="47.25">
      <c r="A164" s="1862">
        <v>2578</v>
      </c>
      <c r="B164" s="1868" t="s">
        <v>6560</v>
      </c>
      <c r="C164" s="1271" t="s">
        <v>6561</v>
      </c>
      <c r="D164" s="664" t="s">
        <v>537</v>
      </c>
      <c r="E164" s="664" t="s">
        <v>6338</v>
      </c>
      <c r="F164" s="1866" t="s">
        <v>26</v>
      </c>
      <c r="G164" s="668">
        <v>54.994999999999997</v>
      </c>
      <c r="H164" s="1889">
        <v>3.4375</v>
      </c>
      <c r="I164" s="1890">
        <v>24.06</v>
      </c>
      <c r="J164" s="668">
        <v>0</v>
      </c>
      <c r="K164" s="1861">
        <v>27.497499999999999</v>
      </c>
      <c r="L164" s="1861">
        <v>27.497499999999999</v>
      </c>
      <c r="M164" s="668">
        <v>27.498000000000001</v>
      </c>
      <c r="N164" s="668">
        <v>0</v>
      </c>
      <c r="O164" s="668">
        <v>27.498000000000001</v>
      </c>
      <c r="P164" s="668"/>
      <c r="Q164" s="668"/>
      <c r="R164" s="668"/>
      <c r="S164" s="668"/>
      <c r="T164" s="668"/>
      <c r="U164" s="668"/>
      <c r="V164" s="668"/>
      <c r="W164" s="668"/>
      <c r="X164" s="668"/>
      <c r="Y164" s="668"/>
      <c r="Z164" s="466">
        <v>27.498000000000001</v>
      </c>
      <c r="AA164" s="466">
        <v>0</v>
      </c>
      <c r="AB164" s="21">
        <v>27.498000000000001</v>
      </c>
      <c r="AC164" s="21">
        <v>27.498000000000001</v>
      </c>
      <c r="AD164" s="21"/>
      <c r="AE164" s="21">
        <v>27.498000000000001</v>
      </c>
      <c r="AF164" s="21">
        <v>15.699441</v>
      </c>
      <c r="AG164" s="21">
        <v>0</v>
      </c>
      <c r="AH164" s="21">
        <v>15.699441</v>
      </c>
      <c r="AI164" s="668"/>
      <c r="AJ164" s="668"/>
      <c r="AK164" s="668" t="s">
        <v>9259</v>
      </c>
      <c r="AL164" s="2601">
        <v>1</v>
      </c>
      <c r="AM164" s="1861">
        <v>0</v>
      </c>
    </row>
    <row r="165" spans="1:39" ht="78.75">
      <c r="A165" s="1862">
        <v>2579</v>
      </c>
      <c r="B165" s="1868" t="s">
        <v>6562</v>
      </c>
      <c r="C165" s="1271" t="s">
        <v>6563</v>
      </c>
      <c r="D165" s="664" t="s">
        <v>537</v>
      </c>
      <c r="E165" s="664" t="s">
        <v>6338</v>
      </c>
      <c r="F165" s="1866" t="s">
        <v>26</v>
      </c>
      <c r="G165" s="668">
        <v>165.56899999999999</v>
      </c>
      <c r="H165" s="1889">
        <v>8.7430280000000007</v>
      </c>
      <c r="I165" s="1890">
        <v>66.360500000000002</v>
      </c>
      <c r="J165" s="668">
        <v>0</v>
      </c>
      <c r="K165" s="1861">
        <v>75.103527999999997</v>
      </c>
      <c r="L165" s="1861">
        <v>90.465471999999991</v>
      </c>
      <c r="M165" s="668">
        <v>90.465000000000003</v>
      </c>
      <c r="N165" s="668">
        <v>0</v>
      </c>
      <c r="O165" s="668">
        <v>90.465000000000003</v>
      </c>
      <c r="P165" s="668"/>
      <c r="Q165" s="668"/>
      <c r="R165" s="668"/>
      <c r="S165" s="668"/>
      <c r="T165" s="668"/>
      <c r="U165" s="668"/>
      <c r="V165" s="668"/>
      <c r="W165" s="668"/>
      <c r="X165" s="668"/>
      <c r="Y165" s="668"/>
      <c r="Z165" s="466">
        <v>90.465000000000003</v>
      </c>
      <c r="AA165" s="466">
        <v>0</v>
      </c>
      <c r="AB165" s="21">
        <v>90.465000000000003</v>
      </c>
      <c r="AC165" s="21">
        <v>90.464500000000001</v>
      </c>
      <c r="AD165" s="21"/>
      <c r="AE165" s="21">
        <v>90.464500000000001</v>
      </c>
      <c r="AF165" s="21">
        <v>80.817851000000005</v>
      </c>
      <c r="AG165" s="21">
        <v>0</v>
      </c>
      <c r="AH165" s="21">
        <v>80.817851000000005</v>
      </c>
      <c r="AI165" s="668"/>
      <c r="AJ165" s="668"/>
      <c r="AK165" s="668" t="s">
        <v>10398</v>
      </c>
      <c r="AL165" s="2601">
        <v>0.5</v>
      </c>
      <c r="AM165" s="1861">
        <v>0</v>
      </c>
    </row>
    <row r="166" spans="1:39" ht="47.25">
      <c r="A166" s="1862">
        <v>2580</v>
      </c>
      <c r="B166" s="1868" t="s">
        <v>6564</v>
      </c>
      <c r="C166" s="1271" t="s">
        <v>6565</v>
      </c>
      <c r="D166" s="664" t="s">
        <v>537</v>
      </c>
      <c r="E166" s="664" t="s">
        <v>6299</v>
      </c>
      <c r="F166" s="1866" t="s">
        <v>26</v>
      </c>
      <c r="G166" s="668">
        <v>190.744</v>
      </c>
      <c r="H166" s="1889">
        <v>6.5245199999999999</v>
      </c>
      <c r="I166" s="1890">
        <v>101.976</v>
      </c>
      <c r="J166" s="668">
        <v>0</v>
      </c>
      <c r="K166" s="1861">
        <v>108.50051999999999</v>
      </c>
      <c r="L166" s="1861">
        <v>82.243480000000005</v>
      </c>
      <c r="M166" s="668">
        <v>82.242999999999995</v>
      </c>
      <c r="N166" s="668">
        <v>0</v>
      </c>
      <c r="O166" s="668">
        <v>82.242999999999995</v>
      </c>
      <c r="P166" s="668"/>
      <c r="Q166" s="668"/>
      <c r="R166" s="668"/>
      <c r="S166" s="668"/>
      <c r="T166" s="668"/>
      <c r="U166" s="668"/>
      <c r="V166" s="668"/>
      <c r="W166" s="668"/>
      <c r="X166" s="668"/>
      <c r="Y166" s="668"/>
      <c r="Z166" s="466">
        <v>82.242999999999995</v>
      </c>
      <c r="AA166" s="466">
        <v>0</v>
      </c>
      <c r="AB166" s="21">
        <v>82.242999999999995</v>
      </c>
      <c r="AC166" s="21">
        <v>82.242500000000007</v>
      </c>
      <c r="AD166" s="21"/>
      <c r="AE166" s="21">
        <v>82.242500000000007</v>
      </c>
      <c r="AF166" s="21">
        <v>78.359775999999997</v>
      </c>
      <c r="AG166" s="21">
        <v>0</v>
      </c>
      <c r="AH166" s="21">
        <v>78.359775999999997</v>
      </c>
      <c r="AI166" s="668"/>
      <c r="AJ166" s="668"/>
      <c r="AK166" s="668" t="s">
        <v>9467</v>
      </c>
      <c r="AL166" s="2601">
        <v>0.5</v>
      </c>
      <c r="AM166" s="1861">
        <v>0</v>
      </c>
    </row>
    <row r="167" spans="1:39" ht="47.25">
      <c r="A167" s="1862">
        <v>2581</v>
      </c>
      <c r="B167" s="1868" t="s">
        <v>6566</v>
      </c>
      <c r="C167" s="666" t="s">
        <v>6567</v>
      </c>
      <c r="D167" s="664" t="s">
        <v>537</v>
      </c>
      <c r="E167" s="664" t="s">
        <v>6299</v>
      </c>
      <c r="F167" s="1866" t="s">
        <v>26</v>
      </c>
      <c r="G167" s="1861">
        <v>150</v>
      </c>
      <c r="H167" s="1889">
        <v>9.358174</v>
      </c>
      <c r="I167" s="1890">
        <v>65.625249999999994</v>
      </c>
      <c r="J167" s="668">
        <v>0</v>
      </c>
      <c r="K167" s="1861">
        <v>74.983423999999999</v>
      </c>
      <c r="L167" s="1861">
        <v>75.016576000000001</v>
      </c>
      <c r="M167" s="668">
        <v>75.016999999999996</v>
      </c>
      <c r="N167" s="668">
        <v>0</v>
      </c>
      <c r="O167" s="668">
        <v>75.016999999999996</v>
      </c>
      <c r="P167" s="668"/>
      <c r="Q167" s="668"/>
      <c r="R167" s="668"/>
      <c r="S167" s="668"/>
      <c r="T167" s="668"/>
      <c r="U167" s="668"/>
      <c r="V167" s="668"/>
      <c r="W167" s="668"/>
      <c r="X167" s="668"/>
      <c r="Y167" s="668"/>
      <c r="Z167" s="466">
        <v>75.016999999999996</v>
      </c>
      <c r="AA167" s="466">
        <v>0</v>
      </c>
      <c r="AB167" s="21">
        <v>75.016999999999996</v>
      </c>
      <c r="AC167" s="21">
        <v>75.017499999999998</v>
      </c>
      <c r="AD167" s="21"/>
      <c r="AE167" s="21">
        <v>75.017499999999998</v>
      </c>
      <c r="AF167" s="21">
        <v>68.460693000000006</v>
      </c>
      <c r="AG167" s="21">
        <v>0</v>
      </c>
      <c r="AH167" s="21">
        <v>68.460693000000006</v>
      </c>
      <c r="AI167" s="668"/>
      <c r="AJ167" s="668"/>
      <c r="AK167" s="668" t="s">
        <v>9735</v>
      </c>
      <c r="AL167" s="2601">
        <v>0.5</v>
      </c>
      <c r="AM167" s="1861">
        <v>0</v>
      </c>
    </row>
    <row r="168" spans="1:39" ht="78.75">
      <c r="A168" s="1862">
        <v>2582</v>
      </c>
      <c r="B168" s="1868" t="s">
        <v>6568</v>
      </c>
      <c r="C168" s="666" t="s">
        <v>6569</v>
      </c>
      <c r="D168" s="664" t="s">
        <v>537</v>
      </c>
      <c r="E168" s="664" t="s">
        <v>6338</v>
      </c>
      <c r="F168" s="1866" t="s">
        <v>26</v>
      </c>
      <c r="G168" s="1861">
        <v>99.79</v>
      </c>
      <c r="H168" s="1889">
        <v>6.2380240000000002</v>
      </c>
      <c r="I168" s="1890">
        <v>43.645249999999997</v>
      </c>
      <c r="J168" s="668">
        <v>0</v>
      </c>
      <c r="K168" s="1861">
        <v>49.883274</v>
      </c>
      <c r="L168" s="1861">
        <v>49.906726000000006</v>
      </c>
      <c r="M168" s="668">
        <v>49.906999999999996</v>
      </c>
      <c r="N168" s="668">
        <v>0</v>
      </c>
      <c r="O168" s="668">
        <v>49.906999999999996</v>
      </c>
      <c r="P168" s="668"/>
      <c r="Q168" s="668"/>
      <c r="R168" s="668"/>
      <c r="S168" s="668"/>
      <c r="T168" s="668"/>
      <c r="U168" s="668"/>
      <c r="V168" s="668"/>
      <c r="W168" s="668"/>
      <c r="X168" s="668"/>
      <c r="Y168" s="668"/>
      <c r="Z168" s="466">
        <v>49.906999999999996</v>
      </c>
      <c r="AA168" s="466">
        <v>0</v>
      </c>
      <c r="AB168" s="21">
        <v>49.906999999999996</v>
      </c>
      <c r="AC168" s="21">
        <v>49.906999999999996</v>
      </c>
      <c r="AD168" s="21"/>
      <c r="AE168" s="21">
        <v>49.906999999999996</v>
      </c>
      <c r="AF168" s="21">
        <v>27.046111</v>
      </c>
      <c r="AG168" s="21">
        <v>0</v>
      </c>
      <c r="AH168" s="21">
        <v>27.046111</v>
      </c>
      <c r="AI168" s="668"/>
      <c r="AJ168" s="668"/>
      <c r="AK168" s="668" t="s">
        <v>9259</v>
      </c>
      <c r="AL168" s="2601">
        <v>1</v>
      </c>
      <c r="AM168" s="1861">
        <v>0</v>
      </c>
    </row>
    <row r="169" spans="1:39" ht="141.75">
      <c r="A169" s="1862">
        <v>2583</v>
      </c>
      <c r="B169" s="1868" t="s">
        <v>6570</v>
      </c>
      <c r="C169" s="666" t="s">
        <v>6571</v>
      </c>
      <c r="D169" s="664" t="s">
        <v>55</v>
      </c>
      <c r="E169" s="664" t="s">
        <v>6299</v>
      </c>
      <c r="F169" s="1866" t="s">
        <v>26</v>
      </c>
      <c r="G169" s="1861">
        <v>149.56</v>
      </c>
      <c r="H169" s="1889">
        <v>9.3732330000000008</v>
      </c>
      <c r="I169" s="1890">
        <v>65.405249999999995</v>
      </c>
      <c r="J169" s="668">
        <v>0</v>
      </c>
      <c r="K169" s="1861">
        <v>74.778482999999994</v>
      </c>
      <c r="L169" s="1861">
        <v>74.781517000000008</v>
      </c>
      <c r="M169" s="668">
        <v>74.781999999999996</v>
      </c>
      <c r="N169" s="668">
        <v>0</v>
      </c>
      <c r="O169" s="668">
        <v>74.781999999999996</v>
      </c>
      <c r="P169" s="668"/>
      <c r="Q169" s="668"/>
      <c r="R169" s="668"/>
      <c r="S169" s="668"/>
      <c r="T169" s="668"/>
      <c r="U169" s="668"/>
      <c r="V169" s="668"/>
      <c r="W169" s="668"/>
      <c r="X169" s="668"/>
      <c r="Y169" s="668"/>
      <c r="Z169" s="466">
        <v>74.781999999999996</v>
      </c>
      <c r="AA169" s="466">
        <v>0</v>
      </c>
      <c r="AB169" s="21">
        <v>74.781999999999996</v>
      </c>
      <c r="AC169" s="21">
        <v>37.390999999999998</v>
      </c>
      <c r="AD169" s="21"/>
      <c r="AE169" s="21">
        <v>37.390999999999998</v>
      </c>
      <c r="AF169" s="21">
        <v>20.259260999999999</v>
      </c>
      <c r="AG169" s="21">
        <v>0</v>
      </c>
      <c r="AH169" s="21">
        <v>20.259260999999999</v>
      </c>
      <c r="AI169" s="668"/>
      <c r="AJ169" s="668"/>
      <c r="AK169" s="668" t="s">
        <v>9259</v>
      </c>
      <c r="AL169" s="2601">
        <v>0.5</v>
      </c>
      <c r="AM169" s="1861">
        <v>0</v>
      </c>
    </row>
    <row r="170" spans="1:39" ht="63">
      <c r="A170" s="1862">
        <v>2584</v>
      </c>
      <c r="B170" s="1868" t="s">
        <v>6572</v>
      </c>
      <c r="C170" s="666" t="s">
        <v>6573</v>
      </c>
      <c r="D170" s="664" t="s">
        <v>55</v>
      </c>
      <c r="E170" s="664" t="s">
        <v>6338</v>
      </c>
      <c r="F170" s="1866" t="s">
        <v>26</v>
      </c>
      <c r="G170" s="1861">
        <v>99.915999999999997</v>
      </c>
      <c r="H170" s="1889">
        <v>6.2303759999999997</v>
      </c>
      <c r="I170" s="1890">
        <v>43.707999999999998</v>
      </c>
      <c r="J170" s="668">
        <v>0</v>
      </c>
      <c r="K170" s="1861">
        <v>49.938375999999998</v>
      </c>
      <c r="L170" s="1861">
        <v>49.977623999999999</v>
      </c>
      <c r="M170" s="668">
        <v>49.978000000000002</v>
      </c>
      <c r="N170" s="668">
        <v>0</v>
      </c>
      <c r="O170" s="668">
        <v>49.978000000000002</v>
      </c>
      <c r="P170" s="668"/>
      <c r="Q170" s="668"/>
      <c r="R170" s="668"/>
      <c r="S170" s="668"/>
      <c r="T170" s="668"/>
      <c r="U170" s="668"/>
      <c r="V170" s="668"/>
      <c r="W170" s="668"/>
      <c r="X170" s="668"/>
      <c r="Y170" s="668"/>
      <c r="Z170" s="466">
        <v>49.978000000000002</v>
      </c>
      <c r="AA170" s="466">
        <v>0</v>
      </c>
      <c r="AB170" s="21">
        <v>49.978000000000002</v>
      </c>
      <c r="AC170" s="21">
        <v>49.978000000000002</v>
      </c>
      <c r="AD170" s="21"/>
      <c r="AE170" s="21">
        <v>49.978000000000002</v>
      </c>
      <c r="AF170" s="21">
        <v>49.975363999999999</v>
      </c>
      <c r="AG170" s="21">
        <v>0</v>
      </c>
      <c r="AH170" s="21">
        <v>49.975363999999999</v>
      </c>
      <c r="AI170" s="668"/>
      <c r="AJ170" s="668"/>
      <c r="AK170" s="668" t="s">
        <v>9259</v>
      </c>
      <c r="AL170" s="2601">
        <v>1</v>
      </c>
      <c r="AM170" s="1861">
        <v>0</v>
      </c>
    </row>
    <row r="171" spans="1:39" ht="47.25">
      <c r="A171" s="1862">
        <v>2585</v>
      </c>
      <c r="B171" s="1868" t="s">
        <v>6574</v>
      </c>
      <c r="C171" s="666" t="s">
        <v>6575</v>
      </c>
      <c r="D171" s="670" t="s">
        <v>287</v>
      </c>
      <c r="E171" s="664" t="s">
        <v>6299</v>
      </c>
      <c r="F171" s="1866" t="s">
        <v>26</v>
      </c>
      <c r="G171" s="1861">
        <v>72.510000000000005</v>
      </c>
      <c r="H171" s="1889">
        <v>6.244923</v>
      </c>
      <c r="I171" s="1890">
        <v>18.75</v>
      </c>
      <c r="J171" s="668">
        <v>0</v>
      </c>
      <c r="K171" s="1861">
        <v>24.994923</v>
      </c>
      <c r="L171" s="1861">
        <v>47.515077000000005</v>
      </c>
      <c r="M171" s="668">
        <v>47.515000000000001</v>
      </c>
      <c r="N171" s="668">
        <v>0</v>
      </c>
      <c r="O171" s="668">
        <v>47.515000000000001</v>
      </c>
      <c r="P171" s="668"/>
      <c r="Q171" s="668"/>
      <c r="R171" s="668"/>
      <c r="S171" s="668"/>
      <c r="T171" s="668"/>
      <c r="U171" s="668"/>
      <c r="V171" s="668"/>
      <c r="W171" s="668"/>
      <c r="X171" s="668"/>
      <c r="Y171" s="668"/>
      <c r="Z171" s="466">
        <v>47.515000000000001</v>
      </c>
      <c r="AA171" s="466">
        <v>0</v>
      </c>
      <c r="AB171" s="21">
        <v>47.515000000000001</v>
      </c>
      <c r="AC171" s="21">
        <v>47.515000000000001</v>
      </c>
      <c r="AD171" s="21"/>
      <c r="AE171" s="21">
        <v>47.515000000000001</v>
      </c>
      <c r="AF171" s="21">
        <v>47.483597000000003</v>
      </c>
      <c r="AG171" s="21">
        <v>0</v>
      </c>
      <c r="AH171" s="21">
        <v>47.483597000000003</v>
      </c>
      <c r="AI171" s="668"/>
      <c r="AJ171" s="668" t="s">
        <v>9258</v>
      </c>
      <c r="AK171" s="668" t="s">
        <v>9259</v>
      </c>
      <c r="AL171" s="2601">
        <v>1</v>
      </c>
      <c r="AM171" s="1861">
        <v>0</v>
      </c>
    </row>
    <row r="172" spans="1:39" ht="63">
      <c r="A172" s="1862">
        <v>2586</v>
      </c>
      <c r="B172" s="1868" t="s">
        <v>6576</v>
      </c>
      <c r="C172" s="666" t="s">
        <v>6577</v>
      </c>
      <c r="D172" s="670" t="s">
        <v>287</v>
      </c>
      <c r="E172" s="664" t="s">
        <v>6299</v>
      </c>
      <c r="F172" s="1866" t="s">
        <v>26</v>
      </c>
      <c r="G172" s="668">
        <v>69.900000000000006</v>
      </c>
      <c r="H172" s="1889">
        <v>4.2807000000000004</v>
      </c>
      <c r="I172" s="1890">
        <v>30.581250000000001</v>
      </c>
      <c r="J172" s="668">
        <v>0</v>
      </c>
      <c r="K172" s="1861">
        <v>34.86195</v>
      </c>
      <c r="L172" s="1861">
        <v>35.038050000000005</v>
      </c>
      <c r="M172" s="668">
        <v>35.037999999999997</v>
      </c>
      <c r="N172" s="668">
        <v>0</v>
      </c>
      <c r="O172" s="668">
        <v>35.037999999999997</v>
      </c>
      <c r="P172" s="668"/>
      <c r="Q172" s="668"/>
      <c r="R172" s="668"/>
      <c r="S172" s="668"/>
      <c r="T172" s="668"/>
      <c r="U172" s="668"/>
      <c r="V172" s="668"/>
      <c r="W172" s="668"/>
      <c r="X172" s="668"/>
      <c r="Y172" s="668"/>
      <c r="Z172" s="466">
        <v>35.037999999999997</v>
      </c>
      <c r="AA172" s="466">
        <v>0</v>
      </c>
      <c r="AB172" s="21">
        <v>35.037999999999997</v>
      </c>
      <c r="AC172" s="21">
        <v>35.037999999999997</v>
      </c>
      <c r="AD172" s="21"/>
      <c r="AE172" s="21">
        <v>35.037999999999997</v>
      </c>
      <c r="AF172" s="21">
        <v>34.771594</v>
      </c>
      <c r="AG172" s="21">
        <v>0</v>
      </c>
      <c r="AH172" s="21">
        <v>34.771594</v>
      </c>
      <c r="AI172" s="668"/>
      <c r="AJ172" s="668"/>
      <c r="AK172" s="668" t="s">
        <v>9259</v>
      </c>
      <c r="AL172" s="2601">
        <v>1</v>
      </c>
      <c r="AM172" s="1861">
        <v>0</v>
      </c>
    </row>
    <row r="173" spans="1:39" ht="63">
      <c r="A173" s="1862">
        <v>2587</v>
      </c>
      <c r="B173" s="1868" t="s">
        <v>6578</v>
      </c>
      <c r="C173" s="666" t="s">
        <v>6579</v>
      </c>
      <c r="D173" s="664" t="s">
        <v>339</v>
      </c>
      <c r="E173" s="664" t="s">
        <v>6299</v>
      </c>
      <c r="F173" s="1866" t="s">
        <v>26</v>
      </c>
      <c r="G173" s="668">
        <v>100</v>
      </c>
      <c r="H173" s="1889">
        <v>12.5</v>
      </c>
      <c r="I173" s="1890">
        <v>37.5</v>
      </c>
      <c r="J173" s="668">
        <v>0</v>
      </c>
      <c r="K173" s="1861">
        <v>50</v>
      </c>
      <c r="L173" s="1861">
        <v>50</v>
      </c>
      <c r="M173" s="668">
        <v>50</v>
      </c>
      <c r="N173" s="668">
        <v>0</v>
      </c>
      <c r="O173" s="668">
        <v>50</v>
      </c>
      <c r="P173" s="668"/>
      <c r="Q173" s="668"/>
      <c r="R173" s="668"/>
      <c r="S173" s="668"/>
      <c r="T173" s="668"/>
      <c r="U173" s="668"/>
      <c r="V173" s="668"/>
      <c r="W173" s="668"/>
      <c r="X173" s="668"/>
      <c r="Y173" s="668"/>
      <c r="Z173" s="466">
        <v>50</v>
      </c>
      <c r="AA173" s="466">
        <v>0</v>
      </c>
      <c r="AB173" s="21">
        <v>50</v>
      </c>
      <c r="AC173" s="21">
        <v>50</v>
      </c>
      <c r="AD173" s="21"/>
      <c r="AE173" s="21">
        <v>50</v>
      </c>
      <c r="AF173" s="21">
        <v>49.995465000000003</v>
      </c>
      <c r="AG173" s="21">
        <v>0</v>
      </c>
      <c r="AH173" s="21">
        <v>49.995465000000003</v>
      </c>
      <c r="AI173" s="668"/>
      <c r="AJ173" s="668"/>
      <c r="AK173" s="668" t="s">
        <v>9259</v>
      </c>
      <c r="AL173" s="2601">
        <v>1</v>
      </c>
      <c r="AM173" s="1861">
        <v>0</v>
      </c>
    </row>
    <row r="174" spans="1:39" ht="63">
      <c r="A174" s="1862">
        <v>2588</v>
      </c>
      <c r="B174" s="1868" t="s">
        <v>6580</v>
      </c>
      <c r="C174" s="666" t="s">
        <v>6581</v>
      </c>
      <c r="D174" s="664" t="s">
        <v>339</v>
      </c>
      <c r="E174" s="664" t="s">
        <v>6299</v>
      </c>
      <c r="F174" s="1866" t="s">
        <v>26</v>
      </c>
      <c r="G174" s="668">
        <v>100</v>
      </c>
      <c r="H174" s="1889">
        <v>12.5</v>
      </c>
      <c r="I174" s="1890">
        <v>37.5</v>
      </c>
      <c r="J174" s="668">
        <v>0</v>
      </c>
      <c r="K174" s="1861">
        <v>50</v>
      </c>
      <c r="L174" s="1861">
        <v>50</v>
      </c>
      <c r="M174" s="668">
        <v>50</v>
      </c>
      <c r="N174" s="668">
        <v>0</v>
      </c>
      <c r="O174" s="668">
        <v>50</v>
      </c>
      <c r="P174" s="668"/>
      <c r="Q174" s="668"/>
      <c r="R174" s="668"/>
      <c r="S174" s="668"/>
      <c r="T174" s="668"/>
      <c r="U174" s="668"/>
      <c r="V174" s="668"/>
      <c r="W174" s="668"/>
      <c r="X174" s="668"/>
      <c r="Y174" s="668"/>
      <c r="Z174" s="466">
        <v>50</v>
      </c>
      <c r="AA174" s="466">
        <v>0</v>
      </c>
      <c r="AB174" s="21">
        <v>50</v>
      </c>
      <c r="AC174" s="21">
        <v>50</v>
      </c>
      <c r="AD174" s="21"/>
      <c r="AE174" s="21">
        <v>50</v>
      </c>
      <c r="AF174" s="21">
        <v>49.844400999999998</v>
      </c>
      <c r="AG174" s="21">
        <v>0</v>
      </c>
      <c r="AH174" s="21">
        <v>49.844400999999998</v>
      </c>
      <c r="AI174" s="668"/>
      <c r="AJ174" s="668"/>
      <c r="AK174" s="668" t="s">
        <v>9259</v>
      </c>
      <c r="AL174" s="2601">
        <v>1</v>
      </c>
      <c r="AM174" s="1861">
        <v>0</v>
      </c>
    </row>
    <row r="175" spans="1:39" ht="31.5">
      <c r="A175" s="1862">
        <v>2589</v>
      </c>
      <c r="B175" s="1868" t="s">
        <v>6582</v>
      </c>
      <c r="C175" s="666" t="s">
        <v>6583</v>
      </c>
      <c r="D175" s="664" t="s">
        <v>339</v>
      </c>
      <c r="E175" s="664" t="s">
        <v>6299</v>
      </c>
      <c r="F175" s="1866" t="s">
        <v>26</v>
      </c>
      <c r="G175" s="1861">
        <v>50</v>
      </c>
      <c r="H175" s="1889">
        <v>6.25</v>
      </c>
      <c r="I175" s="1890">
        <v>18.75</v>
      </c>
      <c r="J175" s="668">
        <v>0</v>
      </c>
      <c r="K175" s="1861">
        <v>25</v>
      </c>
      <c r="L175" s="1861">
        <v>25</v>
      </c>
      <c r="M175" s="668">
        <v>25</v>
      </c>
      <c r="N175" s="668">
        <v>0</v>
      </c>
      <c r="O175" s="668">
        <v>25</v>
      </c>
      <c r="P175" s="668"/>
      <c r="Q175" s="668"/>
      <c r="R175" s="668"/>
      <c r="S175" s="668"/>
      <c r="T175" s="668"/>
      <c r="U175" s="668"/>
      <c r="V175" s="668"/>
      <c r="W175" s="668"/>
      <c r="X175" s="668"/>
      <c r="Y175" s="668"/>
      <c r="Z175" s="466">
        <v>25</v>
      </c>
      <c r="AA175" s="466">
        <v>0</v>
      </c>
      <c r="AB175" s="21">
        <v>25</v>
      </c>
      <c r="AC175" s="21">
        <v>25</v>
      </c>
      <c r="AD175" s="21"/>
      <c r="AE175" s="21">
        <v>25</v>
      </c>
      <c r="AF175" s="21">
        <v>24.930485999999998</v>
      </c>
      <c r="AG175" s="21">
        <v>0</v>
      </c>
      <c r="AH175" s="21">
        <v>24.930485999999998</v>
      </c>
      <c r="AI175" s="668"/>
      <c r="AJ175" s="668"/>
      <c r="AK175" s="668" t="s">
        <v>9259</v>
      </c>
      <c r="AL175" s="2601">
        <v>1</v>
      </c>
      <c r="AM175" s="1861">
        <v>0</v>
      </c>
    </row>
    <row r="176" spans="1:39" ht="47.25">
      <c r="A176" s="1862">
        <v>2590</v>
      </c>
      <c r="B176" s="1868" t="s">
        <v>6584</v>
      </c>
      <c r="C176" s="666" t="s">
        <v>6585</v>
      </c>
      <c r="D176" s="664" t="s">
        <v>339</v>
      </c>
      <c r="E176" s="664" t="s">
        <v>6299</v>
      </c>
      <c r="F176" s="1866" t="s">
        <v>26</v>
      </c>
      <c r="G176" s="1861">
        <v>100</v>
      </c>
      <c r="H176" s="1889">
        <v>12.5</v>
      </c>
      <c r="I176" s="1890">
        <v>37.5</v>
      </c>
      <c r="J176" s="668">
        <v>0</v>
      </c>
      <c r="K176" s="1861">
        <v>50</v>
      </c>
      <c r="L176" s="1861">
        <v>50</v>
      </c>
      <c r="M176" s="668">
        <v>50</v>
      </c>
      <c r="N176" s="668">
        <v>0</v>
      </c>
      <c r="O176" s="668">
        <v>50</v>
      </c>
      <c r="P176" s="668"/>
      <c r="Q176" s="668"/>
      <c r="R176" s="668"/>
      <c r="S176" s="668"/>
      <c r="T176" s="668"/>
      <c r="U176" s="668"/>
      <c r="V176" s="668"/>
      <c r="W176" s="668"/>
      <c r="X176" s="668"/>
      <c r="Y176" s="668"/>
      <c r="Z176" s="466">
        <v>50</v>
      </c>
      <c r="AA176" s="466">
        <v>0</v>
      </c>
      <c r="AB176" s="21">
        <v>50</v>
      </c>
      <c r="AC176" s="21">
        <v>50</v>
      </c>
      <c r="AD176" s="21"/>
      <c r="AE176" s="21">
        <v>50</v>
      </c>
      <c r="AF176" s="21">
        <v>49.982835999999999</v>
      </c>
      <c r="AG176" s="21">
        <v>0</v>
      </c>
      <c r="AH176" s="21">
        <v>49.982835999999999</v>
      </c>
      <c r="AI176" s="668"/>
      <c r="AJ176" s="668"/>
      <c r="AK176" s="668" t="s">
        <v>9259</v>
      </c>
      <c r="AL176" s="2601">
        <v>1</v>
      </c>
      <c r="AM176" s="1861">
        <v>0</v>
      </c>
    </row>
    <row r="177" spans="1:39" ht="47.25">
      <c r="A177" s="1862">
        <v>2591</v>
      </c>
      <c r="B177" s="1868" t="s">
        <v>6586</v>
      </c>
      <c r="C177" s="666" t="s">
        <v>6587</v>
      </c>
      <c r="D177" s="664" t="s">
        <v>339</v>
      </c>
      <c r="E177" s="664" t="s">
        <v>6299</v>
      </c>
      <c r="F177" s="1866" t="s">
        <v>26</v>
      </c>
      <c r="G177" s="1861">
        <v>70</v>
      </c>
      <c r="H177" s="1889">
        <v>8.75</v>
      </c>
      <c r="I177" s="1890">
        <v>26.25</v>
      </c>
      <c r="J177" s="668">
        <v>0</v>
      </c>
      <c r="K177" s="1861">
        <v>35</v>
      </c>
      <c r="L177" s="1861">
        <v>35</v>
      </c>
      <c r="M177" s="668">
        <v>35</v>
      </c>
      <c r="N177" s="668">
        <v>0</v>
      </c>
      <c r="O177" s="668">
        <v>35</v>
      </c>
      <c r="P177" s="668"/>
      <c r="Q177" s="668"/>
      <c r="R177" s="668"/>
      <c r="S177" s="668"/>
      <c r="T177" s="668"/>
      <c r="U177" s="668"/>
      <c r="V177" s="668"/>
      <c r="W177" s="668"/>
      <c r="X177" s="668"/>
      <c r="Y177" s="668"/>
      <c r="Z177" s="466">
        <v>35</v>
      </c>
      <c r="AA177" s="466">
        <v>0</v>
      </c>
      <c r="AB177" s="21">
        <v>35</v>
      </c>
      <c r="AC177" s="21">
        <v>35</v>
      </c>
      <c r="AD177" s="21"/>
      <c r="AE177" s="21">
        <v>35</v>
      </c>
      <c r="AF177" s="21">
        <v>34.767254000000001</v>
      </c>
      <c r="AG177" s="21">
        <v>0</v>
      </c>
      <c r="AH177" s="21">
        <v>34.767254000000001</v>
      </c>
      <c r="AI177" s="668"/>
      <c r="AJ177" s="668"/>
      <c r="AK177" s="668" t="s">
        <v>9259</v>
      </c>
      <c r="AL177" s="2601">
        <v>1</v>
      </c>
      <c r="AM177" s="1861">
        <v>0</v>
      </c>
    </row>
    <row r="178" spans="1:39" ht="47.25">
      <c r="A178" s="1862">
        <v>2592</v>
      </c>
      <c r="B178" s="1868" t="s">
        <v>6588</v>
      </c>
      <c r="C178" s="666" t="s">
        <v>6589</v>
      </c>
      <c r="D178" s="664" t="s">
        <v>339</v>
      </c>
      <c r="E178" s="664" t="s">
        <v>6299</v>
      </c>
      <c r="F178" s="1866" t="s">
        <v>26</v>
      </c>
      <c r="G178" s="1861">
        <v>70</v>
      </c>
      <c r="H178" s="1889">
        <v>8.75</v>
      </c>
      <c r="I178" s="1890">
        <v>26.25</v>
      </c>
      <c r="J178" s="668">
        <v>0</v>
      </c>
      <c r="K178" s="1861">
        <v>35</v>
      </c>
      <c r="L178" s="1861">
        <v>35</v>
      </c>
      <c r="M178" s="668">
        <v>35</v>
      </c>
      <c r="N178" s="668">
        <v>0</v>
      </c>
      <c r="O178" s="668">
        <v>35</v>
      </c>
      <c r="P178" s="668"/>
      <c r="Q178" s="668"/>
      <c r="R178" s="668"/>
      <c r="S178" s="668"/>
      <c r="T178" s="668"/>
      <c r="U178" s="668"/>
      <c r="V178" s="668"/>
      <c r="W178" s="668"/>
      <c r="X178" s="668"/>
      <c r="Y178" s="668"/>
      <c r="Z178" s="466">
        <v>35</v>
      </c>
      <c r="AA178" s="466">
        <v>0</v>
      </c>
      <c r="AB178" s="21">
        <v>35</v>
      </c>
      <c r="AC178" s="21">
        <v>35</v>
      </c>
      <c r="AD178" s="21"/>
      <c r="AE178" s="21">
        <v>35</v>
      </c>
      <c r="AF178" s="21">
        <v>34.960881000000001</v>
      </c>
      <c r="AG178" s="21">
        <v>0</v>
      </c>
      <c r="AH178" s="21">
        <v>34.960881000000001</v>
      </c>
      <c r="AI178" s="668"/>
      <c r="AJ178" s="668"/>
      <c r="AK178" s="668" t="s">
        <v>9259</v>
      </c>
      <c r="AL178" s="2601">
        <v>1</v>
      </c>
      <c r="AM178" s="1861">
        <v>0</v>
      </c>
    </row>
    <row r="179" spans="1:39" ht="47.25">
      <c r="A179" s="1862">
        <v>2593</v>
      </c>
      <c r="B179" s="1868" t="s">
        <v>6590</v>
      </c>
      <c r="C179" s="666" t="s">
        <v>6591</v>
      </c>
      <c r="D179" s="664" t="s">
        <v>339</v>
      </c>
      <c r="E179" s="664" t="s">
        <v>6299</v>
      </c>
      <c r="F179" s="1866" t="s">
        <v>26</v>
      </c>
      <c r="G179" s="1861">
        <v>100</v>
      </c>
      <c r="H179" s="1889">
        <v>12.5</v>
      </c>
      <c r="I179" s="1890">
        <v>43.75</v>
      </c>
      <c r="J179" s="668">
        <v>0</v>
      </c>
      <c r="K179" s="1861">
        <v>56.25</v>
      </c>
      <c r="L179" s="1861">
        <v>43.75</v>
      </c>
      <c r="M179" s="1861">
        <v>43.75</v>
      </c>
      <c r="N179" s="668">
        <v>0</v>
      </c>
      <c r="O179" s="668">
        <v>43.75</v>
      </c>
      <c r="P179" s="668"/>
      <c r="Q179" s="668"/>
      <c r="R179" s="668"/>
      <c r="S179" s="668"/>
      <c r="T179" s="668"/>
      <c r="U179" s="668"/>
      <c r="V179" s="668"/>
      <c r="W179" s="668"/>
      <c r="X179" s="668"/>
      <c r="Y179" s="668"/>
      <c r="Z179" s="466">
        <v>43.75</v>
      </c>
      <c r="AA179" s="466">
        <v>0</v>
      </c>
      <c r="AB179" s="21">
        <v>43.75</v>
      </c>
      <c r="AC179" s="21">
        <v>43.75</v>
      </c>
      <c r="AD179" s="21"/>
      <c r="AE179" s="21">
        <v>43.75</v>
      </c>
      <c r="AF179" s="21">
        <v>43.749045000000002</v>
      </c>
      <c r="AG179" s="21">
        <v>0</v>
      </c>
      <c r="AH179" s="21">
        <v>43.749045000000002</v>
      </c>
      <c r="AI179" s="668"/>
      <c r="AJ179" s="668"/>
      <c r="AK179" s="668" t="s">
        <v>9259</v>
      </c>
      <c r="AL179" s="2601">
        <v>1</v>
      </c>
      <c r="AM179" s="1861">
        <v>0</v>
      </c>
    </row>
    <row r="180" spans="1:39" ht="47.25">
      <c r="A180" s="1862">
        <v>2594</v>
      </c>
      <c r="B180" s="1868" t="s">
        <v>6592</v>
      </c>
      <c r="C180" s="666" t="s">
        <v>6593</v>
      </c>
      <c r="D180" s="664" t="s">
        <v>339</v>
      </c>
      <c r="E180" s="664" t="s">
        <v>6299</v>
      </c>
      <c r="F180" s="1866" t="s">
        <v>26</v>
      </c>
      <c r="G180" s="1861">
        <v>100</v>
      </c>
      <c r="H180" s="1889">
        <v>12.5</v>
      </c>
      <c r="I180" s="1890">
        <v>43.75</v>
      </c>
      <c r="J180" s="668">
        <v>0</v>
      </c>
      <c r="K180" s="1861">
        <v>56.25</v>
      </c>
      <c r="L180" s="1861">
        <v>43.75</v>
      </c>
      <c r="M180" s="1861">
        <v>43.75</v>
      </c>
      <c r="N180" s="668">
        <v>0</v>
      </c>
      <c r="O180" s="668">
        <v>43.75</v>
      </c>
      <c r="P180" s="668"/>
      <c r="Q180" s="668"/>
      <c r="R180" s="668"/>
      <c r="S180" s="668"/>
      <c r="T180" s="668"/>
      <c r="U180" s="668"/>
      <c r="V180" s="668"/>
      <c r="W180" s="668"/>
      <c r="X180" s="668"/>
      <c r="Y180" s="668"/>
      <c r="Z180" s="466">
        <v>43.75</v>
      </c>
      <c r="AA180" s="466">
        <v>0</v>
      </c>
      <c r="AB180" s="21">
        <v>43.75</v>
      </c>
      <c r="AC180" s="21">
        <v>43.75</v>
      </c>
      <c r="AD180" s="21"/>
      <c r="AE180" s="21">
        <v>43.75</v>
      </c>
      <c r="AF180" s="21">
        <v>43.358981</v>
      </c>
      <c r="AG180" s="21">
        <v>0</v>
      </c>
      <c r="AH180" s="21">
        <v>43.358981</v>
      </c>
      <c r="AI180" s="668"/>
      <c r="AJ180" s="668"/>
      <c r="AK180" s="668" t="s">
        <v>9259</v>
      </c>
      <c r="AL180" s="2601">
        <v>1</v>
      </c>
      <c r="AM180" s="1861">
        <v>0</v>
      </c>
    </row>
    <row r="181" spans="1:39" ht="47.25">
      <c r="A181" s="1862">
        <v>2595</v>
      </c>
      <c r="B181" s="1868" t="s">
        <v>6594</v>
      </c>
      <c r="C181" s="666" t="s">
        <v>6595</v>
      </c>
      <c r="D181" s="664" t="s">
        <v>339</v>
      </c>
      <c r="E181" s="664" t="s">
        <v>6299</v>
      </c>
      <c r="F181" s="1866" t="s">
        <v>26</v>
      </c>
      <c r="G181" s="1861">
        <v>100</v>
      </c>
      <c r="H181" s="1889">
        <v>12.5</v>
      </c>
      <c r="I181" s="1890">
        <v>43.75</v>
      </c>
      <c r="J181" s="668">
        <v>0</v>
      </c>
      <c r="K181" s="1861">
        <v>56.25</v>
      </c>
      <c r="L181" s="1861">
        <v>43.75</v>
      </c>
      <c r="M181" s="1861">
        <v>43.75</v>
      </c>
      <c r="N181" s="668">
        <v>0</v>
      </c>
      <c r="O181" s="668">
        <v>43.75</v>
      </c>
      <c r="P181" s="668"/>
      <c r="Q181" s="668"/>
      <c r="R181" s="668"/>
      <c r="S181" s="668"/>
      <c r="T181" s="668"/>
      <c r="U181" s="668"/>
      <c r="V181" s="668"/>
      <c r="W181" s="668"/>
      <c r="X181" s="668"/>
      <c r="Y181" s="668"/>
      <c r="Z181" s="466">
        <v>43.75</v>
      </c>
      <c r="AA181" s="466">
        <v>0</v>
      </c>
      <c r="AB181" s="21">
        <v>43.75</v>
      </c>
      <c r="AC181" s="21">
        <v>43.75</v>
      </c>
      <c r="AD181" s="21"/>
      <c r="AE181" s="21">
        <v>43.75</v>
      </c>
      <c r="AF181" s="21">
        <v>43.743636000000002</v>
      </c>
      <c r="AG181" s="21">
        <v>0</v>
      </c>
      <c r="AH181" s="21">
        <v>43.743636000000002</v>
      </c>
      <c r="AI181" s="668"/>
      <c r="AJ181" s="668"/>
      <c r="AK181" s="668" t="s">
        <v>9259</v>
      </c>
      <c r="AL181" s="2601">
        <v>1</v>
      </c>
      <c r="AM181" s="1861">
        <v>0</v>
      </c>
    </row>
    <row r="182" spans="1:39" ht="47.25">
      <c r="A182" s="1862">
        <v>2596</v>
      </c>
      <c r="B182" s="1868" t="s">
        <v>6596</v>
      </c>
      <c r="C182" s="666" t="s">
        <v>6597</v>
      </c>
      <c r="D182" s="664" t="s">
        <v>339</v>
      </c>
      <c r="E182" s="664" t="s">
        <v>6299</v>
      </c>
      <c r="F182" s="1866" t="s">
        <v>26</v>
      </c>
      <c r="G182" s="1861">
        <v>100</v>
      </c>
      <c r="H182" s="1889">
        <v>12.5</v>
      </c>
      <c r="I182" s="1890">
        <v>43.75</v>
      </c>
      <c r="J182" s="668">
        <v>0</v>
      </c>
      <c r="K182" s="1861">
        <v>56.25</v>
      </c>
      <c r="L182" s="1861">
        <v>43.75</v>
      </c>
      <c r="M182" s="1861">
        <v>43.75</v>
      </c>
      <c r="N182" s="668">
        <v>0</v>
      </c>
      <c r="O182" s="668">
        <v>43.75</v>
      </c>
      <c r="P182" s="668"/>
      <c r="Q182" s="668"/>
      <c r="R182" s="668"/>
      <c r="S182" s="668"/>
      <c r="T182" s="668"/>
      <c r="U182" s="668"/>
      <c r="V182" s="668"/>
      <c r="W182" s="668"/>
      <c r="X182" s="668"/>
      <c r="Y182" s="668"/>
      <c r="Z182" s="466">
        <v>43.75</v>
      </c>
      <c r="AA182" s="466">
        <v>0</v>
      </c>
      <c r="AB182" s="21">
        <v>43.75</v>
      </c>
      <c r="AC182" s="21">
        <v>43.75</v>
      </c>
      <c r="AD182" s="21"/>
      <c r="AE182" s="21">
        <v>43.75</v>
      </c>
      <c r="AF182" s="21">
        <v>43.730336000000001</v>
      </c>
      <c r="AG182" s="21">
        <v>0</v>
      </c>
      <c r="AH182" s="21">
        <v>43.730336000000001</v>
      </c>
      <c r="AI182" s="668"/>
      <c r="AJ182" s="668"/>
      <c r="AK182" s="668" t="s">
        <v>9259</v>
      </c>
      <c r="AL182" s="2601">
        <v>1</v>
      </c>
      <c r="AM182" s="1861">
        <v>0</v>
      </c>
    </row>
    <row r="183" spans="1:39" ht="47.25">
      <c r="A183" s="1862">
        <v>2597</v>
      </c>
      <c r="B183" s="1868" t="s">
        <v>6598</v>
      </c>
      <c r="C183" s="666" t="s">
        <v>6599</v>
      </c>
      <c r="D183" s="664" t="s">
        <v>266</v>
      </c>
      <c r="E183" s="664" t="s">
        <v>6338</v>
      </c>
      <c r="F183" s="1866" t="s">
        <v>26</v>
      </c>
      <c r="G183" s="1861">
        <v>90</v>
      </c>
      <c r="H183" s="1889">
        <v>5.625</v>
      </c>
      <c r="I183" s="1890">
        <v>39.374750000000006</v>
      </c>
      <c r="J183" s="668">
        <v>0</v>
      </c>
      <c r="K183" s="1861">
        <v>44.999750000000006</v>
      </c>
      <c r="L183" s="1861">
        <v>45.000249999999994</v>
      </c>
      <c r="M183" s="668">
        <v>45</v>
      </c>
      <c r="N183" s="668">
        <v>0</v>
      </c>
      <c r="O183" s="668">
        <v>45</v>
      </c>
      <c r="P183" s="668"/>
      <c r="Q183" s="668"/>
      <c r="R183" s="668"/>
      <c r="S183" s="668"/>
      <c r="T183" s="668"/>
      <c r="U183" s="668"/>
      <c r="V183" s="668"/>
      <c r="W183" s="668"/>
      <c r="X183" s="668"/>
      <c r="Y183" s="668"/>
      <c r="Z183" s="466">
        <v>45</v>
      </c>
      <c r="AA183" s="466">
        <v>0</v>
      </c>
      <c r="AB183" s="21">
        <v>45</v>
      </c>
      <c r="AC183" s="21">
        <v>45</v>
      </c>
      <c r="AD183" s="21"/>
      <c r="AE183" s="21">
        <v>45</v>
      </c>
      <c r="AF183" s="21">
        <v>44.671596999999998</v>
      </c>
      <c r="AG183" s="21">
        <v>0</v>
      </c>
      <c r="AH183" s="21">
        <v>44.671596999999998</v>
      </c>
      <c r="AI183" s="668"/>
      <c r="AJ183" s="668"/>
      <c r="AK183" s="668" t="s">
        <v>9259</v>
      </c>
      <c r="AL183" s="2601">
        <v>1</v>
      </c>
      <c r="AM183" s="1861">
        <v>0</v>
      </c>
    </row>
    <row r="184" spans="1:39" ht="47.25">
      <c r="A184" s="1862">
        <v>2598</v>
      </c>
      <c r="B184" s="1868" t="s">
        <v>6600</v>
      </c>
      <c r="C184" s="666" t="s">
        <v>6601</v>
      </c>
      <c r="D184" s="664" t="s">
        <v>266</v>
      </c>
      <c r="E184" s="664" t="s">
        <v>6299</v>
      </c>
      <c r="F184" s="1866" t="s">
        <v>26</v>
      </c>
      <c r="G184" s="1861">
        <v>180</v>
      </c>
      <c r="H184" s="1889">
        <v>11.080508</v>
      </c>
      <c r="I184" s="1890">
        <v>78.749500000000012</v>
      </c>
      <c r="J184" s="668">
        <v>0</v>
      </c>
      <c r="K184" s="1861">
        <v>89.830008000000007</v>
      </c>
      <c r="L184" s="1861">
        <v>90.169991999999993</v>
      </c>
      <c r="M184" s="668">
        <v>90.17</v>
      </c>
      <c r="N184" s="668">
        <v>0</v>
      </c>
      <c r="O184" s="668">
        <v>90.17</v>
      </c>
      <c r="P184" s="668">
        <v>3.8959999999999999</v>
      </c>
      <c r="Q184" s="668"/>
      <c r="R184" s="668"/>
      <c r="S184" s="668"/>
      <c r="T184" s="668"/>
      <c r="U184" s="668"/>
      <c r="V184" s="668"/>
      <c r="W184" s="668"/>
      <c r="X184" s="668"/>
      <c r="Y184" s="668"/>
      <c r="Z184" s="466">
        <v>94.066000000000003</v>
      </c>
      <c r="AA184" s="466">
        <v>0</v>
      </c>
      <c r="AB184" s="21">
        <v>94.066000000000003</v>
      </c>
      <c r="AC184" s="21">
        <v>48.981000000000002</v>
      </c>
      <c r="AD184" s="21"/>
      <c r="AE184" s="21">
        <v>48.981000000000002</v>
      </c>
      <c r="AF184" s="21">
        <v>64.514562999999995</v>
      </c>
      <c r="AG184" s="21">
        <v>0</v>
      </c>
      <c r="AH184" s="21">
        <v>64.514562999999995</v>
      </c>
      <c r="AI184" s="668"/>
      <c r="AJ184" s="668" t="s">
        <v>11944</v>
      </c>
      <c r="AK184" s="668" t="s">
        <v>11945</v>
      </c>
      <c r="AL184" s="2601">
        <v>0.5</v>
      </c>
      <c r="AM184" s="1861">
        <v>0</v>
      </c>
    </row>
    <row r="185" spans="1:39" ht="31.5">
      <c r="A185" s="1862">
        <v>2599</v>
      </c>
      <c r="B185" s="1868" t="s">
        <v>6602</v>
      </c>
      <c r="C185" s="666" t="s">
        <v>6603</v>
      </c>
      <c r="D185" s="664" t="s">
        <v>266</v>
      </c>
      <c r="E185" s="664" t="s">
        <v>6299</v>
      </c>
      <c r="F185" s="1866" t="s">
        <v>26</v>
      </c>
      <c r="G185" s="1861">
        <v>80</v>
      </c>
      <c r="H185" s="1889">
        <v>0</v>
      </c>
      <c r="I185" s="1890">
        <v>0</v>
      </c>
      <c r="J185" s="668">
        <v>0</v>
      </c>
      <c r="K185" s="1861">
        <v>0</v>
      </c>
      <c r="L185" s="1861">
        <v>80</v>
      </c>
      <c r="M185" s="668">
        <v>80</v>
      </c>
      <c r="N185" s="668">
        <v>0</v>
      </c>
      <c r="O185" s="668">
        <v>80</v>
      </c>
      <c r="P185" s="668"/>
      <c r="Q185" s="668"/>
      <c r="R185" s="668"/>
      <c r="S185" s="668"/>
      <c r="T185" s="668"/>
      <c r="U185" s="668"/>
      <c r="V185" s="668"/>
      <c r="W185" s="668"/>
      <c r="X185" s="668"/>
      <c r="Y185" s="668"/>
      <c r="Z185" s="466">
        <v>80</v>
      </c>
      <c r="AA185" s="466">
        <v>0</v>
      </c>
      <c r="AB185" s="21">
        <v>80</v>
      </c>
      <c r="AC185" s="21">
        <v>40</v>
      </c>
      <c r="AD185" s="21"/>
      <c r="AE185" s="21">
        <v>40</v>
      </c>
      <c r="AF185" s="21">
        <v>39.947349000000003</v>
      </c>
      <c r="AG185" s="21">
        <v>0</v>
      </c>
      <c r="AH185" s="21">
        <v>39.947349000000003</v>
      </c>
      <c r="AI185" s="668"/>
      <c r="AJ185" s="668"/>
      <c r="AK185" s="668" t="s">
        <v>9259</v>
      </c>
      <c r="AL185" s="2601">
        <v>0.5</v>
      </c>
      <c r="AM185" s="1861">
        <v>0</v>
      </c>
    </row>
    <row r="186" spans="1:39" ht="63">
      <c r="A186" s="1862">
        <v>2600</v>
      </c>
      <c r="B186" s="1868" t="s">
        <v>6604</v>
      </c>
      <c r="C186" s="666" t="s">
        <v>6605</v>
      </c>
      <c r="D186" s="664" t="s">
        <v>266</v>
      </c>
      <c r="E186" s="664" t="s">
        <v>6338</v>
      </c>
      <c r="F186" s="1866" t="s">
        <v>26</v>
      </c>
      <c r="G186" s="668">
        <v>100</v>
      </c>
      <c r="H186" s="1889">
        <v>12.5</v>
      </c>
      <c r="I186" s="1890">
        <v>18.75</v>
      </c>
      <c r="J186" s="668">
        <v>0</v>
      </c>
      <c r="K186" s="1861">
        <v>31.25</v>
      </c>
      <c r="L186" s="1861">
        <v>68.75</v>
      </c>
      <c r="M186" s="668">
        <v>68.75</v>
      </c>
      <c r="N186" s="668">
        <v>0</v>
      </c>
      <c r="O186" s="668">
        <v>68.75</v>
      </c>
      <c r="P186" s="668"/>
      <c r="Q186" s="668"/>
      <c r="R186" s="668"/>
      <c r="S186" s="668"/>
      <c r="T186" s="668"/>
      <c r="U186" s="668"/>
      <c r="V186" s="668"/>
      <c r="W186" s="668"/>
      <c r="X186" s="668"/>
      <c r="Y186" s="668"/>
      <c r="Z186" s="466">
        <v>68.75</v>
      </c>
      <c r="AA186" s="466">
        <v>0</v>
      </c>
      <c r="AB186" s="21">
        <v>68.75</v>
      </c>
      <c r="AC186" s="21">
        <v>68.75</v>
      </c>
      <c r="AD186" s="21"/>
      <c r="AE186" s="21">
        <v>68.75</v>
      </c>
      <c r="AF186" s="21">
        <v>68.732760999999996</v>
      </c>
      <c r="AG186" s="21">
        <v>0</v>
      </c>
      <c r="AH186" s="21">
        <v>68.732760999999996</v>
      </c>
      <c r="AI186" s="668"/>
      <c r="AJ186" s="668"/>
      <c r="AK186" s="668" t="s">
        <v>11800</v>
      </c>
      <c r="AL186" s="2601">
        <v>0.5</v>
      </c>
      <c r="AM186" s="1861">
        <v>0</v>
      </c>
    </row>
    <row r="187" spans="1:39" ht="31.5">
      <c r="A187" s="1862">
        <v>2601</v>
      </c>
      <c r="B187" s="1868" t="s">
        <v>6606</v>
      </c>
      <c r="C187" s="1865" t="s">
        <v>6607</v>
      </c>
      <c r="D187" s="664" t="s">
        <v>266</v>
      </c>
      <c r="E187" s="664" t="s">
        <v>6338</v>
      </c>
      <c r="F187" s="1866" t="s">
        <v>26</v>
      </c>
      <c r="G187" s="668">
        <v>50</v>
      </c>
      <c r="H187" s="1889">
        <v>3.125</v>
      </c>
      <c r="I187" s="1890">
        <v>21.874750000000002</v>
      </c>
      <c r="J187" s="668">
        <v>0</v>
      </c>
      <c r="K187" s="1861">
        <v>24.999750000000002</v>
      </c>
      <c r="L187" s="1861">
        <v>25.000249999999998</v>
      </c>
      <c r="M187" s="668">
        <v>25</v>
      </c>
      <c r="N187" s="668">
        <v>0</v>
      </c>
      <c r="O187" s="668">
        <v>25</v>
      </c>
      <c r="P187" s="668"/>
      <c r="Q187" s="668"/>
      <c r="R187" s="668"/>
      <c r="S187" s="668"/>
      <c r="T187" s="668"/>
      <c r="U187" s="668"/>
      <c r="V187" s="668"/>
      <c r="W187" s="668"/>
      <c r="X187" s="668"/>
      <c r="Y187" s="668"/>
      <c r="Z187" s="466">
        <v>25</v>
      </c>
      <c r="AA187" s="466">
        <v>0</v>
      </c>
      <c r="AB187" s="21">
        <v>25</v>
      </c>
      <c r="AC187" s="21">
        <v>25</v>
      </c>
      <c r="AD187" s="21"/>
      <c r="AE187" s="21">
        <v>25</v>
      </c>
      <c r="AF187" s="21">
        <v>24.986903999999999</v>
      </c>
      <c r="AG187" s="21">
        <v>0</v>
      </c>
      <c r="AH187" s="21">
        <v>24.986903999999999</v>
      </c>
      <c r="AI187" s="668"/>
      <c r="AJ187" s="668"/>
      <c r="AK187" s="668" t="s">
        <v>9259</v>
      </c>
      <c r="AL187" s="2601">
        <v>1</v>
      </c>
      <c r="AM187" s="1861">
        <v>0</v>
      </c>
    </row>
    <row r="188" spans="1:39" ht="78.75">
      <c r="A188" s="1862">
        <v>2602</v>
      </c>
      <c r="B188" s="1868" t="s">
        <v>6608</v>
      </c>
      <c r="C188" s="1865" t="s">
        <v>6609</v>
      </c>
      <c r="D188" s="664" t="s">
        <v>266</v>
      </c>
      <c r="E188" s="664" t="s">
        <v>6338</v>
      </c>
      <c r="F188" s="1866" t="s">
        <v>26</v>
      </c>
      <c r="G188" s="668">
        <v>245.666</v>
      </c>
      <c r="H188" s="1889">
        <v>11.54</v>
      </c>
      <c r="I188" s="1890">
        <v>60.605500000000006</v>
      </c>
      <c r="J188" s="668">
        <v>0</v>
      </c>
      <c r="K188" s="1861">
        <v>72.145499999999998</v>
      </c>
      <c r="L188" s="1861">
        <v>173.5205</v>
      </c>
      <c r="M188" s="668">
        <v>173.52099999999999</v>
      </c>
      <c r="N188" s="668">
        <v>0</v>
      </c>
      <c r="O188" s="668">
        <v>173.52099999999999</v>
      </c>
      <c r="P188" s="668">
        <v>20.469000000000001</v>
      </c>
      <c r="Q188" s="668"/>
      <c r="R188" s="668"/>
      <c r="S188" s="668"/>
      <c r="T188" s="668"/>
      <c r="U188" s="668"/>
      <c r="V188" s="668"/>
      <c r="W188" s="668"/>
      <c r="X188" s="668"/>
      <c r="Y188" s="668"/>
      <c r="Z188" s="466">
        <v>193.98999999999998</v>
      </c>
      <c r="AA188" s="466">
        <v>0</v>
      </c>
      <c r="AB188" s="21">
        <v>193.98999999999998</v>
      </c>
      <c r="AC188" s="21">
        <v>193.98999999999998</v>
      </c>
      <c r="AD188" s="21"/>
      <c r="AE188" s="21">
        <v>193.98999999999998</v>
      </c>
      <c r="AF188" s="21">
        <v>177.11855499999999</v>
      </c>
      <c r="AG188" s="21">
        <v>0</v>
      </c>
      <c r="AH188" s="21">
        <v>177.11855499999999</v>
      </c>
      <c r="AI188" s="668"/>
      <c r="AJ188" s="668" t="s">
        <v>11946</v>
      </c>
      <c r="AK188" s="668" t="s">
        <v>11939</v>
      </c>
      <c r="AL188" s="2601">
        <v>0.5</v>
      </c>
      <c r="AM188" s="1861">
        <v>0</v>
      </c>
    </row>
    <row r="189" spans="1:39" ht="78.75">
      <c r="A189" s="1862">
        <v>2603</v>
      </c>
      <c r="B189" s="1868" t="s">
        <v>6610</v>
      </c>
      <c r="C189" s="666" t="s">
        <v>6611</v>
      </c>
      <c r="D189" s="664" t="s">
        <v>209</v>
      </c>
      <c r="E189" s="664" t="s">
        <v>6299</v>
      </c>
      <c r="F189" s="1866" t="s">
        <v>26</v>
      </c>
      <c r="G189" s="668">
        <v>200</v>
      </c>
      <c r="H189" s="1889">
        <v>24.959658000000001</v>
      </c>
      <c r="I189" s="1890">
        <v>56.25</v>
      </c>
      <c r="J189" s="668">
        <v>0</v>
      </c>
      <c r="K189" s="1861">
        <v>81.209658000000005</v>
      </c>
      <c r="L189" s="1861">
        <v>118.790342</v>
      </c>
      <c r="M189" s="668">
        <v>118.79</v>
      </c>
      <c r="N189" s="668">
        <v>0</v>
      </c>
      <c r="O189" s="668">
        <v>118.79</v>
      </c>
      <c r="P189" s="668"/>
      <c r="Q189" s="668"/>
      <c r="R189" s="668"/>
      <c r="S189" s="668"/>
      <c r="T189" s="668"/>
      <c r="U189" s="668"/>
      <c r="V189" s="668"/>
      <c r="W189" s="668"/>
      <c r="X189" s="668">
        <v>0.36234199999999817</v>
      </c>
      <c r="Y189" s="668"/>
      <c r="Z189" s="466">
        <v>118.42765800000001</v>
      </c>
      <c r="AA189" s="466">
        <v>0</v>
      </c>
      <c r="AB189" s="21">
        <v>118.42765800000001</v>
      </c>
      <c r="AC189" s="21">
        <v>118.42800000000001</v>
      </c>
      <c r="AD189" s="21"/>
      <c r="AE189" s="21">
        <v>118.42800000000001</v>
      </c>
      <c r="AF189" s="21">
        <v>118.269498</v>
      </c>
      <c r="AG189" s="21">
        <v>0</v>
      </c>
      <c r="AH189" s="21">
        <v>118.269498</v>
      </c>
      <c r="AI189" s="668"/>
      <c r="AJ189" s="668" t="s">
        <v>10360</v>
      </c>
      <c r="AK189" s="668" t="s">
        <v>9735</v>
      </c>
      <c r="AL189" s="2601">
        <v>0.5</v>
      </c>
      <c r="AM189" s="1861">
        <v>0</v>
      </c>
    </row>
    <row r="190" spans="1:39" ht="157.5">
      <c r="A190" s="1862">
        <v>2604</v>
      </c>
      <c r="B190" s="1868" t="s">
        <v>6612</v>
      </c>
      <c r="C190" s="666" t="s">
        <v>6613</v>
      </c>
      <c r="D190" s="664" t="s">
        <v>209</v>
      </c>
      <c r="E190" s="664" t="s">
        <v>6299</v>
      </c>
      <c r="F190" s="1866" t="s">
        <v>26</v>
      </c>
      <c r="G190" s="1861">
        <v>100</v>
      </c>
      <c r="H190" s="1889">
        <v>12.414298</v>
      </c>
      <c r="I190" s="1890">
        <v>37.5</v>
      </c>
      <c r="J190" s="668">
        <v>0</v>
      </c>
      <c r="K190" s="1861">
        <v>49.914298000000002</v>
      </c>
      <c r="L190" s="1861">
        <v>50.085701999999998</v>
      </c>
      <c r="M190" s="668">
        <v>50.085999999999999</v>
      </c>
      <c r="N190" s="668">
        <v>0</v>
      </c>
      <c r="O190" s="668">
        <v>50.085999999999999</v>
      </c>
      <c r="P190" s="668"/>
      <c r="Q190" s="668"/>
      <c r="R190" s="668"/>
      <c r="S190" s="668"/>
      <c r="T190" s="668"/>
      <c r="U190" s="668"/>
      <c r="V190" s="668"/>
      <c r="W190" s="668"/>
      <c r="X190" s="668"/>
      <c r="Y190" s="668"/>
      <c r="Z190" s="466">
        <v>50.085999999999999</v>
      </c>
      <c r="AA190" s="466">
        <v>0</v>
      </c>
      <c r="AB190" s="21">
        <v>50.085999999999999</v>
      </c>
      <c r="AC190" s="21">
        <v>50.085999999999999</v>
      </c>
      <c r="AD190" s="21"/>
      <c r="AE190" s="21">
        <v>50.085999999999999</v>
      </c>
      <c r="AF190" s="21">
        <v>41.808739000000003</v>
      </c>
      <c r="AG190" s="21">
        <v>0</v>
      </c>
      <c r="AH190" s="21">
        <v>41.808739000000003</v>
      </c>
      <c r="AI190" s="668"/>
      <c r="AJ190" s="668"/>
      <c r="AK190" s="668" t="s">
        <v>9467</v>
      </c>
      <c r="AL190" s="2601">
        <v>0.5</v>
      </c>
      <c r="AM190" s="1861">
        <v>0</v>
      </c>
    </row>
    <row r="191" spans="1:39" ht="31.5">
      <c r="A191" s="1862">
        <v>2605</v>
      </c>
      <c r="B191" s="1868" t="s">
        <v>6614</v>
      </c>
      <c r="C191" s="666" t="s">
        <v>6615</v>
      </c>
      <c r="D191" s="664" t="s">
        <v>209</v>
      </c>
      <c r="E191" s="664" t="s">
        <v>6299</v>
      </c>
      <c r="F191" s="1866" t="s">
        <v>26</v>
      </c>
      <c r="G191" s="1861">
        <v>100</v>
      </c>
      <c r="H191" s="1889">
        <v>12.485675000000001</v>
      </c>
      <c r="I191" s="1890">
        <v>43.749500000000005</v>
      </c>
      <c r="J191" s="668">
        <v>0</v>
      </c>
      <c r="K191" s="1861">
        <v>56.235175000000005</v>
      </c>
      <c r="L191" s="1861">
        <v>43.764824999999995</v>
      </c>
      <c r="M191" s="1861">
        <v>43.765000000000001</v>
      </c>
      <c r="N191" s="668">
        <v>0</v>
      </c>
      <c r="O191" s="668">
        <v>43.765000000000001</v>
      </c>
      <c r="P191" s="668"/>
      <c r="Q191" s="668"/>
      <c r="R191" s="668"/>
      <c r="S191" s="668"/>
      <c r="T191" s="668"/>
      <c r="U191" s="668"/>
      <c r="V191" s="668"/>
      <c r="W191" s="668"/>
      <c r="X191" s="668"/>
      <c r="Y191" s="668"/>
      <c r="Z191" s="466">
        <v>43.765000000000001</v>
      </c>
      <c r="AA191" s="466">
        <v>0</v>
      </c>
      <c r="AB191" s="21">
        <v>43.765000000000001</v>
      </c>
      <c r="AC191" s="21">
        <v>43.765000000000001</v>
      </c>
      <c r="AD191" s="21"/>
      <c r="AE191" s="21">
        <v>43.765000000000001</v>
      </c>
      <c r="AF191" s="21">
        <v>28.512756</v>
      </c>
      <c r="AG191" s="21">
        <v>0</v>
      </c>
      <c r="AH191" s="21">
        <v>28.512756</v>
      </c>
      <c r="AI191" s="668"/>
      <c r="AJ191" s="668"/>
      <c r="AK191" s="668" t="s">
        <v>9259</v>
      </c>
      <c r="AL191" s="2601">
        <v>1</v>
      </c>
      <c r="AM191" s="1861">
        <v>0</v>
      </c>
    </row>
    <row r="192" spans="1:39" ht="63">
      <c r="A192" s="1862">
        <v>2606</v>
      </c>
      <c r="B192" s="1868" t="s">
        <v>6616</v>
      </c>
      <c r="C192" s="666" t="s">
        <v>6617</v>
      </c>
      <c r="D192" s="664" t="s">
        <v>274</v>
      </c>
      <c r="E192" s="664" t="s">
        <v>6310</v>
      </c>
      <c r="F192" s="1878" t="s">
        <v>115</v>
      </c>
      <c r="G192" s="668">
        <v>250</v>
      </c>
      <c r="H192" s="1889">
        <v>31.297485000000002</v>
      </c>
      <c r="I192" s="1890">
        <v>43.749500000000005</v>
      </c>
      <c r="J192" s="668">
        <v>0</v>
      </c>
      <c r="K192" s="1861">
        <v>75.046985000000006</v>
      </c>
      <c r="L192" s="1861">
        <v>174.95301499999999</v>
      </c>
      <c r="M192" s="668">
        <v>45.3</v>
      </c>
      <c r="N192" s="668">
        <v>0</v>
      </c>
      <c r="O192" s="668">
        <v>45.3</v>
      </c>
      <c r="P192" s="668"/>
      <c r="Q192" s="668"/>
      <c r="R192" s="668"/>
      <c r="S192" s="668"/>
      <c r="T192" s="668"/>
      <c r="U192" s="668"/>
      <c r="V192" s="668"/>
      <c r="W192" s="668"/>
      <c r="X192" s="668"/>
      <c r="Y192" s="668"/>
      <c r="Z192" s="466">
        <v>45.3</v>
      </c>
      <c r="AA192" s="466">
        <v>0</v>
      </c>
      <c r="AB192" s="21">
        <v>45.3</v>
      </c>
      <c r="AC192" s="21">
        <v>45.3</v>
      </c>
      <c r="AD192" s="21"/>
      <c r="AE192" s="21">
        <v>45.3</v>
      </c>
      <c r="AF192" s="21">
        <v>45.289391000000002</v>
      </c>
      <c r="AG192" s="21">
        <v>0</v>
      </c>
      <c r="AH192" s="21">
        <v>45.289391000000002</v>
      </c>
      <c r="AI192" s="668"/>
      <c r="AJ192" s="668"/>
      <c r="AK192" s="668" t="s">
        <v>9772</v>
      </c>
      <c r="AL192" s="2601">
        <v>0.25</v>
      </c>
      <c r="AM192" s="1861">
        <v>0</v>
      </c>
    </row>
    <row r="193" spans="1:39" ht="63">
      <c r="A193" s="1862">
        <v>2607</v>
      </c>
      <c r="B193" s="1868" t="s">
        <v>6618</v>
      </c>
      <c r="C193" s="666" t="s">
        <v>6619</v>
      </c>
      <c r="D193" s="664" t="s">
        <v>274</v>
      </c>
      <c r="E193" s="664" t="s">
        <v>6299</v>
      </c>
      <c r="F193" s="1866" t="s">
        <v>26</v>
      </c>
      <c r="G193" s="668">
        <v>135</v>
      </c>
      <c r="H193" s="1889">
        <v>16.875156</v>
      </c>
      <c r="I193" s="1890">
        <v>37.968000000000004</v>
      </c>
      <c r="J193" s="668">
        <v>0</v>
      </c>
      <c r="K193" s="1861">
        <v>54.843156000000008</v>
      </c>
      <c r="L193" s="1861">
        <v>80.156843999999992</v>
      </c>
      <c r="M193" s="668">
        <v>80.156999999999996</v>
      </c>
      <c r="N193" s="668">
        <v>0</v>
      </c>
      <c r="O193" s="668">
        <v>80.156999999999996</v>
      </c>
      <c r="P193" s="668">
        <v>12.092000000000001</v>
      </c>
      <c r="Q193" s="668"/>
      <c r="R193" s="668"/>
      <c r="S193" s="668"/>
      <c r="T193" s="668"/>
      <c r="U193" s="668"/>
      <c r="V193" s="668"/>
      <c r="W193" s="668"/>
      <c r="X193" s="668"/>
      <c r="Y193" s="668"/>
      <c r="Z193" s="466">
        <v>92.248999999999995</v>
      </c>
      <c r="AA193" s="466">
        <v>0</v>
      </c>
      <c r="AB193" s="21">
        <v>92.248999999999995</v>
      </c>
      <c r="AC193" s="21">
        <v>92.248500000000007</v>
      </c>
      <c r="AD193" s="21"/>
      <c r="AE193" s="21">
        <v>92.248500000000007</v>
      </c>
      <c r="AF193" s="21">
        <v>92.241444999999999</v>
      </c>
      <c r="AG193" s="21">
        <v>0</v>
      </c>
      <c r="AH193" s="21">
        <v>92.241444999999999</v>
      </c>
      <c r="AI193" s="668"/>
      <c r="AJ193" s="668" t="s">
        <v>12593</v>
      </c>
      <c r="AK193" s="668" t="s">
        <v>12905</v>
      </c>
      <c r="AL193" s="2601">
        <v>0.5</v>
      </c>
      <c r="AM193" s="1861">
        <v>0</v>
      </c>
    </row>
    <row r="194" spans="1:39" ht="63">
      <c r="A194" s="1862">
        <v>2608</v>
      </c>
      <c r="B194" s="1868" t="s">
        <v>6620</v>
      </c>
      <c r="C194" s="666" t="s">
        <v>6621</v>
      </c>
      <c r="D194" s="664" t="s">
        <v>274</v>
      </c>
      <c r="E194" s="664" t="s">
        <v>6299</v>
      </c>
      <c r="F194" s="1866" t="s">
        <v>26</v>
      </c>
      <c r="G194" s="668">
        <v>129.96899999999999</v>
      </c>
      <c r="H194" s="1889">
        <v>12.5</v>
      </c>
      <c r="I194" s="1890">
        <v>37.5</v>
      </c>
      <c r="J194" s="668">
        <v>0</v>
      </c>
      <c r="K194" s="1861">
        <v>50</v>
      </c>
      <c r="L194" s="1861">
        <v>79.968999999999994</v>
      </c>
      <c r="M194" s="668">
        <v>79.968999999999994</v>
      </c>
      <c r="N194" s="668">
        <v>0</v>
      </c>
      <c r="O194" s="668">
        <v>79.968999999999994</v>
      </c>
      <c r="P194" s="668"/>
      <c r="Q194" s="668"/>
      <c r="R194" s="668"/>
      <c r="S194" s="668"/>
      <c r="T194" s="668"/>
      <c r="U194" s="668"/>
      <c r="V194" s="668"/>
      <c r="W194" s="668"/>
      <c r="X194" s="668"/>
      <c r="Y194" s="668"/>
      <c r="Z194" s="466">
        <v>79.968999999999994</v>
      </c>
      <c r="AA194" s="466">
        <v>0</v>
      </c>
      <c r="AB194" s="21">
        <v>79.968999999999994</v>
      </c>
      <c r="AC194" s="21">
        <v>79.968500000000006</v>
      </c>
      <c r="AD194" s="21"/>
      <c r="AE194" s="21">
        <v>79.968500000000006</v>
      </c>
      <c r="AF194" s="21">
        <v>79.495694</v>
      </c>
      <c r="AG194" s="21">
        <v>0</v>
      </c>
      <c r="AH194" s="21">
        <v>79.495694</v>
      </c>
      <c r="AI194" s="668"/>
      <c r="AJ194" s="668"/>
      <c r="AK194" s="668" t="s">
        <v>9467</v>
      </c>
      <c r="AL194" s="2601">
        <v>0.5</v>
      </c>
      <c r="AM194" s="1861">
        <v>0</v>
      </c>
    </row>
    <row r="195" spans="1:39" ht="47.25">
      <c r="A195" s="1862">
        <v>2609</v>
      </c>
      <c r="B195" s="1868" t="s">
        <v>6622</v>
      </c>
      <c r="C195" s="666" t="s">
        <v>6623</v>
      </c>
      <c r="D195" s="664" t="s">
        <v>274</v>
      </c>
      <c r="E195" s="664" t="s">
        <v>6299</v>
      </c>
      <c r="F195" s="1866" t="s">
        <v>26</v>
      </c>
      <c r="G195" s="668">
        <v>53</v>
      </c>
      <c r="H195" s="1889">
        <v>6.2498469999999999</v>
      </c>
      <c r="I195" s="1890">
        <v>18.7</v>
      </c>
      <c r="J195" s="668">
        <v>0</v>
      </c>
      <c r="K195" s="1861">
        <v>24.949846999999998</v>
      </c>
      <c r="L195" s="1861">
        <v>28.050153000000002</v>
      </c>
      <c r="M195" s="668">
        <v>28.05</v>
      </c>
      <c r="N195" s="668">
        <v>0</v>
      </c>
      <c r="O195" s="668">
        <v>28.05</v>
      </c>
      <c r="P195" s="668"/>
      <c r="Q195" s="668"/>
      <c r="R195" s="668"/>
      <c r="S195" s="668"/>
      <c r="T195" s="668"/>
      <c r="U195" s="668"/>
      <c r="V195" s="668"/>
      <c r="W195" s="668"/>
      <c r="X195" s="668"/>
      <c r="Y195" s="668"/>
      <c r="Z195" s="466">
        <v>28.05</v>
      </c>
      <c r="AA195" s="466">
        <v>0</v>
      </c>
      <c r="AB195" s="21">
        <v>28.05</v>
      </c>
      <c r="AC195" s="21">
        <v>28.05</v>
      </c>
      <c r="AD195" s="21"/>
      <c r="AE195" s="21">
        <v>28.05</v>
      </c>
      <c r="AF195" s="21">
        <v>27.904920000000001</v>
      </c>
      <c r="AG195" s="21">
        <v>0</v>
      </c>
      <c r="AH195" s="21">
        <v>27.904920000000001</v>
      </c>
      <c r="AI195" s="668"/>
      <c r="AJ195" s="668"/>
      <c r="AK195" s="668" t="s">
        <v>9259</v>
      </c>
      <c r="AL195" s="2601">
        <v>1</v>
      </c>
      <c r="AM195" s="1861">
        <v>0</v>
      </c>
    </row>
    <row r="196" spans="1:39" ht="94.5">
      <c r="A196" s="1862">
        <v>2610</v>
      </c>
      <c r="B196" s="1868" t="s">
        <v>6624</v>
      </c>
      <c r="C196" s="666" t="s">
        <v>6625</v>
      </c>
      <c r="D196" s="664" t="s">
        <v>274</v>
      </c>
      <c r="E196" s="664" t="s">
        <v>6299</v>
      </c>
      <c r="F196" s="1866" t="s">
        <v>26</v>
      </c>
      <c r="G196" s="1861">
        <v>208.131</v>
      </c>
      <c r="H196" s="1889">
        <v>32.373258999999997</v>
      </c>
      <c r="I196" s="1890">
        <v>20.312249999999999</v>
      </c>
      <c r="J196" s="668">
        <v>0</v>
      </c>
      <c r="K196" s="1861">
        <v>52.685508999999996</v>
      </c>
      <c r="L196" s="1861">
        <v>155.445491</v>
      </c>
      <c r="M196" s="668">
        <v>155.44499999999999</v>
      </c>
      <c r="N196" s="668">
        <v>0</v>
      </c>
      <c r="O196" s="668">
        <v>155.44499999999999</v>
      </c>
      <c r="P196" s="668"/>
      <c r="Q196" s="668"/>
      <c r="R196" s="668"/>
      <c r="S196" s="668"/>
      <c r="T196" s="668"/>
      <c r="U196" s="668"/>
      <c r="V196" s="668"/>
      <c r="W196" s="668"/>
      <c r="X196" s="668"/>
      <c r="Y196" s="668"/>
      <c r="Z196" s="466">
        <v>155.44499999999999</v>
      </c>
      <c r="AA196" s="466">
        <v>0</v>
      </c>
      <c r="AB196" s="21">
        <v>155.44499999999999</v>
      </c>
      <c r="AC196" s="21">
        <v>155.44450000000001</v>
      </c>
      <c r="AD196" s="21"/>
      <c r="AE196" s="21">
        <v>155.44450000000001</v>
      </c>
      <c r="AF196" s="21">
        <v>77.047117</v>
      </c>
      <c r="AG196" s="21">
        <v>0</v>
      </c>
      <c r="AH196" s="21">
        <v>77.047117</v>
      </c>
      <c r="AI196" s="668"/>
      <c r="AJ196" s="668"/>
      <c r="AK196" s="668" t="s">
        <v>12200</v>
      </c>
      <c r="AL196" s="2601">
        <v>0.5</v>
      </c>
      <c r="AM196" s="1861">
        <v>0</v>
      </c>
    </row>
    <row r="197" spans="1:39" ht="94.5">
      <c r="A197" s="1862">
        <v>2611</v>
      </c>
      <c r="B197" s="1868" t="s">
        <v>6626</v>
      </c>
      <c r="C197" s="666" t="s">
        <v>6627</v>
      </c>
      <c r="D197" s="664" t="s">
        <v>480</v>
      </c>
      <c r="E197" s="664" t="s">
        <v>6299</v>
      </c>
      <c r="F197" s="1866" t="s">
        <v>26</v>
      </c>
      <c r="G197" s="1861">
        <v>100</v>
      </c>
      <c r="H197" s="1889">
        <v>12.437324</v>
      </c>
      <c r="I197" s="1890">
        <v>18.75</v>
      </c>
      <c r="J197" s="668">
        <v>0</v>
      </c>
      <c r="K197" s="1861">
        <v>31.187324</v>
      </c>
      <c r="L197" s="1861">
        <v>68.812675999999996</v>
      </c>
      <c r="M197" s="668">
        <v>68.813000000000002</v>
      </c>
      <c r="N197" s="668">
        <v>0</v>
      </c>
      <c r="O197" s="668">
        <v>68.813000000000002</v>
      </c>
      <c r="P197" s="668"/>
      <c r="Q197" s="668"/>
      <c r="R197" s="668"/>
      <c r="S197" s="668"/>
      <c r="T197" s="668"/>
      <c r="U197" s="668"/>
      <c r="V197" s="668"/>
      <c r="W197" s="668"/>
      <c r="X197" s="668"/>
      <c r="Y197" s="668"/>
      <c r="Z197" s="466">
        <v>68.813000000000002</v>
      </c>
      <c r="AA197" s="466">
        <v>0</v>
      </c>
      <c r="AB197" s="21">
        <v>68.813000000000002</v>
      </c>
      <c r="AC197" s="21">
        <v>68.8125</v>
      </c>
      <c r="AD197" s="21"/>
      <c r="AE197" s="21">
        <v>68.8125</v>
      </c>
      <c r="AF197" s="21">
        <v>68.812755999999993</v>
      </c>
      <c r="AG197" s="21">
        <v>0</v>
      </c>
      <c r="AH197" s="21">
        <v>68.812755999999993</v>
      </c>
      <c r="AI197" s="668"/>
      <c r="AJ197" s="668"/>
      <c r="AK197" s="668" t="s">
        <v>10398</v>
      </c>
      <c r="AL197" s="2601">
        <v>0.5</v>
      </c>
      <c r="AM197" s="1861">
        <v>0</v>
      </c>
    </row>
    <row r="198" spans="1:39" ht="47.25">
      <c r="A198" s="1862">
        <v>2612</v>
      </c>
      <c r="B198" s="1868" t="s">
        <v>6628</v>
      </c>
      <c r="C198" s="666" t="s">
        <v>6629</v>
      </c>
      <c r="D198" s="664" t="s">
        <v>480</v>
      </c>
      <c r="E198" s="664" t="s">
        <v>6299</v>
      </c>
      <c r="F198" s="1866" t="s">
        <v>26</v>
      </c>
      <c r="G198" s="1861">
        <v>50</v>
      </c>
      <c r="H198" s="1889">
        <v>6.1302260000000004</v>
      </c>
      <c r="I198" s="1890">
        <v>4.6875</v>
      </c>
      <c r="J198" s="668">
        <v>0</v>
      </c>
      <c r="K198" s="1861">
        <v>10.817726</v>
      </c>
      <c r="L198" s="1861">
        <v>39.182274</v>
      </c>
      <c r="M198" s="668">
        <v>39.182000000000002</v>
      </c>
      <c r="N198" s="668">
        <v>0</v>
      </c>
      <c r="O198" s="668">
        <v>39.182000000000002</v>
      </c>
      <c r="P198" s="668"/>
      <c r="Q198" s="668"/>
      <c r="R198" s="668"/>
      <c r="S198" s="668"/>
      <c r="T198" s="668"/>
      <c r="U198" s="668"/>
      <c r="V198" s="668"/>
      <c r="W198" s="668"/>
      <c r="X198" s="668"/>
      <c r="Y198" s="668"/>
      <c r="Z198" s="466">
        <v>39.182000000000002</v>
      </c>
      <c r="AA198" s="466">
        <v>0</v>
      </c>
      <c r="AB198" s="21">
        <v>39.182000000000002</v>
      </c>
      <c r="AC198" s="21">
        <v>39.182000000000002</v>
      </c>
      <c r="AD198" s="21"/>
      <c r="AE198" s="21">
        <v>39.182000000000002</v>
      </c>
      <c r="AF198" s="21">
        <v>38.846200000000003</v>
      </c>
      <c r="AG198" s="21">
        <v>0</v>
      </c>
      <c r="AH198" s="21">
        <v>38.846200000000003</v>
      </c>
      <c r="AI198" s="668"/>
      <c r="AJ198" s="668"/>
      <c r="AK198" s="668" t="s">
        <v>9259</v>
      </c>
      <c r="AL198" s="2601">
        <v>1</v>
      </c>
      <c r="AM198" s="1861">
        <v>0</v>
      </c>
    </row>
    <row r="199" spans="1:39" ht="78.75">
      <c r="A199" s="1862">
        <v>2613</v>
      </c>
      <c r="B199" s="1868" t="s">
        <v>6630</v>
      </c>
      <c r="C199" s="666" t="s">
        <v>6631</v>
      </c>
      <c r="D199" s="664" t="s">
        <v>480</v>
      </c>
      <c r="E199" s="664" t="s">
        <v>6299</v>
      </c>
      <c r="F199" s="1866" t="s">
        <v>26</v>
      </c>
      <c r="G199" s="1861">
        <v>100</v>
      </c>
      <c r="H199" s="1889">
        <v>12.49424</v>
      </c>
      <c r="I199" s="1890">
        <v>18.75</v>
      </c>
      <c r="J199" s="668">
        <v>0</v>
      </c>
      <c r="K199" s="1861">
        <v>31.244239999999998</v>
      </c>
      <c r="L199" s="1861">
        <v>68.755760000000009</v>
      </c>
      <c r="M199" s="668">
        <v>68.756</v>
      </c>
      <c r="N199" s="668">
        <v>0</v>
      </c>
      <c r="O199" s="668">
        <v>68.756</v>
      </c>
      <c r="P199" s="668"/>
      <c r="Q199" s="668"/>
      <c r="R199" s="668"/>
      <c r="S199" s="668"/>
      <c r="T199" s="668"/>
      <c r="U199" s="668"/>
      <c r="V199" s="668"/>
      <c r="W199" s="668"/>
      <c r="X199" s="668"/>
      <c r="Y199" s="668"/>
      <c r="Z199" s="466">
        <v>68.756</v>
      </c>
      <c r="AA199" s="466">
        <v>0</v>
      </c>
      <c r="AB199" s="21">
        <v>68.756</v>
      </c>
      <c r="AC199" s="21">
        <v>68.756</v>
      </c>
      <c r="AD199" s="21"/>
      <c r="AE199" s="21">
        <v>68.756</v>
      </c>
      <c r="AF199" s="21">
        <v>68.476990999999998</v>
      </c>
      <c r="AG199" s="21">
        <v>0</v>
      </c>
      <c r="AH199" s="21">
        <v>68.476990999999998</v>
      </c>
      <c r="AI199" s="668"/>
      <c r="AJ199" s="668"/>
      <c r="AK199" s="668" t="s">
        <v>9735</v>
      </c>
      <c r="AL199" s="2601">
        <v>0.5</v>
      </c>
      <c r="AM199" s="1861">
        <v>0</v>
      </c>
    </row>
    <row r="200" spans="1:39" ht="94.5">
      <c r="A200" s="1862">
        <v>2614</v>
      </c>
      <c r="B200" s="1868" t="s">
        <v>6632</v>
      </c>
      <c r="C200" s="666" t="s">
        <v>6633</v>
      </c>
      <c r="D200" s="664" t="s">
        <v>480</v>
      </c>
      <c r="E200" s="664" t="s">
        <v>6299</v>
      </c>
      <c r="F200" s="1866" t="s">
        <v>26</v>
      </c>
      <c r="G200" s="1861">
        <v>150</v>
      </c>
      <c r="H200" s="1889">
        <v>18.643215999999999</v>
      </c>
      <c r="I200" s="1890">
        <v>14.0625</v>
      </c>
      <c r="J200" s="668">
        <v>0</v>
      </c>
      <c r="K200" s="1861">
        <v>32.705715999999995</v>
      </c>
      <c r="L200" s="1861">
        <v>117.294284</v>
      </c>
      <c r="M200" s="668">
        <v>117.294</v>
      </c>
      <c r="N200" s="668">
        <v>0</v>
      </c>
      <c r="O200" s="668">
        <v>117.294</v>
      </c>
      <c r="P200" s="668"/>
      <c r="Q200" s="668"/>
      <c r="R200" s="668"/>
      <c r="S200" s="668"/>
      <c r="T200" s="668"/>
      <c r="U200" s="668"/>
      <c r="V200" s="668"/>
      <c r="W200" s="668"/>
      <c r="X200" s="668"/>
      <c r="Y200" s="668"/>
      <c r="Z200" s="466">
        <v>117.294</v>
      </c>
      <c r="AA200" s="466">
        <v>0</v>
      </c>
      <c r="AB200" s="21">
        <v>117.294</v>
      </c>
      <c r="AC200" s="21">
        <v>117.294</v>
      </c>
      <c r="AD200" s="21"/>
      <c r="AE200" s="21">
        <v>117.294</v>
      </c>
      <c r="AF200" s="21">
        <v>117.097893</v>
      </c>
      <c r="AG200" s="21">
        <v>0</v>
      </c>
      <c r="AH200" s="21">
        <v>117.097893</v>
      </c>
      <c r="AI200" s="668"/>
      <c r="AJ200" s="668"/>
      <c r="AK200" s="668" t="s">
        <v>9735</v>
      </c>
      <c r="AL200" s="2601">
        <v>0.5</v>
      </c>
      <c r="AM200" s="1861">
        <v>0</v>
      </c>
    </row>
    <row r="201" spans="1:39" ht="63">
      <c r="A201" s="1862">
        <v>2615</v>
      </c>
      <c r="B201" s="1868" t="s">
        <v>6634</v>
      </c>
      <c r="C201" s="666" t="s">
        <v>6635</v>
      </c>
      <c r="D201" s="664" t="s">
        <v>39</v>
      </c>
      <c r="E201" s="664" t="s">
        <v>6362</v>
      </c>
      <c r="F201" s="1878" t="s">
        <v>115</v>
      </c>
      <c r="G201" s="1861">
        <v>147.643</v>
      </c>
      <c r="H201" s="1889">
        <v>0</v>
      </c>
      <c r="I201" s="1890">
        <v>14.882</v>
      </c>
      <c r="J201" s="668">
        <v>0</v>
      </c>
      <c r="K201" s="1861">
        <v>14.882</v>
      </c>
      <c r="L201" s="1861">
        <v>132.761</v>
      </c>
      <c r="M201" s="1861">
        <v>60</v>
      </c>
      <c r="N201" s="668">
        <v>0</v>
      </c>
      <c r="O201" s="668">
        <v>60</v>
      </c>
      <c r="P201" s="668"/>
      <c r="Q201" s="668"/>
      <c r="R201" s="668"/>
      <c r="S201" s="668"/>
      <c r="T201" s="668"/>
      <c r="U201" s="668"/>
      <c r="V201" s="668"/>
      <c r="W201" s="668"/>
      <c r="X201" s="668"/>
      <c r="Y201" s="668"/>
      <c r="Z201" s="466">
        <v>60</v>
      </c>
      <c r="AA201" s="466">
        <v>0</v>
      </c>
      <c r="AB201" s="21">
        <v>60</v>
      </c>
      <c r="AC201" s="21">
        <v>60</v>
      </c>
      <c r="AD201" s="21"/>
      <c r="AE201" s="21">
        <v>60</v>
      </c>
      <c r="AF201" s="21">
        <v>59.999074999999998</v>
      </c>
      <c r="AG201" s="21">
        <v>0</v>
      </c>
      <c r="AH201" s="21">
        <v>59.999074999999998</v>
      </c>
      <c r="AI201" s="668"/>
      <c r="AJ201" s="668"/>
      <c r="AK201" s="668" t="s">
        <v>10337</v>
      </c>
      <c r="AL201" s="2601">
        <v>0.25</v>
      </c>
      <c r="AM201" s="1861">
        <v>0</v>
      </c>
    </row>
    <row r="202" spans="1:39" ht="94.5">
      <c r="A202" s="1862">
        <v>2616</v>
      </c>
      <c r="B202" s="1868" t="s">
        <v>6636</v>
      </c>
      <c r="C202" s="666" t="s">
        <v>6637</v>
      </c>
      <c r="D202" s="664" t="s">
        <v>39</v>
      </c>
      <c r="E202" s="664" t="s">
        <v>6338</v>
      </c>
      <c r="F202" s="1878" t="s">
        <v>115</v>
      </c>
      <c r="G202" s="1861">
        <v>131.55000000000001</v>
      </c>
      <c r="H202" s="1889">
        <v>0</v>
      </c>
      <c r="I202" s="1890">
        <v>13.327</v>
      </c>
      <c r="J202" s="668">
        <v>0</v>
      </c>
      <c r="K202" s="1861">
        <v>13.327</v>
      </c>
      <c r="L202" s="1861">
        <v>118.22300000000001</v>
      </c>
      <c r="M202" s="1861">
        <v>60</v>
      </c>
      <c r="N202" s="668">
        <v>0</v>
      </c>
      <c r="O202" s="668">
        <v>60</v>
      </c>
      <c r="P202" s="668"/>
      <c r="Q202" s="668"/>
      <c r="R202" s="668"/>
      <c r="S202" s="668"/>
      <c r="T202" s="668"/>
      <c r="U202" s="668"/>
      <c r="V202" s="668"/>
      <c r="W202" s="668"/>
      <c r="X202" s="668"/>
      <c r="Y202" s="668"/>
      <c r="Z202" s="466">
        <v>60</v>
      </c>
      <c r="AA202" s="466">
        <v>0</v>
      </c>
      <c r="AB202" s="21">
        <v>60</v>
      </c>
      <c r="AC202" s="21">
        <v>60</v>
      </c>
      <c r="AD202" s="21"/>
      <c r="AE202" s="21">
        <v>60</v>
      </c>
      <c r="AF202" s="21">
        <v>59.984234999999998</v>
      </c>
      <c r="AG202" s="21">
        <v>0</v>
      </c>
      <c r="AH202" s="21">
        <v>59.984234999999998</v>
      </c>
      <c r="AI202" s="668"/>
      <c r="AJ202" s="668" t="s">
        <v>12338</v>
      </c>
      <c r="AK202" s="668" t="s">
        <v>12213</v>
      </c>
      <c r="AL202" s="2601">
        <v>0.25</v>
      </c>
      <c r="AM202" s="1861">
        <v>0</v>
      </c>
    </row>
    <row r="203" spans="1:39" ht="189">
      <c r="A203" s="1862">
        <v>2617</v>
      </c>
      <c r="B203" s="1868" t="s">
        <v>6638</v>
      </c>
      <c r="C203" s="666" t="s">
        <v>6639</v>
      </c>
      <c r="D203" s="664" t="s">
        <v>39</v>
      </c>
      <c r="E203" s="664" t="s">
        <v>6362</v>
      </c>
      <c r="F203" s="1878" t="s">
        <v>115</v>
      </c>
      <c r="G203" s="1861">
        <v>257.73399999999998</v>
      </c>
      <c r="H203" s="1889">
        <v>0</v>
      </c>
      <c r="I203" s="1890">
        <v>12.885999999999999</v>
      </c>
      <c r="J203" s="668">
        <v>0</v>
      </c>
      <c r="K203" s="1861">
        <v>12.885999999999999</v>
      </c>
      <c r="L203" s="1861">
        <v>244.84799999999998</v>
      </c>
      <c r="M203" s="668">
        <v>75</v>
      </c>
      <c r="N203" s="668">
        <v>0</v>
      </c>
      <c r="O203" s="668">
        <v>75</v>
      </c>
      <c r="P203" s="668"/>
      <c r="Q203" s="668"/>
      <c r="R203" s="668"/>
      <c r="S203" s="668"/>
      <c r="T203" s="668"/>
      <c r="U203" s="668"/>
      <c r="V203" s="668"/>
      <c r="W203" s="668"/>
      <c r="X203" s="668"/>
      <c r="Y203" s="668"/>
      <c r="Z203" s="466">
        <v>75</v>
      </c>
      <c r="AA203" s="466">
        <v>0</v>
      </c>
      <c r="AB203" s="21">
        <v>75</v>
      </c>
      <c r="AC203" s="21">
        <v>75</v>
      </c>
      <c r="AD203" s="21"/>
      <c r="AE203" s="21">
        <v>75</v>
      </c>
      <c r="AF203" s="21">
        <v>74.503122000000005</v>
      </c>
      <c r="AG203" s="21">
        <v>0</v>
      </c>
      <c r="AH203" s="21">
        <v>74.503122000000005</v>
      </c>
      <c r="AI203" s="668"/>
      <c r="AJ203" s="668" t="s">
        <v>12999</v>
      </c>
      <c r="AK203" s="668" t="s">
        <v>12213</v>
      </c>
      <c r="AL203" s="2601">
        <v>0.25</v>
      </c>
      <c r="AM203" s="1861">
        <v>0</v>
      </c>
    </row>
    <row r="204" spans="1:39" ht="110.25">
      <c r="A204" s="1862">
        <v>2618</v>
      </c>
      <c r="B204" s="1868" t="s">
        <v>6640</v>
      </c>
      <c r="C204" s="666" t="s">
        <v>6641</v>
      </c>
      <c r="D204" s="664" t="s">
        <v>39</v>
      </c>
      <c r="E204" s="664" t="s">
        <v>6338</v>
      </c>
      <c r="F204" s="1878" t="s">
        <v>115</v>
      </c>
      <c r="G204" s="1861">
        <v>183.21700000000001</v>
      </c>
      <c r="H204" s="1889">
        <v>0</v>
      </c>
      <c r="I204" s="1890">
        <v>9.1609999999999996</v>
      </c>
      <c r="J204" s="668">
        <v>0</v>
      </c>
      <c r="K204" s="1861">
        <v>9.1609999999999996</v>
      </c>
      <c r="L204" s="1861">
        <v>174.05600000000001</v>
      </c>
      <c r="M204" s="668">
        <v>65</v>
      </c>
      <c r="N204" s="668">
        <v>0</v>
      </c>
      <c r="O204" s="668">
        <v>65</v>
      </c>
      <c r="P204" s="668"/>
      <c r="Q204" s="668"/>
      <c r="R204" s="668"/>
      <c r="S204" s="668"/>
      <c r="T204" s="668"/>
      <c r="U204" s="668"/>
      <c r="V204" s="668"/>
      <c r="W204" s="668"/>
      <c r="X204" s="668"/>
      <c r="Y204" s="668"/>
      <c r="Z204" s="466">
        <v>65</v>
      </c>
      <c r="AA204" s="466">
        <v>0</v>
      </c>
      <c r="AB204" s="21">
        <v>65</v>
      </c>
      <c r="AC204" s="21">
        <v>65</v>
      </c>
      <c r="AD204" s="21"/>
      <c r="AE204" s="21">
        <v>65</v>
      </c>
      <c r="AF204" s="21">
        <v>64.999570000000006</v>
      </c>
      <c r="AG204" s="21">
        <v>0</v>
      </c>
      <c r="AH204" s="21">
        <v>64.999570000000006</v>
      </c>
      <c r="AI204" s="668"/>
      <c r="AJ204" s="668"/>
      <c r="AK204" s="668" t="s">
        <v>12235</v>
      </c>
      <c r="AL204" s="2601">
        <v>0.25</v>
      </c>
      <c r="AM204" s="1861">
        <v>0</v>
      </c>
    </row>
    <row r="205" spans="1:39" ht="78.75">
      <c r="A205" s="1862">
        <v>2619</v>
      </c>
      <c r="B205" s="1868" t="s">
        <v>6642</v>
      </c>
      <c r="C205" s="666" t="s">
        <v>6643</v>
      </c>
      <c r="D205" s="664" t="s">
        <v>39</v>
      </c>
      <c r="E205" s="664" t="s">
        <v>6338</v>
      </c>
      <c r="F205" s="1866" t="s">
        <v>26</v>
      </c>
      <c r="G205" s="1861">
        <v>198.773</v>
      </c>
      <c r="H205" s="1889">
        <v>0</v>
      </c>
      <c r="I205" s="1890">
        <v>17.437999999999999</v>
      </c>
      <c r="J205" s="668">
        <v>0</v>
      </c>
      <c r="K205" s="1861">
        <v>17.437999999999999</v>
      </c>
      <c r="L205" s="1861">
        <v>181.33500000000001</v>
      </c>
      <c r="M205" s="668">
        <v>181.33500000000001</v>
      </c>
      <c r="N205" s="668">
        <v>0</v>
      </c>
      <c r="O205" s="668">
        <v>181.33500000000001</v>
      </c>
      <c r="P205" s="668"/>
      <c r="Q205" s="668"/>
      <c r="R205" s="668"/>
      <c r="S205" s="668"/>
      <c r="T205" s="668"/>
      <c r="U205" s="668"/>
      <c r="V205" s="668"/>
      <c r="W205" s="668"/>
      <c r="X205" s="668"/>
      <c r="Y205" s="668"/>
      <c r="Z205" s="466">
        <v>181.33500000000001</v>
      </c>
      <c r="AA205" s="466">
        <v>0</v>
      </c>
      <c r="AB205" s="21">
        <v>181.33500000000001</v>
      </c>
      <c r="AC205" s="21">
        <v>181.33449999999999</v>
      </c>
      <c r="AD205" s="21"/>
      <c r="AE205" s="21">
        <v>181.33449999999999</v>
      </c>
      <c r="AF205" s="21">
        <v>181.24738400000001</v>
      </c>
      <c r="AG205" s="21">
        <v>0</v>
      </c>
      <c r="AH205" s="21">
        <v>181.24738400000001</v>
      </c>
      <c r="AI205" s="668"/>
      <c r="AJ205" s="668"/>
      <c r="AK205" s="668" t="s">
        <v>10398</v>
      </c>
      <c r="AL205" s="2601">
        <v>0.5</v>
      </c>
      <c r="AM205" s="1861">
        <v>0</v>
      </c>
    </row>
    <row r="206" spans="1:39" ht="63">
      <c r="A206" s="1862">
        <v>2620</v>
      </c>
      <c r="B206" s="1868" t="s">
        <v>6644</v>
      </c>
      <c r="C206" s="666" t="s">
        <v>6645</v>
      </c>
      <c r="D206" s="664" t="s">
        <v>39</v>
      </c>
      <c r="E206" s="664" t="s">
        <v>6338</v>
      </c>
      <c r="F206" s="1866" t="s">
        <v>26</v>
      </c>
      <c r="G206" s="1861">
        <v>76.540999999999997</v>
      </c>
      <c r="H206" s="1889">
        <v>0</v>
      </c>
      <c r="I206" s="1890">
        <v>7.577</v>
      </c>
      <c r="J206" s="668">
        <v>0</v>
      </c>
      <c r="K206" s="1861">
        <v>7.577</v>
      </c>
      <c r="L206" s="1861">
        <v>68.963999999999999</v>
      </c>
      <c r="M206" s="668">
        <v>68.963999999999999</v>
      </c>
      <c r="N206" s="668">
        <v>0</v>
      </c>
      <c r="O206" s="668">
        <v>68.963999999999999</v>
      </c>
      <c r="P206" s="668"/>
      <c r="Q206" s="668"/>
      <c r="R206" s="668"/>
      <c r="S206" s="668"/>
      <c r="T206" s="668"/>
      <c r="U206" s="668"/>
      <c r="V206" s="668"/>
      <c r="W206" s="668"/>
      <c r="X206" s="668"/>
      <c r="Y206" s="668"/>
      <c r="Z206" s="466">
        <v>68.963999999999999</v>
      </c>
      <c r="AA206" s="466">
        <v>0</v>
      </c>
      <c r="AB206" s="21">
        <v>68.963999999999999</v>
      </c>
      <c r="AC206" s="21">
        <v>68.963999999999999</v>
      </c>
      <c r="AD206" s="21"/>
      <c r="AE206" s="21">
        <v>68.963999999999999</v>
      </c>
      <c r="AF206" s="21">
        <v>68.959187999999997</v>
      </c>
      <c r="AG206" s="21">
        <v>0</v>
      </c>
      <c r="AH206" s="21">
        <v>68.959187999999997</v>
      </c>
      <c r="AI206" s="668"/>
      <c r="AJ206" s="668"/>
      <c r="AK206" s="668" t="s">
        <v>9735</v>
      </c>
      <c r="AL206" s="2601">
        <v>0.5</v>
      </c>
      <c r="AM206" s="1861">
        <v>0</v>
      </c>
    </row>
    <row r="207" spans="1:39" ht="204.75">
      <c r="A207" s="1862">
        <v>2621</v>
      </c>
      <c r="B207" s="1868" t="s">
        <v>6646</v>
      </c>
      <c r="C207" s="666" t="s">
        <v>6647</v>
      </c>
      <c r="D207" s="664" t="s">
        <v>342</v>
      </c>
      <c r="E207" s="664" t="s">
        <v>6343</v>
      </c>
      <c r="F207" s="1866" t="s">
        <v>26</v>
      </c>
      <c r="G207" s="1861">
        <v>130</v>
      </c>
      <c r="H207" s="1889">
        <v>8.125</v>
      </c>
      <c r="I207" s="1890">
        <v>56.874750000000006</v>
      </c>
      <c r="J207" s="668">
        <v>0</v>
      </c>
      <c r="K207" s="1861">
        <v>64.999750000000006</v>
      </c>
      <c r="L207" s="1861">
        <v>65.000249999999994</v>
      </c>
      <c r="M207" s="668">
        <v>65</v>
      </c>
      <c r="N207" s="668">
        <v>0</v>
      </c>
      <c r="O207" s="668">
        <v>65</v>
      </c>
      <c r="P207" s="668"/>
      <c r="Q207" s="668"/>
      <c r="R207" s="668"/>
      <c r="S207" s="668"/>
      <c r="T207" s="668"/>
      <c r="U207" s="668"/>
      <c r="V207" s="668"/>
      <c r="W207" s="668"/>
      <c r="X207" s="668"/>
      <c r="Y207" s="668"/>
      <c r="Z207" s="466">
        <v>65</v>
      </c>
      <c r="AA207" s="466">
        <v>0</v>
      </c>
      <c r="AB207" s="21">
        <v>65</v>
      </c>
      <c r="AC207" s="21">
        <v>65</v>
      </c>
      <c r="AD207" s="21"/>
      <c r="AE207" s="21">
        <v>65</v>
      </c>
      <c r="AF207" s="21">
        <v>64.871493999999998</v>
      </c>
      <c r="AG207" s="21">
        <v>0</v>
      </c>
      <c r="AH207" s="21">
        <v>64.871493999999998</v>
      </c>
      <c r="AI207" s="668"/>
      <c r="AJ207" s="668"/>
      <c r="AK207" s="668" t="s">
        <v>10398</v>
      </c>
      <c r="AL207" s="2601">
        <v>0.5</v>
      </c>
      <c r="AM207" s="1861">
        <v>0</v>
      </c>
    </row>
    <row r="208" spans="1:39" ht="141.75">
      <c r="A208" s="1862">
        <v>2622</v>
      </c>
      <c r="B208" s="1868" t="s">
        <v>6648</v>
      </c>
      <c r="C208" s="666" t="s">
        <v>6649</v>
      </c>
      <c r="D208" s="664" t="s">
        <v>342</v>
      </c>
      <c r="E208" s="664" t="s">
        <v>6343</v>
      </c>
      <c r="F208" s="1866" t="s">
        <v>26</v>
      </c>
      <c r="G208" s="1861">
        <v>100</v>
      </c>
      <c r="H208" s="1889">
        <v>6.25</v>
      </c>
      <c r="I208" s="1890">
        <v>43.75</v>
      </c>
      <c r="J208" s="668">
        <v>0</v>
      </c>
      <c r="K208" s="1861">
        <v>50</v>
      </c>
      <c r="L208" s="1861">
        <v>50</v>
      </c>
      <c r="M208" s="668">
        <v>50</v>
      </c>
      <c r="N208" s="668">
        <v>0</v>
      </c>
      <c r="O208" s="668">
        <v>50</v>
      </c>
      <c r="P208" s="668"/>
      <c r="Q208" s="668"/>
      <c r="R208" s="668"/>
      <c r="S208" s="668"/>
      <c r="T208" s="668"/>
      <c r="U208" s="668"/>
      <c r="V208" s="668"/>
      <c r="W208" s="668"/>
      <c r="X208" s="668"/>
      <c r="Y208" s="668"/>
      <c r="Z208" s="466">
        <v>50</v>
      </c>
      <c r="AA208" s="466">
        <v>0</v>
      </c>
      <c r="AB208" s="21">
        <v>50</v>
      </c>
      <c r="AC208" s="21">
        <v>50</v>
      </c>
      <c r="AD208" s="21"/>
      <c r="AE208" s="21">
        <v>50</v>
      </c>
      <c r="AF208" s="21">
        <v>47.23021</v>
      </c>
      <c r="AG208" s="21">
        <v>0</v>
      </c>
      <c r="AH208" s="21">
        <v>47.23021</v>
      </c>
      <c r="AI208" s="668"/>
      <c r="AJ208" s="668"/>
      <c r="AK208" s="668" t="s">
        <v>9259</v>
      </c>
      <c r="AL208" s="2601">
        <v>1</v>
      </c>
      <c r="AM208" s="1861">
        <v>0</v>
      </c>
    </row>
    <row r="209" spans="1:42" ht="47.25">
      <c r="A209" s="1862">
        <v>2623</v>
      </c>
      <c r="B209" s="1868" t="s">
        <v>6650</v>
      </c>
      <c r="C209" s="666" t="s">
        <v>6651</v>
      </c>
      <c r="D209" s="664" t="s">
        <v>342</v>
      </c>
      <c r="E209" s="664" t="s">
        <v>6343</v>
      </c>
      <c r="F209" s="1866" t="s">
        <v>26</v>
      </c>
      <c r="G209" s="1861">
        <v>50</v>
      </c>
      <c r="H209" s="1889">
        <v>3.125</v>
      </c>
      <c r="I209" s="1890">
        <v>21.874750000000002</v>
      </c>
      <c r="J209" s="668">
        <v>0</v>
      </c>
      <c r="K209" s="1861">
        <v>24.999750000000002</v>
      </c>
      <c r="L209" s="1861">
        <v>25.000249999999998</v>
      </c>
      <c r="M209" s="668">
        <v>25</v>
      </c>
      <c r="N209" s="668">
        <v>0</v>
      </c>
      <c r="O209" s="668">
        <v>25</v>
      </c>
      <c r="P209" s="668"/>
      <c r="Q209" s="668"/>
      <c r="R209" s="668"/>
      <c r="S209" s="668"/>
      <c r="T209" s="668"/>
      <c r="U209" s="668"/>
      <c r="V209" s="668"/>
      <c r="W209" s="668"/>
      <c r="X209" s="668"/>
      <c r="Y209" s="668"/>
      <c r="Z209" s="466">
        <v>25</v>
      </c>
      <c r="AA209" s="466">
        <v>0</v>
      </c>
      <c r="AB209" s="21">
        <v>25</v>
      </c>
      <c r="AC209" s="21">
        <v>25</v>
      </c>
      <c r="AD209" s="21"/>
      <c r="AE209" s="21">
        <v>25</v>
      </c>
      <c r="AF209" s="21">
        <v>18.944845999999998</v>
      </c>
      <c r="AG209" s="21">
        <v>0</v>
      </c>
      <c r="AH209" s="21">
        <v>18.944845999999998</v>
      </c>
      <c r="AI209" s="668"/>
      <c r="AJ209" s="668"/>
      <c r="AK209" s="668" t="s">
        <v>9259</v>
      </c>
      <c r="AL209" s="2601">
        <v>1</v>
      </c>
      <c r="AM209" s="1861">
        <v>0</v>
      </c>
    </row>
    <row r="210" spans="1:42" ht="63">
      <c r="A210" s="1862">
        <v>2624</v>
      </c>
      <c r="B210" s="1868" t="s">
        <v>6652</v>
      </c>
      <c r="C210" s="666" t="s">
        <v>6653</v>
      </c>
      <c r="D210" s="664" t="s">
        <v>342</v>
      </c>
      <c r="E210" s="664" t="s">
        <v>6343</v>
      </c>
      <c r="F210" s="1866" t="s">
        <v>26</v>
      </c>
      <c r="G210" s="1861">
        <v>62</v>
      </c>
      <c r="H210" s="1889">
        <v>3.875</v>
      </c>
      <c r="I210" s="1890">
        <v>27.125</v>
      </c>
      <c r="J210" s="668">
        <v>0</v>
      </c>
      <c r="K210" s="1861">
        <v>31</v>
      </c>
      <c r="L210" s="1861">
        <v>31</v>
      </c>
      <c r="M210" s="668">
        <v>31</v>
      </c>
      <c r="N210" s="668">
        <v>0</v>
      </c>
      <c r="O210" s="668">
        <v>31</v>
      </c>
      <c r="P210" s="668"/>
      <c r="Q210" s="668"/>
      <c r="R210" s="668"/>
      <c r="S210" s="668"/>
      <c r="T210" s="668"/>
      <c r="U210" s="668"/>
      <c r="V210" s="668"/>
      <c r="W210" s="668"/>
      <c r="X210" s="668"/>
      <c r="Y210" s="668"/>
      <c r="Z210" s="466">
        <v>31</v>
      </c>
      <c r="AA210" s="466">
        <v>0</v>
      </c>
      <c r="AB210" s="21">
        <v>31</v>
      </c>
      <c r="AC210" s="21">
        <v>31</v>
      </c>
      <c r="AD210" s="21"/>
      <c r="AE210" s="21">
        <v>31</v>
      </c>
      <c r="AF210" s="21">
        <v>28.088132999999999</v>
      </c>
      <c r="AG210" s="21">
        <v>0</v>
      </c>
      <c r="AH210" s="21">
        <v>28.088132999999999</v>
      </c>
      <c r="AI210" s="668"/>
      <c r="AJ210" s="668"/>
      <c r="AK210" s="668" t="s">
        <v>9259</v>
      </c>
      <c r="AL210" s="2601">
        <v>1</v>
      </c>
      <c r="AM210" s="1861">
        <v>0</v>
      </c>
    </row>
    <row r="211" spans="1:42" ht="126">
      <c r="A211" s="1862">
        <v>2625</v>
      </c>
      <c r="B211" s="1868" t="s">
        <v>6654</v>
      </c>
      <c r="C211" s="666" t="s">
        <v>6655</v>
      </c>
      <c r="D211" s="664" t="s">
        <v>342</v>
      </c>
      <c r="E211" s="664" t="s">
        <v>6343</v>
      </c>
      <c r="F211" s="1866" t="s">
        <v>26</v>
      </c>
      <c r="G211" s="1861">
        <v>100</v>
      </c>
      <c r="H211" s="1889">
        <v>6.25</v>
      </c>
      <c r="I211" s="1890">
        <v>43.75</v>
      </c>
      <c r="J211" s="668">
        <v>0</v>
      </c>
      <c r="K211" s="1861">
        <v>50</v>
      </c>
      <c r="L211" s="1861">
        <v>50</v>
      </c>
      <c r="M211" s="668">
        <v>50</v>
      </c>
      <c r="N211" s="668">
        <v>0</v>
      </c>
      <c r="O211" s="668">
        <v>50</v>
      </c>
      <c r="P211" s="668"/>
      <c r="Q211" s="668"/>
      <c r="R211" s="668"/>
      <c r="S211" s="668"/>
      <c r="T211" s="668"/>
      <c r="U211" s="668"/>
      <c r="V211" s="668"/>
      <c r="W211" s="668"/>
      <c r="X211" s="668"/>
      <c r="Y211" s="668"/>
      <c r="Z211" s="466">
        <v>50</v>
      </c>
      <c r="AA211" s="466">
        <v>0</v>
      </c>
      <c r="AB211" s="21">
        <v>50</v>
      </c>
      <c r="AC211" s="21">
        <v>50</v>
      </c>
      <c r="AD211" s="21"/>
      <c r="AE211" s="21">
        <v>50</v>
      </c>
      <c r="AF211" s="21">
        <v>49.996301000000003</v>
      </c>
      <c r="AG211" s="21">
        <v>0</v>
      </c>
      <c r="AH211" s="21">
        <v>49.996301000000003</v>
      </c>
      <c r="AI211" s="668"/>
      <c r="AJ211" s="668"/>
      <c r="AK211" s="668" t="s">
        <v>9259</v>
      </c>
      <c r="AL211" s="2601">
        <v>1</v>
      </c>
      <c r="AM211" s="1861">
        <v>0</v>
      </c>
    </row>
    <row r="212" spans="1:42" ht="63">
      <c r="A212" s="1862">
        <v>2626</v>
      </c>
      <c r="B212" s="1868" t="s">
        <v>6656</v>
      </c>
      <c r="C212" s="666" t="s">
        <v>6657</v>
      </c>
      <c r="D212" s="664" t="s">
        <v>297</v>
      </c>
      <c r="E212" s="664" t="s">
        <v>6362</v>
      </c>
      <c r="F212" s="1866" t="s">
        <v>26</v>
      </c>
      <c r="G212" s="1861">
        <v>148.72999999999999</v>
      </c>
      <c r="H212" s="1889">
        <v>0</v>
      </c>
      <c r="I212" s="1890">
        <v>59.746000000000002</v>
      </c>
      <c r="J212" s="668">
        <v>0</v>
      </c>
      <c r="K212" s="1861">
        <v>59.746000000000002</v>
      </c>
      <c r="L212" s="1861">
        <v>88.98399999999998</v>
      </c>
      <c r="M212" s="668">
        <v>88.983999999999995</v>
      </c>
      <c r="N212" s="668">
        <v>0</v>
      </c>
      <c r="O212" s="668">
        <v>88.983999999999995</v>
      </c>
      <c r="P212" s="668"/>
      <c r="Q212" s="668"/>
      <c r="R212" s="668"/>
      <c r="S212" s="668"/>
      <c r="T212" s="668"/>
      <c r="U212" s="668"/>
      <c r="V212" s="668"/>
      <c r="W212" s="668"/>
      <c r="X212" s="668"/>
      <c r="Y212" s="668"/>
      <c r="Z212" s="466">
        <v>88.983999999999995</v>
      </c>
      <c r="AA212" s="466">
        <v>0</v>
      </c>
      <c r="AB212" s="21">
        <v>88.983999999999995</v>
      </c>
      <c r="AC212" s="21">
        <v>88.983999999999995</v>
      </c>
      <c r="AD212" s="21"/>
      <c r="AE212" s="21">
        <v>88.983999999999995</v>
      </c>
      <c r="AF212" s="21">
        <v>88.967507999999995</v>
      </c>
      <c r="AG212" s="21">
        <v>0</v>
      </c>
      <c r="AH212" s="21">
        <v>88.967507999999995</v>
      </c>
      <c r="AI212" s="668"/>
      <c r="AJ212" s="668"/>
      <c r="AK212" s="668" t="s">
        <v>10848</v>
      </c>
      <c r="AL212" s="2601">
        <v>0.5</v>
      </c>
      <c r="AM212" s="1861">
        <v>0</v>
      </c>
    </row>
    <row r="213" spans="1:42" ht="78.75">
      <c r="A213" s="1862">
        <v>2627</v>
      </c>
      <c r="B213" s="1868" t="s">
        <v>6658</v>
      </c>
      <c r="C213" s="666" t="s">
        <v>6659</v>
      </c>
      <c r="D213" s="664" t="s">
        <v>297</v>
      </c>
      <c r="E213" s="664" t="s">
        <v>6362</v>
      </c>
      <c r="F213" s="1866" t="s">
        <v>26</v>
      </c>
      <c r="G213" s="1861">
        <v>128.12</v>
      </c>
      <c r="H213" s="1889">
        <v>0</v>
      </c>
      <c r="I213" s="1890">
        <v>41.718000000000004</v>
      </c>
      <c r="J213" s="668">
        <v>0</v>
      </c>
      <c r="K213" s="1861">
        <v>41.718000000000004</v>
      </c>
      <c r="L213" s="1861">
        <v>86.402000000000001</v>
      </c>
      <c r="M213" s="668">
        <v>86.402000000000001</v>
      </c>
      <c r="N213" s="668">
        <v>0</v>
      </c>
      <c r="O213" s="668">
        <v>86.402000000000001</v>
      </c>
      <c r="P213" s="668"/>
      <c r="Q213" s="668"/>
      <c r="R213" s="668"/>
      <c r="S213" s="668"/>
      <c r="T213" s="668"/>
      <c r="U213" s="668"/>
      <c r="V213" s="668"/>
      <c r="W213" s="668"/>
      <c r="X213" s="668"/>
      <c r="Y213" s="668"/>
      <c r="Z213" s="466">
        <v>86.402000000000001</v>
      </c>
      <c r="AA213" s="466">
        <v>0</v>
      </c>
      <c r="AB213" s="21">
        <v>86.402000000000001</v>
      </c>
      <c r="AC213" s="21">
        <v>86.402000000000001</v>
      </c>
      <c r="AD213" s="21"/>
      <c r="AE213" s="21">
        <v>86.402000000000001</v>
      </c>
      <c r="AF213" s="21">
        <v>85.822399000000004</v>
      </c>
      <c r="AG213" s="21">
        <v>0</v>
      </c>
      <c r="AH213" s="21">
        <v>85.822399000000004</v>
      </c>
      <c r="AI213" s="668"/>
      <c r="AJ213" s="668"/>
      <c r="AK213" s="668" t="s">
        <v>9735</v>
      </c>
      <c r="AL213" s="2601">
        <v>0.5</v>
      </c>
      <c r="AM213" s="1861">
        <v>0</v>
      </c>
    </row>
    <row r="214" spans="1:42" ht="63">
      <c r="A214" s="1862">
        <v>2628</v>
      </c>
      <c r="B214" s="1868" t="s">
        <v>6660</v>
      </c>
      <c r="C214" s="666" t="s">
        <v>6661</v>
      </c>
      <c r="D214" s="664" t="s">
        <v>297</v>
      </c>
      <c r="E214" s="664" t="s">
        <v>6362</v>
      </c>
      <c r="F214" s="1866" t="s">
        <v>26</v>
      </c>
      <c r="G214" s="1861">
        <v>103.142</v>
      </c>
      <c r="H214" s="1889">
        <v>0</v>
      </c>
      <c r="I214" s="1890">
        <v>38.628</v>
      </c>
      <c r="J214" s="668">
        <v>0</v>
      </c>
      <c r="K214" s="1861">
        <v>38.628</v>
      </c>
      <c r="L214" s="1861">
        <v>64.513999999999996</v>
      </c>
      <c r="M214" s="668">
        <v>64.513999999999996</v>
      </c>
      <c r="N214" s="668">
        <v>0</v>
      </c>
      <c r="O214" s="668">
        <v>64.513999999999996</v>
      </c>
      <c r="P214" s="668"/>
      <c r="Q214" s="668"/>
      <c r="R214" s="668"/>
      <c r="S214" s="668"/>
      <c r="T214" s="668"/>
      <c r="U214" s="668"/>
      <c r="V214" s="668"/>
      <c r="W214" s="668"/>
      <c r="X214" s="668"/>
      <c r="Y214" s="668"/>
      <c r="Z214" s="466">
        <v>64.513999999999996</v>
      </c>
      <c r="AA214" s="466">
        <v>0</v>
      </c>
      <c r="AB214" s="21">
        <v>64.513999999999996</v>
      </c>
      <c r="AC214" s="21">
        <v>64.513999999999996</v>
      </c>
      <c r="AD214" s="21"/>
      <c r="AE214" s="21">
        <v>64.513999999999996</v>
      </c>
      <c r="AF214" s="21">
        <v>64.034997000000004</v>
      </c>
      <c r="AG214" s="21">
        <v>0</v>
      </c>
      <c r="AH214" s="21">
        <v>64.034997000000004</v>
      </c>
      <c r="AI214" s="668"/>
      <c r="AJ214" s="668"/>
      <c r="AK214" s="668" t="s">
        <v>9735</v>
      </c>
      <c r="AL214" s="2601">
        <v>0.5</v>
      </c>
      <c r="AM214" s="1861">
        <v>0</v>
      </c>
    </row>
    <row r="215" spans="1:42" ht="78.75">
      <c r="A215" s="1862">
        <v>2629</v>
      </c>
      <c r="B215" s="1868" t="s">
        <v>6662</v>
      </c>
      <c r="C215" s="666" t="s">
        <v>6663</v>
      </c>
      <c r="D215" s="664" t="s">
        <v>297</v>
      </c>
      <c r="E215" s="664" t="s">
        <v>6362</v>
      </c>
      <c r="F215" s="1866" t="s">
        <v>26</v>
      </c>
      <c r="G215" s="1861">
        <v>94.616</v>
      </c>
      <c r="H215" s="1889">
        <v>0</v>
      </c>
      <c r="I215" s="1890">
        <v>33.923000000000002</v>
      </c>
      <c r="J215" s="668">
        <v>0</v>
      </c>
      <c r="K215" s="1861">
        <v>33.923000000000002</v>
      </c>
      <c r="L215" s="1861">
        <v>60.692999999999998</v>
      </c>
      <c r="M215" s="668">
        <v>60.692999999999998</v>
      </c>
      <c r="N215" s="668">
        <v>0</v>
      </c>
      <c r="O215" s="668">
        <v>60.692999999999998</v>
      </c>
      <c r="P215" s="668"/>
      <c r="Q215" s="668"/>
      <c r="R215" s="668"/>
      <c r="S215" s="668"/>
      <c r="T215" s="668"/>
      <c r="U215" s="668"/>
      <c r="V215" s="668"/>
      <c r="W215" s="668"/>
      <c r="X215" s="668"/>
      <c r="Y215" s="668"/>
      <c r="Z215" s="466">
        <v>60.692999999999998</v>
      </c>
      <c r="AA215" s="466">
        <v>0</v>
      </c>
      <c r="AB215" s="21">
        <v>60.692999999999998</v>
      </c>
      <c r="AC215" s="21">
        <v>60.692499999999995</v>
      </c>
      <c r="AD215" s="21"/>
      <c r="AE215" s="21">
        <v>60.692499999999995</v>
      </c>
      <c r="AF215" s="21">
        <v>60.692956000000002</v>
      </c>
      <c r="AG215" s="21">
        <v>0</v>
      </c>
      <c r="AH215" s="21">
        <v>60.692956000000002</v>
      </c>
      <c r="AI215" s="668"/>
      <c r="AJ215" s="668"/>
      <c r="AK215" s="668" t="s">
        <v>9735</v>
      </c>
      <c r="AL215" s="2601">
        <v>0.5</v>
      </c>
      <c r="AM215" s="1861">
        <v>0</v>
      </c>
    </row>
    <row r="216" spans="1:42" ht="94.5">
      <c r="A216" s="1862">
        <v>2630</v>
      </c>
      <c r="B216" s="1868" t="s">
        <v>6664</v>
      </c>
      <c r="C216" s="666" t="s">
        <v>6665</v>
      </c>
      <c r="D216" s="664" t="s">
        <v>297</v>
      </c>
      <c r="E216" s="664" t="s">
        <v>6362</v>
      </c>
      <c r="F216" s="1866" t="s">
        <v>26</v>
      </c>
      <c r="G216" s="1861">
        <v>125.574</v>
      </c>
      <c r="H216" s="1889">
        <v>0</v>
      </c>
      <c r="I216" s="1890">
        <v>37.734999999999999</v>
      </c>
      <c r="J216" s="668">
        <v>0</v>
      </c>
      <c r="K216" s="1861">
        <v>37.734999999999999</v>
      </c>
      <c r="L216" s="1861">
        <v>87.838999999999999</v>
      </c>
      <c r="M216" s="668">
        <v>87.838999999999999</v>
      </c>
      <c r="N216" s="668">
        <v>0</v>
      </c>
      <c r="O216" s="668">
        <v>87.838999999999999</v>
      </c>
      <c r="P216" s="668"/>
      <c r="Q216" s="668"/>
      <c r="R216" s="668"/>
      <c r="S216" s="668"/>
      <c r="T216" s="668"/>
      <c r="U216" s="668"/>
      <c r="V216" s="668"/>
      <c r="W216" s="668"/>
      <c r="X216" s="668"/>
      <c r="Y216" s="668"/>
      <c r="Z216" s="466">
        <v>87.838999999999999</v>
      </c>
      <c r="AA216" s="466">
        <v>0</v>
      </c>
      <c r="AB216" s="21">
        <v>87.838999999999999</v>
      </c>
      <c r="AC216" s="21">
        <v>87.838499999999996</v>
      </c>
      <c r="AD216" s="21"/>
      <c r="AE216" s="21">
        <v>87.838499999999996</v>
      </c>
      <c r="AF216" s="21">
        <v>87.822778</v>
      </c>
      <c r="AG216" s="21">
        <v>0</v>
      </c>
      <c r="AH216" s="21">
        <v>87.822778</v>
      </c>
      <c r="AI216" s="668"/>
      <c r="AJ216" s="668"/>
      <c r="AK216" s="668" t="s">
        <v>9735</v>
      </c>
      <c r="AL216" s="2601">
        <v>0.5</v>
      </c>
      <c r="AM216" s="1861">
        <v>0</v>
      </c>
    </row>
    <row r="217" spans="1:42" ht="47.25">
      <c r="A217" s="1862">
        <v>2631</v>
      </c>
      <c r="B217" s="1868" t="s">
        <v>6666</v>
      </c>
      <c r="C217" s="666" t="s">
        <v>6667</v>
      </c>
      <c r="D217" s="664" t="s">
        <v>124</v>
      </c>
      <c r="E217" s="664" t="s">
        <v>6668</v>
      </c>
      <c r="F217" s="1866" t="s">
        <v>26</v>
      </c>
      <c r="G217" s="1861">
        <v>55</v>
      </c>
      <c r="H217" s="1889">
        <v>10.313000000000001</v>
      </c>
      <c r="I217" s="1890">
        <v>40.732999999999997</v>
      </c>
      <c r="J217" s="668">
        <v>0</v>
      </c>
      <c r="K217" s="1861">
        <v>51.045999999999999</v>
      </c>
      <c r="L217" s="1861">
        <v>3.9540000000000006</v>
      </c>
      <c r="M217" s="1861">
        <v>3.9540000000000002</v>
      </c>
      <c r="N217" s="668">
        <v>0</v>
      </c>
      <c r="O217" s="668">
        <v>3.9540000000000002</v>
      </c>
      <c r="P217" s="668"/>
      <c r="Q217" s="668"/>
      <c r="R217" s="668"/>
      <c r="S217" s="668"/>
      <c r="T217" s="668"/>
      <c r="U217" s="668"/>
      <c r="V217" s="668"/>
      <c r="W217" s="668"/>
      <c r="X217" s="668"/>
      <c r="Y217" s="668"/>
      <c r="Z217" s="466">
        <v>3.9540000000000002</v>
      </c>
      <c r="AA217" s="466">
        <v>0</v>
      </c>
      <c r="AB217" s="21">
        <v>3.9540000000000002</v>
      </c>
      <c r="AC217" s="21">
        <v>0.98850000000000005</v>
      </c>
      <c r="AD217" s="21"/>
      <c r="AE217" s="21">
        <v>0.98850000000000005</v>
      </c>
      <c r="AF217" s="21">
        <v>0.98850000000000005</v>
      </c>
      <c r="AG217" s="21">
        <v>0</v>
      </c>
      <c r="AH217" s="21">
        <v>0.98850000000000005</v>
      </c>
      <c r="AI217" s="668"/>
      <c r="AJ217" s="668"/>
      <c r="AK217" s="668" t="s">
        <v>12199</v>
      </c>
      <c r="AL217" s="2601">
        <v>0.25</v>
      </c>
      <c r="AM217" s="1861">
        <v>0</v>
      </c>
    </row>
    <row r="218" spans="1:42" ht="47.25">
      <c r="A218" s="1862">
        <v>2632</v>
      </c>
      <c r="B218" s="1868" t="s">
        <v>6669</v>
      </c>
      <c r="C218" s="666" t="s">
        <v>6670</v>
      </c>
      <c r="D218" s="664" t="s">
        <v>124</v>
      </c>
      <c r="E218" s="664" t="s">
        <v>6310</v>
      </c>
      <c r="F218" s="1878" t="s">
        <v>115</v>
      </c>
      <c r="G218" s="1861">
        <v>249</v>
      </c>
      <c r="H218" s="1889">
        <v>14.375</v>
      </c>
      <c r="I218" s="1890">
        <v>46.674750000000003</v>
      </c>
      <c r="J218" s="668">
        <v>0</v>
      </c>
      <c r="K218" s="1861">
        <v>61.049750000000003</v>
      </c>
      <c r="L218" s="1861">
        <v>187.95024999999998</v>
      </c>
      <c r="M218" s="668">
        <v>187.95</v>
      </c>
      <c r="N218" s="668">
        <v>0</v>
      </c>
      <c r="O218" s="668">
        <v>187.95</v>
      </c>
      <c r="P218" s="668"/>
      <c r="Q218" s="668"/>
      <c r="R218" s="668"/>
      <c r="S218" s="668"/>
      <c r="T218" s="668"/>
      <c r="U218" s="668"/>
      <c r="V218" s="668"/>
      <c r="W218" s="668"/>
      <c r="X218" s="668"/>
      <c r="Y218" s="668"/>
      <c r="Z218" s="466">
        <v>187.95</v>
      </c>
      <c r="AA218" s="466">
        <v>0</v>
      </c>
      <c r="AB218" s="21">
        <v>187.95</v>
      </c>
      <c r="AC218" s="21">
        <v>187.95</v>
      </c>
      <c r="AD218" s="21"/>
      <c r="AE218" s="21">
        <v>187.95</v>
      </c>
      <c r="AF218" s="21">
        <v>187.949645</v>
      </c>
      <c r="AG218" s="21">
        <v>0</v>
      </c>
      <c r="AH218" s="21">
        <v>187.949645</v>
      </c>
      <c r="AI218" s="668"/>
      <c r="AJ218" s="668"/>
      <c r="AK218" s="668" t="s">
        <v>9735</v>
      </c>
      <c r="AL218" s="2601">
        <v>0.5</v>
      </c>
      <c r="AM218" s="1861">
        <v>0</v>
      </c>
    </row>
    <row r="219" spans="1:42" ht="63">
      <c r="A219" s="1862">
        <v>2633</v>
      </c>
      <c r="B219" s="1868" t="s">
        <v>6671</v>
      </c>
      <c r="C219" s="666" t="s">
        <v>6672</v>
      </c>
      <c r="D219" s="664" t="s">
        <v>124</v>
      </c>
      <c r="E219" s="664" t="s">
        <v>6299</v>
      </c>
      <c r="F219" s="1866" t="s">
        <v>26</v>
      </c>
      <c r="G219" s="1861">
        <v>100</v>
      </c>
      <c r="H219" s="1889">
        <v>25</v>
      </c>
      <c r="I219" s="1890">
        <v>25</v>
      </c>
      <c r="J219" s="668">
        <v>0</v>
      </c>
      <c r="K219" s="1861">
        <v>50</v>
      </c>
      <c r="L219" s="1861">
        <v>50</v>
      </c>
      <c r="M219" s="668">
        <v>50</v>
      </c>
      <c r="N219" s="668">
        <v>0</v>
      </c>
      <c r="O219" s="668">
        <v>50</v>
      </c>
      <c r="P219" s="668"/>
      <c r="Q219" s="668"/>
      <c r="R219" s="668"/>
      <c r="S219" s="668"/>
      <c r="T219" s="668"/>
      <c r="U219" s="668"/>
      <c r="V219" s="668"/>
      <c r="W219" s="668"/>
      <c r="X219" s="668"/>
      <c r="Y219" s="668"/>
      <c r="Z219" s="466">
        <v>50</v>
      </c>
      <c r="AA219" s="466">
        <v>0</v>
      </c>
      <c r="AB219" s="21">
        <v>50</v>
      </c>
      <c r="AC219" s="21">
        <v>50</v>
      </c>
      <c r="AD219" s="21"/>
      <c r="AE219" s="21">
        <v>50</v>
      </c>
      <c r="AF219" s="21">
        <v>49.999479000000001</v>
      </c>
      <c r="AG219" s="21">
        <v>0</v>
      </c>
      <c r="AH219" s="21">
        <v>49.999479000000001</v>
      </c>
      <c r="AI219" s="668"/>
      <c r="AJ219" s="668" t="s">
        <v>9426</v>
      </c>
      <c r="AK219" s="668" t="s">
        <v>9259</v>
      </c>
      <c r="AL219" s="2601">
        <v>1</v>
      </c>
      <c r="AM219" s="1861">
        <v>0</v>
      </c>
    </row>
    <row r="220" spans="1:42" ht="47.25">
      <c r="A220" s="1862">
        <v>2634</v>
      </c>
      <c r="B220" s="1868" t="s">
        <v>6673</v>
      </c>
      <c r="C220" s="666" t="s">
        <v>6674</v>
      </c>
      <c r="D220" s="664" t="s">
        <v>124</v>
      </c>
      <c r="E220" s="664" t="s">
        <v>6299</v>
      </c>
      <c r="F220" s="1866" t="s">
        <v>26</v>
      </c>
      <c r="G220" s="1861">
        <v>150</v>
      </c>
      <c r="H220" s="1889">
        <v>37.5</v>
      </c>
      <c r="I220" s="1890">
        <v>37.5</v>
      </c>
      <c r="J220" s="668">
        <v>0</v>
      </c>
      <c r="K220" s="1861">
        <v>75</v>
      </c>
      <c r="L220" s="1861">
        <v>75</v>
      </c>
      <c r="M220" s="668">
        <v>75</v>
      </c>
      <c r="N220" s="668">
        <v>0</v>
      </c>
      <c r="O220" s="668">
        <v>75</v>
      </c>
      <c r="P220" s="668"/>
      <c r="Q220" s="668"/>
      <c r="R220" s="668"/>
      <c r="S220" s="668"/>
      <c r="T220" s="668"/>
      <c r="U220" s="668"/>
      <c r="V220" s="668"/>
      <c r="W220" s="668"/>
      <c r="X220" s="668"/>
      <c r="Y220" s="668"/>
      <c r="Z220" s="466">
        <v>75</v>
      </c>
      <c r="AA220" s="466">
        <v>0</v>
      </c>
      <c r="AB220" s="21">
        <v>75</v>
      </c>
      <c r="AC220" s="21">
        <v>75</v>
      </c>
      <c r="AD220" s="21"/>
      <c r="AE220" s="21">
        <v>75</v>
      </c>
      <c r="AF220" s="21">
        <v>74.973133000000004</v>
      </c>
      <c r="AG220" s="21">
        <v>0</v>
      </c>
      <c r="AH220" s="21">
        <v>74.973133000000004</v>
      </c>
      <c r="AI220" s="668"/>
      <c r="AJ220" s="668"/>
      <c r="AK220" s="668" t="s">
        <v>9467</v>
      </c>
      <c r="AL220" s="2601">
        <v>0.5</v>
      </c>
      <c r="AM220" s="1861">
        <v>0</v>
      </c>
      <c r="AN220" s="2861"/>
      <c r="AO220" s="2861"/>
      <c r="AP220" s="2861"/>
    </row>
    <row r="221" spans="1:42" ht="78.75">
      <c r="A221" s="1862">
        <v>2635</v>
      </c>
      <c r="B221" s="1868" t="s">
        <v>6675</v>
      </c>
      <c r="C221" s="666" t="s">
        <v>6676</v>
      </c>
      <c r="D221" s="664" t="s">
        <v>124</v>
      </c>
      <c r="E221" s="664" t="s">
        <v>6299</v>
      </c>
      <c r="F221" s="1866" t="s">
        <v>26</v>
      </c>
      <c r="G221" s="1861">
        <v>50</v>
      </c>
      <c r="H221" s="1889">
        <v>12.5</v>
      </c>
      <c r="I221" s="1890">
        <v>12.5</v>
      </c>
      <c r="J221" s="668">
        <v>0</v>
      </c>
      <c r="K221" s="1861">
        <v>25</v>
      </c>
      <c r="L221" s="1861">
        <v>25</v>
      </c>
      <c r="M221" s="668">
        <v>25</v>
      </c>
      <c r="N221" s="668">
        <v>0</v>
      </c>
      <c r="O221" s="668">
        <v>25</v>
      </c>
      <c r="P221" s="668"/>
      <c r="Q221" s="668"/>
      <c r="R221" s="668"/>
      <c r="S221" s="668"/>
      <c r="T221" s="668"/>
      <c r="U221" s="668"/>
      <c r="V221" s="668"/>
      <c r="W221" s="668"/>
      <c r="X221" s="668"/>
      <c r="Y221" s="668"/>
      <c r="Z221" s="466">
        <v>25</v>
      </c>
      <c r="AA221" s="466">
        <v>0</v>
      </c>
      <c r="AB221" s="21">
        <v>25</v>
      </c>
      <c r="AC221" s="21">
        <v>25</v>
      </c>
      <c r="AD221" s="21"/>
      <c r="AE221" s="21">
        <v>25</v>
      </c>
      <c r="AF221" s="21">
        <v>24.999938</v>
      </c>
      <c r="AG221" s="21">
        <v>0</v>
      </c>
      <c r="AH221" s="21">
        <v>24.999938</v>
      </c>
      <c r="AI221" s="668"/>
      <c r="AJ221" s="668" t="s">
        <v>12964</v>
      </c>
      <c r="AK221" s="668" t="s">
        <v>9259</v>
      </c>
      <c r="AL221" s="2601">
        <v>1</v>
      </c>
      <c r="AM221" s="1861">
        <v>0</v>
      </c>
    </row>
    <row r="222" spans="1:42" ht="94.5">
      <c r="A222" s="1862">
        <v>2636</v>
      </c>
      <c r="B222" s="1868" t="s">
        <v>6677</v>
      </c>
      <c r="C222" s="666" t="s">
        <v>6678</v>
      </c>
      <c r="D222" s="664" t="s">
        <v>124</v>
      </c>
      <c r="E222" s="664" t="s">
        <v>6338</v>
      </c>
      <c r="F222" s="1866" t="s">
        <v>26</v>
      </c>
      <c r="G222" s="1861">
        <v>100</v>
      </c>
      <c r="H222" s="1889">
        <v>12.5</v>
      </c>
      <c r="I222" s="1890">
        <v>37.5</v>
      </c>
      <c r="J222" s="668">
        <v>0</v>
      </c>
      <c r="K222" s="1861">
        <v>50</v>
      </c>
      <c r="L222" s="1861">
        <v>50</v>
      </c>
      <c r="M222" s="668">
        <v>50</v>
      </c>
      <c r="N222" s="668">
        <v>0</v>
      </c>
      <c r="O222" s="668">
        <v>50</v>
      </c>
      <c r="P222" s="668"/>
      <c r="Q222" s="668"/>
      <c r="R222" s="668"/>
      <c r="S222" s="668"/>
      <c r="T222" s="668"/>
      <c r="U222" s="668"/>
      <c r="V222" s="668"/>
      <c r="W222" s="668"/>
      <c r="X222" s="668"/>
      <c r="Y222" s="668"/>
      <c r="Z222" s="466">
        <v>50</v>
      </c>
      <c r="AA222" s="466">
        <v>0</v>
      </c>
      <c r="AB222" s="21">
        <v>50</v>
      </c>
      <c r="AC222" s="21">
        <v>50</v>
      </c>
      <c r="AD222" s="21"/>
      <c r="AE222" s="21">
        <v>50</v>
      </c>
      <c r="AF222" s="21">
        <v>49.941639000000002</v>
      </c>
      <c r="AG222" s="21">
        <v>0</v>
      </c>
      <c r="AH222" s="21">
        <v>49.941639000000002</v>
      </c>
      <c r="AI222" s="668"/>
      <c r="AJ222" s="668" t="s">
        <v>11917</v>
      </c>
      <c r="AK222" s="668" t="s">
        <v>9259</v>
      </c>
      <c r="AL222" s="2601">
        <v>1</v>
      </c>
      <c r="AM222" s="1861">
        <v>0</v>
      </c>
    </row>
    <row r="223" spans="1:42" ht="78.75">
      <c r="A223" s="1862">
        <v>2637</v>
      </c>
      <c r="B223" s="1868" t="s">
        <v>6679</v>
      </c>
      <c r="C223" s="666" t="s">
        <v>6680</v>
      </c>
      <c r="D223" s="664" t="s">
        <v>124</v>
      </c>
      <c r="E223" s="664" t="s">
        <v>6338</v>
      </c>
      <c r="F223" s="1866" t="s">
        <v>26</v>
      </c>
      <c r="G223" s="1861">
        <v>200</v>
      </c>
      <c r="H223" s="1889">
        <v>25</v>
      </c>
      <c r="I223" s="1890">
        <v>75</v>
      </c>
      <c r="J223" s="668">
        <v>0</v>
      </c>
      <c r="K223" s="1861">
        <v>100</v>
      </c>
      <c r="L223" s="1861">
        <v>100</v>
      </c>
      <c r="M223" s="668">
        <v>100</v>
      </c>
      <c r="N223" s="668">
        <v>0</v>
      </c>
      <c r="O223" s="668">
        <v>100</v>
      </c>
      <c r="P223" s="668"/>
      <c r="Q223" s="668"/>
      <c r="R223" s="668"/>
      <c r="S223" s="668"/>
      <c r="T223" s="668"/>
      <c r="U223" s="668"/>
      <c r="V223" s="668"/>
      <c r="W223" s="668"/>
      <c r="X223" s="668"/>
      <c r="Y223" s="668"/>
      <c r="Z223" s="466">
        <v>100</v>
      </c>
      <c r="AA223" s="466">
        <v>0</v>
      </c>
      <c r="AB223" s="21">
        <v>100</v>
      </c>
      <c r="AC223" s="21">
        <v>100</v>
      </c>
      <c r="AD223" s="21"/>
      <c r="AE223" s="21">
        <v>100</v>
      </c>
      <c r="AF223" s="21">
        <v>99.997113999999996</v>
      </c>
      <c r="AG223" s="21">
        <v>0</v>
      </c>
      <c r="AH223" s="21">
        <v>99.997113999999996</v>
      </c>
      <c r="AI223" s="668"/>
      <c r="AJ223" s="668"/>
      <c r="AK223" s="668" t="s">
        <v>9467</v>
      </c>
      <c r="AL223" s="2601">
        <v>0.5</v>
      </c>
      <c r="AM223" s="1861">
        <v>0</v>
      </c>
    </row>
    <row r="224" spans="1:42" ht="141.75">
      <c r="A224" s="1862">
        <v>2638</v>
      </c>
      <c r="B224" s="1868" t="s">
        <v>6681</v>
      </c>
      <c r="C224" s="666" t="s">
        <v>6682</v>
      </c>
      <c r="D224" s="664" t="s">
        <v>124</v>
      </c>
      <c r="E224" s="664" t="s">
        <v>6299</v>
      </c>
      <c r="F224" s="1866" t="s">
        <v>26</v>
      </c>
      <c r="G224" s="1861">
        <v>80</v>
      </c>
      <c r="H224" s="1889">
        <v>10</v>
      </c>
      <c r="I224" s="1890">
        <v>30</v>
      </c>
      <c r="J224" s="668">
        <v>0</v>
      </c>
      <c r="K224" s="1861">
        <v>40</v>
      </c>
      <c r="L224" s="1861">
        <v>40</v>
      </c>
      <c r="M224" s="668">
        <v>40</v>
      </c>
      <c r="N224" s="668">
        <v>0</v>
      </c>
      <c r="O224" s="668">
        <v>40</v>
      </c>
      <c r="P224" s="668"/>
      <c r="Q224" s="668"/>
      <c r="R224" s="668"/>
      <c r="S224" s="668"/>
      <c r="T224" s="668"/>
      <c r="U224" s="668"/>
      <c r="V224" s="668"/>
      <c r="W224" s="668"/>
      <c r="X224" s="668"/>
      <c r="Y224" s="668"/>
      <c r="Z224" s="466">
        <v>40</v>
      </c>
      <c r="AA224" s="466">
        <v>0</v>
      </c>
      <c r="AB224" s="21">
        <v>40</v>
      </c>
      <c r="AC224" s="21">
        <v>40</v>
      </c>
      <c r="AD224" s="21"/>
      <c r="AE224" s="21">
        <v>40</v>
      </c>
      <c r="AF224" s="21">
        <v>39.999996000000003</v>
      </c>
      <c r="AG224" s="21">
        <v>0</v>
      </c>
      <c r="AH224" s="21">
        <v>39.999996000000003</v>
      </c>
      <c r="AI224" s="668"/>
      <c r="AJ224" s="668"/>
      <c r="AK224" s="668" t="s">
        <v>9259</v>
      </c>
      <c r="AL224" s="2601">
        <v>1</v>
      </c>
      <c r="AM224" s="1861">
        <v>0</v>
      </c>
    </row>
    <row r="225" spans="1:39" ht="47.25">
      <c r="A225" s="1862">
        <v>2639</v>
      </c>
      <c r="B225" s="1868" t="s">
        <v>6683</v>
      </c>
      <c r="C225" s="666" t="s">
        <v>6684</v>
      </c>
      <c r="D225" s="664" t="s">
        <v>124</v>
      </c>
      <c r="E225" s="664" t="s">
        <v>6299</v>
      </c>
      <c r="F225" s="1866" t="s">
        <v>26</v>
      </c>
      <c r="G225" s="1861">
        <v>100</v>
      </c>
      <c r="H225" s="1889">
        <v>18.75</v>
      </c>
      <c r="I225" s="1890">
        <v>31.25</v>
      </c>
      <c r="J225" s="668">
        <v>0</v>
      </c>
      <c r="K225" s="1861">
        <v>50</v>
      </c>
      <c r="L225" s="1861">
        <v>50</v>
      </c>
      <c r="M225" s="668">
        <v>50</v>
      </c>
      <c r="N225" s="668">
        <v>0</v>
      </c>
      <c r="O225" s="668">
        <v>50</v>
      </c>
      <c r="P225" s="668"/>
      <c r="Q225" s="668"/>
      <c r="R225" s="668"/>
      <c r="S225" s="668"/>
      <c r="T225" s="668"/>
      <c r="U225" s="668"/>
      <c r="V225" s="668"/>
      <c r="W225" s="668"/>
      <c r="X225" s="668"/>
      <c r="Y225" s="668"/>
      <c r="Z225" s="466">
        <v>50</v>
      </c>
      <c r="AA225" s="466">
        <v>0</v>
      </c>
      <c r="AB225" s="21">
        <v>50</v>
      </c>
      <c r="AC225" s="21">
        <v>50</v>
      </c>
      <c r="AD225" s="21"/>
      <c r="AE225" s="21">
        <v>50</v>
      </c>
      <c r="AF225" s="21">
        <v>49.999025000000003</v>
      </c>
      <c r="AG225" s="21">
        <v>0</v>
      </c>
      <c r="AH225" s="21">
        <v>49.999025000000003</v>
      </c>
      <c r="AI225" s="668"/>
      <c r="AJ225" s="668"/>
      <c r="AK225" s="668" t="s">
        <v>9259</v>
      </c>
      <c r="AL225" s="2601">
        <v>1</v>
      </c>
      <c r="AM225" s="1861">
        <v>0</v>
      </c>
    </row>
    <row r="226" spans="1:39" ht="252">
      <c r="A226" s="1862">
        <v>2640</v>
      </c>
      <c r="B226" s="1868" t="s">
        <v>6685</v>
      </c>
      <c r="C226" s="666" t="s">
        <v>6686</v>
      </c>
      <c r="D226" s="664" t="s">
        <v>124</v>
      </c>
      <c r="E226" s="664" t="s">
        <v>6299</v>
      </c>
      <c r="F226" s="1866" t="s">
        <v>26</v>
      </c>
      <c r="G226" s="1861">
        <v>100</v>
      </c>
      <c r="H226" s="1889">
        <v>12.5</v>
      </c>
      <c r="I226" s="1890">
        <v>37.5</v>
      </c>
      <c r="J226" s="668">
        <v>0</v>
      </c>
      <c r="K226" s="1861">
        <v>50</v>
      </c>
      <c r="L226" s="1861">
        <v>50</v>
      </c>
      <c r="M226" s="668">
        <v>50</v>
      </c>
      <c r="N226" s="668">
        <v>0</v>
      </c>
      <c r="O226" s="668">
        <v>50</v>
      </c>
      <c r="P226" s="668"/>
      <c r="Q226" s="668"/>
      <c r="R226" s="668"/>
      <c r="S226" s="668"/>
      <c r="T226" s="668"/>
      <c r="U226" s="668"/>
      <c r="V226" s="668"/>
      <c r="W226" s="668"/>
      <c r="X226" s="668"/>
      <c r="Y226" s="668"/>
      <c r="Z226" s="466">
        <v>50</v>
      </c>
      <c r="AA226" s="466">
        <v>0</v>
      </c>
      <c r="AB226" s="21">
        <v>50</v>
      </c>
      <c r="AC226" s="21">
        <v>50</v>
      </c>
      <c r="AD226" s="21"/>
      <c r="AE226" s="21">
        <v>50</v>
      </c>
      <c r="AF226" s="21">
        <v>49.956446999999997</v>
      </c>
      <c r="AG226" s="21">
        <v>0</v>
      </c>
      <c r="AH226" s="21">
        <v>49.956446999999997</v>
      </c>
      <c r="AI226" s="668"/>
      <c r="AJ226" s="668"/>
      <c r="AK226" s="668" t="s">
        <v>9259</v>
      </c>
      <c r="AL226" s="2601">
        <v>1</v>
      </c>
      <c r="AM226" s="1861">
        <v>0</v>
      </c>
    </row>
    <row r="227" spans="1:39" ht="63">
      <c r="A227" s="1862">
        <v>2641</v>
      </c>
      <c r="B227" s="1868" t="s">
        <v>6687</v>
      </c>
      <c r="C227" s="666" t="s">
        <v>6688</v>
      </c>
      <c r="D227" s="664" t="s">
        <v>124</v>
      </c>
      <c r="E227" s="664" t="s">
        <v>6299</v>
      </c>
      <c r="F227" s="1866" t="s">
        <v>26</v>
      </c>
      <c r="G227" s="1861">
        <v>100</v>
      </c>
      <c r="H227" s="1889">
        <v>25</v>
      </c>
      <c r="I227" s="1890">
        <v>37.5</v>
      </c>
      <c r="J227" s="668">
        <v>0</v>
      </c>
      <c r="K227" s="1861">
        <v>62.5</v>
      </c>
      <c r="L227" s="1861">
        <v>37.5</v>
      </c>
      <c r="M227" s="1861">
        <v>37.5</v>
      </c>
      <c r="N227" s="668">
        <v>0</v>
      </c>
      <c r="O227" s="668">
        <v>37.5</v>
      </c>
      <c r="P227" s="668"/>
      <c r="Q227" s="668"/>
      <c r="R227" s="668"/>
      <c r="S227" s="668"/>
      <c r="T227" s="668"/>
      <c r="U227" s="668"/>
      <c r="V227" s="668"/>
      <c r="W227" s="668"/>
      <c r="X227" s="668"/>
      <c r="Y227" s="668"/>
      <c r="Z227" s="466">
        <v>37.5</v>
      </c>
      <c r="AA227" s="466">
        <v>0</v>
      </c>
      <c r="AB227" s="21">
        <v>37.5</v>
      </c>
      <c r="AC227" s="21">
        <v>37.5</v>
      </c>
      <c r="AD227" s="21"/>
      <c r="AE227" s="21">
        <v>37.5</v>
      </c>
      <c r="AF227" s="21">
        <v>37.497824999999999</v>
      </c>
      <c r="AG227" s="21">
        <v>0</v>
      </c>
      <c r="AH227" s="21">
        <v>37.497824999999999</v>
      </c>
      <c r="AI227" s="668"/>
      <c r="AJ227" s="668"/>
      <c r="AK227" s="668" t="s">
        <v>9259</v>
      </c>
      <c r="AL227" s="2601">
        <v>1</v>
      </c>
      <c r="AM227" s="1861">
        <v>0</v>
      </c>
    </row>
    <row r="228" spans="1:39" ht="285">
      <c r="A228" s="1862">
        <v>2642</v>
      </c>
      <c r="B228" s="1868" t="s">
        <v>6689</v>
      </c>
      <c r="C228" s="1884" t="s">
        <v>6690</v>
      </c>
      <c r="D228" s="664" t="s">
        <v>124</v>
      </c>
      <c r="E228" s="664" t="s">
        <v>6343</v>
      </c>
      <c r="F228" s="1866" t="s">
        <v>26</v>
      </c>
      <c r="G228" s="1861">
        <v>110</v>
      </c>
      <c r="H228" s="1889">
        <v>13.75</v>
      </c>
      <c r="I228" s="1890">
        <v>41.25</v>
      </c>
      <c r="J228" s="668">
        <v>0</v>
      </c>
      <c r="K228" s="1861">
        <v>55</v>
      </c>
      <c r="L228" s="1861">
        <v>55</v>
      </c>
      <c r="M228" s="668">
        <v>55</v>
      </c>
      <c r="N228" s="668">
        <v>0</v>
      </c>
      <c r="O228" s="668">
        <v>55</v>
      </c>
      <c r="P228" s="668"/>
      <c r="Q228" s="668"/>
      <c r="R228" s="668"/>
      <c r="S228" s="668"/>
      <c r="T228" s="668"/>
      <c r="U228" s="668"/>
      <c r="V228" s="668"/>
      <c r="W228" s="668"/>
      <c r="X228" s="668"/>
      <c r="Y228" s="668"/>
      <c r="Z228" s="466">
        <v>55</v>
      </c>
      <c r="AA228" s="466">
        <v>0</v>
      </c>
      <c r="AB228" s="21">
        <v>55</v>
      </c>
      <c r="AC228" s="21">
        <v>55</v>
      </c>
      <c r="AD228" s="21"/>
      <c r="AE228" s="21">
        <v>55</v>
      </c>
      <c r="AF228" s="21">
        <v>55</v>
      </c>
      <c r="AG228" s="21">
        <v>0</v>
      </c>
      <c r="AH228" s="21">
        <v>55</v>
      </c>
      <c r="AI228" s="668"/>
      <c r="AJ228" s="668" t="s">
        <v>9509</v>
      </c>
      <c r="AK228" s="668" t="s">
        <v>9444</v>
      </c>
      <c r="AL228" s="2601">
        <v>0.5</v>
      </c>
      <c r="AM228" s="1861">
        <v>0</v>
      </c>
    </row>
    <row r="229" spans="1:39" s="1896" customFormat="1" ht="31.5">
      <c r="A229" s="1862">
        <v>2643</v>
      </c>
      <c r="B229" s="1868" t="s">
        <v>6691</v>
      </c>
      <c r="C229" s="666" t="s">
        <v>6692</v>
      </c>
      <c r="D229" s="664" t="s">
        <v>332</v>
      </c>
      <c r="E229" s="664" t="s">
        <v>6343</v>
      </c>
      <c r="F229" s="1866" t="s">
        <v>26</v>
      </c>
      <c r="G229" s="1861">
        <v>100</v>
      </c>
      <c r="H229" s="1889">
        <v>12.5</v>
      </c>
      <c r="I229" s="1890">
        <v>37.5</v>
      </c>
      <c r="J229" s="668">
        <v>0</v>
      </c>
      <c r="K229" s="1861">
        <v>50</v>
      </c>
      <c r="L229" s="1861">
        <v>50</v>
      </c>
      <c r="M229" s="668">
        <v>50</v>
      </c>
      <c r="N229" s="668">
        <v>0</v>
      </c>
      <c r="O229" s="668">
        <v>50</v>
      </c>
      <c r="P229" s="668"/>
      <c r="Q229" s="668"/>
      <c r="R229" s="668"/>
      <c r="S229" s="668"/>
      <c r="T229" s="668"/>
      <c r="U229" s="668"/>
      <c r="V229" s="668"/>
      <c r="W229" s="668"/>
      <c r="X229" s="668"/>
      <c r="Y229" s="668"/>
      <c r="Z229" s="466">
        <v>50</v>
      </c>
      <c r="AA229" s="466">
        <v>0</v>
      </c>
      <c r="AB229" s="21">
        <v>50</v>
      </c>
      <c r="AC229" s="21">
        <v>50</v>
      </c>
      <c r="AD229" s="21"/>
      <c r="AE229" s="21">
        <v>50</v>
      </c>
      <c r="AF229" s="21">
        <v>49.998128999999999</v>
      </c>
      <c r="AG229" s="21">
        <v>0</v>
      </c>
      <c r="AH229" s="21">
        <v>49.998128999999999</v>
      </c>
      <c r="AI229" s="668"/>
      <c r="AJ229" s="668"/>
      <c r="AK229" s="668" t="s">
        <v>9259</v>
      </c>
      <c r="AL229" s="2601">
        <v>1</v>
      </c>
      <c r="AM229" s="1861">
        <v>0</v>
      </c>
    </row>
    <row r="230" spans="1:39" s="1896" customFormat="1" ht="31.5">
      <c r="A230" s="1862">
        <v>2644</v>
      </c>
      <c r="B230" s="1868" t="s">
        <v>6693</v>
      </c>
      <c r="C230" s="666" t="s">
        <v>6694</v>
      </c>
      <c r="D230" s="664" t="s">
        <v>332</v>
      </c>
      <c r="E230" s="664" t="s">
        <v>6343</v>
      </c>
      <c r="F230" s="1866" t="s">
        <v>26</v>
      </c>
      <c r="G230" s="1861">
        <v>50</v>
      </c>
      <c r="H230" s="1889">
        <v>6.25</v>
      </c>
      <c r="I230" s="1890">
        <v>18.75</v>
      </c>
      <c r="J230" s="668">
        <v>0</v>
      </c>
      <c r="K230" s="1861">
        <v>25</v>
      </c>
      <c r="L230" s="1861">
        <v>25</v>
      </c>
      <c r="M230" s="668">
        <v>25</v>
      </c>
      <c r="N230" s="668">
        <v>0</v>
      </c>
      <c r="O230" s="668">
        <v>25</v>
      </c>
      <c r="P230" s="668"/>
      <c r="Q230" s="668"/>
      <c r="R230" s="668"/>
      <c r="S230" s="668"/>
      <c r="T230" s="668"/>
      <c r="U230" s="668"/>
      <c r="V230" s="668"/>
      <c r="W230" s="668"/>
      <c r="X230" s="668"/>
      <c r="Y230" s="668"/>
      <c r="Z230" s="466">
        <v>25</v>
      </c>
      <c r="AA230" s="466">
        <v>0</v>
      </c>
      <c r="AB230" s="21">
        <v>25</v>
      </c>
      <c r="AC230" s="21">
        <v>25</v>
      </c>
      <c r="AD230" s="21"/>
      <c r="AE230" s="21">
        <v>25</v>
      </c>
      <c r="AF230" s="21">
        <v>24.999945</v>
      </c>
      <c r="AG230" s="21">
        <v>0</v>
      </c>
      <c r="AH230" s="21">
        <v>24.999945</v>
      </c>
      <c r="AI230" s="668"/>
      <c r="AJ230" s="668"/>
      <c r="AK230" s="668" t="s">
        <v>9259</v>
      </c>
      <c r="AL230" s="2601">
        <v>1</v>
      </c>
      <c r="AM230" s="1861">
        <v>0</v>
      </c>
    </row>
    <row r="231" spans="1:39" s="1896" customFormat="1" ht="94.5">
      <c r="A231" s="1862">
        <v>2645</v>
      </c>
      <c r="B231" s="1868" t="s">
        <v>6695</v>
      </c>
      <c r="C231" s="666" t="s">
        <v>6696</v>
      </c>
      <c r="D231" s="664" t="s">
        <v>332</v>
      </c>
      <c r="E231" s="664" t="s">
        <v>6310</v>
      </c>
      <c r="F231" s="1878" t="s">
        <v>115</v>
      </c>
      <c r="G231" s="1861">
        <v>591.30499999999995</v>
      </c>
      <c r="H231" s="1889">
        <v>50</v>
      </c>
      <c r="I231" s="1890">
        <v>241.30525</v>
      </c>
      <c r="J231" s="668">
        <v>0</v>
      </c>
      <c r="K231" s="1861">
        <v>291.30525</v>
      </c>
      <c r="L231" s="1861">
        <v>299.99974999999995</v>
      </c>
      <c r="M231" s="668">
        <v>70</v>
      </c>
      <c r="N231" s="668">
        <v>0</v>
      </c>
      <c r="O231" s="668">
        <v>70</v>
      </c>
      <c r="P231" s="668"/>
      <c r="Q231" s="668"/>
      <c r="R231" s="668"/>
      <c r="S231" s="668"/>
      <c r="T231" s="668"/>
      <c r="U231" s="668"/>
      <c r="V231" s="668"/>
      <c r="W231" s="668"/>
      <c r="X231" s="668"/>
      <c r="Y231" s="668"/>
      <c r="Z231" s="466">
        <v>70</v>
      </c>
      <c r="AA231" s="466">
        <v>0</v>
      </c>
      <c r="AB231" s="21">
        <v>70</v>
      </c>
      <c r="AC231" s="21">
        <v>70</v>
      </c>
      <c r="AD231" s="21"/>
      <c r="AE231" s="21">
        <v>70</v>
      </c>
      <c r="AF231" s="21">
        <v>69.998136000000002</v>
      </c>
      <c r="AG231" s="21">
        <v>0</v>
      </c>
      <c r="AH231" s="21">
        <v>69.998136000000002</v>
      </c>
      <c r="AI231" s="668"/>
      <c r="AJ231" s="668"/>
      <c r="AK231" s="668" t="s">
        <v>9674</v>
      </c>
      <c r="AL231" s="2601">
        <v>0.25</v>
      </c>
      <c r="AM231" s="1861">
        <v>0</v>
      </c>
    </row>
    <row r="232" spans="1:39" ht="94.5">
      <c r="A232" s="1862">
        <v>2646</v>
      </c>
      <c r="B232" s="1868" t="s">
        <v>6697</v>
      </c>
      <c r="C232" s="666" t="s">
        <v>6698</v>
      </c>
      <c r="D232" s="664" t="s">
        <v>332</v>
      </c>
      <c r="E232" s="664" t="s">
        <v>6310</v>
      </c>
      <c r="F232" s="1878" t="s">
        <v>115</v>
      </c>
      <c r="G232" s="1861">
        <v>266.45</v>
      </c>
      <c r="H232" s="1889">
        <v>26.645499999999998</v>
      </c>
      <c r="I232" s="1890">
        <v>47.96</v>
      </c>
      <c r="J232" s="668">
        <v>0</v>
      </c>
      <c r="K232" s="1861">
        <v>74.605500000000006</v>
      </c>
      <c r="L232" s="1861">
        <v>191.84449999999998</v>
      </c>
      <c r="M232" s="668">
        <v>50</v>
      </c>
      <c r="N232" s="668">
        <v>0</v>
      </c>
      <c r="O232" s="668">
        <v>50</v>
      </c>
      <c r="P232" s="668"/>
      <c r="Q232" s="668"/>
      <c r="R232" s="668"/>
      <c r="S232" s="668"/>
      <c r="T232" s="668"/>
      <c r="U232" s="668"/>
      <c r="V232" s="668"/>
      <c r="W232" s="668"/>
      <c r="X232" s="668"/>
      <c r="Y232" s="668"/>
      <c r="Z232" s="466">
        <v>50</v>
      </c>
      <c r="AA232" s="466">
        <v>0</v>
      </c>
      <c r="AB232" s="21">
        <v>50</v>
      </c>
      <c r="AC232" s="21">
        <v>50</v>
      </c>
      <c r="AD232" s="21"/>
      <c r="AE232" s="21">
        <v>50</v>
      </c>
      <c r="AF232" s="21">
        <v>49.997427999999999</v>
      </c>
      <c r="AG232" s="21">
        <v>0</v>
      </c>
      <c r="AH232" s="21">
        <v>49.997427999999999</v>
      </c>
      <c r="AI232" s="668"/>
      <c r="AJ232" s="668"/>
      <c r="AK232" s="668" t="s">
        <v>12235</v>
      </c>
      <c r="AL232" s="2601">
        <v>0.25</v>
      </c>
      <c r="AM232" s="1861">
        <v>0</v>
      </c>
    </row>
    <row r="233" spans="1:39" ht="31.5">
      <c r="A233" s="1862">
        <v>2647</v>
      </c>
      <c r="B233" s="1868" t="s">
        <v>6699</v>
      </c>
      <c r="C233" s="666" t="s">
        <v>6700</v>
      </c>
      <c r="D233" s="664" t="s">
        <v>332</v>
      </c>
      <c r="E233" s="664" t="s">
        <v>6343</v>
      </c>
      <c r="F233" s="1866" t="s">
        <v>26</v>
      </c>
      <c r="G233" s="1861">
        <v>29.363</v>
      </c>
      <c r="H233" s="1889">
        <v>3.75</v>
      </c>
      <c r="I233" s="1890">
        <v>10.932</v>
      </c>
      <c r="J233" s="668">
        <v>0</v>
      </c>
      <c r="K233" s="1861">
        <v>14.682</v>
      </c>
      <c r="L233" s="1861">
        <v>14.680999999999999</v>
      </c>
      <c r="M233" s="668">
        <v>14.680999999999999</v>
      </c>
      <c r="N233" s="668">
        <v>0</v>
      </c>
      <c r="O233" s="668">
        <v>14.680999999999999</v>
      </c>
      <c r="P233" s="668"/>
      <c r="Q233" s="668"/>
      <c r="R233" s="668"/>
      <c r="S233" s="668"/>
      <c r="T233" s="668"/>
      <c r="U233" s="668"/>
      <c r="V233" s="668"/>
      <c r="W233" s="668"/>
      <c r="X233" s="668"/>
      <c r="Y233" s="668"/>
      <c r="Z233" s="466">
        <v>14.680999999999999</v>
      </c>
      <c r="AA233" s="466">
        <v>0</v>
      </c>
      <c r="AB233" s="21">
        <v>14.680999999999999</v>
      </c>
      <c r="AC233" s="21">
        <v>14.680999999999999</v>
      </c>
      <c r="AD233" s="21"/>
      <c r="AE233" s="21">
        <v>14.680999999999999</v>
      </c>
      <c r="AF233" s="21">
        <v>14.293348999999999</v>
      </c>
      <c r="AG233" s="21">
        <v>0</v>
      </c>
      <c r="AH233" s="21">
        <v>14.293348999999999</v>
      </c>
      <c r="AI233" s="668"/>
      <c r="AJ233" s="668"/>
      <c r="AK233" s="668" t="s">
        <v>9259</v>
      </c>
      <c r="AL233" s="2601">
        <v>1</v>
      </c>
      <c r="AM233" s="1861">
        <v>0</v>
      </c>
    </row>
    <row r="234" spans="1:39" ht="47.25">
      <c r="A234" s="1862">
        <v>2648</v>
      </c>
      <c r="B234" s="1868" t="s">
        <v>6701</v>
      </c>
      <c r="C234" s="666" t="s">
        <v>6702</v>
      </c>
      <c r="D234" s="664" t="s">
        <v>332</v>
      </c>
      <c r="E234" s="664" t="s">
        <v>6343</v>
      </c>
      <c r="F234" s="1866" t="s">
        <v>26</v>
      </c>
      <c r="G234" s="1861">
        <v>30</v>
      </c>
      <c r="H234" s="1889">
        <v>3.75</v>
      </c>
      <c r="I234" s="1890">
        <v>11.25</v>
      </c>
      <c r="J234" s="668">
        <v>0</v>
      </c>
      <c r="K234" s="1861">
        <v>15</v>
      </c>
      <c r="L234" s="1861">
        <v>15</v>
      </c>
      <c r="M234" s="668">
        <v>15</v>
      </c>
      <c r="N234" s="668">
        <v>0</v>
      </c>
      <c r="O234" s="668">
        <v>15</v>
      </c>
      <c r="P234" s="668"/>
      <c r="Q234" s="668"/>
      <c r="R234" s="668"/>
      <c r="S234" s="668"/>
      <c r="T234" s="668"/>
      <c r="U234" s="668"/>
      <c r="V234" s="668"/>
      <c r="W234" s="668"/>
      <c r="X234" s="668"/>
      <c r="Y234" s="668"/>
      <c r="Z234" s="466">
        <v>15</v>
      </c>
      <c r="AA234" s="466">
        <v>0</v>
      </c>
      <c r="AB234" s="21">
        <v>15</v>
      </c>
      <c r="AC234" s="21">
        <v>15</v>
      </c>
      <c r="AD234" s="21"/>
      <c r="AE234" s="21">
        <v>15</v>
      </c>
      <c r="AF234" s="21">
        <v>14.888672</v>
      </c>
      <c r="AG234" s="21">
        <v>0</v>
      </c>
      <c r="AH234" s="21">
        <v>14.888672</v>
      </c>
      <c r="AI234" s="668"/>
      <c r="AJ234" s="668"/>
      <c r="AK234" s="668" t="s">
        <v>9259</v>
      </c>
      <c r="AL234" s="2601">
        <v>1</v>
      </c>
      <c r="AM234" s="1861">
        <v>0</v>
      </c>
    </row>
    <row r="235" spans="1:39" ht="78.75">
      <c r="A235" s="1862">
        <v>2649</v>
      </c>
      <c r="B235" s="1868" t="s">
        <v>6703</v>
      </c>
      <c r="C235" s="666" t="s">
        <v>6704</v>
      </c>
      <c r="D235" s="664" t="s">
        <v>332</v>
      </c>
      <c r="E235" s="664" t="s">
        <v>6343</v>
      </c>
      <c r="F235" s="1866" t="s">
        <v>26</v>
      </c>
      <c r="G235" s="1861">
        <v>35</v>
      </c>
      <c r="H235" s="1889">
        <v>4.3719999999999999</v>
      </c>
      <c r="I235" s="1890">
        <v>13.124000000000001</v>
      </c>
      <c r="J235" s="668">
        <v>0</v>
      </c>
      <c r="K235" s="1861">
        <v>17.496000000000002</v>
      </c>
      <c r="L235" s="1861">
        <v>17.503999999999998</v>
      </c>
      <c r="M235" s="668">
        <v>17.504000000000001</v>
      </c>
      <c r="N235" s="668">
        <v>0</v>
      </c>
      <c r="O235" s="668">
        <v>17.504000000000001</v>
      </c>
      <c r="P235" s="668"/>
      <c r="Q235" s="668"/>
      <c r="R235" s="668"/>
      <c r="S235" s="668"/>
      <c r="T235" s="668"/>
      <c r="U235" s="668"/>
      <c r="V235" s="668"/>
      <c r="W235" s="668"/>
      <c r="X235" s="668"/>
      <c r="Y235" s="668"/>
      <c r="Z235" s="466">
        <v>17.504000000000001</v>
      </c>
      <c r="AA235" s="466">
        <v>0</v>
      </c>
      <c r="AB235" s="21">
        <v>17.504000000000001</v>
      </c>
      <c r="AC235" s="21">
        <v>17.504000000000001</v>
      </c>
      <c r="AD235" s="21"/>
      <c r="AE235" s="21">
        <v>17.504000000000001</v>
      </c>
      <c r="AF235" s="21">
        <v>16.363586000000002</v>
      </c>
      <c r="AG235" s="21">
        <v>0</v>
      </c>
      <c r="AH235" s="21">
        <v>16.363586000000002</v>
      </c>
      <c r="AI235" s="668"/>
      <c r="AJ235" s="668" t="s">
        <v>12964</v>
      </c>
      <c r="AK235" s="668" t="s">
        <v>9259</v>
      </c>
      <c r="AL235" s="2601">
        <v>1</v>
      </c>
      <c r="AM235" s="1861">
        <v>0</v>
      </c>
    </row>
    <row r="236" spans="1:39" ht="47.25">
      <c r="A236" s="1862">
        <v>2650</v>
      </c>
      <c r="B236" s="1868" t="s">
        <v>6705</v>
      </c>
      <c r="C236" s="666" t="s">
        <v>6706</v>
      </c>
      <c r="D236" s="664" t="s">
        <v>332</v>
      </c>
      <c r="E236" s="664" t="s">
        <v>6299</v>
      </c>
      <c r="F236" s="1866" t="s">
        <v>26</v>
      </c>
      <c r="G236" s="1861">
        <v>25</v>
      </c>
      <c r="H236" s="1889">
        <v>3.1254999999999997</v>
      </c>
      <c r="I236" s="1890">
        <v>9.3747499999999988</v>
      </c>
      <c r="J236" s="668">
        <v>0</v>
      </c>
      <c r="K236" s="1861">
        <v>12.500249999999998</v>
      </c>
      <c r="L236" s="1861">
        <v>12.499750000000002</v>
      </c>
      <c r="M236" s="668">
        <v>12.5</v>
      </c>
      <c r="N236" s="668">
        <v>0</v>
      </c>
      <c r="O236" s="668">
        <v>12.5</v>
      </c>
      <c r="P236" s="668"/>
      <c r="Q236" s="668"/>
      <c r="R236" s="668"/>
      <c r="S236" s="668"/>
      <c r="T236" s="668"/>
      <c r="U236" s="668"/>
      <c r="V236" s="668"/>
      <c r="W236" s="668"/>
      <c r="X236" s="668"/>
      <c r="Y236" s="668"/>
      <c r="Z236" s="466">
        <v>12.5</v>
      </c>
      <c r="AA236" s="466">
        <v>0</v>
      </c>
      <c r="AB236" s="21">
        <v>12.5</v>
      </c>
      <c r="AC236" s="21">
        <v>12.5</v>
      </c>
      <c r="AD236" s="21"/>
      <c r="AE236" s="21">
        <v>12.5</v>
      </c>
      <c r="AF236" s="21">
        <v>11.888522999999999</v>
      </c>
      <c r="AG236" s="21">
        <v>0</v>
      </c>
      <c r="AH236" s="21">
        <v>11.888522999999999</v>
      </c>
      <c r="AI236" s="668"/>
      <c r="AJ236" s="668"/>
      <c r="AK236" s="668" t="s">
        <v>9259</v>
      </c>
      <c r="AL236" s="2601">
        <v>1</v>
      </c>
      <c r="AM236" s="1861">
        <v>0</v>
      </c>
    </row>
    <row r="237" spans="1:39" ht="31.5">
      <c r="A237" s="1862">
        <v>2651</v>
      </c>
      <c r="B237" s="1868" t="s">
        <v>6707</v>
      </c>
      <c r="C237" s="666" t="s">
        <v>6708</v>
      </c>
      <c r="D237" s="664" t="s">
        <v>332</v>
      </c>
      <c r="E237" s="664" t="s">
        <v>6299</v>
      </c>
      <c r="F237" s="1866" t="s">
        <v>26</v>
      </c>
      <c r="G237" s="1861">
        <v>153</v>
      </c>
      <c r="H237" s="1889">
        <v>19.125500000000002</v>
      </c>
      <c r="I237" s="1890">
        <v>57.374750000000006</v>
      </c>
      <c r="J237" s="668">
        <v>0</v>
      </c>
      <c r="K237" s="1861">
        <v>76.500250000000008</v>
      </c>
      <c r="L237" s="1861">
        <v>76.499749999999992</v>
      </c>
      <c r="M237" s="668">
        <v>76.5</v>
      </c>
      <c r="N237" s="668">
        <v>0</v>
      </c>
      <c r="O237" s="668">
        <v>76.5</v>
      </c>
      <c r="P237" s="668"/>
      <c r="Q237" s="668"/>
      <c r="R237" s="668"/>
      <c r="S237" s="668"/>
      <c r="T237" s="668"/>
      <c r="U237" s="668"/>
      <c r="V237" s="668"/>
      <c r="W237" s="668"/>
      <c r="X237" s="668"/>
      <c r="Y237" s="668"/>
      <c r="Z237" s="466">
        <v>76.5</v>
      </c>
      <c r="AA237" s="466">
        <v>0</v>
      </c>
      <c r="AB237" s="21">
        <v>76.5</v>
      </c>
      <c r="AC237" s="21">
        <v>38.25</v>
      </c>
      <c r="AD237" s="21"/>
      <c r="AE237" s="21">
        <v>38.25</v>
      </c>
      <c r="AF237" s="21">
        <v>38.247708000000003</v>
      </c>
      <c r="AG237" s="21">
        <v>0</v>
      </c>
      <c r="AH237" s="21">
        <v>38.247708000000003</v>
      </c>
      <c r="AI237" s="668"/>
      <c r="AJ237" s="668"/>
      <c r="AK237" s="668" t="s">
        <v>9259</v>
      </c>
      <c r="AL237" s="2601">
        <v>0.5</v>
      </c>
      <c r="AM237" s="1861">
        <v>0</v>
      </c>
    </row>
    <row r="238" spans="1:39" ht="47.25">
      <c r="A238" s="1862">
        <v>2652</v>
      </c>
      <c r="B238" s="1868" t="s">
        <v>6709</v>
      </c>
      <c r="C238" s="666" t="s">
        <v>6710</v>
      </c>
      <c r="D238" s="664" t="s">
        <v>332</v>
      </c>
      <c r="E238" s="664" t="s">
        <v>6299</v>
      </c>
      <c r="F238" s="1866" t="s">
        <v>26</v>
      </c>
      <c r="G238" s="1861">
        <v>100</v>
      </c>
      <c r="H238" s="1889">
        <v>12.5</v>
      </c>
      <c r="I238" s="1890">
        <v>37.500299999999996</v>
      </c>
      <c r="J238" s="668">
        <v>0</v>
      </c>
      <c r="K238" s="1861">
        <v>50.000299999999996</v>
      </c>
      <c r="L238" s="1861">
        <v>49.999700000000004</v>
      </c>
      <c r="M238" s="668">
        <v>50</v>
      </c>
      <c r="N238" s="668">
        <v>0</v>
      </c>
      <c r="O238" s="668">
        <v>50</v>
      </c>
      <c r="P238" s="668"/>
      <c r="Q238" s="668"/>
      <c r="R238" s="668"/>
      <c r="S238" s="668"/>
      <c r="T238" s="668"/>
      <c r="U238" s="668"/>
      <c r="V238" s="668"/>
      <c r="W238" s="668"/>
      <c r="X238" s="668"/>
      <c r="Y238" s="668"/>
      <c r="Z238" s="466">
        <v>50</v>
      </c>
      <c r="AA238" s="466">
        <v>0</v>
      </c>
      <c r="AB238" s="21">
        <v>50</v>
      </c>
      <c r="AC238" s="21">
        <v>50</v>
      </c>
      <c r="AD238" s="21"/>
      <c r="AE238" s="21">
        <v>50</v>
      </c>
      <c r="AF238" s="21">
        <v>46.176744999999997</v>
      </c>
      <c r="AG238" s="21">
        <v>0</v>
      </c>
      <c r="AH238" s="21">
        <v>46.176744999999997</v>
      </c>
      <c r="AI238" s="668"/>
      <c r="AJ238" s="668"/>
      <c r="AK238" s="668" t="s">
        <v>9259</v>
      </c>
      <c r="AL238" s="2601">
        <v>1</v>
      </c>
      <c r="AM238" s="1861">
        <v>0</v>
      </c>
    </row>
    <row r="239" spans="1:39" ht="31.5">
      <c r="A239" s="1862">
        <v>2653</v>
      </c>
      <c r="B239" s="1868" t="s">
        <v>6711</v>
      </c>
      <c r="C239" s="666" t="s">
        <v>6712</v>
      </c>
      <c r="D239" s="664" t="s">
        <v>332</v>
      </c>
      <c r="E239" s="664" t="s">
        <v>6299</v>
      </c>
      <c r="F239" s="1866" t="s">
        <v>26</v>
      </c>
      <c r="G239" s="1861">
        <v>100</v>
      </c>
      <c r="H239" s="1889">
        <v>12.5</v>
      </c>
      <c r="I239" s="1890">
        <v>37.5</v>
      </c>
      <c r="J239" s="668">
        <v>0</v>
      </c>
      <c r="K239" s="1861">
        <v>50</v>
      </c>
      <c r="L239" s="1861">
        <v>50</v>
      </c>
      <c r="M239" s="668">
        <v>50</v>
      </c>
      <c r="N239" s="668">
        <v>0</v>
      </c>
      <c r="O239" s="668">
        <v>50</v>
      </c>
      <c r="P239" s="668"/>
      <c r="Q239" s="668"/>
      <c r="R239" s="668"/>
      <c r="S239" s="668"/>
      <c r="T239" s="668"/>
      <c r="U239" s="668"/>
      <c r="V239" s="668"/>
      <c r="W239" s="668"/>
      <c r="X239" s="668"/>
      <c r="Y239" s="668"/>
      <c r="Z239" s="466">
        <v>50</v>
      </c>
      <c r="AA239" s="466">
        <v>0</v>
      </c>
      <c r="AB239" s="21">
        <v>50</v>
      </c>
      <c r="AC239" s="21">
        <v>50</v>
      </c>
      <c r="AD239" s="21"/>
      <c r="AE239" s="21">
        <v>50</v>
      </c>
      <c r="AF239" s="21">
        <v>49.998868999999999</v>
      </c>
      <c r="AG239" s="21">
        <v>0</v>
      </c>
      <c r="AH239" s="21">
        <v>49.998868999999999</v>
      </c>
      <c r="AI239" s="668"/>
      <c r="AJ239" s="668"/>
      <c r="AK239" s="668" t="s">
        <v>9259</v>
      </c>
      <c r="AL239" s="2601">
        <v>1</v>
      </c>
      <c r="AM239" s="1861">
        <v>0</v>
      </c>
    </row>
    <row r="240" spans="1:39" ht="78.75">
      <c r="A240" s="1862">
        <v>2654</v>
      </c>
      <c r="B240" s="1868" t="s">
        <v>6713</v>
      </c>
      <c r="C240" s="666" t="s">
        <v>6714</v>
      </c>
      <c r="D240" s="664" t="s">
        <v>332</v>
      </c>
      <c r="E240" s="664" t="s">
        <v>6299</v>
      </c>
      <c r="F240" s="1866" t="s">
        <v>26</v>
      </c>
      <c r="G240" s="1861">
        <v>100</v>
      </c>
      <c r="H240" s="1889">
        <v>12.5</v>
      </c>
      <c r="I240" s="1890">
        <v>37.5</v>
      </c>
      <c r="J240" s="668">
        <v>0</v>
      </c>
      <c r="K240" s="1861">
        <v>50</v>
      </c>
      <c r="L240" s="1861">
        <v>50</v>
      </c>
      <c r="M240" s="668">
        <v>50</v>
      </c>
      <c r="N240" s="668">
        <v>0</v>
      </c>
      <c r="O240" s="668">
        <v>50</v>
      </c>
      <c r="P240" s="668"/>
      <c r="Q240" s="668"/>
      <c r="R240" s="668"/>
      <c r="S240" s="668"/>
      <c r="T240" s="668"/>
      <c r="U240" s="668"/>
      <c r="V240" s="668"/>
      <c r="W240" s="668"/>
      <c r="X240" s="668"/>
      <c r="Y240" s="668"/>
      <c r="Z240" s="466">
        <v>50</v>
      </c>
      <c r="AA240" s="466">
        <v>0</v>
      </c>
      <c r="AB240" s="21">
        <v>50</v>
      </c>
      <c r="AC240" s="21">
        <v>50</v>
      </c>
      <c r="AD240" s="21"/>
      <c r="AE240" s="21">
        <v>50</v>
      </c>
      <c r="AF240" s="21">
        <v>48.482616</v>
      </c>
      <c r="AG240" s="21">
        <v>0</v>
      </c>
      <c r="AH240" s="21">
        <v>48.482616</v>
      </c>
      <c r="AI240" s="668"/>
      <c r="AJ240" s="668" t="s">
        <v>12975</v>
      </c>
      <c r="AK240" s="668" t="s">
        <v>9259</v>
      </c>
      <c r="AL240" s="2601">
        <v>1</v>
      </c>
      <c r="AM240" s="1861">
        <v>0</v>
      </c>
    </row>
    <row r="241" spans="1:39" ht="94.5">
      <c r="A241" s="1862">
        <v>2655</v>
      </c>
      <c r="B241" s="1868" t="s">
        <v>6715</v>
      </c>
      <c r="C241" s="666" t="s">
        <v>6716</v>
      </c>
      <c r="D241" s="664" t="s">
        <v>177</v>
      </c>
      <c r="E241" s="664" t="s">
        <v>6310</v>
      </c>
      <c r="F241" s="1878" t="s">
        <v>115</v>
      </c>
      <c r="G241" s="1861">
        <v>397.4</v>
      </c>
      <c r="H241" s="1889">
        <v>18.978000000000002</v>
      </c>
      <c r="I241" s="1890">
        <v>74.512</v>
      </c>
      <c r="J241" s="668">
        <v>0</v>
      </c>
      <c r="K241" s="1861">
        <v>93.490000000000009</v>
      </c>
      <c r="L241" s="1861">
        <v>303.90999999999997</v>
      </c>
      <c r="M241" s="668">
        <v>100</v>
      </c>
      <c r="N241" s="668">
        <v>0</v>
      </c>
      <c r="O241" s="668">
        <v>100</v>
      </c>
      <c r="P241" s="668"/>
      <c r="Q241" s="668"/>
      <c r="R241" s="668"/>
      <c r="S241" s="668"/>
      <c r="T241" s="668"/>
      <c r="U241" s="668"/>
      <c r="V241" s="668"/>
      <c r="W241" s="668"/>
      <c r="X241" s="668"/>
      <c r="Y241" s="668"/>
      <c r="Z241" s="466">
        <v>100</v>
      </c>
      <c r="AA241" s="466">
        <v>0</v>
      </c>
      <c r="AB241" s="21">
        <v>100</v>
      </c>
      <c r="AC241" s="21">
        <v>100</v>
      </c>
      <c r="AD241" s="21"/>
      <c r="AE241" s="21">
        <v>100</v>
      </c>
      <c r="AF241" s="21">
        <v>99.943151</v>
      </c>
      <c r="AG241" s="21">
        <v>0</v>
      </c>
      <c r="AH241" s="21">
        <v>99.943151</v>
      </c>
      <c r="AI241" s="668"/>
      <c r="AJ241" s="668"/>
      <c r="AK241" s="668" t="s">
        <v>12213</v>
      </c>
      <c r="AL241" s="2601">
        <v>0.25</v>
      </c>
      <c r="AM241" s="1861">
        <v>0</v>
      </c>
    </row>
    <row r="242" spans="1:39" ht="63">
      <c r="A242" s="1862">
        <v>2656</v>
      </c>
      <c r="B242" s="1868" t="s">
        <v>6717</v>
      </c>
      <c r="C242" s="666" t="s">
        <v>6718</v>
      </c>
      <c r="D242" s="664" t="s">
        <v>177</v>
      </c>
      <c r="E242" s="664" t="s">
        <v>6338</v>
      </c>
      <c r="F242" s="1866" t="s">
        <v>26</v>
      </c>
      <c r="G242" s="1861">
        <v>100</v>
      </c>
      <c r="H242" s="1889">
        <v>12.5</v>
      </c>
      <c r="I242" s="1890">
        <v>37.5</v>
      </c>
      <c r="J242" s="668">
        <v>0</v>
      </c>
      <c r="K242" s="1861">
        <v>50</v>
      </c>
      <c r="L242" s="1861">
        <v>50</v>
      </c>
      <c r="M242" s="668">
        <v>50</v>
      </c>
      <c r="N242" s="668">
        <v>0</v>
      </c>
      <c r="O242" s="668">
        <v>50</v>
      </c>
      <c r="P242" s="668"/>
      <c r="Q242" s="668"/>
      <c r="R242" s="668"/>
      <c r="S242" s="668"/>
      <c r="T242" s="668"/>
      <c r="U242" s="668"/>
      <c r="V242" s="668"/>
      <c r="W242" s="668"/>
      <c r="X242" s="668"/>
      <c r="Y242" s="668"/>
      <c r="Z242" s="466">
        <v>50</v>
      </c>
      <c r="AA242" s="466">
        <v>0</v>
      </c>
      <c r="AB242" s="21">
        <v>50</v>
      </c>
      <c r="AC242" s="21">
        <v>50</v>
      </c>
      <c r="AD242" s="21"/>
      <c r="AE242" s="21">
        <v>50</v>
      </c>
      <c r="AF242" s="21">
        <v>49.995741000000002</v>
      </c>
      <c r="AG242" s="21">
        <v>0</v>
      </c>
      <c r="AH242" s="21">
        <v>49.995741000000002</v>
      </c>
      <c r="AI242" s="668"/>
      <c r="AJ242" s="668"/>
      <c r="AK242" s="668" t="s">
        <v>9259</v>
      </c>
      <c r="AL242" s="2601">
        <v>1</v>
      </c>
      <c r="AM242" s="1861">
        <v>0</v>
      </c>
    </row>
    <row r="243" spans="1:39" ht="47.25">
      <c r="A243" s="1862">
        <v>2657</v>
      </c>
      <c r="B243" s="1868" t="s">
        <v>6719</v>
      </c>
      <c r="C243" s="666" t="s">
        <v>6720</v>
      </c>
      <c r="D243" s="664" t="s">
        <v>31</v>
      </c>
      <c r="E243" s="664" t="s">
        <v>6721</v>
      </c>
      <c r="F243" s="1866" t="s">
        <v>26</v>
      </c>
      <c r="G243" s="1861">
        <v>303.642</v>
      </c>
      <c r="H243" s="1889">
        <v>0</v>
      </c>
      <c r="I243" s="1890">
        <v>120.78400000000001</v>
      </c>
      <c r="J243" s="668">
        <v>0</v>
      </c>
      <c r="K243" s="1861">
        <v>120.78400000000001</v>
      </c>
      <c r="L243" s="1861">
        <v>182.858</v>
      </c>
      <c r="M243" s="668">
        <v>182.858</v>
      </c>
      <c r="N243" s="668">
        <v>0</v>
      </c>
      <c r="O243" s="668">
        <v>182.858</v>
      </c>
      <c r="P243" s="668"/>
      <c r="Q243" s="668"/>
      <c r="R243" s="668"/>
      <c r="S243" s="668"/>
      <c r="T243" s="668"/>
      <c r="U243" s="668"/>
      <c r="V243" s="668"/>
      <c r="W243" s="668"/>
      <c r="X243" s="668"/>
      <c r="Y243" s="668"/>
      <c r="Z243" s="466">
        <v>182.858</v>
      </c>
      <c r="AA243" s="466">
        <v>0</v>
      </c>
      <c r="AB243" s="21">
        <v>182.858</v>
      </c>
      <c r="AC243" s="21">
        <v>182.858</v>
      </c>
      <c r="AD243" s="21"/>
      <c r="AE243" s="21">
        <v>182.858</v>
      </c>
      <c r="AF243" s="21">
        <v>182.83753400000001</v>
      </c>
      <c r="AG243" s="21">
        <v>0</v>
      </c>
      <c r="AH243" s="21">
        <v>182.83753400000001</v>
      </c>
      <c r="AI243" s="668"/>
      <c r="AJ243" s="668"/>
      <c r="AK243" s="668" t="s">
        <v>9368</v>
      </c>
      <c r="AL243" s="2601">
        <v>0.5</v>
      </c>
      <c r="AM243" s="1861">
        <v>0</v>
      </c>
    </row>
    <row r="244" spans="1:39" ht="47.25">
      <c r="A244" s="1862">
        <v>2658</v>
      </c>
      <c r="B244" s="1868" t="s">
        <v>6722</v>
      </c>
      <c r="C244" s="666" t="s">
        <v>6723</v>
      </c>
      <c r="D244" s="664" t="s">
        <v>294</v>
      </c>
      <c r="E244" s="664" t="s">
        <v>6299</v>
      </c>
      <c r="F244" s="1866" t="s">
        <v>26</v>
      </c>
      <c r="G244" s="1861">
        <v>150</v>
      </c>
      <c r="H244" s="1889">
        <v>9.1690000000000005</v>
      </c>
      <c r="I244" s="1890">
        <v>65.625249999999994</v>
      </c>
      <c r="J244" s="668">
        <v>0</v>
      </c>
      <c r="K244" s="1861">
        <v>74.794249999999991</v>
      </c>
      <c r="L244" s="1861">
        <v>75.205750000000009</v>
      </c>
      <c r="M244" s="668">
        <v>75.206000000000003</v>
      </c>
      <c r="N244" s="668">
        <v>0</v>
      </c>
      <c r="O244" s="668">
        <v>75.206000000000003</v>
      </c>
      <c r="P244" s="668"/>
      <c r="Q244" s="668"/>
      <c r="R244" s="668"/>
      <c r="S244" s="668"/>
      <c r="T244" s="668"/>
      <c r="U244" s="668"/>
      <c r="V244" s="668"/>
      <c r="W244" s="668"/>
      <c r="X244" s="668"/>
      <c r="Y244" s="668"/>
      <c r="Z244" s="466">
        <v>75.206000000000003</v>
      </c>
      <c r="AA244" s="466">
        <v>0</v>
      </c>
      <c r="AB244" s="21">
        <v>75.206000000000003</v>
      </c>
      <c r="AC244" s="21">
        <v>75.206000000000003</v>
      </c>
      <c r="AD244" s="21"/>
      <c r="AE244" s="21">
        <v>75.206000000000003</v>
      </c>
      <c r="AF244" s="21">
        <v>62.646520000000002</v>
      </c>
      <c r="AG244" s="21">
        <v>0</v>
      </c>
      <c r="AH244" s="21">
        <v>62.646520000000002</v>
      </c>
      <c r="AI244" s="668"/>
      <c r="AJ244" s="668"/>
      <c r="AK244" s="668" t="s">
        <v>9467</v>
      </c>
      <c r="AL244" s="2601">
        <v>0.5</v>
      </c>
      <c r="AM244" s="1861">
        <v>0</v>
      </c>
    </row>
    <row r="245" spans="1:39" ht="63">
      <c r="A245" s="1862">
        <v>2659</v>
      </c>
      <c r="B245" s="1868" t="s">
        <v>6724</v>
      </c>
      <c r="C245" s="666" t="s">
        <v>6725</v>
      </c>
      <c r="D245" s="664" t="s">
        <v>294</v>
      </c>
      <c r="E245" s="664" t="s">
        <v>6338</v>
      </c>
      <c r="F245" s="1866" t="s">
        <v>26</v>
      </c>
      <c r="G245" s="1861">
        <v>30</v>
      </c>
      <c r="H245" s="1889">
        <v>7.4249999999999998</v>
      </c>
      <c r="I245" s="1890">
        <v>11.249500000000001</v>
      </c>
      <c r="J245" s="668">
        <v>0</v>
      </c>
      <c r="K245" s="1861">
        <v>18.674500000000002</v>
      </c>
      <c r="L245" s="1861">
        <v>11.325499999999998</v>
      </c>
      <c r="M245" s="668">
        <v>11.326000000000001</v>
      </c>
      <c r="N245" s="668">
        <v>0</v>
      </c>
      <c r="O245" s="668">
        <v>11.326000000000001</v>
      </c>
      <c r="P245" s="668"/>
      <c r="Q245" s="668"/>
      <c r="R245" s="668"/>
      <c r="S245" s="668"/>
      <c r="T245" s="668"/>
      <c r="U245" s="668"/>
      <c r="V245" s="668"/>
      <c r="W245" s="668"/>
      <c r="X245" s="668"/>
      <c r="Y245" s="668"/>
      <c r="Z245" s="466">
        <v>11.326000000000001</v>
      </c>
      <c r="AA245" s="466">
        <v>0</v>
      </c>
      <c r="AB245" s="21">
        <v>11.326000000000001</v>
      </c>
      <c r="AC245" s="21">
        <v>11.326000000000001</v>
      </c>
      <c r="AD245" s="21"/>
      <c r="AE245" s="21">
        <v>11.326000000000001</v>
      </c>
      <c r="AF245" s="21">
        <v>11.026434999999999</v>
      </c>
      <c r="AG245" s="21">
        <v>0</v>
      </c>
      <c r="AH245" s="21">
        <v>11.026434999999999</v>
      </c>
      <c r="AI245" s="668"/>
      <c r="AJ245" s="668"/>
      <c r="AK245" s="668" t="s">
        <v>9259</v>
      </c>
      <c r="AL245" s="2601">
        <v>1</v>
      </c>
      <c r="AM245" s="1861">
        <v>0</v>
      </c>
    </row>
    <row r="246" spans="1:39" ht="94.5">
      <c r="A246" s="1862">
        <v>2660</v>
      </c>
      <c r="B246" s="1868" t="s">
        <v>6726</v>
      </c>
      <c r="C246" s="666" t="s">
        <v>6727</v>
      </c>
      <c r="D246" s="664" t="s">
        <v>294</v>
      </c>
      <c r="E246" s="664" t="s">
        <v>6362</v>
      </c>
      <c r="F246" s="1866" t="s">
        <v>26</v>
      </c>
      <c r="G246" s="1861">
        <v>200</v>
      </c>
      <c r="H246" s="1889">
        <v>0</v>
      </c>
      <c r="I246" s="1890">
        <v>100</v>
      </c>
      <c r="J246" s="668">
        <v>0</v>
      </c>
      <c r="K246" s="1861">
        <v>100</v>
      </c>
      <c r="L246" s="1861">
        <v>100</v>
      </c>
      <c r="M246" s="668">
        <v>100</v>
      </c>
      <c r="N246" s="668">
        <v>0</v>
      </c>
      <c r="O246" s="668">
        <v>100</v>
      </c>
      <c r="P246" s="668"/>
      <c r="Q246" s="668"/>
      <c r="R246" s="668"/>
      <c r="S246" s="668"/>
      <c r="T246" s="668"/>
      <c r="U246" s="668"/>
      <c r="V246" s="668"/>
      <c r="W246" s="668"/>
      <c r="X246" s="668"/>
      <c r="Y246" s="668"/>
      <c r="Z246" s="466">
        <v>100</v>
      </c>
      <c r="AA246" s="466">
        <v>0</v>
      </c>
      <c r="AB246" s="21">
        <v>100</v>
      </c>
      <c r="AC246" s="21">
        <v>100</v>
      </c>
      <c r="AD246" s="21"/>
      <c r="AE246" s="21">
        <v>100</v>
      </c>
      <c r="AF246" s="21">
        <v>97.241601000000003</v>
      </c>
      <c r="AG246" s="21">
        <v>0</v>
      </c>
      <c r="AH246" s="21">
        <v>97.241601000000003</v>
      </c>
      <c r="AI246" s="668"/>
      <c r="AJ246" s="668"/>
      <c r="AK246" s="668" t="s">
        <v>9467</v>
      </c>
      <c r="AL246" s="2601">
        <v>0.5</v>
      </c>
      <c r="AM246" s="1861">
        <v>0</v>
      </c>
    </row>
    <row r="247" spans="1:39" ht="78.75">
      <c r="A247" s="1862">
        <v>2661</v>
      </c>
      <c r="B247" s="1868" t="s">
        <v>6728</v>
      </c>
      <c r="C247" s="666" t="s">
        <v>6729</v>
      </c>
      <c r="D247" s="664" t="s">
        <v>294</v>
      </c>
      <c r="E247" s="664" t="s">
        <v>6362</v>
      </c>
      <c r="F247" s="1866" t="s">
        <v>26</v>
      </c>
      <c r="G247" s="1861">
        <v>150</v>
      </c>
      <c r="H247" s="1889">
        <v>0</v>
      </c>
      <c r="I247" s="1890">
        <v>75</v>
      </c>
      <c r="J247" s="668">
        <v>0</v>
      </c>
      <c r="K247" s="1861">
        <v>75</v>
      </c>
      <c r="L247" s="1861">
        <v>75</v>
      </c>
      <c r="M247" s="668">
        <v>75</v>
      </c>
      <c r="N247" s="668">
        <v>0</v>
      </c>
      <c r="O247" s="668">
        <v>75</v>
      </c>
      <c r="P247" s="668"/>
      <c r="Q247" s="668"/>
      <c r="R247" s="668"/>
      <c r="S247" s="668"/>
      <c r="T247" s="668"/>
      <c r="U247" s="668"/>
      <c r="V247" s="668"/>
      <c r="W247" s="668"/>
      <c r="X247" s="668"/>
      <c r="Y247" s="668"/>
      <c r="Z247" s="466">
        <v>75</v>
      </c>
      <c r="AA247" s="466">
        <v>0</v>
      </c>
      <c r="AB247" s="21">
        <v>75</v>
      </c>
      <c r="AC247" s="21">
        <v>75</v>
      </c>
      <c r="AD247" s="21"/>
      <c r="AE247" s="21">
        <v>75</v>
      </c>
      <c r="AF247" s="21">
        <v>72.829406000000006</v>
      </c>
      <c r="AG247" s="21">
        <v>0</v>
      </c>
      <c r="AH247" s="21">
        <v>72.829406000000006</v>
      </c>
      <c r="AI247" s="668"/>
      <c r="AJ247" s="668"/>
      <c r="AK247" s="668" t="s">
        <v>10457</v>
      </c>
      <c r="AL247" s="2601">
        <v>0.5</v>
      </c>
      <c r="AM247" s="1861">
        <v>0</v>
      </c>
    </row>
    <row r="248" spans="1:39" ht="173.25">
      <c r="A248" s="1862">
        <v>2662</v>
      </c>
      <c r="B248" s="1868" t="s">
        <v>6730</v>
      </c>
      <c r="C248" s="666" t="s">
        <v>6731</v>
      </c>
      <c r="D248" s="664" t="s">
        <v>294</v>
      </c>
      <c r="E248" s="664" t="s">
        <v>6362</v>
      </c>
      <c r="F248" s="1866" t="s">
        <v>26</v>
      </c>
      <c r="G248" s="1861">
        <v>200</v>
      </c>
      <c r="H248" s="1889">
        <v>0</v>
      </c>
      <c r="I248" s="1890">
        <v>100</v>
      </c>
      <c r="J248" s="668">
        <v>0</v>
      </c>
      <c r="K248" s="1861">
        <v>100</v>
      </c>
      <c r="L248" s="1861">
        <v>100</v>
      </c>
      <c r="M248" s="668">
        <v>100</v>
      </c>
      <c r="N248" s="668">
        <v>0</v>
      </c>
      <c r="O248" s="668">
        <v>100</v>
      </c>
      <c r="P248" s="668"/>
      <c r="Q248" s="668"/>
      <c r="R248" s="668"/>
      <c r="S248" s="668"/>
      <c r="T248" s="668"/>
      <c r="U248" s="668"/>
      <c r="V248" s="668"/>
      <c r="W248" s="668"/>
      <c r="X248" s="668"/>
      <c r="Y248" s="668"/>
      <c r="Z248" s="466">
        <v>100</v>
      </c>
      <c r="AA248" s="466">
        <v>0</v>
      </c>
      <c r="AB248" s="21">
        <v>100</v>
      </c>
      <c r="AC248" s="21">
        <v>100</v>
      </c>
      <c r="AD248" s="21"/>
      <c r="AE248" s="21">
        <v>100</v>
      </c>
      <c r="AF248" s="21">
        <v>97.363812999999993</v>
      </c>
      <c r="AG248" s="21">
        <v>0</v>
      </c>
      <c r="AH248" s="21">
        <v>97.363812999999993</v>
      </c>
      <c r="AI248" s="668"/>
      <c r="AJ248" s="668"/>
      <c r="AK248" s="668" t="s">
        <v>9735</v>
      </c>
      <c r="AL248" s="2601">
        <v>0.5</v>
      </c>
      <c r="AM248" s="1861">
        <v>0</v>
      </c>
    </row>
    <row r="249" spans="1:39" ht="63">
      <c r="A249" s="1862">
        <v>2663</v>
      </c>
      <c r="B249" s="1868" t="s">
        <v>6732</v>
      </c>
      <c r="C249" s="666" t="s">
        <v>6733</v>
      </c>
      <c r="D249" s="664" t="s">
        <v>294</v>
      </c>
      <c r="E249" s="664" t="s">
        <v>4574</v>
      </c>
      <c r="F249" s="1866" t="s">
        <v>26</v>
      </c>
      <c r="G249" s="1861">
        <v>270</v>
      </c>
      <c r="H249" s="1889">
        <v>0</v>
      </c>
      <c r="I249" s="1890">
        <v>135</v>
      </c>
      <c r="J249" s="668">
        <v>0</v>
      </c>
      <c r="K249" s="1861">
        <v>135</v>
      </c>
      <c r="L249" s="1861">
        <v>135</v>
      </c>
      <c r="M249" s="668">
        <v>135</v>
      </c>
      <c r="N249" s="668">
        <v>0</v>
      </c>
      <c r="O249" s="668">
        <v>135</v>
      </c>
      <c r="P249" s="668"/>
      <c r="Q249" s="668"/>
      <c r="R249" s="668"/>
      <c r="S249" s="668"/>
      <c r="T249" s="668"/>
      <c r="U249" s="668"/>
      <c r="V249" s="668"/>
      <c r="W249" s="668"/>
      <c r="X249" s="668"/>
      <c r="Y249" s="668"/>
      <c r="Z249" s="466">
        <v>135</v>
      </c>
      <c r="AA249" s="466">
        <v>0</v>
      </c>
      <c r="AB249" s="21">
        <v>135</v>
      </c>
      <c r="AC249" s="21">
        <v>135</v>
      </c>
      <c r="AD249" s="21"/>
      <c r="AE249" s="21">
        <v>135</v>
      </c>
      <c r="AF249" s="21">
        <v>129.52510699999999</v>
      </c>
      <c r="AG249" s="21">
        <v>0</v>
      </c>
      <c r="AH249" s="21">
        <v>129.52510699999999</v>
      </c>
      <c r="AI249" s="668"/>
      <c r="AJ249" s="668"/>
      <c r="AK249" s="668" t="s">
        <v>9467</v>
      </c>
      <c r="AL249" s="2601">
        <v>0.5</v>
      </c>
      <c r="AM249" s="1861">
        <v>0</v>
      </c>
    </row>
    <row r="250" spans="1:39" ht="47.25">
      <c r="A250" s="1862">
        <v>2664</v>
      </c>
      <c r="B250" s="1868" t="s">
        <v>6734</v>
      </c>
      <c r="C250" s="666" t="s">
        <v>6735</v>
      </c>
      <c r="D250" s="664" t="s">
        <v>294</v>
      </c>
      <c r="E250" s="664" t="s">
        <v>6338</v>
      </c>
      <c r="F250" s="1866" t="s">
        <v>26</v>
      </c>
      <c r="G250" s="1861">
        <v>100</v>
      </c>
      <c r="H250" s="1889">
        <v>12.5</v>
      </c>
      <c r="I250" s="1890">
        <v>37.5</v>
      </c>
      <c r="J250" s="668">
        <v>0</v>
      </c>
      <c r="K250" s="1861">
        <v>50</v>
      </c>
      <c r="L250" s="1861">
        <v>50</v>
      </c>
      <c r="M250" s="668">
        <v>50</v>
      </c>
      <c r="N250" s="668">
        <v>0</v>
      </c>
      <c r="O250" s="668">
        <v>50</v>
      </c>
      <c r="P250" s="668"/>
      <c r="Q250" s="668"/>
      <c r="R250" s="668"/>
      <c r="S250" s="668"/>
      <c r="T250" s="668"/>
      <c r="U250" s="668"/>
      <c r="V250" s="668"/>
      <c r="W250" s="668"/>
      <c r="X250" s="668"/>
      <c r="Y250" s="668"/>
      <c r="Z250" s="466">
        <v>50</v>
      </c>
      <c r="AA250" s="466">
        <v>0</v>
      </c>
      <c r="AB250" s="21">
        <v>50</v>
      </c>
      <c r="AC250" s="21">
        <v>50</v>
      </c>
      <c r="AD250" s="21"/>
      <c r="AE250" s="21">
        <v>50</v>
      </c>
      <c r="AF250" s="21">
        <v>48.909295</v>
      </c>
      <c r="AG250" s="21">
        <v>0</v>
      </c>
      <c r="AH250" s="21">
        <v>48.909295</v>
      </c>
      <c r="AI250" s="668"/>
      <c r="AJ250" s="668"/>
      <c r="AK250" s="668" t="s">
        <v>9259</v>
      </c>
      <c r="AL250" s="2601">
        <v>1</v>
      </c>
      <c r="AM250" s="1861">
        <v>0</v>
      </c>
    </row>
    <row r="251" spans="1:39" ht="47.25">
      <c r="A251" s="1862">
        <v>2665</v>
      </c>
      <c r="B251" s="1868" t="s">
        <v>6736</v>
      </c>
      <c r="C251" s="666" t="s">
        <v>6737</v>
      </c>
      <c r="D251" s="664" t="s">
        <v>294</v>
      </c>
      <c r="E251" s="664" t="s">
        <v>6299</v>
      </c>
      <c r="F251" s="1866" t="s">
        <v>26</v>
      </c>
      <c r="G251" s="1861">
        <v>150</v>
      </c>
      <c r="H251" s="1889">
        <v>37.5</v>
      </c>
      <c r="I251" s="1890">
        <v>65.625249999999994</v>
      </c>
      <c r="J251" s="668">
        <v>0</v>
      </c>
      <c r="K251" s="1861">
        <v>103.12524999999999</v>
      </c>
      <c r="L251" s="1861">
        <v>46.874750000000006</v>
      </c>
      <c r="M251" s="668">
        <v>46.875</v>
      </c>
      <c r="N251" s="668">
        <v>0</v>
      </c>
      <c r="O251" s="668">
        <v>46.875</v>
      </c>
      <c r="P251" s="668"/>
      <c r="Q251" s="668"/>
      <c r="R251" s="668"/>
      <c r="S251" s="668"/>
      <c r="T251" s="668"/>
      <c r="U251" s="668"/>
      <c r="V251" s="668"/>
      <c r="W251" s="668"/>
      <c r="X251" s="668"/>
      <c r="Y251" s="668"/>
      <c r="Z251" s="466">
        <v>46.875</v>
      </c>
      <c r="AA251" s="466">
        <v>0</v>
      </c>
      <c r="AB251" s="21">
        <v>46.875</v>
      </c>
      <c r="AC251" s="21">
        <v>46.875</v>
      </c>
      <c r="AD251" s="21"/>
      <c r="AE251" s="21">
        <v>46.875</v>
      </c>
      <c r="AF251" s="21">
        <v>45.871550999999997</v>
      </c>
      <c r="AG251" s="21">
        <v>0</v>
      </c>
      <c r="AH251" s="21">
        <v>45.871550999999997</v>
      </c>
      <c r="AI251" s="668"/>
      <c r="AJ251" s="668"/>
      <c r="AK251" s="668" t="s">
        <v>9259</v>
      </c>
      <c r="AL251" s="2601">
        <v>1</v>
      </c>
      <c r="AM251" s="1861">
        <v>0</v>
      </c>
    </row>
    <row r="252" spans="1:39" ht="47.25">
      <c r="A252" s="1862">
        <v>2666</v>
      </c>
      <c r="B252" s="1868" t="s">
        <v>6738</v>
      </c>
      <c r="C252" s="666" t="s">
        <v>6739</v>
      </c>
      <c r="D252" s="664" t="s">
        <v>294</v>
      </c>
      <c r="E252" s="664" t="s">
        <v>6299</v>
      </c>
      <c r="F252" s="1866" t="s">
        <v>26</v>
      </c>
      <c r="G252" s="1861">
        <v>180</v>
      </c>
      <c r="H252" s="1889">
        <v>44.959000000000003</v>
      </c>
      <c r="I252" s="1890">
        <v>78.749500000000012</v>
      </c>
      <c r="J252" s="668">
        <v>0</v>
      </c>
      <c r="K252" s="1861">
        <v>123.70850000000002</v>
      </c>
      <c r="L252" s="1861">
        <v>56.291499999999985</v>
      </c>
      <c r="M252" s="668">
        <v>56.292000000000002</v>
      </c>
      <c r="N252" s="668">
        <v>0</v>
      </c>
      <c r="O252" s="668">
        <v>56.292000000000002</v>
      </c>
      <c r="P252" s="668"/>
      <c r="Q252" s="668"/>
      <c r="R252" s="668"/>
      <c r="S252" s="668"/>
      <c r="T252" s="668"/>
      <c r="U252" s="668"/>
      <c r="V252" s="668"/>
      <c r="W252" s="668"/>
      <c r="X252" s="668"/>
      <c r="Y252" s="668"/>
      <c r="Z252" s="466">
        <v>56.292000000000002</v>
      </c>
      <c r="AA252" s="466">
        <v>0</v>
      </c>
      <c r="AB252" s="21">
        <v>56.292000000000002</v>
      </c>
      <c r="AC252" s="21">
        <v>56.292000000000002</v>
      </c>
      <c r="AD252" s="21"/>
      <c r="AE252" s="21">
        <v>56.292000000000002</v>
      </c>
      <c r="AF252" s="21">
        <v>55.201504999999997</v>
      </c>
      <c r="AG252" s="21">
        <v>0</v>
      </c>
      <c r="AH252" s="21">
        <v>55.201504999999997</v>
      </c>
      <c r="AI252" s="668"/>
      <c r="AJ252" s="668"/>
      <c r="AK252" s="668" t="s">
        <v>9467</v>
      </c>
      <c r="AL252" s="2601">
        <v>0.5</v>
      </c>
      <c r="AM252" s="1861">
        <v>0</v>
      </c>
    </row>
    <row r="253" spans="1:39" ht="47.25">
      <c r="A253" s="1862">
        <v>2667</v>
      </c>
      <c r="B253" s="1868" t="s">
        <v>6740</v>
      </c>
      <c r="C253" s="666" t="s">
        <v>6741</v>
      </c>
      <c r="D253" s="664" t="s">
        <v>294</v>
      </c>
      <c r="E253" s="664" t="s">
        <v>6299</v>
      </c>
      <c r="F253" s="1866" t="s">
        <v>26</v>
      </c>
      <c r="G253" s="1861">
        <v>100</v>
      </c>
      <c r="H253" s="1889">
        <v>12.5</v>
      </c>
      <c r="I253" s="1890">
        <v>37.5</v>
      </c>
      <c r="J253" s="668">
        <v>0</v>
      </c>
      <c r="K253" s="1861">
        <v>50</v>
      </c>
      <c r="L253" s="1861">
        <v>50</v>
      </c>
      <c r="M253" s="668">
        <v>50</v>
      </c>
      <c r="N253" s="668">
        <v>0</v>
      </c>
      <c r="O253" s="668">
        <v>50</v>
      </c>
      <c r="P253" s="668"/>
      <c r="Q253" s="668"/>
      <c r="R253" s="668"/>
      <c r="S253" s="668"/>
      <c r="T253" s="668"/>
      <c r="U253" s="668"/>
      <c r="V253" s="668"/>
      <c r="W253" s="668"/>
      <c r="X253" s="668"/>
      <c r="Y253" s="668"/>
      <c r="Z253" s="466">
        <v>50</v>
      </c>
      <c r="AA253" s="466">
        <v>0</v>
      </c>
      <c r="AB253" s="21">
        <v>50</v>
      </c>
      <c r="AC253" s="21">
        <v>50</v>
      </c>
      <c r="AD253" s="21"/>
      <c r="AE253" s="21">
        <v>50</v>
      </c>
      <c r="AF253" s="21">
        <v>49.797713999999999</v>
      </c>
      <c r="AG253" s="21">
        <v>0</v>
      </c>
      <c r="AH253" s="21">
        <v>49.797713999999999</v>
      </c>
      <c r="AI253" s="668"/>
      <c r="AJ253" s="668"/>
      <c r="AK253" s="668" t="s">
        <v>9259</v>
      </c>
      <c r="AL253" s="2601">
        <v>1</v>
      </c>
      <c r="AM253" s="1861">
        <v>0</v>
      </c>
    </row>
    <row r="254" spans="1:39" ht="47.25">
      <c r="A254" s="1862">
        <v>2668</v>
      </c>
      <c r="B254" s="1868" t="s">
        <v>6742</v>
      </c>
      <c r="C254" s="666" t="s">
        <v>6743</v>
      </c>
      <c r="D254" s="664" t="s">
        <v>294</v>
      </c>
      <c r="E254" s="664" t="s">
        <v>6299</v>
      </c>
      <c r="F254" s="1866" t="s">
        <v>26</v>
      </c>
      <c r="G254" s="1861">
        <v>150</v>
      </c>
      <c r="H254" s="1889">
        <v>18.75</v>
      </c>
      <c r="I254" s="1890">
        <v>56.25</v>
      </c>
      <c r="J254" s="668">
        <v>0</v>
      </c>
      <c r="K254" s="1861">
        <v>75</v>
      </c>
      <c r="L254" s="1861">
        <v>75</v>
      </c>
      <c r="M254" s="668">
        <v>75</v>
      </c>
      <c r="N254" s="668">
        <v>0</v>
      </c>
      <c r="O254" s="668">
        <v>75</v>
      </c>
      <c r="P254" s="668"/>
      <c r="Q254" s="668"/>
      <c r="R254" s="668"/>
      <c r="S254" s="668"/>
      <c r="T254" s="668"/>
      <c r="U254" s="668"/>
      <c r="V254" s="668"/>
      <c r="W254" s="668"/>
      <c r="X254" s="668"/>
      <c r="Y254" s="668"/>
      <c r="Z254" s="466">
        <v>75</v>
      </c>
      <c r="AA254" s="466">
        <v>0</v>
      </c>
      <c r="AB254" s="21">
        <v>75</v>
      </c>
      <c r="AC254" s="21">
        <v>75</v>
      </c>
      <c r="AD254" s="21"/>
      <c r="AE254" s="21">
        <v>75</v>
      </c>
      <c r="AF254" s="21">
        <v>73.451877999999994</v>
      </c>
      <c r="AG254" s="21">
        <v>0</v>
      </c>
      <c r="AH254" s="21">
        <v>73.451877999999994</v>
      </c>
      <c r="AI254" s="668"/>
      <c r="AJ254" s="668"/>
      <c r="AK254" s="668" t="s">
        <v>9467</v>
      </c>
      <c r="AL254" s="2601">
        <v>0.5</v>
      </c>
      <c r="AM254" s="1861">
        <v>0</v>
      </c>
    </row>
    <row r="255" spans="1:39" ht="47.25">
      <c r="A255" s="1862">
        <v>2669</v>
      </c>
      <c r="B255" s="1868" t="s">
        <v>6744</v>
      </c>
      <c r="C255" s="666" t="s">
        <v>6745</v>
      </c>
      <c r="D255" s="664" t="s">
        <v>294</v>
      </c>
      <c r="E255" s="664" t="s">
        <v>6338</v>
      </c>
      <c r="F255" s="1866" t="s">
        <v>26</v>
      </c>
      <c r="G255" s="1861">
        <v>70</v>
      </c>
      <c r="H255" s="1889">
        <v>8.75</v>
      </c>
      <c r="I255" s="1890">
        <v>26.25</v>
      </c>
      <c r="J255" s="668">
        <v>0</v>
      </c>
      <c r="K255" s="1861">
        <v>35</v>
      </c>
      <c r="L255" s="1861">
        <v>35</v>
      </c>
      <c r="M255" s="668">
        <v>35</v>
      </c>
      <c r="N255" s="668">
        <v>0</v>
      </c>
      <c r="O255" s="668">
        <v>35</v>
      </c>
      <c r="P255" s="668"/>
      <c r="Q255" s="668"/>
      <c r="R255" s="668"/>
      <c r="S255" s="668"/>
      <c r="T255" s="668"/>
      <c r="U255" s="668"/>
      <c r="V255" s="668"/>
      <c r="W255" s="668"/>
      <c r="X255" s="668"/>
      <c r="Y255" s="668"/>
      <c r="Z255" s="466">
        <v>35</v>
      </c>
      <c r="AA255" s="466">
        <v>0</v>
      </c>
      <c r="AB255" s="21">
        <v>35</v>
      </c>
      <c r="AC255" s="21">
        <v>35</v>
      </c>
      <c r="AD255" s="21"/>
      <c r="AE255" s="21">
        <v>35</v>
      </c>
      <c r="AF255" s="21">
        <v>34.997312000000001</v>
      </c>
      <c r="AG255" s="21">
        <v>0</v>
      </c>
      <c r="AH255" s="21">
        <v>34.997312000000001</v>
      </c>
      <c r="AI255" s="668"/>
      <c r="AJ255" s="668"/>
      <c r="AK255" s="668" t="s">
        <v>9259</v>
      </c>
      <c r="AL255" s="2601">
        <v>1</v>
      </c>
      <c r="AM255" s="1861">
        <v>0</v>
      </c>
    </row>
    <row r="256" spans="1:39" ht="63">
      <c r="A256" s="1862">
        <v>2670</v>
      </c>
      <c r="B256" s="1868" t="s">
        <v>6746</v>
      </c>
      <c r="C256" s="666" t="s">
        <v>6747</v>
      </c>
      <c r="D256" s="664" t="s">
        <v>107</v>
      </c>
      <c r="E256" s="664" t="s">
        <v>6343</v>
      </c>
      <c r="F256" s="1866" t="s">
        <v>26</v>
      </c>
      <c r="G256" s="1861">
        <v>40</v>
      </c>
      <c r="H256" s="1889">
        <v>2.5</v>
      </c>
      <c r="I256" s="1890">
        <v>17.5</v>
      </c>
      <c r="J256" s="668">
        <v>0</v>
      </c>
      <c r="K256" s="1861">
        <v>20</v>
      </c>
      <c r="L256" s="1861">
        <v>20</v>
      </c>
      <c r="M256" s="668">
        <v>20</v>
      </c>
      <c r="N256" s="668">
        <v>0</v>
      </c>
      <c r="O256" s="668">
        <v>20</v>
      </c>
      <c r="P256" s="668"/>
      <c r="Q256" s="668"/>
      <c r="R256" s="668"/>
      <c r="S256" s="668"/>
      <c r="T256" s="668"/>
      <c r="U256" s="668"/>
      <c r="V256" s="668"/>
      <c r="W256" s="668"/>
      <c r="X256" s="668"/>
      <c r="Y256" s="668"/>
      <c r="Z256" s="466">
        <v>20</v>
      </c>
      <c r="AA256" s="466">
        <v>0</v>
      </c>
      <c r="AB256" s="21">
        <v>20</v>
      </c>
      <c r="AC256" s="21">
        <v>20</v>
      </c>
      <c r="AD256" s="21"/>
      <c r="AE256" s="21">
        <v>20</v>
      </c>
      <c r="AF256" s="21">
        <v>19.997505</v>
      </c>
      <c r="AG256" s="21">
        <v>0</v>
      </c>
      <c r="AH256" s="21">
        <v>19.997505</v>
      </c>
      <c r="AI256" s="668"/>
      <c r="AJ256" s="668"/>
      <c r="AK256" s="668" t="s">
        <v>9259</v>
      </c>
      <c r="AL256" s="2601">
        <v>1</v>
      </c>
      <c r="AM256" s="1861">
        <v>0</v>
      </c>
    </row>
    <row r="257" spans="1:39" ht="47.25">
      <c r="A257" s="1862">
        <v>2671</v>
      </c>
      <c r="B257" s="1868" t="s">
        <v>6748</v>
      </c>
      <c r="C257" s="666" t="s">
        <v>6749</v>
      </c>
      <c r="D257" s="664" t="s">
        <v>107</v>
      </c>
      <c r="E257" s="664" t="s">
        <v>6343</v>
      </c>
      <c r="F257" s="1866" t="s">
        <v>26</v>
      </c>
      <c r="G257" s="1861">
        <v>100</v>
      </c>
      <c r="H257" s="1889">
        <v>6.25</v>
      </c>
      <c r="I257" s="1890">
        <v>43.75</v>
      </c>
      <c r="J257" s="668">
        <v>0</v>
      </c>
      <c r="K257" s="1861">
        <v>50</v>
      </c>
      <c r="L257" s="1861">
        <v>50</v>
      </c>
      <c r="M257" s="668">
        <v>50</v>
      </c>
      <c r="N257" s="668">
        <v>0</v>
      </c>
      <c r="O257" s="668">
        <v>50</v>
      </c>
      <c r="P257" s="668"/>
      <c r="Q257" s="668"/>
      <c r="R257" s="668"/>
      <c r="S257" s="668"/>
      <c r="T257" s="668"/>
      <c r="U257" s="668"/>
      <c r="V257" s="668"/>
      <c r="W257" s="668"/>
      <c r="X257" s="668"/>
      <c r="Y257" s="668"/>
      <c r="Z257" s="466">
        <v>50</v>
      </c>
      <c r="AA257" s="466">
        <v>0</v>
      </c>
      <c r="AB257" s="21">
        <v>50</v>
      </c>
      <c r="AC257" s="21">
        <v>50</v>
      </c>
      <c r="AD257" s="21"/>
      <c r="AE257" s="21">
        <v>50</v>
      </c>
      <c r="AF257" s="21">
        <v>49.971221999999997</v>
      </c>
      <c r="AG257" s="21">
        <v>0</v>
      </c>
      <c r="AH257" s="21">
        <v>49.971221999999997</v>
      </c>
      <c r="AI257" s="668"/>
      <c r="AJ257" s="668"/>
      <c r="AK257" s="668" t="s">
        <v>9259</v>
      </c>
      <c r="AL257" s="2601">
        <v>1</v>
      </c>
      <c r="AM257" s="1861">
        <v>0</v>
      </c>
    </row>
    <row r="258" spans="1:39" ht="47.25">
      <c r="A258" s="1862">
        <v>2672</v>
      </c>
      <c r="B258" s="1868" t="s">
        <v>6750</v>
      </c>
      <c r="C258" s="666" t="s">
        <v>6751</v>
      </c>
      <c r="D258" s="664" t="s">
        <v>107</v>
      </c>
      <c r="E258" s="664" t="s">
        <v>6343</v>
      </c>
      <c r="F258" s="1866" t="s">
        <v>26</v>
      </c>
      <c r="G258" s="1861">
        <v>50</v>
      </c>
      <c r="H258" s="1889">
        <v>3.125</v>
      </c>
      <c r="I258" s="1890">
        <v>21.874750000000002</v>
      </c>
      <c r="J258" s="668">
        <v>0</v>
      </c>
      <c r="K258" s="1861">
        <v>24.999750000000002</v>
      </c>
      <c r="L258" s="1861">
        <v>25.000249999999998</v>
      </c>
      <c r="M258" s="668">
        <v>25</v>
      </c>
      <c r="N258" s="668">
        <v>0</v>
      </c>
      <c r="O258" s="668">
        <v>25</v>
      </c>
      <c r="P258" s="668"/>
      <c r="Q258" s="668"/>
      <c r="R258" s="668"/>
      <c r="S258" s="668"/>
      <c r="T258" s="668"/>
      <c r="U258" s="668"/>
      <c r="V258" s="668"/>
      <c r="W258" s="668"/>
      <c r="X258" s="668"/>
      <c r="Y258" s="668"/>
      <c r="Z258" s="466">
        <v>25</v>
      </c>
      <c r="AA258" s="466">
        <v>0</v>
      </c>
      <c r="AB258" s="21">
        <v>25</v>
      </c>
      <c r="AC258" s="21">
        <v>25</v>
      </c>
      <c r="AD258" s="21"/>
      <c r="AE258" s="21">
        <v>25</v>
      </c>
      <c r="AF258" s="21">
        <v>24.999600999999998</v>
      </c>
      <c r="AG258" s="21">
        <v>0</v>
      </c>
      <c r="AH258" s="21">
        <v>24.999600999999998</v>
      </c>
      <c r="AI258" s="668"/>
      <c r="AJ258" s="668"/>
      <c r="AK258" s="668" t="s">
        <v>9259</v>
      </c>
      <c r="AL258" s="2601">
        <v>1</v>
      </c>
      <c r="AM258" s="1861">
        <v>0</v>
      </c>
    </row>
    <row r="259" spans="1:39" s="1873" customFormat="1" ht="47.25">
      <c r="A259" s="1862">
        <v>2673</v>
      </c>
      <c r="B259" s="1868" t="s">
        <v>6752</v>
      </c>
      <c r="C259" s="666" t="s">
        <v>6753</v>
      </c>
      <c r="D259" s="664" t="s">
        <v>107</v>
      </c>
      <c r="E259" s="664" t="s">
        <v>6343</v>
      </c>
      <c r="F259" s="1866" t="s">
        <v>26</v>
      </c>
      <c r="G259" s="1861">
        <v>50</v>
      </c>
      <c r="H259" s="1889">
        <v>3.125</v>
      </c>
      <c r="I259" s="1890">
        <v>21.874750000000002</v>
      </c>
      <c r="J259" s="668">
        <v>0</v>
      </c>
      <c r="K259" s="1861">
        <v>24.999750000000002</v>
      </c>
      <c r="L259" s="1861">
        <v>25.000249999999998</v>
      </c>
      <c r="M259" s="668">
        <v>25</v>
      </c>
      <c r="N259" s="668">
        <v>0</v>
      </c>
      <c r="O259" s="668">
        <v>25</v>
      </c>
      <c r="P259" s="668"/>
      <c r="Q259" s="668"/>
      <c r="R259" s="668"/>
      <c r="S259" s="668"/>
      <c r="T259" s="668"/>
      <c r="U259" s="668"/>
      <c r="V259" s="668"/>
      <c r="W259" s="668"/>
      <c r="X259" s="668"/>
      <c r="Y259" s="668"/>
      <c r="Z259" s="466">
        <v>25</v>
      </c>
      <c r="AA259" s="466">
        <v>0</v>
      </c>
      <c r="AB259" s="21">
        <v>25</v>
      </c>
      <c r="AC259" s="21">
        <v>25</v>
      </c>
      <c r="AD259" s="21"/>
      <c r="AE259" s="21">
        <v>25</v>
      </c>
      <c r="AF259" s="21">
        <v>24.999400999999999</v>
      </c>
      <c r="AG259" s="21">
        <v>0</v>
      </c>
      <c r="AH259" s="21">
        <v>24.999400999999999</v>
      </c>
      <c r="AI259" s="668"/>
      <c r="AJ259" s="668"/>
      <c r="AK259" s="668" t="s">
        <v>9259</v>
      </c>
      <c r="AL259" s="2601">
        <v>1</v>
      </c>
      <c r="AM259" s="1861">
        <v>0</v>
      </c>
    </row>
    <row r="260" spans="1:39" ht="63">
      <c r="A260" s="1862">
        <v>2674</v>
      </c>
      <c r="B260" s="1868" t="s">
        <v>6754</v>
      </c>
      <c r="C260" s="666" t="s">
        <v>6755</v>
      </c>
      <c r="D260" s="664" t="s">
        <v>107</v>
      </c>
      <c r="E260" s="664" t="s">
        <v>6343</v>
      </c>
      <c r="F260" s="1866" t="s">
        <v>26</v>
      </c>
      <c r="G260" s="1861">
        <v>50</v>
      </c>
      <c r="H260" s="1889">
        <v>3.125</v>
      </c>
      <c r="I260" s="1890">
        <v>21.874750000000002</v>
      </c>
      <c r="J260" s="668">
        <v>0</v>
      </c>
      <c r="K260" s="1861">
        <v>24.999750000000002</v>
      </c>
      <c r="L260" s="1861">
        <v>25.000249999999998</v>
      </c>
      <c r="M260" s="668">
        <v>25</v>
      </c>
      <c r="N260" s="668">
        <v>0</v>
      </c>
      <c r="O260" s="668">
        <v>25</v>
      </c>
      <c r="P260" s="668"/>
      <c r="Q260" s="668"/>
      <c r="R260" s="668"/>
      <c r="S260" s="668"/>
      <c r="T260" s="668"/>
      <c r="U260" s="668"/>
      <c r="V260" s="668"/>
      <c r="W260" s="668"/>
      <c r="X260" s="668"/>
      <c r="Y260" s="668"/>
      <c r="Z260" s="466">
        <v>25</v>
      </c>
      <c r="AA260" s="466">
        <v>0</v>
      </c>
      <c r="AB260" s="21">
        <v>25</v>
      </c>
      <c r="AC260" s="21">
        <v>25</v>
      </c>
      <c r="AD260" s="21"/>
      <c r="AE260" s="21">
        <v>25</v>
      </c>
      <c r="AF260" s="21">
        <v>24.998740000000002</v>
      </c>
      <c r="AG260" s="21">
        <v>0</v>
      </c>
      <c r="AH260" s="21">
        <v>24.998740000000002</v>
      </c>
      <c r="AI260" s="668"/>
      <c r="AJ260" s="668"/>
      <c r="AK260" s="668" t="s">
        <v>9259</v>
      </c>
      <c r="AL260" s="2601">
        <v>1</v>
      </c>
      <c r="AM260" s="1861">
        <v>0</v>
      </c>
    </row>
    <row r="261" spans="1:39" ht="63">
      <c r="A261" s="1862">
        <v>2675</v>
      </c>
      <c r="B261" s="1868" t="s">
        <v>6756</v>
      </c>
      <c r="C261" s="666" t="s">
        <v>6757</v>
      </c>
      <c r="D261" s="664" t="s">
        <v>107</v>
      </c>
      <c r="E261" s="664" t="s">
        <v>6299</v>
      </c>
      <c r="F261" s="1866" t="s">
        <v>26</v>
      </c>
      <c r="G261" s="1861">
        <v>100</v>
      </c>
      <c r="H261" s="1889">
        <v>24.8</v>
      </c>
      <c r="I261" s="1890">
        <v>43.75</v>
      </c>
      <c r="J261" s="668">
        <v>0</v>
      </c>
      <c r="K261" s="1861">
        <v>68.55</v>
      </c>
      <c r="L261" s="1861">
        <v>31.450000000000003</v>
      </c>
      <c r="M261" s="668">
        <v>31.45</v>
      </c>
      <c r="N261" s="668">
        <v>0</v>
      </c>
      <c r="O261" s="668">
        <v>31.45</v>
      </c>
      <c r="P261" s="668"/>
      <c r="Q261" s="668"/>
      <c r="R261" s="668"/>
      <c r="S261" s="668"/>
      <c r="T261" s="668"/>
      <c r="U261" s="668"/>
      <c r="V261" s="668"/>
      <c r="W261" s="668"/>
      <c r="X261" s="668"/>
      <c r="Y261" s="668"/>
      <c r="Z261" s="466">
        <v>31.45</v>
      </c>
      <c r="AA261" s="466">
        <v>0</v>
      </c>
      <c r="AB261" s="21">
        <v>31.45</v>
      </c>
      <c r="AC261" s="21">
        <v>31.45</v>
      </c>
      <c r="AD261" s="21"/>
      <c r="AE261" s="21">
        <v>31.45</v>
      </c>
      <c r="AF261" s="21">
        <v>31.43975</v>
      </c>
      <c r="AG261" s="21">
        <v>0</v>
      </c>
      <c r="AH261" s="21">
        <v>31.43975</v>
      </c>
      <c r="AI261" s="668"/>
      <c r="AJ261" s="668"/>
      <c r="AK261" s="668" t="s">
        <v>9259</v>
      </c>
      <c r="AL261" s="2601">
        <v>1</v>
      </c>
      <c r="AM261" s="1861">
        <v>0</v>
      </c>
    </row>
    <row r="262" spans="1:39" ht="63">
      <c r="A262" s="1862">
        <v>2676</v>
      </c>
      <c r="B262" s="1868" t="s">
        <v>6758</v>
      </c>
      <c r="C262" s="666" t="s">
        <v>6759</v>
      </c>
      <c r="D262" s="664" t="s">
        <v>107</v>
      </c>
      <c r="E262" s="664" t="s">
        <v>6343</v>
      </c>
      <c r="F262" s="1866" t="s">
        <v>26</v>
      </c>
      <c r="G262" s="1861">
        <v>50</v>
      </c>
      <c r="H262" s="1889">
        <v>3.024</v>
      </c>
      <c r="I262" s="1890">
        <v>21.874750000000002</v>
      </c>
      <c r="J262" s="668">
        <v>0</v>
      </c>
      <c r="K262" s="1861">
        <v>24.898750000000003</v>
      </c>
      <c r="L262" s="1861">
        <v>25.101249999999997</v>
      </c>
      <c r="M262" s="668">
        <v>25.100999999999999</v>
      </c>
      <c r="N262" s="668">
        <v>0</v>
      </c>
      <c r="O262" s="668">
        <v>25.100999999999999</v>
      </c>
      <c r="P262" s="668"/>
      <c r="Q262" s="668"/>
      <c r="R262" s="668"/>
      <c r="S262" s="668"/>
      <c r="T262" s="668"/>
      <c r="U262" s="668"/>
      <c r="V262" s="668"/>
      <c r="W262" s="668"/>
      <c r="X262" s="668"/>
      <c r="Y262" s="668"/>
      <c r="Z262" s="466">
        <v>25.100999999999999</v>
      </c>
      <c r="AA262" s="466">
        <v>0</v>
      </c>
      <c r="AB262" s="21">
        <v>25.100999999999999</v>
      </c>
      <c r="AC262" s="21">
        <v>25.100999999999999</v>
      </c>
      <c r="AD262" s="21"/>
      <c r="AE262" s="21">
        <v>25.100999999999999</v>
      </c>
      <c r="AF262" s="21">
        <v>25.100874000000001</v>
      </c>
      <c r="AG262" s="21">
        <v>0</v>
      </c>
      <c r="AH262" s="21">
        <v>25.100874000000001</v>
      </c>
      <c r="AI262" s="668"/>
      <c r="AJ262" s="668"/>
      <c r="AK262" s="668" t="s">
        <v>9259</v>
      </c>
      <c r="AL262" s="2601">
        <v>1</v>
      </c>
      <c r="AM262" s="1861">
        <v>0</v>
      </c>
    </row>
    <row r="263" spans="1:39" ht="78.75">
      <c r="A263" s="1862">
        <v>2677</v>
      </c>
      <c r="B263" s="1868" t="s">
        <v>6760</v>
      </c>
      <c r="C263" s="666" t="s">
        <v>6761</v>
      </c>
      <c r="D263" s="664" t="s">
        <v>107</v>
      </c>
      <c r="E263" s="664" t="s">
        <v>6299</v>
      </c>
      <c r="F263" s="1866" t="s">
        <v>26</v>
      </c>
      <c r="G263" s="1861">
        <v>60</v>
      </c>
      <c r="H263" s="1889">
        <v>3.55</v>
      </c>
      <c r="I263" s="1890">
        <v>26.25</v>
      </c>
      <c r="J263" s="668">
        <v>0</v>
      </c>
      <c r="K263" s="1861">
        <v>29.8</v>
      </c>
      <c r="L263" s="1861">
        <v>30.2</v>
      </c>
      <c r="M263" s="668">
        <v>30.2</v>
      </c>
      <c r="N263" s="668">
        <v>0</v>
      </c>
      <c r="O263" s="668">
        <v>30.2</v>
      </c>
      <c r="P263" s="668"/>
      <c r="Q263" s="668"/>
      <c r="R263" s="668"/>
      <c r="S263" s="668"/>
      <c r="T263" s="668"/>
      <c r="U263" s="668"/>
      <c r="V263" s="668"/>
      <c r="W263" s="668"/>
      <c r="X263" s="668"/>
      <c r="Y263" s="668"/>
      <c r="Z263" s="466">
        <v>30.2</v>
      </c>
      <c r="AA263" s="466">
        <v>0</v>
      </c>
      <c r="AB263" s="21">
        <v>30.2</v>
      </c>
      <c r="AC263" s="21">
        <v>30.2</v>
      </c>
      <c r="AD263" s="21"/>
      <c r="AE263" s="21">
        <v>30.2</v>
      </c>
      <c r="AF263" s="21">
        <v>30.192398000000001</v>
      </c>
      <c r="AG263" s="21">
        <v>0</v>
      </c>
      <c r="AH263" s="21">
        <v>30.192398000000001</v>
      </c>
      <c r="AI263" s="668"/>
      <c r="AJ263" s="668"/>
      <c r="AK263" s="668" t="s">
        <v>9259</v>
      </c>
      <c r="AL263" s="2601">
        <v>1</v>
      </c>
      <c r="AM263" s="1861">
        <v>0</v>
      </c>
    </row>
    <row r="264" spans="1:39" ht="141.75">
      <c r="A264" s="1862">
        <v>2678</v>
      </c>
      <c r="B264" s="1868" t="s">
        <v>6762</v>
      </c>
      <c r="C264" s="666" t="s">
        <v>6763</v>
      </c>
      <c r="D264" s="664" t="s">
        <v>107</v>
      </c>
      <c r="E264" s="664" t="s">
        <v>6299</v>
      </c>
      <c r="F264" s="1866" t="s">
        <v>26</v>
      </c>
      <c r="G264" s="1861">
        <v>70</v>
      </c>
      <c r="H264" s="1889">
        <v>4.375</v>
      </c>
      <c r="I264" s="1890">
        <v>30.625249999999998</v>
      </c>
      <c r="J264" s="668">
        <v>0</v>
      </c>
      <c r="K264" s="1861">
        <v>35.000249999999994</v>
      </c>
      <c r="L264" s="1861">
        <v>34.999750000000006</v>
      </c>
      <c r="M264" s="668">
        <v>35</v>
      </c>
      <c r="N264" s="668">
        <v>0</v>
      </c>
      <c r="O264" s="668">
        <v>35</v>
      </c>
      <c r="P264" s="668"/>
      <c r="Q264" s="668"/>
      <c r="R264" s="668"/>
      <c r="S264" s="668"/>
      <c r="T264" s="668"/>
      <c r="U264" s="668"/>
      <c r="V264" s="668"/>
      <c r="W264" s="668"/>
      <c r="X264" s="668"/>
      <c r="Y264" s="668"/>
      <c r="Z264" s="466">
        <v>35</v>
      </c>
      <c r="AA264" s="466">
        <v>0</v>
      </c>
      <c r="AB264" s="21">
        <v>35</v>
      </c>
      <c r="AC264" s="21">
        <v>35</v>
      </c>
      <c r="AD264" s="21"/>
      <c r="AE264" s="21">
        <v>35</v>
      </c>
      <c r="AF264" s="21">
        <v>34.977344000000002</v>
      </c>
      <c r="AG264" s="21">
        <v>0</v>
      </c>
      <c r="AH264" s="21">
        <v>34.977344000000002</v>
      </c>
      <c r="AI264" s="668"/>
      <c r="AJ264" s="668"/>
      <c r="AK264" s="668" t="s">
        <v>9259</v>
      </c>
      <c r="AL264" s="2601">
        <v>1</v>
      </c>
      <c r="AM264" s="1861">
        <v>0</v>
      </c>
    </row>
    <row r="265" spans="1:39" s="1873" customFormat="1" ht="78.75">
      <c r="A265" s="1862">
        <v>2679</v>
      </c>
      <c r="B265" s="1868" t="s">
        <v>6764</v>
      </c>
      <c r="C265" s="666" t="s">
        <v>6765</v>
      </c>
      <c r="D265" s="664" t="s">
        <v>107</v>
      </c>
      <c r="E265" s="664" t="s">
        <v>6299</v>
      </c>
      <c r="F265" s="1866" t="s">
        <v>26</v>
      </c>
      <c r="G265" s="1861">
        <v>70</v>
      </c>
      <c r="H265" s="1889">
        <v>4.3490000000000002</v>
      </c>
      <c r="I265" s="1890">
        <v>30.625249999999998</v>
      </c>
      <c r="J265" s="668">
        <v>0</v>
      </c>
      <c r="K265" s="1861">
        <v>34.974249999999998</v>
      </c>
      <c r="L265" s="1861">
        <v>35.025750000000002</v>
      </c>
      <c r="M265" s="668">
        <v>35.026000000000003</v>
      </c>
      <c r="N265" s="668">
        <v>0</v>
      </c>
      <c r="O265" s="668">
        <v>35.026000000000003</v>
      </c>
      <c r="P265" s="668"/>
      <c r="Q265" s="668"/>
      <c r="R265" s="668"/>
      <c r="S265" s="668"/>
      <c r="T265" s="668"/>
      <c r="U265" s="668"/>
      <c r="V265" s="668"/>
      <c r="W265" s="668"/>
      <c r="X265" s="668"/>
      <c r="Y265" s="668"/>
      <c r="Z265" s="466">
        <v>35.026000000000003</v>
      </c>
      <c r="AA265" s="466">
        <v>0</v>
      </c>
      <c r="AB265" s="21">
        <v>35.026000000000003</v>
      </c>
      <c r="AC265" s="21">
        <v>35.026000000000003</v>
      </c>
      <c r="AD265" s="21"/>
      <c r="AE265" s="21">
        <v>35.026000000000003</v>
      </c>
      <c r="AF265" s="21">
        <v>35.022381000000003</v>
      </c>
      <c r="AG265" s="21">
        <v>0</v>
      </c>
      <c r="AH265" s="21">
        <v>35.022381000000003</v>
      </c>
      <c r="AI265" s="668"/>
      <c r="AJ265" s="668"/>
      <c r="AK265" s="668" t="s">
        <v>9259</v>
      </c>
      <c r="AL265" s="2601">
        <v>1</v>
      </c>
      <c r="AM265" s="1861">
        <v>0</v>
      </c>
    </row>
    <row r="266" spans="1:39" s="1873" customFormat="1" ht="47.25">
      <c r="A266" s="1862">
        <v>2680</v>
      </c>
      <c r="B266" s="1868" t="s">
        <v>6766</v>
      </c>
      <c r="C266" s="666" t="s">
        <v>6767</v>
      </c>
      <c r="D266" s="664" t="s">
        <v>435</v>
      </c>
      <c r="E266" s="664" t="s">
        <v>4574</v>
      </c>
      <c r="F266" s="1866" t="s">
        <v>26</v>
      </c>
      <c r="G266" s="1861">
        <v>224.43</v>
      </c>
      <c r="H266" s="1889">
        <v>0</v>
      </c>
      <c r="I266" s="1890">
        <v>112.21475</v>
      </c>
      <c r="J266" s="668">
        <v>0</v>
      </c>
      <c r="K266" s="1861">
        <v>112.21475</v>
      </c>
      <c r="L266" s="1861">
        <v>112.21525000000001</v>
      </c>
      <c r="M266" s="668">
        <v>112.215</v>
      </c>
      <c r="N266" s="668">
        <v>0</v>
      </c>
      <c r="O266" s="668">
        <v>112.215</v>
      </c>
      <c r="P266" s="668"/>
      <c r="Q266" s="668"/>
      <c r="R266" s="668"/>
      <c r="S266" s="668"/>
      <c r="T266" s="668"/>
      <c r="U266" s="668"/>
      <c r="V266" s="668"/>
      <c r="W266" s="668"/>
      <c r="X266" s="668"/>
      <c r="Y266" s="668"/>
      <c r="Z266" s="466">
        <v>112.215</v>
      </c>
      <c r="AA266" s="466">
        <v>0</v>
      </c>
      <c r="AB266" s="21">
        <v>112.215</v>
      </c>
      <c r="AC266" s="21">
        <v>112.2145</v>
      </c>
      <c r="AD266" s="21"/>
      <c r="AE266" s="21">
        <v>112.2145</v>
      </c>
      <c r="AF266" s="21">
        <v>112.13165600000001</v>
      </c>
      <c r="AG266" s="21">
        <v>0</v>
      </c>
      <c r="AH266" s="21">
        <v>112.13165600000001</v>
      </c>
      <c r="AI266" s="668"/>
      <c r="AJ266" s="668"/>
      <c r="AK266" s="668" t="s">
        <v>9368</v>
      </c>
      <c r="AL266" s="2601">
        <v>0.5</v>
      </c>
      <c r="AM266" s="1861">
        <v>0</v>
      </c>
    </row>
    <row r="267" spans="1:39" ht="31.5">
      <c r="A267" s="1862">
        <v>2681</v>
      </c>
      <c r="B267" s="1868" t="s">
        <v>6768</v>
      </c>
      <c r="C267" s="666" t="s">
        <v>6769</v>
      </c>
      <c r="D267" s="664" t="s">
        <v>342</v>
      </c>
      <c r="E267" s="664" t="s">
        <v>6299</v>
      </c>
      <c r="F267" s="1866" t="s">
        <v>26</v>
      </c>
      <c r="G267" s="1861">
        <v>58.07</v>
      </c>
      <c r="H267" s="1889">
        <v>3.75</v>
      </c>
      <c r="I267" s="1890">
        <v>25.285250000000001</v>
      </c>
      <c r="J267" s="668">
        <v>0</v>
      </c>
      <c r="K267" s="1861">
        <v>29.035250000000001</v>
      </c>
      <c r="L267" s="1861">
        <v>29.034749999999999</v>
      </c>
      <c r="M267" s="668">
        <v>29.035</v>
      </c>
      <c r="N267" s="668">
        <v>0</v>
      </c>
      <c r="O267" s="668">
        <v>29.035</v>
      </c>
      <c r="P267" s="668"/>
      <c r="Q267" s="668"/>
      <c r="R267" s="668"/>
      <c r="S267" s="668"/>
      <c r="T267" s="668"/>
      <c r="U267" s="668"/>
      <c r="V267" s="668"/>
      <c r="W267" s="668"/>
      <c r="X267" s="668"/>
      <c r="Y267" s="668"/>
      <c r="Z267" s="466">
        <v>29.035</v>
      </c>
      <c r="AA267" s="466">
        <v>0</v>
      </c>
      <c r="AB267" s="21">
        <v>29.035</v>
      </c>
      <c r="AC267" s="21">
        <v>29.035</v>
      </c>
      <c r="AD267" s="21"/>
      <c r="AE267" s="21">
        <v>29.035</v>
      </c>
      <c r="AF267" s="21">
        <v>27.509788</v>
      </c>
      <c r="AG267" s="21">
        <v>0</v>
      </c>
      <c r="AH267" s="21">
        <v>27.509788</v>
      </c>
      <c r="AI267" s="668"/>
      <c r="AJ267" s="668"/>
      <c r="AK267" s="668" t="s">
        <v>9259</v>
      </c>
      <c r="AL267" s="2601">
        <v>1</v>
      </c>
      <c r="AM267" s="1861">
        <v>0</v>
      </c>
    </row>
    <row r="268" spans="1:39" ht="94.5">
      <c r="A268" s="1862">
        <v>2682</v>
      </c>
      <c r="B268" s="1868" t="s">
        <v>6770</v>
      </c>
      <c r="C268" s="666" t="s">
        <v>6771</v>
      </c>
      <c r="D268" s="664" t="s">
        <v>266</v>
      </c>
      <c r="E268" s="664" t="s">
        <v>6310</v>
      </c>
      <c r="F268" s="1878" t="s">
        <v>115</v>
      </c>
      <c r="G268" s="1861">
        <v>531.99199999999996</v>
      </c>
      <c r="H268" s="1889">
        <v>0</v>
      </c>
      <c r="I268" s="1890">
        <v>26.6</v>
      </c>
      <c r="J268" s="668">
        <v>0</v>
      </c>
      <c r="K268" s="1861">
        <v>26.6</v>
      </c>
      <c r="L268" s="1861">
        <v>505.39199999999994</v>
      </c>
      <c r="M268" s="668">
        <v>75.617000000000004</v>
      </c>
      <c r="N268" s="668">
        <v>0</v>
      </c>
      <c r="O268" s="668">
        <v>75.617000000000004</v>
      </c>
      <c r="P268" s="668">
        <v>100</v>
      </c>
      <c r="Q268" s="668"/>
      <c r="R268" s="668"/>
      <c r="S268" s="668"/>
      <c r="T268" s="668"/>
      <c r="U268" s="668"/>
      <c r="V268" s="668"/>
      <c r="W268" s="668"/>
      <c r="X268" s="668"/>
      <c r="Y268" s="668"/>
      <c r="Z268" s="466">
        <v>175.61700000000002</v>
      </c>
      <c r="AA268" s="466">
        <v>0</v>
      </c>
      <c r="AB268" s="21">
        <v>175.61700000000002</v>
      </c>
      <c r="AC268" s="21">
        <v>175.61725000000001</v>
      </c>
      <c r="AD268" s="21"/>
      <c r="AE268" s="21">
        <v>175.61725000000001</v>
      </c>
      <c r="AF268" s="21">
        <v>175.55480600000001</v>
      </c>
      <c r="AG268" s="21">
        <v>0</v>
      </c>
      <c r="AH268" s="21">
        <v>175.55480600000001</v>
      </c>
      <c r="AI268" s="668"/>
      <c r="AJ268" s="668" t="s">
        <v>12872</v>
      </c>
      <c r="AK268" s="668" t="s">
        <v>12213</v>
      </c>
      <c r="AL268" s="2601">
        <v>0.25</v>
      </c>
      <c r="AM268" s="1861">
        <v>0</v>
      </c>
    </row>
    <row r="269" spans="1:39">
      <c r="A269" s="1862" t="s">
        <v>300</v>
      </c>
      <c r="B269" s="699"/>
      <c r="C269" s="1865"/>
      <c r="D269" s="664"/>
      <c r="E269" s="1893"/>
      <c r="F269" s="1866"/>
      <c r="G269" s="1861"/>
      <c r="H269" s="668"/>
      <c r="I269" s="668"/>
      <c r="J269" s="668"/>
      <c r="K269" s="1861"/>
      <c r="L269" s="1861"/>
      <c r="M269" s="668"/>
      <c r="N269" s="1861"/>
      <c r="O269" s="1861"/>
      <c r="P269" s="1861"/>
      <c r="Q269" s="1861"/>
      <c r="R269" s="1861"/>
      <c r="S269" s="1861"/>
      <c r="T269" s="1861"/>
      <c r="U269" s="1861"/>
      <c r="V269" s="1861"/>
      <c r="W269" s="1861"/>
      <c r="X269" s="1861"/>
      <c r="Y269" s="1861"/>
      <c r="Z269" s="1861"/>
      <c r="AA269" s="1861"/>
      <c r="AB269" s="1861"/>
      <c r="AC269" s="1861"/>
      <c r="AD269" s="1861"/>
      <c r="AE269" s="1861"/>
      <c r="AF269" s="1861"/>
      <c r="AG269" s="1861"/>
      <c r="AH269" s="1861"/>
      <c r="AI269" s="1861"/>
      <c r="AJ269" s="1861"/>
      <c r="AK269" s="1861"/>
      <c r="AL269" s="1861"/>
      <c r="AM269" s="1861"/>
    </row>
    <row r="270" spans="1:39" ht="16.5" thickBot="1">
      <c r="A270" s="1862" t="s">
        <v>300</v>
      </c>
      <c r="B270" s="1897"/>
      <c r="C270" s="1898" t="s">
        <v>6772</v>
      </c>
      <c r="D270" s="1899"/>
      <c r="E270" s="1899"/>
      <c r="F270" s="1899"/>
      <c r="G270" s="1900">
        <v>24555.277000000006</v>
      </c>
      <c r="H270" s="1900">
        <v>7401.8915300000008</v>
      </c>
      <c r="I270" s="1900">
        <v>5608.95705</v>
      </c>
      <c r="J270" s="1900">
        <v>0</v>
      </c>
      <c r="K270" s="1900">
        <v>13010.848580000002</v>
      </c>
      <c r="L270" s="1900">
        <v>11544.428420000002</v>
      </c>
      <c r="M270" s="1900">
        <v>8294.4990000000016</v>
      </c>
      <c r="N270" s="1900">
        <v>0</v>
      </c>
      <c r="O270" s="1900">
        <v>8294.4990000000016</v>
      </c>
      <c r="P270" s="1900">
        <v>278.24599999999998</v>
      </c>
      <c r="Q270" s="1900">
        <v>0</v>
      </c>
      <c r="R270" s="1900">
        <v>0</v>
      </c>
      <c r="S270" s="1900">
        <v>0</v>
      </c>
      <c r="T270" s="1900">
        <v>0</v>
      </c>
      <c r="U270" s="1900">
        <v>0</v>
      </c>
      <c r="V270" s="1900">
        <v>12.417</v>
      </c>
      <c r="W270" s="1900">
        <v>0</v>
      </c>
      <c r="X270" s="1900">
        <v>11.480777000000021</v>
      </c>
      <c r="Y270" s="1900">
        <v>0</v>
      </c>
      <c r="Z270" s="1900">
        <v>8573.6812229999996</v>
      </c>
      <c r="AA270" s="1900">
        <v>0</v>
      </c>
      <c r="AB270" s="1900">
        <v>8573.6812229999996</v>
      </c>
      <c r="AC270" s="1900">
        <v>7959.9217499999995</v>
      </c>
      <c r="AD270" s="1900">
        <v>0</v>
      </c>
      <c r="AE270" s="1900">
        <v>7959.9217499999995</v>
      </c>
      <c r="AF270" s="1900">
        <v>7399.0954969999993</v>
      </c>
      <c r="AG270" s="1900">
        <v>0</v>
      </c>
      <c r="AH270" s="1900">
        <v>7399.0954969999993</v>
      </c>
      <c r="AI270" s="1900">
        <v>0</v>
      </c>
      <c r="AJ270" s="1900"/>
      <c r="AK270" s="1900"/>
      <c r="AL270" s="1900"/>
      <c r="AM270" s="1900">
        <v>0</v>
      </c>
    </row>
    <row r="271" spans="1:39">
      <c r="A271" s="1862" t="s">
        <v>300</v>
      </c>
      <c r="B271" s="654"/>
      <c r="C271" s="1901"/>
      <c r="D271" s="1875"/>
      <c r="E271" s="1875"/>
      <c r="F271" s="1875"/>
      <c r="G271" s="1876"/>
      <c r="H271" s="1876"/>
      <c r="I271" s="1876"/>
      <c r="J271" s="1876"/>
      <c r="K271" s="1902"/>
      <c r="L271" s="1876"/>
      <c r="M271" s="1876"/>
      <c r="N271" s="1876"/>
      <c r="O271" s="1876"/>
      <c r="P271" s="1876"/>
      <c r="Q271" s="1876"/>
      <c r="R271" s="1876"/>
      <c r="S271" s="1876"/>
      <c r="T271" s="1876"/>
      <c r="U271" s="1876"/>
      <c r="V271" s="1876"/>
      <c r="W271" s="1876"/>
      <c r="X271" s="1876"/>
      <c r="Y271" s="1876"/>
      <c r="Z271" s="1876"/>
      <c r="AA271" s="1876"/>
      <c r="AB271" s="1876"/>
      <c r="AC271" s="1876"/>
      <c r="AD271" s="1876"/>
      <c r="AE271" s="1876"/>
      <c r="AF271" s="1876"/>
      <c r="AG271" s="1876"/>
      <c r="AH271" s="1876"/>
      <c r="AI271" s="1876"/>
      <c r="AJ271" s="1876"/>
      <c r="AK271" s="1876"/>
      <c r="AL271" s="1876"/>
      <c r="AM271" s="1876"/>
    </row>
    <row r="272" spans="1:39">
      <c r="A272" s="1862" t="s">
        <v>300</v>
      </c>
      <c r="B272" s="1903"/>
      <c r="C272" s="665" t="s">
        <v>6773</v>
      </c>
      <c r="D272" s="1225"/>
      <c r="E272" s="1225"/>
      <c r="F272" s="1225"/>
      <c r="G272" s="668"/>
      <c r="H272" s="668"/>
      <c r="I272" s="668"/>
      <c r="J272" s="1904"/>
      <c r="K272" s="668"/>
      <c r="L272" s="668"/>
      <c r="M272" s="668"/>
      <c r="N272" s="668"/>
      <c r="O272" s="668"/>
      <c r="P272" s="668"/>
      <c r="Q272" s="668"/>
      <c r="R272" s="668"/>
      <c r="S272" s="668"/>
      <c r="T272" s="668"/>
      <c r="U272" s="668"/>
      <c r="V272" s="668"/>
      <c r="W272" s="668"/>
      <c r="X272" s="668"/>
      <c r="Y272" s="668"/>
      <c r="Z272" s="668"/>
      <c r="AA272" s="668"/>
      <c r="AB272" s="668"/>
      <c r="AC272" s="668"/>
      <c r="AD272" s="668"/>
      <c r="AE272" s="668"/>
      <c r="AF272" s="668"/>
      <c r="AG272" s="668"/>
      <c r="AH272" s="668"/>
      <c r="AI272" s="668"/>
      <c r="AJ272" s="668"/>
      <c r="AK272" s="668"/>
      <c r="AL272" s="668"/>
      <c r="AM272" s="1904"/>
    </row>
    <row r="273" spans="1:39">
      <c r="A273" s="1862" t="s">
        <v>300</v>
      </c>
      <c r="B273" s="1903"/>
      <c r="C273" s="1858"/>
      <c r="D273" s="1225"/>
      <c r="E273" s="1225"/>
      <c r="F273" s="1225"/>
      <c r="G273" s="668"/>
      <c r="H273" s="668"/>
      <c r="I273" s="668"/>
      <c r="J273" s="1904"/>
      <c r="K273" s="668"/>
      <c r="L273" s="668"/>
      <c r="M273" s="668"/>
      <c r="N273" s="668"/>
      <c r="O273" s="668"/>
      <c r="P273" s="668"/>
      <c r="Q273" s="668"/>
      <c r="R273" s="668"/>
      <c r="S273" s="668"/>
      <c r="T273" s="668"/>
      <c r="U273" s="668"/>
      <c r="V273" s="668"/>
      <c r="W273" s="668"/>
      <c r="X273" s="668"/>
      <c r="Y273" s="668"/>
      <c r="Z273" s="668"/>
      <c r="AA273" s="668"/>
      <c r="AB273" s="668"/>
      <c r="AC273" s="668"/>
      <c r="AD273" s="668"/>
      <c r="AE273" s="668"/>
      <c r="AF273" s="668"/>
      <c r="AG273" s="668"/>
      <c r="AH273" s="668"/>
      <c r="AI273" s="668"/>
      <c r="AJ273" s="668"/>
      <c r="AK273" s="668"/>
      <c r="AL273" s="668"/>
      <c r="AM273" s="1904"/>
    </row>
    <row r="274" spans="1:39" ht="63">
      <c r="A274" s="1862">
        <v>2683</v>
      </c>
      <c r="B274" s="1868" t="s">
        <v>6774</v>
      </c>
      <c r="C274" s="1271" t="s">
        <v>6775</v>
      </c>
      <c r="D274" s="699" t="s">
        <v>55</v>
      </c>
      <c r="E274" s="699" t="s">
        <v>145</v>
      </c>
      <c r="F274" s="695" t="s">
        <v>115</v>
      </c>
      <c r="G274" s="1905">
        <v>432</v>
      </c>
      <c r="H274" s="683">
        <v>0</v>
      </c>
      <c r="I274" s="1860">
        <v>0</v>
      </c>
      <c r="J274" s="668">
        <v>0</v>
      </c>
      <c r="K274" s="1861">
        <v>0</v>
      </c>
      <c r="L274" s="1861">
        <v>432</v>
      </c>
      <c r="M274" s="668">
        <v>216</v>
      </c>
      <c r="N274" s="668">
        <v>0</v>
      </c>
      <c r="O274" s="1861">
        <v>216</v>
      </c>
      <c r="P274" s="1861"/>
      <c r="Q274" s="1861"/>
      <c r="R274" s="1861"/>
      <c r="S274" s="1861"/>
      <c r="T274" s="1861"/>
      <c r="U274" s="1861"/>
      <c r="V274" s="1861"/>
      <c r="W274" s="1861"/>
      <c r="X274" s="1861"/>
      <c r="Y274" s="1861"/>
      <c r="Z274" s="466">
        <v>216</v>
      </c>
      <c r="AA274" s="466">
        <v>0</v>
      </c>
      <c r="AB274" s="21">
        <v>216</v>
      </c>
      <c r="AC274" s="21">
        <v>54</v>
      </c>
      <c r="AD274" s="21"/>
      <c r="AE274" s="21">
        <v>54</v>
      </c>
      <c r="AF274" s="21">
        <v>53.970488000000003</v>
      </c>
      <c r="AG274" s="21">
        <v>0</v>
      </c>
      <c r="AH274" s="21">
        <v>53.970488000000003</v>
      </c>
      <c r="AI274" s="1861"/>
      <c r="AJ274" s="699"/>
      <c r="AK274" s="668" t="s">
        <v>11846</v>
      </c>
      <c r="AL274" s="2604">
        <v>0.25</v>
      </c>
      <c r="AM274" s="1861">
        <v>0</v>
      </c>
    </row>
    <row r="275" spans="1:39" ht="63">
      <c r="A275" s="1862">
        <v>2684</v>
      </c>
      <c r="B275" s="1868" t="s">
        <v>6776</v>
      </c>
      <c r="C275" s="1271" t="s">
        <v>6777</v>
      </c>
      <c r="D275" s="699" t="s">
        <v>55</v>
      </c>
      <c r="E275" s="699" t="s">
        <v>145</v>
      </c>
      <c r="F275" s="695" t="s">
        <v>115</v>
      </c>
      <c r="G275" s="1905">
        <v>300</v>
      </c>
      <c r="H275" s="683">
        <v>0</v>
      </c>
      <c r="I275" s="1860">
        <v>0</v>
      </c>
      <c r="J275" s="668">
        <v>0</v>
      </c>
      <c r="K275" s="1861">
        <v>0</v>
      </c>
      <c r="L275" s="1861">
        <v>300</v>
      </c>
      <c r="M275" s="668">
        <v>150</v>
      </c>
      <c r="N275" s="668">
        <v>0</v>
      </c>
      <c r="O275" s="1861">
        <v>150</v>
      </c>
      <c r="P275" s="1861">
        <v>100</v>
      </c>
      <c r="Q275" s="1861"/>
      <c r="R275" s="1861"/>
      <c r="S275" s="1861"/>
      <c r="T275" s="1861"/>
      <c r="U275" s="1861"/>
      <c r="V275" s="1861"/>
      <c r="W275" s="1861"/>
      <c r="X275" s="1861"/>
      <c r="Y275" s="1861"/>
      <c r="Z275" s="466">
        <v>250</v>
      </c>
      <c r="AA275" s="466">
        <v>0</v>
      </c>
      <c r="AB275" s="21">
        <v>250</v>
      </c>
      <c r="AC275" s="21">
        <v>137.5</v>
      </c>
      <c r="AD275" s="21"/>
      <c r="AE275" s="21">
        <v>137.5</v>
      </c>
      <c r="AF275" s="21">
        <v>37.5</v>
      </c>
      <c r="AG275" s="21">
        <v>0</v>
      </c>
      <c r="AH275" s="21">
        <v>37.5</v>
      </c>
      <c r="AI275" s="1861"/>
      <c r="AJ275" s="1225" t="s">
        <v>12591</v>
      </c>
      <c r="AK275" s="668" t="s">
        <v>12592</v>
      </c>
      <c r="AL275" s="2604">
        <v>0.25</v>
      </c>
      <c r="AM275" s="1861">
        <v>0</v>
      </c>
    </row>
    <row r="276" spans="1:39" ht="63">
      <c r="A276" s="1862">
        <v>2685</v>
      </c>
      <c r="B276" s="1868" t="s">
        <v>6778</v>
      </c>
      <c r="C276" s="1271" t="s">
        <v>6779</v>
      </c>
      <c r="D276" s="699" t="s">
        <v>266</v>
      </c>
      <c r="E276" s="699" t="s">
        <v>145</v>
      </c>
      <c r="F276" s="695" t="s">
        <v>115</v>
      </c>
      <c r="G276" s="1905">
        <v>200</v>
      </c>
      <c r="H276" s="683">
        <v>0</v>
      </c>
      <c r="I276" s="1860">
        <v>0</v>
      </c>
      <c r="J276" s="668">
        <v>0</v>
      </c>
      <c r="K276" s="1861">
        <v>0</v>
      </c>
      <c r="L276" s="1861">
        <v>200</v>
      </c>
      <c r="M276" s="668">
        <v>100</v>
      </c>
      <c r="N276" s="668">
        <v>0</v>
      </c>
      <c r="O276" s="1861">
        <v>100</v>
      </c>
      <c r="P276" s="1861"/>
      <c r="Q276" s="1861"/>
      <c r="R276" s="1861"/>
      <c r="S276" s="1861"/>
      <c r="T276" s="1861"/>
      <c r="U276" s="1861"/>
      <c r="V276" s="1861"/>
      <c r="W276" s="1861"/>
      <c r="X276" s="1861"/>
      <c r="Y276" s="1861"/>
      <c r="Z276" s="466">
        <v>100</v>
      </c>
      <c r="AA276" s="466">
        <v>0</v>
      </c>
      <c r="AB276" s="21">
        <v>100</v>
      </c>
      <c r="AC276" s="21">
        <v>100</v>
      </c>
      <c r="AD276" s="21"/>
      <c r="AE276" s="21">
        <v>100</v>
      </c>
      <c r="AF276" s="21">
        <v>99.964419000000007</v>
      </c>
      <c r="AG276" s="21">
        <v>0</v>
      </c>
      <c r="AH276" s="21">
        <v>99.964419000000007</v>
      </c>
      <c r="AI276" s="1861"/>
      <c r="AJ276" s="699"/>
      <c r="AK276" s="668" t="s">
        <v>12743</v>
      </c>
      <c r="AL276" s="2604">
        <v>0.25</v>
      </c>
      <c r="AM276" s="1861">
        <v>0</v>
      </c>
    </row>
    <row r="277" spans="1:39" ht="31.5">
      <c r="A277" s="1862">
        <v>2686</v>
      </c>
      <c r="B277" s="1868" t="s">
        <v>6780</v>
      </c>
      <c r="C277" s="1271" t="s">
        <v>6781</v>
      </c>
      <c r="D277" s="699" t="s">
        <v>213</v>
      </c>
      <c r="E277" s="699" t="s">
        <v>145</v>
      </c>
      <c r="F277" s="695" t="s">
        <v>115</v>
      </c>
      <c r="G277" s="1905">
        <v>79.88</v>
      </c>
      <c r="H277" s="683">
        <v>0</v>
      </c>
      <c r="I277" s="1860">
        <v>0</v>
      </c>
      <c r="J277" s="668">
        <v>0</v>
      </c>
      <c r="K277" s="1861">
        <v>0</v>
      </c>
      <c r="L277" s="1861">
        <v>79.88</v>
      </c>
      <c r="M277" s="668">
        <v>39.94</v>
      </c>
      <c r="N277" s="668">
        <v>0</v>
      </c>
      <c r="O277" s="1861">
        <v>39.94</v>
      </c>
      <c r="P277" s="1861"/>
      <c r="Q277" s="1861"/>
      <c r="R277" s="1861"/>
      <c r="S277" s="1861"/>
      <c r="T277" s="1861"/>
      <c r="U277" s="1861"/>
      <c r="V277" s="1861"/>
      <c r="W277" s="1861"/>
      <c r="X277" s="1861"/>
      <c r="Y277" s="1861"/>
      <c r="Z277" s="466">
        <v>39.94</v>
      </c>
      <c r="AA277" s="466">
        <v>0</v>
      </c>
      <c r="AB277" s="21">
        <v>39.94</v>
      </c>
      <c r="AC277" s="21">
        <v>9.9849999999999994</v>
      </c>
      <c r="AD277" s="21"/>
      <c r="AE277" s="21">
        <v>9.9849999999999994</v>
      </c>
      <c r="AF277" s="21">
        <v>9.9801769999999994</v>
      </c>
      <c r="AG277" s="21">
        <v>0</v>
      </c>
      <c r="AH277" s="21">
        <v>9.9801769999999994</v>
      </c>
      <c r="AI277" s="1861"/>
      <c r="AJ277" s="699"/>
      <c r="AK277" s="668" t="s">
        <v>11792</v>
      </c>
      <c r="AL277" s="2604">
        <v>0.25</v>
      </c>
      <c r="AM277" s="1861">
        <v>0</v>
      </c>
    </row>
    <row r="278" spans="1:39" ht="47.25">
      <c r="A278" s="1862">
        <v>2687</v>
      </c>
      <c r="B278" s="1868" t="s">
        <v>6782</v>
      </c>
      <c r="C278" s="1271" t="s">
        <v>6783</v>
      </c>
      <c r="D278" s="699" t="s">
        <v>6407</v>
      </c>
      <c r="E278" s="699" t="s">
        <v>145</v>
      </c>
      <c r="F278" s="695" t="s">
        <v>115</v>
      </c>
      <c r="G278" s="1906">
        <v>200</v>
      </c>
      <c r="H278" s="683">
        <v>0</v>
      </c>
      <c r="I278" s="1860">
        <v>0</v>
      </c>
      <c r="J278" s="668">
        <v>0</v>
      </c>
      <c r="K278" s="1861">
        <v>0</v>
      </c>
      <c r="L278" s="1861">
        <v>200</v>
      </c>
      <c r="M278" s="668">
        <v>100</v>
      </c>
      <c r="N278" s="668">
        <v>0</v>
      </c>
      <c r="O278" s="1861">
        <v>100</v>
      </c>
      <c r="P278" s="1861"/>
      <c r="Q278" s="1861"/>
      <c r="R278" s="1861"/>
      <c r="S278" s="1861"/>
      <c r="T278" s="1861"/>
      <c r="U278" s="1861"/>
      <c r="V278" s="1861"/>
      <c r="W278" s="1861"/>
      <c r="X278" s="1861"/>
      <c r="Y278" s="1861"/>
      <c r="Z278" s="466">
        <v>100</v>
      </c>
      <c r="AA278" s="466">
        <v>0</v>
      </c>
      <c r="AB278" s="21">
        <v>100</v>
      </c>
      <c r="AC278" s="21">
        <v>50</v>
      </c>
      <c r="AD278" s="21"/>
      <c r="AE278" s="21">
        <v>50</v>
      </c>
      <c r="AF278" s="21">
        <v>49.997812000000003</v>
      </c>
      <c r="AG278" s="21">
        <v>0</v>
      </c>
      <c r="AH278" s="21">
        <v>49.997812000000003</v>
      </c>
      <c r="AI278" s="1861"/>
      <c r="AJ278" s="699"/>
      <c r="AK278" s="668" t="s">
        <v>12249</v>
      </c>
      <c r="AL278" s="2604">
        <v>0.25</v>
      </c>
      <c r="AM278" s="1861">
        <v>0</v>
      </c>
    </row>
    <row r="279" spans="1:39" ht="63">
      <c r="A279" s="1862">
        <v>2688</v>
      </c>
      <c r="B279" s="1868" t="s">
        <v>6784</v>
      </c>
      <c r="C279" s="1271" t="s">
        <v>6785</v>
      </c>
      <c r="D279" s="699" t="s">
        <v>6407</v>
      </c>
      <c r="E279" s="699" t="s">
        <v>145</v>
      </c>
      <c r="F279" s="695" t="s">
        <v>115</v>
      </c>
      <c r="G279" s="1906">
        <v>200</v>
      </c>
      <c r="H279" s="683">
        <v>0</v>
      </c>
      <c r="I279" s="1860">
        <v>0</v>
      </c>
      <c r="J279" s="668">
        <v>0</v>
      </c>
      <c r="K279" s="1861">
        <v>0</v>
      </c>
      <c r="L279" s="1861">
        <v>200</v>
      </c>
      <c r="M279" s="668">
        <v>100</v>
      </c>
      <c r="N279" s="668">
        <v>0</v>
      </c>
      <c r="O279" s="1861">
        <v>100</v>
      </c>
      <c r="P279" s="1861"/>
      <c r="Q279" s="1861"/>
      <c r="R279" s="1861"/>
      <c r="S279" s="1861"/>
      <c r="T279" s="1861"/>
      <c r="U279" s="1861"/>
      <c r="V279" s="1861"/>
      <c r="W279" s="1861"/>
      <c r="X279" s="1861"/>
      <c r="Y279" s="1861"/>
      <c r="Z279" s="466">
        <v>100</v>
      </c>
      <c r="AA279" s="466">
        <v>0</v>
      </c>
      <c r="AB279" s="21">
        <v>100</v>
      </c>
      <c r="AC279" s="21">
        <v>50</v>
      </c>
      <c r="AD279" s="21"/>
      <c r="AE279" s="21">
        <v>50</v>
      </c>
      <c r="AF279" s="21">
        <v>49.488028</v>
      </c>
      <c r="AG279" s="21">
        <v>0</v>
      </c>
      <c r="AH279" s="21">
        <v>49.488028</v>
      </c>
      <c r="AI279" s="1861"/>
      <c r="AJ279" s="699"/>
      <c r="AK279" s="668" t="s">
        <v>12261</v>
      </c>
      <c r="AL279" s="2604">
        <v>0.25</v>
      </c>
      <c r="AM279" s="1861">
        <v>0</v>
      </c>
    </row>
    <row r="280" spans="1:39" ht="94.5">
      <c r="A280" s="1862">
        <v>2689</v>
      </c>
      <c r="B280" s="1868" t="s">
        <v>6786</v>
      </c>
      <c r="C280" s="1271" t="s">
        <v>6787</v>
      </c>
      <c r="D280" s="699" t="s">
        <v>6788</v>
      </c>
      <c r="E280" s="699" t="s">
        <v>145</v>
      </c>
      <c r="F280" s="695" t="s">
        <v>115</v>
      </c>
      <c r="G280" s="1906">
        <v>125</v>
      </c>
      <c r="H280" s="683">
        <v>0</v>
      </c>
      <c r="I280" s="1860">
        <v>0</v>
      </c>
      <c r="J280" s="668">
        <v>0</v>
      </c>
      <c r="K280" s="1861">
        <v>0</v>
      </c>
      <c r="L280" s="1861">
        <v>125</v>
      </c>
      <c r="M280" s="668">
        <v>62.5</v>
      </c>
      <c r="N280" s="668">
        <v>0</v>
      </c>
      <c r="O280" s="1861">
        <v>62.5</v>
      </c>
      <c r="P280" s="1861"/>
      <c r="Q280" s="1861"/>
      <c r="R280" s="1861"/>
      <c r="S280" s="1861"/>
      <c r="T280" s="1861"/>
      <c r="U280" s="1861"/>
      <c r="V280" s="1861"/>
      <c r="W280" s="1861"/>
      <c r="X280" s="1861"/>
      <c r="Y280" s="1861"/>
      <c r="Z280" s="466">
        <v>62.5</v>
      </c>
      <c r="AA280" s="466">
        <v>0</v>
      </c>
      <c r="AB280" s="21">
        <v>62.5</v>
      </c>
      <c r="AC280" s="21">
        <v>15.625</v>
      </c>
      <c r="AD280" s="21"/>
      <c r="AE280" s="21">
        <v>15.625</v>
      </c>
      <c r="AF280" s="21">
        <v>15.624859000000001</v>
      </c>
      <c r="AG280" s="21">
        <v>0</v>
      </c>
      <c r="AH280" s="21">
        <v>15.624859000000001</v>
      </c>
      <c r="AI280" s="1861"/>
      <c r="AJ280" s="699"/>
      <c r="AK280" s="668" t="s">
        <v>10775</v>
      </c>
      <c r="AL280" s="2604">
        <v>0.25</v>
      </c>
      <c r="AM280" s="1861">
        <v>0</v>
      </c>
    </row>
    <row r="281" spans="1:39" ht="63">
      <c r="A281" s="1862">
        <v>2690</v>
      </c>
      <c r="B281" s="1868" t="s">
        <v>6789</v>
      </c>
      <c r="C281" s="1271" t="s">
        <v>6790</v>
      </c>
      <c r="D281" s="699" t="s">
        <v>220</v>
      </c>
      <c r="E281" s="699" t="s">
        <v>145</v>
      </c>
      <c r="F281" s="695" t="s">
        <v>26</v>
      </c>
      <c r="G281" s="1906">
        <v>16.45</v>
      </c>
      <c r="H281" s="683">
        <v>0</v>
      </c>
      <c r="I281" s="1860">
        <v>0</v>
      </c>
      <c r="J281" s="668">
        <v>0</v>
      </c>
      <c r="K281" s="1861">
        <v>0</v>
      </c>
      <c r="L281" s="1861">
        <v>16.45</v>
      </c>
      <c r="M281" s="668">
        <v>16.45</v>
      </c>
      <c r="N281" s="668">
        <v>0</v>
      </c>
      <c r="O281" s="1861">
        <v>16.45</v>
      </c>
      <c r="P281" s="1861"/>
      <c r="Q281" s="1861"/>
      <c r="R281" s="1861"/>
      <c r="S281" s="1861"/>
      <c r="T281" s="1861"/>
      <c r="U281" s="1861"/>
      <c r="V281" s="1861"/>
      <c r="W281" s="1861"/>
      <c r="X281" s="1861"/>
      <c r="Y281" s="1861"/>
      <c r="Z281" s="466">
        <v>16.45</v>
      </c>
      <c r="AA281" s="466">
        <v>0</v>
      </c>
      <c r="AB281" s="21">
        <v>16.45</v>
      </c>
      <c r="AC281" s="21">
        <v>4.1120000000000001</v>
      </c>
      <c r="AD281" s="21"/>
      <c r="AE281" s="21">
        <v>4.1120000000000001</v>
      </c>
      <c r="AF281" s="21">
        <v>4</v>
      </c>
      <c r="AG281" s="21">
        <v>0</v>
      </c>
      <c r="AH281" s="21">
        <v>4</v>
      </c>
      <c r="AI281" s="1861"/>
      <c r="AJ281" s="699"/>
      <c r="AK281" s="668" t="s">
        <v>10746</v>
      </c>
      <c r="AL281" s="2604">
        <v>0.25</v>
      </c>
      <c r="AM281" s="1861">
        <v>0</v>
      </c>
    </row>
    <row r="282" spans="1:39" ht="78.75">
      <c r="A282" s="1862">
        <v>2691</v>
      </c>
      <c r="B282" s="1868" t="s">
        <v>6791</v>
      </c>
      <c r="C282" s="1271" t="s">
        <v>6792</v>
      </c>
      <c r="D282" s="699" t="s">
        <v>39</v>
      </c>
      <c r="E282" s="699" t="s">
        <v>145</v>
      </c>
      <c r="F282" s="695" t="s">
        <v>115</v>
      </c>
      <c r="G282" s="1906">
        <v>125</v>
      </c>
      <c r="H282" s="683">
        <v>0</v>
      </c>
      <c r="I282" s="1860">
        <v>0</v>
      </c>
      <c r="J282" s="668">
        <v>0</v>
      </c>
      <c r="K282" s="1861">
        <v>0</v>
      </c>
      <c r="L282" s="1861">
        <v>125</v>
      </c>
      <c r="M282" s="668">
        <v>62.5</v>
      </c>
      <c r="N282" s="668">
        <v>0</v>
      </c>
      <c r="O282" s="1861">
        <v>62.5</v>
      </c>
      <c r="P282" s="1861"/>
      <c r="Q282" s="1861"/>
      <c r="R282" s="1861"/>
      <c r="S282" s="1861"/>
      <c r="T282" s="1861"/>
      <c r="U282" s="1861"/>
      <c r="V282" s="1861"/>
      <c r="W282" s="1861"/>
      <c r="X282" s="1861"/>
      <c r="Y282" s="1861"/>
      <c r="Z282" s="466">
        <v>62.5</v>
      </c>
      <c r="AA282" s="466">
        <v>0</v>
      </c>
      <c r="AB282" s="21">
        <v>62.5</v>
      </c>
      <c r="AC282" s="21">
        <v>15.625</v>
      </c>
      <c r="AD282" s="21"/>
      <c r="AE282" s="21">
        <v>15.625</v>
      </c>
      <c r="AF282" s="21">
        <v>0</v>
      </c>
      <c r="AG282" s="21">
        <v>0</v>
      </c>
      <c r="AH282" s="21">
        <v>0</v>
      </c>
      <c r="AI282" s="1861"/>
      <c r="AJ282" s="699"/>
      <c r="AK282" s="668" t="s">
        <v>10939</v>
      </c>
      <c r="AL282" s="2604">
        <v>0.25</v>
      </c>
      <c r="AM282" s="1861">
        <v>0</v>
      </c>
    </row>
    <row r="283" spans="1:39" ht="63">
      <c r="A283" s="1862">
        <v>2692</v>
      </c>
      <c r="B283" s="1868" t="s">
        <v>6793</v>
      </c>
      <c r="C283" s="1271" t="s">
        <v>6794</v>
      </c>
      <c r="D283" s="699" t="s">
        <v>297</v>
      </c>
      <c r="E283" s="1905" t="s">
        <v>145</v>
      </c>
      <c r="F283" s="695" t="s">
        <v>115</v>
      </c>
      <c r="G283" s="1906">
        <v>100</v>
      </c>
      <c r="H283" s="683">
        <v>0</v>
      </c>
      <c r="I283" s="1860">
        <v>0</v>
      </c>
      <c r="J283" s="668">
        <v>0</v>
      </c>
      <c r="K283" s="1861">
        <v>0</v>
      </c>
      <c r="L283" s="1861">
        <v>100</v>
      </c>
      <c r="M283" s="668">
        <v>50</v>
      </c>
      <c r="N283" s="668">
        <v>0</v>
      </c>
      <c r="O283" s="1861">
        <v>50</v>
      </c>
      <c r="P283" s="1861"/>
      <c r="Q283" s="1861"/>
      <c r="R283" s="1861"/>
      <c r="S283" s="1861"/>
      <c r="T283" s="1861"/>
      <c r="U283" s="1861"/>
      <c r="V283" s="1861"/>
      <c r="W283" s="1861"/>
      <c r="X283" s="1861"/>
      <c r="Y283" s="1861"/>
      <c r="Z283" s="466">
        <v>50</v>
      </c>
      <c r="AA283" s="466">
        <v>0</v>
      </c>
      <c r="AB283" s="21">
        <v>50</v>
      </c>
      <c r="AC283" s="21">
        <v>50</v>
      </c>
      <c r="AD283" s="21"/>
      <c r="AE283" s="21">
        <v>50</v>
      </c>
      <c r="AF283" s="21">
        <v>50</v>
      </c>
      <c r="AG283" s="21">
        <v>0</v>
      </c>
      <c r="AH283" s="21">
        <v>50</v>
      </c>
      <c r="AI283" s="1861"/>
      <c r="AJ283" s="1905"/>
      <c r="AK283" s="668" t="s">
        <v>12700</v>
      </c>
      <c r="AL283" s="2604">
        <v>0.25</v>
      </c>
      <c r="AM283" s="1861">
        <v>0</v>
      </c>
    </row>
    <row r="284" spans="1:39" ht="94.5">
      <c r="A284" s="1862">
        <v>2693</v>
      </c>
      <c r="B284" s="1868" t="s">
        <v>6795</v>
      </c>
      <c r="C284" s="1271" t="s">
        <v>6796</v>
      </c>
      <c r="D284" s="699" t="s">
        <v>297</v>
      </c>
      <c r="E284" s="699" t="s">
        <v>145</v>
      </c>
      <c r="F284" s="695" t="s">
        <v>115</v>
      </c>
      <c r="G284" s="1907">
        <v>200</v>
      </c>
      <c r="H284" s="683">
        <v>0</v>
      </c>
      <c r="I284" s="1860">
        <v>0</v>
      </c>
      <c r="J284" s="668">
        <v>0</v>
      </c>
      <c r="K284" s="1861">
        <v>0</v>
      </c>
      <c r="L284" s="1861">
        <v>200</v>
      </c>
      <c r="M284" s="668">
        <v>100</v>
      </c>
      <c r="N284" s="668">
        <v>0</v>
      </c>
      <c r="O284" s="1861">
        <v>100</v>
      </c>
      <c r="P284" s="1861"/>
      <c r="Q284" s="1861"/>
      <c r="R284" s="1861"/>
      <c r="S284" s="1861"/>
      <c r="T284" s="1861"/>
      <c r="U284" s="1861"/>
      <c r="V284" s="1861"/>
      <c r="W284" s="1861"/>
      <c r="X284" s="1861"/>
      <c r="Y284" s="1861"/>
      <c r="Z284" s="466">
        <v>100</v>
      </c>
      <c r="AA284" s="466">
        <v>0</v>
      </c>
      <c r="AB284" s="21">
        <v>100</v>
      </c>
      <c r="AC284" s="21">
        <v>25</v>
      </c>
      <c r="AD284" s="21"/>
      <c r="AE284" s="21">
        <v>25</v>
      </c>
      <c r="AF284" s="21">
        <v>25</v>
      </c>
      <c r="AG284" s="21">
        <v>0</v>
      </c>
      <c r="AH284" s="21">
        <v>25</v>
      </c>
      <c r="AI284" s="1861"/>
      <c r="AJ284" s="699"/>
      <c r="AK284" s="668" t="s">
        <v>10775</v>
      </c>
      <c r="AL284" s="2604">
        <v>0.25</v>
      </c>
      <c r="AM284" s="1861">
        <v>0</v>
      </c>
    </row>
    <row r="285" spans="1:39" ht="141.75">
      <c r="A285" s="1862">
        <v>2694</v>
      </c>
      <c r="B285" s="1868" t="s">
        <v>6797</v>
      </c>
      <c r="C285" s="1271" t="s">
        <v>6798</v>
      </c>
      <c r="D285" s="699" t="s">
        <v>297</v>
      </c>
      <c r="E285" s="699" t="s">
        <v>7081</v>
      </c>
      <c r="F285" s="695" t="s">
        <v>115</v>
      </c>
      <c r="G285" s="1906">
        <v>50</v>
      </c>
      <c r="H285" s="683">
        <v>0</v>
      </c>
      <c r="I285" s="1860">
        <v>0</v>
      </c>
      <c r="J285" s="668">
        <v>0</v>
      </c>
      <c r="K285" s="1861">
        <v>0</v>
      </c>
      <c r="L285" s="1861">
        <v>50</v>
      </c>
      <c r="M285" s="668">
        <v>25</v>
      </c>
      <c r="N285" s="668">
        <v>0</v>
      </c>
      <c r="O285" s="1861">
        <v>25</v>
      </c>
      <c r="P285" s="1861">
        <v>25</v>
      </c>
      <c r="Q285" s="1861"/>
      <c r="R285" s="1861"/>
      <c r="S285" s="1861"/>
      <c r="T285" s="1861"/>
      <c r="U285" s="1861"/>
      <c r="V285" s="1861"/>
      <c r="W285" s="1861"/>
      <c r="X285" s="1861"/>
      <c r="Y285" s="1861"/>
      <c r="Z285" s="466">
        <v>50</v>
      </c>
      <c r="AA285" s="466">
        <v>0</v>
      </c>
      <c r="AB285" s="21">
        <v>50</v>
      </c>
      <c r="AC285" s="21">
        <v>50</v>
      </c>
      <c r="AD285" s="21"/>
      <c r="AE285" s="21">
        <v>50</v>
      </c>
      <c r="AF285" s="21">
        <v>50</v>
      </c>
      <c r="AG285" s="21">
        <v>0</v>
      </c>
      <c r="AH285" s="21">
        <v>50</v>
      </c>
      <c r="AI285" s="1861"/>
      <c r="AJ285" s="668" t="s">
        <v>12998</v>
      </c>
      <c r="AK285" s="668" t="s">
        <v>12867</v>
      </c>
      <c r="AL285" s="2604">
        <v>0.25</v>
      </c>
      <c r="AM285" s="1861">
        <v>0</v>
      </c>
    </row>
    <row r="286" spans="1:39" ht="31.5">
      <c r="A286" s="1862">
        <v>2695</v>
      </c>
      <c r="B286" s="1868" t="s">
        <v>6799</v>
      </c>
      <c r="C286" s="1271" t="s">
        <v>6800</v>
      </c>
      <c r="D286" s="699" t="s">
        <v>297</v>
      </c>
      <c r="E286" s="699" t="s">
        <v>145</v>
      </c>
      <c r="F286" s="695" t="s">
        <v>115</v>
      </c>
      <c r="G286" s="1906">
        <v>40</v>
      </c>
      <c r="H286" s="683">
        <v>0</v>
      </c>
      <c r="I286" s="1860">
        <v>0</v>
      </c>
      <c r="J286" s="668">
        <v>0</v>
      </c>
      <c r="K286" s="1861">
        <v>0</v>
      </c>
      <c r="L286" s="1861">
        <v>40</v>
      </c>
      <c r="M286" s="668">
        <v>20</v>
      </c>
      <c r="N286" s="668">
        <v>0</v>
      </c>
      <c r="O286" s="1861">
        <v>20</v>
      </c>
      <c r="P286" s="1861"/>
      <c r="Q286" s="1861"/>
      <c r="R286" s="1861"/>
      <c r="S286" s="1861"/>
      <c r="T286" s="1861"/>
      <c r="U286" s="1861"/>
      <c r="V286" s="1861"/>
      <c r="W286" s="1861"/>
      <c r="X286" s="1861"/>
      <c r="Y286" s="1861"/>
      <c r="Z286" s="466">
        <v>20</v>
      </c>
      <c r="AA286" s="466">
        <v>0</v>
      </c>
      <c r="AB286" s="21">
        <v>20</v>
      </c>
      <c r="AC286" s="21">
        <v>5</v>
      </c>
      <c r="AD286" s="21"/>
      <c r="AE286" s="21">
        <v>5</v>
      </c>
      <c r="AF286" s="21">
        <v>0</v>
      </c>
      <c r="AG286" s="21">
        <v>0</v>
      </c>
      <c r="AH286" s="21">
        <v>0</v>
      </c>
      <c r="AI286" s="1861"/>
      <c r="AJ286" s="699"/>
      <c r="AK286" s="699" t="s">
        <v>10746</v>
      </c>
      <c r="AL286" s="2604">
        <v>0.25</v>
      </c>
      <c r="AM286" s="1861">
        <v>0</v>
      </c>
    </row>
    <row r="287" spans="1:39" ht="126">
      <c r="A287" s="1862">
        <v>2696</v>
      </c>
      <c r="B287" s="1868" t="s">
        <v>6801</v>
      </c>
      <c r="C287" s="1271" t="s">
        <v>6802</v>
      </c>
      <c r="D287" s="699" t="s">
        <v>297</v>
      </c>
      <c r="E287" s="699" t="s">
        <v>7081</v>
      </c>
      <c r="F287" s="695" t="s">
        <v>115</v>
      </c>
      <c r="G287" s="1906">
        <v>80</v>
      </c>
      <c r="H287" s="683">
        <v>0</v>
      </c>
      <c r="I287" s="1860">
        <v>0</v>
      </c>
      <c r="J287" s="668">
        <v>0</v>
      </c>
      <c r="K287" s="1861">
        <v>0</v>
      </c>
      <c r="L287" s="1861">
        <v>80</v>
      </c>
      <c r="M287" s="668">
        <v>40</v>
      </c>
      <c r="N287" s="668">
        <v>0</v>
      </c>
      <c r="O287" s="1861">
        <v>40</v>
      </c>
      <c r="P287" s="1861">
        <v>40</v>
      </c>
      <c r="Q287" s="1861"/>
      <c r="R287" s="1861"/>
      <c r="S287" s="1861"/>
      <c r="T287" s="1861"/>
      <c r="U287" s="1861"/>
      <c r="V287" s="1861"/>
      <c r="W287" s="1861"/>
      <c r="X287" s="1861"/>
      <c r="Y287" s="1861"/>
      <c r="Z287" s="466">
        <v>80</v>
      </c>
      <c r="AA287" s="466">
        <v>0</v>
      </c>
      <c r="AB287" s="21">
        <v>80</v>
      </c>
      <c r="AC287" s="21">
        <v>80</v>
      </c>
      <c r="AD287" s="21"/>
      <c r="AE287" s="21">
        <v>80</v>
      </c>
      <c r="AF287" s="21">
        <v>79.936340000000001</v>
      </c>
      <c r="AG287" s="21">
        <v>0</v>
      </c>
      <c r="AH287" s="21">
        <v>79.936340000000001</v>
      </c>
      <c r="AI287" s="1861"/>
      <c r="AJ287" s="668" t="s">
        <v>12957</v>
      </c>
      <c r="AK287" s="668" t="s">
        <v>12868</v>
      </c>
      <c r="AL287" s="2604">
        <v>0.25</v>
      </c>
      <c r="AM287" s="1861">
        <v>0</v>
      </c>
    </row>
    <row r="288" spans="1:39" ht="63">
      <c r="A288" s="1862">
        <v>2697</v>
      </c>
      <c r="B288" s="1868" t="s">
        <v>6803</v>
      </c>
      <c r="C288" s="1271" t="s">
        <v>6804</v>
      </c>
      <c r="D288" s="1908" t="s">
        <v>6805</v>
      </c>
      <c r="E288" s="699" t="s">
        <v>7081</v>
      </c>
      <c r="F288" s="695" t="s">
        <v>115</v>
      </c>
      <c r="G288" s="1906">
        <v>50</v>
      </c>
      <c r="H288" s="683">
        <v>0</v>
      </c>
      <c r="I288" s="1860">
        <v>0</v>
      </c>
      <c r="J288" s="668">
        <v>0</v>
      </c>
      <c r="K288" s="1861">
        <v>0</v>
      </c>
      <c r="L288" s="1861">
        <v>50</v>
      </c>
      <c r="M288" s="668">
        <v>25</v>
      </c>
      <c r="N288" s="668">
        <v>0</v>
      </c>
      <c r="O288" s="1861">
        <v>25</v>
      </c>
      <c r="P288" s="1861"/>
      <c r="Q288" s="1861"/>
      <c r="R288" s="1861"/>
      <c r="S288" s="1861"/>
      <c r="T288" s="1861"/>
      <c r="U288" s="1861"/>
      <c r="V288" s="1861"/>
      <c r="W288" s="1861"/>
      <c r="X288" s="1861"/>
      <c r="Y288" s="1861"/>
      <c r="Z288" s="466">
        <v>25</v>
      </c>
      <c r="AA288" s="466">
        <v>0</v>
      </c>
      <c r="AB288" s="21">
        <v>25</v>
      </c>
      <c r="AC288" s="21">
        <v>25</v>
      </c>
      <c r="AD288" s="21"/>
      <c r="AE288" s="21">
        <v>25</v>
      </c>
      <c r="AF288" s="21">
        <v>25</v>
      </c>
      <c r="AG288" s="21">
        <v>0</v>
      </c>
      <c r="AH288" s="21">
        <v>25</v>
      </c>
      <c r="AI288" s="1861"/>
      <c r="AJ288" s="1861"/>
      <c r="AK288" s="668" t="s">
        <v>10959</v>
      </c>
      <c r="AL288" s="2604">
        <v>0.25</v>
      </c>
      <c r="AM288" s="1861">
        <v>0</v>
      </c>
    </row>
    <row r="289" spans="1:39" ht="47.25">
      <c r="A289" s="1862">
        <v>2698</v>
      </c>
      <c r="B289" s="1868" t="s">
        <v>6806</v>
      </c>
      <c r="C289" s="1909" t="s">
        <v>6807</v>
      </c>
      <c r="D289" s="699" t="s">
        <v>6805</v>
      </c>
      <c r="E289" s="1910" t="s">
        <v>7081</v>
      </c>
      <c r="F289" s="1911" t="s">
        <v>115</v>
      </c>
      <c r="G289" s="1912">
        <v>50</v>
      </c>
      <c r="H289" s="1856">
        <v>0</v>
      </c>
      <c r="I289" s="1913">
        <v>0</v>
      </c>
      <c r="J289" s="1881">
        <v>0</v>
      </c>
      <c r="K289" s="1861">
        <v>0</v>
      </c>
      <c r="L289" s="1861">
        <v>50</v>
      </c>
      <c r="M289" s="668">
        <v>25</v>
      </c>
      <c r="N289" s="1881">
        <v>0</v>
      </c>
      <c r="O289" s="1861">
        <v>25</v>
      </c>
      <c r="P289" s="1861"/>
      <c r="Q289" s="1861"/>
      <c r="R289" s="1861"/>
      <c r="S289" s="1861"/>
      <c r="T289" s="1861"/>
      <c r="U289" s="1861"/>
      <c r="V289" s="1861"/>
      <c r="W289" s="1861"/>
      <c r="X289" s="1861"/>
      <c r="Y289" s="1861"/>
      <c r="Z289" s="466">
        <v>25</v>
      </c>
      <c r="AA289" s="466">
        <v>0</v>
      </c>
      <c r="AB289" s="21">
        <v>25</v>
      </c>
      <c r="AC289" s="21">
        <v>25</v>
      </c>
      <c r="AD289" s="21"/>
      <c r="AE289" s="21">
        <v>25</v>
      </c>
      <c r="AF289" s="21">
        <v>25</v>
      </c>
      <c r="AG289" s="21">
        <v>0</v>
      </c>
      <c r="AH289" s="21">
        <v>25</v>
      </c>
      <c r="AI289" s="1861"/>
      <c r="AJ289" s="668" t="s">
        <v>9751</v>
      </c>
      <c r="AK289" s="668" t="s">
        <v>10986</v>
      </c>
      <c r="AL289" s="2604">
        <v>0.25</v>
      </c>
      <c r="AM289" s="1856">
        <v>0</v>
      </c>
    </row>
    <row r="290" spans="1:39" s="1873" customFormat="1" ht="63">
      <c r="A290" s="1862">
        <v>2699</v>
      </c>
      <c r="B290" s="1868" t="s">
        <v>6808</v>
      </c>
      <c r="C290" s="1271" t="s">
        <v>6809</v>
      </c>
      <c r="D290" s="699" t="s">
        <v>107</v>
      </c>
      <c r="E290" s="699" t="s">
        <v>7081</v>
      </c>
      <c r="F290" s="695" t="s">
        <v>115</v>
      </c>
      <c r="G290" s="1906">
        <v>300</v>
      </c>
      <c r="H290" s="683">
        <v>0</v>
      </c>
      <c r="I290" s="1860">
        <v>0</v>
      </c>
      <c r="J290" s="668">
        <v>0</v>
      </c>
      <c r="K290" s="1861">
        <v>0</v>
      </c>
      <c r="L290" s="1861">
        <v>300</v>
      </c>
      <c r="M290" s="668">
        <v>150</v>
      </c>
      <c r="N290" s="668">
        <v>0</v>
      </c>
      <c r="O290" s="1861">
        <v>150</v>
      </c>
      <c r="P290" s="1861"/>
      <c r="Q290" s="1861"/>
      <c r="R290" s="1861"/>
      <c r="S290" s="1861"/>
      <c r="T290" s="1861"/>
      <c r="U290" s="1861"/>
      <c r="V290" s="1861"/>
      <c r="W290" s="1861"/>
      <c r="X290" s="1861"/>
      <c r="Y290" s="1861"/>
      <c r="Z290" s="466">
        <v>150</v>
      </c>
      <c r="AA290" s="466">
        <v>0</v>
      </c>
      <c r="AB290" s="21">
        <v>150</v>
      </c>
      <c r="AC290" s="21">
        <v>150</v>
      </c>
      <c r="AD290" s="21"/>
      <c r="AE290" s="21">
        <v>150</v>
      </c>
      <c r="AF290" s="21">
        <v>149.99943099999999</v>
      </c>
      <c r="AG290" s="21">
        <v>0</v>
      </c>
      <c r="AH290" s="21">
        <v>149.99943099999999</v>
      </c>
      <c r="AI290" s="1861"/>
      <c r="AJ290" s="1861"/>
      <c r="AK290" s="668" t="s">
        <v>12776</v>
      </c>
      <c r="AL290" s="2604">
        <v>0.25</v>
      </c>
      <c r="AM290" s="1861">
        <v>0</v>
      </c>
    </row>
    <row r="291" spans="1:39" s="1873" customFormat="1" ht="78.75">
      <c r="A291" s="1862">
        <v>2700</v>
      </c>
      <c r="B291" s="1868" t="s">
        <v>6810</v>
      </c>
      <c r="C291" s="1271" t="s">
        <v>6811</v>
      </c>
      <c r="D291" s="699" t="s">
        <v>107</v>
      </c>
      <c r="E291" s="699" t="s">
        <v>7081</v>
      </c>
      <c r="F291" s="695" t="s">
        <v>115</v>
      </c>
      <c r="G291" s="1906">
        <v>200</v>
      </c>
      <c r="H291" s="683">
        <v>0</v>
      </c>
      <c r="I291" s="1860">
        <v>0</v>
      </c>
      <c r="J291" s="668">
        <v>0</v>
      </c>
      <c r="K291" s="1861">
        <v>0</v>
      </c>
      <c r="L291" s="1861">
        <v>200</v>
      </c>
      <c r="M291" s="668">
        <v>100</v>
      </c>
      <c r="N291" s="668">
        <v>0</v>
      </c>
      <c r="O291" s="1861">
        <v>100</v>
      </c>
      <c r="P291" s="1861"/>
      <c r="Q291" s="1861"/>
      <c r="R291" s="1861"/>
      <c r="S291" s="1861"/>
      <c r="T291" s="1861"/>
      <c r="U291" s="1861"/>
      <c r="V291" s="1861"/>
      <c r="W291" s="1861"/>
      <c r="X291" s="1861"/>
      <c r="Y291" s="1861"/>
      <c r="Z291" s="466">
        <v>100</v>
      </c>
      <c r="AA291" s="466">
        <v>0</v>
      </c>
      <c r="AB291" s="21">
        <v>100</v>
      </c>
      <c r="AC291" s="21">
        <v>100</v>
      </c>
      <c r="AD291" s="21"/>
      <c r="AE291" s="21">
        <v>100</v>
      </c>
      <c r="AF291" s="21">
        <v>99.731418000000005</v>
      </c>
      <c r="AG291" s="21">
        <v>0</v>
      </c>
      <c r="AH291" s="21">
        <v>99.731418000000005</v>
      </c>
      <c r="AI291" s="1861"/>
      <c r="AJ291" s="1861"/>
      <c r="AK291" s="668" t="s">
        <v>12676</v>
      </c>
      <c r="AL291" s="2604">
        <v>0.25</v>
      </c>
      <c r="AM291" s="1861">
        <v>0</v>
      </c>
    </row>
    <row r="292" spans="1:39" ht="78.75">
      <c r="A292" s="1862">
        <v>2701</v>
      </c>
      <c r="B292" s="1868" t="s">
        <v>6812</v>
      </c>
      <c r="C292" s="1271" t="s">
        <v>6813</v>
      </c>
      <c r="D292" s="699" t="s">
        <v>107</v>
      </c>
      <c r="E292" s="699" t="s">
        <v>145</v>
      </c>
      <c r="F292" s="695" t="s">
        <v>115</v>
      </c>
      <c r="G292" s="1906">
        <v>300</v>
      </c>
      <c r="H292" s="683">
        <v>0</v>
      </c>
      <c r="I292" s="1860">
        <v>0</v>
      </c>
      <c r="J292" s="668">
        <v>0</v>
      </c>
      <c r="K292" s="1861">
        <v>0</v>
      </c>
      <c r="L292" s="1861">
        <v>300</v>
      </c>
      <c r="M292" s="668">
        <v>150</v>
      </c>
      <c r="N292" s="668">
        <v>0</v>
      </c>
      <c r="O292" s="1861">
        <v>150</v>
      </c>
      <c r="P292" s="1861"/>
      <c r="Q292" s="1861"/>
      <c r="R292" s="1861"/>
      <c r="S292" s="1861"/>
      <c r="T292" s="1861"/>
      <c r="U292" s="1861"/>
      <c r="V292" s="1861"/>
      <c r="W292" s="1861"/>
      <c r="X292" s="1861"/>
      <c r="Y292" s="1861"/>
      <c r="Z292" s="466">
        <v>150</v>
      </c>
      <c r="AA292" s="466">
        <v>0</v>
      </c>
      <c r="AB292" s="21">
        <v>150</v>
      </c>
      <c r="AC292" s="21">
        <v>150</v>
      </c>
      <c r="AD292" s="21"/>
      <c r="AE292" s="21">
        <v>150</v>
      </c>
      <c r="AF292" s="21">
        <v>149.99856600000001</v>
      </c>
      <c r="AG292" s="21">
        <v>0</v>
      </c>
      <c r="AH292" s="21">
        <v>149.99856600000001</v>
      </c>
      <c r="AI292" s="1861"/>
      <c r="AJ292" s="699"/>
      <c r="AK292" s="668" t="s">
        <v>12777</v>
      </c>
      <c r="AL292" s="2604">
        <v>0.25</v>
      </c>
      <c r="AM292" s="1861">
        <v>0</v>
      </c>
    </row>
    <row r="293" spans="1:39" ht="94.5">
      <c r="A293" s="1862">
        <v>2702</v>
      </c>
      <c r="B293" s="1868" t="s">
        <v>6814</v>
      </c>
      <c r="C293" s="666" t="s">
        <v>6815</v>
      </c>
      <c r="D293" s="1914" t="s">
        <v>6816</v>
      </c>
      <c r="E293" s="699" t="s">
        <v>7081</v>
      </c>
      <c r="F293" s="695" t="s">
        <v>115</v>
      </c>
      <c r="G293" s="668">
        <v>3200</v>
      </c>
      <c r="H293" s="668">
        <v>0</v>
      </c>
      <c r="I293" s="668">
        <v>0</v>
      </c>
      <c r="J293" s="668">
        <v>0</v>
      </c>
      <c r="K293" s="668">
        <v>0</v>
      </c>
      <c r="L293" s="668">
        <v>3200</v>
      </c>
      <c r="M293" s="668">
        <v>1600</v>
      </c>
      <c r="N293" s="668">
        <v>0</v>
      </c>
      <c r="O293" s="668">
        <v>1600</v>
      </c>
      <c r="P293" s="668"/>
      <c r="Q293" s="668"/>
      <c r="R293" s="668"/>
      <c r="S293" s="668"/>
      <c r="T293" s="668"/>
      <c r="U293" s="668"/>
      <c r="V293" s="668"/>
      <c r="W293" s="668"/>
      <c r="X293" s="668"/>
      <c r="Y293" s="668"/>
      <c r="Z293" s="466">
        <v>1600</v>
      </c>
      <c r="AA293" s="466">
        <v>0</v>
      </c>
      <c r="AB293" s="21">
        <v>1600</v>
      </c>
      <c r="AC293" s="21">
        <v>1600</v>
      </c>
      <c r="AD293" s="21"/>
      <c r="AE293" s="21">
        <v>1600</v>
      </c>
      <c r="AF293" s="21">
        <v>1599.4678349999999</v>
      </c>
      <c r="AG293" s="21">
        <v>0</v>
      </c>
      <c r="AH293" s="21">
        <v>1599.4678349999999</v>
      </c>
      <c r="AI293" s="668"/>
      <c r="AJ293" s="668"/>
      <c r="AK293" s="668" t="s">
        <v>12735</v>
      </c>
      <c r="AL293" s="2601">
        <v>0.25</v>
      </c>
      <c r="AM293" s="668">
        <v>0</v>
      </c>
    </row>
    <row r="294" spans="1:39">
      <c r="A294" s="1862" t="s">
        <v>300</v>
      </c>
      <c r="B294" s="680"/>
      <c r="C294" s="1915" t="s">
        <v>6817</v>
      </c>
      <c r="D294" s="1916"/>
      <c r="E294" s="1916"/>
      <c r="F294" s="1916"/>
      <c r="G294" s="1872">
        <v>6248.33</v>
      </c>
      <c r="H294" s="1872">
        <v>0</v>
      </c>
      <c r="I294" s="1872">
        <v>0</v>
      </c>
      <c r="J294" s="1872">
        <v>0</v>
      </c>
      <c r="K294" s="1872">
        <v>0</v>
      </c>
      <c r="L294" s="1872">
        <v>6248.33</v>
      </c>
      <c r="M294" s="1872">
        <v>3132.3900000000003</v>
      </c>
      <c r="N294" s="1872">
        <v>0</v>
      </c>
      <c r="O294" s="1872">
        <v>3132.3900000000003</v>
      </c>
      <c r="P294" s="1872">
        <v>165</v>
      </c>
      <c r="Q294" s="1872">
        <v>0</v>
      </c>
      <c r="R294" s="1872">
        <v>0</v>
      </c>
      <c r="S294" s="1872">
        <v>0</v>
      </c>
      <c r="T294" s="1872">
        <v>0</v>
      </c>
      <c r="U294" s="1872">
        <v>0</v>
      </c>
      <c r="V294" s="1872">
        <v>0</v>
      </c>
      <c r="W294" s="1872">
        <v>0</v>
      </c>
      <c r="X294" s="1872">
        <v>0</v>
      </c>
      <c r="Y294" s="1872">
        <v>0</v>
      </c>
      <c r="Z294" s="1872">
        <v>3297.3900000000003</v>
      </c>
      <c r="AA294" s="1872">
        <v>0</v>
      </c>
      <c r="AB294" s="1872">
        <v>3297.3900000000003</v>
      </c>
      <c r="AC294" s="1872">
        <v>2696.8469999999998</v>
      </c>
      <c r="AD294" s="1872">
        <v>0</v>
      </c>
      <c r="AE294" s="1872">
        <v>2696.8469999999998</v>
      </c>
      <c r="AF294" s="1872">
        <v>2574.659373</v>
      </c>
      <c r="AG294" s="1872">
        <v>0</v>
      </c>
      <c r="AH294" s="1872">
        <v>2574.659373</v>
      </c>
      <c r="AI294" s="1872">
        <v>0</v>
      </c>
      <c r="AJ294" s="2353"/>
      <c r="AK294" s="2353"/>
      <c r="AL294" s="2353"/>
      <c r="AM294" s="1872">
        <v>0</v>
      </c>
    </row>
    <row r="295" spans="1:39" ht="16.5" thickBot="1">
      <c r="A295" s="1862" t="s">
        <v>300</v>
      </c>
      <c r="B295" s="680"/>
      <c r="C295" s="1885" t="s">
        <v>6818</v>
      </c>
      <c r="D295" s="1886"/>
      <c r="E295" s="1886"/>
      <c r="F295" s="1886"/>
      <c r="G295" s="1887">
        <v>30803.607000000004</v>
      </c>
      <c r="H295" s="1887">
        <v>7401.8915300000008</v>
      </c>
      <c r="I295" s="1887">
        <v>5608.95705</v>
      </c>
      <c r="J295" s="1887">
        <v>0</v>
      </c>
      <c r="K295" s="1887">
        <v>13010.848580000002</v>
      </c>
      <c r="L295" s="1887">
        <v>17792.758420000002</v>
      </c>
      <c r="M295" s="1887">
        <v>11426.889000000003</v>
      </c>
      <c r="N295" s="1887">
        <v>0</v>
      </c>
      <c r="O295" s="1887">
        <v>11426.889000000003</v>
      </c>
      <c r="P295" s="1887">
        <v>443.24599999999998</v>
      </c>
      <c r="Q295" s="1887">
        <v>0</v>
      </c>
      <c r="R295" s="1887">
        <v>0</v>
      </c>
      <c r="S295" s="1887">
        <v>0</v>
      </c>
      <c r="T295" s="1887">
        <v>0</v>
      </c>
      <c r="U295" s="1887">
        <v>0</v>
      </c>
      <c r="V295" s="1887">
        <v>12.417</v>
      </c>
      <c r="W295" s="1887">
        <v>0</v>
      </c>
      <c r="X295" s="1887">
        <v>11.480777000000021</v>
      </c>
      <c r="Y295" s="1887">
        <v>0</v>
      </c>
      <c r="Z295" s="1887">
        <v>11871.071222999999</v>
      </c>
      <c r="AA295" s="1887">
        <v>0</v>
      </c>
      <c r="AB295" s="1887">
        <v>11871.071222999999</v>
      </c>
      <c r="AC295" s="1887">
        <v>10656.768749999999</v>
      </c>
      <c r="AD295" s="1887">
        <v>0</v>
      </c>
      <c r="AE295" s="1887">
        <v>10656.768749999999</v>
      </c>
      <c r="AF295" s="1887">
        <v>9973.7548699999988</v>
      </c>
      <c r="AG295" s="1887">
        <v>0</v>
      </c>
      <c r="AH295" s="1887">
        <v>9973.7548699999988</v>
      </c>
      <c r="AI295" s="1887">
        <v>0</v>
      </c>
      <c r="AJ295" s="2354"/>
      <c r="AK295" s="2354"/>
      <c r="AL295" s="2354"/>
      <c r="AM295" s="1887">
        <v>0</v>
      </c>
    </row>
    <row r="296" spans="1:39" ht="16.5" thickTop="1">
      <c r="A296" s="1862" t="s">
        <v>300</v>
      </c>
      <c r="B296" s="681"/>
      <c r="C296" s="1901"/>
      <c r="D296" s="1225"/>
      <c r="E296" s="1225"/>
      <c r="F296" s="1225"/>
      <c r="G296" s="668"/>
      <c r="H296" s="668"/>
      <c r="I296" s="668"/>
      <c r="J296" s="668"/>
      <c r="K296" s="1917"/>
      <c r="L296" s="668"/>
      <c r="M296" s="668"/>
      <c r="N296" s="668"/>
      <c r="O296" s="1917"/>
      <c r="P296" s="1917"/>
      <c r="Q296" s="1917"/>
      <c r="R296" s="1917"/>
      <c r="S296" s="1917"/>
      <c r="T296" s="1917"/>
      <c r="U296" s="1917"/>
      <c r="V296" s="1917"/>
      <c r="W296" s="1917"/>
      <c r="X296" s="1917"/>
      <c r="Y296" s="1917"/>
      <c r="Z296" s="1917"/>
      <c r="AA296" s="1917"/>
      <c r="AB296" s="1917"/>
      <c r="AC296" s="1917"/>
      <c r="AD296" s="1917"/>
      <c r="AE296" s="1917"/>
      <c r="AF296" s="1917"/>
      <c r="AG296" s="1917"/>
      <c r="AH296" s="1917"/>
      <c r="AI296" s="1917"/>
      <c r="AJ296" s="1917"/>
      <c r="AK296" s="1917"/>
      <c r="AL296" s="1917"/>
      <c r="AM296" s="668"/>
    </row>
    <row r="297" spans="1:39">
      <c r="A297" s="1862" t="s">
        <v>300</v>
      </c>
      <c r="B297" s="1918"/>
      <c r="C297" s="1919" t="s">
        <v>6819</v>
      </c>
      <c r="D297" s="664"/>
      <c r="E297" s="664"/>
      <c r="F297" s="664"/>
      <c r="G297" s="668"/>
      <c r="H297" s="668"/>
      <c r="I297" s="668"/>
      <c r="J297" s="668"/>
      <c r="K297" s="668"/>
      <c r="L297" s="668"/>
      <c r="M297" s="668"/>
      <c r="N297" s="668"/>
      <c r="O297" s="668"/>
      <c r="P297" s="668"/>
      <c r="Q297" s="668"/>
      <c r="R297" s="668"/>
      <c r="S297" s="668"/>
      <c r="T297" s="668"/>
      <c r="U297" s="668"/>
      <c r="V297" s="668"/>
      <c r="W297" s="668"/>
      <c r="X297" s="668"/>
      <c r="Y297" s="668"/>
      <c r="Z297" s="668"/>
      <c r="AA297" s="668"/>
      <c r="AB297" s="668"/>
      <c r="AC297" s="668"/>
      <c r="AD297" s="668"/>
      <c r="AE297" s="668"/>
      <c r="AF297" s="668"/>
      <c r="AG297" s="668"/>
      <c r="AH297" s="668"/>
      <c r="AI297" s="668"/>
      <c r="AJ297" s="668"/>
      <c r="AK297" s="668"/>
      <c r="AL297" s="668"/>
      <c r="AM297" s="668"/>
    </row>
    <row r="298" spans="1:39">
      <c r="A298" s="1862" t="s">
        <v>300</v>
      </c>
      <c r="B298" s="1918"/>
      <c r="C298" s="1920"/>
      <c r="D298" s="664"/>
      <c r="E298" s="664"/>
      <c r="F298" s="664"/>
      <c r="G298" s="668"/>
      <c r="H298" s="668"/>
      <c r="I298" s="668"/>
      <c r="J298" s="668"/>
      <c r="K298" s="668"/>
      <c r="L298" s="668"/>
      <c r="M298" s="668"/>
      <c r="N298" s="668"/>
      <c r="O298" s="668"/>
      <c r="P298" s="668"/>
      <c r="Q298" s="668"/>
      <c r="R298" s="668"/>
      <c r="S298" s="668"/>
      <c r="T298" s="668"/>
      <c r="U298" s="668"/>
      <c r="V298" s="668"/>
      <c r="W298" s="668"/>
      <c r="X298" s="668"/>
      <c r="Y298" s="668"/>
      <c r="Z298" s="668"/>
      <c r="AA298" s="668"/>
      <c r="AB298" s="668"/>
      <c r="AC298" s="668"/>
      <c r="AD298" s="668"/>
      <c r="AE298" s="668"/>
      <c r="AF298" s="668"/>
      <c r="AG298" s="668"/>
      <c r="AH298" s="668"/>
      <c r="AI298" s="668"/>
      <c r="AJ298" s="668"/>
      <c r="AK298" s="668"/>
      <c r="AL298" s="668"/>
      <c r="AM298" s="668"/>
    </row>
    <row r="299" spans="1:39" ht="63">
      <c r="A299" s="1862">
        <v>2703</v>
      </c>
      <c r="B299" s="664" t="s">
        <v>6820</v>
      </c>
      <c r="C299" s="666" t="s">
        <v>6821</v>
      </c>
      <c r="D299" s="664" t="s">
        <v>29</v>
      </c>
      <c r="E299" s="664" t="s">
        <v>6822</v>
      </c>
      <c r="F299" s="1878" t="s">
        <v>115</v>
      </c>
      <c r="G299" s="668">
        <v>875.59400000000005</v>
      </c>
      <c r="H299" s="1889">
        <v>437.76746300000002</v>
      </c>
      <c r="I299" s="1860">
        <v>83</v>
      </c>
      <c r="J299" s="668">
        <v>0</v>
      </c>
      <c r="K299" s="1861">
        <v>520.76746300000002</v>
      </c>
      <c r="L299" s="1861">
        <v>354.82653700000003</v>
      </c>
      <c r="M299" s="1861">
        <v>0</v>
      </c>
      <c r="N299" s="1861">
        <v>150</v>
      </c>
      <c r="O299" s="1861">
        <v>150</v>
      </c>
      <c r="P299" s="1861"/>
      <c r="Q299" s="1861"/>
      <c r="R299" s="1861"/>
      <c r="S299" s="1861"/>
      <c r="T299" s="1861"/>
      <c r="U299" s="1861"/>
      <c r="V299" s="1861"/>
      <c r="W299" s="1861"/>
      <c r="X299" s="1861"/>
      <c r="Y299" s="1861"/>
      <c r="Z299" s="466">
        <v>0</v>
      </c>
      <c r="AA299" s="466">
        <v>150</v>
      </c>
      <c r="AB299" s="21">
        <v>150</v>
      </c>
      <c r="AC299" s="21"/>
      <c r="AD299" s="21">
        <v>80.575000000000003</v>
      </c>
      <c r="AE299" s="21">
        <v>80.575000000000003</v>
      </c>
      <c r="AF299" s="21">
        <v>0</v>
      </c>
      <c r="AG299" s="21">
        <v>57.664340000000003</v>
      </c>
      <c r="AH299" s="21">
        <v>57.664340000000003</v>
      </c>
      <c r="AI299" s="1861"/>
      <c r="AJ299" s="1861"/>
      <c r="AK299" s="668" t="s">
        <v>12711</v>
      </c>
      <c r="AL299" s="2604">
        <v>0.25</v>
      </c>
      <c r="AM299" s="1861">
        <v>0</v>
      </c>
    </row>
    <row r="300" spans="1:39" ht="63">
      <c r="A300" s="1862">
        <v>2704</v>
      </c>
      <c r="B300" s="664" t="s">
        <v>6823</v>
      </c>
      <c r="C300" s="666" t="s">
        <v>6824</v>
      </c>
      <c r="D300" s="664" t="s">
        <v>29</v>
      </c>
      <c r="E300" s="664" t="s">
        <v>3733</v>
      </c>
      <c r="F300" s="1878" t="s">
        <v>115</v>
      </c>
      <c r="G300" s="668">
        <v>1575.944</v>
      </c>
      <c r="H300" s="1889">
        <v>1093.3281359999999</v>
      </c>
      <c r="I300" s="1860">
        <v>0</v>
      </c>
      <c r="J300" s="668">
        <v>0</v>
      </c>
      <c r="K300" s="1861">
        <v>1093.3281359999999</v>
      </c>
      <c r="L300" s="1861">
        <v>482.6158640000001</v>
      </c>
      <c r="M300" s="668">
        <v>100</v>
      </c>
      <c r="N300" s="1861">
        <v>0</v>
      </c>
      <c r="O300" s="1861">
        <v>100</v>
      </c>
      <c r="P300" s="1861"/>
      <c r="Q300" s="1861"/>
      <c r="R300" s="1861"/>
      <c r="S300" s="1861"/>
      <c r="T300" s="1861"/>
      <c r="U300" s="1861"/>
      <c r="V300" s="1861"/>
      <c r="W300" s="1861"/>
      <c r="X300" s="1861"/>
      <c r="Y300" s="1861"/>
      <c r="Z300" s="466">
        <v>100</v>
      </c>
      <c r="AA300" s="466">
        <v>0</v>
      </c>
      <c r="AB300" s="21">
        <v>100</v>
      </c>
      <c r="AC300" s="21"/>
      <c r="AD300" s="21"/>
      <c r="AE300" s="21">
        <v>0</v>
      </c>
      <c r="AF300" s="21">
        <v>0</v>
      </c>
      <c r="AG300" s="21">
        <v>0</v>
      </c>
      <c r="AH300" s="21">
        <v>0</v>
      </c>
      <c r="AI300" s="1861"/>
      <c r="AJ300" s="668" t="s">
        <v>12941</v>
      </c>
      <c r="AK300" s="1861"/>
      <c r="AL300" s="2604">
        <v>0.25</v>
      </c>
      <c r="AM300" s="1861">
        <v>0</v>
      </c>
    </row>
    <row r="301" spans="1:39" ht="94.5">
      <c r="A301" s="1862">
        <v>2705</v>
      </c>
      <c r="B301" s="664" t="s">
        <v>6825</v>
      </c>
      <c r="C301" s="666" t="s">
        <v>6826</v>
      </c>
      <c r="D301" s="664" t="s">
        <v>29</v>
      </c>
      <c r="E301" s="664" t="s">
        <v>6261</v>
      </c>
      <c r="F301" s="1878" t="s">
        <v>115</v>
      </c>
      <c r="G301" s="668">
        <v>1602.5809999999999</v>
      </c>
      <c r="H301" s="1889">
        <v>1333.7445</v>
      </c>
      <c r="I301" s="1860">
        <v>0.25</v>
      </c>
      <c r="J301" s="668">
        <v>0</v>
      </c>
      <c r="K301" s="1861">
        <v>1333.9945</v>
      </c>
      <c r="L301" s="1861">
        <v>268.58649999999989</v>
      </c>
      <c r="M301" s="1861">
        <v>1</v>
      </c>
      <c r="N301" s="1861">
        <v>0</v>
      </c>
      <c r="O301" s="1861">
        <v>1</v>
      </c>
      <c r="P301" s="1861"/>
      <c r="Q301" s="1861"/>
      <c r="R301" s="1861"/>
      <c r="S301" s="1861"/>
      <c r="T301" s="1861"/>
      <c r="U301" s="1861"/>
      <c r="V301" s="1861"/>
      <c r="W301" s="1861"/>
      <c r="X301" s="1861"/>
      <c r="Y301" s="1861"/>
      <c r="Z301" s="466">
        <v>1</v>
      </c>
      <c r="AA301" s="466">
        <v>0</v>
      </c>
      <c r="AB301" s="21">
        <v>1</v>
      </c>
      <c r="AC301" s="21"/>
      <c r="AD301" s="21"/>
      <c r="AE301" s="21">
        <v>0</v>
      </c>
      <c r="AF301" s="21">
        <v>0</v>
      </c>
      <c r="AG301" s="21">
        <v>0</v>
      </c>
      <c r="AH301" s="21">
        <v>0</v>
      </c>
      <c r="AI301" s="668" t="s">
        <v>10296</v>
      </c>
      <c r="AJ301" s="668" t="s">
        <v>12338</v>
      </c>
      <c r="AK301" s="1861"/>
      <c r="AL301" s="2604">
        <v>0.25</v>
      </c>
      <c r="AM301" s="1861">
        <v>0</v>
      </c>
    </row>
    <row r="302" spans="1:39" ht="31.5">
      <c r="A302" s="1862">
        <v>2706</v>
      </c>
      <c r="B302" s="664" t="s">
        <v>6827</v>
      </c>
      <c r="C302" s="666" t="s">
        <v>6828</v>
      </c>
      <c r="D302" s="664" t="s">
        <v>29</v>
      </c>
      <c r="E302" s="664" t="s">
        <v>6829</v>
      </c>
      <c r="F302" s="1878" t="s">
        <v>115</v>
      </c>
      <c r="G302" s="668">
        <v>665.471</v>
      </c>
      <c r="H302" s="1889">
        <v>295.14229</v>
      </c>
      <c r="I302" s="1860">
        <v>75</v>
      </c>
      <c r="J302" s="668">
        <v>0</v>
      </c>
      <c r="K302" s="1861">
        <v>370.14229</v>
      </c>
      <c r="L302" s="1861">
        <v>295.32871</v>
      </c>
      <c r="M302" s="1861">
        <v>0</v>
      </c>
      <c r="N302" s="1861">
        <v>100</v>
      </c>
      <c r="O302" s="1861">
        <v>100</v>
      </c>
      <c r="P302" s="1861"/>
      <c r="Q302" s="1861"/>
      <c r="R302" s="1861"/>
      <c r="S302" s="1861"/>
      <c r="T302" s="1861"/>
      <c r="U302" s="1861"/>
      <c r="V302" s="1861"/>
      <c r="W302" s="1861"/>
      <c r="X302" s="1861"/>
      <c r="Y302" s="1861"/>
      <c r="Z302" s="466">
        <v>0</v>
      </c>
      <c r="AA302" s="466">
        <v>100</v>
      </c>
      <c r="AB302" s="21">
        <v>100</v>
      </c>
      <c r="AC302" s="21"/>
      <c r="AD302" s="21">
        <v>25</v>
      </c>
      <c r="AE302" s="21">
        <v>25</v>
      </c>
      <c r="AF302" s="21">
        <v>0</v>
      </c>
      <c r="AG302" s="21">
        <v>9.4848660000000002</v>
      </c>
      <c r="AH302" s="21">
        <v>9.4848660000000002</v>
      </c>
      <c r="AI302" s="1861"/>
      <c r="AJ302" s="1861"/>
      <c r="AK302" s="668" t="s">
        <v>9317</v>
      </c>
      <c r="AL302" s="2604">
        <v>0.25</v>
      </c>
      <c r="AM302" s="1861">
        <v>0</v>
      </c>
    </row>
    <row r="303" spans="1:39" ht="141.75">
      <c r="A303" s="1862">
        <v>2707</v>
      </c>
      <c r="B303" s="664" t="s">
        <v>6830</v>
      </c>
      <c r="C303" s="666" t="s">
        <v>6831</v>
      </c>
      <c r="D303" s="664" t="s">
        <v>29</v>
      </c>
      <c r="E303" s="664" t="s">
        <v>2421</v>
      </c>
      <c r="F303" s="1866" t="s">
        <v>26</v>
      </c>
      <c r="G303" s="668">
        <v>3764.6480000000001</v>
      </c>
      <c r="H303" s="1889">
        <v>2905.1811760000001</v>
      </c>
      <c r="I303" s="1860">
        <v>481.02300000000002</v>
      </c>
      <c r="J303" s="668">
        <v>0</v>
      </c>
      <c r="K303" s="1861">
        <v>3386.2041760000002</v>
      </c>
      <c r="L303" s="1861">
        <v>378.44382399999995</v>
      </c>
      <c r="M303" s="1861">
        <v>378.44400000000002</v>
      </c>
      <c r="N303" s="1861">
        <v>0</v>
      </c>
      <c r="O303" s="1861">
        <v>378.44400000000002</v>
      </c>
      <c r="P303" s="1861"/>
      <c r="Q303" s="1861">
        <v>107.82299999999999</v>
      </c>
      <c r="R303" s="1861"/>
      <c r="S303" s="1861"/>
      <c r="T303" s="1861"/>
      <c r="U303" s="1861"/>
      <c r="V303" s="1861"/>
      <c r="W303" s="1861"/>
      <c r="X303" s="1861"/>
      <c r="Y303" s="1861"/>
      <c r="Z303" s="466">
        <v>270.62100000000004</v>
      </c>
      <c r="AA303" s="466">
        <v>0</v>
      </c>
      <c r="AB303" s="21">
        <v>270.62100000000004</v>
      </c>
      <c r="AC303" s="21">
        <v>189.22200000000001</v>
      </c>
      <c r="AD303" s="21"/>
      <c r="AE303" s="21">
        <v>189.22200000000001</v>
      </c>
      <c r="AF303" s="21">
        <v>27.003323000000002</v>
      </c>
      <c r="AG303" s="21">
        <v>0</v>
      </c>
      <c r="AH303" s="21">
        <v>27.003323000000002</v>
      </c>
      <c r="AI303" s="1861"/>
      <c r="AJ303" s="668" t="s">
        <v>11959</v>
      </c>
      <c r="AK303" s="668" t="s">
        <v>9259</v>
      </c>
      <c r="AL303" s="2604">
        <v>0.5</v>
      </c>
      <c r="AM303" s="1861">
        <v>0</v>
      </c>
    </row>
    <row r="304" spans="1:39" ht="63">
      <c r="A304" s="1862">
        <v>2708</v>
      </c>
      <c r="B304" s="664" t="s">
        <v>6832</v>
      </c>
      <c r="C304" s="666" t="s">
        <v>6833</v>
      </c>
      <c r="D304" s="664" t="s">
        <v>29</v>
      </c>
      <c r="E304" s="664" t="s">
        <v>6261</v>
      </c>
      <c r="F304" s="1866" t="s">
        <v>26</v>
      </c>
      <c r="G304" s="668">
        <v>5269</v>
      </c>
      <c r="H304" s="1889">
        <v>4201.1968040000002</v>
      </c>
      <c r="I304" s="1860">
        <v>608.01700000000005</v>
      </c>
      <c r="J304" s="668">
        <v>0</v>
      </c>
      <c r="K304" s="1861">
        <v>4809.213804</v>
      </c>
      <c r="L304" s="1861">
        <v>459.78619600000002</v>
      </c>
      <c r="M304" s="1861">
        <v>326.81</v>
      </c>
      <c r="N304" s="1861">
        <v>132.976</v>
      </c>
      <c r="O304" s="1861">
        <v>459.786</v>
      </c>
      <c r="P304" s="1861"/>
      <c r="Q304" s="1861"/>
      <c r="R304" s="1861"/>
      <c r="S304" s="1861"/>
      <c r="T304" s="1861"/>
      <c r="U304" s="1861"/>
      <c r="V304" s="1861"/>
      <c r="W304" s="1861"/>
      <c r="X304" s="1861"/>
      <c r="Y304" s="1861"/>
      <c r="Z304" s="466">
        <v>326.81</v>
      </c>
      <c r="AA304" s="466">
        <v>132.976</v>
      </c>
      <c r="AB304" s="21">
        <v>459.786</v>
      </c>
      <c r="AC304" s="21">
        <v>163.405</v>
      </c>
      <c r="AD304" s="21">
        <v>103.172</v>
      </c>
      <c r="AE304" s="21">
        <v>266.577</v>
      </c>
      <c r="AF304" s="21">
        <v>35.198909999999998</v>
      </c>
      <c r="AG304" s="21">
        <v>100.080882</v>
      </c>
      <c r="AH304" s="21">
        <v>135.27979199999999</v>
      </c>
      <c r="AI304" s="1861"/>
      <c r="AJ304" s="2639" t="s">
        <v>10416</v>
      </c>
      <c r="AK304" s="668" t="s">
        <v>10723</v>
      </c>
      <c r="AL304" s="2604">
        <v>0.5</v>
      </c>
      <c r="AM304" s="1861">
        <v>0</v>
      </c>
    </row>
    <row r="305" spans="1:39" ht="78.75">
      <c r="A305" s="1862">
        <v>2709</v>
      </c>
      <c r="B305" s="664" t="s">
        <v>6834</v>
      </c>
      <c r="C305" s="666" t="s">
        <v>6835</v>
      </c>
      <c r="D305" s="664" t="s">
        <v>29</v>
      </c>
      <c r="E305" s="664" t="s">
        <v>6836</v>
      </c>
      <c r="F305" s="1878" t="s">
        <v>115</v>
      </c>
      <c r="G305" s="668">
        <v>3751.768</v>
      </c>
      <c r="H305" s="1889">
        <v>723.004907</v>
      </c>
      <c r="I305" s="1860">
        <v>500</v>
      </c>
      <c r="J305" s="668">
        <v>0</v>
      </c>
      <c r="K305" s="1861">
        <v>1223.004907</v>
      </c>
      <c r="L305" s="1861">
        <v>2528.763093</v>
      </c>
      <c r="M305" s="668">
        <v>300</v>
      </c>
      <c r="N305" s="1861">
        <v>0</v>
      </c>
      <c r="O305" s="1861">
        <v>300</v>
      </c>
      <c r="P305" s="1861"/>
      <c r="Q305" s="1861">
        <v>59.96</v>
      </c>
      <c r="R305" s="1861"/>
      <c r="S305" s="1861"/>
      <c r="T305" s="1861"/>
      <c r="U305" s="1861"/>
      <c r="V305" s="1861"/>
      <c r="W305" s="1861"/>
      <c r="X305" s="1861"/>
      <c r="Y305" s="1861"/>
      <c r="Z305" s="466">
        <v>240.04</v>
      </c>
      <c r="AA305" s="466">
        <v>0</v>
      </c>
      <c r="AB305" s="21">
        <v>240.04</v>
      </c>
      <c r="AC305" s="21">
        <v>150</v>
      </c>
      <c r="AD305" s="21"/>
      <c r="AE305" s="21">
        <v>150</v>
      </c>
      <c r="AF305" s="21">
        <v>120.265775</v>
      </c>
      <c r="AG305" s="21">
        <v>0</v>
      </c>
      <c r="AH305" s="21">
        <v>120.265775</v>
      </c>
      <c r="AI305" s="1861"/>
      <c r="AJ305" s="668" t="s">
        <v>10993</v>
      </c>
      <c r="AK305" s="668" t="s">
        <v>10398</v>
      </c>
      <c r="AL305" s="2604">
        <v>0.25</v>
      </c>
      <c r="AM305" s="1861">
        <v>0</v>
      </c>
    </row>
    <row r="306" spans="1:39" ht="63">
      <c r="A306" s="1862">
        <v>2710</v>
      </c>
      <c r="B306" s="1473" t="s">
        <v>6837</v>
      </c>
      <c r="C306" s="1865" t="s">
        <v>6838</v>
      </c>
      <c r="D306" s="664" t="s">
        <v>124</v>
      </c>
      <c r="E306" s="664" t="s">
        <v>2133</v>
      </c>
      <c r="F306" s="1866" t="s">
        <v>26</v>
      </c>
      <c r="G306" s="1861">
        <v>365.608</v>
      </c>
      <c r="H306" s="1889">
        <v>199.995</v>
      </c>
      <c r="I306" s="1860">
        <v>88.770749999999992</v>
      </c>
      <c r="J306" s="668">
        <v>0</v>
      </c>
      <c r="K306" s="1861">
        <v>288.76575000000003</v>
      </c>
      <c r="L306" s="1861">
        <v>76.842249999999979</v>
      </c>
      <c r="M306" s="668">
        <v>76.841999999999999</v>
      </c>
      <c r="N306" s="1861">
        <v>0</v>
      </c>
      <c r="O306" s="1861">
        <v>76.841999999999999</v>
      </c>
      <c r="P306" s="1861"/>
      <c r="Q306" s="1861"/>
      <c r="R306" s="1861"/>
      <c r="S306" s="1861"/>
      <c r="T306" s="1861"/>
      <c r="U306" s="1861"/>
      <c r="V306" s="1861"/>
      <c r="W306" s="1861"/>
      <c r="X306" s="1861"/>
      <c r="Y306" s="1861"/>
      <c r="Z306" s="466">
        <v>76.841999999999999</v>
      </c>
      <c r="AA306" s="466">
        <v>0</v>
      </c>
      <c r="AB306" s="21">
        <v>76.841999999999999</v>
      </c>
      <c r="AC306" s="21">
        <v>75.841999999999999</v>
      </c>
      <c r="AD306" s="21"/>
      <c r="AE306" s="21">
        <v>75.841999999999999</v>
      </c>
      <c r="AF306" s="21">
        <v>70.989018000000002</v>
      </c>
      <c r="AG306" s="21">
        <v>0</v>
      </c>
      <c r="AH306" s="21">
        <v>70.989018000000002</v>
      </c>
      <c r="AI306" s="1861"/>
      <c r="AJ306" s="1861"/>
      <c r="AK306" s="668" t="s">
        <v>11800</v>
      </c>
      <c r="AL306" s="2604">
        <v>0.5</v>
      </c>
      <c r="AM306" s="1861">
        <v>0</v>
      </c>
    </row>
    <row r="307" spans="1:39" ht="63">
      <c r="A307" s="1862">
        <v>2711</v>
      </c>
      <c r="B307" s="1473" t="s">
        <v>6839</v>
      </c>
      <c r="C307" s="1865" t="s">
        <v>6840</v>
      </c>
      <c r="D307" s="664" t="s">
        <v>220</v>
      </c>
      <c r="E307" s="664" t="s">
        <v>6546</v>
      </c>
      <c r="F307" s="1866" t="s">
        <v>26</v>
      </c>
      <c r="G307" s="1861">
        <v>158.47300000000001</v>
      </c>
      <c r="H307" s="1889">
        <v>79.718999999999994</v>
      </c>
      <c r="I307" s="1860">
        <v>39.237250000000003</v>
      </c>
      <c r="J307" s="668">
        <v>0</v>
      </c>
      <c r="K307" s="1861">
        <v>118.95625</v>
      </c>
      <c r="L307" s="1861">
        <v>39.516750000000016</v>
      </c>
      <c r="M307" s="1861">
        <v>39.517000000000003</v>
      </c>
      <c r="N307" s="1861">
        <v>0</v>
      </c>
      <c r="O307" s="1861">
        <v>39.517000000000003</v>
      </c>
      <c r="P307" s="1861"/>
      <c r="Q307" s="1861"/>
      <c r="R307" s="1861"/>
      <c r="S307" s="1861"/>
      <c r="T307" s="1861"/>
      <c r="U307" s="1861"/>
      <c r="V307" s="1861"/>
      <c r="W307" s="1861"/>
      <c r="X307" s="1861"/>
      <c r="Y307" s="1861"/>
      <c r="Z307" s="466">
        <v>39.517000000000003</v>
      </c>
      <c r="AA307" s="466">
        <v>0</v>
      </c>
      <c r="AB307" s="21">
        <v>39.517000000000003</v>
      </c>
      <c r="AC307" s="21">
        <v>39.517000000000003</v>
      </c>
      <c r="AD307" s="21"/>
      <c r="AE307" s="21">
        <v>39.517000000000003</v>
      </c>
      <c r="AF307" s="21">
        <v>19.261520999999998</v>
      </c>
      <c r="AG307" s="21">
        <v>0</v>
      </c>
      <c r="AH307" s="21">
        <v>19.261520999999998</v>
      </c>
      <c r="AI307" s="1861"/>
      <c r="AJ307" s="1861"/>
      <c r="AK307" s="668" t="s">
        <v>9259</v>
      </c>
      <c r="AL307" s="2604">
        <v>1</v>
      </c>
      <c r="AM307" s="1861">
        <v>0</v>
      </c>
    </row>
    <row r="308" spans="1:39" ht="63">
      <c r="A308" s="1862">
        <v>2712</v>
      </c>
      <c r="B308" s="1473" t="s">
        <v>6841</v>
      </c>
      <c r="C308" s="1865" t="s">
        <v>6842</v>
      </c>
      <c r="D308" s="664" t="s">
        <v>332</v>
      </c>
      <c r="E308" s="664" t="s">
        <v>6843</v>
      </c>
      <c r="F308" s="1866" t="s">
        <v>26</v>
      </c>
      <c r="G308" s="1861">
        <v>182.15700000000001</v>
      </c>
      <c r="H308" s="1889">
        <v>89.912000000000006</v>
      </c>
      <c r="I308" s="1860">
        <v>23.0395</v>
      </c>
      <c r="J308" s="668">
        <v>0</v>
      </c>
      <c r="K308" s="1861">
        <v>112.95150000000001</v>
      </c>
      <c r="L308" s="1861">
        <v>69.205500000000001</v>
      </c>
      <c r="M308" s="1861">
        <v>69.206000000000003</v>
      </c>
      <c r="N308" s="1861">
        <v>0</v>
      </c>
      <c r="O308" s="1861">
        <v>69.206000000000003</v>
      </c>
      <c r="P308" s="1861"/>
      <c r="Q308" s="1861"/>
      <c r="R308" s="1861"/>
      <c r="S308" s="1861"/>
      <c r="T308" s="1861"/>
      <c r="U308" s="1861"/>
      <c r="V308" s="1861"/>
      <c r="W308" s="1861"/>
      <c r="X308" s="1861"/>
      <c r="Y308" s="1861"/>
      <c r="Z308" s="466">
        <v>69.206000000000003</v>
      </c>
      <c r="AA308" s="466">
        <v>0</v>
      </c>
      <c r="AB308" s="21">
        <v>69.206000000000003</v>
      </c>
      <c r="AC308" s="21">
        <v>69.206000000000003</v>
      </c>
      <c r="AD308" s="21"/>
      <c r="AE308" s="21">
        <v>69.206000000000003</v>
      </c>
      <c r="AF308" s="21">
        <v>53.652794999999998</v>
      </c>
      <c r="AG308" s="21">
        <v>0</v>
      </c>
      <c r="AH308" s="21">
        <v>53.652794999999998</v>
      </c>
      <c r="AI308" s="1861"/>
      <c r="AJ308" s="1861"/>
      <c r="AK308" s="668" t="s">
        <v>10848</v>
      </c>
      <c r="AL308" s="2604">
        <v>0.5</v>
      </c>
      <c r="AM308" s="1861">
        <v>0</v>
      </c>
    </row>
    <row r="309" spans="1:39" ht="47.25">
      <c r="A309" s="1862">
        <v>2713</v>
      </c>
      <c r="B309" s="1473" t="s">
        <v>6844</v>
      </c>
      <c r="C309" s="1865" t="s">
        <v>6845</v>
      </c>
      <c r="D309" s="664" t="s">
        <v>177</v>
      </c>
      <c r="E309" s="664" t="s">
        <v>6846</v>
      </c>
      <c r="F309" s="1878" t="s">
        <v>115</v>
      </c>
      <c r="G309" s="1861">
        <v>311.76400000000001</v>
      </c>
      <c r="H309" s="1889">
        <v>154.511</v>
      </c>
      <c r="I309" s="1860">
        <v>31.445500000000003</v>
      </c>
      <c r="J309" s="668">
        <v>0</v>
      </c>
      <c r="K309" s="1861">
        <v>185.95650000000001</v>
      </c>
      <c r="L309" s="1861">
        <v>125.8075</v>
      </c>
      <c r="M309" s="668">
        <v>30</v>
      </c>
      <c r="N309" s="1861">
        <v>0</v>
      </c>
      <c r="O309" s="1861">
        <v>30</v>
      </c>
      <c r="P309" s="1861"/>
      <c r="Q309" s="1861"/>
      <c r="R309" s="1861"/>
      <c r="S309" s="1861"/>
      <c r="T309" s="1861"/>
      <c r="U309" s="1861"/>
      <c r="V309" s="1861"/>
      <c r="W309" s="1861"/>
      <c r="X309" s="1861"/>
      <c r="Y309" s="1861"/>
      <c r="Z309" s="466">
        <v>30</v>
      </c>
      <c r="AA309" s="466">
        <v>0</v>
      </c>
      <c r="AB309" s="21">
        <v>30</v>
      </c>
      <c r="AC309" s="21">
        <v>15</v>
      </c>
      <c r="AD309" s="21"/>
      <c r="AE309" s="21">
        <v>15</v>
      </c>
      <c r="AF309" s="21">
        <v>14.981633</v>
      </c>
      <c r="AG309" s="21">
        <v>0</v>
      </c>
      <c r="AH309" s="21">
        <v>14.981633</v>
      </c>
      <c r="AI309" s="1861"/>
      <c r="AJ309" s="1861"/>
      <c r="AK309" s="668" t="s">
        <v>9467</v>
      </c>
      <c r="AL309" s="2604">
        <v>0.25</v>
      </c>
      <c r="AM309" s="1861">
        <v>0</v>
      </c>
    </row>
    <row r="310" spans="1:39" ht="47.25">
      <c r="A310" s="1862">
        <v>2714</v>
      </c>
      <c r="B310" s="1473" t="s">
        <v>6847</v>
      </c>
      <c r="C310" s="1865" t="s">
        <v>6848</v>
      </c>
      <c r="D310" s="664" t="s">
        <v>107</v>
      </c>
      <c r="E310" s="664" t="s">
        <v>6559</v>
      </c>
      <c r="F310" s="1878" t="s">
        <v>115</v>
      </c>
      <c r="G310" s="1861">
        <v>220.5</v>
      </c>
      <c r="H310" s="1889">
        <v>49.715000000000003</v>
      </c>
      <c r="I310" s="1860">
        <v>34.1</v>
      </c>
      <c r="J310" s="668">
        <v>0</v>
      </c>
      <c r="K310" s="1861">
        <v>83.814999999999998</v>
      </c>
      <c r="L310" s="1861">
        <v>136.685</v>
      </c>
      <c r="M310" s="668">
        <v>30</v>
      </c>
      <c r="N310" s="1861">
        <v>0</v>
      </c>
      <c r="O310" s="1861">
        <v>30</v>
      </c>
      <c r="P310" s="1861"/>
      <c r="Q310" s="1861"/>
      <c r="R310" s="1861"/>
      <c r="S310" s="1861"/>
      <c r="T310" s="1861"/>
      <c r="U310" s="1861"/>
      <c r="V310" s="1861"/>
      <c r="W310" s="1861"/>
      <c r="X310" s="1861"/>
      <c r="Y310" s="1861"/>
      <c r="Z310" s="466">
        <v>30</v>
      </c>
      <c r="AA310" s="466">
        <v>0</v>
      </c>
      <c r="AB310" s="21">
        <v>30</v>
      </c>
      <c r="AC310" s="21">
        <v>30</v>
      </c>
      <c r="AD310" s="21"/>
      <c r="AE310" s="21">
        <v>30</v>
      </c>
      <c r="AF310" s="21">
        <v>28.937135999999999</v>
      </c>
      <c r="AG310" s="21">
        <v>0</v>
      </c>
      <c r="AH310" s="21">
        <v>28.937135999999999</v>
      </c>
      <c r="AI310" s="1861"/>
      <c r="AJ310" s="668"/>
      <c r="AK310" s="668" t="s">
        <v>12200</v>
      </c>
      <c r="AL310" s="2604">
        <v>0.25</v>
      </c>
      <c r="AM310" s="1861">
        <v>0</v>
      </c>
    </row>
    <row r="311" spans="1:39" ht="94.5">
      <c r="A311" s="1862">
        <v>2715</v>
      </c>
      <c r="B311" s="1473" t="s">
        <v>6849</v>
      </c>
      <c r="C311" s="1865" t="s">
        <v>6850</v>
      </c>
      <c r="D311" s="664" t="s">
        <v>294</v>
      </c>
      <c r="E311" s="664" t="s">
        <v>2133</v>
      </c>
      <c r="F311" s="1878" t="s">
        <v>115</v>
      </c>
      <c r="G311" s="1861">
        <v>421.32</v>
      </c>
      <c r="H311" s="1889">
        <v>166.53200000000001</v>
      </c>
      <c r="I311" s="1860">
        <v>38.156500000000001</v>
      </c>
      <c r="J311" s="668">
        <v>0</v>
      </c>
      <c r="K311" s="1861">
        <v>204.6885</v>
      </c>
      <c r="L311" s="1861">
        <v>216.63149999999999</v>
      </c>
      <c r="M311" s="668">
        <v>30</v>
      </c>
      <c r="N311" s="1861">
        <v>0</v>
      </c>
      <c r="O311" s="1861">
        <v>30</v>
      </c>
      <c r="P311" s="1861"/>
      <c r="Q311" s="1861"/>
      <c r="R311" s="1861"/>
      <c r="S311" s="1861"/>
      <c r="T311" s="1861"/>
      <c r="U311" s="1861"/>
      <c r="V311" s="1861"/>
      <c r="W311" s="1861"/>
      <c r="X311" s="1861"/>
      <c r="Y311" s="1861"/>
      <c r="Z311" s="466">
        <v>30</v>
      </c>
      <c r="AA311" s="466">
        <v>0</v>
      </c>
      <c r="AB311" s="21">
        <v>30</v>
      </c>
      <c r="AC311" s="21">
        <v>22.5</v>
      </c>
      <c r="AD311" s="21"/>
      <c r="AE311" s="21">
        <v>22.5</v>
      </c>
      <c r="AF311" s="21">
        <v>17.898603999999999</v>
      </c>
      <c r="AG311" s="21">
        <v>0</v>
      </c>
      <c r="AH311" s="21">
        <v>17.898603999999999</v>
      </c>
      <c r="AI311" s="1861"/>
      <c r="AJ311" s="1861"/>
      <c r="AK311" s="668" t="s">
        <v>12235</v>
      </c>
      <c r="AL311" s="2604">
        <v>0.25</v>
      </c>
      <c r="AM311" s="1861">
        <v>0</v>
      </c>
    </row>
    <row r="312" spans="1:39" ht="47.25">
      <c r="A312" s="1862">
        <v>2716</v>
      </c>
      <c r="B312" s="1473" t="s">
        <v>6851</v>
      </c>
      <c r="C312" s="1865" t="s">
        <v>6852</v>
      </c>
      <c r="D312" s="664" t="s">
        <v>435</v>
      </c>
      <c r="E312" s="664" t="s">
        <v>6559</v>
      </c>
      <c r="F312" s="1878" t="s">
        <v>115</v>
      </c>
      <c r="G312" s="1861">
        <v>300.887</v>
      </c>
      <c r="H312" s="1889">
        <v>100.293718</v>
      </c>
      <c r="I312" s="1860">
        <v>40.118750000000006</v>
      </c>
      <c r="J312" s="668">
        <v>0</v>
      </c>
      <c r="K312" s="1861">
        <v>140.41246799999999</v>
      </c>
      <c r="L312" s="1861">
        <v>160.47453200000001</v>
      </c>
      <c r="M312" s="668">
        <v>30</v>
      </c>
      <c r="N312" s="1861">
        <v>0</v>
      </c>
      <c r="O312" s="1861">
        <v>30</v>
      </c>
      <c r="P312" s="1861"/>
      <c r="Q312" s="1861"/>
      <c r="R312" s="1861"/>
      <c r="S312" s="1861"/>
      <c r="T312" s="1861"/>
      <c r="U312" s="1861"/>
      <c r="V312" s="1861"/>
      <c r="W312" s="1861"/>
      <c r="X312" s="1861"/>
      <c r="Y312" s="1861"/>
      <c r="Z312" s="466">
        <v>30</v>
      </c>
      <c r="AA312" s="466">
        <v>0</v>
      </c>
      <c r="AB312" s="21">
        <v>30</v>
      </c>
      <c r="AC312" s="21">
        <v>15</v>
      </c>
      <c r="AD312" s="21"/>
      <c r="AE312" s="21">
        <v>15</v>
      </c>
      <c r="AF312" s="21">
        <v>14.952909999999999</v>
      </c>
      <c r="AG312" s="21">
        <v>0</v>
      </c>
      <c r="AH312" s="21">
        <v>14.952909999999999</v>
      </c>
      <c r="AI312" s="1861"/>
      <c r="AJ312" s="668"/>
      <c r="AK312" s="668" t="s">
        <v>12200</v>
      </c>
      <c r="AL312" s="2604">
        <v>0.25</v>
      </c>
      <c r="AM312" s="1861">
        <v>0</v>
      </c>
    </row>
    <row r="313" spans="1:39" ht="63">
      <c r="A313" s="1862">
        <v>2717</v>
      </c>
      <c r="B313" s="1473" t="s">
        <v>6853</v>
      </c>
      <c r="C313" s="1865" t="s">
        <v>6854</v>
      </c>
      <c r="D313" s="664" t="s">
        <v>37</v>
      </c>
      <c r="E313" s="664" t="s">
        <v>6546</v>
      </c>
      <c r="F313" s="1878" t="s">
        <v>115</v>
      </c>
      <c r="G313" s="1861">
        <v>173.142</v>
      </c>
      <c r="H313" s="1889">
        <v>37.414999999999999</v>
      </c>
      <c r="I313" s="1860">
        <v>26.128</v>
      </c>
      <c r="J313" s="668">
        <v>0</v>
      </c>
      <c r="K313" s="1861">
        <v>63.542999999999999</v>
      </c>
      <c r="L313" s="1861">
        <v>109.59899999999999</v>
      </c>
      <c r="M313" s="668">
        <v>30</v>
      </c>
      <c r="N313" s="1861">
        <v>0</v>
      </c>
      <c r="O313" s="1861">
        <v>30</v>
      </c>
      <c r="P313" s="1861"/>
      <c r="Q313" s="1861"/>
      <c r="R313" s="1861"/>
      <c r="S313" s="1861"/>
      <c r="T313" s="1861"/>
      <c r="U313" s="1861"/>
      <c r="V313" s="1861"/>
      <c r="W313" s="1861"/>
      <c r="X313" s="1861"/>
      <c r="Y313" s="1861"/>
      <c r="Z313" s="466">
        <v>30</v>
      </c>
      <c r="AA313" s="466">
        <v>0</v>
      </c>
      <c r="AB313" s="21">
        <v>30</v>
      </c>
      <c r="AC313" s="21">
        <v>22.5</v>
      </c>
      <c r="AD313" s="21"/>
      <c r="AE313" s="21">
        <v>22.5</v>
      </c>
      <c r="AF313" s="21">
        <v>22.499635000000001</v>
      </c>
      <c r="AG313" s="21">
        <v>0</v>
      </c>
      <c r="AH313" s="21">
        <v>22.499635000000001</v>
      </c>
      <c r="AI313" s="1861"/>
      <c r="AJ313" s="1861"/>
      <c r="AK313" s="668" t="s">
        <v>12201</v>
      </c>
      <c r="AL313" s="2604">
        <v>0.25</v>
      </c>
      <c r="AM313" s="1861">
        <v>0</v>
      </c>
    </row>
    <row r="314" spans="1:39" ht="94.5">
      <c r="A314" s="1862">
        <v>2718</v>
      </c>
      <c r="B314" s="1473" t="s">
        <v>6855</v>
      </c>
      <c r="C314" s="1865" t="s">
        <v>6856</v>
      </c>
      <c r="D314" s="664" t="s">
        <v>266</v>
      </c>
      <c r="E314" s="664" t="s">
        <v>6843</v>
      </c>
      <c r="F314" s="1878" t="s">
        <v>115</v>
      </c>
      <c r="G314" s="1861">
        <v>222</v>
      </c>
      <c r="H314" s="1889">
        <v>34.148310000000002</v>
      </c>
      <c r="I314" s="1860">
        <v>6.1389999999999993</v>
      </c>
      <c r="J314" s="668">
        <v>0</v>
      </c>
      <c r="K314" s="1861">
        <v>40.287310000000005</v>
      </c>
      <c r="L314" s="1861">
        <v>181.71269000000001</v>
      </c>
      <c r="M314" s="668">
        <v>30</v>
      </c>
      <c r="N314" s="1861">
        <v>0</v>
      </c>
      <c r="O314" s="1861">
        <v>30</v>
      </c>
      <c r="P314" s="1861"/>
      <c r="Q314" s="1861"/>
      <c r="R314" s="1861"/>
      <c r="S314" s="1861"/>
      <c r="T314" s="1861"/>
      <c r="U314" s="1861"/>
      <c r="V314" s="1861"/>
      <c r="W314" s="1861"/>
      <c r="X314" s="1861"/>
      <c r="Y314" s="1861"/>
      <c r="Z314" s="466">
        <v>30</v>
      </c>
      <c r="AA314" s="466">
        <v>0</v>
      </c>
      <c r="AB314" s="21">
        <v>30</v>
      </c>
      <c r="AC314" s="21">
        <v>30</v>
      </c>
      <c r="AD314" s="21"/>
      <c r="AE314" s="21">
        <v>30</v>
      </c>
      <c r="AF314" s="21">
        <v>29.992722000000001</v>
      </c>
      <c r="AG314" s="21">
        <v>0</v>
      </c>
      <c r="AH314" s="21">
        <v>29.992722000000001</v>
      </c>
      <c r="AI314" s="1861"/>
      <c r="AJ314" s="1861"/>
      <c r="AK314" s="668" t="s">
        <v>12209</v>
      </c>
      <c r="AL314" s="2604">
        <v>0.25</v>
      </c>
      <c r="AM314" s="1861">
        <v>0</v>
      </c>
    </row>
    <row r="315" spans="1:39" ht="94.5">
      <c r="A315" s="1862">
        <v>2719</v>
      </c>
      <c r="B315" s="1473" t="s">
        <v>6857</v>
      </c>
      <c r="C315" s="1865" t="s">
        <v>6858</v>
      </c>
      <c r="D315" s="664" t="s">
        <v>480</v>
      </c>
      <c r="E315" s="664" t="s">
        <v>6535</v>
      </c>
      <c r="F315" s="1878" t="s">
        <v>115</v>
      </c>
      <c r="G315" s="1861">
        <v>156.47999999999999</v>
      </c>
      <c r="H315" s="1889">
        <v>40</v>
      </c>
      <c r="I315" s="1860">
        <v>23.295999999999999</v>
      </c>
      <c r="J315" s="668">
        <v>0</v>
      </c>
      <c r="K315" s="1861">
        <v>63.295999999999999</v>
      </c>
      <c r="L315" s="1861">
        <v>93.183999999999997</v>
      </c>
      <c r="M315" s="668">
        <v>30</v>
      </c>
      <c r="N315" s="1861">
        <v>0</v>
      </c>
      <c r="O315" s="1861">
        <v>30</v>
      </c>
      <c r="P315" s="1861"/>
      <c r="Q315" s="1861"/>
      <c r="R315" s="1861"/>
      <c r="S315" s="1861"/>
      <c r="T315" s="1861"/>
      <c r="U315" s="1861"/>
      <c r="V315" s="1861"/>
      <c r="W315" s="1861"/>
      <c r="X315" s="1861"/>
      <c r="Y315" s="1861"/>
      <c r="Z315" s="466">
        <v>30</v>
      </c>
      <c r="AA315" s="466">
        <v>0</v>
      </c>
      <c r="AB315" s="21">
        <v>30</v>
      </c>
      <c r="AC315" s="21">
        <v>30</v>
      </c>
      <c r="AD315" s="21"/>
      <c r="AE315" s="21">
        <v>30</v>
      </c>
      <c r="AF315" s="21">
        <v>29.254445</v>
      </c>
      <c r="AG315" s="21">
        <v>0</v>
      </c>
      <c r="AH315" s="21">
        <v>29.254445</v>
      </c>
      <c r="AI315" s="1861"/>
      <c r="AJ315" s="1861"/>
      <c r="AK315" s="668" t="s">
        <v>12209</v>
      </c>
      <c r="AL315" s="2604">
        <v>0.25</v>
      </c>
      <c r="AM315" s="1861">
        <v>0</v>
      </c>
    </row>
    <row r="316" spans="1:39" ht="47.25">
      <c r="A316" s="1862">
        <v>2720</v>
      </c>
      <c r="B316" s="1473" t="s">
        <v>6859</v>
      </c>
      <c r="C316" s="1865" t="s">
        <v>6860</v>
      </c>
      <c r="D316" s="664" t="s">
        <v>209</v>
      </c>
      <c r="E316" s="664" t="s">
        <v>6559</v>
      </c>
      <c r="F316" s="1878" t="s">
        <v>115</v>
      </c>
      <c r="G316" s="1861">
        <v>227.76900000000001</v>
      </c>
      <c r="H316" s="1889">
        <v>99.927000000000007</v>
      </c>
      <c r="I316" s="1860">
        <v>25.5535</v>
      </c>
      <c r="J316" s="668">
        <v>0</v>
      </c>
      <c r="K316" s="1861">
        <v>125.48050000000001</v>
      </c>
      <c r="L316" s="1861">
        <v>102.2885</v>
      </c>
      <c r="M316" s="668">
        <v>30</v>
      </c>
      <c r="N316" s="1861">
        <v>0</v>
      </c>
      <c r="O316" s="1861">
        <v>30</v>
      </c>
      <c r="P316" s="1861"/>
      <c r="Q316" s="1861"/>
      <c r="R316" s="1861"/>
      <c r="S316" s="1861"/>
      <c r="T316" s="1861"/>
      <c r="U316" s="1861"/>
      <c r="V316" s="1861"/>
      <c r="W316" s="1861"/>
      <c r="X316" s="1861"/>
      <c r="Y316" s="1861"/>
      <c r="Z316" s="466">
        <v>30</v>
      </c>
      <c r="AA316" s="466">
        <v>0</v>
      </c>
      <c r="AB316" s="21">
        <v>30</v>
      </c>
      <c r="AC316" s="21">
        <v>15</v>
      </c>
      <c r="AD316" s="21"/>
      <c r="AE316" s="21">
        <v>15</v>
      </c>
      <c r="AF316" s="21">
        <v>14.971517</v>
      </c>
      <c r="AG316" s="21">
        <v>0</v>
      </c>
      <c r="AH316" s="21">
        <v>14.971517</v>
      </c>
      <c r="AI316" s="1861"/>
      <c r="AJ316" s="668"/>
      <c r="AK316" s="668" t="s">
        <v>9368</v>
      </c>
      <c r="AL316" s="2604">
        <v>0.25</v>
      </c>
      <c r="AM316" s="1861">
        <v>0</v>
      </c>
    </row>
    <row r="317" spans="1:39" s="1873" customFormat="1" ht="94.5">
      <c r="A317" s="1862">
        <v>2721</v>
      </c>
      <c r="B317" s="1473" t="s">
        <v>6861</v>
      </c>
      <c r="C317" s="1865" t="s">
        <v>6862</v>
      </c>
      <c r="D317" s="664" t="s">
        <v>23</v>
      </c>
      <c r="E317" s="664" t="s">
        <v>6559</v>
      </c>
      <c r="F317" s="1878" t="s">
        <v>115</v>
      </c>
      <c r="G317" s="1861">
        <v>463.66800000000001</v>
      </c>
      <c r="H317" s="1889">
        <v>72.498000000000005</v>
      </c>
      <c r="I317" s="1860">
        <v>85.483999999999995</v>
      </c>
      <c r="J317" s="668">
        <v>0</v>
      </c>
      <c r="K317" s="1861">
        <v>157.982</v>
      </c>
      <c r="L317" s="1861">
        <v>305.68600000000004</v>
      </c>
      <c r="M317" s="668">
        <v>30</v>
      </c>
      <c r="N317" s="1861">
        <v>0</v>
      </c>
      <c r="O317" s="1861">
        <v>30</v>
      </c>
      <c r="P317" s="1861"/>
      <c r="Q317" s="1861"/>
      <c r="R317" s="1861"/>
      <c r="S317" s="1861"/>
      <c r="T317" s="1861"/>
      <c r="U317" s="1861"/>
      <c r="V317" s="1861"/>
      <c r="W317" s="1861"/>
      <c r="X317" s="1861"/>
      <c r="Y317" s="1861"/>
      <c r="Z317" s="466">
        <v>30</v>
      </c>
      <c r="AA317" s="466">
        <v>0</v>
      </c>
      <c r="AB317" s="21">
        <v>30</v>
      </c>
      <c r="AC317" s="21">
        <v>30</v>
      </c>
      <c r="AD317" s="21"/>
      <c r="AE317" s="21">
        <v>30</v>
      </c>
      <c r="AF317" s="21">
        <v>29.999759000000001</v>
      </c>
      <c r="AG317" s="21">
        <v>0</v>
      </c>
      <c r="AH317" s="21">
        <v>29.999759000000001</v>
      </c>
      <c r="AI317" s="1861"/>
      <c r="AJ317" s="1861"/>
      <c r="AK317" s="668" t="s">
        <v>12209</v>
      </c>
      <c r="AL317" s="2604">
        <v>0.25</v>
      </c>
      <c r="AM317" s="1861">
        <v>0</v>
      </c>
    </row>
    <row r="318" spans="1:39" ht="94.5">
      <c r="A318" s="1862">
        <v>2722</v>
      </c>
      <c r="B318" s="1473" t="s">
        <v>6863</v>
      </c>
      <c r="C318" s="1865" t="s">
        <v>6864</v>
      </c>
      <c r="D318" s="664" t="s">
        <v>274</v>
      </c>
      <c r="E318" s="664" t="s">
        <v>6865</v>
      </c>
      <c r="F318" s="1878" t="s">
        <v>115</v>
      </c>
      <c r="G318" s="1861">
        <v>306.05799999999999</v>
      </c>
      <c r="H318" s="1889">
        <v>149.613</v>
      </c>
      <c r="I318" s="1860">
        <v>31.212</v>
      </c>
      <c r="J318" s="668">
        <v>0</v>
      </c>
      <c r="K318" s="1861">
        <v>180.82499999999999</v>
      </c>
      <c r="L318" s="1861">
        <v>125.233</v>
      </c>
      <c r="M318" s="668">
        <v>30</v>
      </c>
      <c r="N318" s="1861">
        <v>0</v>
      </c>
      <c r="O318" s="1861">
        <v>30</v>
      </c>
      <c r="P318" s="1861"/>
      <c r="Q318" s="1861"/>
      <c r="R318" s="1861"/>
      <c r="S318" s="1861"/>
      <c r="T318" s="1861"/>
      <c r="U318" s="1861"/>
      <c r="V318" s="1861"/>
      <c r="W318" s="1861"/>
      <c r="X318" s="1861"/>
      <c r="Y318" s="1861"/>
      <c r="Z318" s="466">
        <v>30</v>
      </c>
      <c r="AA318" s="466">
        <v>0</v>
      </c>
      <c r="AB318" s="21">
        <v>30</v>
      </c>
      <c r="AC318" s="21">
        <v>30</v>
      </c>
      <c r="AD318" s="21"/>
      <c r="AE318" s="21">
        <v>30</v>
      </c>
      <c r="AF318" s="21">
        <v>29.989187999999999</v>
      </c>
      <c r="AG318" s="21">
        <v>0</v>
      </c>
      <c r="AH318" s="21">
        <v>29.989187999999999</v>
      </c>
      <c r="AI318" s="1861"/>
      <c r="AJ318" s="1861"/>
      <c r="AK318" s="668" t="s">
        <v>12209</v>
      </c>
      <c r="AL318" s="2604">
        <v>0.25</v>
      </c>
      <c r="AM318" s="1861">
        <v>0</v>
      </c>
    </row>
    <row r="319" spans="1:39" ht="47.25">
      <c r="A319" s="1862">
        <v>2723</v>
      </c>
      <c r="B319" s="1473" t="s">
        <v>6866</v>
      </c>
      <c r="C319" s="1865" t="s">
        <v>6867</v>
      </c>
      <c r="D319" s="664" t="s">
        <v>271</v>
      </c>
      <c r="E319" s="664" t="s">
        <v>6535</v>
      </c>
      <c r="F319" s="1866" t="s">
        <v>26</v>
      </c>
      <c r="G319" s="1861">
        <v>74.52</v>
      </c>
      <c r="H319" s="1889">
        <v>0</v>
      </c>
      <c r="I319" s="1860">
        <v>37.26</v>
      </c>
      <c r="J319" s="668">
        <v>0</v>
      </c>
      <c r="K319" s="1861">
        <v>37.26</v>
      </c>
      <c r="L319" s="1861">
        <v>37.26</v>
      </c>
      <c r="M319" s="1861">
        <v>37.26</v>
      </c>
      <c r="N319" s="1861">
        <v>0</v>
      </c>
      <c r="O319" s="1861">
        <v>37.26</v>
      </c>
      <c r="P319" s="1861"/>
      <c r="Q319" s="1861"/>
      <c r="R319" s="1861"/>
      <c r="S319" s="1861"/>
      <c r="T319" s="1861"/>
      <c r="U319" s="1861"/>
      <c r="V319" s="1861"/>
      <c r="W319" s="1861"/>
      <c r="X319" s="1861"/>
      <c r="Y319" s="1861"/>
      <c r="Z319" s="466">
        <v>37.26</v>
      </c>
      <c r="AA319" s="466">
        <v>0</v>
      </c>
      <c r="AB319" s="21">
        <v>37.26</v>
      </c>
      <c r="AC319" s="21">
        <v>37.26</v>
      </c>
      <c r="AD319" s="21"/>
      <c r="AE319" s="21">
        <v>37.26</v>
      </c>
      <c r="AF319" s="21">
        <v>22.608089</v>
      </c>
      <c r="AG319" s="21">
        <v>0</v>
      </c>
      <c r="AH319" s="21">
        <v>22.608089</v>
      </c>
      <c r="AI319" s="1861"/>
      <c r="AJ319" s="1861"/>
      <c r="AK319" s="668" t="s">
        <v>9259</v>
      </c>
      <c r="AL319" s="2604">
        <v>1</v>
      </c>
      <c r="AM319" s="1861">
        <v>0</v>
      </c>
    </row>
    <row r="320" spans="1:39" ht="94.5">
      <c r="A320" s="1862">
        <v>2724</v>
      </c>
      <c r="B320" s="1473" t="s">
        <v>6868</v>
      </c>
      <c r="C320" s="666" t="s">
        <v>6869</v>
      </c>
      <c r="D320" s="664" t="s">
        <v>29</v>
      </c>
      <c r="E320" s="664" t="s">
        <v>6310</v>
      </c>
      <c r="F320" s="1878" t="s">
        <v>115</v>
      </c>
      <c r="G320" s="668">
        <v>400</v>
      </c>
      <c r="H320" s="1889">
        <v>0</v>
      </c>
      <c r="I320" s="1860">
        <v>80</v>
      </c>
      <c r="J320" s="668">
        <v>0</v>
      </c>
      <c r="K320" s="1861">
        <v>80</v>
      </c>
      <c r="L320" s="1861">
        <v>320</v>
      </c>
      <c r="M320" s="668">
        <v>120</v>
      </c>
      <c r="N320" s="1861">
        <v>0</v>
      </c>
      <c r="O320" s="1861">
        <v>120</v>
      </c>
      <c r="P320" s="1861"/>
      <c r="Q320" s="1861"/>
      <c r="R320" s="1861"/>
      <c r="S320" s="1861"/>
      <c r="T320" s="1861"/>
      <c r="U320" s="1861"/>
      <c r="V320" s="1861"/>
      <c r="W320" s="1861"/>
      <c r="X320" s="1861"/>
      <c r="Y320" s="1861"/>
      <c r="Z320" s="466">
        <v>120</v>
      </c>
      <c r="AA320" s="466">
        <v>0</v>
      </c>
      <c r="AB320" s="21">
        <v>120</v>
      </c>
      <c r="AC320" s="21">
        <v>120</v>
      </c>
      <c r="AD320" s="21"/>
      <c r="AE320" s="21">
        <v>120</v>
      </c>
      <c r="AF320" s="21">
        <v>119.99979999999999</v>
      </c>
      <c r="AG320" s="21">
        <v>0</v>
      </c>
      <c r="AH320" s="21">
        <v>119.99979999999999</v>
      </c>
      <c r="AI320" s="1861"/>
      <c r="AJ320" s="1861"/>
      <c r="AK320" s="668" t="s">
        <v>12246</v>
      </c>
      <c r="AL320" s="2604">
        <v>0.25</v>
      </c>
      <c r="AM320" s="1861">
        <v>0</v>
      </c>
    </row>
    <row r="321" spans="1:39">
      <c r="A321" s="1862" t="s">
        <v>300</v>
      </c>
      <c r="B321" s="680"/>
      <c r="C321" s="1921" t="s">
        <v>6870</v>
      </c>
      <c r="D321" s="1871"/>
      <c r="E321" s="1871"/>
      <c r="F321" s="1871"/>
      <c r="G321" s="1872">
        <v>21489.352000000003</v>
      </c>
      <c r="H321" s="1872">
        <v>12263.644304000001</v>
      </c>
      <c r="I321" s="1872">
        <v>2357.2307500000002</v>
      </c>
      <c r="J321" s="1872">
        <v>0</v>
      </c>
      <c r="K321" s="1872">
        <v>14620.875054</v>
      </c>
      <c r="L321" s="1872">
        <v>6868.4769460000007</v>
      </c>
      <c r="M321" s="1872">
        <v>1749.079</v>
      </c>
      <c r="N321" s="1872">
        <v>382.976</v>
      </c>
      <c r="O321" s="1872">
        <v>2132.0550000000003</v>
      </c>
      <c r="P321" s="1872">
        <v>0</v>
      </c>
      <c r="Q321" s="1872">
        <v>167.78299999999999</v>
      </c>
      <c r="R321" s="1872">
        <v>0</v>
      </c>
      <c r="S321" s="1872">
        <v>0</v>
      </c>
      <c r="T321" s="1872">
        <v>0</v>
      </c>
      <c r="U321" s="1872">
        <v>0</v>
      </c>
      <c r="V321" s="1872">
        <v>0</v>
      </c>
      <c r="W321" s="1872">
        <v>0</v>
      </c>
      <c r="X321" s="1872">
        <v>0</v>
      </c>
      <c r="Y321" s="1872">
        <v>0</v>
      </c>
      <c r="Z321" s="1872">
        <v>1581.2959999999998</v>
      </c>
      <c r="AA321" s="1872">
        <v>382.976</v>
      </c>
      <c r="AB321" s="1872">
        <v>1964.2720000000002</v>
      </c>
      <c r="AC321" s="1872">
        <v>1084.4520000000002</v>
      </c>
      <c r="AD321" s="1872">
        <v>208.74700000000001</v>
      </c>
      <c r="AE321" s="1872">
        <v>1293.1990000000001</v>
      </c>
      <c r="AF321" s="1872">
        <v>702.45677999999998</v>
      </c>
      <c r="AG321" s="1872">
        <v>167.23008800000002</v>
      </c>
      <c r="AH321" s="1872">
        <v>869.686868</v>
      </c>
      <c r="AI321" s="1872">
        <v>0</v>
      </c>
      <c r="AJ321" s="2353"/>
      <c r="AK321" s="2353"/>
      <c r="AL321" s="2353"/>
      <c r="AM321" s="1872">
        <v>0</v>
      </c>
    </row>
    <row r="322" spans="1:39">
      <c r="A322" s="1862" t="s">
        <v>300</v>
      </c>
      <c r="B322" s="681"/>
      <c r="C322" s="1901"/>
      <c r="D322" s="1225"/>
      <c r="E322" s="1225"/>
      <c r="F322" s="1225"/>
      <c r="G322" s="668"/>
      <c r="H322" s="668"/>
      <c r="I322" s="668"/>
      <c r="J322" s="668"/>
      <c r="K322" s="1917"/>
      <c r="L322" s="668"/>
      <c r="M322" s="668"/>
      <c r="N322" s="668"/>
      <c r="O322" s="1876"/>
      <c r="P322" s="1876"/>
      <c r="Q322" s="1876"/>
      <c r="R322" s="1876"/>
      <c r="S322" s="1876"/>
      <c r="T322" s="1876"/>
      <c r="U322" s="1876"/>
      <c r="V322" s="1876"/>
      <c r="W322" s="1876"/>
      <c r="X322" s="1876"/>
      <c r="Y322" s="1876"/>
      <c r="Z322" s="1876"/>
      <c r="AA322" s="1876"/>
      <c r="AB322" s="1876"/>
      <c r="AC322" s="1876"/>
      <c r="AD322" s="1876"/>
      <c r="AE322" s="1876"/>
      <c r="AF322" s="1876"/>
      <c r="AG322" s="1876"/>
      <c r="AH322" s="1876"/>
      <c r="AI322" s="1876"/>
      <c r="AJ322" s="1876"/>
      <c r="AK322" s="1876"/>
      <c r="AL322" s="1876"/>
      <c r="AM322" s="668"/>
    </row>
    <row r="323" spans="1:39">
      <c r="A323" s="1862" t="s">
        <v>300</v>
      </c>
      <c r="B323" s="681"/>
      <c r="C323" s="1919" t="s">
        <v>144</v>
      </c>
      <c r="D323" s="1225"/>
      <c r="E323" s="1225"/>
      <c r="F323" s="1225"/>
      <c r="G323" s="668"/>
      <c r="H323" s="668"/>
      <c r="I323" s="668"/>
      <c r="J323" s="668"/>
      <c r="K323" s="1917"/>
      <c r="L323" s="668"/>
      <c r="M323" s="668"/>
      <c r="N323" s="668"/>
      <c r="O323" s="1876"/>
      <c r="P323" s="1876"/>
      <c r="Q323" s="1876"/>
      <c r="R323" s="1876"/>
      <c r="S323" s="1876"/>
      <c r="T323" s="1876"/>
      <c r="U323" s="1876"/>
      <c r="V323" s="1876"/>
      <c r="W323" s="1876"/>
      <c r="X323" s="1876"/>
      <c r="Y323" s="1876"/>
      <c r="Z323" s="1876"/>
      <c r="AA323" s="1876"/>
      <c r="AB323" s="1876"/>
      <c r="AC323" s="1876"/>
      <c r="AD323" s="1876"/>
      <c r="AE323" s="1876"/>
      <c r="AF323" s="1876"/>
      <c r="AG323" s="1876"/>
      <c r="AH323" s="1876"/>
      <c r="AI323" s="1876"/>
      <c r="AJ323" s="1876"/>
      <c r="AK323" s="1876"/>
      <c r="AL323" s="1876"/>
      <c r="AM323" s="668"/>
    </row>
    <row r="324" spans="1:39" ht="157.5">
      <c r="A324" s="1862">
        <v>2725</v>
      </c>
      <c r="B324" s="664" t="s">
        <v>6871</v>
      </c>
      <c r="C324" s="666" t="s">
        <v>6872</v>
      </c>
      <c r="D324" s="664" t="s">
        <v>29</v>
      </c>
      <c r="E324" s="664" t="s">
        <v>145</v>
      </c>
      <c r="F324" s="1866" t="s">
        <v>115</v>
      </c>
      <c r="G324" s="668">
        <v>2000</v>
      </c>
      <c r="H324" s="668">
        <v>0</v>
      </c>
      <c r="I324" s="668">
        <v>0</v>
      </c>
      <c r="J324" s="668">
        <v>0</v>
      </c>
      <c r="K324" s="1861">
        <v>0</v>
      </c>
      <c r="L324" s="1861">
        <v>2000</v>
      </c>
      <c r="M324" s="668">
        <v>1000</v>
      </c>
      <c r="N324" s="1861">
        <v>0</v>
      </c>
      <c r="O324" s="1861">
        <v>1000</v>
      </c>
      <c r="P324" s="1861"/>
      <c r="Q324" s="1861">
        <v>680.68200000000002</v>
      </c>
      <c r="R324" s="1861"/>
      <c r="S324" s="1861"/>
      <c r="T324" s="1861"/>
      <c r="U324" s="1861"/>
      <c r="V324" s="1861"/>
      <c r="W324" s="1861"/>
      <c r="X324" s="1861"/>
      <c r="Y324" s="1861"/>
      <c r="Z324" s="466">
        <v>319.31799999999998</v>
      </c>
      <c r="AA324" s="466">
        <v>0</v>
      </c>
      <c r="AB324" s="21">
        <v>319.31799999999998</v>
      </c>
      <c r="AC324" s="21"/>
      <c r="AD324" s="21"/>
      <c r="AE324" s="21">
        <v>0</v>
      </c>
      <c r="AF324" s="21">
        <v>0</v>
      </c>
      <c r="AG324" s="21">
        <v>0</v>
      </c>
      <c r="AH324" s="21">
        <v>0</v>
      </c>
      <c r="AI324" s="1861"/>
      <c r="AJ324" s="664" t="s">
        <v>12586</v>
      </c>
      <c r="AK324" s="1861"/>
      <c r="AL324" s="2604">
        <v>0.25</v>
      </c>
      <c r="AM324" s="1861">
        <v>0</v>
      </c>
    </row>
    <row r="325" spans="1:39" ht="126">
      <c r="A325" s="1862">
        <v>2726</v>
      </c>
      <c r="B325" s="1473" t="s">
        <v>6873</v>
      </c>
      <c r="C325" s="1922" t="s">
        <v>6874</v>
      </c>
      <c r="D325" s="1923" t="s">
        <v>29</v>
      </c>
      <c r="E325" s="1923" t="s">
        <v>145</v>
      </c>
      <c r="F325" s="1866" t="s">
        <v>115</v>
      </c>
      <c r="G325" s="668">
        <v>20</v>
      </c>
      <c r="H325" s="668">
        <v>0</v>
      </c>
      <c r="I325" s="668">
        <v>0</v>
      </c>
      <c r="J325" s="668">
        <v>0</v>
      </c>
      <c r="K325" s="1861">
        <v>0</v>
      </c>
      <c r="L325" s="1861">
        <v>20</v>
      </c>
      <c r="M325" s="668">
        <v>10</v>
      </c>
      <c r="N325" s="1861">
        <v>0</v>
      </c>
      <c r="O325" s="1861">
        <v>10</v>
      </c>
      <c r="P325" s="1861"/>
      <c r="Q325" s="1861"/>
      <c r="R325" s="1861"/>
      <c r="S325" s="1861"/>
      <c r="T325" s="1861"/>
      <c r="U325" s="1861"/>
      <c r="V325" s="1861"/>
      <c r="W325" s="1861"/>
      <c r="X325" s="1861"/>
      <c r="Y325" s="1861"/>
      <c r="Z325" s="466">
        <v>10</v>
      </c>
      <c r="AA325" s="466">
        <v>0</v>
      </c>
      <c r="AB325" s="21">
        <v>10</v>
      </c>
      <c r="AC325" s="21"/>
      <c r="AD325" s="21"/>
      <c r="AE325" s="21">
        <v>0</v>
      </c>
      <c r="AF325" s="21">
        <v>0</v>
      </c>
      <c r="AG325" s="21">
        <v>0</v>
      </c>
      <c r="AH325" s="21">
        <v>0</v>
      </c>
      <c r="AI325" s="1861"/>
      <c r="AJ325" s="1923" t="s">
        <v>145</v>
      </c>
      <c r="AK325" s="1861"/>
      <c r="AL325" s="2604">
        <v>0.25</v>
      </c>
      <c r="AM325" s="1861">
        <v>0</v>
      </c>
    </row>
    <row r="326" spans="1:39">
      <c r="A326" s="1862" t="s">
        <v>300</v>
      </c>
      <c r="B326" s="681"/>
      <c r="C326" s="1924" t="s">
        <v>6875</v>
      </c>
      <c r="D326" s="1925"/>
      <c r="E326" s="1925"/>
      <c r="F326" s="1926"/>
      <c r="G326" s="1872">
        <v>2020</v>
      </c>
      <c r="H326" s="1872">
        <v>0</v>
      </c>
      <c r="I326" s="1872">
        <v>0</v>
      </c>
      <c r="J326" s="1872">
        <v>0</v>
      </c>
      <c r="K326" s="1872">
        <v>0</v>
      </c>
      <c r="L326" s="1872">
        <v>2020</v>
      </c>
      <c r="M326" s="1872">
        <v>1010</v>
      </c>
      <c r="N326" s="1872">
        <v>0</v>
      </c>
      <c r="O326" s="1872">
        <v>1010</v>
      </c>
      <c r="P326" s="1872">
        <v>0</v>
      </c>
      <c r="Q326" s="1872">
        <v>680.68200000000002</v>
      </c>
      <c r="R326" s="1872">
        <v>0</v>
      </c>
      <c r="S326" s="1872">
        <v>0</v>
      </c>
      <c r="T326" s="1872">
        <v>0</v>
      </c>
      <c r="U326" s="1872">
        <v>0</v>
      </c>
      <c r="V326" s="1872">
        <v>0</v>
      </c>
      <c r="W326" s="1872">
        <v>0</v>
      </c>
      <c r="X326" s="1872">
        <v>0</v>
      </c>
      <c r="Y326" s="1872">
        <v>0</v>
      </c>
      <c r="Z326" s="1872">
        <v>329.31799999999998</v>
      </c>
      <c r="AA326" s="1872">
        <v>0</v>
      </c>
      <c r="AB326" s="1872">
        <v>329.31799999999998</v>
      </c>
      <c r="AC326" s="1872">
        <v>0</v>
      </c>
      <c r="AD326" s="1872">
        <v>0</v>
      </c>
      <c r="AE326" s="1872">
        <v>0</v>
      </c>
      <c r="AF326" s="1872">
        <v>0</v>
      </c>
      <c r="AG326" s="1872">
        <v>0</v>
      </c>
      <c r="AH326" s="1872">
        <v>0</v>
      </c>
      <c r="AI326" s="1872">
        <v>0</v>
      </c>
      <c r="AJ326" s="2353"/>
      <c r="AK326" s="2353"/>
      <c r="AL326" s="2353"/>
      <c r="AM326" s="1872">
        <v>0</v>
      </c>
    </row>
    <row r="327" spans="1:39">
      <c r="A327" s="1862" t="s">
        <v>300</v>
      </c>
      <c r="B327" s="681"/>
      <c r="C327" s="1924" t="s">
        <v>6876</v>
      </c>
      <c r="D327" s="1925"/>
      <c r="E327" s="1925"/>
      <c r="F327" s="1926"/>
      <c r="G327" s="1872">
        <v>23509.352000000003</v>
      </c>
      <c r="H327" s="1872">
        <v>12263.644304000001</v>
      </c>
      <c r="I327" s="1872">
        <v>2357.2307500000002</v>
      </c>
      <c r="J327" s="1872">
        <v>0</v>
      </c>
      <c r="K327" s="1872">
        <v>14620.875054</v>
      </c>
      <c r="L327" s="1872">
        <v>8888.4769460000007</v>
      </c>
      <c r="M327" s="1872">
        <v>2759.0789999999997</v>
      </c>
      <c r="N327" s="1872">
        <v>382.976</v>
      </c>
      <c r="O327" s="1872">
        <v>3142.0550000000003</v>
      </c>
      <c r="P327" s="1872">
        <v>0</v>
      </c>
      <c r="Q327" s="1872">
        <v>848.46500000000003</v>
      </c>
      <c r="R327" s="1872">
        <v>0</v>
      </c>
      <c r="S327" s="1872">
        <v>0</v>
      </c>
      <c r="T327" s="1872">
        <v>0</v>
      </c>
      <c r="U327" s="1872">
        <v>0</v>
      </c>
      <c r="V327" s="1872">
        <v>0</v>
      </c>
      <c r="W327" s="1872">
        <v>0</v>
      </c>
      <c r="X327" s="1872">
        <v>0</v>
      </c>
      <c r="Y327" s="1872">
        <v>0</v>
      </c>
      <c r="Z327" s="1872">
        <v>1910.6139999999998</v>
      </c>
      <c r="AA327" s="1872">
        <v>382.976</v>
      </c>
      <c r="AB327" s="1872">
        <v>2293.59</v>
      </c>
      <c r="AC327" s="1872">
        <v>1084.4520000000002</v>
      </c>
      <c r="AD327" s="1872">
        <v>208.74700000000001</v>
      </c>
      <c r="AE327" s="1872">
        <v>1293.1990000000001</v>
      </c>
      <c r="AF327" s="1872">
        <v>702.45677999999998</v>
      </c>
      <c r="AG327" s="1872">
        <v>167.23008800000002</v>
      </c>
      <c r="AH327" s="1872">
        <v>869.686868</v>
      </c>
      <c r="AI327" s="1872">
        <v>0</v>
      </c>
      <c r="AJ327" s="2353"/>
      <c r="AK327" s="2353"/>
      <c r="AL327" s="2353"/>
      <c r="AM327" s="1872">
        <v>0</v>
      </c>
    </row>
    <row r="328" spans="1:39">
      <c r="A328" s="1862" t="s">
        <v>300</v>
      </c>
      <c r="B328" s="654"/>
      <c r="C328" s="1903" t="s">
        <v>6877</v>
      </c>
      <c r="D328" s="1927"/>
      <c r="E328" s="1927"/>
      <c r="F328" s="1927"/>
      <c r="G328" s="1928">
        <v>68240.90400000001</v>
      </c>
      <c r="H328" s="1928">
        <v>25013.412121000001</v>
      </c>
      <c r="I328" s="1928">
        <v>11092.970799999999</v>
      </c>
      <c r="J328" s="1928">
        <v>0</v>
      </c>
      <c r="K328" s="1928">
        <v>36106.382921000004</v>
      </c>
      <c r="L328" s="1928">
        <v>32134.521079000006</v>
      </c>
      <c r="M328" s="1928">
        <v>15642.090000000002</v>
      </c>
      <c r="N328" s="1928">
        <v>382.976</v>
      </c>
      <c r="O328" s="1928">
        <v>16025.066000000003</v>
      </c>
      <c r="P328" s="1928">
        <v>1246.1199999999999</v>
      </c>
      <c r="Q328" s="1928">
        <v>167.78299999999999</v>
      </c>
      <c r="R328" s="1928">
        <v>0</v>
      </c>
      <c r="S328" s="1928">
        <v>0</v>
      </c>
      <c r="T328" s="1928">
        <v>0</v>
      </c>
      <c r="U328" s="1928">
        <v>0</v>
      </c>
      <c r="V328" s="1928">
        <v>116.166</v>
      </c>
      <c r="W328" s="1928">
        <v>0</v>
      </c>
      <c r="X328" s="1928">
        <v>27.224777000000017</v>
      </c>
      <c r="Y328" s="1928">
        <v>0</v>
      </c>
      <c r="Z328" s="1928">
        <v>16809.368223000001</v>
      </c>
      <c r="AA328" s="1928">
        <v>382.976</v>
      </c>
      <c r="AB328" s="1928">
        <v>17192.344223000004</v>
      </c>
      <c r="AC328" s="1928">
        <v>14821.545750000001</v>
      </c>
      <c r="AD328" s="1928">
        <v>208.74700000000001</v>
      </c>
      <c r="AE328" s="1928">
        <v>15030.292750000001</v>
      </c>
      <c r="AF328" s="1928">
        <v>13419.760972</v>
      </c>
      <c r="AG328" s="1928">
        <v>167.23008800000002</v>
      </c>
      <c r="AH328" s="1928">
        <v>13586.99106</v>
      </c>
      <c r="AI328" s="1928">
        <v>0</v>
      </c>
      <c r="AJ328" s="1928"/>
      <c r="AK328" s="1928"/>
      <c r="AL328" s="1928"/>
      <c r="AM328" s="1928">
        <v>0</v>
      </c>
    </row>
    <row r="329" spans="1:39">
      <c r="A329" s="1862" t="s">
        <v>300</v>
      </c>
      <c r="B329" s="654"/>
      <c r="C329" s="1929" t="s">
        <v>6878</v>
      </c>
      <c r="D329" s="1930"/>
      <c r="E329" s="1930"/>
      <c r="F329" s="1930"/>
      <c r="G329" s="1928">
        <v>17261.417000000001</v>
      </c>
      <c r="H329" s="1928">
        <v>0</v>
      </c>
      <c r="I329" s="1928">
        <v>0</v>
      </c>
      <c r="J329" s="1928">
        <v>0</v>
      </c>
      <c r="K329" s="1928">
        <v>0</v>
      </c>
      <c r="L329" s="1928">
        <v>17261.417000000001</v>
      </c>
      <c r="M329" s="1928">
        <v>8638.9340000000011</v>
      </c>
      <c r="N329" s="1928">
        <v>0</v>
      </c>
      <c r="O329" s="1928">
        <v>8638.9340000000011</v>
      </c>
      <c r="P329" s="1928">
        <v>184.041</v>
      </c>
      <c r="Q329" s="1928">
        <v>1158.8009999999999</v>
      </c>
      <c r="R329" s="1928">
        <v>0</v>
      </c>
      <c r="S329" s="1928">
        <v>0</v>
      </c>
      <c r="T329" s="1928">
        <v>0</v>
      </c>
      <c r="U329" s="1928">
        <v>0</v>
      </c>
      <c r="V329" s="1928">
        <v>0</v>
      </c>
      <c r="W329" s="1928">
        <v>0</v>
      </c>
      <c r="X329" s="1928">
        <v>0</v>
      </c>
      <c r="Y329" s="1928">
        <v>0</v>
      </c>
      <c r="Z329" s="1928">
        <v>7664.174</v>
      </c>
      <c r="AA329" s="1928">
        <v>0</v>
      </c>
      <c r="AB329" s="1928">
        <v>7664.174</v>
      </c>
      <c r="AC329" s="1928">
        <v>4621.5169999999998</v>
      </c>
      <c r="AD329" s="1928">
        <v>0</v>
      </c>
      <c r="AE329" s="1928">
        <v>4621.5169999999998</v>
      </c>
      <c r="AF329" s="1928">
        <v>4455.7918069999996</v>
      </c>
      <c r="AG329" s="1928">
        <v>0</v>
      </c>
      <c r="AH329" s="1928">
        <v>4455.7918069999996</v>
      </c>
      <c r="AI329" s="1928">
        <v>0</v>
      </c>
      <c r="AJ329" s="1928"/>
      <c r="AK329" s="1928"/>
      <c r="AL329" s="1928"/>
      <c r="AM329" s="1928">
        <v>0</v>
      </c>
    </row>
    <row r="330" spans="1:39" ht="16.5" thickBot="1">
      <c r="A330" s="1862" t="s">
        <v>300</v>
      </c>
      <c r="B330" s="654"/>
      <c r="C330" s="1931" t="s">
        <v>6879</v>
      </c>
      <c r="D330" s="1932"/>
      <c r="E330" s="1932"/>
      <c r="F330" s="1933"/>
      <c r="G330" s="1934">
        <v>85502.321000000011</v>
      </c>
      <c r="H330" s="1934">
        <v>25013.412121000001</v>
      </c>
      <c r="I330" s="1934">
        <v>11092.970799999999</v>
      </c>
      <c r="J330" s="1934">
        <v>0</v>
      </c>
      <c r="K330" s="1934">
        <v>36106.382921000004</v>
      </c>
      <c r="L330" s="1934">
        <v>49395.938079000007</v>
      </c>
      <c r="M330" s="1934">
        <v>24281.024000000005</v>
      </c>
      <c r="N330" s="1934">
        <v>382.976</v>
      </c>
      <c r="O330" s="1934">
        <v>24664.000000000004</v>
      </c>
      <c r="P330" s="1934">
        <v>1430.1609999999998</v>
      </c>
      <c r="Q330" s="1934">
        <v>1326.5839999999998</v>
      </c>
      <c r="R330" s="1934">
        <v>0</v>
      </c>
      <c r="S330" s="1934">
        <v>0</v>
      </c>
      <c r="T330" s="1934">
        <v>0</v>
      </c>
      <c r="U330" s="1934">
        <v>0</v>
      </c>
      <c r="V330" s="1934">
        <v>116.166</v>
      </c>
      <c r="W330" s="1934">
        <v>0</v>
      </c>
      <c r="X330" s="1934">
        <v>27.224777000000017</v>
      </c>
      <c r="Y330" s="1934">
        <v>0</v>
      </c>
      <c r="Z330" s="1934">
        <v>24473.542223</v>
      </c>
      <c r="AA330" s="1934">
        <v>382.976</v>
      </c>
      <c r="AB330" s="1934">
        <v>24856.518223000003</v>
      </c>
      <c r="AC330" s="1934">
        <v>19443.062750000001</v>
      </c>
      <c r="AD330" s="1934">
        <v>208.74700000000001</v>
      </c>
      <c r="AE330" s="1934">
        <v>19651.80975</v>
      </c>
      <c r="AF330" s="1934">
        <v>17875.552778999998</v>
      </c>
      <c r="AG330" s="1934">
        <v>167.23008800000002</v>
      </c>
      <c r="AH330" s="1934">
        <v>18042.782867000002</v>
      </c>
      <c r="AI330" s="1934">
        <v>0</v>
      </c>
      <c r="AJ330" s="1934"/>
      <c r="AK330" s="1934"/>
      <c r="AL330" s="1934"/>
      <c r="AM330" s="1934">
        <v>0</v>
      </c>
    </row>
    <row r="331" spans="1:39" ht="16.5" thickTop="1">
      <c r="A331" s="1862" t="s">
        <v>300</v>
      </c>
      <c r="B331" s="654"/>
      <c r="C331" s="1903"/>
      <c r="D331" s="664"/>
      <c r="E331" s="664"/>
      <c r="F331" s="1881"/>
      <c r="G331" s="1876"/>
      <c r="H331" s="1876"/>
      <c r="I331" s="1876"/>
      <c r="J331" s="1876"/>
      <c r="K331" s="1876"/>
      <c r="L331" s="1876"/>
      <c r="M331" s="1876"/>
      <c r="N331" s="1876"/>
      <c r="O331" s="1876"/>
      <c r="P331" s="1876"/>
      <c r="Q331" s="1876"/>
      <c r="R331" s="1876"/>
      <c r="S331" s="1876"/>
      <c r="T331" s="1876"/>
      <c r="U331" s="1876"/>
      <c r="V331" s="1876"/>
      <c r="W331" s="1876"/>
      <c r="X331" s="1876"/>
      <c r="Y331" s="1876"/>
      <c r="Z331" s="1876"/>
      <c r="AA331" s="1876"/>
      <c r="AB331" s="1876"/>
      <c r="AC331" s="1876"/>
      <c r="AD331" s="1876"/>
      <c r="AE331" s="1876"/>
      <c r="AF331" s="1876"/>
      <c r="AG331" s="1876"/>
      <c r="AH331" s="1876"/>
      <c r="AI331" s="1876"/>
      <c r="AJ331" s="1876"/>
      <c r="AK331" s="1876"/>
      <c r="AL331" s="1876"/>
      <c r="AM331" s="1876"/>
    </row>
    <row r="332" spans="1:39">
      <c r="A332" s="1862" t="s">
        <v>300</v>
      </c>
      <c r="B332" s="681"/>
      <c r="C332" s="665" t="s">
        <v>6880</v>
      </c>
      <c r="D332" s="681"/>
      <c r="E332" s="681"/>
      <c r="F332" s="681"/>
      <c r="G332" s="1861"/>
      <c r="H332" s="1861"/>
      <c r="I332" s="1861"/>
      <c r="J332" s="1861"/>
      <c r="K332" s="1861"/>
      <c r="L332" s="1861"/>
      <c r="M332" s="1861"/>
      <c r="N332" s="1861"/>
      <c r="O332" s="1861"/>
      <c r="P332" s="1861"/>
      <c r="Q332" s="1861"/>
      <c r="R332" s="1861"/>
      <c r="S332" s="1861"/>
      <c r="T332" s="1861"/>
      <c r="U332" s="1861"/>
      <c r="V332" s="1861"/>
      <c r="W332" s="1861"/>
      <c r="X332" s="1861"/>
      <c r="Y332" s="1861"/>
      <c r="Z332" s="1861"/>
      <c r="AA332" s="1861"/>
      <c r="AB332" s="1861"/>
      <c r="AC332" s="1861"/>
      <c r="AD332" s="1861"/>
      <c r="AE332" s="1861"/>
      <c r="AF332" s="1861"/>
      <c r="AG332" s="1861"/>
      <c r="AH332" s="1861"/>
      <c r="AI332" s="1861"/>
      <c r="AJ332" s="1861"/>
      <c r="AK332" s="1861"/>
      <c r="AL332" s="1861"/>
      <c r="AM332" s="1935"/>
    </row>
    <row r="333" spans="1:39">
      <c r="A333" s="1862" t="s">
        <v>300</v>
      </c>
      <c r="B333" s="681"/>
      <c r="C333" s="665" t="s">
        <v>6881</v>
      </c>
      <c r="D333" s="681"/>
      <c r="E333" s="681"/>
      <c r="F333" s="681"/>
      <c r="G333" s="1861"/>
      <c r="H333" s="1861"/>
      <c r="I333" s="1861"/>
      <c r="J333" s="1861"/>
      <c r="K333" s="1861"/>
      <c r="L333" s="1861"/>
      <c r="M333" s="1861"/>
      <c r="N333" s="1861"/>
      <c r="O333" s="1861"/>
      <c r="P333" s="1861"/>
      <c r="Q333" s="1861"/>
      <c r="R333" s="1861"/>
      <c r="S333" s="1861"/>
      <c r="T333" s="1861"/>
      <c r="U333" s="1861"/>
      <c r="V333" s="1861"/>
      <c r="W333" s="1861"/>
      <c r="X333" s="1861"/>
      <c r="Y333" s="1861"/>
      <c r="Z333" s="1861"/>
      <c r="AA333" s="1861"/>
      <c r="AB333" s="1861"/>
      <c r="AC333" s="1861"/>
      <c r="AD333" s="1861"/>
      <c r="AE333" s="1861"/>
      <c r="AF333" s="1861"/>
      <c r="AG333" s="1861"/>
      <c r="AH333" s="1861"/>
      <c r="AI333" s="1861"/>
      <c r="AJ333" s="1861"/>
      <c r="AK333" s="1861"/>
      <c r="AL333" s="1861"/>
      <c r="AM333" s="1935"/>
    </row>
    <row r="334" spans="1:39">
      <c r="A334" s="1862" t="s">
        <v>300</v>
      </c>
      <c r="B334" s="681"/>
      <c r="C334" s="1936" t="s">
        <v>5045</v>
      </c>
      <c r="D334" s="681"/>
      <c r="E334" s="681"/>
      <c r="F334" s="1903"/>
      <c r="G334" s="1861"/>
      <c r="H334" s="1861"/>
      <c r="I334" s="1861"/>
      <c r="J334" s="1861"/>
      <c r="K334" s="1861"/>
      <c r="L334" s="1861"/>
      <c r="M334" s="1861"/>
      <c r="N334" s="1861"/>
      <c r="O334" s="1861"/>
      <c r="P334" s="1861"/>
      <c r="Q334" s="1861"/>
      <c r="R334" s="1861"/>
      <c r="S334" s="1861"/>
      <c r="T334" s="1861"/>
      <c r="U334" s="1861"/>
      <c r="V334" s="1861"/>
      <c r="W334" s="1861"/>
      <c r="X334" s="1861"/>
      <c r="Y334" s="1861"/>
      <c r="Z334" s="1861"/>
      <c r="AA334" s="1861"/>
      <c r="AB334" s="1861"/>
      <c r="AC334" s="1861"/>
      <c r="AD334" s="1861"/>
      <c r="AE334" s="1861"/>
      <c r="AF334" s="1861"/>
      <c r="AG334" s="1861"/>
      <c r="AH334" s="1861"/>
      <c r="AI334" s="1861"/>
      <c r="AJ334" s="1861"/>
      <c r="AK334" s="1861"/>
      <c r="AL334" s="1861"/>
      <c r="AM334" s="1935"/>
    </row>
    <row r="335" spans="1:39">
      <c r="A335" s="1862" t="s">
        <v>300</v>
      </c>
    </row>
    <row r="336" spans="1:39" ht="110.25">
      <c r="A336" s="1862">
        <v>2727</v>
      </c>
      <c r="B336" s="1939" t="s">
        <v>6882</v>
      </c>
      <c r="C336" s="1940" t="s">
        <v>6883</v>
      </c>
      <c r="D336" s="1941" t="s">
        <v>37</v>
      </c>
      <c r="E336" s="1941" t="s">
        <v>3484</v>
      </c>
      <c r="F336" s="1942" t="s">
        <v>26</v>
      </c>
      <c r="G336" s="1943">
        <v>32</v>
      </c>
      <c r="H336" s="1861">
        <v>18.420000000000002</v>
      </c>
      <c r="I336" s="1860">
        <v>0</v>
      </c>
      <c r="J336" s="1861">
        <v>0</v>
      </c>
      <c r="K336" s="668">
        <v>18.420000000000002</v>
      </c>
      <c r="L336" s="668">
        <v>13.579999999999998</v>
      </c>
      <c r="M336" s="668">
        <v>13.58</v>
      </c>
      <c r="N336" s="668">
        <v>0</v>
      </c>
      <c r="O336" s="1861">
        <v>13.58</v>
      </c>
      <c r="P336" s="1861"/>
      <c r="Q336" s="1861"/>
      <c r="R336" s="1861"/>
      <c r="S336" s="1861"/>
      <c r="T336" s="1861"/>
      <c r="U336" s="1861"/>
      <c r="V336" s="1861"/>
      <c r="W336" s="1861"/>
      <c r="X336" s="1861"/>
      <c r="Y336" s="1861"/>
      <c r="Z336" s="466">
        <v>13.58</v>
      </c>
      <c r="AA336" s="466">
        <v>0</v>
      </c>
      <c r="AB336" s="21">
        <v>13.58</v>
      </c>
      <c r="AC336" s="21">
        <v>13.58</v>
      </c>
      <c r="AD336" s="21"/>
      <c r="AE336" s="21">
        <v>13.58</v>
      </c>
      <c r="AF336" s="21">
        <v>13.5</v>
      </c>
      <c r="AG336" s="21">
        <v>0</v>
      </c>
      <c r="AH336" s="21">
        <v>13.5</v>
      </c>
      <c r="AI336" s="1861"/>
      <c r="AJ336" s="1861"/>
      <c r="AK336" s="668" t="s">
        <v>9259</v>
      </c>
      <c r="AL336" s="2604">
        <v>1</v>
      </c>
      <c r="AM336" s="668">
        <v>0</v>
      </c>
    </row>
    <row r="337" spans="1:39" ht="94.5">
      <c r="A337" s="1862">
        <v>2728</v>
      </c>
      <c r="B337" s="1939" t="s">
        <v>6884</v>
      </c>
      <c r="C337" s="1940" t="s">
        <v>6885</v>
      </c>
      <c r="D337" s="1941" t="s">
        <v>124</v>
      </c>
      <c r="E337" s="1944" t="s">
        <v>6886</v>
      </c>
      <c r="F337" s="1942" t="s">
        <v>26</v>
      </c>
      <c r="G337" s="1945">
        <v>16</v>
      </c>
      <c r="H337" s="668">
        <v>9.9120000000000008</v>
      </c>
      <c r="I337" s="1860">
        <v>0</v>
      </c>
      <c r="J337" s="668">
        <v>0</v>
      </c>
      <c r="K337" s="668">
        <v>9.9120000000000008</v>
      </c>
      <c r="L337" s="668">
        <v>6.0879999999999992</v>
      </c>
      <c r="M337" s="668">
        <v>6.0880000000000001</v>
      </c>
      <c r="N337" s="668">
        <v>0</v>
      </c>
      <c r="O337" s="1861">
        <v>6.0880000000000001</v>
      </c>
      <c r="P337" s="1861"/>
      <c r="Q337" s="1861"/>
      <c r="R337" s="1861"/>
      <c r="S337" s="1861"/>
      <c r="T337" s="1861"/>
      <c r="U337" s="1861"/>
      <c r="V337" s="1861"/>
      <c r="W337" s="1861"/>
      <c r="X337" s="1861"/>
      <c r="Y337" s="1861"/>
      <c r="Z337" s="466">
        <v>6.0880000000000001</v>
      </c>
      <c r="AA337" s="466">
        <v>0</v>
      </c>
      <c r="AB337" s="21">
        <v>6.0880000000000001</v>
      </c>
      <c r="AC337" s="21">
        <v>6.0880000000000001</v>
      </c>
      <c r="AD337" s="21"/>
      <c r="AE337" s="21">
        <v>6.0880000000000001</v>
      </c>
      <c r="AF337" s="21">
        <v>0</v>
      </c>
      <c r="AG337" s="21">
        <v>0</v>
      </c>
      <c r="AH337" s="21">
        <v>0</v>
      </c>
      <c r="AI337" s="1861"/>
      <c r="AJ337" s="668" t="s">
        <v>12362</v>
      </c>
      <c r="AK337" s="668" t="s">
        <v>9259</v>
      </c>
      <c r="AL337" s="2604">
        <v>1</v>
      </c>
      <c r="AM337" s="668">
        <v>0</v>
      </c>
    </row>
    <row r="338" spans="1:39" ht="78.75">
      <c r="A338" s="1862">
        <v>2729</v>
      </c>
      <c r="B338" s="1946" t="s">
        <v>6887</v>
      </c>
      <c r="C338" s="1947" t="s">
        <v>6888</v>
      </c>
      <c r="D338" s="1941" t="s">
        <v>107</v>
      </c>
      <c r="E338" s="1941" t="s">
        <v>6889</v>
      </c>
      <c r="F338" s="1942" t="s">
        <v>26</v>
      </c>
      <c r="G338" s="1943">
        <v>110</v>
      </c>
      <c r="H338" s="668">
        <v>93.271000000000001</v>
      </c>
      <c r="I338" s="1860">
        <v>0</v>
      </c>
      <c r="J338" s="668">
        <v>0</v>
      </c>
      <c r="K338" s="668">
        <v>93.271000000000001</v>
      </c>
      <c r="L338" s="668">
        <v>16.728999999999999</v>
      </c>
      <c r="M338" s="668">
        <v>16.728999999999999</v>
      </c>
      <c r="N338" s="668">
        <v>0</v>
      </c>
      <c r="O338" s="1861">
        <v>16.728999999999999</v>
      </c>
      <c r="P338" s="1861"/>
      <c r="Q338" s="1861"/>
      <c r="R338" s="1861"/>
      <c r="S338" s="1861"/>
      <c r="T338" s="1861"/>
      <c r="U338" s="1861"/>
      <c r="V338" s="1861"/>
      <c r="W338" s="1861"/>
      <c r="X338" s="1861"/>
      <c r="Y338" s="1861"/>
      <c r="Z338" s="466">
        <v>16.728999999999999</v>
      </c>
      <c r="AA338" s="466">
        <v>0</v>
      </c>
      <c r="AB338" s="21">
        <v>16.728999999999999</v>
      </c>
      <c r="AC338" s="21"/>
      <c r="AD338" s="21"/>
      <c r="AE338" s="21">
        <v>0</v>
      </c>
      <c r="AF338" s="21">
        <v>0</v>
      </c>
      <c r="AG338" s="21">
        <v>0</v>
      </c>
      <c r="AH338" s="21">
        <v>0</v>
      </c>
      <c r="AI338" s="1861"/>
      <c r="AJ338" s="1464" t="s">
        <v>9343</v>
      </c>
      <c r="AK338" s="1861"/>
      <c r="AL338" s="2604">
        <v>1</v>
      </c>
      <c r="AM338" s="668">
        <v>0</v>
      </c>
    </row>
    <row r="339" spans="1:39" ht="31.5">
      <c r="A339" s="1862">
        <v>2730</v>
      </c>
      <c r="B339" s="664" t="s">
        <v>6890</v>
      </c>
      <c r="C339" s="666" t="s">
        <v>6891</v>
      </c>
      <c r="D339" s="1944" t="s">
        <v>274</v>
      </c>
      <c r="E339" s="1944" t="s">
        <v>6892</v>
      </c>
      <c r="F339" s="1942" t="s">
        <v>26</v>
      </c>
      <c r="G339" s="1945">
        <v>29.7</v>
      </c>
      <c r="H339" s="668">
        <v>3.75</v>
      </c>
      <c r="I339" s="1860">
        <v>11.1</v>
      </c>
      <c r="J339" s="668">
        <v>0</v>
      </c>
      <c r="K339" s="668">
        <v>14.85</v>
      </c>
      <c r="L339" s="668">
        <v>14.85</v>
      </c>
      <c r="M339" s="668">
        <v>14.85</v>
      </c>
      <c r="N339" s="668">
        <v>0</v>
      </c>
      <c r="O339" s="1861">
        <v>14.85</v>
      </c>
      <c r="P339" s="1861"/>
      <c r="Q339" s="1861"/>
      <c r="R339" s="1861"/>
      <c r="S339" s="1861"/>
      <c r="T339" s="1861"/>
      <c r="U339" s="1861"/>
      <c r="V339" s="1861"/>
      <c r="W339" s="1861"/>
      <c r="X339" s="1861"/>
      <c r="Y339" s="1861"/>
      <c r="Z339" s="466">
        <v>14.85</v>
      </c>
      <c r="AA339" s="466">
        <v>0</v>
      </c>
      <c r="AB339" s="21">
        <v>14.85</v>
      </c>
      <c r="AC339" s="21">
        <v>14.85</v>
      </c>
      <c r="AD339" s="21"/>
      <c r="AE339" s="21">
        <v>14.85</v>
      </c>
      <c r="AF339" s="21">
        <v>11.400452</v>
      </c>
      <c r="AG339" s="21">
        <v>0</v>
      </c>
      <c r="AH339" s="21">
        <v>11.400452</v>
      </c>
      <c r="AI339" s="1861"/>
      <c r="AJ339" s="1861"/>
      <c r="AK339" s="668" t="s">
        <v>9259</v>
      </c>
      <c r="AL339" s="2604">
        <v>1</v>
      </c>
      <c r="AM339" s="668">
        <v>0</v>
      </c>
    </row>
    <row r="340" spans="1:39" ht="63">
      <c r="A340" s="1862">
        <v>2731</v>
      </c>
      <c r="B340" s="664" t="s">
        <v>6893</v>
      </c>
      <c r="C340" s="1865" t="s">
        <v>6894</v>
      </c>
      <c r="D340" s="664" t="s">
        <v>107</v>
      </c>
      <c r="E340" s="1944" t="s">
        <v>6892</v>
      </c>
      <c r="F340" s="1942" t="s">
        <v>26</v>
      </c>
      <c r="G340" s="1945">
        <v>27.3</v>
      </c>
      <c r="H340" s="668">
        <v>3.4119999999999999</v>
      </c>
      <c r="I340" s="1860">
        <v>10.237500000000001</v>
      </c>
      <c r="J340" s="668">
        <v>0</v>
      </c>
      <c r="K340" s="668">
        <v>13.6495</v>
      </c>
      <c r="L340" s="668">
        <v>13.650500000000001</v>
      </c>
      <c r="M340" s="668">
        <v>13.651</v>
      </c>
      <c r="N340" s="668">
        <v>0</v>
      </c>
      <c r="O340" s="1861">
        <v>13.651</v>
      </c>
      <c r="P340" s="1861"/>
      <c r="Q340" s="1861"/>
      <c r="R340" s="1861"/>
      <c r="S340" s="1861"/>
      <c r="T340" s="1861"/>
      <c r="U340" s="1861"/>
      <c r="V340" s="1861"/>
      <c r="W340" s="1861"/>
      <c r="X340" s="1861"/>
      <c r="Y340" s="1861"/>
      <c r="Z340" s="466">
        <v>13.651</v>
      </c>
      <c r="AA340" s="466">
        <v>0</v>
      </c>
      <c r="AB340" s="21">
        <v>13.651</v>
      </c>
      <c r="AC340" s="21">
        <v>13.651</v>
      </c>
      <c r="AD340" s="21"/>
      <c r="AE340" s="21">
        <v>13.651</v>
      </c>
      <c r="AF340" s="21">
        <v>13.633792</v>
      </c>
      <c r="AG340" s="21">
        <v>0</v>
      </c>
      <c r="AH340" s="21">
        <v>13.633792</v>
      </c>
      <c r="AI340" s="1861"/>
      <c r="AJ340" s="1861"/>
      <c r="AK340" s="668" t="s">
        <v>9259</v>
      </c>
      <c r="AL340" s="2604">
        <v>1</v>
      </c>
      <c r="AM340" s="668">
        <v>0</v>
      </c>
    </row>
    <row r="341" spans="1:39" ht="63">
      <c r="A341" s="1862">
        <v>2732</v>
      </c>
      <c r="B341" s="664" t="s">
        <v>6895</v>
      </c>
      <c r="C341" s="1865" t="s">
        <v>6896</v>
      </c>
      <c r="D341" s="664" t="s">
        <v>39</v>
      </c>
      <c r="E341" s="1944" t="s">
        <v>6892</v>
      </c>
      <c r="F341" s="1942" t="s">
        <v>26</v>
      </c>
      <c r="G341" s="1945">
        <v>185</v>
      </c>
      <c r="H341" s="668">
        <v>12.358000000000001</v>
      </c>
      <c r="I341" s="1860">
        <v>86.5</v>
      </c>
      <c r="J341" s="668">
        <v>0</v>
      </c>
      <c r="K341" s="668">
        <v>98.858000000000004</v>
      </c>
      <c r="L341" s="668">
        <v>86.141999999999996</v>
      </c>
      <c r="M341" s="668">
        <v>86.123999999999995</v>
      </c>
      <c r="N341" s="668">
        <v>0</v>
      </c>
      <c r="O341" s="1861">
        <v>86.123999999999995</v>
      </c>
      <c r="P341" s="1861"/>
      <c r="Q341" s="1861"/>
      <c r="R341" s="1861"/>
      <c r="S341" s="1861"/>
      <c r="T341" s="1861"/>
      <c r="U341" s="1861"/>
      <c r="V341" s="1861"/>
      <c r="W341" s="1861"/>
      <c r="X341" s="1861"/>
      <c r="Y341" s="1861"/>
      <c r="Z341" s="466">
        <v>86.123999999999995</v>
      </c>
      <c r="AA341" s="466">
        <v>0</v>
      </c>
      <c r="AB341" s="21">
        <v>86.123999999999995</v>
      </c>
      <c r="AC341" s="21">
        <v>86.123999999999995</v>
      </c>
      <c r="AD341" s="21"/>
      <c r="AE341" s="21">
        <v>86.123999999999995</v>
      </c>
      <c r="AF341" s="21">
        <v>86.121333000000007</v>
      </c>
      <c r="AG341" s="21">
        <v>0</v>
      </c>
      <c r="AH341" s="21">
        <v>86.121333000000007</v>
      </c>
      <c r="AI341" s="1861"/>
      <c r="AJ341" s="1861"/>
      <c r="AK341" s="668" t="s">
        <v>10848</v>
      </c>
      <c r="AL341" s="2604">
        <v>0.5</v>
      </c>
      <c r="AM341" s="668">
        <v>0</v>
      </c>
    </row>
    <row r="342" spans="1:39" ht="63">
      <c r="A342" s="1862">
        <v>2733</v>
      </c>
      <c r="B342" s="664" t="s">
        <v>6897</v>
      </c>
      <c r="C342" s="1865" t="s">
        <v>6898</v>
      </c>
      <c r="D342" s="664" t="s">
        <v>39</v>
      </c>
      <c r="E342" s="1944" t="s">
        <v>6892</v>
      </c>
      <c r="F342" s="1942" t="s">
        <v>26</v>
      </c>
      <c r="G342" s="1945">
        <v>130</v>
      </c>
      <c r="H342" s="668">
        <v>6.1879999999999997</v>
      </c>
      <c r="I342" s="1860">
        <v>38.25</v>
      </c>
      <c r="J342" s="668">
        <v>0</v>
      </c>
      <c r="K342" s="668">
        <v>44.438000000000002</v>
      </c>
      <c r="L342" s="668">
        <v>85.561999999999998</v>
      </c>
      <c r="M342" s="668">
        <v>85.561999999999998</v>
      </c>
      <c r="N342" s="668">
        <v>0</v>
      </c>
      <c r="O342" s="1861">
        <v>85.561999999999998</v>
      </c>
      <c r="P342" s="1861"/>
      <c r="Q342" s="1861"/>
      <c r="R342" s="1861"/>
      <c r="S342" s="1861"/>
      <c r="T342" s="1861"/>
      <c r="U342" s="1861"/>
      <c r="V342" s="1861"/>
      <c r="W342" s="1861"/>
      <c r="X342" s="1861">
        <v>4.8670000000000044</v>
      </c>
      <c r="Y342" s="1861"/>
      <c r="Z342" s="466">
        <v>80.694999999999993</v>
      </c>
      <c r="AA342" s="466">
        <v>0</v>
      </c>
      <c r="AB342" s="21">
        <v>80.694999999999993</v>
      </c>
      <c r="AC342" s="21">
        <v>42.780999999999999</v>
      </c>
      <c r="AD342" s="21"/>
      <c r="AE342" s="21">
        <v>42.780999999999999</v>
      </c>
      <c r="AF342" s="21">
        <v>19.999918999999998</v>
      </c>
      <c r="AG342" s="21">
        <v>0</v>
      </c>
      <c r="AH342" s="21">
        <v>19.999918999999998</v>
      </c>
      <c r="AI342" s="1861"/>
      <c r="AJ342" s="668" t="s">
        <v>10361</v>
      </c>
      <c r="AK342" s="668" t="s">
        <v>9259</v>
      </c>
      <c r="AL342" s="2604">
        <v>0.5</v>
      </c>
      <c r="AM342" s="668">
        <v>0</v>
      </c>
    </row>
    <row r="343" spans="1:39" ht="47.25">
      <c r="A343" s="1862">
        <v>2734</v>
      </c>
      <c r="B343" s="664" t="s">
        <v>6899</v>
      </c>
      <c r="C343" s="1865" t="s">
        <v>6900</v>
      </c>
      <c r="D343" s="664" t="s">
        <v>39</v>
      </c>
      <c r="E343" s="1944" t="s">
        <v>6892</v>
      </c>
      <c r="F343" s="1942" t="s">
        <v>26</v>
      </c>
      <c r="G343" s="1945">
        <v>130</v>
      </c>
      <c r="H343" s="668">
        <v>3.1240000000000001</v>
      </c>
      <c r="I343" s="1860">
        <v>46.375</v>
      </c>
      <c r="J343" s="668">
        <v>0</v>
      </c>
      <c r="K343" s="668">
        <v>49.499000000000002</v>
      </c>
      <c r="L343" s="668">
        <v>80.501000000000005</v>
      </c>
      <c r="M343" s="668">
        <v>80.501000000000005</v>
      </c>
      <c r="N343" s="668">
        <v>0</v>
      </c>
      <c r="O343" s="1861">
        <v>80.501000000000005</v>
      </c>
      <c r="P343" s="1861"/>
      <c r="Q343" s="1861"/>
      <c r="R343" s="1861"/>
      <c r="S343" s="1861"/>
      <c r="T343" s="1861"/>
      <c r="U343" s="1861"/>
      <c r="V343" s="1861"/>
      <c r="W343" s="1861"/>
      <c r="X343" s="1861"/>
      <c r="Y343" s="1861"/>
      <c r="Z343" s="466">
        <v>80.501000000000005</v>
      </c>
      <c r="AA343" s="466">
        <v>0</v>
      </c>
      <c r="AB343" s="21">
        <v>80.501000000000005</v>
      </c>
      <c r="AC343" s="21">
        <v>40.250500000000002</v>
      </c>
      <c r="AD343" s="21"/>
      <c r="AE343" s="21">
        <v>40.250500000000002</v>
      </c>
      <c r="AF343" s="21">
        <v>19.999738000000001</v>
      </c>
      <c r="AG343" s="21">
        <v>0</v>
      </c>
      <c r="AH343" s="21">
        <v>19.999738000000001</v>
      </c>
      <c r="AI343" s="1861"/>
      <c r="AJ343" s="668" t="s">
        <v>9413</v>
      </c>
      <c r="AK343" s="668" t="s">
        <v>9259</v>
      </c>
      <c r="AL343" s="2604">
        <v>0.5</v>
      </c>
      <c r="AM343" s="668">
        <v>0</v>
      </c>
    </row>
    <row r="344" spans="1:39" ht="94.5">
      <c r="A344" s="1862">
        <v>2735</v>
      </c>
      <c r="B344" s="664" t="s">
        <v>6901</v>
      </c>
      <c r="C344" s="1940" t="s">
        <v>6902</v>
      </c>
      <c r="D344" s="1941" t="s">
        <v>177</v>
      </c>
      <c r="E344" s="1941" t="s">
        <v>4822</v>
      </c>
      <c r="F344" s="1942" t="s">
        <v>26</v>
      </c>
      <c r="G344" s="1943">
        <v>77.66</v>
      </c>
      <c r="H344" s="668">
        <v>0</v>
      </c>
      <c r="I344" s="1860">
        <v>42.188000000000002</v>
      </c>
      <c r="J344" s="668">
        <v>0</v>
      </c>
      <c r="K344" s="668">
        <v>42.188000000000002</v>
      </c>
      <c r="L344" s="668">
        <v>35.471999999999994</v>
      </c>
      <c r="M344" s="668">
        <v>35.472000000000001</v>
      </c>
      <c r="N344" s="668">
        <v>0</v>
      </c>
      <c r="O344" s="1861">
        <v>35.472000000000001</v>
      </c>
      <c r="P344" s="1861"/>
      <c r="Q344" s="1861"/>
      <c r="R344" s="1861"/>
      <c r="S344" s="1861"/>
      <c r="T344" s="1861"/>
      <c r="U344" s="1861"/>
      <c r="V344" s="1861"/>
      <c r="W344" s="1861"/>
      <c r="X344" s="1861"/>
      <c r="Y344" s="1861"/>
      <c r="Z344" s="466">
        <v>35.472000000000001</v>
      </c>
      <c r="AA344" s="466">
        <v>0</v>
      </c>
      <c r="AB344" s="21">
        <v>35.472000000000001</v>
      </c>
      <c r="AC344" s="21">
        <v>35.472000000000001</v>
      </c>
      <c r="AD344" s="21"/>
      <c r="AE344" s="21">
        <v>35.472000000000001</v>
      </c>
      <c r="AF344" s="21">
        <v>35.471139000000001</v>
      </c>
      <c r="AG344" s="21">
        <v>0</v>
      </c>
      <c r="AH344" s="21">
        <v>35.471139000000001</v>
      </c>
      <c r="AI344" s="1861"/>
      <c r="AJ344" s="668" t="s">
        <v>12950</v>
      </c>
      <c r="AK344" s="668" t="s">
        <v>9259</v>
      </c>
      <c r="AL344" s="2604">
        <v>1</v>
      </c>
      <c r="AM344" s="668">
        <v>0</v>
      </c>
    </row>
    <row r="345" spans="1:39" ht="78.75">
      <c r="A345" s="1862">
        <v>2736</v>
      </c>
      <c r="B345" s="664" t="s">
        <v>6903</v>
      </c>
      <c r="C345" s="1865" t="s">
        <v>6904</v>
      </c>
      <c r="D345" s="1944" t="s">
        <v>177</v>
      </c>
      <c r="E345" s="1944" t="s">
        <v>6892</v>
      </c>
      <c r="F345" s="1948" t="s">
        <v>26</v>
      </c>
      <c r="G345" s="1945">
        <v>35</v>
      </c>
      <c r="H345" s="668">
        <v>4.375</v>
      </c>
      <c r="I345" s="1860">
        <v>29.533999999999999</v>
      </c>
      <c r="J345" s="668">
        <v>0</v>
      </c>
      <c r="K345" s="668">
        <v>33.908999999999999</v>
      </c>
      <c r="L345" s="668">
        <v>1.0910000000000011</v>
      </c>
      <c r="M345" s="668">
        <v>1.091</v>
      </c>
      <c r="N345" s="668">
        <v>0</v>
      </c>
      <c r="O345" s="1861">
        <v>1.091</v>
      </c>
      <c r="P345" s="1861"/>
      <c r="Q345" s="1861"/>
      <c r="R345" s="1861"/>
      <c r="S345" s="1861"/>
      <c r="T345" s="1861"/>
      <c r="U345" s="1861"/>
      <c r="V345" s="1861"/>
      <c r="W345" s="1861"/>
      <c r="X345" s="1861"/>
      <c r="Y345" s="1861"/>
      <c r="Z345" s="466">
        <v>1.091</v>
      </c>
      <c r="AA345" s="466">
        <v>0</v>
      </c>
      <c r="AB345" s="21">
        <v>1.091</v>
      </c>
      <c r="AC345" s="21">
        <v>1.091</v>
      </c>
      <c r="AD345" s="21"/>
      <c r="AE345" s="21">
        <v>1.091</v>
      </c>
      <c r="AF345" s="21">
        <v>0</v>
      </c>
      <c r="AG345" s="21">
        <v>0</v>
      </c>
      <c r="AH345" s="21">
        <v>0</v>
      </c>
      <c r="AI345" s="1861"/>
      <c r="AJ345" s="668" t="s">
        <v>13000</v>
      </c>
      <c r="AK345" s="668" t="s">
        <v>9259</v>
      </c>
      <c r="AL345" s="2604">
        <v>1</v>
      </c>
      <c r="AM345" s="668">
        <v>0</v>
      </c>
    </row>
    <row r="346" spans="1:39" ht="63">
      <c r="A346" s="1862">
        <v>2737</v>
      </c>
      <c r="B346" s="664" t="s">
        <v>6905</v>
      </c>
      <c r="C346" s="1949" t="s">
        <v>6906</v>
      </c>
      <c r="D346" s="1939" t="s">
        <v>537</v>
      </c>
      <c r="E346" s="1939" t="s">
        <v>6907</v>
      </c>
      <c r="F346" s="1942" t="s">
        <v>26</v>
      </c>
      <c r="G346" s="1950">
        <v>14.85</v>
      </c>
      <c r="H346" s="668">
        <v>0</v>
      </c>
      <c r="I346" s="1860">
        <v>10.029999999999999</v>
      </c>
      <c r="J346" s="668">
        <v>0</v>
      </c>
      <c r="K346" s="668">
        <v>10.029999999999999</v>
      </c>
      <c r="L346" s="668">
        <v>4.82</v>
      </c>
      <c r="M346" s="668">
        <v>4.82</v>
      </c>
      <c r="N346" s="668">
        <v>0</v>
      </c>
      <c r="O346" s="1861">
        <v>4.82</v>
      </c>
      <c r="P346" s="1861"/>
      <c r="Q346" s="1861"/>
      <c r="R346" s="1861"/>
      <c r="S346" s="1861"/>
      <c r="T346" s="1861"/>
      <c r="U346" s="1861"/>
      <c r="V346" s="1861"/>
      <c r="W346" s="1861"/>
      <c r="X346" s="1861"/>
      <c r="Y346" s="1861"/>
      <c r="Z346" s="466">
        <v>4.82</v>
      </c>
      <c r="AA346" s="466">
        <v>0</v>
      </c>
      <c r="AB346" s="21">
        <v>4.82</v>
      </c>
      <c r="AC346" s="21">
        <v>4.82</v>
      </c>
      <c r="AD346" s="21"/>
      <c r="AE346" s="21">
        <v>4.82</v>
      </c>
      <c r="AF346" s="21">
        <v>0</v>
      </c>
      <c r="AG346" s="21">
        <v>0</v>
      </c>
      <c r="AH346" s="21">
        <v>0</v>
      </c>
      <c r="AI346" s="1861"/>
      <c r="AJ346" s="1861"/>
      <c r="AK346" s="668" t="s">
        <v>9259</v>
      </c>
      <c r="AL346" s="2604">
        <v>1</v>
      </c>
      <c r="AM346" s="668">
        <v>0</v>
      </c>
    </row>
    <row r="347" spans="1:39" ht="94.5">
      <c r="A347" s="1862">
        <v>2738</v>
      </c>
      <c r="B347" s="664" t="s">
        <v>6908</v>
      </c>
      <c r="C347" s="1865" t="s">
        <v>6909</v>
      </c>
      <c r="D347" s="1944" t="s">
        <v>124</v>
      </c>
      <c r="E347" s="1944" t="s">
        <v>6892</v>
      </c>
      <c r="F347" s="1948" t="s">
        <v>26</v>
      </c>
      <c r="G347" s="1945">
        <v>19.8</v>
      </c>
      <c r="H347" s="668">
        <v>1.238</v>
      </c>
      <c r="I347" s="1860">
        <v>12.55</v>
      </c>
      <c r="J347" s="668">
        <v>0</v>
      </c>
      <c r="K347" s="668">
        <v>13.788</v>
      </c>
      <c r="L347" s="668">
        <v>6.0120000000000005</v>
      </c>
      <c r="M347" s="668">
        <v>6.0119999999999996</v>
      </c>
      <c r="N347" s="668">
        <v>0</v>
      </c>
      <c r="O347" s="1861">
        <v>6.0119999999999996</v>
      </c>
      <c r="P347" s="1861"/>
      <c r="Q347" s="1861"/>
      <c r="R347" s="1861"/>
      <c r="S347" s="1861"/>
      <c r="T347" s="1861"/>
      <c r="U347" s="1861"/>
      <c r="V347" s="1861"/>
      <c r="W347" s="1861"/>
      <c r="X347" s="1861"/>
      <c r="Y347" s="1861"/>
      <c r="Z347" s="466">
        <v>6.0119999999999996</v>
      </c>
      <c r="AA347" s="466">
        <v>0</v>
      </c>
      <c r="AB347" s="21">
        <v>6.0119999999999996</v>
      </c>
      <c r="AC347" s="21">
        <v>6.0119999999999996</v>
      </c>
      <c r="AD347" s="21"/>
      <c r="AE347" s="21">
        <v>6.0119999999999996</v>
      </c>
      <c r="AF347" s="21">
        <v>4.7619689999999997</v>
      </c>
      <c r="AG347" s="21">
        <v>0</v>
      </c>
      <c r="AH347" s="21">
        <v>4.7619689999999997</v>
      </c>
      <c r="AI347" s="1861"/>
      <c r="AJ347" s="1861"/>
      <c r="AK347" s="668" t="s">
        <v>9259</v>
      </c>
      <c r="AL347" s="2604">
        <v>1</v>
      </c>
      <c r="AM347" s="668">
        <v>0</v>
      </c>
    </row>
    <row r="348" spans="1:39" ht="63">
      <c r="A348" s="1862">
        <v>2739</v>
      </c>
      <c r="B348" s="664" t="s">
        <v>6910</v>
      </c>
      <c r="C348" s="1865" t="s">
        <v>6911</v>
      </c>
      <c r="D348" s="1944" t="s">
        <v>124</v>
      </c>
      <c r="E348" s="1944" t="s">
        <v>6892</v>
      </c>
      <c r="F348" s="1942" t="s">
        <v>26</v>
      </c>
      <c r="G348" s="1945">
        <v>58.755000000000003</v>
      </c>
      <c r="H348" s="668">
        <v>2.4750000000000001</v>
      </c>
      <c r="I348" s="1860">
        <v>17.3</v>
      </c>
      <c r="J348" s="668">
        <v>0</v>
      </c>
      <c r="K348" s="668">
        <v>19.775000000000002</v>
      </c>
      <c r="L348" s="668">
        <v>38.980000000000004</v>
      </c>
      <c r="M348" s="668">
        <v>38.979999999999997</v>
      </c>
      <c r="N348" s="668">
        <v>0</v>
      </c>
      <c r="O348" s="1861">
        <v>38.979999999999997</v>
      </c>
      <c r="P348" s="1861"/>
      <c r="Q348" s="1861"/>
      <c r="R348" s="1861"/>
      <c r="S348" s="1861"/>
      <c r="T348" s="1861"/>
      <c r="U348" s="1861"/>
      <c r="V348" s="1861"/>
      <c r="W348" s="1861"/>
      <c r="X348" s="1861"/>
      <c r="Y348" s="1861"/>
      <c r="Z348" s="466">
        <v>38.979999999999997</v>
      </c>
      <c r="AA348" s="466">
        <v>0</v>
      </c>
      <c r="AB348" s="21">
        <v>38.979999999999997</v>
      </c>
      <c r="AC348" s="21">
        <v>38.979999999999997</v>
      </c>
      <c r="AD348" s="21"/>
      <c r="AE348" s="21">
        <v>38.979999999999997</v>
      </c>
      <c r="AF348" s="21">
        <v>38.979999999999997</v>
      </c>
      <c r="AG348" s="21">
        <v>0</v>
      </c>
      <c r="AH348" s="21">
        <v>38.979999999999997</v>
      </c>
      <c r="AI348" s="1861"/>
      <c r="AJ348" s="1861"/>
      <c r="AK348" s="668" t="s">
        <v>9259</v>
      </c>
      <c r="AL348" s="2604">
        <v>1</v>
      </c>
      <c r="AM348" s="668">
        <v>0</v>
      </c>
    </row>
    <row r="349" spans="1:39" ht="94.5">
      <c r="A349" s="1862">
        <v>2740</v>
      </c>
      <c r="B349" s="664" t="s">
        <v>6912</v>
      </c>
      <c r="C349" s="1865" t="s">
        <v>6913</v>
      </c>
      <c r="D349" s="1944" t="s">
        <v>6914</v>
      </c>
      <c r="E349" s="1944" t="s">
        <v>6915</v>
      </c>
      <c r="F349" s="1948" t="s">
        <v>26</v>
      </c>
      <c r="G349" s="1945">
        <v>29.7</v>
      </c>
      <c r="H349" s="668">
        <v>3.75</v>
      </c>
      <c r="I349" s="1860">
        <v>23.05</v>
      </c>
      <c r="J349" s="668">
        <v>0</v>
      </c>
      <c r="K349" s="668">
        <v>26.8</v>
      </c>
      <c r="L349" s="668">
        <v>2.8999999999999986</v>
      </c>
      <c r="M349" s="668">
        <v>2.9</v>
      </c>
      <c r="N349" s="668">
        <v>0</v>
      </c>
      <c r="O349" s="1861">
        <v>2.9</v>
      </c>
      <c r="P349" s="1861"/>
      <c r="Q349" s="1861"/>
      <c r="R349" s="1861"/>
      <c r="S349" s="1861"/>
      <c r="T349" s="1861"/>
      <c r="U349" s="1861"/>
      <c r="V349" s="1861"/>
      <c r="W349" s="1861"/>
      <c r="X349" s="1861"/>
      <c r="Y349" s="1861"/>
      <c r="Z349" s="466">
        <v>2.9</v>
      </c>
      <c r="AA349" s="466">
        <v>0</v>
      </c>
      <c r="AB349" s="21">
        <v>2.9</v>
      </c>
      <c r="AC349" s="21">
        <v>2.9</v>
      </c>
      <c r="AD349" s="21"/>
      <c r="AE349" s="21">
        <v>2.9</v>
      </c>
      <c r="AF349" s="21">
        <v>0</v>
      </c>
      <c r="AG349" s="21">
        <v>0</v>
      </c>
      <c r="AH349" s="21">
        <v>0</v>
      </c>
      <c r="AI349" s="1861"/>
      <c r="AJ349" s="1861"/>
      <c r="AK349" s="668" t="s">
        <v>9259</v>
      </c>
      <c r="AL349" s="2604">
        <v>1</v>
      </c>
      <c r="AM349" s="668">
        <v>0</v>
      </c>
    </row>
    <row r="350" spans="1:39" ht="63">
      <c r="A350" s="1862">
        <v>2741</v>
      </c>
      <c r="B350" s="664" t="s">
        <v>6916</v>
      </c>
      <c r="C350" s="1865" t="s">
        <v>6917</v>
      </c>
      <c r="D350" s="1944" t="s">
        <v>124</v>
      </c>
      <c r="E350" s="1944" t="s">
        <v>6892</v>
      </c>
      <c r="F350" s="1942" t="s">
        <v>26</v>
      </c>
      <c r="G350" s="1945">
        <v>31.8</v>
      </c>
      <c r="H350" s="668">
        <v>2.419</v>
      </c>
      <c r="I350" s="1860">
        <v>17.3</v>
      </c>
      <c r="J350" s="668">
        <v>0</v>
      </c>
      <c r="K350" s="668">
        <v>19.719000000000001</v>
      </c>
      <c r="L350" s="668">
        <v>12.081</v>
      </c>
      <c r="M350" s="668">
        <v>12.081</v>
      </c>
      <c r="N350" s="668">
        <v>0</v>
      </c>
      <c r="O350" s="1861">
        <v>12.081</v>
      </c>
      <c r="P350" s="1861"/>
      <c r="Q350" s="1861"/>
      <c r="R350" s="1861"/>
      <c r="S350" s="1861"/>
      <c r="T350" s="1861"/>
      <c r="U350" s="1861"/>
      <c r="V350" s="1861"/>
      <c r="W350" s="1861"/>
      <c r="X350" s="1861"/>
      <c r="Y350" s="1861"/>
      <c r="Z350" s="466">
        <v>12.081</v>
      </c>
      <c r="AA350" s="466">
        <v>0</v>
      </c>
      <c r="AB350" s="21">
        <v>12.081</v>
      </c>
      <c r="AC350" s="21">
        <v>12.081</v>
      </c>
      <c r="AD350" s="21"/>
      <c r="AE350" s="21">
        <v>12.081</v>
      </c>
      <c r="AF350" s="21">
        <v>12.081</v>
      </c>
      <c r="AG350" s="21">
        <v>0</v>
      </c>
      <c r="AH350" s="21">
        <v>12.081</v>
      </c>
      <c r="AI350" s="1861"/>
      <c r="AJ350" s="1861"/>
      <c r="AK350" s="668" t="s">
        <v>9259</v>
      </c>
      <c r="AL350" s="2604">
        <v>1</v>
      </c>
      <c r="AM350" s="668">
        <v>0</v>
      </c>
    </row>
    <row r="351" spans="1:39" ht="47.25">
      <c r="A351" s="1862">
        <v>2742</v>
      </c>
      <c r="B351" s="664" t="s">
        <v>6918</v>
      </c>
      <c r="C351" s="1865" t="s">
        <v>6919</v>
      </c>
      <c r="D351" s="664" t="s">
        <v>39</v>
      </c>
      <c r="E351" s="1944" t="s">
        <v>6892</v>
      </c>
      <c r="F351" s="1942" t="s">
        <v>26</v>
      </c>
      <c r="G351" s="1945">
        <v>9.9</v>
      </c>
      <c r="H351" s="668">
        <v>1.238</v>
      </c>
      <c r="I351" s="1860">
        <v>0</v>
      </c>
      <c r="J351" s="668">
        <v>0</v>
      </c>
      <c r="K351" s="668">
        <v>1.238</v>
      </c>
      <c r="L351" s="668">
        <v>8.6620000000000008</v>
      </c>
      <c r="M351" s="668">
        <v>8.6620000000000008</v>
      </c>
      <c r="N351" s="668">
        <v>0</v>
      </c>
      <c r="O351" s="1861">
        <v>8.6620000000000008</v>
      </c>
      <c r="P351" s="1861"/>
      <c r="Q351" s="1861"/>
      <c r="R351" s="1861"/>
      <c r="S351" s="1861"/>
      <c r="T351" s="1861"/>
      <c r="U351" s="1861"/>
      <c r="V351" s="1861"/>
      <c r="W351" s="1861"/>
      <c r="X351" s="1861"/>
      <c r="Y351" s="1861"/>
      <c r="Z351" s="466">
        <v>8.6620000000000008</v>
      </c>
      <c r="AA351" s="466">
        <v>0</v>
      </c>
      <c r="AB351" s="21">
        <v>8.6620000000000008</v>
      </c>
      <c r="AC351" s="21">
        <v>8.6620000000000008</v>
      </c>
      <c r="AD351" s="21"/>
      <c r="AE351" s="21">
        <v>8.6620000000000008</v>
      </c>
      <c r="AF351" s="21">
        <v>0</v>
      </c>
      <c r="AG351" s="21">
        <v>0</v>
      </c>
      <c r="AH351" s="21">
        <v>0</v>
      </c>
      <c r="AI351" s="1861"/>
      <c r="AJ351" s="1861"/>
      <c r="AK351" s="668" t="s">
        <v>9259</v>
      </c>
      <c r="AL351" s="2604">
        <v>1</v>
      </c>
      <c r="AM351" s="668">
        <v>0</v>
      </c>
    </row>
    <row r="352" spans="1:39" ht="63">
      <c r="A352" s="1862">
        <v>2743</v>
      </c>
      <c r="B352" s="664" t="s">
        <v>6920</v>
      </c>
      <c r="C352" s="1865" t="s">
        <v>6921</v>
      </c>
      <c r="D352" s="1941" t="s">
        <v>6914</v>
      </c>
      <c r="E352" s="1944" t="s">
        <v>6892</v>
      </c>
      <c r="F352" s="1942" t="s">
        <v>26</v>
      </c>
      <c r="G352" s="1945">
        <v>28.47</v>
      </c>
      <c r="H352" s="668">
        <v>1.87</v>
      </c>
      <c r="I352" s="1860">
        <v>12.974</v>
      </c>
      <c r="J352" s="668">
        <v>0</v>
      </c>
      <c r="K352" s="668">
        <v>14.844000000000001</v>
      </c>
      <c r="L352" s="668">
        <v>13.625999999999998</v>
      </c>
      <c r="M352" s="668">
        <v>13.625999999999999</v>
      </c>
      <c r="N352" s="668">
        <v>0</v>
      </c>
      <c r="O352" s="1861">
        <v>13.625999999999999</v>
      </c>
      <c r="P352" s="1861"/>
      <c r="Q352" s="1861"/>
      <c r="R352" s="1861"/>
      <c r="S352" s="1861"/>
      <c r="T352" s="1861"/>
      <c r="U352" s="1861"/>
      <c r="V352" s="1861"/>
      <c r="W352" s="1861"/>
      <c r="X352" s="1861"/>
      <c r="Y352" s="1861"/>
      <c r="Z352" s="466">
        <v>13.625999999999999</v>
      </c>
      <c r="AA352" s="466">
        <v>0</v>
      </c>
      <c r="AB352" s="21">
        <v>13.625999999999999</v>
      </c>
      <c r="AC352" s="21">
        <v>13.625999999999999</v>
      </c>
      <c r="AD352" s="21"/>
      <c r="AE352" s="21">
        <v>13.625999999999999</v>
      </c>
      <c r="AF352" s="21">
        <v>13.625999999999999</v>
      </c>
      <c r="AG352" s="21">
        <v>0</v>
      </c>
      <c r="AH352" s="21">
        <v>13.625999999999999</v>
      </c>
      <c r="AI352" s="1861"/>
      <c r="AJ352" s="1861"/>
      <c r="AK352" s="668" t="s">
        <v>9259</v>
      </c>
      <c r="AL352" s="2604">
        <v>1</v>
      </c>
      <c r="AM352" s="668">
        <v>0</v>
      </c>
    </row>
    <row r="353" spans="1:39" ht="47.25">
      <c r="A353" s="1862">
        <v>2744</v>
      </c>
      <c r="B353" s="664" t="s">
        <v>6922</v>
      </c>
      <c r="C353" s="1865" t="s">
        <v>6923</v>
      </c>
      <c r="D353" s="1941" t="s">
        <v>6914</v>
      </c>
      <c r="E353" s="1944" t="s">
        <v>6892</v>
      </c>
      <c r="F353" s="1942" t="s">
        <v>26</v>
      </c>
      <c r="G353" s="1945">
        <v>55.820999999999998</v>
      </c>
      <c r="H353" s="668">
        <v>3.5659999999999998</v>
      </c>
      <c r="I353" s="1860">
        <v>25.045999999999999</v>
      </c>
      <c r="J353" s="668">
        <v>0</v>
      </c>
      <c r="K353" s="668">
        <v>28.611999999999998</v>
      </c>
      <c r="L353" s="668">
        <v>27.209</v>
      </c>
      <c r="M353" s="668">
        <v>27.209</v>
      </c>
      <c r="N353" s="668">
        <v>0</v>
      </c>
      <c r="O353" s="1861">
        <v>27.209</v>
      </c>
      <c r="P353" s="1861"/>
      <c r="Q353" s="1861"/>
      <c r="R353" s="1861"/>
      <c r="S353" s="1861"/>
      <c r="T353" s="1861"/>
      <c r="U353" s="1861"/>
      <c r="V353" s="1861"/>
      <c r="W353" s="1861"/>
      <c r="X353" s="1861"/>
      <c r="Y353" s="1861"/>
      <c r="Z353" s="466">
        <v>27.209</v>
      </c>
      <c r="AA353" s="466">
        <v>0</v>
      </c>
      <c r="AB353" s="21">
        <v>27.209</v>
      </c>
      <c r="AC353" s="21">
        <v>27.209</v>
      </c>
      <c r="AD353" s="21"/>
      <c r="AE353" s="21">
        <v>27.209</v>
      </c>
      <c r="AF353" s="21">
        <v>27.179933999999999</v>
      </c>
      <c r="AG353" s="21">
        <v>0</v>
      </c>
      <c r="AH353" s="21">
        <v>27.179933999999999</v>
      </c>
      <c r="AI353" s="1861"/>
      <c r="AJ353" s="1861"/>
      <c r="AK353" s="668" t="s">
        <v>9259</v>
      </c>
      <c r="AL353" s="2604">
        <v>1</v>
      </c>
      <c r="AM353" s="668">
        <v>0</v>
      </c>
    </row>
    <row r="354" spans="1:39" ht="110.25">
      <c r="A354" s="1862">
        <v>2745</v>
      </c>
      <c r="B354" s="664" t="s">
        <v>6924</v>
      </c>
      <c r="C354" s="1865" t="s">
        <v>6925</v>
      </c>
      <c r="D354" s="1941" t="s">
        <v>271</v>
      </c>
      <c r="E354" s="1944" t="s">
        <v>6892</v>
      </c>
      <c r="F354" s="1942" t="s">
        <v>26</v>
      </c>
      <c r="G354" s="1945">
        <v>23</v>
      </c>
      <c r="H354" s="668">
        <v>2.8759999999999999</v>
      </c>
      <c r="I354" s="1860">
        <v>9.9939999999999998</v>
      </c>
      <c r="J354" s="668">
        <v>0</v>
      </c>
      <c r="K354" s="668">
        <v>12.87</v>
      </c>
      <c r="L354" s="668">
        <v>10.130000000000001</v>
      </c>
      <c r="M354" s="668">
        <v>10.130000000000001</v>
      </c>
      <c r="N354" s="668">
        <v>0</v>
      </c>
      <c r="O354" s="1861">
        <v>10.130000000000001</v>
      </c>
      <c r="P354" s="1861"/>
      <c r="Q354" s="1861"/>
      <c r="R354" s="1861"/>
      <c r="S354" s="1861"/>
      <c r="T354" s="1861"/>
      <c r="U354" s="1861"/>
      <c r="V354" s="1861"/>
      <c r="W354" s="1861"/>
      <c r="X354" s="1861"/>
      <c r="Y354" s="1861"/>
      <c r="Z354" s="466">
        <v>10.130000000000001</v>
      </c>
      <c r="AA354" s="466">
        <v>0</v>
      </c>
      <c r="AB354" s="21">
        <v>10.130000000000001</v>
      </c>
      <c r="AC354" s="21">
        <v>10.130000000000001</v>
      </c>
      <c r="AD354" s="21"/>
      <c r="AE354" s="21">
        <v>10.130000000000001</v>
      </c>
      <c r="AF354" s="21">
        <v>10.130000000000001</v>
      </c>
      <c r="AG354" s="21">
        <v>0</v>
      </c>
      <c r="AH354" s="21">
        <v>10.130000000000001</v>
      </c>
      <c r="AI354" s="1861"/>
      <c r="AJ354" s="1861"/>
      <c r="AK354" s="668" t="s">
        <v>9259</v>
      </c>
      <c r="AL354" s="2604">
        <v>1</v>
      </c>
      <c r="AM354" s="668">
        <v>0</v>
      </c>
    </row>
    <row r="355" spans="1:39" ht="16.5" thickBot="1">
      <c r="A355" s="1862" t="s">
        <v>300</v>
      </c>
      <c r="B355" s="1918"/>
      <c r="C355" s="1931" t="s">
        <v>6926</v>
      </c>
      <c r="D355" s="1951"/>
      <c r="E355" s="1951"/>
      <c r="F355" s="1952"/>
      <c r="G355" s="1887">
        <v>1044.7559999999999</v>
      </c>
      <c r="H355" s="1887">
        <v>174.24200000000002</v>
      </c>
      <c r="I355" s="1887">
        <v>392.42849999999999</v>
      </c>
      <c r="J355" s="1887">
        <v>0</v>
      </c>
      <c r="K355" s="1887">
        <v>566.67049999999995</v>
      </c>
      <c r="L355" s="1887">
        <v>478.08549999999991</v>
      </c>
      <c r="M355" s="1887">
        <v>478.06799999999998</v>
      </c>
      <c r="N355" s="1887">
        <v>0</v>
      </c>
      <c r="O355" s="1887">
        <v>478.06799999999998</v>
      </c>
      <c r="P355" s="1887">
        <v>0</v>
      </c>
      <c r="Q355" s="1887">
        <v>0</v>
      </c>
      <c r="R355" s="1887">
        <v>0</v>
      </c>
      <c r="S355" s="1887">
        <v>0</v>
      </c>
      <c r="T355" s="1887">
        <v>0</v>
      </c>
      <c r="U355" s="1887">
        <v>0</v>
      </c>
      <c r="V355" s="1887">
        <v>0</v>
      </c>
      <c r="W355" s="1887">
        <v>0</v>
      </c>
      <c r="X355" s="1887">
        <v>4.8670000000000044</v>
      </c>
      <c r="Y355" s="1887">
        <v>0</v>
      </c>
      <c r="Z355" s="1887">
        <v>473.20099999999991</v>
      </c>
      <c r="AA355" s="1887">
        <v>0</v>
      </c>
      <c r="AB355" s="1887">
        <v>473.20099999999991</v>
      </c>
      <c r="AC355" s="1887">
        <v>378.3075</v>
      </c>
      <c r="AD355" s="1887">
        <v>0</v>
      </c>
      <c r="AE355" s="1887">
        <v>378.3075</v>
      </c>
      <c r="AF355" s="1887">
        <v>306.88527599999998</v>
      </c>
      <c r="AG355" s="1887">
        <v>0</v>
      </c>
      <c r="AH355" s="1887">
        <v>306.88527599999998</v>
      </c>
      <c r="AI355" s="1887">
        <v>0</v>
      </c>
      <c r="AJ355" s="2354"/>
      <c r="AK355" s="2354"/>
      <c r="AL355" s="2354"/>
      <c r="AM355" s="1887">
        <v>0</v>
      </c>
    </row>
    <row r="356" spans="1:39" ht="16.5" thickTop="1">
      <c r="A356" s="1862" t="s">
        <v>300</v>
      </c>
      <c r="B356" s="664"/>
      <c r="C356" s="1865"/>
      <c r="D356" s="1944"/>
      <c r="E356" s="1944"/>
      <c r="F356" s="1953"/>
      <c r="G356" s="1945"/>
      <c r="H356" s="668"/>
      <c r="I356" s="1954"/>
      <c r="J356" s="668"/>
      <c r="K356" s="668"/>
      <c r="L356" s="668"/>
      <c r="M356" s="668"/>
      <c r="N356" s="668"/>
      <c r="O356" s="1861"/>
      <c r="P356" s="1861"/>
      <c r="Q356" s="1861"/>
      <c r="R356" s="1861"/>
      <c r="S356" s="1861"/>
      <c r="T356" s="1861"/>
      <c r="U356" s="1861"/>
      <c r="V356" s="1861"/>
      <c r="W356" s="1861"/>
      <c r="X356" s="1861"/>
      <c r="Y356" s="1861"/>
      <c r="Z356" s="1861"/>
      <c r="AA356" s="1861"/>
      <c r="AB356" s="1861"/>
      <c r="AC356" s="1861"/>
      <c r="AD356" s="1861"/>
      <c r="AE356" s="1861"/>
      <c r="AF356" s="1861"/>
      <c r="AG356" s="1861"/>
      <c r="AH356" s="1861"/>
      <c r="AI356" s="1861"/>
      <c r="AJ356" s="1861"/>
      <c r="AK356" s="1861"/>
      <c r="AL356" s="1861"/>
      <c r="AM356" s="668"/>
    </row>
    <row r="357" spans="1:39">
      <c r="A357" s="1862" t="s">
        <v>300</v>
      </c>
      <c r="B357" s="664"/>
      <c r="C357" s="665" t="s">
        <v>6881</v>
      </c>
      <c r="D357" s="1944"/>
      <c r="E357" s="1944"/>
      <c r="F357" s="1953"/>
      <c r="G357" s="1945"/>
      <c r="H357" s="668"/>
      <c r="I357" s="1954"/>
      <c r="J357" s="668"/>
      <c r="K357" s="668"/>
      <c r="L357" s="668"/>
      <c r="M357" s="668"/>
      <c r="N357" s="668"/>
      <c r="O357" s="1861"/>
      <c r="P357" s="1861"/>
      <c r="Q357" s="1861"/>
      <c r="R357" s="1861"/>
      <c r="S357" s="1861"/>
      <c r="T357" s="1861"/>
      <c r="U357" s="1861"/>
      <c r="V357" s="1861"/>
      <c r="W357" s="1861"/>
      <c r="X357" s="1861"/>
      <c r="Y357" s="1861"/>
      <c r="Z357" s="1861"/>
      <c r="AA357" s="1861"/>
      <c r="AB357" s="1861"/>
      <c r="AC357" s="1861"/>
      <c r="AD357" s="1861"/>
      <c r="AE357" s="1861"/>
      <c r="AF357" s="1861"/>
      <c r="AG357" s="1861"/>
      <c r="AH357" s="1861"/>
      <c r="AI357" s="1861"/>
      <c r="AJ357" s="1861"/>
      <c r="AK357" s="1861"/>
      <c r="AL357" s="1861"/>
      <c r="AM357" s="668"/>
    </row>
    <row r="358" spans="1:39">
      <c r="A358" s="1862" t="s">
        <v>300</v>
      </c>
      <c r="B358" s="664"/>
      <c r="C358" s="1936" t="s">
        <v>6927</v>
      </c>
      <c r="D358" s="1944"/>
      <c r="E358" s="1944"/>
      <c r="F358" s="1953"/>
      <c r="G358" s="1945"/>
      <c r="H358" s="668"/>
      <c r="I358" s="1954"/>
      <c r="J358" s="668"/>
      <c r="K358" s="668"/>
      <c r="L358" s="668"/>
      <c r="M358" s="668"/>
      <c r="N358" s="668"/>
      <c r="O358" s="1861"/>
      <c r="P358" s="1861"/>
      <c r="Q358" s="1861"/>
      <c r="R358" s="1861"/>
      <c r="S358" s="1861"/>
      <c r="T358" s="1861"/>
      <c r="U358" s="1861"/>
      <c r="V358" s="1861"/>
      <c r="W358" s="1861"/>
      <c r="X358" s="1861"/>
      <c r="Y358" s="1861"/>
      <c r="Z358" s="1861"/>
      <c r="AA358" s="1861"/>
      <c r="AB358" s="1861"/>
      <c r="AC358" s="1861"/>
      <c r="AD358" s="1861"/>
      <c r="AE358" s="1861"/>
      <c r="AF358" s="1861"/>
      <c r="AG358" s="1861"/>
      <c r="AH358" s="1861"/>
      <c r="AI358" s="1861"/>
      <c r="AJ358" s="1861"/>
      <c r="AK358" s="1861"/>
      <c r="AL358" s="1861"/>
      <c r="AM358" s="668"/>
    </row>
    <row r="359" spans="1:39">
      <c r="A359" s="1862" t="s">
        <v>300</v>
      </c>
      <c r="B359" s="664"/>
      <c r="C359" s="1865"/>
      <c r="D359" s="1944"/>
      <c r="E359" s="1944"/>
      <c r="F359" s="1953"/>
      <c r="G359" s="1945"/>
      <c r="H359" s="668"/>
      <c r="I359" s="1954"/>
      <c r="J359" s="668"/>
      <c r="K359" s="668"/>
      <c r="L359" s="668"/>
      <c r="M359" s="668"/>
      <c r="N359" s="668"/>
      <c r="O359" s="1861"/>
      <c r="P359" s="1861"/>
      <c r="Q359" s="1861"/>
      <c r="R359" s="1861"/>
      <c r="S359" s="1861"/>
      <c r="T359" s="1861"/>
      <c r="U359" s="1861"/>
      <c r="V359" s="1861"/>
      <c r="W359" s="1861"/>
      <c r="X359" s="1861"/>
      <c r="Y359" s="1861"/>
      <c r="Z359" s="1861"/>
      <c r="AA359" s="1861"/>
      <c r="AB359" s="1861"/>
      <c r="AC359" s="1861"/>
      <c r="AD359" s="1861"/>
      <c r="AE359" s="1861"/>
      <c r="AF359" s="1861"/>
      <c r="AG359" s="1861"/>
      <c r="AH359" s="1861"/>
      <c r="AI359" s="1861"/>
      <c r="AJ359" s="1861"/>
      <c r="AK359" s="1861"/>
      <c r="AL359" s="1861"/>
      <c r="AM359" s="668"/>
    </row>
    <row r="360" spans="1:39" ht="47.25">
      <c r="A360" s="1862">
        <v>2746</v>
      </c>
      <c r="B360" s="664" t="s">
        <v>6928</v>
      </c>
      <c r="C360" s="1865" t="s">
        <v>6929</v>
      </c>
      <c r="D360" s="1941" t="s">
        <v>266</v>
      </c>
      <c r="E360" s="1944" t="s">
        <v>145</v>
      </c>
      <c r="F360" s="1942" t="s">
        <v>115</v>
      </c>
      <c r="G360" s="1945">
        <v>180</v>
      </c>
      <c r="H360" s="668">
        <v>0</v>
      </c>
      <c r="I360" s="1955">
        <v>0</v>
      </c>
      <c r="J360" s="668">
        <v>0</v>
      </c>
      <c r="K360" s="668">
        <v>0</v>
      </c>
      <c r="L360" s="668">
        <v>180</v>
      </c>
      <c r="M360" s="668">
        <v>90</v>
      </c>
      <c r="N360" s="668">
        <v>0</v>
      </c>
      <c r="O360" s="1861">
        <v>90</v>
      </c>
      <c r="P360" s="1861"/>
      <c r="Q360" s="1861"/>
      <c r="R360" s="1861"/>
      <c r="S360" s="1861"/>
      <c r="T360" s="1861"/>
      <c r="U360" s="1861"/>
      <c r="V360" s="1861"/>
      <c r="W360" s="1861"/>
      <c r="X360" s="1861"/>
      <c r="Y360" s="1861"/>
      <c r="Z360" s="466">
        <v>90</v>
      </c>
      <c r="AA360" s="466">
        <v>0</v>
      </c>
      <c r="AB360" s="21">
        <v>90</v>
      </c>
      <c r="AC360" s="21">
        <v>22.5</v>
      </c>
      <c r="AD360" s="21"/>
      <c r="AE360" s="21">
        <v>22.5</v>
      </c>
      <c r="AF360" s="21">
        <v>21.820926</v>
      </c>
      <c r="AG360" s="21">
        <v>0</v>
      </c>
      <c r="AH360" s="21">
        <v>21.820926</v>
      </c>
      <c r="AI360" s="1861"/>
      <c r="AJ360" s="1944"/>
      <c r="AK360" s="668" t="s">
        <v>10471</v>
      </c>
      <c r="AL360" s="2604">
        <v>0.25</v>
      </c>
      <c r="AM360" s="668">
        <v>0</v>
      </c>
    </row>
    <row r="361" spans="1:39" ht="47.25">
      <c r="A361" s="1862">
        <v>2747</v>
      </c>
      <c r="B361" s="664" t="s">
        <v>6930</v>
      </c>
      <c r="C361" s="1865" t="s">
        <v>6931</v>
      </c>
      <c r="D361" s="1941" t="s">
        <v>3091</v>
      </c>
      <c r="E361" s="1944" t="s">
        <v>145</v>
      </c>
      <c r="F361" s="1942" t="s">
        <v>115</v>
      </c>
      <c r="G361" s="1945">
        <v>422</v>
      </c>
      <c r="H361" s="668">
        <v>0</v>
      </c>
      <c r="I361" s="1955">
        <v>0</v>
      </c>
      <c r="J361" s="668">
        <v>0</v>
      </c>
      <c r="K361" s="668">
        <v>0</v>
      </c>
      <c r="L361" s="668">
        <v>422</v>
      </c>
      <c r="M361" s="668">
        <v>211</v>
      </c>
      <c r="N361" s="668">
        <v>0</v>
      </c>
      <c r="O361" s="1861">
        <v>211</v>
      </c>
      <c r="P361" s="1861"/>
      <c r="Q361" s="1861"/>
      <c r="R361" s="1861"/>
      <c r="S361" s="1861"/>
      <c r="T361" s="1861"/>
      <c r="U361" s="1861"/>
      <c r="V361" s="1861"/>
      <c r="W361" s="1861"/>
      <c r="X361" s="1861"/>
      <c r="Y361" s="1861"/>
      <c r="Z361" s="466">
        <v>211</v>
      </c>
      <c r="AA361" s="466">
        <v>0</v>
      </c>
      <c r="AB361" s="21">
        <v>211</v>
      </c>
      <c r="AC361" s="21">
        <v>52.75</v>
      </c>
      <c r="AD361" s="21"/>
      <c r="AE361" s="21">
        <v>52.75</v>
      </c>
      <c r="AF361" s="21">
        <v>52.75</v>
      </c>
      <c r="AG361" s="21">
        <v>0</v>
      </c>
      <c r="AH361" s="21">
        <v>52.75</v>
      </c>
      <c r="AI361" s="1861"/>
      <c r="AJ361" s="1944"/>
      <c r="AK361" s="668" t="s">
        <v>12509</v>
      </c>
      <c r="AL361" s="2604">
        <v>0.25</v>
      </c>
      <c r="AM361" s="668">
        <v>0</v>
      </c>
    </row>
    <row r="362" spans="1:39" ht="110.25">
      <c r="A362" s="1862">
        <v>2748</v>
      </c>
      <c r="B362" s="664" t="s">
        <v>6932</v>
      </c>
      <c r="C362" s="1865" t="s">
        <v>6933</v>
      </c>
      <c r="D362" s="1941" t="s">
        <v>39</v>
      </c>
      <c r="E362" s="1944" t="s">
        <v>145</v>
      </c>
      <c r="F362" s="1942" t="s">
        <v>115</v>
      </c>
      <c r="G362" s="1945">
        <v>90</v>
      </c>
      <c r="H362" s="668">
        <v>0</v>
      </c>
      <c r="I362" s="1955">
        <v>0</v>
      </c>
      <c r="J362" s="668">
        <v>0</v>
      </c>
      <c r="K362" s="668">
        <v>0</v>
      </c>
      <c r="L362" s="668">
        <v>90</v>
      </c>
      <c r="M362" s="668">
        <v>45</v>
      </c>
      <c r="N362" s="668">
        <v>0</v>
      </c>
      <c r="O362" s="1861">
        <v>45</v>
      </c>
      <c r="P362" s="1861"/>
      <c r="Q362" s="1861"/>
      <c r="R362" s="1861"/>
      <c r="S362" s="1861"/>
      <c r="T362" s="1861"/>
      <c r="U362" s="1861"/>
      <c r="V362" s="1861"/>
      <c r="W362" s="1861"/>
      <c r="X362" s="1861"/>
      <c r="Y362" s="1861"/>
      <c r="Z362" s="466">
        <v>45</v>
      </c>
      <c r="AA362" s="466">
        <v>0</v>
      </c>
      <c r="AB362" s="21">
        <v>45</v>
      </c>
      <c r="AC362" s="21">
        <v>11.25</v>
      </c>
      <c r="AD362" s="21"/>
      <c r="AE362" s="21">
        <v>11.25</v>
      </c>
      <c r="AF362" s="21">
        <v>11.25</v>
      </c>
      <c r="AG362" s="21">
        <v>0</v>
      </c>
      <c r="AH362" s="21">
        <v>11.25</v>
      </c>
      <c r="AI362" s="1861"/>
      <c r="AJ362" s="1944"/>
      <c r="AK362" s="668" t="s">
        <v>11953</v>
      </c>
      <c r="AL362" s="2604">
        <v>0.25</v>
      </c>
      <c r="AM362" s="668">
        <v>0</v>
      </c>
    </row>
    <row r="363" spans="1:39" ht="78.75">
      <c r="A363" s="1862">
        <v>2749</v>
      </c>
      <c r="B363" s="664" t="s">
        <v>6934</v>
      </c>
      <c r="C363" s="1865" t="s">
        <v>6935</v>
      </c>
      <c r="D363" s="1941" t="s">
        <v>297</v>
      </c>
      <c r="E363" s="1944" t="s">
        <v>145</v>
      </c>
      <c r="F363" s="1942" t="s">
        <v>115</v>
      </c>
      <c r="G363" s="1945">
        <v>25</v>
      </c>
      <c r="H363" s="668">
        <v>0</v>
      </c>
      <c r="I363" s="1955">
        <v>0</v>
      </c>
      <c r="J363" s="668">
        <v>0</v>
      </c>
      <c r="K363" s="668">
        <v>0</v>
      </c>
      <c r="L363" s="668">
        <v>25</v>
      </c>
      <c r="M363" s="668">
        <v>12.5</v>
      </c>
      <c r="N363" s="668">
        <v>0</v>
      </c>
      <c r="O363" s="1861">
        <v>12.5</v>
      </c>
      <c r="P363" s="1861"/>
      <c r="Q363" s="1861"/>
      <c r="R363" s="1861"/>
      <c r="S363" s="1861"/>
      <c r="T363" s="1861"/>
      <c r="U363" s="1861"/>
      <c r="V363" s="1861"/>
      <c r="W363" s="1861"/>
      <c r="X363" s="1861"/>
      <c r="Y363" s="1861"/>
      <c r="Z363" s="466">
        <v>12.5</v>
      </c>
      <c r="AA363" s="466">
        <v>0</v>
      </c>
      <c r="AB363" s="21">
        <v>12.5</v>
      </c>
      <c r="AC363" s="21">
        <v>3.125</v>
      </c>
      <c r="AD363" s="21"/>
      <c r="AE363" s="21">
        <v>3.125</v>
      </c>
      <c r="AF363" s="21">
        <v>3.125</v>
      </c>
      <c r="AG363" s="21">
        <v>0</v>
      </c>
      <c r="AH363" s="21">
        <v>3.125</v>
      </c>
      <c r="AI363" s="1861"/>
      <c r="AJ363" s="1944"/>
      <c r="AK363" s="668" t="s">
        <v>11953</v>
      </c>
      <c r="AL363" s="2604">
        <v>0.25</v>
      </c>
      <c r="AM363" s="668">
        <v>0</v>
      </c>
    </row>
    <row r="364" spans="1:39" ht="78.75">
      <c r="A364" s="1862">
        <v>2750</v>
      </c>
      <c r="B364" s="664" t="s">
        <v>6936</v>
      </c>
      <c r="C364" s="1865" t="s">
        <v>6937</v>
      </c>
      <c r="D364" s="1941" t="s">
        <v>297</v>
      </c>
      <c r="E364" s="1944" t="s">
        <v>145</v>
      </c>
      <c r="F364" s="1942" t="s">
        <v>115</v>
      </c>
      <c r="G364" s="1945">
        <v>10</v>
      </c>
      <c r="H364" s="668">
        <v>0</v>
      </c>
      <c r="I364" s="1955">
        <v>0</v>
      </c>
      <c r="J364" s="668">
        <v>0</v>
      </c>
      <c r="K364" s="668">
        <v>0</v>
      </c>
      <c r="L364" s="668">
        <v>10</v>
      </c>
      <c r="M364" s="668">
        <v>5</v>
      </c>
      <c r="N364" s="668">
        <v>0</v>
      </c>
      <c r="O364" s="1861">
        <v>5</v>
      </c>
      <c r="P364" s="1861"/>
      <c r="Q364" s="1861"/>
      <c r="R364" s="1861"/>
      <c r="S364" s="1861"/>
      <c r="T364" s="1861"/>
      <c r="U364" s="1861"/>
      <c r="V364" s="1861"/>
      <c r="W364" s="1861"/>
      <c r="X364" s="1861"/>
      <c r="Y364" s="1861"/>
      <c r="Z364" s="466">
        <v>5</v>
      </c>
      <c r="AA364" s="466">
        <v>0</v>
      </c>
      <c r="AB364" s="21">
        <v>5</v>
      </c>
      <c r="AC364" s="21">
        <v>1.25</v>
      </c>
      <c r="AD364" s="21"/>
      <c r="AE364" s="21">
        <v>1.25</v>
      </c>
      <c r="AF364" s="21">
        <v>1.25</v>
      </c>
      <c r="AG364" s="21">
        <v>0</v>
      </c>
      <c r="AH364" s="21">
        <v>1.25</v>
      </c>
      <c r="AI364" s="1861"/>
      <c r="AJ364" s="1944"/>
      <c r="AK364" s="668" t="s">
        <v>11953</v>
      </c>
      <c r="AL364" s="2604">
        <v>0.25</v>
      </c>
      <c r="AM364" s="668">
        <v>0</v>
      </c>
    </row>
    <row r="365" spans="1:39" ht="78.75">
      <c r="A365" s="1862">
        <v>2751</v>
      </c>
      <c r="B365" s="664" t="s">
        <v>6938</v>
      </c>
      <c r="C365" s="1865" t="s">
        <v>6939</v>
      </c>
      <c r="D365" s="1944" t="s">
        <v>342</v>
      </c>
      <c r="E365" s="1944" t="s">
        <v>145</v>
      </c>
      <c r="F365" s="1942" t="s">
        <v>115</v>
      </c>
      <c r="G365" s="1945">
        <v>30</v>
      </c>
      <c r="H365" s="668">
        <v>0</v>
      </c>
      <c r="I365" s="1955">
        <v>0</v>
      </c>
      <c r="J365" s="668">
        <v>0</v>
      </c>
      <c r="K365" s="668">
        <v>0</v>
      </c>
      <c r="L365" s="668">
        <v>30</v>
      </c>
      <c r="M365" s="668">
        <v>15</v>
      </c>
      <c r="N365" s="668">
        <v>0</v>
      </c>
      <c r="O365" s="1861">
        <v>15</v>
      </c>
      <c r="P365" s="1861"/>
      <c r="Q365" s="1861"/>
      <c r="R365" s="1861"/>
      <c r="S365" s="1861"/>
      <c r="T365" s="1861"/>
      <c r="U365" s="1861"/>
      <c r="V365" s="1861"/>
      <c r="W365" s="1861"/>
      <c r="X365" s="1861"/>
      <c r="Y365" s="1861"/>
      <c r="Z365" s="466">
        <v>15</v>
      </c>
      <c r="AA365" s="466">
        <v>0</v>
      </c>
      <c r="AB365" s="21">
        <v>15</v>
      </c>
      <c r="AC365" s="21">
        <v>3.75</v>
      </c>
      <c r="AD365" s="21"/>
      <c r="AE365" s="21">
        <v>3.75</v>
      </c>
      <c r="AF365" s="21">
        <v>3.75</v>
      </c>
      <c r="AG365" s="21">
        <v>0</v>
      </c>
      <c r="AH365" s="21">
        <v>3.75</v>
      </c>
      <c r="AI365" s="1861"/>
      <c r="AJ365" s="1944"/>
      <c r="AK365" s="668" t="s">
        <v>10646</v>
      </c>
      <c r="AL365" s="2604">
        <v>0.25</v>
      </c>
      <c r="AM365" s="668">
        <v>0</v>
      </c>
    </row>
    <row r="366" spans="1:39" ht="63">
      <c r="A366" s="1862">
        <v>2752</v>
      </c>
      <c r="B366" s="664" t="s">
        <v>6940</v>
      </c>
      <c r="C366" s="1865" t="s">
        <v>6941</v>
      </c>
      <c r="D366" s="1944" t="s">
        <v>342</v>
      </c>
      <c r="E366" s="1944" t="s">
        <v>145</v>
      </c>
      <c r="F366" s="1942" t="s">
        <v>115</v>
      </c>
      <c r="G366" s="1945">
        <v>25</v>
      </c>
      <c r="H366" s="668">
        <v>0</v>
      </c>
      <c r="I366" s="1955">
        <v>0</v>
      </c>
      <c r="J366" s="668">
        <v>0</v>
      </c>
      <c r="K366" s="668">
        <v>0</v>
      </c>
      <c r="L366" s="668">
        <v>25</v>
      </c>
      <c r="M366" s="668">
        <v>12.5</v>
      </c>
      <c r="N366" s="668">
        <v>0</v>
      </c>
      <c r="O366" s="1861">
        <v>12.5</v>
      </c>
      <c r="P366" s="1861"/>
      <c r="Q366" s="1861"/>
      <c r="R366" s="1861"/>
      <c r="S366" s="1861"/>
      <c r="T366" s="1861"/>
      <c r="U366" s="1861"/>
      <c r="V366" s="1861"/>
      <c r="W366" s="1861"/>
      <c r="X366" s="1861"/>
      <c r="Y366" s="1861"/>
      <c r="Z366" s="466">
        <v>12.5</v>
      </c>
      <c r="AA366" s="466">
        <v>0</v>
      </c>
      <c r="AB366" s="21">
        <v>12.5</v>
      </c>
      <c r="AC366" s="21"/>
      <c r="AD366" s="21"/>
      <c r="AE366" s="21">
        <v>0</v>
      </c>
      <c r="AF366" s="21">
        <v>0</v>
      </c>
      <c r="AG366" s="21">
        <v>0</v>
      </c>
      <c r="AH366" s="21">
        <v>0</v>
      </c>
      <c r="AI366" s="1861"/>
      <c r="AJ366" s="1944" t="s">
        <v>145</v>
      </c>
      <c r="AK366" s="1861"/>
      <c r="AL366" s="2604">
        <v>0.25</v>
      </c>
      <c r="AM366" s="668">
        <v>0</v>
      </c>
    </row>
    <row r="367" spans="1:39" ht="47.25">
      <c r="A367" s="1862">
        <v>2753</v>
      </c>
      <c r="B367" s="664" t="s">
        <v>6942</v>
      </c>
      <c r="C367" s="1865" t="s">
        <v>6943</v>
      </c>
      <c r="D367" s="1944" t="s">
        <v>23</v>
      </c>
      <c r="E367" s="1944" t="s">
        <v>145</v>
      </c>
      <c r="F367" s="1942" t="s">
        <v>115</v>
      </c>
      <c r="G367" s="1945">
        <v>16</v>
      </c>
      <c r="H367" s="668">
        <v>0</v>
      </c>
      <c r="I367" s="1955">
        <v>0</v>
      </c>
      <c r="J367" s="668">
        <v>0</v>
      </c>
      <c r="K367" s="668">
        <v>0</v>
      </c>
      <c r="L367" s="668">
        <v>16</v>
      </c>
      <c r="M367" s="668">
        <v>8</v>
      </c>
      <c r="N367" s="668">
        <v>0</v>
      </c>
      <c r="O367" s="1861">
        <v>8</v>
      </c>
      <c r="P367" s="1861"/>
      <c r="Q367" s="1861"/>
      <c r="R367" s="1861"/>
      <c r="S367" s="1861"/>
      <c r="T367" s="1861"/>
      <c r="U367" s="1861"/>
      <c r="V367" s="1861"/>
      <c r="W367" s="1861"/>
      <c r="X367" s="1861"/>
      <c r="Y367" s="1861"/>
      <c r="Z367" s="466">
        <v>8</v>
      </c>
      <c r="AA367" s="466">
        <v>0</v>
      </c>
      <c r="AB367" s="21">
        <v>8</v>
      </c>
      <c r="AC367" s="21">
        <v>2</v>
      </c>
      <c r="AD367" s="21"/>
      <c r="AE367" s="21">
        <v>2</v>
      </c>
      <c r="AF367" s="21">
        <v>2</v>
      </c>
      <c r="AG367" s="21">
        <v>0</v>
      </c>
      <c r="AH367" s="21">
        <v>2</v>
      </c>
      <c r="AI367" s="1861"/>
      <c r="AJ367" s="1944"/>
      <c r="AK367" s="668" t="s">
        <v>11868</v>
      </c>
      <c r="AL367" s="2604">
        <v>0.25</v>
      </c>
      <c r="AM367" s="668">
        <v>0</v>
      </c>
    </row>
    <row r="368" spans="1:39" ht="47.25">
      <c r="A368" s="1862">
        <v>2754</v>
      </c>
      <c r="B368" s="664" t="s">
        <v>6944</v>
      </c>
      <c r="C368" s="1865" t="s">
        <v>6945</v>
      </c>
      <c r="D368" s="1944" t="s">
        <v>2009</v>
      </c>
      <c r="E368" s="1944" t="s">
        <v>145</v>
      </c>
      <c r="F368" s="1942" t="s">
        <v>115</v>
      </c>
      <c r="G368" s="1945">
        <v>140</v>
      </c>
      <c r="H368" s="668">
        <v>0</v>
      </c>
      <c r="I368" s="1955">
        <v>0</v>
      </c>
      <c r="J368" s="668">
        <v>0</v>
      </c>
      <c r="K368" s="668">
        <v>0</v>
      </c>
      <c r="L368" s="668">
        <v>140</v>
      </c>
      <c r="M368" s="668">
        <v>70</v>
      </c>
      <c r="N368" s="668">
        <v>0</v>
      </c>
      <c r="O368" s="1861">
        <v>70</v>
      </c>
      <c r="P368" s="1861"/>
      <c r="Q368" s="1861"/>
      <c r="R368" s="1861"/>
      <c r="S368" s="1861"/>
      <c r="T368" s="1861"/>
      <c r="U368" s="1861"/>
      <c r="V368" s="1861"/>
      <c r="W368" s="1861"/>
      <c r="X368" s="1861"/>
      <c r="Y368" s="1861"/>
      <c r="Z368" s="466">
        <v>70</v>
      </c>
      <c r="AA368" s="466">
        <v>0</v>
      </c>
      <c r="AB368" s="21">
        <v>70</v>
      </c>
      <c r="AC368" s="21">
        <v>17.5</v>
      </c>
      <c r="AD368" s="21"/>
      <c r="AE368" s="21">
        <v>17.5</v>
      </c>
      <c r="AF368" s="21">
        <v>17.5</v>
      </c>
      <c r="AG368" s="21">
        <v>0</v>
      </c>
      <c r="AH368" s="21">
        <v>17.5</v>
      </c>
      <c r="AI368" s="1861"/>
      <c r="AJ368" s="1944"/>
      <c r="AK368" s="668" t="s">
        <v>10646</v>
      </c>
      <c r="AL368" s="2604">
        <v>0.25</v>
      </c>
      <c r="AM368" s="668">
        <v>0</v>
      </c>
    </row>
    <row r="369" spans="1:39" ht="63">
      <c r="A369" s="1862">
        <v>2755</v>
      </c>
      <c r="B369" s="664" t="s">
        <v>6946</v>
      </c>
      <c r="C369" s="1865" t="s">
        <v>6947</v>
      </c>
      <c r="D369" s="1944" t="s">
        <v>177</v>
      </c>
      <c r="E369" s="1944" t="s">
        <v>145</v>
      </c>
      <c r="F369" s="1942" t="s">
        <v>115</v>
      </c>
      <c r="G369" s="1945">
        <v>20</v>
      </c>
      <c r="H369" s="668">
        <v>0</v>
      </c>
      <c r="I369" s="1955">
        <v>0</v>
      </c>
      <c r="J369" s="668">
        <v>0</v>
      </c>
      <c r="K369" s="668">
        <v>0</v>
      </c>
      <c r="L369" s="668">
        <v>20</v>
      </c>
      <c r="M369" s="668">
        <v>10</v>
      </c>
      <c r="N369" s="668">
        <v>0</v>
      </c>
      <c r="O369" s="1861">
        <v>10</v>
      </c>
      <c r="P369" s="1861"/>
      <c r="Q369" s="1861"/>
      <c r="R369" s="1861"/>
      <c r="S369" s="1861"/>
      <c r="T369" s="1861"/>
      <c r="U369" s="1861"/>
      <c r="V369" s="1861"/>
      <c r="W369" s="1861"/>
      <c r="X369" s="1861"/>
      <c r="Y369" s="1861"/>
      <c r="Z369" s="466">
        <v>10</v>
      </c>
      <c r="AA369" s="466">
        <v>0</v>
      </c>
      <c r="AB369" s="21">
        <v>10</v>
      </c>
      <c r="AC369" s="21">
        <v>2.5</v>
      </c>
      <c r="AD369" s="21"/>
      <c r="AE369" s="21">
        <v>2.5</v>
      </c>
      <c r="AF369" s="21">
        <v>2.5</v>
      </c>
      <c r="AG369" s="21">
        <v>0</v>
      </c>
      <c r="AH369" s="21">
        <v>2.5</v>
      </c>
      <c r="AI369" s="1861"/>
      <c r="AJ369" s="1944"/>
      <c r="AK369" s="668" t="s">
        <v>10471</v>
      </c>
      <c r="AL369" s="2604">
        <v>0.25</v>
      </c>
      <c r="AM369" s="668">
        <v>0</v>
      </c>
    </row>
    <row r="370" spans="1:39" ht="63">
      <c r="A370" s="1862">
        <v>2756</v>
      </c>
      <c r="B370" s="664" t="s">
        <v>6948</v>
      </c>
      <c r="C370" s="1865" t="s">
        <v>6949</v>
      </c>
      <c r="D370" s="1944" t="s">
        <v>274</v>
      </c>
      <c r="E370" s="1944" t="s">
        <v>145</v>
      </c>
      <c r="F370" s="1942" t="s">
        <v>115</v>
      </c>
      <c r="G370" s="1945">
        <v>80</v>
      </c>
      <c r="H370" s="668">
        <v>0</v>
      </c>
      <c r="I370" s="1955">
        <v>0</v>
      </c>
      <c r="J370" s="668">
        <v>0</v>
      </c>
      <c r="K370" s="668">
        <v>0</v>
      </c>
      <c r="L370" s="668">
        <v>80</v>
      </c>
      <c r="M370" s="668">
        <v>40</v>
      </c>
      <c r="N370" s="668">
        <v>0</v>
      </c>
      <c r="O370" s="1861">
        <v>40</v>
      </c>
      <c r="P370" s="1861"/>
      <c r="Q370" s="1861"/>
      <c r="R370" s="1861"/>
      <c r="S370" s="1861"/>
      <c r="T370" s="1861"/>
      <c r="U370" s="1861"/>
      <c r="V370" s="1861"/>
      <c r="W370" s="1861"/>
      <c r="X370" s="1861"/>
      <c r="Y370" s="1861"/>
      <c r="Z370" s="466">
        <v>40</v>
      </c>
      <c r="AA370" s="466">
        <v>0</v>
      </c>
      <c r="AB370" s="21">
        <v>40</v>
      </c>
      <c r="AC370" s="21">
        <v>10</v>
      </c>
      <c r="AD370" s="21"/>
      <c r="AE370" s="21">
        <v>10</v>
      </c>
      <c r="AF370" s="21">
        <v>10</v>
      </c>
      <c r="AG370" s="21">
        <v>0</v>
      </c>
      <c r="AH370" s="21">
        <v>10</v>
      </c>
      <c r="AI370" s="1861"/>
      <c r="AJ370" s="1944"/>
      <c r="AK370" s="668" t="s">
        <v>11868</v>
      </c>
      <c r="AL370" s="2604">
        <v>0.25</v>
      </c>
      <c r="AM370" s="668">
        <v>0</v>
      </c>
    </row>
    <row r="371" spans="1:39">
      <c r="A371" s="1862" t="s">
        <v>300</v>
      </c>
      <c r="B371" s="664"/>
      <c r="C371" s="1956" t="s">
        <v>6950</v>
      </c>
      <c r="D371" s="1957"/>
      <c r="E371" s="1957"/>
      <c r="F371" s="1926"/>
      <c r="G371" s="1872">
        <v>1038</v>
      </c>
      <c r="H371" s="1872">
        <v>0</v>
      </c>
      <c r="I371" s="1872">
        <v>0</v>
      </c>
      <c r="J371" s="1872">
        <v>0</v>
      </c>
      <c r="K371" s="1872">
        <v>0</v>
      </c>
      <c r="L371" s="1872">
        <v>1038</v>
      </c>
      <c r="M371" s="1872">
        <v>519</v>
      </c>
      <c r="N371" s="1872">
        <v>0</v>
      </c>
      <c r="O371" s="1872">
        <v>519</v>
      </c>
      <c r="P371" s="1872">
        <v>0</v>
      </c>
      <c r="Q371" s="1872">
        <v>0</v>
      </c>
      <c r="R371" s="1872">
        <v>0</v>
      </c>
      <c r="S371" s="1872">
        <v>0</v>
      </c>
      <c r="T371" s="1872">
        <v>0</v>
      </c>
      <c r="U371" s="1872">
        <v>0</v>
      </c>
      <c r="V371" s="1872">
        <v>0</v>
      </c>
      <c r="W371" s="1872">
        <v>0</v>
      </c>
      <c r="X371" s="1872">
        <v>0</v>
      </c>
      <c r="Y371" s="1872">
        <v>0</v>
      </c>
      <c r="Z371" s="1872">
        <v>519</v>
      </c>
      <c r="AA371" s="1872">
        <v>0</v>
      </c>
      <c r="AB371" s="1872">
        <v>519</v>
      </c>
      <c r="AC371" s="1872">
        <v>126.625</v>
      </c>
      <c r="AD371" s="1872">
        <v>0</v>
      </c>
      <c r="AE371" s="1872">
        <v>126.625</v>
      </c>
      <c r="AF371" s="1872">
        <v>125.945926</v>
      </c>
      <c r="AG371" s="1872">
        <v>0</v>
      </c>
      <c r="AH371" s="1872">
        <v>125.945926</v>
      </c>
      <c r="AI371" s="1872">
        <v>0</v>
      </c>
      <c r="AJ371" s="2353"/>
      <c r="AK371" s="2353"/>
      <c r="AL371" s="2353"/>
      <c r="AM371" s="1872">
        <v>0</v>
      </c>
    </row>
    <row r="372" spans="1:39">
      <c r="A372" s="1862" t="s">
        <v>300</v>
      </c>
      <c r="B372" s="664"/>
      <c r="C372" s="1956" t="s">
        <v>6951</v>
      </c>
      <c r="D372" s="1957"/>
      <c r="E372" s="1957"/>
      <c r="F372" s="1926"/>
      <c r="G372" s="1872">
        <v>2082.7559999999999</v>
      </c>
      <c r="H372" s="1872">
        <v>174.24200000000002</v>
      </c>
      <c r="I372" s="1872">
        <v>392.42849999999999</v>
      </c>
      <c r="J372" s="1872">
        <v>0</v>
      </c>
      <c r="K372" s="1872">
        <v>566.67049999999995</v>
      </c>
      <c r="L372" s="1872">
        <v>1516.0854999999999</v>
      </c>
      <c r="M372" s="1872">
        <v>997.06799999999998</v>
      </c>
      <c r="N372" s="1872">
        <v>0</v>
      </c>
      <c r="O372" s="1872">
        <v>997.06799999999998</v>
      </c>
      <c r="P372" s="1872">
        <v>0</v>
      </c>
      <c r="Q372" s="1872">
        <v>0</v>
      </c>
      <c r="R372" s="1872">
        <v>0</v>
      </c>
      <c r="S372" s="1872">
        <v>0</v>
      </c>
      <c r="T372" s="1872">
        <v>0</v>
      </c>
      <c r="U372" s="1872">
        <v>0</v>
      </c>
      <c r="V372" s="1872">
        <v>0</v>
      </c>
      <c r="W372" s="1872">
        <v>0</v>
      </c>
      <c r="X372" s="1872">
        <v>4.8670000000000044</v>
      </c>
      <c r="Y372" s="1872">
        <v>0</v>
      </c>
      <c r="Z372" s="1872">
        <v>992.20099999999991</v>
      </c>
      <c r="AA372" s="1872">
        <v>0</v>
      </c>
      <c r="AB372" s="1872">
        <v>992.20099999999991</v>
      </c>
      <c r="AC372" s="1872">
        <v>504.9325</v>
      </c>
      <c r="AD372" s="1872">
        <v>0</v>
      </c>
      <c r="AE372" s="1872">
        <v>504.9325</v>
      </c>
      <c r="AF372" s="1872">
        <v>432.83120199999996</v>
      </c>
      <c r="AG372" s="1872">
        <v>0</v>
      </c>
      <c r="AH372" s="1872">
        <v>432.83120199999996</v>
      </c>
      <c r="AI372" s="1872">
        <v>0</v>
      </c>
      <c r="AJ372" s="2353"/>
      <c r="AK372" s="2353"/>
      <c r="AL372" s="2353"/>
      <c r="AM372" s="1872">
        <v>0</v>
      </c>
    </row>
    <row r="373" spans="1:39">
      <c r="A373" s="1862" t="s">
        <v>300</v>
      </c>
      <c r="B373" s="664"/>
      <c r="C373" s="1865"/>
      <c r="D373" s="1944"/>
      <c r="E373" s="1944"/>
      <c r="F373" s="1953"/>
      <c r="G373" s="1945"/>
      <c r="H373" s="668"/>
      <c r="I373" s="1954"/>
      <c r="J373" s="668"/>
      <c r="K373" s="668"/>
      <c r="L373" s="668"/>
      <c r="M373" s="668"/>
      <c r="N373" s="668"/>
      <c r="O373" s="1861"/>
      <c r="P373" s="1861"/>
      <c r="Q373" s="1861"/>
      <c r="R373" s="1861"/>
      <c r="S373" s="1861"/>
      <c r="T373" s="1861"/>
      <c r="U373" s="1861"/>
      <c r="V373" s="1861"/>
      <c r="W373" s="1861"/>
      <c r="X373" s="1861"/>
      <c r="Y373" s="1861"/>
      <c r="Z373" s="1861"/>
      <c r="AA373" s="1861"/>
      <c r="AB373" s="1861"/>
      <c r="AC373" s="1861"/>
      <c r="AD373" s="1861"/>
      <c r="AE373" s="1861"/>
      <c r="AF373" s="1861"/>
      <c r="AG373" s="1861"/>
      <c r="AH373" s="1861"/>
      <c r="AI373" s="1861"/>
      <c r="AJ373" s="1861"/>
      <c r="AK373" s="1861"/>
      <c r="AL373" s="1861"/>
      <c r="AM373" s="668"/>
    </row>
    <row r="374" spans="1:39">
      <c r="A374" s="1862" t="s">
        <v>300</v>
      </c>
      <c r="B374" s="664"/>
      <c r="C374" s="1919" t="s">
        <v>6952</v>
      </c>
      <c r="D374" s="1944"/>
      <c r="E374" s="1944"/>
      <c r="F374" s="1953"/>
      <c r="G374" s="1945"/>
      <c r="H374" s="668"/>
      <c r="I374" s="1954"/>
      <c r="J374" s="668"/>
      <c r="K374" s="668"/>
      <c r="L374" s="668"/>
      <c r="M374" s="668"/>
      <c r="N374" s="668"/>
      <c r="O374" s="1861"/>
      <c r="P374" s="1861"/>
      <c r="Q374" s="1861"/>
      <c r="R374" s="1861"/>
      <c r="S374" s="1861"/>
      <c r="T374" s="1861"/>
      <c r="U374" s="1861"/>
      <c r="V374" s="1861"/>
      <c r="W374" s="1861"/>
      <c r="X374" s="1861"/>
      <c r="Y374" s="1861"/>
      <c r="Z374" s="1861"/>
      <c r="AA374" s="1861"/>
      <c r="AB374" s="1861"/>
      <c r="AC374" s="1861"/>
      <c r="AD374" s="1861"/>
      <c r="AE374" s="1861"/>
      <c r="AF374" s="1861"/>
      <c r="AG374" s="1861"/>
      <c r="AH374" s="1861"/>
      <c r="AI374" s="1861"/>
      <c r="AJ374" s="1861"/>
      <c r="AK374" s="1861"/>
      <c r="AL374" s="1861"/>
      <c r="AM374" s="668"/>
    </row>
    <row r="375" spans="1:39">
      <c r="A375" s="1862" t="s">
        <v>300</v>
      </c>
      <c r="B375" s="664"/>
      <c r="C375" s="1919" t="s">
        <v>1704</v>
      </c>
      <c r="D375" s="1944"/>
      <c r="E375" s="1944"/>
      <c r="F375" s="1953"/>
      <c r="G375" s="1945"/>
      <c r="H375" s="668"/>
      <c r="I375" s="1954"/>
      <c r="J375" s="668"/>
      <c r="K375" s="668"/>
      <c r="L375" s="668"/>
      <c r="M375" s="668"/>
      <c r="N375" s="668"/>
      <c r="O375" s="1861"/>
      <c r="P375" s="1861"/>
      <c r="Q375" s="1861"/>
      <c r="R375" s="1861"/>
      <c r="S375" s="1861"/>
      <c r="T375" s="1861"/>
      <c r="U375" s="1861"/>
      <c r="V375" s="1861"/>
      <c r="W375" s="1861"/>
      <c r="X375" s="1861"/>
      <c r="Y375" s="1861"/>
      <c r="Z375" s="1861"/>
      <c r="AA375" s="1861"/>
      <c r="AB375" s="1861"/>
      <c r="AC375" s="1861"/>
      <c r="AD375" s="1861"/>
      <c r="AE375" s="1861"/>
      <c r="AF375" s="1861"/>
      <c r="AG375" s="1861"/>
      <c r="AH375" s="1861"/>
      <c r="AI375" s="1861"/>
      <c r="AJ375" s="1861"/>
      <c r="AK375" s="1861"/>
      <c r="AL375" s="1861"/>
      <c r="AM375" s="668"/>
    </row>
    <row r="376" spans="1:39" ht="63">
      <c r="A376" s="1862">
        <v>2757</v>
      </c>
      <c r="B376" s="664" t="s">
        <v>6953</v>
      </c>
      <c r="C376" s="1865" t="s">
        <v>6954</v>
      </c>
      <c r="D376" s="1941" t="s">
        <v>220</v>
      </c>
      <c r="E376" s="1944" t="s">
        <v>6892</v>
      </c>
      <c r="F376" s="1942" t="s">
        <v>26</v>
      </c>
      <c r="G376" s="1943">
        <v>79.209999999999994</v>
      </c>
      <c r="H376" s="668">
        <v>10</v>
      </c>
      <c r="I376" s="1860">
        <v>29.605250000000002</v>
      </c>
      <c r="J376" s="668">
        <v>0</v>
      </c>
      <c r="K376" s="668">
        <v>39.605249999999998</v>
      </c>
      <c r="L376" s="668">
        <v>39.604749999999996</v>
      </c>
      <c r="M376" s="668">
        <v>39.604999999999997</v>
      </c>
      <c r="N376" s="668">
        <v>0</v>
      </c>
      <c r="O376" s="1861">
        <v>39.604999999999997</v>
      </c>
      <c r="P376" s="1861"/>
      <c r="Q376" s="1861"/>
      <c r="R376" s="1861"/>
      <c r="S376" s="1861"/>
      <c r="T376" s="1861"/>
      <c r="U376" s="1861"/>
      <c r="V376" s="1861"/>
      <c r="W376" s="1861"/>
      <c r="X376" s="1861"/>
      <c r="Y376" s="1861"/>
      <c r="Z376" s="466">
        <v>39.604999999999997</v>
      </c>
      <c r="AA376" s="466">
        <v>0</v>
      </c>
      <c r="AB376" s="21">
        <v>39.604999999999997</v>
      </c>
      <c r="AC376" s="21">
        <v>39.604999999999997</v>
      </c>
      <c r="AD376" s="21"/>
      <c r="AE376" s="21">
        <v>39.604999999999997</v>
      </c>
      <c r="AF376" s="21">
        <v>39.604999999999997</v>
      </c>
      <c r="AG376" s="21">
        <v>0</v>
      </c>
      <c r="AH376" s="21">
        <v>39.604999999999997</v>
      </c>
      <c r="AI376" s="1861"/>
      <c r="AJ376" s="1861"/>
      <c r="AK376" s="668" t="s">
        <v>9259</v>
      </c>
      <c r="AL376" s="2604">
        <v>1</v>
      </c>
      <c r="AM376" s="668">
        <v>0</v>
      </c>
    </row>
    <row r="377" spans="1:39" ht="47.25">
      <c r="A377" s="1862">
        <v>2758</v>
      </c>
      <c r="B377" s="664" t="s">
        <v>6955</v>
      </c>
      <c r="C377" s="1865" t="s">
        <v>6956</v>
      </c>
      <c r="D377" s="1941" t="s">
        <v>274</v>
      </c>
      <c r="E377" s="1944" t="s">
        <v>6892</v>
      </c>
      <c r="F377" s="1942" t="s">
        <v>26</v>
      </c>
      <c r="G377" s="1943">
        <v>109.89</v>
      </c>
      <c r="H377" s="668">
        <v>13.875999999999999</v>
      </c>
      <c r="I377" s="1860">
        <v>41.069249999999997</v>
      </c>
      <c r="J377" s="668">
        <v>0</v>
      </c>
      <c r="K377" s="668">
        <v>54.945249999999994</v>
      </c>
      <c r="L377" s="668">
        <v>54.944750000000006</v>
      </c>
      <c r="M377" s="668">
        <v>54.945</v>
      </c>
      <c r="N377" s="668">
        <v>0</v>
      </c>
      <c r="O377" s="1861">
        <v>54.945</v>
      </c>
      <c r="P377" s="1861"/>
      <c r="Q377" s="1861"/>
      <c r="R377" s="1861"/>
      <c r="S377" s="1861"/>
      <c r="T377" s="1861"/>
      <c r="U377" s="1861"/>
      <c r="V377" s="1861"/>
      <c r="W377" s="1861"/>
      <c r="X377" s="1861"/>
      <c r="Y377" s="1861"/>
      <c r="Z377" s="466">
        <v>54.945</v>
      </c>
      <c r="AA377" s="466">
        <v>0</v>
      </c>
      <c r="AB377" s="21">
        <v>54.945</v>
      </c>
      <c r="AC377" s="21">
        <v>54.944500000000005</v>
      </c>
      <c r="AD377" s="21"/>
      <c r="AE377" s="21">
        <v>54.944500000000005</v>
      </c>
      <c r="AF377" s="21">
        <v>54.120823000000001</v>
      </c>
      <c r="AG377" s="21">
        <v>0</v>
      </c>
      <c r="AH377" s="21">
        <v>54.120823000000001</v>
      </c>
      <c r="AI377" s="1861"/>
      <c r="AJ377" s="1861"/>
      <c r="AK377" s="668" t="s">
        <v>12200</v>
      </c>
      <c r="AL377" s="2604">
        <v>0.5</v>
      </c>
      <c r="AM377" s="668">
        <v>0</v>
      </c>
    </row>
    <row r="378" spans="1:39" ht="94.5">
      <c r="A378" s="1862">
        <v>2759</v>
      </c>
      <c r="B378" s="664" t="s">
        <v>6957</v>
      </c>
      <c r="C378" s="1865" t="s">
        <v>6958</v>
      </c>
      <c r="D378" s="1941" t="s">
        <v>220</v>
      </c>
      <c r="E378" s="1944" t="s">
        <v>6915</v>
      </c>
      <c r="F378" s="1942" t="s">
        <v>26</v>
      </c>
      <c r="G378" s="1943">
        <v>49.5</v>
      </c>
      <c r="H378" s="668">
        <v>6.25</v>
      </c>
      <c r="I378" s="1860">
        <v>18.5</v>
      </c>
      <c r="J378" s="668">
        <v>0</v>
      </c>
      <c r="K378" s="668">
        <v>24.75</v>
      </c>
      <c r="L378" s="668">
        <v>24.75</v>
      </c>
      <c r="M378" s="668">
        <v>24.75</v>
      </c>
      <c r="N378" s="668">
        <v>0</v>
      </c>
      <c r="O378" s="1861">
        <v>24.75</v>
      </c>
      <c r="P378" s="1861"/>
      <c r="Q378" s="1861"/>
      <c r="R378" s="1861"/>
      <c r="S378" s="1861"/>
      <c r="T378" s="1861"/>
      <c r="U378" s="1861"/>
      <c r="V378" s="1861"/>
      <c r="W378" s="1861"/>
      <c r="X378" s="1861"/>
      <c r="Y378" s="1861"/>
      <c r="Z378" s="466">
        <v>24.75</v>
      </c>
      <c r="AA378" s="466">
        <v>0</v>
      </c>
      <c r="AB378" s="21">
        <v>24.75</v>
      </c>
      <c r="AC378" s="21">
        <v>24.75</v>
      </c>
      <c r="AD378" s="21"/>
      <c r="AE378" s="21">
        <v>24.75</v>
      </c>
      <c r="AF378" s="21">
        <v>12.45191</v>
      </c>
      <c r="AG378" s="21">
        <v>0</v>
      </c>
      <c r="AH378" s="21">
        <v>12.45191</v>
      </c>
      <c r="AI378" s="1861"/>
      <c r="AJ378" s="1861"/>
      <c r="AK378" s="668" t="s">
        <v>9259</v>
      </c>
      <c r="AL378" s="2604">
        <v>1</v>
      </c>
      <c r="AM378" s="668">
        <v>0</v>
      </c>
    </row>
    <row r="379" spans="1:39" ht="110.25">
      <c r="A379" s="1862">
        <v>2760</v>
      </c>
      <c r="B379" s="664" t="s">
        <v>6959</v>
      </c>
      <c r="C379" s="1865" t="s">
        <v>6960</v>
      </c>
      <c r="D379" s="1941" t="s">
        <v>220</v>
      </c>
      <c r="E379" s="1944" t="s">
        <v>6892</v>
      </c>
      <c r="F379" s="1942" t="s">
        <v>26</v>
      </c>
      <c r="G379" s="1943">
        <v>49.5</v>
      </c>
      <c r="H379" s="668">
        <v>6.25</v>
      </c>
      <c r="I379" s="1860">
        <v>18.5</v>
      </c>
      <c r="J379" s="668">
        <v>0</v>
      </c>
      <c r="K379" s="668">
        <v>24.75</v>
      </c>
      <c r="L379" s="668">
        <v>24.75</v>
      </c>
      <c r="M379" s="668">
        <v>24.75</v>
      </c>
      <c r="N379" s="668">
        <v>0</v>
      </c>
      <c r="O379" s="1861">
        <v>24.75</v>
      </c>
      <c r="P379" s="1861"/>
      <c r="Q379" s="1861"/>
      <c r="R379" s="1861"/>
      <c r="S379" s="1861"/>
      <c r="T379" s="1861"/>
      <c r="U379" s="1861"/>
      <c r="V379" s="1861"/>
      <c r="W379" s="1861"/>
      <c r="X379" s="1861"/>
      <c r="Y379" s="1861"/>
      <c r="Z379" s="466">
        <v>24.75</v>
      </c>
      <c r="AA379" s="466">
        <v>0</v>
      </c>
      <c r="AB379" s="21">
        <v>24.75</v>
      </c>
      <c r="AC379" s="21">
        <v>24.75</v>
      </c>
      <c r="AD379" s="21"/>
      <c r="AE379" s="21">
        <v>24.75</v>
      </c>
      <c r="AF379" s="21">
        <v>11.838939999999999</v>
      </c>
      <c r="AG379" s="21">
        <v>0</v>
      </c>
      <c r="AH379" s="21">
        <v>11.838939999999999</v>
      </c>
      <c r="AI379" s="1861"/>
      <c r="AJ379" s="1861"/>
      <c r="AK379" s="668" t="s">
        <v>9259</v>
      </c>
      <c r="AL379" s="2604">
        <v>1</v>
      </c>
      <c r="AM379" s="668">
        <v>0</v>
      </c>
    </row>
    <row r="380" spans="1:39">
      <c r="A380" s="1862" t="s">
        <v>300</v>
      </c>
      <c r="B380" s="1918"/>
      <c r="C380" s="1956" t="s">
        <v>6961</v>
      </c>
      <c r="D380" s="1926"/>
      <c r="E380" s="1930"/>
      <c r="F380" s="1958"/>
      <c r="G380" s="704">
        <v>288.10000000000002</v>
      </c>
      <c r="H380" s="704">
        <v>36.375999999999998</v>
      </c>
      <c r="I380" s="704">
        <v>107.67449999999999</v>
      </c>
      <c r="J380" s="704">
        <v>0</v>
      </c>
      <c r="K380" s="704">
        <v>144.0505</v>
      </c>
      <c r="L380" s="704">
        <v>144.04949999999999</v>
      </c>
      <c r="M380" s="704">
        <v>144.05000000000001</v>
      </c>
      <c r="N380" s="704">
        <v>0</v>
      </c>
      <c r="O380" s="704">
        <v>144.05000000000001</v>
      </c>
      <c r="P380" s="704">
        <v>0</v>
      </c>
      <c r="Q380" s="704">
        <v>0</v>
      </c>
      <c r="R380" s="704">
        <v>0</v>
      </c>
      <c r="S380" s="704">
        <v>0</v>
      </c>
      <c r="T380" s="704">
        <v>0</v>
      </c>
      <c r="U380" s="704">
        <v>0</v>
      </c>
      <c r="V380" s="704">
        <v>0</v>
      </c>
      <c r="W380" s="704">
        <v>0</v>
      </c>
      <c r="X380" s="704">
        <v>0</v>
      </c>
      <c r="Y380" s="704">
        <v>0</v>
      </c>
      <c r="Z380" s="704">
        <v>144.05000000000001</v>
      </c>
      <c r="AA380" s="704">
        <v>0</v>
      </c>
      <c r="AB380" s="704">
        <v>144.05000000000001</v>
      </c>
      <c r="AC380" s="704">
        <v>144.04949999999999</v>
      </c>
      <c r="AD380" s="704">
        <v>0</v>
      </c>
      <c r="AE380" s="704">
        <v>144.04949999999999</v>
      </c>
      <c r="AF380" s="704">
        <v>118.01667299999998</v>
      </c>
      <c r="AG380" s="704">
        <v>0</v>
      </c>
      <c r="AH380" s="704">
        <v>118.01667299999998</v>
      </c>
      <c r="AI380" s="704">
        <v>0</v>
      </c>
      <c r="AJ380" s="2355"/>
      <c r="AK380" s="2355"/>
      <c r="AL380" s="2355"/>
      <c r="AM380" s="704">
        <v>0</v>
      </c>
    </row>
    <row r="381" spans="1:39">
      <c r="A381" s="1862" t="s">
        <v>300</v>
      </c>
      <c r="B381" s="664"/>
      <c r="C381" s="1865"/>
      <c r="D381" s="1959"/>
      <c r="E381" s="1959"/>
      <c r="F381" s="1880"/>
      <c r="G381" s="1876"/>
      <c r="H381" s="1876"/>
      <c r="I381" s="1876"/>
      <c r="J381" s="1876"/>
      <c r="K381" s="1876"/>
      <c r="L381" s="1876"/>
      <c r="M381" s="1876"/>
      <c r="N381" s="1876"/>
      <c r="O381" s="1876"/>
      <c r="P381" s="1876"/>
      <c r="Q381" s="1876"/>
      <c r="R381" s="1876"/>
      <c r="S381" s="1876"/>
      <c r="T381" s="1876"/>
      <c r="U381" s="1876"/>
      <c r="V381" s="1876"/>
      <c r="W381" s="1876"/>
      <c r="X381" s="1876"/>
      <c r="Y381" s="1876"/>
      <c r="Z381" s="1876"/>
      <c r="AA381" s="1876"/>
      <c r="AB381" s="1876"/>
      <c r="AC381" s="1876"/>
      <c r="AD381" s="1876"/>
      <c r="AE381" s="1876"/>
      <c r="AF381" s="1876"/>
      <c r="AG381" s="1876"/>
      <c r="AH381" s="1876"/>
      <c r="AI381" s="1876"/>
      <c r="AJ381" s="1876"/>
      <c r="AK381" s="1876"/>
      <c r="AL381" s="1876"/>
      <c r="AM381" s="1876"/>
    </row>
    <row r="382" spans="1:39">
      <c r="A382" s="1862" t="s">
        <v>300</v>
      </c>
      <c r="B382" s="664"/>
      <c r="C382" s="1919" t="s">
        <v>6952</v>
      </c>
      <c r="D382" s="1959"/>
      <c r="E382" s="1959"/>
      <c r="F382" s="1880"/>
      <c r="G382" s="1876"/>
      <c r="H382" s="1876"/>
      <c r="I382" s="1876"/>
      <c r="J382" s="1876"/>
      <c r="K382" s="1876"/>
      <c r="L382" s="1876"/>
      <c r="M382" s="1876"/>
      <c r="N382" s="1876"/>
      <c r="O382" s="1876"/>
      <c r="P382" s="1876"/>
      <c r="Q382" s="1876"/>
      <c r="R382" s="1876"/>
      <c r="S382" s="1876"/>
      <c r="T382" s="1876"/>
      <c r="U382" s="1876"/>
      <c r="V382" s="1876"/>
      <c r="W382" s="1876"/>
      <c r="X382" s="1876"/>
      <c r="Y382" s="1876"/>
      <c r="Z382" s="1876"/>
      <c r="AA382" s="1876"/>
      <c r="AB382" s="1876"/>
      <c r="AC382" s="1876"/>
      <c r="AD382" s="1876"/>
      <c r="AE382" s="1876"/>
      <c r="AF382" s="1876"/>
      <c r="AG382" s="1876"/>
      <c r="AH382" s="1876"/>
      <c r="AI382" s="1876"/>
      <c r="AJ382" s="1876"/>
      <c r="AK382" s="1876"/>
      <c r="AL382" s="1876"/>
      <c r="AM382" s="1876"/>
    </row>
    <row r="383" spans="1:39">
      <c r="A383" s="1862" t="s">
        <v>300</v>
      </c>
      <c r="B383" s="664"/>
      <c r="C383" s="1919" t="s">
        <v>6962</v>
      </c>
      <c r="D383" s="1959"/>
      <c r="E383" s="1959"/>
      <c r="F383" s="1880"/>
      <c r="G383" s="1876"/>
      <c r="H383" s="1876"/>
      <c r="I383" s="1876"/>
      <c r="J383" s="1876"/>
      <c r="K383" s="1876"/>
      <c r="L383" s="1876"/>
      <c r="M383" s="1876"/>
      <c r="N383" s="1876"/>
      <c r="O383" s="1876"/>
      <c r="P383" s="1876"/>
      <c r="Q383" s="1876"/>
      <c r="R383" s="1876"/>
      <c r="S383" s="1876"/>
      <c r="T383" s="1876"/>
      <c r="U383" s="1876"/>
      <c r="V383" s="1876"/>
      <c r="W383" s="1876"/>
      <c r="X383" s="1876"/>
      <c r="Y383" s="1876"/>
      <c r="Z383" s="1876"/>
      <c r="AA383" s="1876"/>
      <c r="AB383" s="1876"/>
      <c r="AC383" s="1876"/>
      <c r="AD383" s="1876"/>
      <c r="AE383" s="1876"/>
      <c r="AF383" s="1876"/>
      <c r="AG383" s="1876"/>
      <c r="AH383" s="1876"/>
      <c r="AI383" s="1876"/>
      <c r="AJ383" s="1876"/>
      <c r="AK383" s="1876"/>
      <c r="AL383" s="1876"/>
      <c r="AM383" s="1876"/>
    </row>
    <row r="384" spans="1:39">
      <c r="A384" s="1862" t="s">
        <v>300</v>
      </c>
      <c r="B384" s="664"/>
      <c r="C384" s="1919"/>
      <c r="D384" s="1959"/>
      <c r="E384" s="1959"/>
      <c r="F384" s="1880"/>
      <c r="G384" s="1876"/>
      <c r="H384" s="1876"/>
      <c r="I384" s="1876"/>
      <c r="J384" s="1876"/>
      <c r="K384" s="1876"/>
      <c r="L384" s="1876"/>
      <c r="M384" s="1876"/>
      <c r="N384" s="1876"/>
      <c r="O384" s="1876"/>
      <c r="P384" s="1876"/>
      <c r="Q384" s="1876"/>
      <c r="R384" s="1876"/>
      <c r="S384" s="1876"/>
      <c r="T384" s="1876"/>
      <c r="U384" s="1876"/>
      <c r="V384" s="1876"/>
      <c r="W384" s="1876"/>
      <c r="X384" s="1876"/>
      <c r="Y384" s="1876"/>
      <c r="Z384" s="1876"/>
      <c r="AA384" s="1876"/>
      <c r="AB384" s="1876"/>
      <c r="AC384" s="1876"/>
      <c r="AD384" s="1876"/>
      <c r="AE384" s="1876"/>
      <c r="AF384" s="1876"/>
      <c r="AG384" s="1876"/>
      <c r="AH384" s="1876"/>
      <c r="AI384" s="1876"/>
      <c r="AJ384" s="1876"/>
      <c r="AK384" s="1876"/>
      <c r="AL384" s="1876"/>
      <c r="AM384" s="1876"/>
    </row>
    <row r="385" spans="1:39" ht="63">
      <c r="A385" s="1862">
        <v>2761</v>
      </c>
      <c r="B385" s="664" t="s">
        <v>6963</v>
      </c>
      <c r="C385" s="1865" t="s">
        <v>6964</v>
      </c>
      <c r="D385" s="1941" t="s">
        <v>294</v>
      </c>
      <c r="E385" s="1941" t="s">
        <v>145</v>
      </c>
      <c r="F385" s="1866" t="s">
        <v>115</v>
      </c>
      <c r="G385" s="1943">
        <v>50</v>
      </c>
      <c r="H385" s="668">
        <v>0</v>
      </c>
      <c r="I385" s="1891">
        <v>0</v>
      </c>
      <c r="J385" s="668">
        <v>0</v>
      </c>
      <c r="K385" s="668">
        <v>0</v>
      </c>
      <c r="L385" s="668">
        <v>50</v>
      </c>
      <c r="M385" s="668">
        <v>50</v>
      </c>
      <c r="N385" s="668">
        <v>0</v>
      </c>
      <c r="O385" s="1861">
        <v>50</v>
      </c>
      <c r="P385" s="1861"/>
      <c r="Q385" s="1861"/>
      <c r="R385" s="1861"/>
      <c r="S385" s="1861"/>
      <c r="T385" s="1861"/>
      <c r="U385" s="1861"/>
      <c r="V385" s="1861"/>
      <c r="W385" s="1861"/>
      <c r="X385" s="1861"/>
      <c r="Y385" s="1861"/>
      <c r="Z385" s="466">
        <v>50</v>
      </c>
      <c r="AA385" s="466">
        <v>0</v>
      </c>
      <c r="AB385" s="21">
        <v>50</v>
      </c>
      <c r="AC385" s="21"/>
      <c r="AD385" s="21"/>
      <c r="AE385" s="21">
        <v>0</v>
      </c>
      <c r="AF385" s="21">
        <v>0</v>
      </c>
      <c r="AG385" s="21">
        <v>0</v>
      </c>
      <c r="AH385" s="21">
        <v>0</v>
      </c>
      <c r="AI385" s="1861"/>
      <c r="AJ385" s="1941" t="s">
        <v>145</v>
      </c>
      <c r="AK385" s="1861"/>
      <c r="AL385" s="2604">
        <v>0.25</v>
      </c>
      <c r="AM385" s="668">
        <v>0</v>
      </c>
    </row>
    <row r="386" spans="1:39" ht="94.5">
      <c r="A386" s="1862">
        <v>2762</v>
      </c>
      <c r="B386" s="664" t="s">
        <v>6965</v>
      </c>
      <c r="C386" s="1865" t="s">
        <v>6966</v>
      </c>
      <c r="D386" s="1944" t="s">
        <v>297</v>
      </c>
      <c r="E386" s="1941" t="s">
        <v>7081</v>
      </c>
      <c r="F386" s="1866" t="s">
        <v>115</v>
      </c>
      <c r="G386" s="1945">
        <v>40</v>
      </c>
      <c r="H386" s="668">
        <v>0</v>
      </c>
      <c r="I386" s="1955">
        <v>0</v>
      </c>
      <c r="J386" s="668">
        <v>0</v>
      </c>
      <c r="K386" s="668">
        <v>0</v>
      </c>
      <c r="L386" s="668">
        <v>40</v>
      </c>
      <c r="M386" s="668">
        <v>20</v>
      </c>
      <c r="N386" s="668">
        <v>0</v>
      </c>
      <c r="O386" s="1861">
        <v>20</v>
      </c>
      <c r="P386" s="1861">
        <v>20</v>
      </c>
      <c r="Q386" s="1861"/>
      <c r="R386" s="1861"/>
      <c r="S386" s="1861"/>
      <c r="T386" s="1861"/>
      <c r="U386" s="1861"/>
      <c r="V386" s="1861"/>
      <c r="W386" s="1861"/>
      <c r="X386" s="1861"/>
      <c r="Y386" s="1861"/>
      <c r="Z386" s="466">
        <v>40</v>
      </c>
      <c r="AA386" s="466">
        <v>0</v>
      </c>
      <c r="AB386" s="21">
        <v>40</v>
      </c>
      <c r="AC386" s="21">
        <v>30</v>
      </c>
      <c r="AD386" s="21"/>
      <c r="AE386" s="21">
        <v>30</v>
      </c>
      <c r="AF386" s="21">
        <v>30</v>
      </c>
      <c r="AG386" s="21">
        <v>0</v>
      </c>
      <c r="AH386" s="21">
        <v>30</v>
      </c>
      <c r="AI386" s="1861"/>
      <c r="AJ386" s="668" t="s">
        <v>12866</v>
      </c>
      <c r="AK386" s="668" t="s">
        <v>12869</v>
      </c>
      <c r="AL386" s="2604">
        <v>0.25</v>
      </c>
      <c r="AM386" s="668">
        <v>0</v>
      </c>
    </row>
    <row r="387" spans="1:39" ht="47.25">
      <c r="A387" s="1862">
        <v>2763</v>
      </c>
      <c r="B387" s="664" t="s">
        <v>6967</v>
      </c>
      <c r="C387" s="1865" t="s">
        <v>6968</v>
      </c>
      <c r="D387" s="1941" t="s">
        <v>220</v>
      </c>
      <c r="E387" s="1941" t="s">
        <v>145</v>
      </c>
      <c r="F387" s="1866" t="s">
        <v>115</v>
      </c>
      <c r="G387" s="1945">
        <v>12</v>
      </c>
      <c r="H387" s="668">
        <v>0</v>
      </c>
      <c r="I387" s="1955">
        <v>0</v>
      </c>
      <c r="J387" s="668">
        <v>0</v>
      </c>
      <c r="K387" s="668">
        <v>0</v>
      </c>
      <c r="L387" s="668">
        <v>12</v>
      </c>
      <c r="M387" s="668">
        <v>6</v>
      </c>
      <c r="N387" s="668">
        <v>0</v>
      </c>
      <c r="O387" s="1861">
        <v>6</v>
      </c>
      <c r="P387" s="1861"/>
      <c r="Q387" s="1861"/>
      <c r="R387" s="1861"/>
      <c r="S387" s="1861"/>
      <c r="T387" s="1861"/>
      <c r="U387" s="1861"/>
      <c r="V387" s="1861"/>
      <c r="W387" s="1861"/>
      <c r="X387" s="1861"/>
      <c r="Y387" s="1861"/>
      <c r="Z387" s="466">
        <v>6</v>
      </c>
      <c r="AA387" s="466">
        <v>0</v>
      </c>
      <c r="AB387" s="21">
        <v>6</v>
      </c>
      <c r="AC387" s="21">
        <v>1.5</v>
      </c>
      <c r="AD387" s="21"/>
      <c r="AE387" s="21">
        <v>1.5</v>
      </c>
      <c r="AF387" s="21">
        <v>1.5</v>
      </c>
      <c r="AG387" s="21">
        <v>0</v>
      </c>
      <c r="AH387" s="21">
        <v>1.5</v>
      </c>
      <c r="AI387" s="1861"/>
      <c r="AJ387" s="1941"/>
      <c r="AK387" s="668" t="s">
        <v>10646</v>
      </c>
      <c r="AL387" s="2604">
        <v>0.25</v>
      </c>
      <c r="AM387" s="668">
        <v>0</v>
      </c>
    </row>
    <row r="388" spans="1:39">
      <c r="A388" s="1862" t="s">
        <v>300</v>
      </c>
      <c r="B388" s="664"/>
      <c r="C388" s="1956" t="s">
        <v>6969</v>
      </c>
      <c r="D388" s="1926"/>
      <c r="E388" s="1930"/>
      <c r="F388" s="1958"/>
      <c r="G388" s="704">
        <v>102</v>
      </c>
      <c r="H388" s="704">
        <v>0</v>
      </c>
      <c r="I388" s="704">
        <v>0</v>
      </c>
      <c r="J388" s="704">
        <v>0</v>
      </c>
      <c r="K388" s="704">
        <v>0</v>
      </c>
      <c r="L388" s="704">
        <v>102</v>
      </c>
      <c r="M388" s="704">
        <v>76</v>
      </c>
      <c r="N388" s="704">
        <v>0</v>
      </c>
      <c r="O388" s="704">
        <v>76</v>
      </c>
      <c r="P388" s="704">
        <v>20</v>
      </c>
      <c r="Q388" s="704">
        <v>0</v>
      </c>
      <c r="R388" s="704">
        <v>0</v>
      </c>
      <c r="S388" s="704">
        <v>0</v>
      </c>
      <c r="T388" s="704">
        <v>0</v>
      </c>
      <c r="U388" s="704">
        <v>0</v>
      </c>
      <c r="V388" s="704">
        <v>0</v>
      </c>
      <c r="W388" s="704">
        <v>0</v>
      </c>
      <c r="X388" s="704">
        <v>0</v>
      </c>
      <c r="Y388" s="704">
        <v>0</v>
      </c>
      <c r="Z388" s="704">
        <v>96</v>
      </c>
      <c r="AA388" s="704">
        <v>0</v>
      </c>
      <c r="AB388" s="704">
        <v>96</v>
      </c>
      <c r="AC388" s="704">
        <v>31.5</v>
      </c>
      <c r="AD388" s="704">
        <v>0</v>
      </c>
      <c r="AE388" s="704">
        <v>31.5</v>
      </c>
      <c r="AF388" s="704">
        <v>31.5</v>
      </c>
      <c r="AG388" s="704">
        <v>0</v>
      </c>
      <c r="AH388" s="704">
        <v>31.5</v>
      </c>
      <c r="AI388" s="704">
        <v>0</v>
      </c>
      <c r="AJ388" s="2355"/>
      <c r="AK388" s="2355"/>
      <c r="AL388" s="2355"/>
      <c r="AM388" s="704">
        <v>0</v>
      </c>
    </row>
    <row r="389" spans="1:39">
      <c r="A389" s="1862" t="s">
        <v>300</v>
      </c>
      <c r="B389" s="664"/>
      <c r="C389" s="1956" t="s">
        <v>6970</v>
      </c>
      <c r="D389" s="1926"/>
      <c r="E389" s="1930"/>
      <c r="F389" s="1958"/>
      <c r="G389" s="704">
        <v>390.1</v>
      </c>
      <c r="H389" s="704">
        <v>36.375999999999998</v>
      </c>
      <c r="I389" s="704">
        <v>107.67449999999999</v>
      </c>
      <c r="J389" s="704">
        <v>0</v>
      </c>
      <c r="K389" s="704">
        <v>144.0505</v>
      </c>
      <c r="L389" s="704">
        <v>246.04949999999999</v>
      </c>
      <c r="M389" s="704">
        <v>220.05</v>
      </c>
      <c r="N389" s="704">
        <v>0</v>
      </c>
      <c r="O389" s="704">
        <v>220.05</v>
      </c>
      <c r="P389" s="704">
        <v>20</v>
      </c>
      <c r="Q389" s="704">
        <v>0</v>
      </c>
      <c r="R389" s="704">
        <v>0</v>
      </c>
      <c r="S389" s="704">
        <v>0</v>
      </c>
      <c r="T389" s="704">
        <v>0</v>
      </c>
      <c r="U389" s="704">
        <v>0</v>
      </c>
      <c r="V389" s="704">
        <v>0</v>
      </c>
      <c r="W389" s="704">
        <v>0</v>
      </c>
      <c r="X389" s="704">
        <v>0</v>
      </c>
      <c r="Y389" s="704">
        <v>0</v>
      </c>
      <c r="Z389" s="704">
        <v>240.05</v>
      </c>
      <c r="AA389" s="704">
        <v>0</v>
      </c>
      <c r="AB389" s="704">
        <v>240.05</v>
      </c>
      <c r="AC389" s="704">
        <v>175.54949999999999</v>
      </c>
      <c r="AD389" s="704">
        <v>0</v>
      </c>
      <c r="AE389" s="704">
        <v>175.54949999999999</v>
      </c>
      <c r="AF389" s="704">
        <v>149.51667299999997</v>
      </c>
      <c r="AG389" s="704">
        <v>0</v>
      </c>
      <c r="AH389" s="704">
        <v>149.51667299999997</v>
      </c>
      <c r="AI389" s="704">
        <v>0</v>
      </c>
      <c r="AJ389" s="2355"/>
      <c r="AK389" s="2355"/>
      <c r="AL389" s="2355"/>
      <c r="AM389" s="704">
        <v>0</v>
      </c>
    </row>
    <row r="390" spans="1:39">
      <c r="A390" s="1862" t="s">
        <v>300</v>
      </c>
      <c r="B390" s="664"/>
      <c r="C390" s="1865"/>
      <c r="D390" s="1959"/>
      <c r="E390" s="1959"/>
      <c r="F390" s="1880"/>
      <c r="G390" s="1876"/>
      <c r="H390" s="1876"/>
      <c r="I390" s="1876"/>
      <c r="J390" s="1876"/>
      <c r="K390" s="1876"/>
      <c r="L390" s="1876"/>
      <c r="M390" s="1876"/>
      <c r="N390" s="1876"/>
      <c r="O390" s="1876"/>
      <c r="P390" s="1876"/>
      <c r="Q390" s="1876"/>
      <c r="R390" s="1876"/>
      <c r="S390" s="1876"/>
      <c r="T390" s="1876"/>
      <c r="U390" s="1876"/>
      <c r="V390" s="1876"/>
      <c r="W390" s="1876"/>
      <c r="X390" s="1876"/>
      <c r="Y390" s="1876"/>
      <c r="Z390" s="1876"/>
      <c r="AA390" s="1876"/>
      <c r="AB390" s="1876"/>
      <c r="AC390" s="1876"/>
      <c r="AD390" s="1876"/>
      <c r="AE390" s="1876"/>
      <c r="AF390" s="1876"/>
      <c r="AG390" s="1876"/>
      <c r="AH390" s="1876"/>
      <c r="AI390" s="1876"/>
      <c r="AJ390" s="1876"/>
      <c r="AK390" s="1876"/>
      <c r="AL390" s="1876"/>
      <c r="AM390" s="1876"/>
    </row>
    <row r="391" spans="1:39">
      <c r="A391" s="1862" t="s">
        <v>300</v>
      </c>
      <c r="B391" s="664"/>
      <c r="C391" s="1919" t="s">
        <v>6971</v>
      </c>
      <c r="D391" s="1944"/>
      <c r="E391" s="1944"/>
      <c r="F391" s="1953"/>
      <c r="G391" s="1945"/>
      <c r="H391" s="668"/>
      <c r="I391" s="1954"/>
      <c r="J391" s="668"/>
      <c r="K391" s="668"/>
      <c r="L391" s="668"/>
      <c r="M391" s="668"/>
      <c r="N391" s="668"/>
      <c r="O391" s="1861"/>
      <c r="P391" s="1861"/>
      <c r="Q391" s="1861"/>
      <c r="R391" s="1861"/>
      <c r="S391" s="1861"/>
      <c r="T391" s="1861"/>
      <c r="U391" s="1861"/>
      <c r="V391" s="1861"/>
      <c r="W391" s="1861"/>
      <c r="X391" s="1861"/>
      <c r="Y391" s="1861"/>
      <c r="Z391" s="1861"/>
      <c r="AA391" s="1861"/>
      <c r="AB391" s="1861"/>
      <c r="AC391" s="1861"/>
      <c r="AD391" s="1861"/>
      <c r="AE391" s="1861"/>
      <c r="AF391" s="1861"/>
      <c r="AG391" s="1861"/>
      <c r="AH391" s="1861"/>
      <c r="AI391" s="1861"/>
      <c r="AJ391" s="1861"/>
      <c r="AK391" s="1861"/>
      <c r="AL391" s="1861"/>
      <c r="AM391" s="668"/>
    </row>
    <row r="392" spans="1:39">
      <c r="A392" s="1862" t="s">
        <v>300</v>
      </c>
      <c r="B392" s="664"/>
      <c r="C392" s="1919" t="s">
        <v>18</v>
      </c>
      <c r="D392" s="1944"/>
      <c r="E392" s="1944"/>
      <c r="F392" s="1953"/>
      <c r="G392" s="1945"/>
      <c r="H392" s="668"/>
      <c r="I392" s="1954"/>
      <c r="J392" s="668"/>
      <c r="K392" s="668"/>
      <c r="L392" s="668"/>
      <c r="M392" s="668"/>
      <c r="N392" s="668"/>
      <c r="O392" s="1861"/>
      <c r="P392" s="1861"/>
      <c r="Q392" s="1861"/>
      <c r="R392" s="1861"/>
      <c r="S392" s="1861"/>
      <c r="T392" s="1861"/>
      <c r="U392" s="1861"/>
      <c r="V392" s="1861"/>
      <c r="W392" s="1861"/>
      <c r="X392" s="1861"/>
      <c r="Y392" s="1861"/>
      <c r="Z392" s="1861"/>
      <c r="AA392" s="1861"/>
      <c r="AB392" s="1861"/>
      <c r="AC392" s="1861"/>
      <c r="AD392" s="1861"/>
      <c r="AE392" s="1861"/>
      <c r="AF392" s="1861"/>
      <c r="AG392" s="1861"/>
      <c r="AH392" s="1861"/>
      <c r="AI392" s="1861"/>
      <c r="AJ392" s="1861"/>
      <c r="AK392" s="1861"/>
      <c r="AL392" s="1861"/>
      <c r="AM392" s="668"/>
    </row>
    <row r="393" spans="1:39">
      <c r="A393" s="1862" t="s">
        <v>300</v>
      </c>
      <c r="B393" s="664"/>
      <c r="C393" s="1841"/>
      <c r="D393" s="1944"/>
      <c r="E393" s="1944"/>
      <c r="F393" s="1953"/>
      <c r="G393" s="1945"/>
      <c r="H393" s="668"/>
      <c r="I393" s="1954"/>
      <c r="J393" s="668"/>
      <c r="K393" s="668"/>
      <c r="L393" s="668"/>
      <c r="M393" s="668"/>
      <c r="N393" s="668"/>
      <c r="O393" s="1861"/>
      <c r="P393" s="1861"/>
      <c r="Q393" s="1861"/>
      <c r="R393" s="1861"/>
      <c r="S393" s="1861"/>
      <c r="T393" s="1861"/>
      <c r="U393" s="1861"/>
      <c r="V393" s="1861"/>
      <c r="W393" s="1861"/>
      <c r="X393" s="1861"/>
      <c r="Y393" s="1861"/>
      <c r="Z393" s="1861"/>
      <c r="AA393" s="1861"/>
      <c r="AB393" s="1861"/>
      <c r="AC393" s="1861"/>
      <c r="AD393" s="1861"/>
      <c r="AE393" s="1861"/>
      <c r="AF393" s="1861"/>
      <c r="AG393" s="1861"/>
      <c r="AH393" s="1861"/>
      <c r="AI393" s="1861"/>
      <c r="AJ393" s="1861"/>
      <c r="AK393" s="1861"/>
      <c r="AL393" s="1861"/>
      <c r="AM393" s="668"/>
    </row>
    <row r="394" spans="1:39" ht="47.25">
      <c r="A394" s="1862">
        <v>2764</v>
      </c>
      <c r="B394" s="664" t="s">
        <v>6972</v>
      </c>
      <c r="C394" s="1865" t="s">
        <v>6973</v>
      </c>
      <c r="D394" s="1941" t="s">
        <v>29</v>
      </c>
      <c r="E394" s="1941" t="s">
        <v>1895</v>
      </c>
      <c r="F394" s="1942" t="s">
        <v>115</v>
      </c>
      <c r="G394" s="1943">
        <v>2000</v>
      </c>
      <c r="H394" s="668">
        <v>1798.3409999999999</v>
      </c>
      <c r="I394" s="1890">
        <v>0</v>
      </c>
      <c r="J394" s="668">
        <v>0</v>
      </c>
      <c r="K394" s="668">
        <v>1798.3409999999999</v>
      </c>
      <c r="L394" s="668">
        <v>201.65900000000011</v>
      </c>
      <c r="M394" s="668">
        <v>0</v>
      </c>
      <c r="N394" s="668">
        <v>0.1</v>
      </c>
      <c r="O394" s="668">
        <v>0.1</v>
      </c>
      <c r="P394" s="668"/>
      <c r="Q394" s="668"/>
      <c r="R394" s="668"/>
      <c r="S394" s="668"/>
      <c r="T394" s="668"/>
      <c r="U394" s="668"/>
      <c r="V394" s="668"/>
      <c r="W394" s="668"/>
      <c r="X394" s="668"/>
      <c r="Y394" s="668"/>
      <c r="Z394" s="466">
        <v>0</v>
      </c>
      <c r="AA394" s="466">
        <v>0.1</v>
      </c>
      <c r="AB394" s="21">
        <v>0.1</v>
      </c>
      <c r="AC394" s="21"/>
      <c r="AD394" s="21"/>
      <c r="AE394" s="21">
        <v>0</v>
      </c>
      <c r="AF394" s="21">
        <v>0</v>
      </c>
      <c r="AG394" s="21">
        <v>0</v>
      </c>
      <c r="AH394" s="21">
        <v>0</v>
      </c>
      <c r="AI394" s="668"/>
      <c r="AJ394" s="668" t="s">
        <v>9327</v>
      </c>
      <c r="AK394" s="668"/>
      <c r="AL394" s="2601">
        <v>0.25</v>
      </c>
      <c r="AM394" s="668">
        <v>0</v>
      </c>
    </row>
    <row r="395" spans="1:39" ht="63">
      <c r="A395" s="1862">
        <v>2765</v>
      </c>
      <c r="B395" s="664" t="s">
        <v>6974</v>
      </c>
      <c r="C395" s="1865" t="s">
        <v>6975</v>
      </c>
      <c r="D395" s="1941" t="s">
        <v>29</v>
      </c>
      <c r="E395" s="1941" t="s">
        <v>2508</v>
      </c>
      <c r="F395" s="1866" t="s">
        <v>115</v>
      </c>
      <c r="G395" s="1943">
        <v>1531</v>
      </c>
      <c r="H395" s="668">
        <v>749.92399999999998</v>
      </c>
      <c r="I395" s="1890">
        <v>0</v>
      </c>
      <c r="J395" s="668">
        <v>0</v>
      </c>
      <c r="K395" s="668">
        <v>749.92399999999998</v>
      </c>
      <c r="L395" s="668">
        <v>781.07600000000002</v>
      </c>
      <c r="M395" s="668">
        <v>0</v>
      </c>
      <c r="N395" s="668">
        <v>0.1</v>
      </c>
      <c r="O395" s="668">
        <v>0.1</v>
      </c>
      <c r="P395" s="668"/>
      <c r="Q395" s="668"/>
      <c r="R395" s="668"/>
      <c r="S395" s="668"/>
      <c r="T395" s="668"/>
      <c r="U395" s="668"/>
      <c r="V395" s="668"/>
      <c r="W395" s="668"/>
      <c r="X395" s="668"/>
      <c r="Y395" s="668"/>
      <c r="Z395" s="466">
        <v>0</v>
      </c>
      <c r="AA395" s="466">
        <v>0.1</v>
      </c>
      <c r="AB395" s="21">
        <v>0.1</v>
      </c>
      <c r="AC395" s="21"/>
      <c r="AD395" s="21"/>
      <c r="AE395" s="21">
        <v>0</v>
      </c>
      <c r="AF395" s="21">
        <v>0</v>
      </c>
      <c r="AG395" s="21">
        <v>0</v>
      </c>
      <c r="AH395" s="21">
        <v>0</v>
      </c>
      <c r="AI395" s="668"/>
      <c r="AJ395" s="668" t="s">
        <v>9450</v>
      </c>
      <c r="AK395" s="668"/>
      <c r="AL395" s="2601">
        <v>0.25</v>
      </c>
      <c r="AM395" s="668">
        <v>0</v>
      </c>
    </row>
    <row r="396" spans="1:39" ht="63">
      <c r="A396" s="1862">
        <v>2766</v>
      </c>
      <c r="B396" s="664" t="s">
        <v>6976</v>
      </c>
      <c r="C396" s="1865" t="s">
        <v>6977</v>
      </c>
      <c r="D396" s="1941" t="s">
        <v>29</v>
      </c>
      <c r="E396" s="1941" t="s">
        <v>1895</v>
      </c>
      <c r="F396" s="1866" t="s">
        <v>115</v>
      </c>
      <c r="G396" s="1943">
        <v>3296</v>
      </c>
      <c r="H396" s="668">
        <v>3120.625</v>
      </c>
      <c r="I396" s="1890">
        <v>0</v>
      </c>
      <c r="J396" s="668">
        <v>0</v>
      </c>
      <c r="K396" s="668">
        <v>3120.625</v>
      </c>
      <c r="L396" s="668">
        <v>175.375</v>
      </c>
      <c r="M396" s="668">
        <v>0</v>
      </c>
      <c r="N396" s="668">
        <v>0.1</v>
      </c>
      <c r="O396" s="668">
        <v>0.1</v>
      </c>
      <c r="P396" s="668"/>
      <c r="Q396" s="668"/>
      <c r="R396" s="668"/>
      <c r="S396" s="668"/>
      <c r="T396" s="668"/>
      <c r="U396" s="668"/>
      <c r="V396" s="668"/>
      <c r="W396" s="668"/>
      <c r="X396" s="668"/>
      <c r="Y396" s="668"/>
      <c r="Z396" s="466">
        <v>0</v>
      </c>
      <c r="AA396" s="466">
        <v>0.1</v>
      </c>
      <c r="AB396" s="21">
        <v>0.1</v>
      </c>
      <c r="AC396" s="21"/>
      <c r="AD396" s="21"/>
      <c r="AE396" s="21">
        <v>0</v>
      </c>
      <c r="AF396" s="21">
        <v>0</v>
      </c>
      <c r="AG396" s="21">
        <v>0</v>
      </c>
      <c r="AH396" s="21">
        <v>0</v>
      </c>
      <c r="AI396" s="668"/>
      <c r="AJ396" s="668" t="s">
        <v>9450</v>
      </c>
      <c r="AK396" s="668"/>
      <c r="AL396" s="2601">
        <v>0.25</v>
      </c>
      <c r="AM396" s="668">
        <v>0</v>
      </c>
    </row>
    <row r="397" spans="1:39" ht="78.75">
      <c r="A397" s="1862">
        <v>2767</v>
      </c>
      <c r="B397" s="664" t="s">
        <v>6978</v>
      </c>
      <c r="C397" s="666" t="s">
        <v>6979</v>
      </c>
      <c r="D397" s="664" t="s">
        <v>209</v>
      </c>
      <c r="E397" s="664" t="s">
        <v>1547</v>
      </c>
      <c r="F397" s="1942" t="s">
        <v>26</v>
      </c>
      <c r="G397" s="1943">
        <v>100</v>
      </c>
      <c r="H397" s="668">
        <v>0</v>
      </c>
      <c r="I397" s="1890">
        <v>50</v>
      </c>
      <c r="J397" s="668">
        <v>0</v>
      </c>
      <c r="K397" s="668">
        <v>50</v>
      </c>
      <c r="L397" s="668">
        <v>50</v>
      </c>
      <c r="M397" s="668">
        <v>50</v>
      </c>
      <c r="N397" s="668">
        <v>0</v>
      </c>
      <c r="O397" s="668">
        <v>50</v>
      </c>
      <c r="P397" s="668"/>
      <c r="Q397" s="668"/>
      <c r="R397" s="668"/>
      <c r="S397" s="668"/>
      <c r="T397" s="668"/>
      <c r="U397" s="668"/>
      <c r="V397" s="668"/>
      <c r="W397" s="668"/>
      <c r="X397" s="668"/>
      <c r="Y397" s="668"/>
      <c r="Z397" s="466">
        <v>50</v>
      </c>
      <c r="AA397" s="466">
        <v>0</v>
      </c>
      <c r="AB397" s="21">
        <v>50</v>
      </c>
      <c r="AC397" s="21">
        <v>50</v>
      </c>
      <c r="AD397" s="21"/>
      <c r="AE397" s="21">
        <v>50</v>
      </c>
      <c r="AF397" s="21">
        <v>50.001900999999997</v>
      </c>
      <c r="AG397" s="21">
        <v>0</v>
      </c>
      <c r="AH397" s="21">
        <v>50.001900999999997</v>
      </c>
      <c r="AI397" s="668"/>
      <c r="AJ397" s="668"/>
      <c r="AK397" s="668" t="s">
        <v>9259</v>
      </c>
      <c r="AL397" s="2601">
        <v>1</v>
      </c>
      <c r="AM397" s="668">
        <v>0</v>
      </c>
    </row>
    <row r="398" spans="1:39" ht="110.25">
      <c r="A398" s="1862">
        <v>2768</v>
      </c>
      <c r="B398" s="664" t="s">
        <v>6980</v>
      </c>
      <c r="C398" s="666" t="s">
        <v>6981</v>
      </c>
      <c r="D398" s="664" t="s">
        <v>209</v>
      </c>
      <c r="E398" s="664" t="s">
        <v>1547</v>
      </c>
      <c r="F398" s="1942" t="s">
        <v>26</v>
      </c>
      <c r="G398" s="1943">
        <v>100</v>
      </c>
      <c r="H398" s="668">
        <v>0</v>
      </c>
      <c r="I398" s="1890">
        <v>50</v>
      </c>
      <c r="J398" s="668">
        <v>0</v>
      </c>
      <c r="K398" s="668">
        <v>50</v>
      </c>
      <c r="L398" s="668">
        <v>50</v>
      </c>
      <c r="M398" s="668">
        <v>50</v>
      </c>
      <c r="N398" s="668">
        <v>0</v>
      </c>
      <c r="O398" s="668">
        <v>50</v>
      </c>
      <c r="P398" s="668"/>
      <c r="Q398" s="668"/>
      <c r="R398" s="668"/>
      <c r="S398" s="668"/>
      <c r="T398" s="668"/>
      <c r="U398" s="668"/>
      <c r="V398" s="668"/>
      <c r="W398" s="668"/>
      <c r="X398" s="668"/>
      <c r="Y398" s="668"/>
      <c r="Z398" s="466">
        <v>50</v>
      </c>
      <c r="AA398" s="466">
        <v>0</v>
      </c>
      <c r="AB398" s="21">
        <v>50</v>
      </c>
      <c r="AC398" s="21">
        <v>50</v>
      </c>
      <c r="AD398" s="21"/>
      <c r="AE398" s="21">
        <v>50</v>
      </c>
      <c r="AF398" s="21">
        <v>49.434359999999998</v>
      </c>
      <c r="AG398" s="21">
        <v>0</v>
      </c>
      <c r="AH398" s="21">
        <v>49.434359999999998</v>
      </c>
      <c r="AI398" s="668"/>
      <c r="AJ398" s="668"/>
      <c r="AK398" s="668" t="s">
        <v>9259</v>
      </c>
      <c r="AL398" s="2601">
        <v>1</v>
      </c>
      <c r="AM398" s="668">
        <v>0</v>
      </c>
    </row>
    <row r="399" spans="1:39" ht="110.25">
      <c r="A399" s="1862">
        <v>2769</v>
      </c>
      <c r="B399" s="664" t="s">
        <v>6982</v>
      </c>
      <c r="C399" s="666" t="s">
        <v>6983</v>
      </c>
      <c r="D399" s="664" t="s">
        <v>209</v>
      </c>
      <c r="E399" s="664" t="s">
        <v>1547</v>
      </c>
      <c r="F399" s="1942" t="s">
        <v>26</v>
      </c>
      <c r="G399" s="1861">
        <v>50</v>
      </c>
      <c r="H399" s="668">
        <v>0</v>
      </c>
      <c r="I399" s="1890">
        <v>25</v>
      </c>
      <c r="J399" s="668">
        <v>0</v>
      </c>
      <c r="K399" s="668">
        <v>25</v>
      </c>
      <c r="L399" s="668">
        <v>25</v>
      </c>
      <c r="M399" s="668">
        <v>25</v>
      </c>
      <c r="N399" s="668">
        <v>0</v>
      </c>
      <c r="O399" s="668">
        <v>25</v>
      </c>
      <c r="P399" s="668"/>
      <c r="Q399" s="668"/>
      <c r="R399" s="668"/>
      <c r="S399" s="668"/>
      <c r="T399" s="668"/>
      <c r="U399" s="668"/>
      <c r="V399" s="668"/>
      <c r="W399" s="668"/>
      <c r="X399" s="668"/>
      <c r="Y399" s="668"/>
      <c r="Z399" s="466">
        <v>25</v>
      </c>
      <c r="AA399" s="466">
        <v>0</v>
      </c>
      <c r="AB399" s="21">
        <v>25</v>
      </c>
      <c r="AC399" s="21">
        <v>25</v>
      </c>
      <c r="AD399" s="21"/>
      <c r="AE399" s="21">
        <v>25</v>
      </c>
      <c r="AF399" s="21">
        <v>24.999264</v>
      </c>
      <c r="AG399" s="21">
        <v>0</v>
      </c>
      <c r="AH399" s="21">
        <v>24.999264</v>
      </c>
      <c r="AI399" s="668"/>
      <c r="AJ399" s="668"/>
      <c r="AK399" s="668" t="s">
        <v>9259</v>
      </c>
      <c r="AL399" s="2601">
        <v>1</v>
      </c>
      <c r="AM399" s="668">
        <v>0</v>
      </c>
    </row>
    <row r="400" spans="1:39" ht="173.25">
      <c r="A400" s="1862">
        <v>2770</v>
      </c>
      <c r="B400" s="664" t="s">
        <v>6984</v>
      </c>
      <c r="C400" s="666" t="s">
        <v>6985</v>
      </c>
      <c r="D400" s="664" t="s">
        <v>209</v>
      </c>
      <c r="E400" s="664" t="s">
        <v>1547</v>
      </c>
      <c r="F400" s="1942" t="s">
        <v>26</v>
      </c>
      <c r="G400" s="1943">
        <v>100</v>
      </c>
      <c r="H400" s="668">
        <v>0</v>
      </c>
      <c r="I400" s="1890">
        <v>50</v>
      </c>
      <c r="J400" s="668">
        <v>0</v>
      </c>
      <c r="K400" s="668">
        <v>50</v>
      </c>
      <c r="L400" s="668">
        <v>50</v>
      </c>
      <c r="M400" s="668">
        <v>50</v>
      </c>
      <c r="N400" s="668">
        <v>0</v>
      </c>
      <c r="O400" s="668">
        <v>50</v>
      </c>
      <c r="P400" s="668"/>
      <c r="Q400" s="668"/>
      <c r="R400" s="668"/>
      <c r="S400" s="668"/>
      <c r="T400" s="668"/>
      <c r="U400" s="668"/>
      <c r="V400" s="668"/>
      <c r="W400" s="668"/>
      <c r="X400" s="668"/>
      <c r="Y400" s="668"/>
      <c r="Z400" s="466">
        <v>50</v>
      </c>
      <c r="AA400" s="466">
        <v>0</v>
      </c>
      <c r="AB400" s="21">
        <v>50</v>
      </c>
      <c r="AC400" s="21">
        <v>50</v>
      </c>
      <c r="AD400" s="21"/>
      <c r="AE400" s="21">
        <v>50</v>
      </c>
      <c r="AF400" s="21">
        <v>49.953516999999998</v>
      </c>
      <c r="AG400" s="21">
        <v>0</v>
      </c>
      <c r="AH400" s="21">
        <v>49.953516999999998</v>
      </c>
      <c r="AI400" s="668"/>
      <c r="AJ400" s="668"/>
      <c r="AK400" s="668" t="s">
        <v>9259</v>
      </c>
      <c r="AL400" s="2601">
        <v>1</v>
      </c>
      <c r="AM400" s="668">
        <v>0</v>
      </c>
    </row>
    <row r="401" spans="1:39" ht="110.25">
      <c r="A401" s="1862">
        <v>2771</v>
      </c>
      <c r="B401" s="664" t="s">
        <v>6986</v>
      </c>
      <c r="C401" s="666" t="s">
        <v>6987</v>
      </c>
      <c r="D401" s="664" t="s">
        <v>209</v>
      </c>
      <c r="E401" s="664" t="s">
        <v>1547</v>
      </c>
      <c r="F401" s="1942" t="s">
        <v>26</v>
      </c>
      <c r="G401" s="1943">
        <v>100</v>
      </c>
      <c r="H401" s="668">
        <v>0</v>
      </c>
      <c r="I401" s="1890">
        <v>50</v>
      </c>
      <c r="J401" s="668">
        <v>0</v>
      </c>
      <c r="K401" s="668">
        <v>50</v>
      </c>
      <c r="L401" s="668">
        <v>50</v>
      </c>
      <c r="M401" s="668">
        <v>50</v>
      </c>
      <c r="N401" s="668">
        <v>0</v>
      </c>
      <c r="O401" s="668">
        <v>50</v>
      </c>
      <c r="P401" s="668"/>
      <c r="Q401" s="668"/>
      <c r="R401" s="668"/>
      <c r="S401" s="668"/>
      <c r="T401" s="668"/>
      <c r="U401" s="668"/>
      <c r="V401" s="668"/>
      <c r="W401" s="668"/>
      <c r="X401" s="668"/>
      <c r="Y401" s="668"/>
      <c r="Z401" s="466">
        <v>50</v>
      </c>
      <c r="AA401" s="466">
        <v>0</v>
      </c>
      <c r="AB401" s="21">
        <v>50</v>
      </c>
      <c r="AC401" s="21">
        <v>50</v>
      </c>
      <c r="AD401" s="21"/>
      <c r="AE401" s="21">
        <v>50</v>
      </c>
      <c r="AF401" s="21">
        <v>49.550629999999998</v>
      </c>
      <c r="AG401" s="21">
        <v>0</v>
      </c>
      <c r="AH401" s="21">
        <v>49.550629999999998</v>
      </c>
      <c r="AI401" s="668"/>
      <c r="AJ401" s="668"/>
      <c r="AK401" s="668" t="s">
        <v>9259</v>
      </c>
      <c r="AL401" s="2601">
        <v>1</v>
      </c>
      <c r="AM401" s="668">
        <v>0</v>
      </c>
    </row>
    <row r="402" spans="1:39" ht="110.25">
      <c r="A402" s="1862">
        <v>2772</v>
      </c>
      <c r="B402" s="664" t="s">
        <v>6988</v>
      </c>
      <c r="C402" s="666" t="s">
        <v>6989</v>
      </c>
      <c r="D402" s="664" t="s">
        <v>209</v>
      </c>
      <c r="E402" s="664" t="s">
        <v>1547</v>
      </c>
      <c r="F402" s="1942" t="s">
        <v>26</v>
      </c>
      <c r="G402" s="1943">
        <v>100</v>
      </c>
      <c r="H402" s="668">
        <v>6.25</v>
      </c>
      <c r="I402" s="1890">
        <v>50</v>
      </c>
      <c r="J402" s="668">
        <v>0</v>
      </c>
      <c r="K402" s="668">
        <v>56.25</v>
      </c>
      <c r="L402" s="668">
        <v>43.75</v>
      </c>
      <c r="M402" s="668">
        <v>43.75</v>
      </c>
      <c r="N402" s="668">
        <v>0</v>
      </c>
      <c r="O402" s="668">
        <v>43.75</v>
      </c>
      <c r="P402" s="668"/>
      <c r="Q402" s="668"/>
      <c r="R402" s="668"/>
      <c r="S402" s="668"/>
      <c r="T402" s="668"/>
      <c r="U402" s="668"/>
      <c r="V402" s="668"/>
      <c r="W402" s="668"/>
      <c r="X402" s="668"/>
      <c r="Y402" s="668"/>
      <c r="Z402" s="466">
        <v>43.75</v>
      </c>
      <c r="AA402" s="466">
        <v>0</v>
      </c>
      <c r="AB402" s="21">
        <v>43.75</v>
      </c>
      <c r="AC402" s="21">
        <v>43.75</v>
      </c>
      <c r="AD402" s="21"/>
      <c r="AE402" s="21">
        <v>43.75</v>
      </c>
      <c r="AF402" s="21">
        <v>42.053781000000001</v>
      </c>
      <c r="AG402" s="21">
        <v>0</v>
      </c>
      <c r="AH402" s="21">
        <v>42.053781000000001</v>
      </c>
      <c r="AI402" s="668"/>
      <c r="AJ402" s="668"/>
      <c r="AK402" s="668" t="s">
        <v>9259</v>
      </c>
      <c r="AL402" s="2601">
        <v>1</v>
      </c>
      <c r="AM402" s="668">
        <v>0</v>
      </c>
    </row>
    <row r="403" spans="1:39" ht="47.25">
      <c r="A403" s="1862">
        <v>2773</v>
      </c>
      <c r="B403" s="664" t="s">
        <v>6990</v>
      </c>
      <c r="C403" s="666" t="s">
        <v>6991</v>
      </c>
      <c r="D403" s="664" t="s">
        <v>359</v>
      </c>
      <c r="E403" s="664" t="s">
        <v>6892</v>
      </c>
      <c r="F403" s="1942" t="s">
        <v>26</v>
      </c>
      <c r="G403" s="1943">
        <v>99.984999999999999</v>
      </c>
      <c r="H403" s="668">
        <v>6.25</v>
      </c>
      <c r="I403" s="1890">
        <v>43.742750000000001</v>
      </c>
      <c r="J403" s="668">
        <v>0</v>
      </c>
      <c r="K403" s="668">
        <v>49.992750000000001</v>
      </c>
      <c r="L403" s="668">
        <v>49.992249999999999</v>
      </c>
      <c r="M403" s="668">
        <v>49.991999999999997</v>
      </c>
      <c r="N403" s="668">
        <v>0</v>
      </c>
      <c r="O403" s="668">
        <v>49.991999999999997</v>
      </c>
      <c r="P403" s="668"/>
      <c r="Q403" s="668"/>
      <c r="R403" s="668"/>
      <c r="S403" s="668"/>
      <c r="T403" s="668"/>
      <c r="U403" s="668"/>
      <c r="V403" s="668"/>
      <c r="W403" s="668"/>
      <c r="X403" s="668"/>
      <c r="Y403" s="668"/>
      <c r="Z403" s="466">
        <v>49.991999999999997</v>
      </c>
      <c r="AA403" s="466">
        <v>0</v>
      </c>
      <c r="AB403" s="21">
        <v>49.991999999999997</v>
      </c>
      <c r="AC403" s="21">
        <v>49.991999999999997</v>
      </c>
      <c r="AD403" s="21"/>
      <c r="AE403" s="21">
        <v>49.991999999999997</v>
      </c>
      <c r="AF403" s="21">
        <v>22.042442000000001</v>
      </c>
      <c r="AG403" s="21">
        <v>0</v>
      </c>
      <c r="AH403" s="21">
        <v>22.042442000000001</v>
      </c>
      <c r="AI403" s="668"/>
      <c r="AJ403" s="668"/>
      <c r="AK403" s="668" t="s">
        <v>9259</v>
      </c>
      <c r="AL403" s="2601">
        <v>1</v>
      </c>
      <c r="AM403" s="668">
        <v>0</v>
      </c>
    </row>
    <row r="404" spans="1:39" ht="47.25">
      <c r="A404" s="1862">
        <v>2774</v>
      </c>
      <c r="B404" s="664" t="s">
        <v>6992</v>
      </c>
      <c r="C404" s="666" t="s">
        <v>6993</v>
      </c>
      <c r="D404" s="664" t="s">
        <v>55</v>
      </c>
      <c r="E404" s="664" t="s">
        <v>1547</v>
      </c>
      <c r="F404" s="1942" t="s">
        <v>26</v>
      </c>
      <c r="G404" s="1943">
        <v>100</v>
      </c>
      <c r="H404" s="668">
        <v>0</v>
      </c>
      <c r="I404" s="1890">
        <v>50</v>
      </c>
      <c r="J404" s="668">
        <v>0</v>
      </c>
      <c r="K404" s="668">
        <v>50</v>
      </c>
      <c r="L404" s="668">
        <v>50</v>
      </c>
      <c r="M404" s="668">
        <v>50</v>
      </c>
      <c r="N404" s="668">
        <v>0</v>
      </c>
      <c r="O404" s="668">
        <v>50</v>
      </c>
      <c r="P404" s="668"/>
      <c r="Q404" s="668"/>
      <c r="R404" s="668"/>
      <c r="S404" s="668"/>
      <c r="T404" s="668"/>
      <c r="U404" s="668"/>
      <c r="V404" s="668"/>
      <c r="W404" s="668"/>
      <c r="X404" s="668"/>
      <c r="Y404" s="668"/>
      <c r="Z404" s="466">
        <v>50</v>
      </c>
      <c r="AA404" s="466">
        <v>0</v>
      </c>
      <c r="AB404" s="21">
        <v>50</v>
      </c>
      <c r="AC404" s="21">
        <v>50</v>
      </c>
      <c r="AD404" s="21"/>
      <c r="AE404" s="21">
        <v>50</v>
      </c>
      <c r="AF404" s="21">
        <v>28.802705</v>
      </c>
      <c r="AG404" s="21">
        <v>0</v>
      </c>
      <c r="AH404" s="21">
        <v>28.802705</v>
      </c>
      <c r="AI404" s="668"/>
      <c r="AJ404" s="668"/>
      <c r="AK404" s="668" t="s">
        <v>9259</v>
      </c>
      <c r="AL404" s="2601">
        <v>1</v>
      </c>
      <c r="AM404" s="668">
        <v>0</v>
      </c>
    </row>
    <row r="405" spans="1:39" ht="47.25">
      <c r="A405" s="1862">
        <v>2775</v>
      </c>
      <c r="B405" s="664" t="s">
        <v>6994</v>
      </c>
      <c r="C405" s="666" t="s">
        <v>6995</v>
      </c>
      <c r="D405" s="664" t="s">
        <v>266</v>
      </c>
      <c r="E405" s="664" t="s">
        <v>1547</v>
      </c>
      <c r="F405" s="1942" t="s">
        <v>26</v>
      </c>
      <c r="G405" s="1943">
        <v>50</v>
      </c>
      <c r="H405" s="668">
        <v>0</v>
      </c>
      <c r="I405" s="1890">
        <v>25</v>
      </c>
      <c r="J405" s="668">
        <v>0</v>
      </c>
      <c r="K405" s="668">
        <v>25</v>
      </c>
      <c r="L405" s="668">
        <v>25</v>
      </c>
      <c r="M405" s="668">
        <v>25</v>
      </c>
      <c r="N405" s="668">
        <v>0</v>
      </c>
      <c r="O405" s="668">
        <v>25</v>
      </c>
      <c r="P405" s="668"/>
      <c r="Q405" s="668"/>
      <c r="R405" s="668"/>
      <c r="S405" s="668"/>
      <c r="T405" s="668"/>
      <c r="U405" s="668"/>
      <c r="V405" s="668"/>
      <c r="W405" s="668"/>
      <c r="X405" s="668"/>
      <c r="Y405" s="668"/>
      <c r="Z405" s="466">
        <v>25</v>
      </c>
      <c r="AA405" s="466">
        <v>0</v>
      </c>
      <c r="AB405" s="21">
        <v>25</v>
      </c>
      <c r="AC405" s="21">
        <v>25</v>
      </c>
      <c r="AD405" s="21"/>
      <c r="AE405" s="21">
        <v>25</v>
      </c>
      <c r="AF405" s="21">
        <v>26.048983</v>
      </c>
      <c r="AG405" s="21">
        <v>0</v>
      </c>
      <c r="AH405" s="21">
        <v>26.048983</v>
      </c>
      <c r="AI405" s="668"/>
      <c r="AJ405" s="668"/>
      <c r="AK405" s="668" t="s">
        <v>9259</v>
      </c>
      <c r="AL405" s="2601">
        <v>1</v>
      </c>
      <c r="AM405" s="668">
        <v>0</v>
      </c>
    </row>
    <row r="406" spans="1:39" ht="47.25">
      <c r="A406" s="1862">
        <v>2776</v>
      </c>
      <c r="B406" s="664" t="s">
        <v>6996</v>
      </c>
      <c r="C406" s="666" t="s">
        <v>6997</v>
      </c>
      <c r="D406" s="664" t="s">
        <v>29</v>
      </c>
      <c r="E406" s="664" t="s">
        <v>1547</v>
      </c>
      <c r="F406" s="1942" t="s">
        <v>26</v>
      </c>
      <c r="G406" s="1943">
        <v>50</v>
      </c>
      <c r="H406" s="668">
        <v>0</v>
      </c>
      <c r="I406" s="1890">
        <v>25</v>
      </c>
      <c r="J406" s="668">
        <v>0</v>
      </c>
      <c r="K406" s="668">
        <v>25</v>
      </c>
      <c r="L406" s="668">
        <v>25</v>
      </c>
      <c r="M406" s="668">
        <v>25</v>
      </c>
      <c r="N406" s="668">
        <v>0</v>
      </c>
      <c r="O406" s="668">
        <v>25</v>
      </c>
      <c r="P406" s="668"/>
      <c r="Q406" s="668"/>
      <c r="R406" s="668"/>
      <c r="S406" s="668"/>
      <c r="T406" s="668"/>
      <c r="U406" s="668"/>
      <c r="V406" s="668"/>
      <c r="W406" s="668"/>
      <c r="X406" s="668"/>
      <c r="Y406" s="668"/>
      <c r="Z406" s="466">
        <v>25</v>
      </c>
      <c r="AA406" s="466">
        <v>0</v>
      </c>
      <c r="AB406" s="21">
        <v>25</v>
      </c>
      <c r="AC406" s="21">
        <v>25</v>
      </c>
      <c r="AD406" s="21"/>
      <c r="AE406" s="21">
        <v>25</v>
      </c>
      <c r="AF406" s="21">
        <v>24.954431</v>
      </c>
      <c r="AG406" s="21">
        <v>0</v>
      </c>
      <c r="AH406" s="21">
        <v>24.954431</v>
      </c>
      <c r="AI406" s="668"/>
      <c r="AJ406" s="668"/>
      <c r="AK406" s="668" t="s">
        <v>9259</v>
      </c>
      <c r="AL406" s="2601">
        <v>1</v>
      </c>
      <c r="AM406" s="668">
        <v>0</v>
      </c>
    </row>
    <row r="407" spans="1:39" ht="63">
      <c r="A407" s="1862">
        <v>2777</v>
      </c>
      <c r="B407" s="664" t="s">
        <v>6998</v>
      </c>
      <c r="C407" s="1865" t="s">
        <v>6999</v>
      </c>
      <c r="D407" s="664" t="s">
        <v>107</v>
      </c>
      <c r="E407" s="664" t="s">
        <v>7000</v>
      </c>
      <c r="F407" s="1942" t="s">
        <v>26</v>
      </c>
      <c r="G407" s="1943">
        <v>150</v>
      </c>
      <c r="H407" s="668">
        <v>0</v>
      </c>
      <c r="I407" s="1890">
        <v>0</v>
      </c>
      <c r="J407" s="668">
        <v>0</v>
      </c>
      <c r="K407" s="668">
        <v>0</v>
      </c>
      <c r="L407" s="668">
        <v>150</v>
      </c>
      <c r="M407" s="668">
        <v>150</v>
      </c>
      <c r="N407" s="668">
        <v>0</v>
      </c>
      <c r="O407" s="668">
        <v>150</v>
      </c>
      <c r="P407" s="668"/>
      <c r="Q407" s="668"/>
      <c r="R407" s="668"/>
      <c r="S407" s="668"/>
      <c r="T407" s="668"/>
      <c r="U407" s="668"/>
      <c r="V407" s="668"/>
      <c r="W407" s="668"/>
      <c r="X407" s="668"/>
      <c r="Y407" s="668"/>
      <c r="Z407" s="466">
        <v>150</v>
      </c>
      <c r="AA407" s="466">
        <v>0</v>
      </c>
      <c r="AB407" s="21">
        <v>150</v>
      </c>
      <c r="AC407" s="21">
        <v>150</v>
      </c>
      <c r="AD407" s="21"/>
      <c r="AE407" s="21">
        <v>150</v>
      </c>
      <c r="AF407" s="21">
        <v>149.79972100000001</v>
      </c>
      <c r="AG407" s="21">
        <v>0</v>
      </c>
      <c r="AH407" s="21">
        <v>149.79972100000001</v>
      </c>
      <c r="AI407" s="668"/>
      <c r="AJ407" s="668"/>
      <c r="AK407" s="668" t="s">
        <v>10848</v>
      </c>
      <c r="AL407" s="2601">
        <v>0.5</v>
      </c>
      <c r="AM407" s="668">
        <v>0</v>
      </c>
    </row>
    <row r="408" spans="1:39" ht="47.25">
      <c r="A408" s="1862">
        <v>2778</v>
      </c>
      <c r="B408" s="664" t="s">
        <v>7001</v>
      </c>
      <c r="C408" s="1865" t="s">
        <v>7002</v>
      </c>
      <c r="D408" s="664" t="s">
        <v>39</v>
      </c>
      <c r="E408" s="664" t="s">
        <v>7000</v>
      </c>
      <c r="F408" s="1942" t="s">
        <v>26</v>
      </c>
      <c r="G408" s="1943">
        <v>144.36000000000001</v>
      </c>
      <c r="H408" s="668">
        <v>0</v>
      </c>
      <c r="I408" s="1890">
        <v>0</v>
      </c>
      <c r="J408" s="668">
        <v>0</v>
      </c>
      <c r="K408" s="668">
        <v>0</v>
      </c>
      <c r="L408" s="668">
        <v>144.36000000000001</v>
      </c>
      <c r="M408" s="668">
        <v>144.36000000000001</v>
      </c>
      <c r="N408" s="668">
        <v>0</v>
      </c>
      <c r="O408" s="668">
        <v>144.36000000000001</v>
      </c>
      <c r="P408" s="668"/>
      <c r="Q408" s="668"/>
      <c r="R408" s="668"/>
      <c r="S408" s="668"/>
      <c r="T408" s="668"/>
      <c r="U408" s="668"/>
      <c r="V408" s="668"/>
      <c r="W408" s="668"/>
      <c r="X408" s="668"/>
      <c r="Y408" s="668"/>
      <c r="Z408" s="466">
        <v>144.36000000000001</v>
      </c>
      <c r="AA408" s="466">
        <v>0</v>
      </c>
      <c r="AB408" s="21">
        <v>144.36000000000001</v>
      </c>
      <c r="AC408" s="21">
        <v>144.36000000000001</v>
      </c>
      <c r="AD408" s="21"/>
      <c r="AE408" s="21">
        <v>144.36000000000001</v>
      </c>
      <c r="AF408" s="21">
        <v>144.359894</v>
      </c>
      <c r="AG408" s="21">
        <v>0</v>
      </c>
      <c r="AH408" s="21">
        <v>144.359894</v>
      </c>
      <c r="AI408" s="668"/>
      <c r="AJ408" s="668"/>
      <c r="AK408" s="668" t="s">
        <v>12703</v>
      </c>
      <c r="AL408" s="2601">
        <v>0.5</v>
      </c>
      <c r="AM408" s="668">
        <v>0</v>
      </c>
    </row>
    <row r="409" spans="1:39" ht="63">
      <c r="A409" s="1862">
        <v>2779</v>
      </c>
      <c r="B409" s="664" t="s">
        <v>7003</v>
      </c>
      <c r="C409" s="1865" t="s">
        <v>7004</v>
      </c>
      <c r="D409" s="664" t="s">
        <v>266</v>
      </c>
      <c r="E409" s="664" t="s">
        <v>7000</v>
      </c>
      <c r="F409" s="1942" t="s">
        <v>115</v>
      </c>
      <c r="G409" s="1943">
        <v>140</v>
      </c>
      <c r="H409" s="668">
        <v>0</v>
      </c>
      <c r="I409" s="1890">
        <v>0</v>
      </c>
      <c r="J409" s="668">
        <v>0</v>
      </c>
      <c r="K409" s="668">
        <v>0</v>
      </c>
      <c r="L409" s="668">
        <v>140</v>
      </c>
      <c r="M409" s="668">
        <v>126.46299999999999</v>
      </c>
      <c r="N409" s="668">
        <v>0</v>
      </c>
      <c r="O409" s="668">
        <v>126.46299999999999</v>
      </c>
      <c r="P409" s="668"/>
      <c r="Q409" s="668"/>
      <c r="R409" s="668"/>
      <c r="S409" s="668"/>
      <c r="T409" s="668"/>
      <c r="U409" s="668"/>
      <c r="V409" s="668"/>
      <c r="W409" s="668"/>
      <c r="X409" s="668"/>
      <c r="Y409" s="668"/>
      <c r="Z409" s="466">
        <v>126.46299999999999</v>
      </c>
      <c r="AA409" s="466">
        <v>0</v>
      </c>
      <c r="AB409" s="21">
        <v>126.46299999999999</v>
      </c>
      <c r="AC409" s="21">
        <v>31.615749999999998</v>
      </c>
      <c r="AD409" s="21"/>
      <c r="AE409" s="21">
        <v>31.615749999999998</v>
      </c>
      <c r="AF409" s="21">
        <v>31.616</v>
      </c>
      <c r="AG409" s="21">
        <v>0</v>
      </c>
      <c r="AH409" s="21">
        <v>31.616</v>
      </c>
      <c r="AI409" s="668"/>
      <c r="AJ409" s="668"/>
      <c r="AK409" s="668" t="s">
        <v>9259</v>
      </c>
      <c r="AL409" s="2601">
        <v>0.25</v>
      </c>
      <c r="AM409" s="668">
        <v>0</v>
      </c>
    </row>
    <row r="410" spans="1:39">
      <c r="A410" s="1862" t="s">
        <v>300</v>
      </c>
      <c r="B410" s="1918"/>
      <c r="C410" s="1956" t="s">
        <v>7005</v>
      </c>
      <c r="D410" s="1926"/>
      <c r="E410" s="1930"/>
      <c r="F410" s="1958"/>
      <c r="G410" s="704">
        <v>8111.3449999999993</v>
      </c>
      <c r="H410" s="704">
        <v>5681.3899999999994</v>
      </c>
      <c r="I410" s="704">
        <v>418.74275</v>
      </c>
      <c r="J410" s="704">
        <v>0</v>
      </c>
      <c r="K410" s="704">
        <v>6100.1327499999998</v>
      </c>
      <c r="L410" s="704">
        <v>2011.21225</v>
      </c>
      <c r="M410" s="704">
        <v>839.56499999999994</v>
      </c>
      <c r="N410" s="704">
        <v>0.30000000000000004</v>
      </c>
      <c r="O410" s="704">
        <v>839.86500000000001</v>
      </c>
      <c r="P410" s="704">
        <v>0</v>
      </c>
      <c r="Q410" s="704">
        <v>0</v>
      </c>
      <c r="R410" s="704">
        <v>0</v>
      </c>
      <c r="S410" s="704">
        <v>0</v>
      </c>
      <c r="T410" s="704">
        <v>0</v>
      </c>
      <c r="U410" s="704">
        <v>0</v>
      </c>
      <c r="V410" s="704">
        <v>0</v>
      </c>
      <c r="W410" s="704">
        <v>0</v>
      </c>
      <c r="X410" s="704">
        <v>0</v>
      </c>
      <c r="Y410" s="704">
        <v>0</v>
      </c>
      <c r="Z410" s="704">
        <v>839.56499999999994</v>
      </c>
      <c r="AA410" s="704">
        <v>0.30000000000000004</v>
      </c>
      <c r="AB410" s="704">
        <v>839.86500000000001</v>
      </c>
      <c r="AC410" s="704">
        <v>744.71775000000002</v>
      </c>
      <c r="AD410" s="704">
        <v>0</v>
      </c>
      <c r="AE410" s="704">
        <v>744.71775000000002</v>
      </c>
      <c r="AF410" s="704">
        <v>693.61762900000008</v>
      </c>
      <c r="AG410" s="704">
        <v>0</v>
      </c>
      <c r="AH410" s="704">
        <v>693.61762900000008</v>
      </c>
      <c r="AI410" s="704">
        <v>0</v>
      </c>
      <c r="AJ410" s="2355"/>
      <c r="AK410" s="2355"/>
      <c r="AL410" s="2355"/>
      <c r="AM410" s="704">
        <v>0</v>
      </c>
    </row>
    <row r="411" spans="1:39">
      <c r="A411" s="1862" t="s">
        <v>300</v>
      </c>
      <c r="B411" s="1918"/>
      <c r="C411" s="1903"/>
      <c r="D411" s="1880"/>
      <c r="E411" s="664"/>
      <c r="F411" s="1960"/>
      <c r="G411" s="668"/>
      <c r="H411" s="668"/>
      <c r="I411" s="668"/>
      <c r="J411" s="668"/>
      <c r="K411" s="668"/>
      <c r="L411" s="668"/>
      <c r="M411" s="668"/>
      <c r="N411" s="668"/>
      <c r="O411" s="668"/>
      <c r="P411" s="668"/>
      <c r="Q411" s="668"/>
      <c r="R411" s="668"/>
      <c r="S411" s="668"/>
      <c r="T411" s="668"/>
      <c r="U411" s="668"/>
      <c r="V411" s="668"/>
      <c r="W411" s="668"/>
      <c r="X411" s="668"/>
      <c r="Y411" s="668"/>
      <c r="Z411" s="668"/>
      <c r="AA411" s="668"/>
      <c r="AB411" s="668"/>
      <c r="AC411" s="668"/>
      <c r="AD411" s="668"/>
      <c r="AE411" s="668"/>
      <c r="AF411" s="668"/>
      <c r="AG411" s="668"/>
      <c r="AH411" s="668"/>
      <c r="AI411" s="668"/>
      <c r="AJ411" s="668"/>
      <c r="AK411" s="668"/>
      <c r="AL411" s="668"/>
      <c r="AM411" s="668"/>
    </row>
    <row r="412" spans="1:39">
      <c r="A412" s="1862" t="s">
        <v>300</v>
      </c>
      <c r="B412" s="664"/>
      <c r="C412" s="1961" t="s">
        <v>144</v>
      </c>
      <c r="D412" s="1944"/>
      <c r="E412" s="1944"/>
      <c r="F412" s="1953"/>
      <c r="G412" s="1945"/>
      <c r="H412" s="668"/>
      <c r="I412" s="1954"/>
      <c r="J412" s="668"/>
      <c r="K412" s="668"/>
      <c r="L412" s="668"/>
      <c r="M412" s="668"/>
      <c r="N412" s="668"/>
      <c r="O412" s="1861"/>
      <c r="P412" s="1861"/>
      <c r="Q412" s="1861"/>
      <c r="R412" s="1861"/>
      <c r="S412" s="1861"/>
      <c r="T412" s="1861"/>
      <c r="U412" s="1861"/>
      <c r="V412" s="1861"/>
      <c r="W412" s="1861"/>
      <c r="X412" s="1861"/>
      <c r="Y412" s="1861"/>
      <c r="Z412" s="1861"/>
      <c r="AA412" s="1861"/>
      <c r="AB412" s="1861"/>
      <c r="AC412" s="1861"/>
      <c r="AD412" s="1861"/>
      <c r="AE412" s="1861"/>
      <c r="AF412" s="1861"/>
      <c r="AG412" s="1861"/>
      <c r="AH412" s="1861"/>
      <c r="AI412" s="1861"/>
      <c r="AJ412" s="1861"/>
      <c r="AK412" s="1861"/>
      <c r="AL412" s="1861"/>
      <c r="AM412" s="668"/>
    </row>
    <row r="413" spans="1:39">
      <c r="A413" s="1862" t="s">
        <v>300</v>
      </c>
      <c r="B413" s="664"/>
      <c r="C413" s="1961"/>
      <c r="D413" s="1944"/>
      <c r="E413" s="1944"/>
      <c r="F413" s="1953"/>
      <c r="G413" s="1945"/>
      <c r="H413" s="668"/>
      <c r="I413" s="1954"/>
      <c r="J413" s="668"/>
      <c r="K413" s="668"/>
      <c r="L413" s="668"/>
      <c r="M413" s="668"/>
      <c r="N413" s="668"/>
      <c r="O413" s="1861"/>
      <c r="P413" s="1861"/>
      <c r="Q413" s="1861"/>
      <c r="R413" s="1861"/>
      <c r="S413" s="1861"/>
      <c r="T413" s="1861"/>
      <c r="U413" s="1861"/>
      <c r="V413" s="1861"/>
      <c r="W413" s="1861"/>
      <c r="X413" s="1861"/>
      <c r="Y413" s="1861"/>
      <c r="Z413" s="1861"/>
      <c r="AA413" s="1861"/>
      <c r="AB413" s="1861"/>
      <c r="AC413" s="1861"/>
      <c r="AD413" s="1861"/>
      <c r="AE413" s="1861"/>
      <c r="AF413" s="1861"/>
      <c r="AG413" s="1861"/>
      <c r="AH413" s="1861"/>
      <c r="AI413" s="1861"/>
      <c r="AJ413" s="1861"/>
      <c r="AK413" s="1861"/>
      <c r="AL413" s="1861"/>
      <c r="AM413" s="668"/>
    </row>
    <row r="414" spans="1:39" ht="94.5">
      <c r="A414" s="1862">
        <v>2780</v>
      </c>
      <c r="B414" s="664" t="s">
        <v>7006</v>
      </c>
      <c r="C414" s="1865" t="s">
        <v>7007</v>
      </c>
      <c r="D414" s="1941" t="s">
        <v>332</v>
      </c>
      <c r="E414" s="1941" t="s">
        <v>145</v>
      </c>
      <c r="F414" s="1866" t="s">
        <v>115</v>
      </c>
      <c r="G414" s="1943">
        <v>100</v>
      </c>
      <c r="H414" s="668">
        <v>0</v>
      </c>
      <c r="I414" s="1890">
        <v>0</v>
      </c>
      <c r="J414" s="668">
        <v>0</v>
      </c>
      <c r="K414" s="668">
        <v>0</v>
      </c>
      <c r="L414" s="668">
        <v>100</v>
      </c>
      <c r="M414" s="668">
        <v>100</v>
      </c>
      <c r="N414" s="668">
        <v>0</v>
      </c>
      <c r="O414" s="668">
        <v>100</v>
      </c>
      <c r="P414" s="668"/>
      <c r="Q414" s="668"/>
      <c r="R414" s="668"/>
      <c r="S414" s="668"/>
      <c r="T414" s="668"/>
      <c r="U414" s="668"/>
      <c r="V414" s="668"/>
      <c r="W414" s="668"/>
      <c r="X414" s="668"/>
      <c r="Y414" s="668"/>
      <c r="Z414" s="466">
        <v>100</v>
      </c>
      <c r="AA414" s="466">
        <v>0</v>
      </c>
      <c r="AB414" s="21">
        <v>100</v>
      </c>
      <c r="AC414" s="21">
        <v>25</v>
      </c>
      <c r="AD414" s="21"/>
      <c r="AE414" s="21">
        <v>25</v>
      </c>
      <c r="AF414" s="21">
        <v>25</v>
      </c>
      <c r="AG414" s="21">
        <v>0</v>
      </c>
      <c r="AH414" s="21">
        <v>25</v>
      </c>
      <c r="AI414" s="668"/>
      <c r="AJ414" s="1941"/>
      <c r="AK414" s="668" t="s">
        <v>10775</v>
      </c>
      <c r="AL414" s="2601">
        <v>0.25</v>
      </c>
      <c r="AM414" s="668">
        <v>0</v>
      </c>
    </row>
    <row r="415" spans="1:39" ht="31.5">
      <c r="A415" s="1862">
        <v>2781</v>
      </c>
      <c r="B415" s="664" t="s">
        <v>7008</v>
      </c>
      <c r="C415" s="1865" t="s">
        <v>7009</v>
      </c>
      <c r="D415" s="1941" t="s">
        <v>3091</v>
      </c>
      <c r="E415" s="1941" t="s">
        <v>145</v>
      </c>
      <c r="F415" s="1866" t="s">
        <v>115</v>
      </c>
      <c r="G415" s="1945">
        <v>110</v>
      </c>
      <c r="H415" s="668">
        <v>0</v>
      </c>
      <c r="I415" s="1955">
        <v>0</v>
      </c>
      <c r="J415" s="668">
        <v>0</v>
      </c>
      <c r="K415" s="668">
        <v>0</v>
      </c>
      <c r="L415" s="668">
        <v>110</v>
      </c>
      <c r="M415" s="668">
        <v>0</v>
      </c>
      <c r="N415" s="668">
        <v>55</v>
      </c>
      <c r="O415" s="1861">
        <v>55</v>
      </c>
      <c r="P415" s="1861"/>
      <c r="Q415" s="1861"/>
      <c r="R415" s="1861"/>
      <c r="S415" s="1861"/>
      <c r="T415" s="1861"/>
      <c r="U415" s="1861"/>
      <c r="V415" s="1861"/>
      <c r="W415" s="1861"/>
      <c r="X415" s="1861"/>
      <c r="Y415" s="1861"/>
      <c r="Z415" s="466">
        <v>0</v>
      </c>
      <c r="AA415" s="466">
        <v>55</v>
      </c>
      <c r="AB415" s="21">
        <v>55</v>
      </c>
      <c r="AC415" s="21"/>
      <c r="AD415" s="21">
        <v>13.75</v>
      </c>
      <c r="AE415" s="21">
        <v>13.75</v>
      </c>
      <c r="AF415" s="21">
        <v>0</v>
      </c>
      <c r="AG415" s="21">
        <v>13.75</v>
      </c>
      <c r="AH415" s="21">
        <v>13.75</v>
      </c>
      <c r="AI415" s="1861"/>
      <c r="AJ415" s="1941"/>
      <c r="AK415" s="668" t="s">
        <v>12485</v>
      </c>
      <c r="AL415" s="2604">
        <v>0.25</v>
      </c>
      <c r="AM415" s="668">
        <v>0</v>
      </c>
    </row>
    <row r="416" spans="1:39" ht="31.5">
      <c r="A416" s="1862">
        <v>2782</v>
      </c>
      <c r="B416" s="664" t="s">
        <v>7010</v>
      </c>
      <c r="C416" s="1865" t="s">
        <v>7011</v>
      </c>
      <c r="D416" s="1941" t="s">
        <v>3091</v>
      </c>
      <c r="E416" s="1941" t="s">
        <v>145</v>
      </c>
      <c r="F416" s="1866" t="s">
        <v>115</v>
      </c>
      <c r="G416" s="1945">
        <v>40</v>
      </c>
      <c r="H416" s="668">
        <v>0</v>
      </c>
      <c r="I416" s="1955">
        <v>0</v>
      </c>
      <c r="J416" s="668">
        <v>0</v>
      </c>
      <c r="K416" s="668">
        <v>0</v>
      </c>
      <c r="L416" s="668">
        <v>40</v>
      </c>
      <c r="M416" s="668">
        <v>0</v>
      </c>
      <c r="N416" s="668">
        <v>20</v>
      </c>
      <c r="O416" s="1861">
        <v>20</v>
      </c>
      <c r="P416" s="1861"/>
      <c r="Q416" s="1861"/>
      <c r="R416" s="1861"/>
      <c r="S416" s="1861"/>
      <c r="T416" s="1861"/>
      <c r="U416" s="1861"/>
      <c r="V416" s="1861"/>
      <c r="W416" s="1861"/>
      <c r="X416" s="1861"/>
      <c r="Y416" s="1861"/>
      <c r="Z416" s="466">
        <v>0</v>
      </c>
      <c r="AA416" s="466">
        <v>20</v>
      </c>
      <c r="AB416" s="21">
        <v>20</v>
      </c>
      <c r="AC416" s="21"/>
      <c r="AD416" s="21">
        <v>5</v>
      </c>
      <c r="AE416" s="21">
        <v>5</v>
      </c>
      <c r="AF416" s="21">
        <v>0</v>
      </c>
      <c r="AG416" s="21">
        <v>5</v>
      </c>
      <c r="AH416" s="21">
        <v>5</v>
      </c>
      <c r="AI416" s="1861"/>
      <c r="AJ416" s="1941"/>
      <c r="AK416" s="668" t="s">
        <v>12485</v>
      </c>
      <c r="AL416" s="2604">
        <v>0.25</v>
      </c>
      <c r="AM416" s="668">
        <v>0</v>
      </c>
    </row>
    <row r="417" spans="1:39" ht="31.5">
      <c r="A417" s="1862">
        <v>2783</v>
      </c>
      <c r="B417" s="664" t="s">
        <v>7012</v>
      </c>
      <c r="C417" s="1865" t="s">
        <v>7013</v>
      </c>
      <c r="D417" s="1941" t="s">
        <v>39</v>
      </c>
      <c r="E417" s="1941" t="s">
        <v>145</v>
      </c>
      <c r="F417" s="1866" t="s">
        <v>115</v>
      </c>
      <c r="G417" s="1945">
        <v>80</v>
      </c>
      <c r="H417" s="668">
        <v>0</v>
      </c>
      <c r="I417" s="1955">
        <v>0</v>
      </c>
      <c r="J417" s="668">
        <v>0</v>
      </c>
      <c r="K417" s="668">
        <v>0</v>
      </c>
      <c r="L417" s="668">
        <v>80</v>
      </c>
      <c r="M417" s="668">
        <v>0</v>
      </c>
      <c r="N417" s="668">
        <v>40</v>
      </c>
      <c r="O417" s="1861">
        <v>40</v>
      </c>
      <c r="P417" s="1861"/>
      <c r="Q417" s="1861"/>
      <c r="R417" s="1861"/>
      <c r="S417" s="1861"/>
      <c r="T417" s="1861"/>
      <c r="U417" s="1861"/>
      <c r="V417" s="1861"/>
      <c r="W417" s="1861"/>
      <c r="X417" s="1861"/>
      <c r="Y417" s="1861"/>
      <c r="Z417" s="466">
        <v>0</v>
      </c>
      <c r="AA417" s="466">
        <v>40</v>
      </c>
      <c r="AB417" s="21">
        <v>40</v>
      </c>
      <c r="AC417" s="21"/>
      <c r="AD417" s="21">
        <v>10</v>
      </c>
      <c r="AE417" s="21">
        <v>10</v>
      </c>
      <c r="AF417" s="21">
        <v>0</v>
      </c>
      <c r="AG417" s="21">
        <v>9.7749290000000002</v>
      </c>
      <c r="AH417" s="21">
        <v>9.7749290000000002</v>
      </c>
      <c r="AI417" s="1861"/>
      <c r="AJ417" s="1941"/>
      <c r="AK417" s="668" t="s">
        <v>12797</v>
      </c>
      <c r="AL417" s="2604">
        <v>0.25</v>
      </c>
      <c r="AM417" s="668">
        <v>0</v>
      </c>
    </row>
    <row r="418" spans="1:39" ht="31.5">
      <c r="A418" s="1862">
        <v>2784</v>
      </c>
      <c r="B418" s="664" t="s">
        <v>7014</v>
      </c>
      <c r="C418" s="1865" t="s">
        <v>7015</v>
      </c>
      <c r="D418" s="1941" t="s">
        <v>3091</v>
      </c>
      <c r="E418" s="1941" t="s">
        <v>7081</v>
      </c>
      <c r="F418" s="1866" t="s">
        <v>115</v>
      </c>
      <c r="G418" s="1945">
        <v>76.037000000000006</v>
      </c>
      <c r="H418" s="668">
        <v>0</v>
      </c>
      <c r="I418" s="1955">
        <v>0</v>
      </c>
      <c r="J418" s="668">
        <v>0</v>
      </c>
      <c r="K418" s="668">
        <v>0</v>
      </c>
      <c r="L418" s="668">
        <v>76.037000000000006</v>
      </c>
      <c r="M418" s="668">
        <v>38.017000000000003</v>
      </c>
      <c r="N418" s="668">
        <v>0</v>
      </c>
      <c r="O418" s="1861">
        <v>38.017000000000003</v>
      </c>
      <c r="P418" s="1861"/>
      <c r="Q418" s="1861"/>
      <c r="R418" s="1861"/>
      <c r="S418" s="1861"/>
      <c r="T418" s="1861"/>
      <c r="U418" s="1861"/>
      <c r="V418" s="1861"/>
      <c r="W418" s="1861"/>
      <c r="X418" s="1861"/>
      <c r="Y418" s="1861"/>
      <c r="Z418" s="466">
        <v>38.017000000000003</v>
      </c>
      <c r="AA418" s="466">
        <v>0</v>
      </c>
      <c r="AB418" s="21">
        <v>38.017000000000003</v>
      </c>
      <c r="AC418" s="21">
        <v>9.5039999999999996</v>
      </c>
      <c r="AD418" s="21"/>
      <c r="AE418" s="21">
        <v>9.5039999999999996</v>
      </c>
      <c r="AF418" s="21">
        <v>9.5039999999999996</v>
      </c>
      <c r="AG418" s="21">
        <v>0</v>
      </c>
      <c r="AH418" s="21">
        <v>9.5039999999999996</v>
      </c>
      <c r="AI418" s="1861"/>
      <c r="AJ418" s="1941"/>
      <c r="AK418" s="668" t="s">
        <v>10455</v>
      </c>
      <c r="AL418" s="2604">
        <v>0.25</v>
      </c>
      <c r="AM418" s="668">
        <v>0</v>
      </c>
    </row>
    <row r="419" spans="1:39" ht="31.5">
      <c r="A419" s="1862">
        <v>2785</v>
      </c>
      <c r="B419" s="664" t="s">
        <v>7016</v>
      </c>
      <c r="C419" s="1865" t="s">
        <v>7017</v>
      </c>
      <c r="D419" s="1941" t="s">
        <v>266</v>
      </c>
      <c r="E419" s="1941" t="s">
        <v>145</v>
      </c>
      <c r="F419" s="1866" t="s">
        <v>115</v>
      </c>
      <c r="G419" s="1945">
        <v>90</v>
      </c>
      <c r="H419" s="668">
        <v>0</v>
      </c>
      <c r="I419" s="1955">
        <v>0</v>
      </c>
      <c r="J419" s="668">
        <v>0</v>
      </c>
      <c r="K419" s="668">
        <v>0</v>
      </c>
      <c r="L419" s="668">
        <v>90</v>
      </c>
      <c r="M419" s="668">
        <v>0</v>
      </c>
      <c r="N419" s="668">
        <v>45</v>
      </c>
      <c r="O419" s="1861">
        <v>45</v>
      </c>
      <c r="P419" s="1861"/>
      <c r="Q419" s="1861"/>
      <c r="R419" s="1861"/>
      <c r="S419" s="1861"/>
      <c r="T419" s="1861"/>
      <c r="U419" s="1861"/>
      <c r="V419" s="1861"/>
      <c r="W419" s="1861"/>
      <c r="X419" s="1861"/>
      <c r="Y419" s="1861"/>
      <c r="Z419" s="466">
        <v>0</v>
      </c>
      <c r="AA419" s="466">
        <v>45</v>
      </c>
      <c r="AB419" s="21">
        <v>45</v>
      </c>
      <c r="AC419" s="21"/>
      <c r="AD419" s="21">
        <v>11.25</v>
      </c>
      <c r="AE419" s="21">
        <v>11.25</v>
      </c>
      <c r="AF419" s="21">
        <v>0</v>
      </c>
      <c r="AG419" s="21">
        <v>11.25</v>
      </c>
      <c r="AH419" s="21">
        <v>11.25</v>
      </c>
      <c r="AI419" s="1861"/>
      <c r="AJ419" s="1941"/>
      <c r="AK419" s="668" t="s">
        <v>12727</v>
      </c>
      <c r="AL419" s="2604">
        <v>0.25</v>
      </c>
      <c r="AM419" s="668">
        <v>0</v>
      </c>
    </row>
    <row r="420" spans="1:39" ht="47.25">
      <c r="A420" s="1862">
        <v>2786</v>
      </c>
      <c r="B420" s="664" t="s">
        <v>7018</v>
      </c>
      <c r="C420" s="1865" t="s">
        <v>7019</v>
      </c>
      <c r="D420" s="1941" t="s">
        <v>7020</v>
      </c>
      <c r="E420" s="1941" t="s">
        <v>145</v>
      </c>
      <c r="F420" s="1866" t="s">
        <v>115</v>
      </c>
      <c r="G420" s="1945">
        <v>90</v>
      </c>
      <c r="H420" s="668">
        <v>0</v>
      </c>
      <c r="I420" s="1955">
        <v>0</v>
      </c>
      <c r="J420" s="668">
        <v>0</v>
      </c>
      <c r="K420" s="668">
        <v>0</v>
      </c>
      <c r="L420" s="668">
        <v>90</v>
      </c>
      <c r="M420" s="668">
        <v>0</v>
      </c>
      <c r="N420" s="668">
        <v>45</v>
      </c>
      <c r="O420" s="1861">
        <v>45</v>
      </c>
      <c r="P420" s="1861"/>
      <c r="Q420" s="1861"/>
      <c r="R420" s="1861"/>
      <c r="S420" s="1861"/>
      <c r="T420" s="1861"/>
      <c r="U420" s="1861"/>
      <c r="V420" s="1861"/>
      <c r="W420" s="1861"/>
      <c r="X420" s="1861"/>
      <c r="Y420" s="1861"/>
      <c r="Z420" s="466">
        <v>0</v>
      </c>
      <c r="AA420" s="466">
        <v>45</v>
      </c>
      <c r="AB420" s="21">
        <v>45</v>
      </c>
      <c r="AC420" s="21"/>
      <c r="AD420" s="21"/>
      <c r="AE420" s="21">
        <v>0</v>
      </c>
      <c r="AF420" s="21">
        <v>0</v>
      </c>
      <c r="AG420" s="21">
        <v>0</v>
      </c>
      <c r="AH420" s="21">
        <v>0</v>
      </c>
      <c r="AI420" s="1861"/>
      <c r="AJ420" s="1941" t="s">
        <v>145</v>
      </c>
      <c r="AK420" s="1861"/>
      <c r="AL420" s="2604">
        <v>0.25</v>
      </c>
      <c r="AM420" s="668">
        <v>0</v>
      </c>
    </row>
    <row r="421" spans="1:39" ht="47.25">
      <c r="A421" s="1862">
        <v>2787</v>
      </c>
      <c r="B421" s="664" t="s">
        <v>7021</v>
      </c>
      <c r="C421" s="1865" t="s">
        <v>7022</v>
      </c>
      <c r="D421" s="1941" t="s">
        <v>7023</v>
      </c>
      <c r="E421" s="1941" t="s">
        <v>145</v>
      </c>
      <c r="F421" s="1866" t="s">
        <v>115</v>
      </c>
      <c r="G421" s="1945">
        <v>86</v>
      </c>
      <c r="H421" s="668">
        <v>0</v>
      </c>
      <c r="I421" s="1955">
        <v>0</v>
      </c>
      <c r="J421" s="668">
        <v>0</v>
      </c>
      <c r="K421" s="668">
        <v>0</v>
      </c>
      <c r="L421" s="668">
        <v>86</v>
      </c>
      <c r="M421" s="668">
        <v>0</v>
      </c>
      <c r="N421" s="668">
        <v>43</v>
      </c>
      <c r="O421" s="1861">
        <v>43</v>
      </c>
      <c r="P421" s="1861"/>
      <c r="Q421" s="1861"/>
      <c r="R421" s="1861"/>
      <c r="S421" s="1861"/>
      <c r="T421" s="1861"/>
      <c r="U421" s="1861"/>
      <c r="V421" s="1861"/>
      <c r="W421" s="1861"/>
      <c r="X421" s="1861"/>
      <c r="Y421" s="1861"/>
      <c r="Z421" s="466">
        <v>0</v>
      </c>
      <c r="AA421" s="466">
        <v>43</v>
      </c>
      <c r="AB421" s="21">
        <v>43</v>
      </c>
      <c r="AC421" s="21"/>
      <c r="AD421" s="21">
        <v>10.75</v>
      </c>
      <c r="AE421" s="21">
        <v>10.75</v>
      </c>
      <c r="AF421" s="21">
        <v>0</v>
      </c>
      <c r="AG421" s="21">
        <v>10.733275000000001</v>
      </c>
      <c r="AH421" s="21">
        <v>10.733275000000001</v>
      </c>
      <c r="AI421" s="1861"/>
      <c r="AJ421" s="1941"/>
      <c r="AK421" s="668" t="s">
        <v>12797</v>
      </c>
      <c r="AL421" s="2604">
        <v>0.25</v>
      </c>
      <c r="AM421" s="668">
        <v>0</v>
      </c>
    </row>
    <row r="422" spans="1:39" ht="63">
      <c r="A422" s="1862">
        <v>2788</v>
      </c>
      <c r="B422" s="664" t="s">
        <v>7024</v>
      </c>
      <c r="C422" s="1865" t="s">
        <v>7025</v>
      </c>
      <c r="D422" s="1944" t="s">
        <v>5999</v>
      </c>
      <c r="E422" s="1941" t="s">
        <v>7081</v>
      </c>
      <c r="F422" s="1866" t="s">
        <v>115</v>
      </c>
      <c r="G422" s="1945">
        <v>32</v>
      </c>
      <c r="H422" s="668">
        <v>0</v>
      </c>
      <c r="I422" s="1955">
        <v>0</v>
      </c>
      <c r="J422" s="668">
        <v>0</v>
      </c>
      <c r="K422" s="668">
        <v>0</v>
      </c>
      <c r="L422" s="668">
        <v>32</v>
      </c>
      <c r="M422" s="668">
        <v>16</v>
      </c>
      <c r="N422" s="668">
        <v>0</v>
      </c>
      <c r="O422" s="1861">
        <v>16</v>
      </c>
      <c r="P422" s="1861"/>
      <c r="Q422" s="1861"/>
      <c r="R422" s="1861"/>
      <c r="S422" s="1861"/>
      <c r="T422" s="1861"/>
      <c r="U422" s="1861"/>
      <c r="V422" s="1861"/>
      <c r="W422" s="1861"/>
      <c r="X422" s="1861"/>
      <c r="Y422" s="1861"/>
      <c r="Z422" s="466">
        <v>16</v>
      </c>
      <c r="AA422" s="466">
        <v>0</v>
      </c>
      <c r="AB422" s="21">
        <v>16</v>
      </c>
      <c r="AC422" s="21">
        <v>4</v>
      </c>
      <c r="AD422" s="21"/>
      <c r="AE422" s="21">
        <v>4</v>
      </c>
      <c r="AF422" s="21">
        <v>4</v>
      </c>
      <c r="AG422" s="21">
        <v>0</v>
      </c>
      <c r="AH422" s="21">
        <v>4</v>
      </c>
      <c r="AI422" s="1861"/>
      <c r="AJ422" s="1861"/>
      <c r="AK422" s="668" t="s">
        <v>10307</v>
      </c>
      <c r="AL422" s="2604">
        <v>0.25</v>
      </c>
      <c r="AM422" s="668">
        <v>0</v>
      </c>
    </row>
    <row r="423" spans="1:39">
      <c r="A423" s="1918"/>
      <c r="B423" s="1918"/>
      <c r="C423" s="1956" t="s">
        <v>7026</v>
      </c>
      <c r="D423" s="1926"/>
      <c r="E423" s="1930"/>
      <c r="F423" s="1958"/>
      <c r="G423" s="704">
        <v>704.03700000000003</v>
      </c>
      <c r="H423" s="704">
        <v>0</v>
      </c>
      <c r="I423" s="704">
        <v>0</v>
      </c>
      <c r="J423" s="704">
        <v>0</v>
      </c>
      <c r="K423" s="704">
        <v>0</v>
      </c>
      <c r="L423" s="704">
        <v>704.03700000000003</v>
      </c>
      <c r="M423" s="704">
        <v>154.017</v>
      </c>
      <c r="N423" s="704">
        <v>248</v>
      </c>
      <c r="O423" s="704">
        <v>402.017</v>
      </c>
      <c r="P423" s="704">
        <v>0</v>
      </c>
      <c r="Q423" s="704">
        <v>0</v>
      </c>
      <c r="R423" s="704">
        <v>0</v>
      </c>
      <c r="S423" s="704">
        <v>0</v>
      </c>
      <c r="T423" s="704">
        <v>0</v>
      </c>
      <c r="U423" s="704">
        <v>0</v>
      </c>
      <c r="V423" s="704">
        <v>0</v>
      </c>
      <c r="W423" s="704">
        <v>0</v>
      </c>
      <c r="X423" s="704">
        <v>0</v>
      </c>
      <c r="Y423" s="704">
        <v>0</v>
      </c>
      <c r="Z423" s="704">
        <v>154.017</v>
      </c>
      <c r="AA423" s="704">
        <v>248</v>
      </c>
      <c r="AB423" s="704">
        <v>402.017</v>
      </c>
      <c r="AC423" s="704">
        <v>38.503999999999998</v>
      </c>
      <c r="AD423" s="704">
        <v>50.75</v>
      </c>
      <c r="AE423" s="704">
        <v>89.253999999999991</v>
      </c>
      <c r="AF423" s="704">
        <v>38.503999999999998</v>
      </c>
      <c r="AG423" s="704">
        <v>50.508203999999999</v>
      </c>
      <c r="AH423" s="704">
        <v>89.012204000000011</v>
      </c>
      <c r="AI423" s="704">
        <v>0</v>
      </c>
      <c r="AJ423" s="2355"/>
      <c r="AK423" s="2355"/>
      <c r="AL423" s="2355"/>
      <c r="AM423" s="704">
        <v>0</v>
      </c>
    </row>
    <row r="424" spans="1:39">
      <c r="A424" s="1918"/>
      <c r="B424" s="1918"/>
      <c r="C424" s="1956" t="s">
        <v>7027</v>
      </c>
      <c r="D424" s="1926"/>
      <c r="E424" s="1930"/>
      <c r="F424" s="1958"/>
      <c r="G424" s="704">
        <v>8815.3819999999996</v>
      </c>
      <c r="H424" s="704">
        <v>5681.3899999999994</v>
      </c>
      <c r="I424" s="704">
        <v>418.74275</v>
      </c>
      <c r="J424" s="704">
        <v>0</v>
      </c>
      <c r="K424" s="704">
        <v>6100.1327499999998</v>
      </c>
      <c r="L424" s="704">
        <v>2715.2492499999998</v>
      </c>
      <c r="M424" s="704">
        <v>993.58199999999988</v>
      </c>
      <c r="N424" s="704">
        <v>248.3</v>
      </c>
      <c r="O424" s="704">
        <v>1241.8820000000001</v>
      </c>
      <c r="P424" s="704">
        <v>0</v>
      </c>
      <c r="Q424" s="704">
        <v>0</v>
      </c>
      <c r="R424" s="704">
        <v>0</v>
      </c>
      <c r="S424" s="704">
        <v>0</v>
      </c>
      <c r="T424" s="704">
        <v>0</v>
      </c>
      <c r="U424" s="704">
        <v>0</v>
      </c>
      <c r="V424" s="704">
        <v>0</v>
      </c>
      <c r="W424" s="704">
        <v>0</v>
      </c>
      <c r="X424" s="704">
        <v>0</v>
      </c>
      <c r="Y424" s="704">
        <v>0</v>
      </c>
      <c r="Z424" s="704">
        <v>993.58199999999988</v>
      </c>
      <c r="AA424" s="704">
        <v>248.3</v>
      </c>
      <c r="AB424" s="704">
        <v>1241.8820000000001</v>
      </c>
      <c r="AC424" s="704">
        <v>783.22175000000004</v>
      </c>
      <c r="AD424" s="704">
        <v>50.75</v>
      </c>
      <c r="AE424" s="704">
        <v>833.97175000000004</v>
      </c>
      <c r="AF424" s="704">
        <v>732.1216290000001</v>
      </c>
      <c r="AG424" s="704">
        <v>50.508203999999999</v>
      </c>
      <c r="AH424" s="704">
        <v>782.62983300000008</v>
      </c>
      <c r="AI424" s="704">
        <v>0</v>
      </c>
      <c r="AJ424" s="2355"/>
      <c r="AK424" s="2355"/>
      <c r="AL424" s="2355"/>
      <c r="AM424" s="704">
        <v>0</v>
      </c>
    </row>
    <row r="425" spans="1:39">
      <c r="A425" s="1918"/>
      <c r="B425" s="1918"/>
      <c r="C425" s="1956" t="s">
        <v>9220</v>
      </c>
      <c r="D425" s="1926"/>
      <c r="E425" s="1930"/>
      <c r="F425" s="1958"/>
      <c r="G425" s="704">
        <v>9444.2009999999991</v>
      </c>
      <c r="H425" s="704">
        <v>5892.0079999999998</v>
      </c>
      <c r="I425" s="704">
        <v>918.84574999999995</v>
      </c>
      <c r="J425" s="704">
        <v>0</v>
      </c>
      <c r="K425" s="704">
        <v>6810.8537500000002</v>
      </c>
      <c r="L425" s="704">
        <v>2633.3472499999998</v>
      </c>
      <c r="M425" s="704">
        <v>1461.683</v>
      </c>
      <c r="N425" s="704">
        <v>0.30000000000000004</v>
      </c>
      <c r="O425" s="704">
        <v>1461.9829999999999</v>
      </c>
      <c r="P425" s="704">
        <v>0</v>
      </c>
      <c r="Q425" s="704">
        <v>0</v>
      </c>
      <c r="R425" s="704">
        <v>0</v>
      </c>
      <c r="S425" s="704">
        <v>0</v>
      </c>
      <c r="T425" s="704">
        <v>0</v>
      </c>
      <c r="U425" s="704">
        <v>0</v>
      </c>
      <c r="V425" s="704">
        <v>0</v>
      </c>
      <c r="W425" s="704">
        <v>0</v>
      </c>
      <c r="X425" s="704">
        <v>4.8670000000000044</v>
      </c>
      <c r="Y425" s="704">
        <v>0</v>
      </c>
      <c r="Z425" s="704">
        <v>1456.8159999999998</v>
      </c>
      <c r="AA425" s="704">
        <v>0.30000000000000004</v>
      </c>
      <c r="AB425" s="704">
        <v>1457.116</v>
      </c>
      <c r="AC425" s="704">
        <v>1267.07475</v>
      </c>
      <c r="AD425" s="704">
        <v>0</v>
      </c>
      <c r="AE425" s="704">
        <v>1267.07475</v>
      </c>
      <c r="AF425" s="704">
        <v>1118.5195779999999</v>
      </c>
      <c r="AG425" s="704">
        <v>0</v>
      </c>
      <c r="AH425" s="704">
        <v>1118.5195779999999</v>
      </c>
      <c r="AI425" s="704">
        <v>0</v>
      </c>
      <c r="AJ425" s="704"/>
      <c r="AK425" s="704"/>
      <c r="AL425" s="704"/>
      <c r="AM425" s="704"/>
    </row>
    <row r="426" spans="1:39">
      <c r="A426" s="1918"/>
      <c r="B426" s="1918"/>
      <c r="C426" s="1956" t="s">
        <v>9221</v>
      </c>
      <c r="D426" s="1926"/>
      <c r="E426" s="1930"/>
      <c r="F426" s="1958"/>
      <c r="G426" s="704">
        <v>1844.037</v>
      </c>
      <c r="H426" s="704">
        <v>0</v>
      </c>
      <c r="I426" s="704">
        <v>0</v>
      </c>
      <c r="J426" s="704">
        <v>0</v>
      </c>
      <c r="K426" s="704">
        <v>0</v>
      </c>
      <c r="L426" s="704">
        <v>1844.037</v>
      </c>
      <c r="M426" s="704">
        <v>749.01700000000005</v>
      </c>
      <c r="N426" s="704">
        <v>248</v>
      </c>
      <c r="O426" s="704">
        <v>997.01700000000005</v>
      </c>
      <c r="P426" s="704">
        <v>20</v>
      </c>
      <c r="Q426" s="704">
        <v>0</v>
      </c>
      <c r="R426" s="704">
        <v>0</v>
      </c>
      <c r="S426" s="704">
        <v>0</v>
      </c>
      <c r="T426" s="704">
        <v>0</v>
      </c>
      <c r="U426" s="704">
        <v>0</v>
      </c>
      <c r="V426" s="704">
        <v>0</v>
      </c>
      <c r="W426" s="704">
        <v>0</v>
      </c>
      <c r="X426" s="704">
        <v>0</v>
      </c>
      <c r="Y426" s="704">
        <v>0</v>
      </c>
      <c r="Z426" s="704">
        <v>769.01700000000005</v>
      </c>
      <c r="AA426" s="704">
        <v>248</v>
      </c>
      <c r="AB426" s="704">
        <v>1017.0170000000001</v>
      </c>
      <c r="AC426" s="704">
        <v>196.62899999999999</v>
      </c>
      <c r="AD426" s="704">
        <v>50.75</v>
      </c>
      <c r="AE426" s="704">
        <v>247.37899999999999</v>
      </c>
      <c r="AF426" s="704">
        <v>195.949926</v>
      </c>
      <c r="AG426" s="704">
        <v>50.508203999999999</v>
      </c>
      <c r="AH426" s="704">
        <v>246.45813000000001</v>
      </c>
      <c r="AI426" s="704">
        <v>0</v>
      </c>
      <c r="AJ426" s="704"/>
      <c r="AK426" s="704"/>
      <c r="AL426" s="704"/>
      <c r="AM426" s="704"/>
    </row>
    <row r="427" spans="1:39">
      <c r="A427" s="1918"/>
      <c r="B427" s="1918"/>
      <c r="C427" s="1956" t="s">
        <v>7028</v>
      </c>
      <c r="D427" s="1926"/>
      <c r="E427" s="1930"/>
      <c r="F427" s="1958"/>
      <c r="G427" s="704">
        <v>11288.237999999999</v>
      </c>
      <c r="H427" s="704">
        <v>5892.0079999999998</v>
      </c>
      <c r="I427" s="704">
        <v>918.84574999999995</v>
      </c>
      <c r="J427" s="704">
        <v>0</v>
      </c>
      <c r="K427" s="704">
        <v>6810.8537500000002</v>
      </c>
      <c r="L427" s="704">
        <v>4477.3842500000001</v>
      </c>
      <c r="M427" s="704">
        <v>2210.6999999999998</v>
      </c>
      <c r="N427" s="704">
        <v>248.3</v>
      </c>
      <c r="O427" s="704">
        <v>2459</v>
      </c>
      <c r="P427" s="704">
        <v>20</v>
      </c>
      <c r="Q427" s="704">
        <v>0</v>
      </c>
      <c r="R427" s="704">
        <v>0</v>
      </c>
      <c r="S427" s="704">
        <v>0</v>
      </c>
      <c r="T427" s="704">
        <v>0</v>
      </c>
      <c r="U427" s="704">
        <v>0</v>
      </c>
      <c r="V427" s="704">
        <v>0</v>
      </c>
      <c r="W427" s="704">
        <v>0</v>
      </c>
      <c r="X427" s="704">
        <v>4.8670000000000044</v>
      </c>
      <c r="Y427" s="704">
        <v>0</v>
      </c>
      <c r="Z427" s="704">
        <v>2225.8329999999996</v>
      </c>
      <c r="AA427" s="704">
        <v>248.3</v>
      </c>
      <c r="AB427" s="704">
        <v>2474.1329999999998</v>
      </c>
      <c r="AC427" s="704">
        <v>1463.7037500000001</v>
      </c>
      <c r="AD427" s="704">
        <v>50.75</v>
      </c>
      <c r="AE427" s="704">
        <v>1514.4537500000001</v>
      </c>
      <c r="AF427" s="704">
        <v>1314.4695040000001</v>
      </c>
      <c r="AG427" s="704">
        <v>50.508203999999999</v>
      </c>
      <c r="AH427" s="704">
        <v>1364.9777079999999</v>
      </c>
      <c r="AI427" s="704">
        <v>0</v>
      </c>
      <c r="AJ427" s="2355"/>
      <c r="AK427" s="2355"/>
      <c r="AL427" s="2355"/>
      <c r="AM427" s="704">
        <v>0</v>
      </c>
    </row>
    <row r="428" spans="1:39" ht="16.5" thickBot="1">
      <c r="C428" s="2364" t="s">
        <v>9122</v>
      </c>
      <c r="D428" s="2365"/>
      <c r="E428" s="2365"/>
      <c r="F428" s="2365"/>
      <c r="G428" s="2366">
        <v>96790.559000000008</v>
      </c>
      <c r="H428" s="2366">
        <v>30905.420121000003</v>
      </c>
      <c r="I428" s="2366">
        <v>12011.81655</v>
      </c>
      <c r="J428" s="2366">
        <v>0</v>
      </c>
      <c r="K428" s="2366">
        <v>42917.236671000006</v>
      </c>
      <c r="L428" s="2366">
        <v>53873.32232900001</v>
      </c>
      <c r="M428" s="2366">
        <v>26491.724000000006</v>
      </c>
      <c r="N428" s="2366">
        <v>631.27600000000007</v>
      </c>
      <c r="O428" s="2366">
        <v>27123.000000000004</v>
      </c>
      <c r="P428" s="2366">
        <v>1450.1609999999998</v>
      </c>
      <c r="Q428" s="2366">
        <v>1326.5839999999998</v>
      </c>
      <c r="R428" s="2366">
        <v>0</v>
      </c>
      <c r="S428" s="2366">
        <v>0</v>
      </c>
      <c r="T428" s="2366">
        <v>0</v>
      </c>
      <c r="U428" s="2366">
        <v>0</v>
      </c>
      <c r="V428" s="2366">
        <v>116.166</v>
      </c>
      <c r="W428" s="2366">
        <v>0</v>
      </c>
      <c r="X428" s="2366">
        <v>32.091777000000022</v>
      </c>
      <c r="Y428" s="2366">
        <v>0</v>
      </c>
      <c r="Z428" s="2366">
        <v>26699.375222999999</v>
      </c>
      <c r="AA428" s="2366">
        <v>631.27600000000007</v>
      </c>
      <c r="AB428" s="2366">
        <v>27330.651223000001</v>
      </c>
      <c r="AC428" s="2366">
        <v>20906.766500000002</v>
      </c>
      <c r="AD428" s="2366">
        <v>259.49700000000001</v>
      </c>
      <c r="AE428" s="2366">
        <v>21166.263500000001</v>
      </c>
      <c r="AF428" s="2366">
        <v>19190.022282999998</v>
      </c>
      <c r="AG428" s="2366">
        <v>217.73829200000003</v>
      </c>
      <c r="AH428" s="2366">
        <v>19407.760575</v>
      </c>
      <c r="AI428" s="2366">
        <v>0</v>
      </c>
      <c r="AJ428" s="2367"/>
      <c r="AK428" s="2367"/>
      <c r="AL428" s="2367"/>
      <c r="AM428" s="2367"/>
    </row>
    <row r="429" spans="1:39" ht="16.5" thickTop="1"/>
  </sheetData>
  <autoFilter ref="A9:A428"/>
  <mergeCells count="27">
    <mergeCell ref="A1:AM1"/>
    <mergeCell ref="A2:AM2"/>
    <mergeCell ref="A4:A6"/>
    <mergeCell ref="B4:B6"/>
    <mergeCell ref="C4:C6"/>
    <mergeCell ref="D4:D6"/>
    <mergeCell ref="E4:E6"/>
    <mergeCell ref="F4:F6"/>
    <mergeCell ref="G4:G6"/>
    <mergeCell ref="H4:H6"/>
    <mergeCell ref="I4:J5"/>
    <mergeCell ref="K4:K6"/>
    <mergeCell ref="L4:L6"/>
    <mergeCell ref="M4:O5"/>
    <mergeCell ref="AM4:AM6"/>
    <mergeCell ref="AK3:AL3"/>
    <mergeCell ref="P4:S4"/>
    <mergeCell ref="T4:U5"/>
    <mergeCell ref="V4:W5"/>
    <mergeCell ref="X4:Y5"/>
    <mergeCell ref="Z4:AB5"/>
    <mergeCell ref="AL4:AL6"/>
    <mergeCell ref="AC4:AE5"/>
    <mergeCell ref="AF4:AH5"/>
    <mergeCell ref="AI4:AI6"/>
    <mergeCell ref="AJ4:AJ6"/>
    <mergeCell ref="AK4:AK6"/>
  </mergeCells>
  <conditionalFormatting sqref="B1:B8">
    <cfRule type="duplicateValues" dxfId="80" priority="16"/>
  </conditionalFormatting>
  <conditionalFormatting sqref="B9:B11">
    <cfRule type="duplicateValues" dxfId="79" priority="10"/>
  </conditionalFormatting>
  <conditionalFormatting sqref="B12:B30 B85:B86 B109:B120 B32:B39 B136:B146 B41:B82 B122:B134 B149 B151:B322 B325:B330">
    <cfRule type="duplicateValues" dxfId="78" priority="13"/>
  </conditionalFormatting>
  <conditionalFormatting sqref="B31">
    <cfRule type="duplicateValues" dxfId="77" priority="7"/>
  </conditionalFormatting>
  <conditionalFormatting sqref="B40">
    <cfRule type="duplicateValues" dxfId="76" priority="5"/>
  </conditionalFormatting>
  <conditionalFormatting sqref="B84">
    <cfRule type="duplicateValues" dxfId="75" priority="8"/>
  </conditionalFormatting>
  <conditionalFormatting sqref="B88:B108">
    <cfRule type="duplicateValues" dxfId="74" priority="1"/>
  </conditionalFormatting>
  <conditionalFormatting sqref="B121">
    <cfRule type="duplicateValues" dxfId="73" priority="4"/>
  </conditionalFormatting>
  <conditionalFormatting sqref="B129">
    <cfRule type="duplicateValues" dxfId="72" priority="9"/>
  </conditionalFormatting>
  <conditionalFormatting sqref="B135">
    <cfRule type="duplicateValues" dxfId="71" priority="6"/>
  </conditionalFormatting>
  <conditionalFormatting sqref="B138:B139">
    <cfRule type="duplicateValues" dxfId="70" priority="11"/>
  </conditionalFormatting>
  <conditionalFormatting sqref="B147:B148">
    <cfRule type="duplicateValues" dxfId="69" priority="3"/>
  </conditionalFormatting>
  <conditionalFormatting sqref="B150">
    <cfRule type="duplicateValues" dxfId="68" priority="2"/>
  </conditionalFormatting>
  <conditionalFormatting sqref="B323:B324">
    <cfRule type="duplicateValues" dxfId="67" priority="12"/>
  </conditionalFormatting>
  <conditionalFormatting sqref="B331">
    <cfRule type="duplicateValues" dxfId="66" priority="15"/>
  </conditionalFormatting>
  <conditionalFormatting sqref="B332:B334">
    <cfRule type="duplicateValues" dxfId="65" priority="14"/>
  </conditionalFormatting>
  <printOptions horizontalCentered="1"/>
  <pageMargins left="0.39370078740157483" right="0.19685039370078741" top="0.51181102362204722" bottom="0.51181102362204722" header="0.51181102362204722" footer="0.51181102362204722"/>
  <pageSetup paperSize="9" scale="55" firstPageNumber="10" fitToHeight="0" orientation="landscape" useFirstPageNumber="1" r:id="rId1"/>
  <headerFooter alignWithMargins="0">
    <oddHeader>&amp;R{&amp;P}</oddHeader>
  </headerFooter>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5">
    <tabColor theme="4"/>
  </sheetPr>
  <dimension ref="A1:AM281"/>
  <sheetViews>
    <sheetView zoomScaleNormal="100" zoomScaleSheetLayoutView="100" workbookViewId="0">
      <pane xSplit="3" ySplit="7" topLeftCell="F12" activePane="bottomRight" state="frozen"/>
      <selection activeCell="B13" sqref="B13"/>
      <selection pane="topRight" activeCell="B13" sqref="B13"/>
      <selection pane="bottomLeft" activeCell="B13" sqref="B13"/>
      <selection pane="bottomRight" activeCell="B13" sqref="B13"/>
    </sheetView>
  </sheetViews>
  <sheetFormatPr defaultColWidth="8" defaultRowHeight="15.75"/>
  <cols>
    <col min="1" max="1" width="5.625" style="114" customWidth="1"/>
    <col min="2" max="2" width="9" style="114" hidden="1" customWidth="1"/>
    <col min="3" max="3" width="39.25" style="118" customWidth="1"/>
    <col min="4" max="4" width="24.875" style="114" bestFit="1" customWidth="1"/>
    <col min="5" max="5" width="21.375" style="114" bestFit="1" customWidth="1"/>
    <col min="6" max="6" width="7.875" style="114" bestFit="1" customWidth="1"/>
    <col min="7" max="7" width="10" style="118" customWidth="1"/>
    <col min="8" max="8" width="9.75" style="118" hidden="1" customWidth="1"/>
    <col min="9" max="9" width="8" style="118" hidden="1" customWidth="1"/>
    <col min="10" max="10" width="8.875" style="118" hidden="1" customWidth="1"/>
    <col min="11" max="11" width="10.75" style="118" customWidth="1"/>
    <col min="12" max="12" width="8.875" style="118" customWidth="1"/>
    <col min="13" max="13" width="8.5" style="118" customWidth="1"/>
    <col min="14" max="14" width="8.625" style="118" customWidth="1"/>
    <col min="15" max="15" width="8.875" style="118" customWidth="1"/>
    <col min="16" max="25" width="8.875" style="118" hidden="1" customWidth="1"/>
    <col min="26" max="34" width="8.875" style="118" customWidth="1"/>
    <col min="35" max="35" width="8.875" style="118" hidden="1" customWidth="1"/>
    <col min="36" max="36" width="13.25" style="118" customWidth="1"/>
    <col min="37" max="38" width="8.875" style="118" customWidth="1"/>
    <col min="39" max="39" width="8" style="118" customWidth="1"/>
    <col min="40" max="16384" width="8" style="118"/>
  </cols>
  <sheetData>
    <row r="1" spans="1:39" ht="27">
      <c r="A1" s="3073" t="s">
        <v>8</v>
      </c>
      <c r="B1" s="3073"/>
      <c r="C1" s="3073"/>
      <c r="D1" s="3073"/>
      <c r="E1" s="3073"/>
      <c r="F1" s="3073"/>
      <c r="G1" s="3073"/>
      <c r="H1" s="3073"/>
      <c r="I1" s="3073"/>
      <c r="J1" s="3073"/>
      <c r="K1" s="3073"/>
      <c r="L1" s="3073"/>
      <c r="M1" s="3073"/>
      <c r="N1" s="3073"/>
      <c r="O1" s="3073"/>
      <c r="P1" s="3073"/>
      <c r="Q1" s="3073"/>
      <c r="R1" s="3073"/>
      <c r="S1" s="3073"/>
      <c r="T1" s="3073"/>
      <c r="U1" s="3073"/>
      <c r="V1" s="3073"/>
      <c r="W1" s="3073"/>
      <c r="X1" s="3073"/>
      <c r="Y1" s="3073"/>
      <c r="Z1" s="3073"/>
      <c r="AA1" s="3073"/>
      <c r="AB1" s="3073"/>
      <c r="AC1" s="3073"/>
      <c r="AD1" s="3073"/>
      <c r="AE1" s="3073"/>
      <c r="AF1" s="3073"/>
      <c r="AG1" s="3073"/>
      <c r="AH1" s="3073"/>
      <c r="AI1" s="3073"/>
      <c r="AJ1" s="3073"/>
      <c r="AK1" s="3073"/>
      <c r="AL1" s="3073"/>
      <c r="AM1" s="3073"/>
    </row>
    <row r="2" spans="1:39" s="113" customFormat="1" ht="25.5">
      <c r="A2" s="3074" t="s">
        <v>7029</v>
      </c>
      <c r="B2" s="3074"/>
      <c r="C2" s="3074"/>
      <c r="D2" s="3074"/>
      <c r="E2" s="3074"/>
      <c r="F2" s="3074"/>
      <c r="G2" s="3074"/>
      <c r="H2" s="3074"/>
      <c r="I2" s="3074"/>
      <c r="J2" s="3074"/>
      <c r="K2" s="3074"/>
      <c r="L2" s="3074"/>
      <c r="M2" s="3074"/>
      <c r="N2" s="3074"/>
      <c r="O2" s="3074"/>
      <c r="P2" s="3074"/>
      <c r="Q2" s="3074"/>
      <c r="R2" s="3074"/>
      <c r="S2" s="3074"/>
      <c r="T2" s="3074"/>
      <c r="U2" s="3074"/>
      <c r="V2" s="3074"/>
      <c r="W2" s="3074"/>
      <c r="X2" s="3074"/>
      <c r="Y2" s="3074"/>
      <c r="Z2" s="3074"/>
      <c r="AA2" s="3074"/>
      <c r="AB2" s="3074"/>
      <c r="AC2" s="3074"/>
      <c r="AD2" s="3074"/>
      <c r="AE2" s="3074"/>
      <c r="AF2" s="3074"/>
      <c r="AG2" s="3074"/>
      <c r="AH2" s="3074"/>
      <c r="AI2" s="3074"/>
      <c r="AJ2" s="3074"/>
      <c r="AK2" s="3074"/>
      <c r="AL2" s="3074"/>
      <c r="AM2" s="3074"/>
    </row>
    <row r="3" spans="1:39" ht="15.75" customHeight="1">
      <c r="C3" s="114"/>
      <c r="G3" s="114"/>
      <c r="H3" s="114"/>
      <c r="I3" s="114"/>
      <c r="J3" s="114"/>
      <c r="K3" s="114"/>
      <c r="L3" s="114"/>
      <c r="M3" s="114"/>
      <c r="N3" s="114"/>
      <c r="O3" s="114"/>
      <c r="P3" s="4"/>
      <c r="Q3" s="4"/>
      <c r="R3" s="4"/>
      <c r="S3" s="4"/>
      <c r="T3" s="4"/>
      <c r="U3" s="4"/>
      <c r="V3" s="4"/>
      <c r="W3" s="4"/>
      <c r="X3" s="4"/>
      <c r="Y3" s="4"/>
      <c r="Z3" s="4"/>
      <c r="AA3" s="4"/>
      <c r="AB3" s="4"/>
      <c r="AC3" s="4"/>
      <c r="AD3" s="4"/>
      <c r="AE3" s="4"/>
      <c r="AF3" s="4"/>
      <c r="AG3" s="4"/>
      <c r="AH3" s="4"/>
      <c r="AI3" s="4"/>
      <c r="AJ3" s="4"/>
      <c r="AK3" s="3024" t="s">
        <v>9121</v>
      </c>
      <c r="AL3" s="3024"/>
      <c r="AM3" s="238"/>
    </row>
    <row r="4" spans="1:39" ht="21" customHeight="1">
      <c r="A4" s="3070" t="s">
        <v>10</v>
      </c>
      <c r="B4" s="3085" t="s">
        <v>11</v>
      </c>
      <c r="C4" s="3070" t="s">
        <v>3146</v>
      </c>
      <c r="D4" s="3070" t="s">
        <v>13</v>
      </c>
      <c r="E4" s="3075" t="s">
        <v>302</v>
      </c>
      <c r="F4" s="3070" t="s">
        <v>14</v>
      </c>
      <c r="G4" s="3070" t="s">
        <v>15</v>
      </c>
      <c r="H4" s="3070" t="s">
        <v>117</v>
      </c>
      <c r="I4" s="3078" t="s">
        <v>118</v>
      </c>
      <c r="J4" s="3079"/>
      <c r="K4" s="3078" t="s">
        <v>119</v>
      </c>
      <c r="L4" s="3070" t="s">
        <v>120</v>
      </c>
      <c r="M4" s="3065" t="s">
        <v>116</v>
      </c>
      <c r="N4" s="3065"/>
      <c r="O4" s="3066"/>
      <c r="P4" s="3028" t="s">
        <v>9118</v>
      </c>
      <c r="Q4" s="3029"/>
      <c r="R4" s="3029"/>
      <c r="S4" s="3030"/>
      <c r="T4" s="3031" t="s">
        <v>9107</v>
      </c>
      <c r="U4" s="3032"/>
      <c r="V4" s="3031" t="s">
        <v>9108</v>
      </c>
      <c r="W4" s="3032"/>
      <c r="X4" s="3031" t="s">
        <v>9109</v>
      </c>
      <c r="Y4" s="3032"/>
      <c r="Z4" s="3035" t="s">
        <v>9119</v>
      </c>
      <c r="AA4" s="3036"/>
      <c r="AB4" s="3037"/>
      <c r="AC4" s="3035" t="s">
        <v>9120</v>
      </c>
      <c r="AD4" s="3036"/>
      <c r="AE4" s="3037"/>
      <c r="AF4" s="3041" t="s">
        <v>9110</v>
      </c>
      <c r="AG4" s="3042"/>
      <c r="AH4" s="3043"/>
      <c r="AI4" s="3025" t="s">
        <v>9111</v>
      </c>
      <c r="AJ4" s="3025" t="s">
        <v>9112</v>
      </c>
      <c r="AK4" s="3025" t="s">
        <v>9113</v>
      </c>
      <c r="AL4" s="3025" t="s">
        <v>9114</v>
      </c>
      <c r="AM4" s="3070" t="s">
        <v>16</v>
      </c>
    </row>
    <row r="5" spans="1:39" ht="29.25" customHeight="1">
      <c r="A5" s="3071"/>
      <c r="B5" s="3086"/>
      <c r="C5" s="3071"/>
      <c r="D5" s="3071"/>
      <c r="E5" s="3071"/>
      <c r="F5" s="3071"/>
      <c r="G5" s="3071"/>
      <c r="H5" s="3071"/>
      <c r="I5" s="3080"/>
      <c r="J5" s="3081"/>
      <c r="K5" s="3082"/>
      <c r="L5" s="3071"/>
      <c r="M5" s="3068"/>
      <c r="N5" s="3068"/>
      <c r="O5" s="3069"/>
      <c r="P5" s="2289" t="s">
        <v>2</v>
      </c>
      <c r="Q5" s="2289" t="s">
        <v>2</v>
      </c>
      <c r="R5" s="2290" t="s">
        <v>3</v>
      </c>
      <c r="S5" s="2290" t="s">
        <v>3</v>
      </c>
      <c r="T5" s="3033"/>
      <c r="U5" s="3034"/>
      <c r="V5" s="3033"/>
      <c r="W5" s="3034"/>
      <c r="X5" s="3033"/>
      <c r="Y5" s="3034"/>
      <c r="Z5" s="3038"/>
      <c r="AA5" s="3039"/>
      <c r="AB5" s="3040"/>
      <c r="AC5" s="3038"/>
      <c r="AD5" s="3039"/>
      <c r="AE5" s="3040"/>
      <c r="AF5" s="3044"/>
      <c r="AG5" s="3045"/>
      <c r="AH5" s="3046"/>
      <c r="AI5" s="3026"/>
      <c r="AJ5" s="3026"/>
      <c r="AK5" s="3026"/>
      <c r="AL5" s="3026"/>
      <c r="AM5" s="3071"/>
    </row>
    <row r="6" spans="1:39" ht="31.5" customHeight="1">
      <c r="A6" s="3072"/>
      <c r="B6" s="3087"/>
      <c r="C6" s="3072"/>
      <c r="D6" s="3072"/>
      <c r="E6" s="3072"/>
      <c r="F6" s="3072"/>
      <c r="G6" s="3072"/>
      <c r="H6" s="3072"/>
      <c r="I6" s="120" t="s">
        <v>1</v>
      </c>
      <c r="J6" s="121" t="s">
        <v>17</v>
      </c>
      <c r="K6" s="3080"/>
      <c r="L6" s="3072"/>
      <c r="M6" s="122" t="s">
        <v>2</v>
      </c>
      <c r="N6" s="123" t="s">
        <v>3</v>
      </c>
      <c r="O6" s="123" t="s">
        <v>1</v>
      </c>
      <c r="P6" s="2289" t="s">
        <v>9115</v>
      </c>
      <c r="Q6" s="2290" t="s">
        <v>9116</v>
      </c>
      <c r="R6" s="2289" t="s">
        <v>9115</v>
      </c>
      <c r="S6" s="2290" t="s">
        <v>9116</v>
      </c>
      <c r="T6" s="2289" t="s">
        <v>2</v>
      </c>
      <c r="U6" s="2290" t="s">
        <v>3</v>
      </c>
      <c r="V6" s="2289" t="s">
        <v>2</v>
      </c>
      <c r="W6" s="2290" t="s">
        <v>3</v>
      </c>
      <c r="X6" s="2289" t="s">
        <v>2</v>
      </c>
      <c r="Y6" s="2290" t="s">
        <v>3</v>
      </c>
      <c r="Z6" s="2289" t="s">
        <v>2</v>
      </c>
      <c r="AA6" s="2290" t="s">
        <v>3</v>
      </c>
      <c r="AB6" s="2290" t="s">
        <v>1</v>
      </c>
      <c r="AC6" s="2289" t="s">
        <v>2</v>
      </c>
      <c r="AD6" s="2290" t="s">
        <v>3</v>
      </c>
      <c r="AE6" s="2290" t="s">
        <v>1</v>
      </c>
      <c r="AF6" s="2291" t="s">
        <v>9117</v>
      </c>
      <c r="AG6" s="2291" t="s">
        <v>3</v>
      </c>
      <c r="AH6" s="2291" t="s">
        <v>1</v>
      </c>
      <c r="AI6" s="3027"/>
      <c r="AJ6" s="3027"/>
      <c r="AK6" s="3027"/>
      <c r="AL6" s="3027"/>
      <c r="AM6" s="3072"/>
    </row>
    <row r="7" spans="1:39" ht="15.75" customHeight="1">
      <c r="A7" s="123">
        <v>1</v>
      </c>
      <c r="B7" s="262">
        <v>2</v>
      </c>
      <c r="C7" s="155">
        <v>3</v>
      </c>
      <c r="D7" s="123">
        <v>4</v>
      </c>
      <c r="E7" s="122">
        <v>5</v>
      </c>
      <c r="F7" s="122">
        <v>6</v>
      </c>
      <c r="G7" s="122">
        <v>7</v>
      </c>
      <c r="H7" s="1962">
        <v>8</v>
      </c>
      <c r="I7" s="123">
        <v>9</v>
      </c>
      <c r="J7" s="122">
        <v>10</v>
      </c>
      <c r="K7" s="123">
        <v>11</v>
      </c>
      <c r="L7" s="123">
        <v>12</v>
      </c>
      <c r="M7" s="123">
        <v>13</v>
      </c>
      <c r="N7" s="123">
        <v>14</v>
      </c>
      <c r="O7" s="123">
        <v>15</v>
      </c>
      <c r="P7" s="2292">
        <v>16</v>
      </c>
      <c r="Q7" s="2292">
        <v>17</v>
      </c>
      <c r="R7" s="2292">
        <v>18</v>
      </c>
      <c r="S7" s="2292">
        <v>19</v>
      </c>
      <c r="T7" s="2292">
        <v>20</v>
      </c>
      <c r="U7" s="2292">
        <v>21</v>
      </c>
      <c r="V7" s="2292">
        <v>22</v>
      </c>
      <c r="W7" s="2292">
        <v>23</v>
      </c>
      <c r="X7" s="2292">
        <v>24</v>
      </c>
      <c r="Y7" s="2292">
        <v>25</v>
      </c>
      <c r="Z7" s="2292">
        <v>10</v>
      </c>
      <c r="AA7" s="2292">
        <v>11</v>
      </c>
      <c r="AB7" s="2292">
        <v>12</v>
      </c>
      <c r="AC7" s="2292">
        <v>9</v>
      </c>
      <c r="AD7" s="2292">
        <v>10</v>
      </c>
      <c r="AE7" s="2292">
        <v>11</v>
      </c>
      <c r="AF7" s="2292">
        <v>12</v>
      </c>
      <c r="AG7" s="2292">
        <v>13</v>
      </c>
      <c r="AH7" s="2292">
        <v>14</v>
      </c>
      <c r="AI7" s="2292">
        <v>15</v>
      </c>
      <c r="AJ7" s="2292">
        <v>15</v>
      </c>
      <c r="AK7" s="2292">
        <v>16</v>
      </c>
      <c r="AL7" s="2292">
        <v>17</v>
      </c>
      <c r="AM7" s="123">
        <v>16</v>
      </c>
    </row>
    <row r="8" spans="1:39" ht="22.5" customHeight="1">
      <c r="C8" s="114"/>
      <c r="G8" s="114"/>
      <c r="H8" s="114"/>
      <c r="I8" s="114"/>
      <c r="J8" s="114"/>
      <c r="K8" s="114"/>
      <c r="L8" s="114"/>
      <c r="M8" s="114"/>
      <c r="N8" s="114"/>
      <c r="O8" s="114"/>
      <c r="P8" s="114"/>
      <c r="Q8" s="114"/>
      <c r="R8" s="114"/>
      <c r="S8" s="114"/>
      <c r="T8" s="114"/>
      <c r="U8" s="114"/>
      <c r="V8" s="114"/>
      <c r="W8" s="114"/>
      <c r="X8" s="114"/>
      <c r="Y8" s="114"/>
      <c r="Z8" s="114"/>
      <c r="AA8" s="114"/>
      <c r="AB8" s="114"/>
      <c r="AC8" s="114"/>
      <c r="AD8" s="114"/>
      <c r="AE8" s="114"/>
      <c r="AF8" s="114"/>
      <c r="AG8" s="114"/>
      <c r="AH8" s="114"/>
      <c r="AI8" s="114"/>
      <c r="AJ8" s="114"/>
      <c r="AK8" s="114"/>
      <c r="AL8" s="114"/>
      <c r="AM8" s="114"/>
    </row>
    <row r="9" spans="1:39">
      <c r="C9" s="208" t="s">
        <v>1620</v>
      </c>
      <c r="G9" s="114"/>
      <c r="H9" s="114"/>
      <c r="I9" s="114"/>
      <c r="J9" s="114"/>
      <c r="K9" s="114"/>
      <c r="L9" s="114"/>
      <c r="M9" s="114"/>
      <c r="N9" s="114"/>
      <c r="O9" s="114"/>
      <c r="P9" s="114"/>
      <c r="Q9" s="114"/>
      <c r="R9" s="114"/>
      <c r="S9" s="114"/>
      <c r="T9" s="114"/>
      <c r="U9" s="114"/>
      <c r="V9" s="114"/>
      <c r="W9" s="114"/>
      <c r="X9" s="114"/>
      <c r="Y9" s="114"/>
      <c r="Z9" s="114"/>
      <c r="AA9" s="114"/>
      <c r="AB9" s="114"/>
      <c r="AC9" s="114"/>
      <c r="AD9" s="114"/>
      <c r="AE9" s="114"/>
      <c r="AF9" s="114"/>
      <c r="AG9" s="114"/>
      <c r="AH9" s="114"/>
      <c r="AI9" s="114"/>
      <c r="AJ9" s="114"/>
      <c r="AK9" s="114"/>
      <c r="AL9" s="114"/>
      <c r="AM9" s="114"/>
    </row>
    <row r="10" spans="1:39">
      <c r="C10" s="114"/>
      <c r="G10" s="114"/>
      <c r="H10" s="114"/>
      <c r="I10" s="114"/>
      <c r="J10" s="114"/>
      <c r="K10" s="114"/>
      <c r="L10" s="114"/>
      <c r="M10" s="114"/>
      <c r="N10" s="114"/>
      <c r="O10" s="114"/>
      <c r="P10" s="114"/>
      <c r="Q10" s="114"/>
      <c r="R10" s="114"/>
      <c r="S10" s="114"/>
      <c r="T10" s="114"/>
      <c r="U10" s="114"/>
      <c r="V10" s="114"/>
      <c r="W10" s="114"/>
      <c r="X10" s="114"/>
      <c r="Y10" s="114"/>
      <c r="Z10" s="114"/>
      <c r="AA10" s="114"/>
      <c r="AB10" s="114"/>
      <c r="AC10" s="114"/>
      <c r="AD10" s="114"/>
      <c r="AE10" s="114"/>
      <c r="AF10" s="114"/>
      <c r="AG10" s="114"/>
      <c r="AH10" s="114"/>
      <c r="AI10" s="114"/>
      <c r="AJ10" s="114"/>
      <c r="AK10" s="114"/>
      <c r="AL10" s="114"/>
      <c r="AM10" s="114"/>
    </row>
    <row r="11" spans="1:39" ht="110.25">
      <c r="A11" s="1665">
        <v>2789</v>
      </c>
      <c r="B11" s="603" t="s">
        <v>7030</v>
      </c>
      <c r="C11" s="118" t="s">
        <v>7031</v>
      </c>
      <c r="D11" s="178" t="s">
        <v>7032</v>
      </c>
      <c r="E11" s="178" t="s">
        <v>7033</v>
      </c>
      <c r="F11" s="161" t="s">
        <v>115</v>
      </c>
      <c r="G11" s="128">
        <v>1835.643</v>
      </c>
      <c r="H11" s="128">
        <v>751.6</v>
      </c>
      <c r="I11" s="128">
        <v>229.602</v>
      </c>
      <c r="J11" s="128">
        <v>0</v>
      </c>
      <c r="K11" s="128">
        <v>981.202</v>
      </c>
      <c r="L11" s="128">
        <v>854.44100000000003</v>
      </c>
      <c r="M11" s="128">
        <v>396</v>
      </c>
      <c r="N11" s="128">
        <v>8</v>
      </c>
      <c r="O11" s="174">
        <v>404</v>
      </c>
      <c r="P11" s="174"/>
      <c r="Q11" s="174"/>
      <c r="R11" s="174"/>
      <c r="S11" s="174"/>
      <c r="T11" s="174"/>
      <c r="U11" s="174"/>
      <c r="V11" s="174"/>
      <c r="W11" s="174"/>
      <c r="X11" s="174"/>
      <c r="Y11" s="174"/>
      <c r="Z11" s="466">
        <v>396</v>
      </c>
      <c r="AA11" s="466">
        <v>8</v>
      </c>
      <c r="AB11" s="21">
        <v>404</v>
      </c>
      <c r="AC11" s="21">
        <v>198</v>
      </c>
      <c r="AD11" s="21">
        <v>8</v>
      </c>
      <c r="AE11" s="21">
        <v>206</v>
      </c>
      <c r="AF11" s="21">
        <v>197.96774500000001</v>
      </c>
      <c r="AG11" s="21">
        <v>0</v>
      </c>
      <c r="AH11" s="21">
        <v>197.96774500000001</v>
      </c>
      <c r="AI11" s="174"/>
      <c r="AJ11" s="174" t="s">
        <v>9518</v>
      </c>
      <c r="AK11" s="174" t="s">
        <v>10404</v>
      </c>
      <c r="AL11" s="2605">
        <v>0.25</v>
      </c>
      <c r="AM11" s="174">
        <v>0</v>
      </c>
    </row>
    <row r="12" spans="1:39" ht="90" customHeight="1">
      <c r="A12" s="467">
        <v>2790</v>
      </c>
      <c r="B12" s="603" t="s">
        <v>7034</v>
      </c>
      <c r="C12" s="1963" t="s">
        <v>7035</v>
      </c>
      <c r="D12" s="1964" t="s">
        <v>29</v>
      </c>
      <c r="E12" s="1964" t="s">
        <v>7036</v>
      </c>
      <c r="F12" s="161" t="s">
        <v>115</v>
      </c>
      <c r="G12" s="1965">
        <v>2393.0650000000001</v>
      </c>
      <c r="H12" s="1965">
        <v>1581.0509999999999</v>
      </c>
      <c r="I12" s="1965">
        <v>200</v>
      </c>
      <c r="J12" s="1965">
        <v>0</v>
      </c>
      <c r="K12" s="1965">
        <v>1781.0509999999999</v>
      </c>
      <c r="L12" s="1965">
        <v>612.01400000000012</v>
      </c>
      <c r="M12" s="1965">
        <v>0</v>
      </c>
      <c r="N12" s="1965">
        <v>229</v>
      </c>
      <c r="O12" s="1965">
        <v>229</v>
      </c>
      <c r="P12" s="1965"/>
      <c r="Q12" s="1965"/>
      <c r="R12" s="1965"/>
      <c r="S12" s="1965"/>
      <c r="T12" s="1965"/>
      <c r="U12" s="1965">
        <v>377.54</v>
      </c>
      <c r="V12" s="1965"/>
      <c r="W12" s="1965"/>
      <c r="X12" s="1965"/>
      <c r="Y12" s="1965"/>
      <c r="Z12" s="466">
        <v>0</v>
      </c>
      <c r="AA12" s="466">
        <v>606.54</v>
      </c>
      <c r="AB12" s="21">
        <v>606.54</v>
      </c>
      <c r="AC12" s="21"/>
      <c r="AD12" s="21">
        <v>606.54</v>
      </c>
      <c r="AE12" s="21">
        <v>606.54</v>
      </c>
      <c r="AF12" s="21">
        <v>0</v>
      </c>
      <c r="AG12" s="21">
        <v>595.12002700000005</v>
      </c>
      <c r="AH12" s="21">
        <v>595.12002700000005</v>
      </c>
      <c r="AI12" s="1965"/>
      <c r="AJ12" s="2638" t="s">
        <v>9538</v>
      </c>
      <c r="AK12" s="1965" t="s">
        <v>9261</v>
      </c>
      <c r="AL12" s="2613">
        <v>0.25</v>
      </c>
      <c r="AM12" s="1966">
        <v>0</v>
      </c>
    </row>
    <row r="13" spans="1:39" ht="63">
      <c r="A13" s="467">
        <v>2791</v>
      </c>
      <c r="B13" s="603" t="s">
        <v>7037</v>
      </c>
      <c r="C13" s="130" t="s">
        <v>7038</v>
      </c>
      <c r="D13" s="178" t="s">
        <v>7039</v>
      </c>
      <c r="E13" s="178" t="s">
        <v>7040</v>
      </c>
      <c r="F13" s="161" t="s">
        <v>115</v>
      </c>
      <c r="G13" s="128">
        <v>54</v>
      </c>
      <c r="H13" s="128">
        <v>0.27</v>
      </c>
      <c r="I13" s="128">
        <v>15</v>
      </c>
      <c r="J13" s="128">
        <v>0</v>
      </c>
      <c r="K13" s="128">
        <v>15.27</v>
      </c>
      <c r="L13" s="128">
        <v>38.730000000000004</v>
      </c>
      <c r="M13" s="128">
        <v>0</v>
      </c>
      <c r="N13" s="128">
        <v>4</v>
      </c>
      <c r="O13" s="174">
        <v>4</v>
      </c>
      <c r="P13" s="174"/>
      <c r="Q13" s="174"/>
      <c r="R13" s="174"/>
      <c r="S13" s="174"/>
      <c r="T13" s="174"/>
      <c r="U13" s="174"/>
      <c r="V13" s="174"/>
      <c r="W13" s="174"/>
      <c r="X13" s="174"/>
      <c r="Y13" s="174"/>
      <c r="Z13" s="466">
        <v>0</v>
      </c>
      <c r="AA13" s="466">
        <v>4</v>
      </c>
      <c r="AB13" s="21">
        <v>4</v>
      </c>
      <c r="AC13" s="21"/>
      <c r="AD13" s="21"/>
      <c r="AE13" s="21">
        <v>0</v>
      </c>
      <c r="AF13" s="21">
        <v>0</v>
      </c>
      <c r="AG13" s="21">
        <v>0</v>
      </c>
      <c r="AH13" s="21">
        <v>0</v>
      </c>
      <c r="AI13" s="174"/>
      <c r="AJ13" s="174" t="s">
        <v>9320</v>
      </c>
      <c r="AK13" s="174"/>
      <c r="AL13" s="2605">
        <v>0.25</v>
      </c>
      <c r="AM13" s="174">
        <v>0</v>
      </c>
    </row>
    <row r="14" spans="1:39">
      <c r="A14" s="518"/>
      <c r="B14" s="518"/>
      <c r="C14" s="1963"/>
      <c r="D14" s="1964"/>
      <c r="E14" s="1964"/>
      <c r="F14" s="170"/>
      <c r="G14" s="1965"/>
      <c r="H14" s="1965"/>
      <c r="I14" s="1965"/>
      <c r="J14" s="1965"/>
      <c r="K14" s="1965"/>
      <c r="L14" s="1965"/>
      <c r="M14" s="1965"/>
      <c r="N14" s="1965"/>
      <c r="O14" s="1965"/>
      <c r="P14" s="1965"/>
      <c r="Q14" s="1965"/>
      <c r="R14" s="1965"/>
      <c r="S14" s="1965"/>
      <c r="T14" s="1965"/>
      <c r="U14" s="1965"/>
      <c r="V14" s="1965"/>
      <c r="W14" s="1965"/>
      <c r="X14" s="1965"/>
      <c r="Y14" s="1965"/>
      <c r="Z14" s="1965"/>
      <c r="AA14" s="1965"/>
      <c r="AB14" s="1965"/>
      <c r="AC14" s="1965"/>
      <c r="AD14" s="1965"/>
      <c r="AE14" s="1965"/>
      <c r="AF14" s="1965"/>
      <c r="AG14" s="1965"/>
      <c r="AH14" s="1965"/>
      <c r="AI14" s="1965"/>
      <c r="AJ14" s="1965"/>
      <c r="AK14" s="1965"/>
      <c r="AL14" s="1965"/>
      <c r="AM14" s="1966"/>
    </row>
    <row r="15" spans="1:39" ht="16.5" thickBot="1">
      <c r="A15" s="130"/>
      <c r="B15" s="130"/>
      <c r="C15" s="149" t="s">
        <v>7041</v>
      </c>
      <c r="D15" s="1685"/>
      <c r="E15" s="1685"/>
      <c r="F15" s="1685"/>
      <c r="G15" s="1967">
        <v>4282.7080000000005</v>
      </c>
      <c r="H15" s="1967">
        <v>2332.9209999999998</v>
      </c>
      <c r="I15" s="1967">
        <v>444.60199999999998</v>
      </c>
      <c r="J15" s="1967">
        <v>0</v>
      </c>
      <c r="K15" s="1967">
        <v>2777.5229999999997</v>
      </c>
      <c r="L15" s="1967">
        <v>1505.1850000000002</v>
      </c>
      <c r="M15" s="1967">
        <v>396</v>
      </c>
      <c r="N15" s="1967">
        <v>241</v>
      </c>
      <c r="O15" s="1967">
        <v>637</v>
      </c>
      <c r="P15" s="1967">
        <v>0</v>
      </c>
      <c r="Q15" s="1967">
        <v>0</v>
      </c>
      <c r="R15" s="1967">
        <v>0</v>
      </c>
      <c r="S15" s="1967">
        <v>0</v>
      </c>
      <c r="T15" s="1967">
        <v>0</v>
      </c>
      <c r="U15" s="1967">
        <v>377.54</v>
      </c>
      <c r="V15" s="1967">
        <v>0</v>
      </c>
      <c r="W15" s="1967">
        <v>0</v>
      </c>
      <c r="X15" s="1967">
        <v>0</v>
      </c>
      <c r="Y15" s="1967">
        <v>0</v>
      </c>
      <c r="Z15" s="1967">
        <v>396</v>
      </c>
      <c r="AA15" s="1967">
        <v>618.54</v>
      </c>
      <c r="AB15" s="1967">
        <v>1014.54</v>
      </c>
      <c r="AC15" s="1967">
        <v>198</v>
      </c>
      <c r="AD15" s="1967">
        <v>614.54</v>
      </c>
      <c r="AE15" s="1967">
        <v>812.54</v>
      </c>
      <c r="AF15" s="1967">
        <v>197.96774500000001</v>
      </c>
      <c r="AG15" s="1967">
        <v>595.12002700000005</v>
      </c>
      <c r="AH15" s="1967">
        <v>793.08777200000009</v>
      </c>
      <c r="AI15" s="1967">
        <v>0</v>
      </c>
      <c r="AJ15" s="257"/>
      <c r="AK15" s="257"/>
      <c r="AL15" s="257"/>
      <c r="AM15" s="1967">
        <v>0</v>
      </c>
    </row>
    <row r="16" spans="1:39" ht="16.5" thickTop="1">
      <c r="A16" s="130"/>
      <c r="B16" s="130"/>
      <c r="C16" s="130"/>
      <c r="G16" s="128"/>
      <c r="H16" s="128"/>
      <c r="I16" s="128"/>
      <c r="J16" s="128"/>
      <c r="K16" s="128"/>
      <c r="L16" s="128"/>
      <c r="M16" s="128"/>
      <c r="N16" s="128"/>
      <c r="O16" s="128"/>
      <c r="P16" s="128"/>
      <c r="Q16" s="128"/>
      <c r="R16" s="128"/>
      <c r="S16" s="128"/>
      <c r="T16" s="128"/>
      <c r="U16" s="128"/>
      <c r="V16" s="128"/>
      <c r="W16" s="128"/>
      <c r="X16" s="128"/>
      <c r="Y16" s="128"/>
      <c r="Z16" s="128"/>
      <c r="AA16" s="128"/>
      <c r="AB16" s="128"/>
      <c r="AC16" s="128"/>
      <c r="AD16" s="128"/>
      <c r="AE16" s="128"/>
      <c r="AF16" s="128"/>
      <c r="AG16" s="128"/>
      <c r="AH16" s="128"/>
      <c r="AI16" s="128"/>
      <c r="AJ16" s="128"/>
      <c r="AK16" s="128"/>
      <c r="AL16" s="128"/>
      <c r="AM16" s="128"/>
    </row>
    <row r="17" spans="1:39">
      <c r="A17" s="518"/>
      <c r="B17" s="518"/>
      <c r="C17" s="1963"/>
      <c r="D17" s="1964"/>
      <c r="E17" s="1964"/>
      <c r="F17" s="170"/>
      <c r="G17" s="1965"/>
      <c r="H17" s="1965"/>
      <c r="I17" s="1965"/>
      <c r="J17" s="1965"/>
      <c r="K17" s="1965"/>
      <c r="L17" s="1965"/>
      <c r="M17" s="1965"/>
      <c r="N17" s="1965"/>
      <c r="O17" s="1965"/>
      <c r="P17" s="1965"/>
      <c r="Q17" s="1965"/>
      <c r="R17" s="1965"/>
      <c r="S17" s="1965"/>
      <c r="T17" s="1965"/>
      <c r="U17" s="1965"/>
      <c r="V17" s="1965"/>
      <c r="W17" s="1965"/>
      <c r="X17" s="1965"/>
      <c r="Y17" s="1965"/>
      <c r="Z17" s="1965"/>
      <c r="AA17" s="1965"/>
      <c r="AB17" s="1965"/>
      <c r="AC17" s="1965"/>
      <c r="AD17" s="1965"/>
      <c r="AE17" s="1965"/>
      <c r="AF17" s="1965"/>
      <c r="AG17" s="1965"/>
      <c r="AH17" s="1965"/>
      <c r="AI17" s="1965"/>
      <c r="AJ17" s="1965"/>
      <c r="AK17" s="1965"/>
      <c r="AL17" s="1965"/>
      <c r="AM17" s="1966"/>
    </row>
    <row r="18" spans="1:39">
      <c r="C18" s="114"/>
      <c r="G18" s="128"/>
      <c r="H18" s="128"/>
      <c r="I18" s="128"/>
      <c r="J18" s="128"/>
      <c r="K18" s="128"/>
      <c r="L18" s="128"/>
      <c r="M18" s="128"/>
      <c r="N18" s="128"/>
      <c r="O18" s="128"/>
      <c r="P18" s="128"/>
      <c r="Q18" s="128"/>
      <c r="R18" s="128"/>
      <c r="S18" s="128"/>
      <c r="T18" s="128"/>
      <c r="U18" s="128"/>
      <c r="V18" s="128"/>
      <c r="W18" s="128"/>
      <c r="X18" s="128"/>
      <c r="Y18" s="128"/>
      <c r="Z18" s="128"/>
      <c r="AA18" s="128"/>
      <c r="AB18" s="128"/>
      <c r="AC18" s="128"/>
      <c r="AD18" s="128"/>
      <c r="AE18" s="128"/>
      <c r="AF18" s="128"/>
      <c r="AG18" s="128"/>
      <c r="AH18" s="128"/>
      <c r="AI18" s="128"/>
      <c r="AJ18" s="128"/>
      <c r="AK18" s="128"/>
      <c r="AL18" s="128"/>
      <c r="AM18" s="128"/>
    </row>
    <row r="19" spans="1:39">
      <c r="C19" s="114"/>
      <c r="G19" s="128"/>
      <c r="H19" s="128"/>
      <c r="I19" s="128"/>
      <c r="J19" s="128"/>
      <c r="K19" s="128"/>
      <c r="L19" s="128"/>
      <c r="M19" s="128"/>
      <c r="N19" s="128"/>
      <c r="O19" s="128"/>
      <c r="P19" s="128"/>
      <c r="Q19" s="128"/>
      <c r="R19" s="128"/>
      <c r="S19" s="128"/>
      <c r="T19" s="128"/>
      <c r="U19" s="128"/>
      <c r="V19" s="128"/>
      <c r="W19" s="128"/>
      <c r="X19" s="128"/>
      <c r="Y19" s="128"/>
      <c r="Z19" s="128"/>
      <c r="AA19" s="128"/>
      <c r="AB19" s="128"/>
      <c r="AC19" s="128"/>
      <c r="AD19" s="128"/>
      <c r="AE19" s="128"/>
      <c r="AF19" s="128"/>
      <c r="AG19" s="128"/>
      <c r="AH19" s="128"/>
      <c r="AI19" s="128"/>
      <c r="AJ19" s="128"/>
      <c r="AK19" s="128"/>
      <c r="AL19" s="128"/>
      <c r="AM19" s="128"/>
    </row>
    <row r="20" spans="1:39">
      <c r="C20" s="114"/>
      <c r="G20" s="128"/>
      <c r="H20" s="128"/>
      <c r="I20" s="128"/>
      <c r="J20" s="128"/>
      <c r="K20" s="128"/>
      <c r="L20" s="128"/>
      <c r="M20" s="128"/>
      <c r="N20" s="128"/>
      <c r="O20" s="128"/>
      <c r="P20" s="128"/>
      <c r="Q20" s="128"/>
      <c r="R20" s="128"/>
      <c r="S20" s="128"/>
      <c r="T20" s="128"/>
      <c r="U20" s="128"/>
      <c r="V20" s="128"/>
      <c r="W20" s="128"/>
      <c r="X20" s="128"/>
      <c r="Y20" s="128"/>
      <c r="Z20" s="128"/>
      <c r="AA20" s="128"/>
      <c r="AB20" s="128"/>
      <c r="AC20" s="128"/>
      <c r="AD20" s="128"/>
      <c r="AE20" s="128"/>
      <c r="AF20" s="128"/>
      <c r="AG20" s="128"/>
      <c r="AH20" s="128"/>
      <c r="AI20" s="128"/>
      <c r="AJ20" s="128"/>
      <c r="AK20" s="128"/>
      <c r="AL20" s="128"/>
      <c r="AM20" s="128"/>
    </row>
    <row r="21" spans="1:39">
      <c r="C21" s="114"/>
      <c r="G21" s="128"/>
      <c r="H21" s="128"/>
      <c r="I21" s="128"/>
      <c r="J21" s="128"/>
      <c r="K21" s="128"/>
      <c r="L21" s="128"/>
      <c r="M21" s="128"/>
      <c r="N21" s="128"/>
      <c r="O21" s="128"/>
      <c r="P21" s="128"/>
      <c r="Q21" s="128"/>
      <c r="R21" s="128"/>
      <c r="S21" s="128"/>
      <c r="T21" s="128"/>
      <c r="U21" s="128"/>
      <c r="V21" s="128"/>
      <c r="W21" s="128"/>
      <c r="X21" s="128"/>
      <c r="Y21" s="128"/>
      <c r="Z21" s="128"/>
      <c r="AA21" s="128"/>
      <c r="AB21" s="128"/>
      <c r="AC21" s="128"/>
      <c r="AD21" s="128"/>
      <c r="AE21" s="128"/>
      <c r="AF21" s="128"/>
      <c r="AG21" s="128"/>
      <c r="AH21" s="128"/>
      <c r="AI21" s="128"/>
      <c r="AJ21" s="128"/>
      <c r="AK21" s="128"/>
      <c r="AL21" s="128"/>
      <c r="AM21" s="128"/>
    </row>
    <row r="22" spans="1:39">
      <c r="C22" s="114"/>
      <c r="G22" s="128"/>
      <c r="H22" s="128"/>
      <c r="I22" s="128"/>
      <c r="J22" s="128"/>
      <c r="K22" s="128"/>
      <c r="L22" s="128"/>
      <c r="M22" s="128"/>
      <c r="N22" s="128"/>
      <c r="O22" s="128"/>
      <c r="P22" s="128"/>
      <c r="Q22" s="128"/>
      <c r="R22" s="128"/>
      <c r="S22" s="128"/>
      <c r="T22" s="128"/>
      <c r="U22" s="128"/>
      <c r="V22" s="128"/>
      <c r="W22" s="128"/>
      <c r="X22" s="128"/>
      <c r="Y22" s="128"/>
      <c r="Z22" s="128"/>
      <c r="AA22" s="128"/>
      <c r="AB22" s="128"/>
      <c r="AC22" s="128"/>
      <c r="AD22" s="128"/>
      <c r="AE22" s="128"/>
      <c r="AF22" s="128"/>
      <c r="AG22" s="128"/>
      <c r="AH22" s="128"/>
      <c r="AI22" s="128"/>
      <c r="AJ22" s="128"/>
      <c r="AK22" s="128"/>
      <c r="AL22" s="128"/>
      <c r="AM22" s="128"/>
    </row>
    <row r="23" spans="1:39">
      <c r="C23" s="114"/>
      <c r="G23" s="128"/>
      <c r="H23" s="128"/>
      <c r="I23" s="128"/>
      <c r="J23" s="128"/>
      <c r="K23" s="128"/>
      <c r="L23" s="128"/>
      <c r="M23" s="128"/>
      <c r="N23" s="128"/>
      <c r="O23" s="128"/>
      <c r="P23" s="128"/>
      <c r="Q23" s="128"/>
      <c r="R23" s="128"/>
      <c r="S23" s="128"/>
      <c r="T23" s="128"/>
      <c r="U23" s="128"/>
      <c r="V23" s="128"/>
      <c r="W23" s="128"/>
      <c r="X23" s="128"/>
      <c r="Y23" s="128"/>
      <c r="Z23" s="128"/>
      <c r="AA23" s="128"/>
      <c r="AB23" s="128"/>
      <c r="AC23" s="128"/>
      <c r="AD23" s="128"/>
      <c r="AE23" s="128"/>
      <c r="AF23" s="128"/>
      <c r="AG23" s="128"/>
      <c r="AH23" s="128"/>
      <c r="AI23" s="128"/>
      <c r="AJ23" s="128"/>
      <c r="AK23" s="128"/>
      <c r="AL23" s="128"/>
      <c r="AM23" s="128"/>
    </row>
    <row r="24" spans="1:39">
      <c r="C24" s="114"/>
      <c r="G24" s="128"/>
      <c r="H24" s="128"/>
      <c r="I24" s="128"/>
      <c r="J24" s="128"/>
      <c r="K24" s="128"/>
      <c r="L24" s="128"/>
      <c r="M24" s="128"/>
      <c r="N24" s="128"/>
      <c r="O24" s="128"/>
      <c r="P24" s="128"/>
      <c r="Q24" s="128"/>
      <c r="R24" s="128"/>
      <c r="S24" s="128"/>
      <c r="T24" s="128"/>
      <c r="U24" s="128"/>
      <c r="V24" s="128"/>
      <c r="W24" s="128"/>
      <c r="X24" s="128"/>
      <c r="Y24" s="128"/>
      <c r="Z24" s="128"/>
      <c r="AA24" s="128"/>
      <c r="AB24" s="128"/>
      <c r="AC24" s="128"/>
      <c r="AD24" s="128"/>
      <c r="AE24" s="128"/>
      <c r="AF24" s="128"/>
      <c r="AG24" s="128"/>
      <c r="AH24" s="128"/>
      <c r="AI24" s="128"/>
      <c r="AJ24" s="128"/>
      <c r="AK24" s="128"/>
      <c r="AL24" s="128"/>
      <c r="AM24" s="128"/>
    </row>
    <row r="25" spans="1:39">
      <c r="C25" s="114"/>
      <c r="G25" s="128"/>
      <c r="H25" s="128"/>
      <c r="I25" s="128"/>
      <c r="J25" s="128"/>
      <c r="K25" s="128"/>
      <c r="L25" s="128"/>
      <c r="M25" s="128"/>
      <c r="N25" s="128"/>
      <c r="O25" s="128"/>
      <c r="P25" s="128"/>
      <c r="Q25" s="128"/>
      <c r="R25" s="128"/>
      <c r="S25" s="128"/>
      <c r="T25" s="128"/>
      <c r="U25" s="128"/>
      <c r="V25" s="128"/>
      <c r="W25" s="128"/>
      <c r="X25" s="128"/>
      <c r="Y25" s="128"/>
      <c r="Z25" s="128"/>
      <c r="AA25" s="128"/>
      <c r="AB25" s="128"/>
      <c r="AC25" s="128"/>
      <c r="AD25" s="128"/>
      <c r="AE25" s="128"/>
      <c r="AF25" s="128"/>
      <c r="AG25" s="128"/>
      <c r="AH25" s="128"/>
      <c r="AI25" s="128"/>
      <c r="AJ25" s="128"/>
      <c r="AK25" s="128"/>
      <c r="AL25" s="128"/>
      <c r="AM25" s="128"/>
    </row>
    <row r="26" spans="1:39">
      <c r="C26" s="114"/>
      <c r="G26" s="128"/>
      <c r="H26" s="128"/>
      <c r="I26" s="128"/>
      <c r="J26" s="128"/>
      <c r="K26" s="128"/>
      <c r="L26" s="128"/>
      <c r="M26" s="128"/>
      <c r="N26" s="128"/>
      <c r="O26" s="128"/>
      <c r="P26" s="128"/>
      <c r="Q26" s="128"/>
      <c r="R26" s="128"/>
      <c r="S26" s="128"/>
      <c r="T26" s="128"/>
      <c r="U26" s="128"/>
      <c r="V26" s="128"/>
      <c r="W26" s="128"/>
      <c r="X26" s="128"/>
      <c r="Y26" s="128"/>
      <c r="Z26" s="128"/>
      <c r="AA26" s="128"/>
      <c r="AB26" s="128"/>
      <c r="AC26" s="128"/>
      <c r="AD26" s="128"/>
      <c r="AE26" s="128"/>
      <c r="AF26" s="128"/>
      <c r="AG26" s="128"/>
      <c r="AH26" s="128"/>
      <c r="AI26" s="128"/>
      <c r="AJ26" s="128"/>
      <c r="AK26" s="128"/>
      <c r="AL26" s="128"/>
      <c r="AM26" s="128"/>
    </row>
    <row r="27" spans="1:39">
      <c r="C27" s="114"/>
      <c r="G27" s="128"/>
      <c r="H27" s="128"/>
      <c r="I27" s="128"/>
      <c r="J27" s="128"/>
      <c r="K27" s="128"/>
      <c r="L27" s="128"/>
      <c r="M27" s="128"/>
      <c r="N27" s="128"/>
      <c r="O27" s="128"/>
      <c r="P27" s="128"/>
      <c r="Q27" s="128"/>
      <c r="R27" s="128"/>
      <c r="S27" s="128"/>
      <c r="T27" s="128"/>
      <c r="U27" s="128"/>
      <c r="V27" s="128"/>
      <c r="W27" s="128"/>
      <c r="X27" s="128"/>
      <c r="Y27" s="128"/>
      <c r="Z27" s="128"/>
      <c r="AA27" s="128"/>
      <c r="AB27" s="128"/>
      <c r="AC27" s="128"/>
      <c r="AD27" s="128"/>
      <c r="AE27" s="128"/>
      <c r="AF27" s="128"/>
      <c r="AG27" s="128"/>
      <c r="AH27" s="128"/>
      <c r="AI27" s="128"/>
      <c r="AJ27" s="128"/>
      <c r="AK27" s="128"/>
      <c r="AL27" s="128"/>
      <c r="AM27" s="128"/>
    </row>
    <row r="28" spans="1:39">
      <c r="C28" s="114"/>
      <c r="G28" s="128"/>
      <c r="H28" s="128"/>
      <c r="I28" s="128"/>
      <c r="J28" s="128"/>
      <c r="K28" s="128"/>
      <c r="L28" s="128"/>
      <c r="M28" s="128"/>
      <c r="N28" s="128"/>
      <c r="O28" s="128"/>
      <c r="P28" s="128"/>
      <c r="Q28" s="128"/>
      <c r="R28" s="128"/>
      <c r="S28" s="128"/>
      <c r="T28" s="128"/>
      <c r="U28" s="128"/>
      <c r="V28" s="128"/>
      <c r="W28" s="128"/>
      <c r="X28" s="128"/>
      <c r="Y28" s="128"/>
      <c r="Z28" s="128"/>
      <c r="AA28" s="128"/>
      <c r="AB28" s="128"/>
      <c r="AC28" s="128"/>
      <c r="AD28" s="128"/>
      <c r="AE28" s="128"/>
      <c r="AF28" s="128"/>
      <c r="AG28" s="128"/>
      <c r="AH28" s="128"/>
      <c r="AI28" s="128"/>
      <c r="AJ28" s="128"/>
      <c r="AK28" s="128"/>
      <c r="AL28" s="128"/>
      <c r="AM28" s="128"/>
    </row>
    <row r="29" spans="1:39">
      <c r="C29" s="114"/>
      <c r="G29" s="128"/>
      <c r="H29" s="128"/>
      <c r="I29" s="128"/>
      <c r="J29" s="128"/>
      <c r="K29" s="128"/>
      <c r="L29" s="128"/>
      <c r="M29" s="128"/>
      <c r="N29" s="128"/>
      <c r="O29" s="128"/>
      <c r="P29" s="128"/>
      <c r="Q29" s="128"/>
      <c r="R29" s="128"/>
      <c r="S29" s="128"/>
      <c r="T29" s="128"/>
      <c r="U29" s="128"/>
      <c r="V29" s="128"/>
      <c r="W29" s="128"/>
      <c r="X29" s="128"/>
      <c r="Y29" s="128"/>
      <c r="Z29" s="128"/>
      <c r="AA29" s="128"/>
      <c r="AB29" s="128"/>
      <c r="AC29" s="128"/>
      <c r="AD29" s="128"/>
      <c r="AE29" s="128"/>
      <c r="AF29" s="128"/>
      <c r="AG29" s="128"/>
      <c r="AH29" s="128"/>
      <c r="AI29" s="128"/>
      <c r="AJ29" s="128"/>
      <c r="AK29" s="128"/>
      <c r="AL29" s="128"/>
      <c r="AM29" s="128"/>
    </row>
    <row r="30" spans="1:39">
      <c r="C30" s="114"/>
      <c r="G30" s="128"/>
      <c r="H30" s="128"/>
      <c r="I30" s="128"/>
      <c r="J30" s="128"/>
      <c r="K30" s="128"/>
      <c r="L30" s="128"/>
      <c r="M30" s="128"/>
      <c r="N30" s="128"/>
      <c r="O30" s="128"/>
      <c r="P30" s="128"/>
      <c r="Q30" s="128"/>
      <c r="R30" s="128"/>
      <c r="S30" s="128"/>
      <c r="T30" s="128"/>
      <c r="U30" s="128"/>
      <c r="V30" s="128"/>
      <c r="W30" s="128"/>
      <c r="X30" s="128"/>
      <c r="Y30" s="128"/>
      <c r="Z30" s="128"/>
      <c r="AA30" s="128"/>
      <c r="AB30" s="128"/>
      <c r="AC30" s="128"/>
      <c r="AD30" s="128"/>
      <c r="AE30" s="128"/>
      <c r="AF30" s="128"/>
      <c r="AG30" s="128"/>
      <c r="AH30" s="128"/>
      <c r="AI30" s="128"/>
      <c r="AJ30" s="128"/>
      <c r="AK30" s="128"/>
      <c r="AL30" s="128"/>
      <c r="AM30" s="128"/>
    </row>
    <row r="31" spans="1:39">
      <c r="C31" s="114"/>
      <c r="G31" s="128"/>
      <c r="H31" s="128"/>
      <c r="I31" s="128"/>
      <c r="J31" s="128"/>
      <c r="K31" s="128"/>
      <c r="L31" s="128"/>
      <c r="M31" s="128"/>
      <c r="N31" s="128"/>
      <c r="O31" s="128"/>
      <c r="P31" s="128"/>
      <c r="Q31" s="128"/>
      <c r="R31" s="128"/>
      <c r="S31" s="128"/>
      <c r="T31" s="128"/>
      <c r="U31" s="128"/>
      <c r="V31" s="128"/>
      <c r="W31" s="128"/>
      <c r="X31" s="128"/>
      <c r="Y31" s="128"/>
      <c r="Z31" s="128"/>
      <c r="AA31" s="128"/>
      <c r="AB31" s="128"/>
      <c r="AC31" s="128"/>
      <c r="AD31" s="128"/>
      <c r="AE31" s="128"/>
      <c r="AF31" s="128"/>
      <c r="AG31" s="128"/>
      <c r="AH31" s="128"/>
      <c r="AI31" s="128"/>
      <c r="AJ31" s="128"/>
      <c r="AK31" s="128"/>
      <c r="AL31" s="128"/>
      <c r="AM31" s="128"/>
    </row>
    <row r="32" spans="1:39">
      <c r="C32" s="114"/>
      <c r="G32" s="128"/>
      <c r="H32" s="128"/>
      <c r="I32" s="128"/>
      <c r="J32" s="128"/>
      <c r="K32" s="128"/>
      <c r="L32" s="128"/>
      <c r="M32" s="128"/>
      <c r="N32" s="128"/>
      <c r="O32" s="128"/>
      <c r="P32" s="128"/>
      <c r="Q32" s="128"/>
      <c r="R32" s="128"/>
      <c r="S32" s="128"/>
      <c r="T32" s="128"/>
      <c r="U32" s="128"/>
      <c r="V32" s="128"/>
      <c r="W32" s="128"/>
      <c r="X32" s="128"/>
      <c r="Y32" s="128"/>
      <c r="Z32" s="128"/>
      <c r="AA32" s="128"/>
      <c r="AB32" s="128"/>
      <c r="AC32" s="128"/>
      <c r="AD32" s="128"/>
      <c r="AE32" s="128"/>
      <c r="AF32" s="128"/>
      <c r="AG32" s="128"/>
      <c r="AH32" s="128"/>
      <c r="AI32" s="128"/>
      <c r="AJ32" s="128"/>
      <c r="AK32" s="128"/>
      <c r="AL32" s="128"/>
      <c r="AM32" s="128"/>
    </row>
    <row r="33" spans="3:39">
      <c r="C33" s="114"/>
      <c r="G33" s="128"/>
      <c r="H33" s="128"/>
      <c r="I33" s="128"/>
      <c r="J33" s="128"/>
      <c r="K33" s="128"/>
      <c r="L33" s="128"/>
      <c r="M33" s="128"/>
      <c r="N33" s="128"/>
      <c r="O33" s="128"/>
      <c r="P33" s="128"/>
      <c r="Q33" s="128"/>
      <c r="R33" s="128"/>
      <c r="S33" s="128"/>
      <c r="T33" s="128"/>
      <c r="U33" s="128"/>
      <c r="V33" s="128"/>
      <c r="W33" s="128"/>
      <c r="X33" s="128"/>
      <c r="Y33" s="128"/>
      <c r="Z33" s="128"/>
      <c r="AA33" s="128"/>
      <c r="AB33" s="128"/>
      <c r="AC33" s="128"/>
      <c r="AD33" s="128"/>
      <c r="AE33" s="128"/>
      <c r="AF33" s="128"/>
      <c r="AG33" s="128"/>
      <c r="AH33" s="128"/>
      <c r="AI33" s="128"/>
      <c r="AJ33" s="128"/>
      <c r="AK33" s="128"/>
      <c r="AL33" s="128"/>
      <c r="AM33" s="128"/>
    </row>
    <row r="34" spans="3:39">
      <c r="C34" s="114"/>
      <c r="G34" s="128"/>
      <c r="H34" s="128"/>
      <c r="I34" s="128"/>
      <c r="J34" s="128"/>
      <c r="K34" s="128"/>
      <c r="L34" s="128"/>
      <c r="M34" s="128"/>
      <c r="N34" s="128"/>
      <c r="O34" s="128"/>
      <c r="P34" s="128"/>
      <c r="Q34" s="128"/>
      <c r="R34" s="128"/>
      <c r="S34" s="128"/>
      <c r="T34" s="128"/>
      <c r="U34" s="128"/>
      <c r="V34" s="128"/>
      <c r="W34" s="128"/>
      <c r="X34" s="128"/>
      <c r="Y34" s="128"/>
      <c r="Z34" s="128"/>
      <c r="AA34" s="128"/>
      <c r="AB34" s="128"/>
      <c r="AC34" s="128"/>
      <c r="AD34" s="128"/>
      <c r="AE34" s="128"/>
      <c r="AF34" s="128"/>
      <c r="AG34" s="128"/>
      <c r="AH34" s="128"/>
      <c r="AI34" s="128"/>
      <c r="AJ34" s="128"/>
      <c r="AK34" s="128"/>
      <c r="AL34" s="128"/>
      <c r="AM34" s="128"/>
    </row>
    <row r="35" spans="3:39">
      <c r="C35" s="114"/>
      <c r="G35" s="128"/>
      <c r="H35" s="128"/>
      <c r="I35" s="128"/>
      <c r="J35" s="128"/>
      <c r="K35" s="128"/>
      <c r="L35" s="128"/>
      <c r="M35" s="128"/>
      <c r="N35" s="128"/>
      <c r="O35" s="128"/>
      <c r="P35" s="128"/>
      <c r="Q35" s="128"/>
      <c r="R35" s="128"/>
      <c r="S35" s="128"/>
      <c r="T35" s="128"/>
      <c r="U35" s="128"/>
      <c r="V35" s="128"/>
      <c r="W35" s="128"/>
      <c r="X35" s="128"/>
      <c r="Y35" s="128"/>
      <c r="Z35" s="128"/>
      <c r="AA35" s="128"/>
      <c r="AB35" s="128"/>
      <c r="AC35" s="128"/>
      <c r="AD35" s="128"/>
      <c r="AE35" s="128"/>
      <c r="AF35" s="128"/>
      <c r="AG35" s="128"/>
      <c r="AH35" s="128"/>
      <c r="AI35" s="128"/>
      <c r="AJ35" s="128"/>
      <c r="AK35" s="128"/>
      <c r="AL35" s="128"/>
      <c r="AM35" s="128"/>
    </row>
    <row r="36" spans="3:39">
      <c r="C36" s="114"/>
      <c r="G36" s="128"/>
      <c r="H36" s="128"/>
      <c r="I36" s="128"/>
      <c r="J36" s="128"/>
      <c r="K36" s="128"/>
      <c r="L36" s="128"/>
      <c r="M36" s="128"/>
      <c r="N36" s="128"/>
      <c r="O36" s="128"/>
      <c r="P36" s="128"/>
      <c r="Q36" s="128"/>
      <c r="R36" s="128"/>
      <c r="S36" s="128"/>
      <c r="T36" s="128"/>
      <c r="U36" s="128"/>
      <c r="V36" s="128"/>
      <c r="W36" s="128"/>
      <c r="X36" s="128"/>
      <c r="Y36" s="128"/>
      <c r="Z36" s="128"/>
      <c r="AA36" s="128"/>
      <c r="AB36" s="128"/>
      <c r="AC36" s="128"/>
      <c r="AD36" s="128"/>
      <c r="AE36" s="128"/>
      <c r="AF36" s="128"/>
      <c r="AG36" s="128"/>
      <c r="AH36" s="128"/>
      <c r="AI36" s="128"/>
      <c r="AJ36" s="128"/>
      <c r="AK36" s="128"/>
      <c r="AL36" s="128"/>
      <c r="AM36" s="128"/>
    </row>
    <row r="37" spans="3:39">
      <c r="C37" s="114"/>
      <c r="G37" s="128"/>
      <c r="H37" s="128"/>
      <c r="I37" s="128"/>
      <c r="J37" s="128"/>
      <c r="K37" s="128"/>
      <c r="L37" s="128"/>
      <c r="M37" s="128"/>
      <c r="N37" s="128"/>
      <c r="O37" s="128"/>
      <c r="P37" s="128"/>
      <c r="Q37" s="128"/>
      <c r="R37" s="128"/>
      <c r="S37" s="128"/>
      <c r="T37" s="128"/>
      <c r="U37" s="128"/>
      <c r="V37" s="128"/>
      <c r="W37" s="128"/>
      <c r="X37" s="128"/>
      <c r="Y37" s="128"/>
      <c r="Z37" s="128"/>
      <c r="AA37" s="128"/>
      <c r="AB37" s="128"/>
      <c r="AC37" s="128"/>
      <c r="AD37" s="128"/>
      <c r="AE37" s="128"/>
      <c r="AF37" s="128"/>
      <c r="AG37" s="128"/>
      <c r="AH37" s="128"/>
      <c r="AI37" s="128"/>
      <c r="AJ37" s="128"/>
      <c r="AK37" s="128"/>
      <c r="AL37" s="128"/>
      <c r="AM37" s="128"/>
    </row>
    <row r="38" spans="3:39">
      <c r="C38" s="114"/>
      <c r="G38" s="128"/>
      <c r="H38" s="128"/>
      <c r="I38" s="128"/>
      <c r="J38" s="128"/>
      <c r="K38" s="128"/>
      <c r="L38" s="128"/>
      <c r="M38" s="128"/>
      <c r="N38" s="128"/>
      <c r="O38" s="128"/>
      <c r="P38" s="128"/>
      <c r="Q38" s="128"/>
      <c r="R38" s="128"/>
      <c r="S38" s="128"/>
      <c r="T38" s="128"/>
      <c r="U38" s="128"/>
      <c r="V38" s="128"/>
      <c r="W38" s="128"/>
      <c r="X38" s="128"/>
      <c r="Y38" s="128"/>
      <c r="Z38" s="128"/>
      <c r="AA38" s="128"/>
      <c r="AB38" s="128"/>
      <c r="AC38" s="128"/>
      <c r="AD38" s="128"/>
      <c r="AE38" s="128"/>
      <c r="AF38" s="128"/>
      <c r="AG38" s="128"/>
      <c r="AH38" s="128"/>
      <c r="AI38" s="128"/>
      <c r="AJ38" s="128"/>
      <c r="AK38" s="128"/>
      <c r="AL38" s="128"/>
      <c r="AM38" s="128"/>
    </row>
    <row r="39" spans="3:39">
      <c r="C39" s="114"/>
      <c r="G39" s="128"/>
      <c r="H39" s="128"/>
      <c r="I39" s="128"/>
      <c r="J39" s="128"/>
      <c r="K39" s="128"/>
      <c r="L39" s="128"/>
      <c r="M39" s="128"/>
      <c r="N39" s="128"/>
      <c r="O39" s="128"/>
      <c r="P39" s="128"/>
      <c r="Q39" s="128"/>
      <c r="R39" s="128"/>
      <c r="S39" s="128"/>
      <c r="T39" s="128"/>
      <c r="U39" s="128"/>
      <c r="V39" s="128"/>
      <c r="W39" s="128"/>
      <c r="X39" s="128"/>
      <c r="Y39" s="128"/>
      <c r="Z39" s="128"/>
      <c r="AA39" s="128"/>
      <c r="AB39" s="128"/>
      <c r="AC39" s="128"/>
      <c r="AD39" s="128"/>
      <c r="AE39" s="128"/>
      <c r="AF39" s="128"/>
      <c r="AG39" s="128"/>
      <c r="AH39" s="128"/>
      <c r="AI39" s="128"/>
      <c r="AJ39" s="128"/>
      <c r="AK39" s="128"/>
      <c r="AL39" s="128"/>
      <c r="AM39" s="128"/>
    </row>
    <row r="40" spans="3:39">
      <c r="C40" s="114"/>
      <c r="G40" s="128"/>
      <c r="H40" s="128"/>
      <c r="I40" s="128"/>
      <c r="J40" s="128"/>
      <c r="K40" s="128"/>
      <c r="L40" s="128"/>
      <c r="M40" s="128"/>
      <c r="N40" s="128"/>
      <c r="O40" s="128"/>
      <c r="P40" s="128"/>
      <c r="Q40" s="128"/>
      <c r="R40" s="128"/>
      <c r="S40" s="128"/>
      <c r="T40" s="128"/>
      <c r="U40" s="128"/>
      <c r="V40" s="128"/>
      <c r="W40" s="128"/>
      <c r="X40" s="128"/>
      <c r="Y40" s="128"/>
      <c r="Z40" s="128"/>
      <c r="AA40" s="128"/>
      <c r="AB40" s="128"/>
      <c r="AC40" s="128"/>
      <c r="AD40" s="128"/>
      <c r="AE40" s="128"/>
      <c r="AF40" s="128"/>
      <c r="AG40" s="128"/>
      <c r="AH40" s="128"/>
      <c r="AI40" s="128"/>
      <c r="AJ40" s="128"/>
      <c r="AK40" s="128"/>
      <c r="AL40" s="128"/>
      <c r="AM40" s="128"/>
    </row>
    <row r="41" spans="3:39">
      <c r="C41" s="114"/>
      <c r="G41" s="128"/>
      <c r="H41" s="128"/>
      <c r="I41" s="128"/>
      <c r="J41" s="128"/>
      <c r="K41" s="128"/>
      <c r="L41" s="128"/>
      <c r="M41" s="128"/>
      <c r="N41" s="128"/>
      <c r="O41" s="128"/>
      <c r="P41" s="128"/>
      <c r="Q41" s="128"/>
      <c r="R41" s="128"/>
      <c r="S41" s="128"/>
      <c r="T41" s="128"/>
      <c r="U41" s="128"/>
      <c r="V41" s="128"/>
      <c r="W41" s="128"/>
      <c r="X41" s="128"/>
      <c r="Y41" s="128"/>
      <c r="Z41" s="128"/>
      <c r="AA41" s="128"/>
      <c r="AB41" s="128"/>
      <c r="AC41" s="128"/>
      <c r="AD41" s="128"/>
      <c r="AE41" s="128"/>
      <c r="AF41" s="128"/>
      <c r="AG41" s="128"/>
      <c r="AH41" s="128"/>
      <c r="AI41" s="128"/>
      <c r="AJ41" s="128"/>
      <c r="AK41" s="128"/>
      <c r="AL41" s="128"/>
      <c r="AM41" s="128"/>
    </row>
    <row r="42" spans="3:39">
      <c r="C42" s="114"/>
      <c r="G42" s="128"/>
      <c r="H42" s="128"/>
      <c r="I42" s="128"/>
      <c r="J42" s="128"/>
      <c r="K42" s="128"/>
      <c r="L42" s="128"/>
      <c r="M42" s="128"/>
      <c r="N42" s="128"/>
      <c r="O42" s="128"/>
      <c r="P42" s="128"/>
      <c r="Q42" s="128"/>
      <c r="R42" s="128"/>
      <c r="S42" s="128"/>
      <c r="T42" s="128"/>
      <c r="U42" s="128"/>
      <c r="V42" s="128"/>
      <c r="W42" s="128"/>
      <c r="X42" s="128"/>
      <c r="Y42" s="128"/>
      <c r="Z42" s="128"/>
      <c r="AA42" s="128"/>
      <c r="AB42" s="128"/>
      <c r="AC42" s="128"/>
      <c r="AD42" s="128"/>
      <c r="AE42" s="128"/>
      <c r="AF42" s="128"/>
      <c r="AG42" s="128"/>
      <c r="AH42" s="128"/>
      <c r="AI42" s="128"/>
      <c r="AJ42" s="128"/>
      <c r="AK42" s="128"/>
      <c r="AL42" s="128"/>
      <c r="AM42" s="128"/>
    </row>
    <row r="43" spans="3:39">
      <c r="C43" s="114"/>
      <c r="G43" s="128"/>
      <c r="H43" s="128"/>
      <c r="I43" s="128"/>
      <c r="J43" s="128"/>
      <c r="K43" s="128"/>
      <c r="L43" s="128"/>
      <c r="M43" s="128"/>
      <c r="N43" s="128"/>
      <c r="O43" s="128"/>
      <c r="P43" s="128"/>
      <c r="Q43" s="128"/>
      <c r="R43" s="128"/>
      <c r="S43" s="128"/>
      <c r="T43" s="128"/>
      <c r="U43" s="128"/>
      <c r="V43" s="128"/>
      <c r="W43" s="128"/>
      <c r="X43" s="128"/>
      <c r="Y43" s="128"/>
      <c r="Z43" s="128"/>
      <c r="AA43" s="128"/>
      <c r="AB43" s="128"/>
      <c r="AC43" s="128"/>
      <c r="AD43" s="128"/>
      <c r="AE43" s="128"/>
      <c r="AF43" s="128"/>
      <c r="AG43" s="128"/>
      <c r="AH43" s="128"/>
      <c r="AI43" s="128"/>
      <c r="AJ43" s="128"/>
      <c r="AK43" s="128"/>
      <c r="AL43" s="128"/>
      <c r="AM43" s="128"/>
    </row>
    <row r="44" spans="3:39">
      <c r="C44" s="114"/>
      <c r="G44" s="128"/>
      <c r="H44" s="128"/>
      <c r="I44" s="128"/>
      <c r="J44" s="128"/>
      <c r="K44" s="128"/>
      <c r="L44" s="128"/>
      <c r="M44" s="128"/>
      <c r="N44" s="128"/>
      <c r="O44" s="128"/>
      <c r="P44" s="128"/>
      <c r="Q44" s="128"/>
      <c r="R44" s="128"/>
      <c r="S44" s="128"/>
      <c r="T44" s="128"/>
      <c r="U44" s="128"/>
      <c r="V44" s="128"/>
      <c r="W44" s="128"/>
      <c r="X44" s="128"/>
      <c r="Y44" s="128"/>
      <c r="Z44" s="128"/>
      <c r="AA44" s="128"/>
      <c r="AB44" s="128"/>
      <c r="AC44" s="128"/>
      <c r="AD44" s="128"/>
      <c r="AE44" s="128"/>
      <c r="AF44" s="128"/>
      <c r="AG44" s="128"/>
      <c r="AH44" s="128"/>
      <c r="AI44" s="128"/>
      <c r="AJ44" s="128"/>
      <c r="AK44" s="128"/>
      <c r="AL44" s="128"/>
      <c r="AM44" s="128"/>
    </row>
    <row r="45" spans="3:39">
      <c r="C45" s="114"/>
      <c r="G45" s="128"/>
      <c r="H45" s="128"/>
      <c r="I45" s="128"/>
      <c r="J45" s="128"/>
      <c r="K45" s="128"/>
      <c r="L45" s="128"/>
      <c r="M45" s="128"/>
      <c r="N45" s="128"/>
      <c r="O45" s="128"/>
      <c r="P45" s="128"/>
      <c r="Q45" s="128"/>
      <c r="R45" s="128"/>
      <c r="S45" s="128"/>
      <c r="T45" s="128"/>
      <c r="U45" s="128"/>
      <c r="V45" s="128"/>
      <c r="W45" s="128"/>
      <c r="X45" s="128"/>
      <c r="Y45" s="128"/>
      <c r="Z45" s="128"/>
      <c r="AA45" s="128"/>
      <c r="AB45" s="128"/>
      <c r="AC45" s="128"/>
      <c r="AD45" s="128"/>
      <c r="AE45" s="128"/>
      <c r="AF45" s="128"/>
      <c r="AG45" s="128"/>
      <c r="AH45" s="128"/>
      <c r="AI45" s="128"/>
      <c r="AJ45" s="128"/>
      <c r="AK45" s="128"/>
      <c r="AL45" s="128"/>
      <c r="AM45" s="128"/>
    </row>
    <row r="46" spans="3:39">
      <c r="C46" s="114"/>
      <c r="G46" s="128"/>
      <c r="H46" s="128"/>
      <c r="I46" s="128"/>
      <c r="J46" s="128"/>
      <c r="K46" s="128"/>
      <c r="L46" s="128"/>
      <c r="M46" s="128"/>
      <c r="N46" s="128"/>
      <c r="O46" s="128"/>
      <c r="P46" s="128"/>
      <c r="Q46" s="128"/>
      <c r="R46" s="128"/>
      <c r="S46" s="128"/>
      <c r="T46" s="128"/>
      <c r="U46" s="128"/>
      <c r="V46" s="128"/>
      <c r="W46" s="128"/>
      <c r="X46" s="128"/>
      <c r="Y46" s="128"/>
      <c r="Z46" s="128"/>
      <c r="AA46" s="128"/>
      <c r="AB46" s="128"/>
      <c r="AC46" s="128"/>
      <c r="AD46" s="128"/>
      <c r="AE46" s="128"/>
      <c r="AF46" s="128"/>
      <c r="AG46" s="128"/>
      <c r="AH46" s="128"/>
      <c r="AI46" s="128"/>
      <c r="AJ46" s="128"/>
      <c r="AK46" s="128"/>
      <c r="AL46" s="128"/>
      <c r="AM46" s="128"/>
    </row>
    <row r="47" spans="3:39">
      <c r="C47" s="114"/>
      <c r="G47" s="128"/>
      <c r="H47" s="128"/>
      <c r="I47" s="128"/>
      <c r="J47" s="128"/>
      <c r="K47" s="128"/>
      <c r="L47" s="128"/>
      <c r="M47" s="128"/>
      <c r="N47" s="128"/>
      <c r="O47" s="128"/>
      <c r="P47" s="128"/>
      <c r="Q47" s="128"/>
      <c r="R47" s="128"/>
      <c r="S47" s="128"/>
      <c r="T47" s="128"/>
      <c r="U47" s="128"/>
      <c r="V47" s="128"/>
      <c r="W47" s="128"/>
      <c r="X47" s="128"/>
      <c r="Y47" s="128"/>
      <c r="Z47" s="128"/>
      <c r="AA47" s="128"/>
      <c r="AB47" s="128"/>
      <c r="AC47" s="128"/>
      <c r="AD47" s="128"/>
      <c r="AE47" s="128"/>
      <c r="AF47" s="128"/>
      <c r="AG47" s="128"/>
      <c r="AH47" s="128"/>
      <c r="AI47" s="128"/>
      <c r="AJ47" s="128"/>
      <c r="AK47" s="128"/>
      <c r="AL47" s="128"/>
      <c r="AM47" s="128"/>
    </row>
    <row r="48" spans="3:39">
      <c r="C48" s="114"/>
      <c r="G48" s="128"/>
      <c r="H48" s="128"/>
      <c r="I48" s="128"/>
      <c r="J48" s="128"/>
      <c r="K48" s="128"/>
      <c r="L48" s="128"/>
      <c r="M48" s="128"/>
      <c r="N48" s="128"/>
      <c r="O48" s="128"/>
      <c r="P48" s="128"/>
      <c r="Q48" s="128"/>
      <c r="R48" s="128"/>
      <c r="S48" s="128"/>
      <c r="T48" s="128"/>
      <c r="U48" s="128"/>
      <c r="V48" s="128"/>
      <c r="W48" s="128"/>
      <c r="X48" s="128"/>
      <c r="Y48" s="128"/>
      <c r="Z48" s="128"/>
      <c r="AA48" s="128"/>
      <c r="AB48" s="128"/>
      <c r="AC48" s="128"/>
      <c r="AD48" s="128"/>
      <c r="AE48" s="128"/>
      <c r="AF48" s="128"/>
      <c r="AG48" s="128"/>
      <c r="AH48" s="128"/>
      <c r="AI48" s="128"/>
      <c r="AJ48" s="128"/>
      <c r="AK48" s="128"/>
      <c r="AL48" s="128"/>
      <c r="AM48" s="128"/>
    </row>
    <row r="49" spans="3:39">
      <c r="C49" s="114"/>
      <c r="G49" s="128"/>
      <c r="H49" s="128"/>
      <c r="I49" s="128"/>
      <c r="J49" s="128"/>
      <c r="K49" s="128"/>
      <c r="L49" s="128"/>
      <c r="M49" s="128"/>
      <c r="N49" s="128"/>
      <c r="O49" s="128"/>
      <c r="P49" s="128"/>
      <c r="Q49" s="128"/>
      <c r="R49" s="128"/>
      <c r="S49" s="128"/>
      <c r="T49" s="128"/>
      <c r="U49" s="128"/>
      <c r="V49" s="128"/>
      <c r="W49" s="128"/>
      <c r="X49" s="128"/>
      <c r="Y49" s="128"/>
      <c r="Z49" s="128"/>
      <c r="AA49" s="128"/>
      <c r="AB49" s="128"/>
      <c r="AC49" s="128"/>
      <c r="AD49" s="128"/>
      <c r="AE49" s="128"/>
      <c r="AF49" s="128"/>
      <c r="AG49" s="128"/>
      <c r="AH49" s="128"/>
      <c r="AI49" s="128"/>
      <c r="AJ49" s="128"/>
      <c r="AK49" s="128"/>
      <c r="AL49" s="128"/>
      <c r="AM49" s="128"/>
    </row>
    <row r="50" spans="3:39">
      <c r="C50" s="114"/>
      <c r="G50" s="128"/>
      <c r="H50" s="128"/>
      <c r="I50" s="128"/>
      <c r="J50" s="128"/>
      <c r="K50" s="128"/>
      <c r="L50" s="128"/>
      <c r="M50" s="128"/>
      <c r="N50" s="128"/>
      <c r="O50" s="128"/>
      <c r="P50" s="128"/>
      <c r="Q50" s="128"/>
      <c r="R50" s="128"/>
      <c r="S50" s="128"/>
      <c r="T50" s="128"/>
      <c r="U50" s="128"/>
      <c r="V50" s="128"/>
      <c r="W50" s="128"/>
      <c r="X50" s="128"/>
      <c r="Y50" s="128"/>
      <c r="Z50" s="128"/>
      <c r="AA50" s="128"/>
      <c r="AB50" s="128"/>
      <c r="AC50" s="128"/>
      <c r="AD50" s="128"/>
      <c r="AE50" s="128"/>
      <c r="AF50" s="128"/>
      <c r="AG50" s="128"/>
      <c r="AH50" s="128"/>
      <c r="AI50" s="128"/>
      <c r="AJ50" s="128"/>
      <c r="AK50" s="128"/>
      <c r="AL50" s="128"/>
      <c r="AM50" s="128"/>
    </row>
    <row r="51" spans="3:39">
      <c r="C51" s="114"/>
      <c r="G51" s="128"/>
      <c r="H51" s="128"/>
      <c r="I51" s="128"/>
      <c r="J51" s="128"/>
      <c r="K51" s="128"/>
      <c r="L51" s="128"/>
      <c r="M51" s="128"/>
      <c r="N51" s="128"/>
      <c r="O51" s="128"/>
      <c r="P51" s="128"/>
      <c r="Q51" s="128"/>
      <c r="R51" s="128"/>
      <c r="S51" s="128"/>
      <c r="T51" s="128"/>
      <c r="U51" s="128"/>
      <c r="V51" s="128"/>
      <c r="W51" s="128"/>
      <c r="X51" s="128"/>
      <c r="Y51" s="128"/>
      <c r="Z51" s="128"/>
      <c r="AA51" s="128"/>
      <c r="AB51" s="128"/>
      <c r="AC51" s="128"/>
      <c r="AD51" s="128"/>
      <c r="AE51" s="128"/>
      <c r="AF51" s="128"/>
      <c r="AG51" s="128"/>
      <c r="AH51" s="128"/>
      <c r="AI51" s="128"/>
      <c r="AJ51" s="128"/>
      <c r="AK51" s="128"/>
      <c r="AL51" s="128"/>
      <c r="AM51" s="128"/>
    </row>
    <row r="52" spans="3:39">
      <c r="C52" s="114"/>
      <c r="G52" s="128"/>
      <c r="H52" s="128"/>
      <c r="I52" s="128"/>
      <c r="J52" s="128"/>
      <c r="K52" s="128"/>
      <c r="L52" s="128"/>
      <c r="M52" s="128"/>
      <c r="N52" s="128"/>
      <c r="O52" s="128"/>
      <c r="P52" s="128"/>
      <c r="Q52" s="128"/>
      <c r="R52" s="128"/>
      <c r="S52" s="128"/>
      <c r="T52" s="128"/>
      <c r="U52" s="128"/>
      <c r="V52" s="128"/>
      <c r="W52" s="128"/>
      <c r="X52" s="128"/>
      <c r="Y52" s="128"/>
      <c r="Z52" s="128"/>
      <c r="AA52" s="128"/>
      <c r="AB52" s="128"/>
      <c r="AC52" s="128"/>
      <c r="AD52" s="128"/>
      <c r="AE52" s="128"/>
      <c r="AF52" s="128"/>
      <c r="AG52" s="128"/>
      <c r="AH52" s="128"/>
      <c r="AI52" s="128"/>
      <c r="AJ52" s="128"/>
      <c r="AK52" s="128"/>
      <c r="AL52" s="128"/>
      <c r="AM52" s="128"/>
    </row>
    <row r="53" spans="3:39">
      <c r="C53" s="114"/>
      <c r="G53" s="128"/>
      <c r="H53" s="128"/>
      <c r="I53" s="128"/>
      <c r="J53" s="128"/>
      <c r="K53" s="128"/>
      <c r="L53" s="128"/>
      <c r="M53" s="128"/>
      <c r="N53" s="128"/>
      <c r="O53" s="128"/>
      <c r="P53" s="128"/>
      <c r="Q53" s="128"/>
      <c r="R53" s="128"/>
      <c r="S53" s="128"/>
      <c r="T53" s="128"/>
      <c r="U53" s="128"/>
      <c r="V53" s="128"/>
      <c r="W53" s="128"/>
      <c r="X53" s="128"/>
      <c r="Y53" s="128"/>
      <c r="Z53" s="128"/>
      <c r="AA53" s="128"/>
      <c r="AB53" s="128"/>
      <c r="AC53" s="128"/>
      <c r="AD53" s="128"/>
      <c r="AE53" s="128"/>
      <c r="AF53" s="128"/>
      <c r="AG53" s="128"/>
      <c r="AH53" s="128"/>
      <c r="AI53" s="128"/>
      <c r="AJ53" s="128"/>
      <c r="AK53" s="128"/>
      <c r="AL53" s="128"/>
      <c r="AM53" s="128"/>
    </row>
    <row r="54" spans="3:39">
      <c r="C54" s="114"/>
      <c r="G54" s="128"/>
      <c r="H54" s="128"/>
      <c r="I54" s="128"/>
      <c r="J54" s="128"/>
      <c r="K54" s="128"/>
      <c r="L54" s="128"/>
      <c r="M54" s="128"/>
      <c r="N54" s="128"/>
      <c r="O54" s="128"/>
      <c r="P54" s="128"/>
      <c r="Q54" s="128"/>
      <c r="R54" s="128"/>
      <c r="S54" s="128"/>
      <c r="T54" s="128"/>
      <c r="U54" s="128"/>
      <c r="V54" s="128"/>
      <c r="W54" s="128"/>
      <c r="X54" s="128"/>
      <c r="Y54" s="128"/>
      <c r="Z54" s="128"/>
      <c r="AA54" s="128"/>
      <c r="AB54" s="128"/>
      <c r="AC54" s="128"/>
      <c r="AD54" s="128"/>
      <c r="AE54" s="128"/>
      <c r="AF54" s="128"/>
      <c r="AG54" s="128"/>
      <c r="AH54" s="128"/>
      <c r="AI54" s="128"/>
      <c r="AJ54" s="128"/>
      <c r="AK54" s="128"/>
      <c r="AL54" s="128"/>
      <c r="AM54" s="128"/>
    </row>
    <row r="55" spans="3:39">
      <c r="C55" s="114"/>
      <c r="G55" s="128"/>
      <c r="H55" s="128"/>
      <c r="I55" s="128"/>
      <c r="J55" s="128"/>
      <c r="K55" s="128"/>
      <c r="L55" s="128"/>
      <c r="M55" s="128"/>
      <c r="N55" s="128"/>
      <c r="O55" s="128"/>
      <c r="P55" s="128"/>
      <c r="Q55" s="128"/>
      <c r="R55" s="128"/>
      <c r="S55" s="128"/>
      <c r="T55" s="128"/>
      <c r="U55" s="128"/>
      <c r="V55" s="128"/>
      <c r="W55" s="128"/>
      <c r="X55" s="128"/>
      <c r="Y55" s="128"/>
      <c r="Z55" s="128"/>
      <c r="AA55" s="128"/>
      <c r="AB55" s="128"/>
      <c r="AC55" s="128"/>
      <c r="AD55" s="128"/>
      <c r="AE55" s="128"/>
      <c r="AF55" s="128"/>
      <c r="AG55" s="128"/>
      <c r="AH55" s="128"/>
      <c r="AI55" s="128"/>
      <c r="AJ55" s="128"/>
      <c r="AK55" s="128"/>
      <c r="AL55" s="128"/>
      <c r="AM55" s="128"/>
    </row>
    <row r="56" spans="3:39">
      <c r="C56" s="114"/>
      <c r="G56" s="128"/>
      <c r="H56" s="128"/>
      <c r="I56" s="128"/>
      <c r="J56" s="128"/>
      <c r="K56" s="128"/>
      <c r="L56" s="128"/>
      <c r="M56" s="128"/>
      <c r="N56" s="128"/>
      <c r="O56" s="128"/>
      <c r="P56" s="128"/>
      <c r="Q56" s="128"/>
      <c r="R56" s="128"/>
      <c r="S56" s="128"/>
      <c r="T56" s="128"/>
      <c r="U56" s="128"/>
      <c r="V56" s="128"/>
      <c r="W56" s="128"/>
      <c r="X56" s="128"/>
      <c r="Y56" s="128"/>
      <c r="Z56" s="128"/>
      <c r="AA56" s="128"/>
      <c r="AB56" s="128"/>
      <c r="AC56" s="128"/>
      <c r="AD56" s="128"/>
      <c r="AE56" s="128"/>
      <c r="AF56" s="128"/>
      <c r="AG56" s="128"/>
      <c r="AH56" s="128"/>
      <c r="AI56" s="128"/>
      <c r="AJ56" s="128"/>
      <c r="AK56" s="128"/>
      <c r="AL56" s="128"/>
      <c r="AM56" s="128"/>
    </row>
    <row r="57" spans="3:39">
      <c r="C57" s="114"/>
      <c r="G57" s="128"/>
      <c r="H57" s="128"/>
      <c r="I57" s="128"/>
      <c r="J57" s="128"/>
      <c r="K57" s="128"/>
      <c r="L57" s="128"/>
      <c r="M57" s="128"/>
      <c r="N57" s="128"/>
      <c r="O57" s="128"/>
      <c r="P57" s="128"/>
      <c r="Q57" s="128"/>
      <c r="R57" s="128"/>
      <c r="S57" s="128"/>
      <c r="T57" s="128"/>
      <c r="U57" s="128"/>
      <c r="V57" s="128"/>
      <c r="W57" s="128"/>
      <c r="X57" s="128"/>
      <c r="Y57" s="128"/>
      <c r="Z57" s="128"/>
      <c r="AA57" s="128"/>
      <c r="AB57" s="128"/>
      <c r="AC57" s="128"/>
      <c r="AD57" s="128"/>
      <c r="AE57" s="128"/>
      <c r="AF57" s="128"/>
      <c r="AG57" s="128"/>
      <c r="AH57" s="128"/>
      <c r="AI57" s="128"/>
      <c r="AJ57" s="128"/>
      <c r="AK57" s="128"/>
      <c r="AL57" s="128"/>
      <c r="AM57" s="128"/>
    </row>
    <row r="58" spans="3:39">
      <c r="C58" s="114"/>
      <c r="G58" s="128"/>
      <c r="H58" s="128"/>
      <c r="I58" s="128"/>
      <c r="J58" s="128"/>
      <c r="K58" s="128"/>
      <c r="L58" s="128"/>
      <c r="M58" s="128"/>
      <c r="N58" s="128"/>
      <c r="O58" s="128"/>
      <c r="P58" s="128"/>
      <c r="Q58" s="128"/>
      <c r="R58" s="128"/>
      <c r="S58" s="128"/>
      <c r="T58" s="128"/>
      <c r="U58" s="128"/>
      <c r="V58" s="128"/>
      <c r="W58" s="128"/>
      <c r="X58" s="128"/>
      <c r="Y58" s="128"/>
      <c r="Z58" s="128"/>
      <c r="AA58" s="128"/>
      <c r="AB58" s="128"/>
      <c r="AC58" s="128"/>
      <c r="AD58" s="128"/>
      <c r="AE58" s="128"/>
      <c r="AF58" s="128"/>
      <c r="AG58" s="128"/>
      <c r="AH58" s="128"/>
      <c r="AI58" s="128"/>
      <c r="AJ58" s="128"/>
      <c r="AK58" s="128"/>
      <c r="AL58" s="128"/>
      <c r="AM58" s="128"/>
    </row>
    <row r="59" spans="3:39">
      <c r="C59" s="114"/>
      <c r="G59" s="128"/>
      <c r="H59" s="128"/>
      <c r="I59" s="128"/>
      <c r="J59" s="128"/>
      <c r="K59" s="128"/>
      <c r="L59" s="128"/>
      <c r="M59" s="128"/>
      <c r="N59" s="128"/>
      <c r="O59" s="128"/>
      <c r="P59" s="128"/>
      <c r="Q59" s="128"/>
      <c r="R59" s="128"/>
      <c r="S59" s="128"/>
      <c r="T59" s="128"/>
      <c r="U59" s="128"/>
      <c r="V59" s="128"/>
      <c r="W59" s="128"/>
      <c r="X59" s="128"/>
      <c r="Y59" s="128"/>
      <c r="Z59" s="128"/>
      <c r="AA59" s="128"/>
      <c r="AB59" s="128"/>
      <c r="AC59" s="128"/>
      <c r="AD59" s="128"/>
      <c r="AE59" s="128"/>
      <c r="AF59" s="128"/>
      <c r="AG59" s="128"/>
      <c r="AH59" s="128"/>
      <c r="AI59" s="128"/>
      <c r="AJ59" s="128"/>
      <c r="AK59" s="128"/>
      <c r="AL59" s="128"/>
      <c r="AM59" s="128"/>
    </row>
    <row r="60" spans="3:39">
      <c r="C60" s="114"/>
      <c r="G60" s="128"/>
      <c r="H60" s="128"/>
      <c r="I60" s="128"/>
      <c r="J60" s="128"/>
      <c r="K60" s="128"/>
      <c r="L60" s="128"/>
      <c r="M60" s="128"/>
      <c r="N60" s="128"/>
      <c r="O60" s="128"/>
      <c r="P60" s="128"/>
      <c r="Q60" s="128"/>
      <c r="R60" s="128"/>
      <c r="S60" s="128"/>
      <c r="T60" s="128"/>
      <c r="U60" s="128"/>
      <c r="V60" s="128"/>
      <c r="W60" s="128"/>
      <c r="X60" s="128"/>
      <c r="Y60" s="128"/>
      <c r="Z60" s="128"/>
      <c r="AA60" s="128"/>
      <c r="AB60" s="128"/>
      <c r="AC60" s="128"/>
      <c r="AD60" s="128"/>
      <c r="AE60" s="128"/>
      <c r="AF60" s="128"/>
      <c r="AG60" s="128"/>
      <c r="AH60" s="128"/>
      <c r="AI60" s="128"/>
      <c r="AJ60" s="128"/>
      <c r="AK60" s="128"/>
      <c r="AL60" s="128"/>
      <c r="AM60" s="128"/>
    </row>
    <row r="61" spans="3:39">
      <c r="C61" s="114"/>
      <c r="G61" s="128"/>
      <c r="H61" s="128"/>
      <c r="I61" s="128"/>
      <c r="J61" s="128"/>
      <c r="K61" s="128"/>
      <c r="L61" s="128"/>
      <c r="M61" s="128"/>
      <c r="N61" s="128"/>
      <c r="O61" s="128"/>
      <c r="P61" s="128"/>
      <c r="Q61" s="128"/>
      <c r="R61" s="128"/>
      <c r="S61" s="128"/>
      <c r="T61" s="128"/>
      <c r="U61" s="128"/>
      <c r="V61" s="128"/>
      <c r="W61" s="128"/>
      <c r="X61" s="128"/>
      <c r="Y61" s="128"/>
      <c r="Z61" s="128"/>
      <c r="AA61" s="128"/>
      <c r="AB61" s="128"/>
      <c r="AC61" s="128"/>
      <c r="AD61" s="128"/>
      <c r="AE61" s="128"/>
      <c r="AF61" s="128"/>
      <c r="AG61" s="128"/>
      <c r="AH61" s="128"/>
      <c r="AI61" s="128"/>
      <c r="AJ61" s="128"/>
      <c r="AK61" s="128"/>
      <c r="AL61" s="128"/>
      <c r="AM61" s="128"/>
    </row>
    <row r="62" spans="3:39">
      <c r="C62" s="114"/>
      <c r="G62" s="128"/>
      <c r="H62" s="128"/>
      <c r="I62" s="128"/>
      <c r="J62" s="128"/>
      <c r="K62" s="128"/>
      <c r="L62" s="128"/>
      <c r="M62" s="128"/>
      <c r="N62" s="128"/>
      <c r="O62" s="128"/>
      <c r="P62" s="128"/>
      <c r="Q62" s="128"/>
      <c r="R62" s="128"/>
      <c r="S62" s="128"/>
      <c r="T62" s="128"/>
      <c r="U62" s="128"/>
      <c r="V62" s="128"/>
      <c r="W62" s="128"/>
      <c r="X62" s="128"/>
      <c r="Y62" s="128"/>
      <c r="Z62" s="128"/>
      <c r="AA62" s="128"/>
      <c r="AB62" s="128"/>
      <c r="AC62" s="128"/>
      <c r="AD62" s="128"/>
      <c r="AE62" s="128"/>
      <c r="AF62" s="128"/>
      <c r="AG62" s="128"/>
      <c r="AH62" s="128"/>
      <c r="AI62" s="128"/>
      <c r="AJ62" s="128"/>
      <c r="AK62" s="128"/>
      <c r="AL62" s="128"/>
      <c r="AM62" s="128"/>
    </row>
    <row r="63" spans="3:39">
      <c r="C63" s="114"/>
      <c r="G63" s="128"/>
      <c r="H63" s="128"/>
      <c r="I63" s="128"/>
      <c r="J63" s="128"/>
      <c r="K63" s="128"/>
      <c r="L63" s="128"/>
      <c r="M63" s="128"/>
      <c r="N63" s="128"/>
      <c r="O63" s="128"/>
      <c r="P63" s="128"/>
      <c r="Q63" s="128"/>
      <c r="R63" s="128"/>
      <c r="S63" s="128"/>
      <c r="T63" s="128"/>
      <c r="U63" s="128"/>
      <c r="V63" s="128"/>
      <c r="W63" s="128"/>
      <c r="X63" s="128"/>
      <c r="Y63" s="128"/>
      <c r="Z63" s="128"/>
      <c r="AA63" s="128"/>
      <c r="AB63" s="128"/>
      <c r="AC63" s="128"/>
      <c r="AD63" s="128"/>
      <c r="AE63" s="128"/>
      <c r="AF63" s="128"/>
      <c r="AG63" s="128"/>
      <c r="AH63" s="128"/>
      <c r="AI63" s="128"/>
      <c r="AJ63" s="128"/>
      <c r="AK63" s="128"/>
      <c r="AL63" s="128"/>
      <c r="AM63" s="128"/>
    </row>
    <row r="64" spans="3:39">
      <c r="C64" s="114"/>
      <c r="G64" s="128"/>
      <c r="H64" s="128"/>
      <c r="I64" s="128"/>
      <c r="J64" s="128"/>
      <c r="K64" s="128"/>
      <c r="L64" s="128"/>
      <c r="M64" s="128"/>
      <c r="N64" s="128"/>
      <c r="O64" s="128"/>
      <c r="P64" s="128"/>
      <c r="Q64" s="128"/>
      <c r="R64" s="128"/>
      <c r="S64" s="128"/>
      <c r="T64" s="128"/>
      <c r="U64" s="128"/>
      <c r="V64" s="128"/>
      <c r="W64" s="128"/>
      <c r="X64" s="128"/>
      <c r="Y64" s="128"/>
      <c r="Z64" s="128"/>
      <c r="AA64" s="128"/>
      <c r="AB64" s="128"/>
      <c r="AC64" s="128"/>
      <c r="AD64" s="128"/>
      <c r="AE64" s="128"/>
      <c r="AF64" s="128"/>
      <c r="AG64" s="128"/>
      <c r="AH64" s="128"/>
      <c r="AI64" s="128"/>
      <c r="AJ64" s="128"/>
      <c r="AK64" s="128"/>
      <c r="AL64" s="128"/>
      <c r="AM64" s="128"/>
    </row>
    <row r="65" spans="3:39">
      <c r="C65" s="114"/>
      <c r="G65" s="128"/>
      <c r="H65" s="128"/>
      <c r="I65" s="128"/>
      <c r="J65" s="128"/>
      <c r="K65" s="128"/>
      <c r="L65" s="128"/>
      <c r="M65" s="128"/>
      <c r="N65" s="128"/>
      <c r="O65" s="128"/>
      <c r="P65" s="128"/>
      <c r="Q65" s="128"/>
      <c r="R65" s="128"/>
      <c r="S65" s="128"/>
      <c r="T65" s="128"/>
      <c r="U65" s="128"/>
      <c r="V65" s="128"/>
      <c r="W65" s="128"/>
      <c r="X65" s="128"/>
      <c r="Y65" s="128"/>
      <c r="Z65" s="128"/>
      <c r="AA65" s="128"/>
      <c r="AB65" s="128"/>
      <c r="AC65" s="128"/>
      <c r="AD65" s="128"/>
      <c r="AE65" s="128"/>
      <c r="AF65" s="128"/>
      <c r="AG65" s="128"/>
      <c r="AH65" s="128"/>
      <c r="AI65" s="128"/>
      <c r="AJ65" s="128"/>
      <c r="AK65" s="128"/>
      <c r="AL65" s="128"/>
      <c r="AM65" s="128"/>
    </row>
    <row r="66" spans="3:39">
      <c r="C66" s="114"/>
      <c r="G66" s="128"/>
      <c r="H66" s="128"/>
      <c r="I66" s="128"/>
      <c r="J66" s="128"/>
      <c r="K66" s="128"/>
      <c r="L66" s="128"/>
      <c r="M66" s="128"/>
      <c r="N66" s="128"/>
      <c r="O66" s="128"/>
      <c r="P66" s="128"/>
      <c r="Q66" s="128"/>
      <c r="R66" s="128"/>
      <c r="S66" s="128"/>
      <c r="T66" s="128"/>
      <c r="U66" s="128"/>
      <c r="V66" s="128"/>
      <c r="W66" s="128"/>
      <c r="X66" s="128"/>
      <c r="Y66" s="128"/>
      <c r="Z66" s="128"/>
      <c r="AA66" s="128"/>
      <c r="AB66" s="128"/>
      <c r="AC66" s="128"/>
      <c r="AD66" s="128"/>
      <c r="AE66" s="128"/>
      <c r="AF66" s="128"/>
      <c r="AG66" s="128"/>
      <c r="AH66" s="128"/>
      <c r="AI66" s="128"/>
      <c r="AJ66" s="128"/>
      <c r="AK66" s="128"/>
      <c r="AL66" s="128"/>
      <c r="AM66" s="128"/>
    </row>
    <row r="67" spans="3:39">
      <c r="C67" s="114"/>
      <c r="G67" s="128"/>
      <c r="H67" s="128"/>
      <c r="I67" s="128"/>
      <c r="J67" s="128"/>
      <c r="K67" s="128"/>
      <c r="L67" s="128"/>
      <c r="M67" s="128"/>
      <c r="N67" s="128"/>
      <c r="O67" s="128"/>
      <c r="P67" s="128"/>
      <c r="Q67" s="128"/>
      <c r="R67" s="128"/>
      <c r="S67" s="128"/>
      <c r="T67" s="128"/>
      <c r="U67" s="128"/>
      <c r="V67" s="128"/>
      <c r="W67" s="128"/>
      <c r="X67" s="128"/>
      <c r="Y67" s="128"/>
      <c r="Z67" s="128"/>
      <c r="AA67" s="128"/>
      <c r="AB67" s="128"/>
      <c r="AC67" s="128"/>
      <c r="AD67" s="128"/>
      <c r="AE67" s="128"/>
      <c r="AF67" s="128"/>
      <c r="AG67" s="128"/>
      <c r="AH67" s="128"/>
      <c r="AI67" s="128"/>
      <c r="AJ67" s="128"/>
      <c r="AK67" s="128"/>
      <c r="AL67" s="128"/>
      <c r="AM67" s="128"/>
    </row>
    <row r="68" spans="3:39">
      <c r="C68" s="114"/>
      <c r="G68" s="128"/>
      <c r="H68" s="128"/>
      <c r="I68" s="128"/>
      <c r="J68" s="128"/>
      <c r="K68" s="128"/>
      <c r="L68" s="128"/>
      <c r="M68" s="128"/>
      <c r="N68" s="128"/>
      <c r="O68" s="128"/>
      <c r="P68" s="128"/>
      <c r="Q68" s="128"/>
      <c r="R68" s="128"/>
      <c r="S68" s="128"/>
      <c r="T68" s="128"/>
      <c r="U68" s="128"/>
      <c r="V68" s="128"/>
      <c r="W68" s="128"/>
      <c r="X68" s="128"/>
      <c r="Y68" s="128"/>
      <c r="Z68" s="128"/>
      <c r="AA68" s="128"/>
      <c r="AB68" s="128"/>
      <c r="AC68" s="128"/>
      <c r="AD68" s="128"/>
      <c r="AE68" s="128"/>
      <c r="AF68" s="128"/>
      <c r="AG68" s="128"/>
      <c r="AH68" s="128"/>
      <c r="AI68" s="128"/>
      <c r="AJ68" s="128"/>
      <c r="AK68" s="128"/>
      <c r="AL68" s="128"/>
      <c r="AM68" s="128"/>
    </row>
    <row r="69" spans="3:39">
      <c r="C69" s="114"/>
      <c r="G69" s="128"/>
      <c r="H69" s="128"/>
      <c r="I69" s="128"/>
      <c r="J69" s="128"/>
      <c r="K69" s="128"/>
      <c r="L69" s="128"/>
      <c r="M69" s="128"/>
      <c r="N69" s="128"/>
      <c r="O69" s="128"/>
      <c r="P69" s="128"/>
      <c r="Q69" s="128"/>
      <c r="R69" s="128"/>
      <c r="S69" s="128"/>
      <c r="T69" s="128"/>
      <c r="U69" s="128"/>
      <c r="V69" s="128"/>
      <c r="W69" s="128"/>
      <c r="X69" s="128"/>
      <c r="Y69" s="128"/>
      <c r="Z69" s="128"/>
      <c r="AA69" s="128"/>
      <c r="AB69" s="128"/>
      <c r="AC69" s="128"/>
      <c r="AD69" s="128"/>
      <c r="AE69" s="128"/>
      <c r="AF69" s="128"/>
      <c r="AG69" s="128"/>
      <c r="AH69" s="128"/>
      <c r="AI69" s="128"/>
      <c r="AJ69" s="128"/>
      <c r="AK69" s="128"/>
      <c r="AL69" s="128"/>
      <c r="AM69" s="128"/>
    </row>
    <row r="70" spans="3:39">
      <c r="C70" s="114"/>
      <c r="G70" s="128"/>
      <c r="H70" s="128"/>
      <c r="I70" s="128"/>
      <c r="J70" s="128"/>
      <c r="K70" s="128"/>
      <c r="L70" s="128"/>
      <c r="M70" s="128"/>
      <c r="N70" s="128"/>
      <c r="O70" s="128"/>
      <c r="P70" s="128"/>
      <c r="Q70" s="128"/>
      <c r="R70" s="128"/>
      <c r="S70" s="128"/>
      <c r="T70" s="128"/>
      <c r="U70" s="128"/>
      <c r="V70" s="128"/>
      <c r="W70" s="128"/>
      <c r="X70" s="128"/>
      <c r="Y70" s="128"/>
      <c r="Z70" s="128"/>
      <c r="AA70" s="128"/>
      <c r="AB70" s="128"/>
      <c r="AC70" s="128"/>
      <c r="AD70" s="128"/>
      <c r="AE70" s="128"/>
      <c r="AF70" s="128"/>
      <c r="AG70" s="128"/>
      <c r="AH70" s="128"/>
      <c r="AI70" s="128"/>
      <c r="AJ70" s="128"/>
      <c r="AK70" s="128"/>
      <c r="AL70" s="128"/>
      <c r="AM70" s="128"/>
    </row>
    <row r="71" spans="3:39">
      <c r="C71" s="114"/>
      <c r="G71" s="128"/>
      <c r="H71" s="128"/>
      <c r="I71" s="128"/>
      <c r="J71" s="128"/>
      <c r="K71" s="128"/>
      <c r="L71" s="128"/>
      <c r="M71" s="128"/>
      <c r="N71" s="128"/>
      <c r="O71" s="128"/>
      <c r="P71" s="128"/>
      <c r="Q71" s="128"/>
      <c r="R71" s="128"/>
      <c r="S71" s="128"/>
      <c r="T71" s="128"/>
      <c r="U71" s="128"/>
      <c r="V71" s="128"/>
      <c r="W71" s="128"/>
      <c r="X71" s="128"/>
      <c r="Y71" s="128"/>
      <c r="Z71" s="128"/>
      <c r="AA71" s="128"/>
      <c r="AB71" s="128"/>
      <c r="AC71" s="128"/>
      <c r="AD71" s="128"/>
      <c r="AE71" s="128"/>
      <c r="AF71" s="128"/>
      <c r="AG71" s="128"/>
      <c r="AH71" s="128"/>
      <c r="AI71" s="128"/>
      <c r="AJ71" s="128"/>
      <c r="AK71" s="128"/>
      <c r="AL71" s="128"/>
      <c r="AM71" s="128"/>
    </row>
    <row r="72" spans="3:39">
      <c r="C72" s="114"/>
      <c r="G72" s="128"/>
      <c r="H72" s="128"/>
      <c r="I72" s="128"/>
      <c r="J72" s="128"/>
      <c r="K72" s="128"/>
      <c r="L72" s="128"/>
      <c r="M72" s="128"/>
      <c r="N72" s="128"/>
      <c r="O72" s="128"/>
      <c r="P72" s="128"/>
      <c r="Q72" s="128"/>
      <c r="R72" s="128"/>
      <c r="S72" s="128"/>
      <c r="T72" s="128"/>
      <c r="U72" s="128"/>
      <c r="V72" s="128"/>
      <c r="W72" s="128"/>
      <c r="X72" s="128"/>
      <c r="Y72" s="128"/>
      <c r="Z72" s="128"/>
      <c r="AA72" s="128"/>
      <c r="AB72" s="128"/>
      <c r="AC72" s="128"/>
      <c r="AD72" s="128"/>
      <c r="AE72" s="128"/>
      <c r="AF72" s="128"/>
      <c r="AG72" s="128"/>
      <c r="AH72" s="128"/>
      <c r="AI72" s="128"/>
      <c r="AJ72" s="128"/>
      <c r="AK72" s="128"/>
      <c r="AL72" s="128"/>
      <c r="AM72" s="128"/>
    </row>
    <row r="73" spans="3:39">
      <c r="C73" s="114"/>
      <c r="G73" s="128"/>
      <c r="H73" s="128"/>
      <c r="I73" s="128"/>
      <c r="J73" s="128"/>
      <c r="K73" s="128"/>
      <c r="L73" s="128"/>
      <c r="M73" s="128"/>
      <c r="N73" s="128"/>
      <c r="O73" s="128"/>
      <c r="P73" s="128"/>
      <c r="Q73" s="128"/>
      <c r="R73" s="128"/>
      <c r="S73" s="128"/>
      <c r="T73" s="128"/>
      <c r="U73" s="128"/>
      <c r="V73" s="128"/>
      <c r="W73" s="128"/>
      <c r="X73" s="128"/>
      <c r="Y73" s="128"/>
      <c r="Z73" s="128"/>
      <c r="AA73" s="128"/>
      <c r="AB73" s="128"/>
      <c r="AC73" s="128"/>
      <c r="AD73" s="128"/>
      <c r="AE73" s="128"/>
      <c r="AF73" s="128"/>
      <c r="AG73" s="128"/>
      <c r="AH73" s="128"/>
      <c r="AI73" s="128"/>
      <c r="AJ73" s="128"/>
      <c r="AK73" s="128"/>
      <c r="AL73" s="128"/>
      <c r="AM73" s="128"/>
    </row>
    <row r="74" spans="3:39">
      <c r="C74" s="114"/>
      <c r="G74" s="128"/>
      <c r="H74" s="128"/>
      <c r="I74" s="128"/>
      <c r="J74" s="128"/>
      <c r="K74" s="128"/>
      <c r="L74" s="128"/>
      <c r="M74" s="128"/>
      <c r="N74" s="128"/>
      <c r="O74" s="128"/>
      <c r="P74" s="128"/>
      <c r="Q74" s="128"/>
      <c r="R74" s="128"/>
      <c r="S74" s="128"/>
      <c r="T74" s="128"/>
      <c r="U74" s="128"/>
      <c r="V74" s="128"/>
      <c r="W74" s="128"/>
      <c r="X74" s="128"/>
      <c r="Y74" s="128"/>
      <c r="Z74" s="128"/>
      <c r="AA74" s="128"/>
      <c r="AB74" s="128"/>
      <c r="AC74" s="128"/>
      <c r="AD74" s="128"/>
      <c r="AE74" s="128"/>
      <c r="AF74" s="128"/>
      <c r="AG74" s="128"/>
      <c r="AH74" s="128"/>
      <c r="AI74" s="128"/>
      <c r="AJ74" s="128"/>
      <c r="AK74" s="128"/>
      <c r="AL74" s="128"/>
      <c r="AM74" s="128"/>
    </row>
    <row r="75" spans="3:39">
      <c r="C75" s="114"/>
      <c r="G75" s="128"/>
      <c r="H75" s="128"/>
      <c r="I75" s="128"/>
      <c r="J75" s="128"/>
      <c r="K75" s="128"/>
      <c r="L75" s="128"/>
      <c r="M75" s="128"/>
      <c r="N75" s="128"/>
      <c r="O75" s="128"/>
      <c r="P75" s="128"/>
      <c r="Q75" s="128"/>
      <c r="R75" s="128"/>
      <c r="S75" s="128"/>
      <c r="T75" s="128"/>
      <c r="U75" s="128"/>
      <c r="V75" s="128"/>
      <c r="W75" s="128"/>
      <c r="X75" s="128"/>
      <c r="Y75" s="128"/>
      <c r="Z75" s="128"/>
      <c r="AA75" s="128"/>
      <c r="AB75" s="128"/>
      <c r="AC75" s="128"/>
      <c r="AD75" s="128"/>
      <c r="AE75" s="128"/>
      <c r="AF75" s="128"/>
      <c r="AG75" s="128"/>
      <c r="AH75" s="128"/>
      <c r="AI75" s="128"/>
      <c r="AJ75" s="128"/>
      <c r="AK75" s="128"/>
      <c r="AL75" s="128"/>
      <c r="AM75" s="128"/>
    </row>
    <row r="76" spans="3:39">
      <c r="C76" s="114"/>
      <c r="G76" s="128"/>
      <c r="H76" s="128"/>
      <c r="I76" s="128"/>
      <c r="J76" s="128"/>
      <c r="K76" s="128"/>
      <c r="L76" s="128"/>
      <c r="M76" s="128"/>
      <c r="N76" s="128"/>
      <c r="O76" s="128"/>
      <c r="P76" s="128"/>
      <c r="Q76" s="128"/>
      <c r="R76" s="128"/>
      <c r="S76" s="128"/>
      <c r="T76" s="128"/>
      <c r="U76" s="128"/>
      <c r="V76" s="128"/>
      <c r="W76" s="128"/>
      <c r="X76" s="128"/>
      <c r="Y76" s="128"/>
      <c r="Z76" s="128"/>
      <c r="AA76" s="128"/>
      <c r="AB76" s="128"/>
      <c r="AC76" s="128"/>
      <c r="AD76" s="128"/>
      <c r="AE76" s="128"/>
      <c r="AF76" s="128"/>
      <c r="AG76" s="128"/>
      <c r="AH76" s="128"/>
      <c r="AI76" s="128"/>
      <c r="AJ76" s="128"/>
      <c r="AK76" s="128"/>
      <c r="AL76" s="128"/>
      <c r="AM76" s="128"/>
    </row>
    <row r="77" spans="3:39">
      <c r="C77" s="114"/>
      <c r="G77" s="128"/>
      <c r="H77" s="128"/>
      <c r="I77" s="128"/>
      <c r="J77" s="128"/>
      <c r="K77" s="128"/>
      <c r="L77" s="128"/>
      <c r="M77" s="128"/>
      <c r="N77" s="128"/>
      <c r="O77" s="128"/>
      <c r="P77" s="128"/>
      <c r="Q77" s="128"/>
      <c r="R77" s="128"/>
      <c r="S77" s="128"/>
      <c r="T77" s="128"/>
      <c r="U77" s="128"/>
      <c r="V77" s="128"/>
      <c r="W77" s="128"/>
      <c r="X77" s="128"/>
      <c r="Y77" s="128"/>
      <c r="Z77" s="128"/>
      <c r="AA77" s="128"/>
      <c r="AB77" s="128"/>
      <c r="AC77" s="128"/>
      <c r="AD77" s="128"/>
      <c r="AE77" s="128"/>
      <c r="AF77" s="128"/>
      <c r="AG77" s="128"/>
      <c r="AH77" s="128"/>
      <c r="AI77" s="128"/>
      <c r="AJ77" s="128"/>
      <c r="AK77" s="128"/>
      <c r="AL77" s="128"/>
      <c r="AM77" s="128"/>
    </row>
    <row r="78" spans="3:39">
      <c r="C78" s="114"/>
      <c r="G78" s="128"/>
      <c r="H78" s="128"/>
      <c r="I78" s="128"/>
      <c r="J78" s="128"/>
      <c r="K78" s="128"/>
      <c r="L78" s="128"/>
      <c r="M78" s="128"/>
      <c r="N78" s="128"/>
      <c r="O78" s="128"/>
      <c r="P78" s="128"/>
      <c r="Q78" s="128"/>
      <c r="R78" s="128"/>
      <c r="S78" s="128"/>
      <c r="T78" s="128"/>
      <c r="U78" s="128"/>
      <c r="V78" s="128"/>
      <c r="W78" s="128"/>
      <c r="X78" s="128"/>
      <c r="Y78" s="128"/>
      <c r="Z78" s="128"/>
      <c r="AA78" s="128"/>
      <c r="AB78" s="128"/>
      <c r="AC78" s="128"/>
      <c r="AD78" s="128"/>
      <c r="AE78" s="128"/>
      <c r="AF78" s="128"/>
      <c r="AG78" s="128"/>
      <c r="AH78" s="128"/>
      <c r="AI78" s="128"/>
      <c r="AJ78" s="128"/>
      <c r="AK78" s="128"/>
      <c r="AL78" s="128"/>
      <c r="AM78" s="128"/>
    </row>
    <row r="79" spans="3:39">
      <c r="C79" s="114"/>
      <c r="G79" s="128"/>
      <c r="H79" s="128"/>
      <c r="I79" s="128"/>
      <c r="J79" s="128"/>
      <c r="K79" s="128"/>
      <c r="L79" s="128"/>
      <c r="M79" s="128"/>
      <c r="N79" s="128"/>
      <c r="O79" s="128"/>
      <c r="P79" s="128"/>
      <c r="Q79" s="128"/>
      <c r="R79" s="128"/>
      <c r="S79" s="128"/>
      <c r="T79" s="128"/>
      <c r="U79" s="128"/>
      <c r="V79" s="128"/>
      <c r="W79" s="128"/>
      <c r="X79" s="128"/>
      <c r="Y79" s="128"/>
      <c r="Z79" s="128"/>
      <c r="AA79" s="128"/>
      <c r="AB79" s="128"/>
      <c r="AC79" s="128"/>
      <c r="AD79" s="128"/>
      <c r="AE79" s="128"/>
      <c r="AF79" s="128"/>
      <c r="AG79" s="128"/>
      <c r="AH79" s="128"/>
      <c r="AI79" s="128"/>
      <c r="AJ79" s="128"/>
      <c r="AK79" s="128"/>
      <c r="AL79" s="128"/>
      <c r="AM79" s="128"/>
    </row>
    <row r="80" spans="3:39">
      <c r="C80" s="114"/>
      <c r="G80" s="128"/>
      <c r="H80" s="128"/>
      <c r="I80" s="128"/>
      <c r="J80" s="128"/>
      <c r="K80" s="128"/>
      <c r="L80" s="128"/>
      <c r="M80" s="128"/>
      <c r="N80" s="128"/>
      <c r="O80" s="128"/>
      <c r="P80" s="128"/>
      <c r="Q80" s="128"/>
      <c r="R80" s="128"/>
      <c r="S80" s="128"/>
      <c r="T80" s="128"/>
      <c r="U80" s="128"/>
      <c r="V80" s="128"/>
      <c r="W80" s="128"/>
      <c r="X80" s="128"/>
      <c r="Y80" s="128"/>
      <c r="Z80" s="128"/>
      <c r="AA80" s="128"/>
      <c r="AB80" s="128"/>
      <c r="AC80" s="128"/>
      <c r="AD80" s="128"/>
      <c r="AE80" s="128"/>
      <c r="AF80" s="128"/>
      <c r="AG80" s="128"/>
      <c r="AH80" s="128"/>
      <c r="AI80" s="128"/>
      <c r="AJ80" s="128"/>
      <c r="AK80" s="128"/>
      <c r="AL80" s="128"/>
      <c r="AM80" s="128"/>
    </row>
    <row r="81" spans="3:39">
      <c r="C81" s="114"/>
      <c r="G81" s="128"/>
      <c r="H81" s="128"/>
      <c r="I81" s="128"/>
      <c r="J81" s="128"/>
      <c r="K81" s="128"/>
      <c r="L81" s="128"/>
      <c r="M81" s="128"/>
      <c r="N81" s="128"/>
      <c r="O81" s="128"/>
      <c r="P81" s="128"/>
      <c r="Q81" s="128"/>
      <c r="R81" s="128"/>
      <c r="S81" s="128"/>
      <c r="T81" s="128"/>
      <c r="U81" s="128"/>
      <c r="V81" s="128"/>
      <c r="W81" s="128"/>
      <c r="X81" s="128"/>
      <c r="Y81" s="128"/>
      <c r="Z81" s="128"/>
      <c r="AA81" s="128"/>
      <c r="AB81" s="128"/>
      <c r="AC81" s="128"/>
      <c r="AD81" s="128"/>
      <c r="AE81" s="128"/>
      <c r="AF81" s="128"/>
      <c r="AG81" s="128"/>
      <c r="AH81" s="128"/>
      <c r="AI81" s="128"/>
      <c r="AJ81" s="128"/>
      <c r="AK81" s="128"/>
      <c r="AL81" s="128"/>
      <c r="AM81" s="128"/>
    </row>
    <row r="82" spans="3:39">
      <c r="C82" s="114"/>
      <c r="G82" s="128"/>
      <c r="H82" s="128"/>
      <c r="I82" s="128"/>
      <c r="J82" s="128"/>
      <c r="K82" s="128"/>
      <c r="L82" s="128"/>
      <c r="M82" s="128"/>
      <c r="N82" s="128"/>
      <c r="O82" s="128"/>
      <c r="P82" s="128"/>
      <c r="Q82" s="128"/>
      <c r="R82" s="128"/>
      <c r="S82" s="128"/>
      <c r="T82" s="128"/>
      <c r="U82" s="128"/>
      <c r="V82" s="128"/>
      <c r="W82" s="128"/>
      <c r="X82" s="128"/>
      <c r="Y82" s="128"/>
      <c r="Z82" s="128"/>
      <c r="AA82" s="128"/>
      <c r="AB82" s="128"/>
      <c r="AC82" s="128"/>
      <c r="AD82" s="128"/>
      <c r="AE82" s="128"/>
      <c r="AF82" s="128"/>
      <c r="AG82" s="128"/>
      <c r="AH82" s="128"/>
      <c r="AI82" s="128"/>
      <c r="AJ82" s="128"/>
      <c r="AK82" s="128"/>
      <c r="AL82" s="128"/>
      <c r="AM82" s="128"/>
    </row>
    <row r="83" spans="3:39">
      <c r="C83" s="114"/>
      <c r="G83" s="128"/>
      <c r="H83" s="128"/>
      <c r="I83" s="128"/>
      <c r="J83" s="128"/>
      <c r="K83" s="128"/>
      <c r="L83" s="128"/>
      <c r="M83" s="128"/>
      <c r="N83" s="128"/>
      <c r="O83" s="128"/>
      <c r="P83" s="128"/>
      <c r="Q83" s="128"/>
      <c r="R83" s="128"/>
      <c r="S83" s="128"/>
      <c r="T83" s="128"/>
      <c r="U83" s="128"/>
      <c r="V83" s="128"/>
      <c r="W83" s="128"/>
      <c r="X83" s="128"/>
      <c r="Y83" s="128"/>
      <c r="Z83" s="128"/>
      <c r="AA83" s="128"/>
      <c r="AB83" s="128"/>
      <c r="AC83" s="128"/>
      <c r="AD83" s="128"/>
      <c r="AE83" s="128"/>
      <c r="AF83" s="128"/>
      <c r="AG83" s="128"/>
      <c r="AH83" s="128"/>
      <c r="AI83" s="128"/>
      <c r="AJ83" s="128"/>
      <c r="AK83" s="128"/>
      <c r="AL83" s="128"/>
      <c r="AM83" s="128"/>
    </row>
    <row r="84" spans="3:39">
      <c r="C84" s="114"/>
      <c r="G84" s="128"/>
      <c r="H84" s="128"/>
      <c r="I84" s="128"/>
      <c r="J84" s="128"/>
      <c r="K84" s="128"/>
      <c r="L84" s="128"/>
      <c r="M84" s="128"/>
      <c r="N84" s="128"/>
      <c r="O84" s="128"/>
      <c r="P84" s="128"/>
      <c r="Q84" s="128"/>
      <c r="R84" s="128"/>
      <c r="S84" s="128"/>
      <c r="T84" s="128"/>
      <c r="U84" s="128"/>
      <c r="V84" s="128"/>
      <c r="W84" s="128"/>
      <c r="X84" s="128"/>
      <c r="Y84" s="128"/>
      <c r="Z84" s="128"/>
      <c r="AA84" s="128"/>
      <c r="AB84" s="128"/>
      <c r="AC84" s="128"/>
      <c r="AD84" s="128"/>
      <c r="AE84" s="128"/>
      <c r="AF84" s="128"/>
      <c r="AG84" s="128"/>
      <c r="AH84" s="128"/>
      <c r="AI84" s="128"/>
      <c r="AJ84" s="128"/>
      <c r="AK84" s="128"/>
      <c r="AL84" s="128"/>
      <c r="AM84" s="128"/>
    </row>
    <row r="85" spans="3:39">
      <c r="C85" s="114"/>
      <c r="G85" s="128"/>
      <c r="H85" s="128"/>
      <c r="I85" s="128"/>
      <c r="J85" s="128"/>
      <c r="K85" s="128"/>
      <c r="L85" s="128"/>
      <c r="M85" s="128"/>
      <c r="N85" s="128"/>
      <c r="O85" s="128"/>
      <c r="P85" s="128"/>
      <c r="Q85" s="128"/>
      <c r="R85" s="128"/>
      <c r="S85" s="128"/>
      <c r="T85" s="128"/>
      <c r="U85" s="128"/>
      <c r="V85" s="128"/>
      <c r="W85" s="128"/>
      <c r="X85" s="128"/>
      <c r="Y85" s="128"/>
      <c r="Z85" s="128"/>
      <c r="AA85" s="128"/>
      <c r="AB85" s="128"/>
      <c r="AC85" s="128"/>
      <c r="AD85" s="128"/>
      <c r="AE85" s="128"/>
      <c r="AF85" s="128"/>
      <c r="AG85" s="128"/>
      <c r="AH85" s="128"/>
      <c r="AI85" s="128"/>
      <c r="AJ85" s="128"/>
      <c r="AK85" s="128"/>
      <c r="AL85" s="128"/>
      <c r="AM85" s="128"/>
    </row>
    <row r="86" spans="3:39">
      <c r="C86" s="114"/>
      <c r="G86" s="128"/>
      <c r="H86" s="128"/>
      <c r="I86" s="128"/>
      <c r="J86" s="128"/>
      <c r="K86" s="128"/>
      <c r="L86" s="128"/>
      <c r="M86" s="128"/>
      <c r="N86" s="128"/>
      <c r="O86" s="128"/>
      <c r="P86" s="128"/>
      <c r="Q86" s="128"/>
      <c r="R86" s="128"/>
      <c r="S86" s="128"/>
      <c r="T86" s="128"/>
      <c r="U86" s="128"/>
      <c r="V86" s="128"/>
      <c r="W86" s="128"/>
      <c r="X86" s="128"/>
      <c r="Y86" s="128"/>
      <c r="Z86" s="128"/>
      <c r="AA86" s="128"/>
      <c r="AB86" s="128"/>
      <c r="AC86" s="128"/>
      <c r="AD86" s="128"/>
      <c r="AE86" s="128"/>
      <c r="AF86" s="128"/>
      <c r="AG86" s="128"/>
      <c r="AH86" s="128"/>
      <c r="AI86" s="128"/>
      <c r="AJ86" s="128"/>
      <c r="AK86" s="128"/>
      <c r="AL86" s="128"/>
      <c r="AM86" s="128"/>
    </row>
    <row r="87" spans="3:39">
      <c r="C87" s="114"/>
      <c r="G87" s="128"/>
      <c r="H87" s="128"/>
      <c r="I87" s="128"/>
      <c r="J87" s="128"/>
      <c r="K87" s="128"/>
      <c r="L87" s="128"/>
      <c r="M87" s="128"/>
      <c r="N87" s="128"/>
      <c r="O87" s="128"/>
      <c r="P87" s="128"/>
      <c r="Q87" s="128"/>
      <c r="R87" s="128"/>
      <c r="S87" s="128"/>
      <c r="T87" s="128"/>
      <c r="U87" s="128"/>
      <c r="V87" s="128"/>
      <c r="W87" s="128"/>
      <c r="X87" s="128"/>
      <c r="Y87" s="128"/>
      <c r="Z87" s="128"/>
      <c r="AA87" s="128"/>
      <c r="AB87" s="128"/>
      <c r="AC87" s="128"/>
      <c r="AD87" s="128"/>
      <c r="AE87" s="128"/>
      <c r="AF87" s="128"/>
      <c r="AG87" s="128"/>
      <c r="AH87" s="128"/>
      <c r="AI87" s="128"/>
      <c r="AJ87" s="128"/>
      <c r="AK87" s="128"/>
      <c r="AL87" s="128"/>
      <c r="AM87" s="128"/>
    </row>
    <row r="88" spans="3:39">
      <c r="C88" s="114"/>
      <c r="G88" s="128"/>
      <c r="H88" s="128"/>
      <c r="I88" s="128"/>
      <c r="J88" s="128"/>
      <c r="K88" s="128"/>
      <c r="L88" s="128"/>
      <c r="M88" s="128"/>
      <c r="N88" s="128"/>
      <c r="O88" s="128"/>
      <c r="P88" s="128"/>
      <c r="Q88" s="128"/>
      <c r="R88" s="128"/>
      <c r="S88" s="128"/>
      <c r="T88" s="128"/>
      <c r="U88" s="128"/>
      <c r="V88" s="128"/>
      <c r="W88" s="128"/>
      <c r="X88" s="128"/>
      <c r="Y88" s="128"/>
      <c r="Z88" s="128"/>
      <c r="AA88" s="128"/>
      <c r="AB88" s="128"/>
      <c r="AC88" s="128"/>
      <c r="AD88" s="128"/>
      <c r="AE88" s="128"/>
      <c r="AF88" s="128"/>
      <c r="AG88" s="128"/>
      <c r="AH88" s="128"/>
      <c r="AI88" s="128"/>
      <c r="AJ88" s="128"/>
      <c r="AK88" s="128"/>
      <c r="AL88" s="128"/>
      <c r="AM88" s="128"/>
    </row>
    <row r="89" spans="3:39">
      <c r="C89" s="114"/>
      <c r="G89" s="128"/>
      <c r="H89" s="128"/>
      <c r="I89" s="128"/>
      <c r="J89" s="128"/>
      <c r="K89" s="128"/>
      <c r="L89" s="128"/>
      <c r="M89" s="128"/>
      <c r="N89" s="128"/>
      <c r="O89" s="128"/>
      <c r="P89" s="128"/>
      <c r="Q89" s="128"/>
      <c r="R89" s="128"/>
      <c r="S89" s="128"/>
      <c r="T89" s="128"/>
      <c r="U89" s="128"/>
      <c r="V89" s="128"/>
      <c r="W89" s="128"/>
      <c r="X89" s="128"/>
      <c r="Y89" s="128"/>
      <c r="Z89" s="128"/>
      <c r="AA89" s="128"/>
      <c r="AB89" s="128"/>
      <c r="AC89" s="128"/>
      <c r="AD89" s="128"/>
      <c r="AE89" s="128"/>
      <c r="AF89" s="128"/>
      <c r="AG89" s="128"/>
      <c r="AH89" s="128"/>
      <c r="AI89" s="128"/>
      <c r="AJ89" s="128"/>
      <c r="AK89" s="128"/>
      <c r="AL89" s="128"/>
      <c r="AM89" s="128"/>
    </row>
    <row r="90" spans="3:39">
      <c r="C90" s="114"/>
      <c r="G90" s="128"/>
      <c r="H90" s="128"/>
      <c r="I90" s="128"/>
      <c r="J90" s="128"/>
      <c r="K90" s="128"/>
      <c r="L90" s="128"/>
      <c r="M90" s="128"/>
      <c r="N90" s="128"/>
      <c r="O90" s="128"/>
      <c r="P90" s="128"/>
      <c r="Q90" s="128"/>
      <c r="R90" s="128"/>
      <c r="S90" s="128"/>
      <c r="T90" s="128"/>
      <c r="U90" s="128"/>
      <c r="V90" s="128"/>
      <c r="W90" s="128"/>
      <c r="X90" s="128"/>
      <c r="Y90" s="128"/>
      <c r="Z90" s="128"/>
      <c r="AA90" s="128"/>
      <c r="AB90" s="128"/>
      <c r="AC90" s="128"/>
      <c r="AD90" s="128"/>
      <c r="AE90" s="128"/>
      <c r="AF90" s="128"/>
      <c r="AG90" s="128"/>
      <c r="AH90" s="128"/>
      <c r="AI90" s="128"/>
      <c r="AJ90" s="128"/>
      <c r="AK90" s="128"/>
      <c r="AL90" s="128"/>
      <c r="AM90" s="128"/>
    </row>
    <row r="91" spans="3:39">
      <c r="C91" s="114"/>
      <c r="G91" s="128"/>
      <c r="H91" s="128"/>
      <c r="I91" s="128"/>
      <c r="J91" s="128"/>
      <c r="K91" s="128"/>
      <c r="L91" s="128"/>
      <c r="M91" s="128"/>
      <c r="N91" s="128"/>
      <c r="O91" s="128"/>
      <c r="P91" s="128"/>
      <c r="Q91" s="128"/>
      <c r="R91" s="128"/>
      <c r="S91" s="128"/>
      <c r="T91" s="128"/>
      <c r="U91" s="128"/>
      <c r="V91" s="128"/>
      <c r="W91" s="128"/>
      <c r="X91" s="128"/>
      <c r="Y91" s="128"/>
      <c r="Z91" s="128"/>
      <c r="AA91" s="128"/>
      <c r="AB91" s="128"/>
      <c r="AC91" s="128"/>
      <c r="AD91" s="128"/>
      <c r="AE91" s="128"/>
      <c r="AF91" s="128"/>
      <c r="AG91" s="128"/>
      <c r="AH91" s="128"/>
      <c r="AI91" s="128"/>
      <c r="AJ91" s="128"/>
      <c r="AK91" s="128"/>
      <c r="AL91" s="128"/>
      <c r="AM91" s="128"/>
    </row>
    <row r="92" spans="3:39">
      <c r="C92" s="114"/>
      <c r="G92" s="128"/>
      <c r="H92" s="128"/>
      <c r="I92" s="128"/>
      <c r="J92" s="128"/>
      <c r="K92" s="128"/>
      <c r="L92" s="128"/>
      <c r="M92" s="128"/>
      <c r="N92" s="128"/>
      <c r="O92" s="128"/>
      <c r="P92" s="128"/>
      <c r="Q92" s="128"/>
      <c r="R92" s="128"/>
      <c r="S92" s="128"/>
      <c r="T92" s="128"/>
      <c r="U92" s="128"/>
      <c r="V92" s="128"/>
      <c r="W92" s="128"/>
      <c r="X92" s="128"/>
      <c r="Y92" s="128"/>
      <c r="Z92" s="128"/>
      <c r="AA92" s="128"/>
      <c r="AB92" s="128"/>
      <c r="AC92" s="128"/>
      <c r="AD92" s="128"/>
      <c r="AE92" s="128"/>
      <c r="AF92" s="128"/>
      <c r="AG92" s="128"/>
      <c r="AH92" s="128"/>
      <c r="AI92" s="128"/>
      <c r="AJ92" s="128"/>
      <c r="AK92" s="128"/>
      <c r="AL92" s="128"/>
      <c r="AM92" s="128"/>
    </row>
    <row r="93" spans="3:39">
      <c r="C93" s="114"/>
      <c r="G93" s="128"/>
      <c r="H93" s="128"/>
      <c r="I93" s="128"/>
      <c r="J93" s="128"/>
      <c r="K93" s="128"/>
      <c r="L93" s="128"/>
      <c r="M93" s="128"/>
      <c r="N93" s="128"/>
      <c r="O93" s="128"/>
      <c r="P93" s="128"/>
      <c r="Q93" s="128"/>
      <c r="R93" s="128"/>
      <c r="S93" s="128"/>
      <c r="T93" s="128"/>
      <c r="U93" s="128"/>
      <c r="V93" s="128"/>
      <c r="W93" s="128"/>
      <c r="X93" s="128"/>
      <c r="Y93" s="128"/>
      <c r="Z93" s="128"/>
      <c r="AA93" s="128"/>
      <c r="AB93" s="128"/>
      <c r="AC93" s="128"/>
      <c r="AD93" s="128"/>
      <c r="AE93" s="128"/>
      <c r="AF93" s="128"/>
      <c r="AG93" s="128"/>
      <c r="AH93" s="128"/>
      <c r="AI93" s="128"/>
      <c r="AJ93" s="128"/>
      <c r="AK93" s="128"/>
      <c r="AL93" s="128"/>
      <c r="AM93" s="128"/>
    </row>
    <row r="94" spans="3:39">
      <c r="C94" s="114"/>
      <c r="G94" s="128"/>
      <c r="H94" s="128"/>
      <c r="I94" s="128"/>
      <c r="J94" s="128"/>
      <c r="K94" s="128"/>
      <c r="L94" s="128"/>
      <c r="M94" s="128"/>
      <c r="N94" s="128"/>
      <c r="O94" s="128"/>
      <c r="P94" s="128"/>
      <c r="Q94" s="128"/>
      <c r="R94" s="128"/>
      <c r="S94" s="128"/>
      <c r="T94" s="128"/>
      <c r="U94" s="128"/>
      <c r="V94" s="128"/>
      <c r="W94" s="128"/>
      <c r="X94" s="128"/>
      <c r="Y94" s="128"/>
      <c r="Z94" s="128"/>
      <c r="AA94" s="128"/>
      <c r="AB94" s="128"/>
      <c r="AC94" s="128"/>
      <c r="AD94" s="128"/>
      <c r="AE94" s="128"/>
      <c r="AF94" s="128"/>
      <c r="AG94" s="128"/>
      <c r="AH94" s="128"/>
      <c r="AI94" s="128"/>
      <c r="AJ94" s="128"/>
      <c r="AK94" s="128"/>
      <c r="AL94" s="128"/>
      <c r="AM94" s="128"/>
    </row>
    <row r="95" spans="3:39">
      <c r="C95" s="114"/>
      <c r="G95" s="128"/>
      <c r="H95" s="128"/>
      <c r="I95" s="128"/>
      <c r="J95" s="128"/>
      <c r="K95" s="128"/>
      <c r="L95" s="128"/>
      <c r="M95" s="128"/>
      <c r="N95" s="128"/>
      <c r="O95" s="128"/>
      <c r="P95" s="128"/>
      <c r="Q95" s="128"/>
      <c r="R95" s="128"/>
      <c r="S95" s="128"/>
      <c r="T95" s="128"/>
      <c r="U95" s="128"/>
      <c r="V95" s="128"/>
      <c r="W95" s="128"/>
      <c r="X95" s="128"/>
      <c r="Y95" s="128"/>
      <c r="Z95" s="128"/>
      <c r="AA95" s="128"/>
      <c r="AB95" s="128"/>
      <c r="AC95" s="128"/>
      <c r="AD95" s="128"/>
      <c r="AE95" s="128"/>
      <c r="AF95" s="128"/>
      <c r="AG95" s="128"/>
      <c r="AH95" s="128"/>
      <c r="AI95" s="128"/>
      <c r="AJ95" s="128"/>
      <c r="AK95" s="128"/>
      <c r="AL95" s="128"/>
      <c r="AM95" s="128"/>
    </row>
    <row r="96" spans="3:39">
      <c r="C96" s="114"/>
      <c r="G96" s="128"/>
      <c r="H96" s="128"/>
      <c r="I96" s="128"/>
      <c r="J96" s="128"/>
      <c r="K96" s="128"/>
      <c r="L96" s="128"/>
      <c r="M96" s="128"/>
      <c r="N96" s="128"/>
      <c r="O96" s="128"/>
      <c r="P96" s="128"/>
      <c r="Q96" s="128"/>
      <c r="R96" s="128"/>
      <c r="S96" s="128"/>
      <c r="T96" s="128"/>
      <c r="U96" s="128"/>
      <c r="V96" s="128"/>
      <c r="W96" s="128"/>
      <c r="X96" s="128"/>
      <c r="Y96" s="128"/>
      <c r="Z96" s="128"/>
      <c r="AA96" s="128"/>
      <c r="AB96" s="128"/>
      <c r="AC96" s="128"/>
      <c r="AD96" s="128"/>
      <c r="AE96" s="128"/>
      <c r="AF96" s="128"/>
      <c r="AG96" s="128"/>
      <c r="AH96" s="128"/>
      <c r="AI96" s="128"/>
      <c r="AJ96" s="128"/>
      <c r="AK96" s="128"/>
      <c r="AL96" s="128"/>
      <c r="AM96" s="128"/>
    </row>
    <row r="97" spans="3:39">
      <c r="C97" s="114"/>
      <c r="G97" s="128"/>
      <c r="H97" s="128"/>
      <c r="I97" s="128"/>
      <c r="J97" s="128"/>
      <c r="K97" s="128"/>
      <c r="L97" s="128"/>
      <c r="M97" s="128"/>
      <c r="N97" s="128"/>
      <c r="O97" s="128"/>
      <c r="P97" s="128"/>
      <c r="Q97" s="128"/>
      <c r="R97" s="128"/>
      <c r="S97" s="128"/>
      <c r="T97" s="128"/>
      <c r="U97" s="128"/>
      <c r="V97" s="128"/>
      <c r="W97" s="128"/>
      <c r="X97" s="128"/>
      <c r="Y97" s="128"/>
      <c r="Z97" s="128"/>
      <c r="AA97" s="128"/>
      <c r="AB97" s="128"/>
      <c r="AC97" s="128"/>
      <c r="AD97" s="128"/>
      <c r="AE97" s="128"/>
      <c r="AF97" s="128"/>
      <c r="AG97" s="128"/>
      <c r="AH97" s="128"/>
      <c r="AI97" s="128"/>
      <c r="AJ97" s="128"/>
      <c r="AK97" s="128"/>
      <c r="AL97" s="128"/>
      <c r="AM97" s="128"/>
    </row>
    <row r="98" spans="3:39">
      <c r="C98" s="114"/>
      <c r="G98" s="128"/>
      <c r="H98" s="128"/>
      <c r="I98" s="128"/>
      <c r="J98" s="128"/>
      <c r="K98" s="128"/>
      <c r="L98" s="128"/>
      <c r="M98" s="128"/>
      <c r="N98" s="128"/>
      <c r="O98" s="128"/>
      <c r="P98" s="128"/>
      <c r="Q98" s="128"/>
      <c r="R98" s="128"/>
      <c r="S98" s="128"/>
      <c r="T98" s="128"/>
      <c r="U98" s="128"/>
      <c r="V98" s="128"/>
      <c r="W98" s="128"/>
      <c r="X98" s="128"/>
      <c r="Y98" s="128"/>
      <c r="Z98" s="128"/>
      <c r="AA98" s="128"/>
      <c r="AB98" s="128"/>
      <c r="AC98" s="128"/>
      <c r="AD98" s="128"/>
      <c r="AE98" s="128"/>
      <c r="AF98" s="128"/>
      <c r="AG98" s="128"/>
      <c r="AH98" s="128"/>
      <c r="AI98" s="128"/>
      <c r="AJ98" s="128"/>
      <c r="AK98" s="128"/>
      <c r="AL98" s="128"/>
      <c r="AM98" s="128"/>
    </row>
    <row r="99" spans="3:39">
      <c r="C99" s="114"/>
      <c r="G99" s="128"/>
      <c r="H99" s="128"/>
      <c r="I99" s="128"/>
      <c r="J99" s="128"/>
      <c r="K99" s="128"/>
      <c r="L99" s="128"/>
      <c r="M99" s="128"/>
      <c r="N99" s="128"/>
      <c r="O99" s="128"/>
      <c r="P99" s="128"/>
      <c r="Q99" s="128"/>
      <c r="R99" s="128"/>
      <c r="S99" s="128"/>
      <c r="T99" s="128"/>
      <c r="U99" s="128"/>
      <c r="V99" s="128"/>
      <c r="W99" s="128"/>
      <c r="X99" s="128"/>
      <c r="Y99" s="128"/>
      <c r="Z99" s="128"/>
      <c r="AA99" s="128"/>
      <c r="AB99" s="128"/>
      <c r="AC99" s="128"/>
      <c r="AD99" s="128"/>
      <c r="AE99" s="128"/>
      <c r="AF99" s="128"/>
      <c r="AG99" s="128"/>
      <c r="AH99" s="128"/>
      <c r="AI99" s="128"/>
      <c r="AJ99" s="128"/>
      <c r="AK99" s="128"/>
      <c r="AL99" s="128"/>
      <c r="AM99" s="128"/>
    </row>
    <row r="100" spans="3:39">
      <c r="C100" s="114"/>
      <c r="G100" s="128"/>
      <c r="H100" s="128"/>
      <c r="I100" s="128"/>
      <c r="J100" s="128"/>
      <c r="K100" s="128"/>
      <c r="L100" s="128"/>
      <c r="M100" s="128"/>
      <c r="N100" s="128"/>
      <c r="O100" s="128"/>
      <c r="P100" s="128"/>
      <c r="Q100" s="128"/>
      <c r="R100" s="128"/>
      <c r="S100" s="128"/>
      <c r="T100" s="128"/>
      <c r="U100" s="128"/>
      <c r="V100" s="128"/>
      <c r="W100" s="128"/>
      <c r="X100" s="128"/>
      <c r="Y100" s="128"/>
      <c r="Z100" s="128"/>
      <c r="AA100" s="128"/>
      <c r="AB100" s="128"/>
      <c r="AC100" s="128"/>
      <c r="AD100" s="128"/>
      <c r="AE100" s="128"/>
      <c r="AF100" s="128"/>
      <c r="AG100" s="128"/>
      <c r="AH100" s="128"/>
      <c r="AI100" s="128"/>
      <c r="AJ100" s="128"/>
      <c r="AK100" s="128"/>
      <c r="AL100" s="128"/>
      <c r="AM100" s="128"/>
    </row>
    <row r="101" spans="3:39">
      <c r="C101" s="114"/>
      <c r="G101" s="128"/>
      <c r="H101" s="128"/>
      <c r="I101" s="128"/>
      <c r="J101" s="128"/>
      <c r="K101" s="128"/>
      <c r="L101" s="128"/>
      <c r="M101" s="128"/>
      <c r="N101" s="128"/>
      <c r="O101" s="128"/>
      <c r="P101" s="128"/>
      <c r="Q101" s="128"/>
      <c r="R101" s="128"/>
      <c r="S101" s="128"/>
      <c r="T101" s="128"/>
      <c r="U101" s="128"/>
      <c r="V101" s="128"/>
      <c r="W101" s="128"/>
      <c r="X101" s="128"/>
      <c r="Y101" s="128"/>
      <c r="Z101" s="128"/>
      <c r="AA101" s="128"/>
      <c r="AB101" s="128"/>
      <c r="AC101" s="128"/>
      <c r="AD101" s="128"/>
      <c r="AE101" s="128"/>
      <c r="AF101" s="128"/>
      <c r="AG101" s="128"/>
      <c r="AH101" s="128"/>
      <c r="AI101" s="128"/>
      <c r="AJ101" s="128"/>
      <c r="AK101" s="128"/>
      <c r="AL101" s="128"/>
      <c r="AM101" s="128"/>
    </row>
    <row r="102" spans="3:39">
      <c r="C102" s="114"/>
      <c r="G102" s="128"/>
      <c r="H102" s="128"/>
      <c r="I102" s="128"/>
      <c r="J102" s="128"/>
      <c r="K102" s="128"/>
      <c r="L102" s="128"/>
      <c r="M102" s="128"/>
      <c r="N102" s="128"/>
      <c r="O102" s="128"/>
      <c r="P102" s="128"/>
      <c r="Q102" s="128"/>
      <c r="R102" s="128"/>
      <c r="S102" s="128"/>
      <c r="T102" s="128"/>
      <c r="U102" s="128"/>
      <c r="V102" s="128"/>
      <c r="W102" s="128"/>
      <c r="X102" s="128"/>
      <c r="Y102" s="128"/>
      <c r="Z102" s="128"/>
      <c r="AA102" s="128"/>
      <c r="AB102" s="128"/>
      <c r="AC102" s="128"/>
      <c r="AD102" s="128"/>
      <c r="AE102" s="128"/>
      <c r="AF102" s="128"/>
      <c r="AG102" s="128"/>
      <c r="AH102" s="128"/>
      <c r="AI102" s="128"/>
      <c r="AJ102" s="128"/>
      <c r="AK102" s="128"/>
      <c r="AL102" s="128"/>
      <c r="AM102" s="128"/>
    </row>
    <row r="103" spans="3:39">
      <c r="C103" s="114"/>
      <c r="G103" s="128"/>
      <c r="H103" s="128"/>
      <c r="I103" s="128"/>
      <c r="J103" s="128"/>
      <c r="K103" s="128"/>
      <c r="L103" s="128"/>
      <c r="M103" s="128"/>
      <c r="N103" s="128"/>
      <c r="O103" s="128"/>
      <c r="P103" s="128"/>
      <c r="Q103" s="128"/>
      <c r="R103" s="128"/>
      <c r="S103" s="128"/>
      <c r="T103" s="128"/>
      <c r="U103" s="128"/>
      <c r="V103" s="128"/>
      <c r="W103" s="128"/>
      <c r="X103" s="128"/>
      <c r="Y103" s="128"/>
      <c r="Z103" s="128"/>
      <c r="AA103" s="128"/>
      <c r="AB103" s="128"/>
      <c r="AC103" s="128"/>
      <c r="AD103" s="128"/>
      <c r="AE103" s="128"/>
      <c r="AF103" s="128"/>
      <c r="AG103" s="128"/>
      <c r="AH103" s="128"/>
      <c r="AI103" s="128"/>
      <c r="AJ103" s="128"/>
      <c r="AK103" s="128"/>
      <c r="AL103" s="128"/>
      <c r="AM103" s="128"/>
    </row>
    <row r="104" spans="3:39">
      <c r="C104" s="114"/>
      <c r="G104" s="128"/>
      <c r="H104" s="128"/>
      <c r="I104" s="128"/>
      <c r="J104" s="128"/>
      <c r="K104" s="128"/>
      <c r="L104" s="128"/>
      <c r="M104" s="128"/>
      <c r="N104" s="128"/>
      <c r="O104" s="128"/>
      <c r="P104" s="128"/>
      <c r="Q104" s="128"/>
      <c r="R104" s="128"/>
      <c r="S104" s="128"/>
      <c r="T104" s="128"/>
      <c r="U104" s="128"/>
      <c r="V104" s="128"/>
      <c r="W104" s="128"/>
      <c r="X104" s="128"/>
      <c r="Y104" s="128"/>
      <c r="Z104" s="128"/>
      <c r="AA104" s="128"/>
      <c r="AB104" s="128"/>
      <c r="AC104" s="128"/>
      <c r="AD104" s="128"/>
      <c r="AE104" s="128"/>
      <c r="AF104" s="128"/>
      <c r="AG104" s="128"/>
      <c r="AH104" s="128"/>
      <c r="AI104" s="128"/>
      <c r="AJ104" s="128"/>
      <c r="AK104" s="128"/>
      <c r="AL104" s="128"/>
      <c r="AM104" s="128"/>
    </row>
    <row r="105" spans="3:39">
      <c r="C105" s="114"/>
      <c r="G105" s="128"/>
      <c r="H105" s="128"/>
      <c r="I105" s="128"/>
      <c r="J105" s="128"/>
      <c r="K105" s="128"/>
      <c r="L105" s="128"/>
      <c r="M105" s="128"/>
      <c r="N105" s="128"/>
      <c r="O105" s="128"/>
      <c r="P105" s="128"/>
      <c r="Q105" s="128"/>
      <c r="R105" s="128"/>
      <c r="S105" s="128"/>
      <c r="T105" s="128"/>
      <c r="U105" s="128"/>
      <c r="V105" s="128"/>
      <c r="W105" s="128"/>
      <c r="X105" s="128"/>
      <c r="Y105" s="128"/>
      <c r="Z105" s="128"/>
      <c r="AA105" s="128"/>
      <c r="AB105" s="128"/>
      <c r="AC105" s="128"/>
      <c r="AD105" s="128"/>
      <c r="AE105" s="128"/>
      <c r="AF105" s="128"/>
      <c r="AG105" s="128"/>
      <c r="AH105" s="128"/>
      <c r="AI105" s="128"/>
      <c r="AJ105" s="128"/>
      <c r="AK105" s="128"/>
      <c r="AL105" s="128"/>
      <c r="AM105" s="128"/>
    </row>
    <row r="106" spans="3:39">
      <c r="C106" s="114"/>
      <c r="G106" s="128"/>
      <c r="H106" s="128"/>
      <c r="I106" s="128"/>
      <c r="J106" s="128"/>
      <c r="K106" s="128"/>
      <c r="L106" s="128"/>
      <c r="M106" s="128"/>
      <c r="N106" s="128"/>
      <c r="O106" s="128"/>
      <c r="P106" s="128"/>
      <c r="Q106" s="128"/>
      <c r="R106" s="128"/>
      <c r="S106" s="128"/>
      <c r="T106" s="128"/>
      <c r="U106" s="128"/>
      <c r="V106" s="128"/>
      <c r="W106" s="128"/>
      <c r="X106" s="128"/>
      <c r="Y106" s="128"/>
      <c r="Z106" s="128"/>
      <c r="AA106" s="128"/>
      <c r="AB106" s="128"/>
      <c r="AC106" s="128"/>
      <c r="AD106" s="128"/>
      <c r="AE106" s="128"/>
      <c r="AF106" s="128"/>
      <c r="AG106" s="128"/>
      <c r="AH106" s="128"/>
      <c r="AI106" s="128"/>
      <c r="AJ106" s="128"/>
      <c r="AK106" s="128"/>
      <c r="AL106" s="128"/>
      <c r="AM106" s="128"/>
    </row>
    <row r="107" spans="3:39">
      <c r="C107" s="114"/>
      <c r="G107" s="128"/>
      <c r="H107" s="128"/>
      <c r="I107" s="128"/>
      <c r="J107" s="128"/>
      <c r="K107" s="128"/>
      <c r="L107" s="128"/>
      <c r="M107" s="128"/>
      <c r="N107" s="128"/>
      <c r="O107" s="128"/>
      <c r="P107" s="128"/>
      <c r="Q107" s="128"/>
      <c r="R107" s="128"/>
      <c r="S107" s="128"/>
      <c r="T107" s="128"/>
      <c r="U107" s="128"/>
      <c r="V107" s="128"/>
      <c r="W107" s="128"/>
      <c r="X107" s="128"/>
      <c r="Y107" s="128"/>
      <c r="Z107" s="128"/>
      <c r="AA107" s="128"/>
      <c r="AB107" s="128"/>
      <c r="AC107" s="128"/>
      <c r="AD107" s="128"/>
      <c r="AE107" s="128"/>
      <c r="AF107" s="128"/>
      <c r="AG107" s="128"/>
      <c r="AH107" s="128"/>
      <c r="AI107" s="128"/>
      <c r="AJ107" s="128"/>
      <c r="AK107" s="128"/>
      <c r="AL107" s="128"/>
      <c r="AM107" s="128"/>
    </row>
    <row r="108" spans="3:39">
      <c r="C108" s="114"/>
      <c r="G108" s="128"/>
      <c r="H108" s="128"/>
      <c r="I108" s="128"/>
      <c r="J108" s="128"/>
      <c r="K108" s="128"/>
      <c r="L108" s="128"/>
      <c r="M108" s="128"/>
      <c r="N108" s="128"/>
      <c r="O108" s="128"/>
      <c r="P108" s="128"/>
      <c r="Q108" s="128"/>
      <c r="R108" s="128"/>
      <c r="S108" s="128"/>
      <c r="T108" s="128"/>
      <c r="U108" s="128"/>
      <c r="V108" s="128"/>
      <c r="W108" s="128"/>
      <c r="X108" s="128"/>
      <c r="Y108" s="128"/>
      <c r="Z108" s="128"/>
      <c r="AA108" s="128"/>
      <c r="AB108" s="128"/>
      <c r="AC108" s="128"/>
      <c r="AD108" s="128"/>
      <c r="AE108" s="128"/>
      <c r="AF108" s="128"/>
      <c r="AG108" s="128"/>
      <c r="AH108" s="128"/>
      <c r="AI108" s="128"/>
      <c r="AJ108" s="128"/>
      <c r="AK108" s="128"/>
      <c r="AL108" s="128"/>
      <c r="AM108" s="128"/>
    </row>
    <row r="109" spans="3:39">
      <c r="C109" s="114"/>
      <c r="G109" s="128"/>
      <c r="H109" s="128"/>
      <c r="I109" s="128"/>
      <c r="J109" s="128"/>
      <c r="K109" s="128"/>
      <c r="L109" s="128"/>
      <c r="M109" s="128"/>
      <c r="N109" s="128"/>
      <c r="O109" s="128"/>
      <c r="P109" s="128"/>
      <c r="Q109" s="128"/>
      <c r="R109" s="128"/>
      <c r="S109" s="128"/>
      <c r="T109" s="128"/>
      <c r="U109" s="128"/>
      <c r="V109" s="128"/>
      <c r="W109" s="128"/>
      <c r="X109" s="128"/>
      <c r="Y109" s="128"/>
      <c r="Z109" s="128"/>
      <c r="AA109" s="128"/>
      <c r="AB109" s="128"/>
      <c r="AC109" s="128"/>
      <c r="AD109" s="128"/>
      <c r="AE109" s="128"/>
      <c r="AF109" s="128"/>
      <c r="AG109" s="128"/>
      <c r="AH109" s="128"/>
      <c r="AI109" s="128"/>
      <c r="AJ109" s="128"/>
      <c r="AK109" s="128"/>
      <c r="AL109" s="128"/>
      <c r="AM109" s="128"/>
    </row>
    <row r="110" spans="3:39">
      <c r="C110" s="114"/>
      <c r="G110" s="128"/>
      <c r="H110" s="128"/>
      <c r="I110" s="128"/>
      <c r="J110" s="128"/>
      <c r="K110" s="128"/>
      <c r="L110" s="128"/>
      <c r="M110" s="128"/>
      <c r="N110" s="128"/>
      <c r="O110" s="128"/>
      <c r="P110" s="128"/>
      <c r="Q110" s="128"/>
      <c r="R110" s="128"/>
      <c r="S110" s="128"/>
      <c r="T110" s="128"/>
      <c r="U110" s="128"/>
      <c r="V110" s="128"/>
      <c r="W110" s="128"/>
      <c r="X110" s="128"/>
      <c r="Y110" s="128"/>
      <c r="Z110" s="128"/>
      <c r="AA110" s="128"/>
      <c r="AB110" s="128"/>
      <c r="AC110" s="128"/>
      <c r="AD110" s="128"/>
      <c r="AE110" s="128"/>
      <c r="AF110" s="128"/>
      <c r="AG110" s="128"/>
      <c r="AH110" s="128"/>
      <c r="AI110" s="128"/>
      <c r="AJ110" s="128"/>
      <c r="AK110" s="128"/>
      <c r="AL110" s="128"/>
      <c r="AM110" s="128"/>
    </row>
    <row r="111" spans="3:39">
      <c r="C111" s="114"/>
      <c r="G111" s="128"/>
      <c r="H111" s="128"/>
      <c r="I111" s="128"/>
      <c r="J111" s="128"/>
      <c r="K111" s="128"/>
      <c r="L111" s="128"/>
      <c r="M111" s="128"/>
      <c r="N111" s="128"/>
      <c r="O111" s="128"/>
      <c r="P111" s="128"/>
      <c r="Q111" s="128"/>
      <c r="R111" s="128"/>
      <c r="S111" s="128"/>
      <c r="T111" s="128"/>
      <c r="U111" s="128"/>
      <c r="V111" s="128"/>
      <c r="W111" s="128"/>
      <c r="X111" s="128"/>
      <c r="Y111" s="128"/>
      <c r="Z111" s="128"/>
      <c r="AA111" s="128"/>
      <c r="AB111" s="128"/>
      <c r="AC111" s="128"/>
      <c r="AD111" s="128"/>
      <c r="AE111" s="128"/>
      <c r="AF111" s="128"/>
      <c r="AG111" s="128"/>
      <c r="AH111" s="128"/>
      <c r="AI111" s="128"/>
      <c r="AJ111" s="128"/>
      <c r="AK111" s="128"/>
      <c r="AL111" s="128"/>
      <c r="AM111" s="128"/>
    </row>
    <row r="112" spans="3:39">
      <c r="C112" s="114"/>
      <c r="G112" s="128"/>
      <c r="H112" s="128"/>
      <c r="I112" s="128"/>
      <c r="J112" s="128"/>
      <c r="K112" s="128"/>
      <c r="L112" s="128"/>
      <c r="M112" s="128"/>
      <c r="N112" s="128"/>
      <c r="O112" s="128"/>
      <c r="P112" s="128"/>
      <c r="Q112" s="128"/>
      <c r="R112" s="128"/>
      <c r="S112" s="128"/>
      <c r="T112" s="128"/>
      <c r="U112" s="128"/>
      <c r="V112" s="128"/>
      <c r="W112" s="128"/>
      <c r="X112" s="128"/>
      <c r="Y112" s="128"/>
      <c r="Z112" s="128"/>
      <c r="AA112" s="128"/>
      <c r="AB112" s="128"/>
      <c r="AC112" s="128"/>
      <c r="AD112" s="128"/>
      <c r="AE112" s="128"/>
      <c r="AF112" s="128"/>
      <c r="AG112" s="128"/>
      <c r="AH112" s="128"/>
      <c r="AI112" s="128"/>
      <c r="AJ112" s="128"/>
      <c r="AK112" s="128"/>
      <c r="AL112" s="128"/>
      <c r="AM112" s="128"/>
    </row>
    <row r="113" spans="3:39">
      <c r="C113" s="114"/>
      <c r="G113" s="128"/>
      <c r="H113" s="128"/>
      <c r="I113" s="128"/>
      <c r="J113" s="128"/>
      <c r="K113" s="128"/>
      <c r="L113" s="128"/>
      <c r="M113" s="128"/>
      <c r="N113" s="128"/>
      <c r="O113" s="128"/>
      <c r="P113" s="128"/>
      <c r="Q113" s="128"/>
      <c r="R113" s="128"/>
      <c r="S113" s="128"/>
      <c r="T113" s="128"/>
      <c r="U113" s="128"/>
      <c r="V113" s="128"/>
      <c r="W113" s="128"/>
      <c r="X113" s="128"/>
      <c r="Y113" s="128"/>
      <c r="Z113" s="128"/>
      <c r="AA113" s="128"/>
      <c r="AB113" s="128"/>
      <c r="AC113" s="128"/>
      <c r="AD113" s="128"/>
      <c r="AE113" s="128"/>
      <c r="AF113" s="128"/>
      <c r="AG113" s="128"/>
      <c r="AH113" s="128"/>
      <c r="AI113" s="128"/>
      <c r="AJ113" s="128"/>
      <c r="AK113" s="128"/>
      <c r="AL113" s="128"/>
      <c r="AM113" s="128"/>
    </row>
    <row r="114" spans="3:39">
      <c r="C114" s="114"/>
      <c r="G114" s="128"/>
      <c r="H114" s="128"/>
      <c r="I114" s="128"/>
      <c r="J114" s="128"/>
      <c r="K114" s="128"/>
      <c r="L114" s="128"/>
      <c r="M114" s="128"/>
      <c r="N114" s="128"/>
      <c r="O114" s="128"/>
      <c r="P114" s="128"/>
      <c r="Q114" s="128"/>
      <c r="R114" s="128"/>
      <c r="S114" s="128"/>
      <c r="T114" s="128"/>
      <c r="U114" s="128"/>
      <c r="V114" s="128"/>
      <c r="W114" s="128"/>
      <c r="X114" s="128"/>
      <c r="Y114" s="128"/>
      <c r="Z114" s="128"/>
      <c r="AA114" s="128"/>
      <c r="AB114" s="128"/>
      <c r="AC114" s="128"/>
      <c r="AD114" s="128"/>
      <c r="AE114" s="128"/>
      <c r="AF114" s="128"/>
      <c r="AG114" s="128"/>
      <c r="AH114" s="128"/>
      <c r="AI114" s="128"/>
      <c r="AJ114" s="128"/>
      <c r="AK114" s="128"/>
      <c r="AL114" s="128"/>
      <c r="AM114" s="128"/>
    </row>
    <row r="115" spans="3:39">
      <c r="C115" s="114"/>
      <c r="G115" s="128"/>
      <c r="H115" s="128"/>
      <c r="I115" s="128"/>
      <c r="J115" s="128"/>
      <c r="K115" s="128"/>
      <c r="L115" s="128"/>
      <c r="M115" s="128"/>
      <c r="N115" s="128"/>
      <c r="O115" s="128"/>
      <c r="P115" s="128"/>
      <c r="Q115" s="128"/>
      <c r="R115" s="128"/>
      <c r="S115" s="128"/>
      <c r="T115" s="128"/>
      <c r="U115" s="128"/>
      <c r="V115" s="128"/>
      <c r="W115" s="128"/>
      <c r="X115" s="128"/>
      <c r="Y115" s="128"/>
      <c r="Z115" s="128"/>
      <c r="AA115" s="128"/>
      <c r="AB115" s="128"/>
      <c r="AC115" s="128"/>
      <c r="AD115" s="128"/>
      <c r="AE115" s="128"/>
      <c r="AF115" s="128"/>
      <c r="AG115" s="128"/>
      <c r="AH115" s="128"/>
      <c r="AI115" s="128"/>
      <c r="AJ115" s="128"/>
      <c r="AK115" s="128"/>
      <c r="AL115" s="128"/>
      <c r="AM115" s="128"/>
    </row>
    <row r="116" spans="3:39">
      <c r="C116" s="114"/>
      <c r="G116" s="128"/>
      <c r="H116" s="128"/>
      <c r="I116" s="128"/>
      <c r="J116" s="128"/>
      <c r="K116" s="128"/>
      <c r="L116" s="128"/>
      <c r="M116" s="128"/>
      <c r="N116" s="128"/>
      <c r="O116" s="128"/>
      <c r="P116" s="128"/>
      <c r="Q116" s="128"/>
      <c r="R116" s="128"/>
      <c r="S116" s="128"/>
      <c r="T116" s="128"/>
      <c r="U116" s="128"/>
      <c r="V116" s="128"/>
      <c r="W116" s="128"/>
      <c r="X116" s="128"/>
      <c r="Y116" s="128"/>
      <c r="Z116" s="128"/>
      <c r="AA116" s="128"/>
      <c r="AB116" s="128"/>
      <c r="AC116" s="128"/>
      <c r="AD116" s="128"/>
      <c r="AE116" s="128"/>
      <c r="AF116" s="128"/>
      <c r="AG116" s="128"/>
      <c r="AH116" s="128"/>
      <c r="AI116" s="128"/>
      <c r="AJ116" s="128"/>
      <c r="AK116" s="128"/>
      <c r="AL116" s="128"/>
      <c r="AM116" s="128"/>
    </row>
    <row r="117" spans="3:39">
      <c r="C117" s="114"/>
      <c r="G117" s="128"/>
      <c r="H117" s="128"/>
      <c r="I117" s="128"/>
      <c r="J117" s="128"/>
      <c r="K117" s="128"/>
      <c r="L117" s="128"/>
      <c r="M117" s="128"/>
      <c r="N117" s="128"/>
      <c r="O117" s="128"/>
      <c r="P117" s="128"/>
      <c r="Q117" s="128"/>
      <c r="R117" s="128"/>
      <c r="S117" s="128"/>
      <c r="T117" s="128"/>
      <c r="U117" s="128"/>
      <c r="V117" s="128"/>
      <c r="W117" s="128"/>
      <c r="X117" s="128"/>
      <c r="Y117" s="128"/>
      <c r="Z117" s="128"/>
      <c r="AA117" s="128"/>
      <c r="AB117" s="128"/>
      <c r="AC117" s="128"/>
      <c r="AD117" s="128"/>
      <c r="AE117" s="128"/>
      <c r="AF117" s="128"/>
      <c r="AG117" s="128"/>
      <c r="AH117" s="128"/>
      <c r="AI117" s="128"/>
      <c r="AJ117" s="128"/>
      <c r="AK117" s="128"/>
      <c r="AL117" s="128"/>
      <c r="AM117" s="128"/>
    </row>
    <row r="118" spans="3:39">
      <c r="C118" s="114"/>
      <c r="G118" s="128"/>
      <c r="H118" s="128"/>
      <c r="I118" s="128"/>
      <c r="J118" s="128"/>
      <c r="K118" s="128"/>
      <c r="L118" s="128"/>
      <c r="M118" s="128"/>
      <c r="N118" s="128"/>
      <c r="O118" s="128"/>
      <c r="P118" s="128"/>
      <c r="Q118" s="128"/>
      <c r="R118" s="128"/>
      <c r="S118" s="128"/>
      <c r="T118" s="128"/>
      <c r="U118" s="128"/>
      <c r="V118" s="128"/>
      <c r="W118" s="128"/>
      <c r="X118" s="128"/>
      <c r="Y118" s="128"/>
      <c r="Z118" s="128"/>
      <c r="AA118" s="128"/>
      <c r="AB118" s="128"/>
      <c r="AC118" s="128"/>
      <c r="AD118" s="128"/>
      <c r="AE118" s="128"/>
      <c r="AF118" s="128"/>
      <c r="AG118" s="128"/>
      <c r="AH118" s="128"/>
      <c r="AI118" s="128"/>
      <c r="AJ118" s="128"/>
      <c r="AK118" s="128"/>
      <c r="AL118" s="128"/>
      <c r="AM118" s="128"/>
    </row>
    <row r="119" spans="3:39">
      <c r="C119" s="114"/>
      <c r="G119" s="128"/>
      <c r="H119" s="128"/>
      <c r="I119" s="128"/>
      <c r="J119" s="128"/>
      <c r="K119" s="128"/>
      <c r="L119" s="128"/>
      <c r="M119" s="128"/>
      <c r="N119" s="128"/>
      <c r="O119" s="128"/>
      <c r="P119" s="128"/>
      <c r="Q119" s="128"/>
      <c r="R119" s="128"/>
      <c r="S119" s="128"/>
      <c r="T119" s="128"/>
      <c r="U119" s="128"/>
      <c r="V119" s="128"/>
      <c r="W119" s="128"/>
      <c r="X119" s="128"/>
      <c r="Y119" s="128"/>
      <c r="Z119" s="128"/>
      <c r="AA119" s="128"/>
      <c r="AB119" s="128"/>
      <c r="AC119" s="128"/>
      <c r="AD119" s="128"/>
      <c r="AE119" s="128"/>
      <c r="AF119" s="128"/>
      <c r="AG119" s="128"/>
      <c r="AH119" s="128"/>
      <c r="AI119" s="128"/>
      <c r="AJ119" s="128"/>
      <c r="AK119" s="128"/>
      <c r="AL119" s="128"/>
      <c r="AM119" s="128"/>
    </row>
    <row r="120" spans="3:39">
      <c r="C120" s="114"/>
      <c r="G120" s="128"/>
      <c r="H120" s="128"/>
      <c r="I120" s="128"/>
      <c r="J120" s="128"/>
      <c r="K120" s="128"/>
      <c r="L120" s="128"/>
      <c r="M120" s="128"/>
      <c r="N120" s="128"/>
      <c r="O120" s="128"/>
      <c r="P120" s="128"/>
      <c r="Q120" s="128"/>
      <c r="R120" s="128"/>
      <c r="S120" s="128"/>
      <c r="T120" s="128"/>
      <c r="U120" s="128"/>
      <c r="V120" s="128"/>
      <c r="W120" s="128"/>
      <c r="X120" s="128"/>
      <c r="Y120" s="128"/>
      <c r="Z120" s="128"/>
      <c r="AA120" s="128"/>
      <c r="AB120" s="128"/>
      <c r="AC120" s="128"/>
      <c r="AD120" s="128"/>
      <c r="AE120" s="128"/>
      <c r="AF120" s="128"/>
      <c r="AG120" s="128"/>
      <c r="AH120" s="128"/>
      <c r="AI120" s="128"/>
      <c r="AJ120" s="128"/>
      <c r="AK120" s="128"/>
      <c r="AL120" s="128"/>
      <c r="AM120" s="128"/>
    </row>
    <row r="121" spans="3:39">
      <c r="C121" s="114"/>
      <c r="G121" s="128"/>
      <c r="H121" s="128"/>
      <c r="I121" s="128"/>
      <c r="J121" s="128"/>
      <c r="K121" s="128"/>
      <c r="L121" s="128"/>
      <c r="M121" s="128"/>
      <c r="N121" s="128"/>
      <c r="O121" s="128"/>
      <c r="P121" s="128"/>
      <c r="Q121" s="128"/>
      <c r="R121" s="128"/>
      <c r="S121" s="128"/>
      <c r="T121" s="128"/>
      <c r="U121" s="128"/>
      <c r="V121" s="128"/>
      <c r="W121" s="128"/>
      <c r="X121" s="128"/>
      <c r="Y121" s="128"/>
      <c r="Z121" s="128"/>
      <c r="AA121" s="128"/>
      <c r="AB121" s="128"/>
      <c r="AC121" s="128"/>
      <c r="AD121" s="128"/>
      <c r="AE121" s="128"/>
      <c r="AF121" s="128"/>
      <c r="AG121" s="128"/>
      <c r="AH121" s="128"/>
      <c r="AI121" s="128"/>
      <c r="AJ121" s="128"/>
      <c r="AK121" s="128"/>
      <c r="AL121" s="128"/>
      <c r="AM121" s="128"/>
    </row>
    <row r="122" spans="3:39">
      <c r="C122" s="114"/>
      <c r="G122" s="128"/>
      <c r="H122" s="128"/>
      <c r="I122" s="128"/>
      <c r="J122" s="128"/>
      <c r="K122" s="128"/>
      <c r="L122" s="128"/>
      <c r="M122" s="128"/>
      <c r="N122" s="128"/>
      <c r="O122" s="128"/>
      <c r="P122" s="128"/>
      <c r="Q122" s="128"/>
      <c r="R122" s="128"/>
      <c r="S122" s="128"/>
      <c r="T122" s="128"/>
      <c r="U122" s="128"/>
      <c r="V122" s="128"/>
      <c r="W122" s="128"/>
      <c r="X122" s="128"/>
      <c r="Y122" s="128"/>
      <c r="Z122" s="128"/>
      <c r="AA122" s="128"/>
      <c r="AB122" s="128"/>
      <c r="AC122" s="128"/>
      <c r="AD122" s="128"/>
      <c r="AE122" s="128"/>
      <c r="AF122" s="128"/>
      <c r="AG122" s="128"/>
      <c r="AH122" s="128"/>
      <c r="AI122" s="128"/>
      <c r="AJ122" s="128"/>
      <c r="AK122" s="128"/>
      <c r="AL122" s="128"/>
      <c r="AM122" s="128"/>
    </row>
    <row r="123" spans="3:39">
      <c r="C123" s="114"/>
      <c r="G123" s="128"/>
      <c r="H123" s="128"/>
      <c r="I123" s="128"/>
      <c r="J123" s="128"/>
      <c r="K123" s="128"/>
      <c r="L123" s="128"/>
      <c r="M123" s="128"/>
      <c r="N123" s="128"/>
      <c r="O123" s="128"/>
      <c r="P123" s="128"/>
      <c r="Q123" s="128"/>
      <c r="R123" s="128"/>
      <c r="S123" s="128"/>
      <c r="T123" s="128"/>
      <c r="U123" s="128"/>
      <c r="V123" s="128"/>
      <c r="W123" s="128"/>
      <c r="X123" s="128"/>
      <c r="Y123" s="128"/>
      <c r="Z123" s="128"/>
      <c r="AA123" s="128"/>
      <c r="AB123" s="128"/>
      <c r="AC123" s="128"/>
      <c r="AD123" s="128"/>
      <c r="AE123" s="128"/>
      <c r="AF123" s="128"/>
      <c r="AG123" s="128"/>
      <c r="AH123" s="128"/>
      <c r="AI123" s="128"/>
      <c r="AJ123" s="128"/>
      <c r="AK123" s="128"/>
      <c r="AL123" s="128"/>
      <c r="AM123" s="128"/>
    </row>
    <row r="124" spans="3:39">
      <c r="C124" s="114"/>
      <c r="G124" s="128"/>
      <c r="H124" s="128"/>
      <c r="I124" s="128"/>
      <c r="J124" s="128"/>
      <c r="K124" s="128"/>
      <c r="L124" s="128"/>
      <c r="M124" s="128"/>
      <c r="N124" s="128"/>
      <c r="O124" s="128"/>
      <c r="P124" s="128"/>
      <c r="Q124" s="128"/>
      <c r="R124" s="128"/>
      <c r="S124" s="128"/>
      <c r="T124" s="128"/>
      <c r="U124" s="128"/>
      <c r="V124" s="128"/>
      <c r="W124" s="128"/>
      <c r="X124" s="128"/>
      <c r="Y124" s="128"/>
      <c r="Z124" s="128"/>
      <c r="AA124" s="128"/>
      <c r="AB124" s="128"/>
      <c r="AC124" s="128"/>
      <c r="AD124" s="128"/>
      <c r="AE124" s="128"/>
      <c r="AF124" s="128"/>
      <c r="AG124" s="128"/>
      <c r="AH124" s="128"/>
      <c r="AI124" s="128"/>
      <c r="AJ124" s="128"/>
      <c r="AK124" s="128"/>
      <c r="AL124" s="128"/>
      <c r="AM124" s="128"/>
    </row>
    <row r="125" spans="3:39">
      <c r="C125" s="114"/>
      <c r="G125" s="128"/>
      <c r="H125" s="128"/>
      <c r="I125" s="128"/>
      <c r="J125" s="128"/>
      <c r="K125" s="128"/>
      <c r="L125" s="128"/>
      <c r="M125" s="128"/>
      <c r="N125" s="128"/>
      <c r="O125" s="128"/>
      <c r="P125" s="128"/>
      <c r="Q125" s="128"/>
      <c r="R125" s="128"/>
      <c r="S125" s="128"/>
      <c r="T125" s="128"/>
      <c r="U125" s="128"/>
      <c r="V125" s="128"/>
      <c r="W125" s="128"/>
      <c r="X125" s="128"/>
      <c r="Y125" s="128"/>
      <c r="Z125" s="128"/>
      <c r="AA125" s="128"/>
      <c r="AB125" s="128"/>
      <c r="AC125" s="128"/>
      <c r="AD125" s="128"/>
      <c r="AE125" s="128"/>
      <c r="AF125" s="128"/>
      <c r="AG125" s="128"/>
      <c r="AH125" s="128"/>
      <c r="AI125" s="128"/>
      <c r="AJ125" s="128"/>
      <c r="AK125" s="128"/>
      <c r="AL125" s="128"/>
      <c r="AM125" s="128"/>
    </row>
    <row r="126" spans="3:39">
      <c r="C126" s="114"/>
      <c r="G126" s="128"/>
      <c r="H126" s="128"/>
      <c r="I126" s="128"/>
      <c r="J126" s="128"/>
      <c r="K126" s="128"/>
      <c r="L126" s="128"/>
      <c r="M126" s="128"/>
      <c r="N126" s="128"/>
      <c r="O126" s="128"/>
      <c r="P126" s="128"/>
      <c r="Q126" s="128"/>
      <c r="R126" s="128"/>
      <c r="S126" s="128"/>
      <c r="T126" s="128"/>
      <c r="U126" s="128"/>
      <c r="V126" s="128"/>
      <c r="W126" s="128"/>
      <c r="X126" s="128"/>
      <c r="Y126" s="128"/>
      <c r="Z126" s="128"/>
      <c r="AA126" s="128"/>
      <c r="AB126" s="128"/>
      <c r="AC126" s="128"/>
      <c r="AD126" s="128"/>
      <c r="AE126" s="128"/>
      <c r="AF126" s="128"/>
      <c r="AG126" s="128"/>
      <c r="AH126" s="128"/>
      <c r="AI126" s="128"/>
      <c r="AJ126" s="128"/>
      <c r="AK126" s="128"/>
      <c r="AL126" s="128"/>
      <c r="AM126" s="128"/>
    </row>
    <row r="127" spans="3:39">
      <c r="C127" s="114"/>
      <c r="G127" s="128"/>
      <c r="H127" s="128"/>
      <c r="I127" s="128"/>
      <c r="J127" s="128"/>
      <c r="K127" s="128"/>
      <c r="L127" s="128"/>
      <c r="M127" s="128"/>
      <c r="N127" s="128"/>
      <c r="O127" s="128"/>
      <c r="P127" s="128"/>
      <c r="Q127" s="128"/>
      <c r="R127" s="128"/>
      <c r="S127" s="128"/>
      <c r="T127" s="128"/>
      <c r="U127" s="128"/>
      <c r="V127" s="128"/>
      <c r="W127" s="128"/>
      <c r="X127" s="128"/>
      <c r="Y127" s="128"/>
      <c r="Z127" s="128"/>
      <c r="AA127" s="128"/>
      <c r="AB127" s="128"/>
      <c r="AC127" s="128"/>
      <c r="AD127" s="128"/>
      <c r="AE127" s="128"/>
      <c r="AF127" s="128"/>
      <c r="AG127" s="128"/>
      <c r="AH127" s="128"/>
      <c r="AI127" s="128"/>
      <c r="AJ127" s="128"/>
      <c r="AK127" s="128"/>
      <c r="AL127" s="128"/>
      <c r="AM127" s="128"/>
    </row>
    <row r="128" spans="3:39">
      <c r="C128" s="114"/>
      <c r="G128" s="128"/>
      <c r="H128" s="128"/>
      <c r="I128" s="128"/>
      <c r="J128" s="128"/>
      <c r="K128" s="128"/>
      <c r="L128" s="128"/>
      <c r="M128" s="128"/>
      <c r="N128" s="128"/>
      <c r="O128" s="128"/>
      <c r="P128" s="128"/>
      <c r="Q128" s="128"/>
      <c r="R128" s="128"/>
      <c r="S128" s="128"/>
      <c r="T128" s="128"/>
      <c r="U128" s="128"/>
      <c r="V128" s="128"/>
      <c r="W128" s="128"/>
      <c r="X128" s="128"/>
      <c r="Y128" s="128"/>
      <c r="Z128" s="128"/>
      <c r="AA128" s="128"/>
      <c r="AB128" s="128"/>
      <c r="AC128" s="128"/>
      <c r="AD128" s="128"/>
      <c r="AE128" s="128"/>
      <c r="AF128" s="128"/>
      <c r="AG128" s="128"/>
      <c r="AH128" s="128"/>
      <c r="AI128" s="128"/>
      <c r="AJ128" s="128"/>
      <c r="AK128" s="128"/>
      <c r="AL128" s="128"/>
      <c r="AM128" s="128"/>
    </row>
    <row r="129" spans="3:39">
      <c r="C129" s="114"/>
      <c r="G129" s="128"/>
      <c r="H129" s="128"/>
      <c r="I129" s="128"/>
      <c r="J129" s="128"/>
      <c r="K129" s="128"/>
      <c r="L129" s="128"/>
      <c r="M129" s="128"/>
      <c r="N129" s="128"/>
      <c r="O129" s="128"/>
      <c r="P129" s="128"/>
      <c r="Q129" s="128"/>
      <c r="R129" s="128"/>
      <c r="S129" s="128"/>
      <c r="T129" s="128"/>
      <c r="U129" s="128"/>
      <c r="V129" s="128"/>
      <c r="W129" s="128"/>
      <c r="X129" s="128"/>
      <c r="Y129" s="128"/>
      <c r="Z129" s="128"/>
      <c r="AA129" s="128"/>
      <c r="AB129" s="128"/>
      <c r="AC129" s="128"/>
      <c r="AD129" s="128"/>
      <c r="AE129" s="128"/>
      <c r="AF129" s="128"/>
      <c r="AG129" s="128"/>
      <c r="AH129" s="128"/>
      <c r="AI129" s="128"/>
      <c r="AJ129" s="128"/>
      <c r="AK129" s="128"/>
      <c r="AL129" s="128"/>
      <c r="AM129" s="128"/>
    </row>
    <row r="130" spans="3:39">
      <c r="C130" s="114"/>
      <c r="G130" s="128"/>
      <c r="H130" s="128"/>
      <c r="I130" s="128"/>
      <c r="J130" s="128"/>
      <c r="K130" s="128"/>
      <c r="L130" s="128"/>
      <c r="M130" s="128"/>
      <c r="N130" s="128"/>
      <c r="O130" s="128"/>
      <c r="P130" s="128"/>
      <c r="Q130" s="128"/>
      <c r="R130" s="128"/>
      <c r="S130" s="128"/>
      <c r="T130" s="128"/>
      <c r="U130" s="128"/>
      <c r="V130" s="128"/>
      <c r="W130" s="128"/>
      <c r="X130" s="128"/>
      <c r="Y130" s="128"/>
      <c r="Z130" s="128"/>
      <c r="AA130" s="128"/>
      <c r="AB130" s="128"/>
      <c r="AC130" s="128"/>
      <c r="AD130" s="128"/>
      <c r="AE130" s="128"/>
      <c r="AF130" s="128"/>
      <c r="AG130" s="128"/>
      <c r="AH130" s="128"/>
      <c r="AI130" s="128"/>
      <c r="AJ130" s="128"/>
      <c r="AK130" s="128"/>
      <c r="AL130" s="128"/>
      <c r="AM130" s="128"/>
    </row>
    <row r="131" spans="3:39">
      <c r="C131" s="114"/>
      <c r="G131" s="128"/>
      <c r="H131" s="128"/>
      <c r="I131" s="128"/>
      <c r="J131" s="128"/>
      <c r="K131" s="128"/>
      <c r="L131" s="128"/>
      <c r="M131" s="128"/>
      <c r="N131" s="128"/>
      <c r="O131" s="128"/>
      <c r="P131" s="128"/>
      <c r="Q131" s="128"/>
      <c r="R131" s="128"/>
      <c r="S131" s="128"/>
      <c r="T131" s="128"/>
      <c r="U131" s="128"/>
      <c r="V131" s="128"/>
      <c r="W131" s="128"/>
      <c r="X131" s="128"/>
      <c r="Y131" s="128"/>
      <c r="Z131" s="128"/>
      <c r="AA131" s="128"/>
      <c r="AB131" s="128"/>
      <c r="AC131" s="128"/>
      <c r="AD131" s="128"/>
      <c r="AE131" s="128"/>
      <c r="AF131" s="128"/>
      <c r="AG131" s="128"/>
      <c r="AH131" s="128"/>
      <c r="AI131" s="128"/>
      <c r="AJ131" s="128"/>
      <c r="AK131" s="128"/>
      <c r="AL131" s="128"/>
      <c r="AM131" s="128"/>
    </row>
    <row r="132" spans="3:39">
      <c r="C132" s="114"/>
      <c r="G132" s="128"/>
      <c r="H132" s="128"/>
      <c r="I132" s="128"/>
      <c r="J132" s="128"/>
      <c r="K132" s="128"/>
      <c r="L132" s="128"/>
      <c r="M132" s="128"/>
      <c r="N132" s="128"/>
      <c r="O132" s="128"/>
      <c r="P132" s="128"/>
      <c r="Q132" s="128"/>
      <c r="R132" s="128"/>
      <c r="S132" s="128"/>
      <c r="T132" s="128"/>
      <c r="U132" s="128"/>
      <c r="V132" s="128"/>
      <c r="W132" s="128"/>
      <c r="X132" s="128"/>
      <c r="Y132" s="128"/>
      <c r="Z132" s="128"/>
      <c r="AA132" s="128"/>
      <c r="AB132" s="128"/>
      <c r="AC132" s="128"/>
      <c r="AD132" s="128"/>
      <c r="AE132" s="128"/>
      <c r="AF132" s="128"/>
      <c r="AG132" s="128"/>
      <c r="AH132" s="128"/>
      <c r="AI132" s="128"/>
      <c r="AJ132" s="128"/>
      <c r="AK132" s="128"/>
      <c r="AL132" s="128"/>
      <c r="AM132" s="128"/>
    </row>
    <row r="133" spans="3:39">
      <c r="C133" s="114"/>
      <c r="G133" s="128"/>
      <c r="H133" s="128"/>
      <c r="I133" s="128"/>
      <c r="J133" s="128"/>
      <c r="K133" s="128"/>
      <c r="L133" s="128"/>
      <c r="M133" s="128"/>
      <c r="N133" s="128"/>
      <c r="O133" s="128"/>
      <c r="P133" s="128"/>
      <c r="Q133" s="128"/>
      <c r="R133" s="128"/>
      <c r="S133" s="128"/>
      <c r="T133" s="128"/>
      <c r="U133" s="128"/>
      <c r="V133" s="128"/>
      <c r="W133" s="128"/>
      <c r="X133" s="128"/>
      <c r="Y133" s="128"/>
      <c r="Z133" s="128"/>
      <c r="AA133" s="128"/>
      <c r="AB133" s="128"/>
      <c r="AC133" s="128"/>
      <c r="AD133" s="128"/>
      <c r="AE133" s="128"/>
      <c r="AF133" s="128"/>
      <c r="AG133" s="128"/>
      <c r="AH133" s="128"/>
      <c r="AI133" s="128"/>
      <c r="AJ133" s="128"/>
      <c r="AK133" s="128"/>
      <c r="AL133" s="128"/>
      <c r="AM133" s="128"/>
    </row>
    <row r="134" spans="3:39">
      <c r="C134" s="114"/>
      <c r="G134" s="128"/>
      <c r="H134" s="128"/>
      <c r="I134" s="128"/>
      <c r="J134" s="128"/>
      <c r="K134" s="128"/>
      <c r="L134" s="128"/>
      <c r="M134" s="128"/>
      <c r="N134" s="128"/>
      <c r="O134" s="128"/>
      <c r="P134" s="128"/>
      <c r="Q134" s="128"/>
      <c r="R134" s="128"/>
      <c r="S134" s="128"/>
      <c r="T134" s="128"/>
      <c r="U134" s="128"/>
      <c r="V134" s="128"/>
      <c r="W134" s="128"/>
      <c r="X134" s="128"/>
      <c r="Y134" s="128"/>
      <c r="Z134" s="128"/>
      <c r="AA134" s="128"/>
      <c r="AB134" s="128"/>
      <c r="AC134" s="128"/>
      <c r="AD134" s="128"/>
      <c r="AE134" s="128"/>
      <c r="AF134" s="128"/>
      <c r="AG134" s="128"/>
      <c r="AH134" s="128"/>
      <c r="AI134" s="128"/>
      <c r="AJ134" s="128"/>
      <c r="AK134" s="128"/>
      <c r="AL134" s="128"/>
      <c r="AM134" s="128"/>
    </row>
    <row r="135" spans="3:39">
      <c r="C135" s="114"/>
      <c r="G135" s="128"/>
      <c r="H135" s="128"/>
      <c r="I135" s="128"/>
      <c r="J135" s="128"/>
      <c r="K135" s="128"/>
      <c r="L135" s="128"/>
      <c r="M135" s="128"/>
      <c r="N135" s="128"/>
      <c r="O135" s="128"/>
      <c r="P135" s="128"/>
      <c r="Q135" s="128"/>
      <c r="R135" s="128"/>
      <c r="S135" s="128"/>
      <c r="T135" s="128"/>
      <c r="U135" s="128"/>
      <c r="V135" s="128"/>
      <c r="W135" s="128"/>
      <c r="X135" s="128"/>
      <c r="Y135" s="128"/>
      <c r="Z135" s="128"/>
      <c r="AA135" s="128"/>
      <c r="AB135" s="128"/>
      <c r="AC135" s="128"/>
      <c r="AD135" s="128"/>
      <c r="AE135" s="128"/>
      <c r="AF135" s="128"/>
      <c r="AG135" s="128"/>
      <c r="AH135" s="128"/>
      <c r="AI135" s="128"/>
      <c r="AJ135" s="128"/>
      <c r="AK135" s="128"/>
      <c r="AL135" s="128"/>
      <c r="AM135" s="128"/>
    </row>
    <row r="136" spans="3:39">
      <c r="C136" s="114"/>
      <c r="G136" s="128"/>
      <c r="H136" s="128"/>
      <c r="I136" s="128"/>
      <c r="J136" s="128"/>
      <c r="K136" s="128"/>
      <c r="L136" s="128"/>
      <c r="M136" s="128"/>
      <c r="N136" s="128"/>
      <c r="O136" s="128"/>
      <c r="P136" s="128"/>
      <c r="Q136" s="128"/>
      <c r="R136" s="128"/>
      <c r="S136" s="128"/>
      <c r="T136" s="128"/>
      <c r="U136" s="128"/>
      <c r="V136" s="128"/>
      <c r="W136" s="128"/>
      <c r="X136" s="128"/>
      <c r="Y136" s="128"/>
      <c r="Z136" s="128"/>
      <c r="AA136" s="128"/>
      <c r="AB136" s="128"/>
      <c r="AC136" s="128"/>
      <c r="AD136" s="128"/>
      <c r="AE136" s="128"/>
      <c r="AF136" s="128"/>
      <c r="AG136" s="128"/>
      <c r="AH136" s="128"/>
      <c r="AI136" s="128"/>
      <c r="AJ136" s="128"/>
      <c r="AK136" s="128"/>
      <c r="AL136" s="128"/>
      <c r="AM136" s="128"/>
    </row>
    <row r="137" spans="3:39">
      <c r="C137" s="114"/>
      <c r="G137" s="128"/>
      <c r="H137" s="128"/>
      <c r="I137" s="128"/>
      <c r="J137" s="128"/>
      <c r="K137" s="128"/>
      <c r="L137" s="128"/>
      <c r="M137" s="128"/>
      <c r="N137" s="128"/>
      <c r="O137" s="128"/>
      <c r="P137" s="128"/>
      <c r="Q137" s="128"/>
      <c r="R137" s="128"/>
      <c r="S137" s="128"/>
      <c r="T137" s="128"/>
      <c r="U137" s="128"/>
      <c r="V137" s="128"/>
      <c r="W137" s="128"/>
      <c r="X137" s="128"/>
      <c r="Y137" s="128"/>
      <c r="Z137" s="128"/>
      <c r="AA137" s="128"/>
      <c r="AB137" s="128"/>
      <c r="AC137" s="128"/>
      <c r="AD137" s="128"/>
      <c r="AE137" s="128"/>
      <c r="AF137" s="128"/>
      <c r="AG137" s="128"/>
      <c r="AH137" s="128"/>
      <c r="AI137" s="128"/>
      <c r="AJ137" s="128"/>
      <c r="AK137" s="128"/>
      <c r="AL137" s="128"/>
      <c r="AM137" s="128"/>
    </row>
    <row r="138" spans="3:39">
      <c r="C138" s="114"/>
      <c r="G138" s="128"/>
      <c r="H138" s="128"/>
      <c r="I138" s="128"/>
      <c r="J138" s="128"/>
      <c r="K138" s="128"/>
      <c r="L138" s="128"/>
      <c r="M138" s="128"/>
      <c r="N138" s="128"/>
      <c r="O138" s="128"/>
      <c r="P138" s="128"/>
      <c r="Q138" s="128"/>
      <c r="R138" s="128"/>
      <c r="S138" s="128"/>
      <c r="T138" s="128"/>
      <c r="U138" s="128"/>
      <c r="V138" s="128"/>
      <c r="W138" s="128"/>
      <c r="X138" s="128"/>
      <c r="Y138" s="128"/>
      <c r="Z138" s="128"/>
      <c r="AA138" s="128"/>
      <c r="AB138" s="128"/>
      <c r="AC138" s="128"/>
      <c r="AD138" s="128"/>
      <c r="AE138" s="128"/>
      <c r="AF138" s="128"/>
      <c r="AG138" s="128"/>
      <c r="AH138" s="128"/>
      <c r="AI138" s="128"/>
      <c r="AJ138" s="128"/>
      <c r="AK138" s="128"/>
      <c r="AL138" s="128"/>
      <c r="AM138" s="128"/>
    </row>
    <row r="139" spans="3:39">
      <c r="C139" s="114"/>
      <c r="G139" s="128"/>
      <c r="H139" s="128"/>
      <c r="I139" s="128"/>
      <c r="J139" s="128"/>
      <c r="K139" s="128"/>
      <c r="L139" s="128"/>
      <c r="M139" s="128"/>
      <c r="N139" s="128"/>
      <c r="O139" s="128"/>
      <c r="P139" s="128"/>
      <c r="Q139" s="128"/>
      <c r="R139" s="128"/>
      <c r="S139" s="128"/>
      <c r="T139" s="128"/>
      <c r="U139" s="128"/>
      <c r="V139" s="128"/>
      <c r="W139" s="128"/>
      <c r="X139" s="128"/>
      <c r="Y139" s="128"/>
      <c r="Z139" s="128"/>
      <c r="AA139" s="128"/>
      <c r="AB139" s="128"/>
      <c r="AC139" s="128"/>
      <c r="AD139" s="128"/>
      <c r="AE139" s="128"/>
      <c r="AF139" s="128"/>
      <c r="AG139" s="128"/>
      <c r="AH139" s="128"/>
      <c r="AI139" s="128"/>
      <c r="AJ139" s="128"/>
      <c r="AK139" s="128"/>
      <c r="AL139" s="128"/>
      <c r="AM139" s="128"/>
    </row>
    <row r="140" spans="3:39">
      <c r="C140" s="114"/>
      <c r="G140" s="128"/>
      <c r="H140" s="128"/>
      <c r="I140" s="128"/>
      <c r="J140" s="128"/>
      <c r="K140" s="128"/>
      <c r="L140" s="128"/>
      <c r="M140" s="128"/>
      <c r="N140" s="128"/>
      <c r="O140" s="128"/>
      <c r="P140" s="128"/>
      <c r="Q140" s="128"/>
      <c r="R140" s="128"/>
      <c r="S140" s="128"/>
      <c r="T140" s="128"/>
      <c r="U140" s="128"/>
      <c r="V140" s="128"/>
      <c r="W140" s="128"/>
      <c r="X140" s="128"/>
      <c r="Y140" s="128"/>
      <c r="Z140" s="128"/>
      <c r="AA140" s="128"/>
      <c r="AB140" s="128"/>
      <c r="AC140" s="128"/>
      <c r="AD140" s="128"/>
      <c r="AE140" s="128"/>
      <c r="AF140" s="128"/>
      <c r="AG140" s="128"/>
      <c r="AH140" s="128"/>
      <c r="AI140" s="128"/>
      <c r="AJ140" s="128"/>
      <c r="AK140" s="128"/>
      <c r="AL140" s="128"/>
      <c r="AM140" s="128"/>
    </row>
    <row r="141" spans="3:39">
      <c r="C141" s="114"/>
      <c r="G141" s="128"/>
      <c r="H141" s="128"/>
      <c r="I141" s="128"/>
      <c r="J141" s="128"/>
      <c r="K141" s="128"/>
      <c r="L141" s="128"/>
      <c r="M141" s="128"/>
      <c r="N141" s="128"/>
      <c r="O141" s="128"/>
      <c r="P141" s="128"/>
      <c r="Q141" s="128"/>
      <c r="R141" s="128"/>
      <c r="S141" s="128"/>
      <c r="T141" s="128"/>
      <c r="U141" s="128"/>
      <c r="V141" s="128"/>
      <c r="W141" s="128"/>
      <c r="X141" s="128"/>
      <c r="Y141" s="128"/>
      <c r="Z141" s="128"/>
      <c r="AA141" s="128"/>
      <c r="AB141" s="128"/>
      <c r="AC141" s="128"/>
      <c r="AD141" s="128"/>
      <c r="AE141" s="128"/>
      <c r="AF141" s="128"/>
      <c r="AG141" s="128"/>
      <c r="AH141" s="128"/>
      <c r="AI141" s="128"/>
      <c r="AJ141" s="128"/>
      <c r="AK141" s="128"/>
      <c r="AL141" s="128"/>
      <c r="AM141" s="128"/>
    </row>
    <row r="142" spans="3:39">
      <c r="C142" s="114"/>
      <c r="G142" s="128"/>
      <c r="H142" s="128"/>
      <c r="I142" s="128"/>
      <c r="J142" s="128"/>
      <c r="K142" s="128"/>
      <c r="L142" s="128"/>
      <c r="M142" s="128"/>
      <c r="N142" s="128"/>
      <c r="O142" s="128"/>
      <c r="P142" s="128"/>
      <c r="Q142" s="128"/>
      <c r="R142" s="128"/>
      <c r="S142" s="128"/>
      <c r="T142" s="128"/>
      <c r="U142" s="128"/>
      <c r="V142" s="128"/>
      <c r="W142" s="128"/>
      <c r="X142" s="128"/>
      <c r="Y142" s="128"/>
      <c r="Z142" s="128"/>
      <c r="AA142" s="128"/>
      <c r="AB142" s="128"/>
      <c r="AC142" s="128"/>
      <c r="AD142" s="128"/>
      <c r="AE142" s="128"/>
      <c r="AF142" s="128"/>
      <c r="AG142" s="128"/>
      <c r="AH142" s="128"/>
      <c r="AI142" s="128"/>
      <c r="AJ142" s="128"/>
      <c r="AK142" s="128"/>
      <c r="AL142" s="128"/>
      <c r="AM142" s="128"/>
    </row>
    <row r="143" spans="3:39">
      <c r="C143" s="114"/>
      <c r="G143" s="128"/>
      <c r="H143" s="128"/>
      <c r="I143" s="128"/>
      <c r="J143" s="128"/>
      <c r="K143" s="128"/>
      <c r="L143" s="128"/>
      <c r="M143" s="128"/>
      <c r="N143" s="128"/>
      <c r="O143" s="128"/>
      <c r="P143" s="128"/>
      <c r="Q143" s="128"/>
      <c r="R143" s="128"/>
      <c r="S143" s="128"/>
      <c r="T143" s="128"/>
      <c r="U143" s="128"/>
      <c r="V143" s="128"/>
      <c r="W143" s="128"/>
      <c r="X143" s="128"/>
      <c r="Y143" s="128"/>
      <c r="Z143" s="128"/>
      <c r="AA143" s="128"/>
      <c r="AB143" s="128"/>
      <c r="AC143" s="128"/>
      <c r="AD143" s="128"/>
      <c r="AE143" s="128"/>
      <c r="AF143" s="128"/>
      <c r="AG143" s="128"/>
      <c r="AH143" s="128"/>
      <c r="AI143" s="128"/>
      <c r="AJ143" s="128"/>
      <c r="AK143" s="128"/>
      <c r="AL143" s="128"/>
      <c r="AM143" s="128"/>
    </row>
    <row r="144" spans="3:39">
      <c r="C144" s="114"/>
      <c r="G144" s="128"/>
      <c r="H144" s="128"/>
      <c r="I144" s="128"/>
      <c r="J144" s="128"/>
      <c r="K144" s="128"/>
      <c r="L144" s="128"/>
      <c r="M144" s="128"/>
      <c r="N144" s="128"/>
      <c r="O144" s="128"/>
      <c r="P144" s="128"/>
      <c r="Q144" s="128"/>
      <c r="R144" s="128"/>
      <c r="S144" s="128"/>
      <c r="T144" s="128"/>
      <c r="U144" s="128"/>
      <c r="V144" s="128"/>
      <c r="W144" s="128"/>
      <c r="X144" s="128"/>
      <c r="Y144" s="128"/>
      <c r="Z144" s="128"/>
      <c r="AA144" s="128"/>
      <c r="AB144" s="128"/>
      <c r="AC144" s="128"/>
      <c r="AD144" s="128"/>
      <c r="AE144" s="128"/>
      <c r="AF144" s="128"/>
      <c r="AG144" s="128"/>
      <c r="AH144" s="128"/>
      <c r="AI144" s="128"/>
      <c r="AJ144" s="128"/>
      <c r="AK144" s="128"/>
      <c r="AL144" s="128"/>
      <c r="AM144" s="128"/>
    </row>
    <row r="145" spans="3:39">
      <c r="C145" s="114"/>
      <c r="G145" s="128"/>
      <c r="H145" s="128"/>
      <c r="I145" s="128"/>
      <c r="J145" s="128"/>
      <c r="K145" s="128"/>
      <c r="L145" s="128"/>
      <c r="M145" s="128"/>
      <c r="N145" s="128"/>
      <c r="O145" s="128"/>
      <c r="P145" s="128"/>
      <c r="Q145" s="128"/>
      <c r="R145" s="128"/>
      <c r="S145" s="128"/>
      <c r="T145" s="128"/>
      <c r="U145" s="128"/>
      <c r="V145" s="128"/>
      <c r="W145" s="128"/>
      <c r="X145" s="128"/>
      <c r="Y145" s="128"/>
      <c r="Z145" s="128"/>
      <c r="AA145" s="128"/>
      <c r="AB145" s="128"/>
      <c r="AC145" s="128"/>
      <c r="AD145" s="128"/>
      <c r="AE145" s="128"/>
      <c r="AF145" s="128"/>
      <c r="AG145" s="128"/>
      <c r="AH145" s="128"/>
      <c r="AI145" s="128"/>
      <c r="AJ145" s="128"/>
      <c r="AK145" s="128"/>
      <c r="AL145" s="128"/>
      <c r="AM145" s="128"/>
    </row>
    <row r="146" spans="3:39">
      <c r="C146" s="114"/>
      <c r="G146" s="128"/>
      <c r="H146" s="128"/>
      <c r="I146" s="128"/>
      <c r="J146" s="128"/>
      <c r="K146" s="128"/>
      <c r="L146" s="128"/>
      <c r="M146" s="128"/>
      <c r="N146" s="128"/>
      <c r="O146" s="128"/>
      <c r="P146" s="128"/>
      <c r="Q146" s="128"/>
      <c r="R146" s="128"/>
      <c r="S146" s="128"/>
      <c r="T146" s="128"/>
      <c r="U146" s="128"/>
      <c r="V146" s="128"/>
      <c r="W146" s="128"/>
      <c r="X146" s="128"/>
      <c r="Y146" s="128"/>
      <c r="Z146" s="128"/>
      <c r="AA146" s="128"/>
      <c r="AB146" s="128"/>
      <c r="AC146" s="128"/>
      <c r="AD146" s="128"/>
      <c r="AE146" s="128"/>
      <c r="AF146" s="128"/>
      <c r="AG146" s="128"/>
      <c r="AH146" s="128"/>
      <c r="AI146" s="128"/>
      <c r="AJ146" s="128"/>
      <c r="AK146" s="128"/>
      <c r="AL146" s="128"/>
      <c r="AM146" s="128"/>
    </row>
    <row r="147" spans="3:39">
      <c r="C147" s="114"/>
      <c r="G147" s="128"/>
      <c r="H147" s="128"/>
      <c r="I147" s="128"/>
      <c r="J147" s="128"/>
      <c r="K147" s="128"/>
      <c r="L147" s="128"/>
      <c r="M147" s="128"/>
      <c r="N147" s="128"/>
      <c r="O147" s="128"/>
      <c r="P147" s="128"/>
      <c r="Q147" s="128"/>
      <c r="R147" s="128"/>
      <c r="S147" s="128"/>
      <c r="T147" s="128"/>
      <c r="U147" s="128"/>
      <c r="V147" s="128"/>
      <c r="W147" s="128"/>
      <c r="X147" s="128"/>
      <c r="Y147" s="128"/>
      <c r="Z147" s="128"/>
      <c r="AA147" s="128"/>
      <c r="AB147" s="128"/>
      <c r="AC147" s="128"/>
      <c r="AD147" s="128"/>
      <c r="AE147" s="128"/>
      <c r="AF147" s="128"/>
      <c r="AG147" s="128"/>
      <c r="AH147" s="128"/>
      <c r="AI147" s="128"/>
      <c r="AJ147" s="128"/>
      <c r="AK147" s="128"/>
      <c r="AL147" s="128"/>
      <c r="AM147" s="128"/>
    </row>
    <row r="148" spans="3:39">
      <c r="C148" s="114"/>
      <c r="G148" s="128"/>
      <c r="H148" s="128"/>
      <c r="I148" s="128"/>
      <c r="J148" s="128"/>
      <c r="K148" s="128"/>
      <c r="L148" s="128"/>
      <c r="M148" s="128"/>
      <c r="N148" s="128"/>
      <c r="O148" s="128"/>
      <c r="P148" s="128"/>
      <c r="Q148" s="128"/>
      <c r="R148" s="128"/>
      <c r="S148" s="128"/>
      <c r="T148" s="128"/>
      <c r="U148" s="128"/>
      <c r="V148" s="128"/>
      <c r="W148" s="128"/>
      <c r="X148" s="128"/>
      <c r="Y148" s="128"/>
      <c r="Z148" s="128"/>
      <c r="AA148" s="128"/>
      <c r="AB148" s="128"/>
      <c r="AC148" s="128"/>
      <c r="AD148" s="128"/>
      <c r="AE148" s="128"/>
      <c r="AF148" s="128"/>
      <c r="AG148" s="128"/>
      <c r="AH148" s="128"/>
      <c r="AI148" s="128"/>
      <c r="AJ148" s="128"/>
      <c r="AK148" s="128"/>
      <c r="AL148" s="128"/>
      <c r="AM148" s="128"/>
    </row>
    <row r="149" spans="3:39">
      <c r="C149" s="114"/>
      <c r="G149" s="128"/>
      <c r="H149" s="128"/>
      <c r="I149" s="128"/>
      <c r="J149" s="128"/>
      <c r="K149" s="128"/>
      <c r="L149" s="128"/>
      <c r="M149" s="128"/>
      <c r="N149" s="128"/>
      <c r="O149" s="128"/>
      <c r="P149" s="128"/>
      <c r="Q149" s="128"/>
      <c r="R149" s="128"/>
      <c r="S149" s="128"/>
      <c r="T149" s="128"/>
      <c r="U149" s="128"/>
      <c r="V149" s="128"/>
      <c r="W149" s="128"/>
      <c r="X149" s="128"/>
      <c r="Y149" s="128"/>
      <c r="Z149" s="128"/>
      <c r="AA149" s="128"/>
      <c r="AB149" s="128"/>
      <c r="AC149" s="128"/>
      <c r="AD149" s="128"/>
      <c r="AE149" s="128"/>
      <c r="AF149" s="128"/>
      <c r="AG149" s="128"/>
      <c r="AH149" s="128"/>
      <c r="AI149" s="128"/>
      <c r="AJ149" s="128"/>
      <c r="AK149" s="128"/>
      <c r="AL149" s="128"/>
      <c r="AM149" s="128"/>
    </row>
    <row r="150" spans="3:39">
      <c r="C150" s="114"/>
      <c r="G150" s="128"/>
      <c r="H150" s="128"/>
      <c r="I150" s="128"/>
      <c r="J150" s="128"/>
      <c r="K150" s="128"/>
      <c r="L150" s="128"/>
      <c r="M150" s="128"/>
      <c r="N150" s="128"/>
      <c r="O150" s="128"/>
      <c r="P150" s="128"/>
      <c r="Q150" s="128"/>
      <c r="R150" s="128"/>
      <c r="S150" s="128"/>
      <c r="T150" s="128"/>
      <c r="U150" s="128"/>
      <c r="V150" s="128"/>
      <c r="W150" s="128"/>
      <c r="X150" s="128"/>
      <c r="Y150" s="128"/>
      <c r="Z150" s="128"/>
      <c r="AA150" s="128"/>
      <c r="AB150" s="128"/>
      <c r="AC150" s="128"/>
      <c r="AD150" s="128"/>
      <c r="AE150" s="128"/>
      <c r="AF150" s="128"/>
      <c r="AG150" s="128"/>
      <c r="AH150" s="128"/>
      <c r="AI150" s="128"/>
      <c r="AJ150" s="128"/>
      <c r="AK150" s="128"/>
      <c r="AL150" s="128"/>
      <c r="AM150" s="128"/>
    </row>
    <row r="151" spans="3:39">
      <c r="C151" s="114"/>
      <c r="G151" s="128"/>
      <c r="H151" s="128"/>
      <c r="I151" s="128"/>
      <c r="J151" s="128"/>
      <c r="K151" s="128"/>
      <c r="L151" s="128"/>
      <c r="M151" s="128"/>
      <c r="N151" s="128"/>
      <c r="O151" s="128"/>
      <c r="P151" s="128"/>
      <c r="Q151" s="128"/>
      <c r="R151" s="128"/>
      <c r="S151" s="128"/>
      <c r="T151" s="128"/>
      <c r="U151" s="128"/>
      <c r="V151" s="128"/>
      <c r="W151" s="128"/>
      <c r="X151" s="128"/>
      <c r="Y151" s="128"/>
      <c r="Z151" s="128"/>
      <c r="AA151" s="128"/>
      <c r="AB151" s="128"/>
      <c r="AC151" s="128"/>
      <c r="AD151" s="128"/>
      <c r="AE151" s="128"/>
      <c r="AF151" s="128"/>
      <c r="AG151" s="128"/>
      <c r="AH151" s="128"/>
      <c r="AI151" s="128"/>
      <c r="AJ151" s="128"/>
      <c r="AK151" s="128"/>
      <c r="AL151" s="128"/>
      <c r="AM151" s="128"/>
    </row>
    <row r="152" spans="3:39">
      <c r="C152" s="114"/>
      <c r="G152" s="128"/>
      <c r="H152" s="128"/>
      <c r="I152" s="128"/>
      <c r="J152" s="128"/>
      <c r="K152" s="128"/>
      <c r="L152" s="128"/>
      <c r="M152" s="128"/>
      <c r="N152" s="128"/>
      <c r="O152" s="128"/>
      <c r="P152" s="128"/>
      <c r="Q152" s="128"/>
      <c r="R152" s="128"/>
      <c r="S152" s="128"/>
      <c r="T152" s="128"/>
      <c r="U152" s="128"/>
      <c r="V152" s="128"/>
      <c r="W152" s="128"/>
      <c r="X152" s="128"/>
      <c r="Y152" s="128"/>
      <c r="Z152" s="128"/>
      <c r="AA152" s="128"/>
      <c r="AB152" s="128"/>
      <c r="AC152" s="128"/>
      <c r="AD152" s="128"/>
      <c r="AE152" s="128"/>
      <c r="AF152" s="128"/>
      <c r="AG152" s="128"/>
      <c r="AH152" s="128"/>
      <c r="AI152" s="128"/>
      <c r="AJ152" s="128"/>
      <c r="AK152" s="128"/>
      <c r="AL152" s="128"/>
      <c r="AM152" s="128"/>
    </row>
    <row r="153" spans="3:39">
      <c r="C153" s="114"/>
      <c r="G153" s="128"/>
      <c r="H153" s="128"/>
      <c r="I153" s="128"/>
      <c r="J153" s="128"/>
      <c r="K153" s="128"/>
      <c r="L153" s="128"/>
      <c r="M153" s="128"/>
      <c r="N153" s="128"/>
      <c r="O153" s="128"/>
      <c r="P153" s="128"/>
      <c r="Q153" s="128"/>
      <c r="R153" s="128"/>
      <c r="S153" s="128"/>
      <c r="T153" s="128"/>
      <c r="U153" s="128"/>
      <c r="V153" s="128"/>
      <c r="W153" s="128"/>
      <c r="X153" s="128"/>
      <c r="Y153" s="128"/>
      <c r="Z153" s="128"/>
      <c r="AA153" s="128"/>
      <c r="AB153" s="128"/>
      <c r="AC153" s="128"/>
      <c r="AD153" s="128"/>
      <c r="AE153" s="128"/>
      <c r="AF153" s="128"/>
      <c r="AG153" s="128"/>
      <c r="AH153" s="128"/>
      <c r="AI153" s="128"/>
      <c r="AJ153" s="128"/>
      <c r="AK153" s="128"/>
      <c r="AL153" s="128"/>
      <c r="AM153" s="128"/>
    </row>
    <row r="154" spans="3:39">
      <c r="C154" s="114"/>
      <c r="G154" s="128"/>
      <c r="H154" s="128"/>
      <c r="I154" s="128"/>
      <c r="J154" s="128"/>
      <c r="K154" s="128"/>
      <c r="L154" s="128"/>
      <c r="M154" s="128"/>
      <c r="N154" s="128"/>
      <c r="O154" s="128"/>
      <c r="P154" s="128"/>
      <c r="Q154" s="128"/>
      <c r="R154" s="128"/>
      <c r="S154" s="128"/>
      <c r="T154" s="128"/>
      <c r="U154" s="128"/>
      <c r="V154" s="128"/>
      <c r="W154" s="128"/>
      <c r="X154" s="128"/>
      <c r="Y154" s="128"/>
      <c r="Z154" s="128"/>
      <c r="AA154" s="128"/>
      <c r="AB154" s="128"/>
      <c r="AC154" s="128"/>
      <c r="AD154" s="128"/>
      <c r="AE154" s="128"/>
      <c r="AF154" s="128"/>
      <c r="AG154" s="128"/>
      <c r="AH154" s="128"/>
      <c r="AI154" s="128"/>
      <c r="AJ154" s="128"/>
      <c r="AK154" s="128"/>
      <c r="AL154" s="128"/>
      <c r="AM154" s="128"/>
    </row>
    <row r="155" spans="3:39">
      <c r="C155" s="114"/>
      <c r="G155" s="128"/>
      <c r="H155" s="128"/>
      <c r="I155" s="128"/>
      <c r="J155" s="128"/>
      <c r="K155" s="128"/>
      <c r="L155" s="128"/>
      <c r="M155" s="128"/>
      <c r="N155" s="128"/>
      <c r="O155" s="128"/>
      <c r="P155" s="128"/>
      <c r="Q155" s="128"/>
      <c r="R155" s="128"/>
      <c r="S155" s="128"/>
      <c r="T155" s="128"/>
      <c r="U155" s="128"/>
      <c r="V155" s="128"/>
      <c r="W155" s="128"/>
      <c r="X155" s="128"/>
      <c r="Y155" s="128"/>
      <c r="Z155" s="128"/>
      <c r="AA155" s="128"/>
      <c r="AB155" s="128"/>
      <c r="AC155" s="128"/>
      <c r="AD155" s="128"/>
      <c r="AE155" s="128"/>
      <c r="AF155" s="128"/>
      <c r="AG155" s="128"/>
      <c r="AH155" s="128"/>
      <c r="AI155" s="128"/>
      <c r="AJ155" s="128"/>
      <c r="AK155" s="128"/>
      <c r="AL155" s="128"/>
      <c r="AM155" s="128"/>
    </row>
    <row r="156" spans="3:39">
      <c r="C156" s="114"/>
      <c r="G156" s="128"/>
      <c r="H156" s="128"/>
      <c r="I156" s="128"/>
      <c r="J156" s="128"/>
      <c r="K156" s="128"/>
      <c r="L156" s="128"/>
      <c r="M156" s="128"/>
      <c r="N156" s="128"/>
      <c r="O156" s="128"/>
      <c r="P156" s="128"/>
      <c r="Q156" s="128"/>
      <c r="R156" s="128"/>
      <c r="S156" s="128"/>
      <c r="T156" s="128"/>
      <c r="U156" s="128"/>
      <c r="V156" s="128"/>
      <c r="W156" s="128"/>
      <c r="X156" s="128"/>
      <c r="Y156" s="128"/>
      <c r="Z156" s="128"/>
      <c r="AA156" s="128"/>
      <c r="AB156" s="128"/>
      <c r="AC156" s="128"/>
      <c r="AD156" s="128"/>
      <c r="AE156" s="128"/>
      <c r="AF156" s="128"/>
      <c r="AG156" s="128"/>
      <c r="AH156" s="128"/>
      <c r="AI156" s="128"/>
      <c r="AJ156" s="128"/>
      <c r="AK156" s="128"/>
      <c r="AL156" s="128"/>
      <c r="AM156" s="128"/>
    </row>
    <row r="157" spans="3:39">
      <c r="C157" s="114"/>
      <c r="G157" s="128"/>
      <c r="H157" s="128"/>
      <c r="I157" s="128"/>
      <c r="J157" s="128"/>
      <c r="K157" s="128"/>
      <c r="L157" s="128"/>
      <c r="M157" s="128"/>
      <c r="N157" s="128"/>
      <c r="O157" s="128"/>
      <c r="P157" s="128"/>
      <c r="Q157" s="128"/>
      <c r="R157" s="128"/>
      <c r="S157" s="128"/>
      <c r="T157" s="128"/>
      <c r="U157" s="128"/>
      <c r="V157" s="128"/>
      <c r="W157" s="128"/>
      <c r="X157" s="128"/>
      <c r="Y157" s="128"/>
      <c r="Z157" s="128"/>
      <c r="AA157" s="128"/>
      <c r="AB157" s="128"/>
      <c r="AC157" s="128"/>
      <c r="AD157" s="128"/>
      <c r="AE157" s="128"/>
      <c r="AF157" s="128"/>
      <c r="AG157" s="128"/>
      <c r="AH157" s="128"/>
      <c r="AI157" s="128"/>
      <c r="AJ157" s="128"/>
      <c r="AK157" s="128"/>
      <c r="AL157" s="128"/>
      <c r="AM157" s="128"/>
    </row>
    <row r="158" spans="3:39">
      <c r="C158" s="114"/>
      <c r="G158" s="128"/>
      <c r="H158" s="128"/>
      <c r="I158" s="128"/>
      <c r="J158" s="128"/>
      <c r="K158" s="128"/>
      <c r="L158" s="128"/>
      <c r="M158" s="128"/>
      <c r="N158" s="128"/>
      <c r="O158" s="128"/>
      <c r="P158" s="128"/>
      <c r="Q158" s="128"/>
      <c r="R158" s="128"/>
      <c r="S158" s="128"/>
      <c r="T158" s="128"/>
      <c r="U158" s="128"/>
      <c r="V158" s="128"/>
      <c r="W158" s="128"/>
      <c r="X158" s="128"/>
      <c r="Y158" s="128"/>
      <c r="Z158" s="128"/>
      <c r="AA158" s="128"/>
      <c r="AB158" s="128"/>
      <c r="AC158" s="128"/>
      <c r="AD158" s="128"/>
      <c r="AE158" s="128"/>
      <c r="AF158" s="128"/>
      <c r="AG158" s="128"/>
      <c r="AH158" s="128"/>
      <c r="AI158" s="128"/>
      <c r="AJ158" s="128"/>
      <c r="AK158" s="128"/>
      <c r="AL158" s="128"/>
      <c r="AM158" s="128"/>
    </row>
    <row r="159" spans="3:39">
      <c r="C159" s="114"/>
      <c r="G159" s="128"/>
      <c r="H159" s="128"/>
      <c r="I159" s="128"/>
      <c r="J159" s="128"/>
      <c r="K159" s="128"/>
      <c r="L159" s="128"/>
      <c r="M159" s="128"/>
      <c r="N159" s="128"/>
      <c r="O159" s="128"/>
      <c r="P159" s="128"/>
      <c r="Q159" s="128"/>
      <c r="R159" s="128"/>
      <c r="S159" s="128"/>
      <c r="T159" s="128"/>
      <c r="U159" s="128"/>
      <c r="V159" s="128"/>
      <c r="W159" s="128"/>
      <c r="X159" s="128"/>
      <c r="Y159" s="128"/>
      <c r="Z159" s="128"/>
      <c r="AA159" s="128"/>
      <c r="AB159" s="128"/>
      <c r="AC159" s="128"/>
      <c r="AD159" s="128"/>
      <c r="AE159" s="128"/>
      <c r="AF159" s="128"/>
      <c r="AG159" s="128"/>
      <c r="AH159" s="128"/>
      <c r="AI159" s="128"/>
      <c r="AJ159" s="128"/>
      <c r="AK159" s="128"/>
      <c r="AL159" s="128"/>
      <c r="AM159" s="128"/>
    </row>
    <row r="160" spans="3:39">
      <c r="C160" s="114"/>
      <c r="G160" s="128"/>
      <c r="H160" s="128"/>
      <c r="I160" s="128"/>
      <c r="J160" s="128"/>
      <c r="K160" s="128"/>
      <c r="L160" s="128"/>
      <c r="M160" s="128"/>
      <c r="N160" s="128"/>
      <c r="O160" s="128"/>
      <c r="P160" s="128"/>
      <c r="Q160" s="128"/>
      <c r="R160" s="128"/>
      <c r="S160" s="128"/>
      <c r="T160" s="128"/>
      <c r="U160" s="128"/>
      <c r="V160" s="128"/>
      <c r="W160" s="128"/>
      <c r="X160" s="128"/>
      <c r="Y160" s="128"/>
      <c r="Z160" s="128"/>
      <c r="AA160" s="128"/>
      <c r="AB160" s="128"/>
      <c r="AC160" s="128"/>
      <c r="AD160" s="128"/>
      <c r="AE160" s="128"/>
      <c r="AF160" s="128"/>
      <c r="AG160" s="128"/>
      <c r="AH160" s="128"/>
      <c r="AI160" s="128"/>
      <c r="AJ160" s="128"/>
      <c r="AK160" s="128"/>
      <c r="AL160" s="128"/>
      <c r="AM160" s="128"/>
    </row>
    <row r="161" spans="3:39">
      <c r="C161" s="114"/>
      <c r="G161" s="128"/>
      <c r="H161" s="128"/>
      <c r="I161" s="128"/>
      <c r="J161" s="128"/>
      <c r="K161" s="128"/>
      <c r="L161" s="128"/>
      <c r="M161" s="128"/>
      <c r="N161" s="128"/>
      <c r="O161" s="128"/>
      <c r="P161" s="128"/>
      <c r="Q161" s="128"/>
      <c r="R161" s="128"/>
      <c r="S161" s="128"/>
      <c r="T161" s="128"/>
      <c r="U161" s="128"/>
      <c r="V161" s="128"/>
      <c r="W161" s="128"/>
      <c r="X161" s="128"/>
      <c r="Y161" s="128"/>
      <c r="Z161" s="128"/>
      <c r="AA161" s="128"/>
      <c r="AB161" s="128"/>
      <c r="AC161" s="128"/>
      <c r="AD161" s="128"/>
      <c r="AE161" s="128"/>
      <c r="AF161" s="128"/>
      <c r="AG161" s="128"/>
      <c r="AH161" s="128"/>
      <c r="AI161" s="128"/>
      <c r="AJ161" s="128"/>
      <c r="AK161" s="128"/>
      <c r="AL161" s="128"/>
      <c r="AM161" s="128"/>
    </row>
    <row r="162" spans="3:39">
      <c r="C162" s="114"/>
      <c r="G162" s="128"/>
      <c r="H162" s="128"/>
      <c r="I162" s="128"/>
      <c r="J162" s="128"/>
      <c r="K162" s="128"/>
      <c r="L162" s="128"/>
      <c r="M162" s="128"/>
      <c r="N162" s="128"/>
      <c r="O162" s="128"/>
      <c r="P162" s="128"/>
      <c r="Q162" s="128"/>
      <c r="R162" s="128"/>
      <c r="S162" s="128"/>
      <c r="T162" s="128"/>
      <c r="U162" s="128"/>
      <c r="V162" s="128"/>
      <c r="W162" s="128"/>
      <c r="X162" s="128"/>
      <c r="Y162" s="128"/>
      <c r="Z162" s="128"/>
      <c r="AA162" s="128"/>
      <c r="AB162" s="128"/>
      <c r="AC162" s="128"/>
      <c r="AD162" s="128"/>
      <c r="AE162" s="128"/>
      <c r="AF162" s="128"/>
      <c r="AG162" s="128"/>
      <c r="AH162" s="128"/>
      <c r="AI162" s="128"/>
      <c r="AJ162" s="128"/>
      <c r="AK162" s="128"/>
      <c r="AL162" s="128"/>
      <c r="AM162" s="128"/>
    </row>
    <row r="163" spans="3:39">
      <c r="C163" s="114"/>
      <c r="G163" s="128"/>
      <c r="H163" s="128"/>
      <c r="I163" s="128"/>
      <c r="J163" s="128"/>
      <c r="K163" s="128"/>
      <c r="L163" s="128"/>
      <c r="M163" s="128"/>
      <c r="N163" s="128"/>
      <c r="O163" s="128"/>
      <c r="P163" s="128"/>
      <c r="Q163" s="128"/>
      <c r="R163" s="128"/>
      <c r="S163" s="128"/>
      <c r="T163" s="128"/>
      <c r="U163" s="128"/>
      <c r="V163" s="128"/>
      <c r="W163" s="128"/>
      <c r="X163" s="128"/>
      <c r="Y163" s="128"/>
      <c r="Z163" s="128"/>
      <c r="AA163" s="128"/>
      <c r="AB163" s="128"/>
      <c r="AC163" s="128"/>
      <c r="AD163" s="128"/>
      <c r="AE163" s="128"/>
      <c r="AF163" s="128"/>
      <c r="AG163" s="128"/>
      <c r="AH163" s="128"/>
      <c r="AI163" s="128"/>
      <c r="AJ163" s="128"/>
      <c r="AK163" s="128"/>
      <c r="AL163" s="128"/>
      <c r="AM163" s="128"/>
    </row>
    <row r="164" spans="3:39">
      <c r="C164" s="114"/>
      <c r="G164" s="128"/>
      <c r="H164" s="128"/>
      <c r="I164" s="128"/>
      <c r="J164" s="128"/>
      <c r="K164" s="128"/>
      <c r="L164" s="128"/>
      <c r="M164" s="128"/>
      <c r="N164" s="128"/>
      <c r="O164" s="128"/>
      <c r="P164" s="128"/>
      <c r="Q164" s="128"/>
      <c r="R164" s="128"/>
      <c r="S164" s="128"/>
      <c r="T164" s="128"/>
      <c r="U164" s="128"/>
      <c r="V164" s="128"/>
      <c r="W164" s="128"/>
      <c r="X164" s="128"/>
      <c r="Y164" s="128"/>
      <c r="Z164" s="128"/>
      <c r="AA164" s="128"/>
      <c r="AB164" s="128"/>
      <c r="AC164" s="128"/>
      <c r="AD164" s="128"/>
      <c r="AE164" s="128"/>
      <c r="AF164" s="128"/>
      <c r="AG164" s="128"/>
      <c r="AH164" s="128"/>
      <c r="AI164" s="128"/>
      <c r="AJ164" s="128"/>
      <c r="AK164" s="128"/>
      <c r="AL164" s="128"/>
      <c r="AM164" s="128"/>
    </row>
    <row r="165" spans="3:39">
      <c r="C165" s="114"/>
      <c r="G165" s="128"/>
      <c r="H165" s="128"/>
      <c r="I165" s="128"/>
      <c r="J165" s="128"/>
      <c r="K165" s="128"/>
      <c r="L165" s="128"/>
      <c r="M165" s="128"/>
      <c r="N165" s="128"/>
      <c r="O165" s="128"/>
      <c r="P165" s="128"/>
      <c r="Q165" s="128"/>
      <c r="R165" s="128"/>
      <c r="S165" s="128"/>
      <c r="T165" s="128"/>
      <c r="U165" s="128"/>
      <c r="V165" s="128"/>
      <c r="W165" s="128"/>
      <c r="X165" s="128"/>
      <c r="Y165" s="128"/>
      <c r="Z165" s="128"/>
      <c r="AA165" s="128"/>
      <c r="AB165" s="128"/>
      <c r="AC165" s="128"/>
      <c r="AD165" s="128"/>
      <c r="AE165" s="128"/>
      <c r="AF165" s="128"/>
      <c r="AG165" s="128"/>
      <c r="AH165" s="128"/>
      <c r="AI165" s="128"/>
      <c r="AJ165" s="128"/>
      <c r="AK165" s="128"/>
      <c r="AL165" s="128"/>
      <c r="AM165" s="128"/>
    </row>
    <row r="166" spans="3:39">
      <c r="C166" s="114"/>
      <c r="G166" s="128"/>
      <c r="H166" s="128"/>
      <c r="I166" s="128"/>
      <c r="J166" s="128"/>
      <c r="K166" s="128"/>
      <c r="L166" s="128"/>
      <c r="M166" s="128"/>
      <c r="N166" s="128"/>
      <c r="O166" s="128"/>
      <c r="P166" s="128"/>
      <c r="Q166" s="128"/>
      <c r="R166" s="128"/>
      <c r="S166" s="128"/>
      <c r="T166" s="128"/>
      <c r="U166" s="128"/>
      <c r="V166" s="128"/>
      <c r="W166" s="128"/>
      <c r="X166" s="128"/>
      <c r="Y166" s="128"/>
      <c r="Z166" s="128"/>
      <c r="AA166" s="128"/>
      <c r="AB166" s="128"/>
      <c r="AC166" s="128"/>
      <c r="AD166" s="128"/>
      <c r="AE166" s="128"/>
      <c r="AF166" s="128"/>
      <c r="AG166" s="128"/>
      <c r="AH166" s="128"/>
      <c r="AI166" s="128"/>
      <c r="AJ166" s="128"/>
      <c r="AK166" s="128"/>
      <c r="AL166" s="128"/>
      <c r="AM166" s="128"/>
    </row>
    <row r="167" spans="3:39">
      <c r="C167" s="114"/>
      <c r="G167" s="128"/>
      <c r="H167" s="128"/>
      <c r="I167" s="128"/>
      <c r="J167" s="128"/>
      <c r="K167" s="128"/>
      <c r="L167" s="128"/>
      <c r="M167" s="128"/>
      <c r="N167" s="128"/>
      <c r="O167" s="128"/>
      <c r="P167" s="128"/>
      <c r="Q167" s="128"/>
      <c r="R167" s="128"/>
      <c r="S167" s="128"/>
      <c r="T167" s="128"/>
      <c r="U167" s="128"/>
      <c r="V167" s="128"/>
      <c r="W167" s="128"/>
      <c r="X167" s="128"/>
      <c r="Y167" s="128"/>
      <c r="Z167" s="128"/>
      <c r="AA167" s="128"/>
      <c r="AB167" s="128"/>
      <c r="AC167" s="128"/>
      <c r="AD167" s="128"/>
      <c r="AE167" s="128"/>
      <c r="AF167" s="128"/>
      <c r="AG167" s="128"/>
      <c r="AH167" s="128"/>
      <c r="AI167" s="128"/>
      <c r="AJ167" s="128"/>
      <c r="AK167" s="128"/>
      <c r="AL167" s="128"/>
      <c r="AM167" s="128"/>
    </row>
    <row r="168" spans="3:39">
      <c r="C168" s="114"/>
      <c r="G168" s="128"/>
      <c r="H168" s="128"/>
      <c r="I168" s="128"/>
      <c r="J168" s="128"/>
      <c r="K168" s="128"/>
      <c r="L168" s="128"/>
      <c r="M168" s="128"/>
      <c r="N168" s="128"/>
      <c r="O168" s="128"/>
      <c r="P168" s="128"/>
      <c r="Q168" s="128"/>
      <c r="R168" s="128"/>
      <c r="S168" s="128"/>
      <c r="T168" s="128"/>
      <c r="U168" s="128"/>
      <c r="V168" s="128"/>
      <c r="W168" s="128"/>
      <c r="X168" s="128"/>
      <c r="Y168" s="128"/>
      <c r="Z168" s="128"/>
      <c r="AA168" s="128"/>
      <c r="AB168" s="128"/>
      <c r="AC168" s="128"/>
      <c r="AD168" s="128"/>
      <c r="AE168" s="128"/>
      <c r="AF168" s="128"/>
      <c r="AG168" s="128"/>
      <c r="AH168" s="128"/>
      <c r="AI168" s="128"/>
      <c r="AJ168" s="128"/>
      <c r="AK168" s="128"/>
      <c r="AL168" s="128"/>
      <c r="AM168" s="128"/>
    </row>
    <row r="169" spans="3:39">
      <c r="C169" s="114"/>
      <c r="G169" s="128"/>
      <c r="H169" s="128"/>
      <c r="I169" s="128"/>
      <c r="J169" s="128"/>
      <c r="K169" s="128"/>
      <c r="L169" s="128"/>
      <c r="M169" s="128"/>
      <c r="N169" s="128"/>
      <c r="O169" s="128"/>
      <c r="P169" s="128"/>
      <c r="Q169" s="128"/>
      <c r="R169" s="128"/>
      <c r="S169" s="128"/>
      <c r="T169" s="128"/>
      <c r="U169" s="128"/>
      <c r="V169" s="128"/>
      <c r="W169" s="128"/>
      <c r="X169" s="128"/>
      <c r="Y169" s="128"/>
      <c r="Z169" s="128"/>
      <c r="AA169" s="128"/>
      <c r="AB169" s="128"/>
      <c r="AC169" s="128"/>
      <c r="AD169" s="128"/>
      <c r="AE169" s="128"/>
      <c r="AF169" s="128"/>
      <c r="AG169" s="128"/>
      <c r="AH169" s="128"/>
      <c r="AI169" s="128"/>
      <c r="AJ169" s="128"/>
      <c r="AK169" s="128"/>
      <c r="AL169" s="128"/>
      <c r="AM169" s="128"/>
    </row>
    <row r="170" spans="3:39">
      <c r="C170" s="114"/>
      <c r="G170" s="128"/>
      <c r="H170" s="128"/>
      <c r="I170" s="128"/>
      <c r="J170" s="128"/>
      <c r="K170" s="128"/>
      <c r="L170" s="128"/>
      <c r="M170" s="128"/>
      <c r="N170" s="128"/>
      <c r="O170" s="128"/>
      <c r="P170" s="128"/>
      <c r="Q170" s="128"/>
      <c r="R170" s="128"/>
      <c r="S170" s="128"/>
      <c r="T170" s="128"/>
      <c r="U170" s="128"/>
      <c r="V170" s="128"/>
      <c r="W170" s="128"/>
      <c r="X170" s="128"/>
      <c r="Y170" s="128"/>
      <c r="Z170" s="128"/>
      <c r="AA170" s="128"/>
      <c r="AB170" s="128"/>
      <c r="AC170" s="128"/>
      <c r="AD170" s="128"/>
      <c r="AE170" s="128"/>
      <c r="AF170" s="128"/>
      <c r="AG170" s="128"/>
      <c r="AH170" s="128"/>
      <c r="AI170" s="128"/>
      <c r="AJ170" s="128"/>
      <c r="AK170" s="128"/>
      <c r="AL170" s="128"/>
      <c r="AM170" s="128"/>
    </row>
    <row r="171" spans="3:39">
      <c r="C171" s="114"/>
      <c r="G171" s="128"/>
      <c r="H171" s="128"/>
      <c r="I171" s="128"/>
      <c r="J171" s="128"/>
      <c r="K171" s="128"/>
      <c r="L171" s="128"/>
      <c r="M171" s="128"/>
      <c r="N171" s="128"/>
      <c r="O171" s="128"/>
      <c r="P171" s="128"/>
      <c r="Q171" s="128"/>
      <c r="R171" s="128"/>
      <c r="S171" s="128"/>
      <c r="T171" s="128"/>
      <c r="U171" s="128"/>
      <c r="V171" s="128"/>
      <c r="W171" s="128"/>
      <c r="X171" s="128"/>
      <c r="Y171" s="128"/>
      <c r="Z171" s="128"/>
      <c r="AA171" s="128"/>
      <c r="AB171" s="128"/>
      <c r="AC171" s="128"/>
      <c r="AD171" s="128"/>
      <c r="AE171" s="128"/>
      <c r="AF171" s="128"/>
      <c r="AG171" s="128"/>
      <c r="AH171" s="128"/>
      <c r="AI171" s="128"/>
      <c r="AJ171" s="128"/>
      <c r="AK171" s="128"/>
      <c r="AL171" s="128"/>
      <c r="AM171" s="128"/>
    </row>
    <row r="172" spans="3:39">
      <c r="C172" s="114"/>
      <c r="G172" s="128"/>
      <c r="H172" s="128"/>
      <c r="I172" s="128"/>
      <c r="J172" s="128"/>
      <c r="K172" s="128"/>
      <c r="L172" s="128"/>
      <c r="M172" s="128"/>
      <c r="N172" s="128"/>
      <c r="O172" s="128"/>
      <c r="P172" s="128"/>
      <c r="Q172" s="128"/>
      <c r="R172" s="128"/>
      <c r="S172" s="128"/>
      <c r="T172" s="128"/>
      <c r="U172" s="128"/>
      <c r="V172" s="128"/>
      <c r="W172" s="128"/>
      <c r="X172" s="128"/>
      <c r="Y172" s="128"/>
      <c r="Z172" s="128"/>
      <c r="AA172" s="128"/>
      <c r="AB172" s="128"/>
      <c r="AC172" s="128"/>
      <c r="AD172" s="128"/>
      <c r="AE172" s="128"/>
      <c r="AF172" s="128"/>
      <c r="AG172" s="128"/>
      <c r="AH172" s="128"/>
      <c r="AI172" s="128"/>
      <c r="AJ172" s="128"/>
      <c r="AK172" s="128"/>
      <c r="AL172" s="128"/>
      <c r="AM172" s="128"/>
    </row>
    <row r="173" spans="3:39">
      <c r="C173" s="114"/>
      <c r="G173" s="128"/>
      <c r="H173" s="128"/>
      <c r="I173" s="128"/>
      <c r="J173" s="128"/>
      <c r="K173" s="128"/>
      <c r="L173" s="128"/>
      <c r="M173" s="128"/>
      <c r="N173" s="128"/>
      <c r="O173" s="128"/>
      <c r="P173" s="128"/>
      <c r="Q173" s="128"/>
      <c r="R173" s="128"/>
      <c r="S173" s="128"/>
      <c r="T173" s="128"/>
      <c r="U173" s="128"/>
      <c r="V173" s="128"/>
      <c r="W173" s="128"/>
      <c r="X173" s="128"/>
      <c r="Y173" s="128"/>
      <c r="Z173" s="128"/>
      <c r="AA173" s="128"/>
      <c r="AB173" s="128"/>
      <c r="AC173" s="128"/>
      <c r="AD173" s="128"/>
      <c r="AE173" s="128"/>
      <c r="AF173" s="128"/>
      <c r="AG173" s="128"/>
      <c r="AH173" s="128"/>
      <c r="AI173" s="128"/>
      <c r="AJ173" s="128"/>
      <c r="AK173" s="128"/>
      <c r="AL173" s="128"/>
      <c r="AM173" s="128"/>
    </row>
    <row r="174" spans="3:39">
      <c r="C174" s="114"/>
      <c r="G174" s="128"/>
      <c r="H174" s="128"/>
      <c r="I174" s="128"/>
      <c r="J174" s="128"/>
      <c r="K174" s="128"/>
      <c r="L174" s="128"/>
      <c r="M174" s="128"/>
      <c r="N174" s="128"/>
      <c r="O174" s="128"/>
      <c r="P174" s="128"/>
      <c r="Q174" s="128"/>
      <c r="R174" s="128"/>
      <c r="S174" s="128"/>
      <c r="T174" s="128"/>
      <c r="U174" s="128"/>
      <c r="V174" s="128"/>
      <c r="W174" s="128"/>
      <c r="X174" s="128"/>
      <c r="Y174" s="128"/>
      <c r="Z174" s="128"/>
      <c r="AA174" s="128"/>
      <c r="AB174" s="128"/>
      <c r="AC174" s="128"/>
      <c r="AD174" s="128"/>
      <c r="AE174" s="128"/>
      <c r="AF174" s="128"/>
      <c r="AG174" s="128"/>
      <c r="AH174" s="128"/>
      <c r="AI174" s="128"/>
      <c r="AJ174" s="128"/>
      <c r="AK174" s="128"/>
      <c r="AL174" s="128"/>
      <c r="AM174" s="128"/>
    </row>
    <row r="175" spans="3:39">
      <c r="C175" s="114"/>
      <c r="G175" s="128"/>
      <c r="H175" s="128"/>
      <c r="I175" s="128"/>
      <c r="J175" s="128"/>
      <c r="K175" s="128"/>
      <c r="L175" s="128"/>
      <c r="M175" s="128"/>
      <c r="N175" s="128"/>
      <c r="O175" s="128"/>
      <c r="P175" s="128"/>
      <c r="Q175" s="128"/>
      <c r="R175" s="128"/>
      <c r="S175" s="128"/>
      <c r="T175" s="128"/>
      <c r="U175" s="128"/>
      <c r="V175" s="128"/>
      <c r="W175" s="128"/>
      <c r="X175" s="128"/>
      <c r="Y175" s="128"/>
      <c r="Z175" s="128"/>
      <c r="AA175" s="128"/>
      <c r="AB175" s="128"/>
      <c r="AC175" s="128"/>
      <c r="AD175" s="128"/>
      <c r="AE175" s="128"/>
      <c r="AF175" s="128"/>
      <c r="AG175" s="128"/>
      <c r="AH175" s="128"/>
      <c r="AI175" s="128"/>
      <c r="AJ175" s="128"/>
      <c r="AK175" s="128"/>
      <c r="AL175" s="128"/>
      <c r="AM175" s="128"/>
    </row>
    <row r="176" spans="3:39">
      <c r="C176" s="114"/>
      <c r="G176" s="128"/>
      <c r="H176" s="128"/>
      <c r="I176" s="128"/>
      <c r="J176" s="128"/>
      <c r="K176" s="128"/>
      <c r="L176" s="128"/>
      <c r="M176" s="128"/>
      <c r="N176" s="128"/>
      <c r="O176" s="128"/>
      <c r="P176" s="128"/>
      <c r="Q176" s="128"/>
      <c r="R176" s="128"/>
      <c r="S176" s="128"/>
      <c r="T176" s="128"/>
      <c r="U176" s="128"/>
      <c r="V176" s="128"/>
      <c r="W176" s="128"/>
      <c r="X176" s="128"/>
      <c r="Y176" s="128"/>
      <c r="Z176" s="128"/>
      <c r="AA176" s="128"/>
      <c r="AB176" s="128"/>
      <c r="AC176" s="128"/>
      <c r="AD176" s="128"/>
      <c r="AE176" s="128"/>
      <c r="AF176" s="128"/>
      <c r="AG176" s="128"/>
      <c r="AH176" s="128"/>
      <c r="AI176" s="128"/>
      <c r="AJ176" s="128"/>
      <c r="AK176" s="128"/>
      <c r="AL176" s="128"/>
      <c r="AM176" s="128"/>
    </row>
    <row r="177" spans="3:39">
      <c r="C177" s="114"/>
      <c r="G177" s="128"/>
      <c r="H177" s="128"/>
      <c r="I177" s="128"/>
      <c r="J177" s="128"/>
      <c r="K177" s="128"/>
      <c r="L177" s="128"/>
      <c r="M177" s="128"/>
      <c r="N177" s="128"/>
      <c r="O177" s="128"/>
      <c r="P177" s="128"/>
      <c r="Q177" s="128"/>
      <c r="R177" s="128"/>
      <c r="S177" s="128"/>
      <c r="T177" s="128"/>
      <c r="U177" s="128"/>
      <c r="V177" s="128"/>
      <c r="W177" s="128"/>
      <c r="X177" s="128"/>
      <c r="Y177" s="128"/>
      <c r="Z177" s="128"/>
      <c r="AA177" s="128"/>
      <c r="AB177" s="128"/>
      <c r="AC177" s="128"/>
      <c r="AD177" s="128"/>
      <c r="AE177" s="128"/>
      <c r="AF177" s="128"/>
      <c r="AG177" s="128"/>
      <c r="AH177" s="128"/>
      <c r="AI177" s="128"/>
      <c r="AJ177" s="128"/>
      <c r="AK177" s="128"/>
      <c r="AL177" s="128"/>
      <c r="AM177" s="128"/>
    </row>
    <row r="178" spans="3:39">
      <c r="C178" s="114"/>
      <c r="G178" s="128"/>
      <c r="H178" s="128"/>
      <c r="I178" s="128"/>
      <c r="J178" s="128"/>
      <c r="K178" s="128"/>
      <c r="L178" s="128"/>
      <c r="M178" s="128"/>
      <c r="N178" s="128"/>
      <c r="O178" s="128"/>
      <c r="P178" s="128"/>
      <c r="Q178" s="128"/>
      <c r="R178" s="128"/>
      <c r="S178" s="128"/>
      <c r="T178" s="128"/>
      <c r="U178" s="128"/>
      <c r="V178" s="128"/>
      <c r="W178" s="128"/>
      <c r="X178" s="128"/>
      <c r="Y178" s="128"/>
      <c r="Z178" s="128"/>
      <c r="AA178" s="128"/>
      <c r="AB178" s="128"/>
      <c r="AC178" s="128"/>
      <c r="AD178" s="128"/>
      <c r="AE178" s="128"/>
      <c r="AF178" s="128"/>
      <c r="AG178" s="128"/>
      <c r="AH178" s="128"/>
      <c r="AI178" s="128"/>
      <c r="AJ178" s="128"/>
      <c r="AK178" s="128"/>
      <c r="AL178" s="128"/>
      <c r="AM178" s="128"/>
    </row>
    <row r="179" spans="3:39">
      <c r="C179" s="114"/>
      <c r="G179" s="128"/>
      <c r="H179" s="128"/>
      <c r="I179" s="128"/>
      <c r="J179" s="128"/>
      <c r="K179" s="128"/>
      <c r="L179" s="128"/>
      <c r="M179" s="128"/>
      <c r="N179" s="128"/>
      <c r="O179" s="128"/>
      <c r="P179" s="128"/>
      <c r="Q179" s="128"/>
      <c r="R179" s="128"/>
      <c r="S179" s="128"/>
      <c r="T179" s="128"/>
      <c r="U179" s="128"/>
      <c r="V179" s="128"/>
      <c r="W179" s="128"/>
      <c r="X179" s="128"/>
      <c r="Y179" s="128"/>
      <c r="Z179" s="128"/>
      <c r="AA179" s="128"/>
      <c r="AB179" s="128"/>
      <c r="AC179" s="128"/>
      <c r="AD179" s="128"/>
      <c r="AE179" s="128"/>
      <c r="AF179" s="128"/>
      <c r="AG179" s="128"/>
      <c r="AH179" s="128"/>
      <c r="AI179" s="128"/>
      <c r="AJ179" s="128"/>
      <c r="AK179" s="128"/>
      <c r="AL179" s="128"/>
      <c r="AM179" s="128"/>
    </row>
    <row r="180" spans="3:39">
      <c r="C180" s="114"/>
      <c r="G180" s="128"/>
      <c r="H180" s="128"/>
      <c r="I180" s="128"/>
      <c r="J180" s="128"/>
      <c r="K180" s="128"/>
      <c r="L180" s="128"/>
      <c r="M180" s="128"/>
      <c r="N180" s="128"/>
      <c r="O180" s="128"/>
      <c r="P180" s="128"/>
      <c r="Q180" s="128"/>
      <c r="R180" s="128"/>
      <c r="S180" s="128"/>
      <c r="T180" s="128"/>
      <c r="U180" s="128"/>
      <c r="V180" s="128"/>
      <c r="W180" s="128"/>
      <c r="X180" s="128"/>
      <c r="Y180" s="128"/>
      <c r="Z180" s="128"/>
      <c r="AA180" s="128"/>
      <c r="AB180" s="128"/>
      <c r="AC180" s="128"/>
      <c r="AD180" s="128"/>
      <c r="AE180" s="128"/>
      <c r="AF180" s="128"/>
      <c r="AG180" s="128"/>
      <c r="AH180" s="128"/>
      <c r="AI180" s="128"/>
      <c r="AJ180" s="128"/>
      <c r="AK180" s="128"/>
      <c r="AL180" s="128"/>
      <c r="AM180" s="128"/>
    </row>
    <row r="181" spans="3:39">
      <c r="C181" s="114"/>
      <c r="G181" s="128"/>
      <c r="H181" s="128"/>
      <c r="I181" s="128"/>
      <c r="J181" s="128"/>
      <c r="K181" s="128"/>
      <c r="L181" s="128"/>
      <c r="M181" s="128"/>
      <c r="N181" s="128"/>
      <c r="O181" s="128"/>
      <c r="P181" s="128"/>
      <c r="Q181" s="128"/>
      <c r="R181" s="128"/>
      <c r="S181" s="128"/>
      <c r="T181" s="128"/>
      <c r="U181" s="128"/>
      <c r="V181" s="128"/>
      <c r="W181" s="128"/>
      <c r="X181" s="128"/>
      <c r="Y181" s="128"/>
      <c r="Z181" s="128"/>
      <c r="AA181" s="128"/>
      <c r="AB181" s="128"/>
      <c r="AC181" s="128"/>
      <c r="AD181" s="128"/>
      <c r="AE181" s="128"/>
      <c r="AF181" s="128"/>
      <c r="AG181" s="128"/>
      <c r="AH181" s="128"/>
      <c r="AI181" s="128"/>
      <c r="AJ181" s="128"/>
      <c r="AK181" s="128"/>
      <c r="AL181" s="128"/>
      <c r="AM181" s="128"/>
    </row>
    <row r="182" spans="3:39">
      <c r="C182" s="114"/>
      <c r="G182" s="128"/>
      <c r="H182" s="128"/>
      <c r="I182" s="128"/>
      <c r="J182" s="128"/>
      <c r="K182" s="128"/>
      <c r="L182" s="128"/>
      <c r="M182" s="128"/>
      <c r="N182" s="128"/>
      <c r="O182" s="128"/>
      <c r="P182" s="128"/>
      <c r="Q182" s="128"/>
      <c r="R182" s="128"/>
      <c r="S182" s="128"/>
      <c r="T182" s="128"/>
      <c r="U182" s="128"/>
      <c r="V182" s="128"/>
      <c r="W182" s="128"/>
      <c r="X182" s="128"/>
      <c r="Y182" s="128"/>
      <c r="Z182" s="128"/>
      <c r="AA182" s="128"/>
      <c r="AB182" s="128"/>
      <c r="AC182" s="128"/>
      <c r="AD182" s="128"/>
      <c r="AE182" s="128"/>
      <c r="AF182" s="128"/>
      <c r="AG182" s="128"/>
      <c r="AH182" s="128"/>
      <c r="AI182" s="128"/>
      <c r="AJ182" s="128"/>
      <c r="AK182" s="128"/>
      <c r="AL182" s="128"/>
      <c r="AM182" s="128"/>
    </row>
    <row r="183" spans="3:39">
      <c r="C183" s="114"/>
      <c r="G183" s="128"/>
      <c r="H183" s="128"/>
      <c r="I183" s="128"/>
      <c r="J183" s="128"/>
      <c r="K183" s="128"/>
      <c r="L183" s="128"/>
      <c r="M183" s="128"/>
      <c r="N183" s="128"/>
      <c r="O183" s="128"/>
      <c r="P183" s="128"/>
      <c r="Q183" s="128"/>
      <c r="R183" s="128"/>
      <c r="S183" s="128"/>
      <c r="T183" s="128"/>
      <c r="U183" s="128"/>
      <c r="V183" s="128"/>
      <c r="W183" s="128"/>
      <c r="X183" s="128"/>
      <c r="Y183" s="128"/>
      <c r="Z183" s="128"/>
      <c r="AA183" s="128"/>
      <c r="AB183" s="128"/>
      <c r="AC183" s="128"/>
      <c r="AD183" s="128"/>
      <c r="AE183" s="128"/>
      <c r="AF183" s="128"/>
      <c r="AG183" s="128"/>
      <c r="AH183" s="128"/>
      <c r="AI183" s="128"/>
      <c r="AJ183" s="128"/>
      <c r="AK183" s="128"/>
      <c r="AL183" s="128"/>
      <c r="AM183" s="128"/>
    </row>
    <row r="184" spans="3:39">
      <c r="C184" s="114"/>
      <c r="G184" s="128"/>
      <c r="H184" s="128"/>
      <c r="I184" s="128"/>
      <c r="J184" s="128"/>
      <c r="K184" s="128"/>
      <c r="L184" s="128"/>
      <c r="M184" s="128"/>
      <c r="N184" s="128"/>
      <c r="O184" s="128"/>
      <c r="P184" s="128"/>
      <c r="Q184" s="128"/>
      <c r="R184" s="128"/>
      <c r="S184" s="128"/>
      <c r="T184" s="128"/>
      <c r="U184" s="128"/>
      <c r="V184" s="128"/>
      <c r="W184" s="128"/>
      <c r="X184" s="128"/>
      <c r="Y184" s="128"/>
      <c r="Z184" s="128"/>
      <c r="AA184" s="128"/>
      <c r="AB184" s="128"/>
      <c r="AC184" s="128"/>
      <c r="AD184" s="128"/>
      <c r="AE184" s="128"/>
      <c r="AF184" s="128"/>
      <c r="AG184" s="128"/>
      <c r="AH184" s="128"/>
      <c r="AI184" s="128"/>
      <c r="AJ184" s="128"/>
      <c r="AK184" s="128"/>
      <c r="AL184" s="128"/>
      <c r="AM184" s="128"/>
    </row>
    <row r="185" spans="3:39">
      <c r="C185" s="114"/>
      <c r="G185" s="128"/>
      <c r="H185" s="128"/>
      <c r="I185" s="128"/>
      <c r="J185" s="128"/>
      <c r="K185" s="128"/>
      <c r="L185" s="128"/>
      <c r="M185" s="128"/>
      <c r="N185" s="128"/>
      <c r="O185" s="128"/>
      <c r="P185" s="128"/>
      <c r="Q185" s="128"/>
      <c r="R185" s="128"/>
      <c r="S185" s="128"/>
      <c r="T185" s="128"/>
      <c r="U185" s="128"/>
      <c r="V185" s="128"/>
      <c r="W185" s="128"/>
      <c r="X185" s="128"/>
      <c r="Y185" s="128"/>
      <c r="Z185" s="128"/>
      <c r="AA185" s="128"/>
      <c r="AB185" s="128"/>
      <c r="AC185" s="128"/>
      <c r="AD185" s="128"/>
      <c r="AE185" s="128"/>
      <c r="AF185" s="128"/>
      <c r="AG185" s="128"/>
      <c r="AH185" s="128"/>
      <c r="AI185" s="128"/>
      <c r="AJ185" s="128"/>
      <c r="AK185" s="128"/>
      <c r="AL185" s="128"/>
      <c r="AM185" s="128"/>
    </row>
    <row r="186" spans="3:39">
      <c r="C186" s="114"/>
      <c r="G186" s="128"/>
      <c r="H186" s="128"/>
      <c r="I186" s="128"/>
      <c r="J186" s="128"/>
      <c r="K186" s="128"/>
      <c r="L186" s="128"/>
      <c r="M186" s="128"/>
      <c r="N186" s="128"/>
      <c r="O186" s="128"/>
      <c r="P186" s="128"/>
      <c r="Q186" s="128"/>
      <c r="R186" s="128"/>
      <c r="S186" s="128"/>
      <c r="T186" s="128"/>
      <c r="U186" s="128"/>
      <c r="V186" s="128"/>
      <c r="W186" s="128"/>
      <c r="X186" s="128"/>
      <c r="Y186" s="128"/>
      <c r="Z186" s="128"/>
      <c r="AA186" s="128"/>
      <c r="AB186" s="128"/>
      <c r="AC186" s="128"/>
      <c r="AD186" s="128"/>
      <c r="AE186" s="128"/>
      <c r="AF186" s="128"/>
      <c r="AG186" s="128"/>
      <c r="AH186" s="128"/>
      <c r="AI186" s="128"/>
      <c r="AJ186" s="128"/>
      <c r="AK186" s="128"/>
      <c r="AL186" s="128"/>
      <c r="AM186" s="128"/>
    </row>
    <row r="187" spans="3:39">
      <c r="C187" s="114"/>
      <c r="G187" s="128"/>
      <c r="H187" s="128"/>
      <c r="I187" s="128"/>
      <c r="J187" s="128"/>
      <c r="K187" s="128"/>
      <c r="L187" s="128"/>
      <c r="M187" s="128"/>
      <c r="N187" s="128"/>
      <c r="O187" s="128"/>
      <c r="P187" s="128"/>
      <c r="Q187" s="128"/>
      <c r="R187" s="128"/>
      <c r="S187" s="128"/>
      <c r="T187" s="128"/>
      <c r="U187" s="128"/>
      <c r="V187" s="128"/>
      <c r="W187" s="128"/>
      <c r="X187" s="128"/>
      <c r="Y187" s="128"/>
      <c r="Z187" s="128"/>
      <c r="AA187" s="128"/>
      <c r="AB187" s="128"/>
      <c r="AC187" s="128"/>
      <c r="AD187" s="128"/>
      <c r="AE187" s="128"/>
      <c r="AF187" s="128"/>
      <c r="AG187" s="128"/>
      <c r="AH187" s="128"/>
      <c r="AI187" s="128"/>
      <c r="AJ187" s="128"/>
      <c r="AK187" s="128"/>
      <c r="AL187" s="128"/>
      <c r="AM187" s="128"/>
    </row>
    <row r="188" spans="3:39">
      <c r="C188" s="114"/>
      <c r="G188" s="128"/>
      <c r="H188" s="128"/>
      <c r="I188" s="128"/>
      <c r="J188" s="128"/>
      <c r="K188" s="128"/>
      <c r="L188" s="128"/>
      <c r="M188" s="128"/>
      <c r="N188" s="128"/>
      <c r="O188" s="128"/>
      <c r="P188" s="128"/>
      <c r="Q188" s="128"/>
      <c r="R188" s="128"/>
      <c r="S188" s="128"/>
      <c r="T188" s="128"/>
      <c r="U188" s="128"/>
      <c r="V188" s="128"/>
      <c r="W188" s="128"/>
      <c r="X188" s="128"/>
      <c r="Y188" s="128"/>
      <c r="Z188" s="128"/>
      <c r="AA188" s="128"/>
      <c r="AB188" s="128"/>
      <c r="AC188" s="128"/>
      <c r="AD188" s="128"/>
      <c r="AE188" s="128"/>
      <c r="AF188" s="128"/>
      <c r="AG188" s="128"/>
      <c r="AH188" s="128"/>
      <c r="AI188" s="128"/>
      <c r="AJ188" s="128"/>
      <c r="AK188" s="128"/>
      <c r="AL188" s="128"/>
      <c r="AM188" s="128"/>
    </row>
    <row r="189" spans="3:39">
      <c r="C189" s="114"/>
      <c r="G189" s="128"/>
      <c r="H189" s="128"/>
      <c r="I189" s="128"/>
      <c r="J189" s="128"/>
      <c r="K189" s="128"/>
      <c r="L189" s="128"/>
      <c r="M189" s="128"/>
      <c r="N189" s="128"/>
      <c r="O189" s="128"/>
      <c r="P189" s="128"/>
      <c r="Q189" s="128"/>
      <c r="R189" s="128"/>
      <c r="S189" s="128"/>
      <c r="T189" s="128"/>
      <c r="U189" s="128"/>
      <c r="V189" s="128"/>
      <c r="W189" s="128"/>
      <c r="X189" s="128"/>
      <c r="Y189" s="128"/>
      <c r="Z189" s="128"/>
      <c r="AA189" s="128"/>
      <c r="AB189" s="128"/>
      <c r="AC189" s="128"/>
      <c r="AD189" s="128"/>
      <c r="AE189" s="128"/>
      <c r="AF189" s="128"/>
      <c r="AG189" s="128"/>
      <c r="AH189" s="128"/>
      <c r="AI189" s="128"/>
      <c r="AJ189" s="128"/>
      <c r="AK189" s="128"/>
      <c r="AL189" s="128"/>
      <c r="AM189" s="128"/>
    </row>
    <row r="190" spans="3:39">
      <c r="C190" s="114"/>
      <c r="G190" s="128"/>
      <c r="H190" s="128"/>
      <c r="I190" s="128"/>
      <c r="J190" s="128"/>
      <c r="K190" s="128"/>
      <c r="L190" s="128"/>
      <c r="M190" s="128"/>
      <c r="N190" s="128"/>
      <c r="O190" s="128"/>
      <c r="P190" s="128"/>
      <c r="Q190" s="128"/>
      <c r="R190" s="128"/>
      <c r="S190" s="128"/>
      <c r="T190" s="128"/>
      <c r="U190" s="128"/>
      <c r="V190" s="128"/>
      <c r="W190" s="128"/>
      <c r="X190" s="128"/>
      <c r="Y190" s="128"/>
      <c r="Z190" s="128"/>
      <c r="AA190" s="128"/>
      <c r="AB190" s="128"/>
      <c r="AC190" s="128"/>
      <c r="AD190" s="128"/>
      <c r="AE190" s="128"/>
      <c r="AF190" s="128"/>
      <c r="AG190" s="128"/>
      <c r="AH190" s="128"/>
      <c r="AI190" s="128"/>
      <c r="AJ190" s="128"/>
      <c r="AK190" s="128"/>
      <c r="AL190" s="128"/>
      <c r="AM190" s="128"/>
    </row>
    <row r="191" spans="3:39">
      <c r="C191" s="114"/>
      <c r="G191" s="128"/>
      <c r="H191" s="128"/>
      <c r="I191" s="128"/>
      <c r="J191" s="128"/>
      <c r="K191" s="128"/>
      <c r="L191" s="128"/>
      <c r="M191" s="128"/>
      <c r="N191" s="128"/>
      <c r="O191" s="128"/>
      <c r="P191" s="128"/>
      <c r="Q191" s="128"/>
      <c r="R191" s="128"/>
      <c r="S191" s="128"/>
      <c r="T191" s="128"/>
      <c r="U191" s="128"/>
      <c r="V191" s="128"/>
      <c r="W191" s="128"/>
      <c r="X191" s="128"/>
      <c r="Y191" s="128"/>
      <c r="Z191" s="128"/>
      <c r="AA191" s="128"/>
      <c r="AB191" s="128"/>
      <c r="AC191" s="128"/>
      <c r="AD191" s="128"/>
      <c r="AE191" s="128"/>
      <c r="AF191" s="128"/>
      <c r="AG191" s="128"/>
      <c r="AH191" s="128"/>
      <c r="AI191" s="128"/>
      <c r="AJ191" s="128"/>
      <c r="AK191" s="128"/>
      <c r="AL191" s="128"/>
      <c r="AM191" s="128"/>
    </row>
    <row r="192" spans="3:39">
      <c r="C192" s="114"/>
      <c r="G192" s="128"/>
      <c r="H192" s="128"/>
      <c r="I192" s="128"/>
      <c r="J192" s="128"/>
      <c r="K192" s="128"/>
      <c r="L192" s="128"/>
      <c r="M192" s="128"/>
      <c r="N192" s="128"/>
      <c r="O192" s="128"/>
      <c r="P192" s="128"/>
      <c r="Q192" s="128"/>
      <c r="R192" s="128"/>
      <c r="S192" s="128"/>
      <c r="T192" s="128"/>
      <c r="U192" s="128"/>
      <c r="V192" s="128"/>
      <c r="W192" s="128"/>
      <c r="X192" s="128"/>
      <c r="Y192" s="128"/>
      <c r="Z192" s="128"/>
      <c r="AA192" s="128"/>
      <c r="AB192" s="128"/>
      <c r="AC192" s="128"/>
      <c r="AD192" s="128"/>
      <c r="AE192" s="128"/>
      <c r="AF192" s="128"/>
      <c r="AG192" s="128"/>
      <c r="AH192" s="128"/>
      <c r="AI192" s="128"/>
      <c r="AJ192" s="128"/>
      <c r="AK192" s="128"/>
      <c r="AL192" s="128"/>
      <c r="AM192" s="128"/>
    </row>
    <row r="193" spans="3:39">
      <c r="C193" s="114"/>
      <c r="G193" s="128"/>
      <c r="H193" s="128"/>
      <c r="I193" s="128"/>
      <c r="J193" s="128"/>
      <c r="K193" s="128"/>
      <c r="L193" s="128"/>
      <c r="M193" s="128"/>
      <c r="N193" s="128"/>
      <c r="O193" s="128"/>
      <c r="P193" s="128"/>
      <c r="Q193" s="128"/>
      <c r="R193" s="128"/>
      <c r="S193" s="128"/>
      <c r="T193" s="128"/>
      <c r="U193" s="128"/>
      <c r="V193" s="128"/>
      <c r="W193" s="128"/>
      <c r="X193" s="128"/>
      <c r="Y193" s="128"/>
      <c r="Z193" s="128"/>
      <c r="AA193" s="128"/>
      <c r="AB193" s="128"/>
      <c r="AC193" s="128"/>
      <c r="AD193" s="128"/>
      <c r="AE193" s="128"/>
      <c r="AF193" s="128"/>
      <c r="AG193" s="128"/>
      <c r="AH193" s="128"/>
      <c r="AI193" s="128"/>
      <c r="AJ193" s="128"/>
      <c r="AK193" s="128"/>
      <c r="AL193" s="128"/>
      <c r="AM193" s="128"/>
    </row>
    <row r="194" spans="3:39">
      <c r="C194" s="114"/>
      <c r="G194" s="128"/>
      <c r="H194" s="128"/>
      <c r="I194" s="128"/>
      <c r="J194" s="128"/>
      <c r="K194" s="128"/>
      <c r="L194" s="128"/>
      <c r="M194" s="128"/>
      <c r="N194" s="128"/>
      <c r="O194" s="128"/>
      <c r="P194" s="128"/>
      <c r="Q194" s="128"/>
      <c r="R194" s="128"/>
      <c r="S194" s="128"/>
      <c r="T194" s="128"/>
      <c r="U194" s="128"/>
      <c r="V194" s="128"/>
      <c r="W194" s="128"/>
      <c r="X194" s="128"/>
      <c r="Y194" s="128"/>
      <c r="Z194" s="128"/>
      <c r="AA194" s="128"/>
      <c r="AB194" s="128"/>
      <c r="AC194" s="128"/>
      <c r="AD194" s="128"/>
      <c r="AE194" s="128"/>
      <c r="AF194" s="128"/>
      <c r="AG194" s="128"/>
      <c r="AH194" s="128"/>
      <c r="AI194" s="128"/>
      <c r="AJ194" s="128"/>
      <c r="AK194" s="128"/>
      <c r="AL194" s="128"/>
      <c r="AM194" s="128"/>
    </row>
    <row r="195" spans="3:39">
      <c r="C195" s="114"/>
      <c r="G195" s="128"/>
      <c r="H195" s="128"/>
      <c r="I195" s="128"/>
      <c r="J195" s="128"/>
      <c r="K195" s="128"/>
      <c r="L195" s="128"/>
      <c r="M195" s="128"/>
      <c r="N195" s="128"/>
      <c r="O195" s="128"/>
      <c r="P195" s="128"/>
      <c r="Q195" s="128"/>
      <c r="R195" s="128"/>
      <c r="S195" s="128"/>
      <c r="T195" s="128"/>
      <c r="U195" s="128"/>
      <c r="V195" s="128"/>
      <c r="W195" s="128"/>
      <c r="X195" s="128"/>
      <c r="Y195" s="128"/>
      <c r="Z195" s="128"/>
      <c r="AA195" s="128"/>
      <c r="AB195" s="128"/>
      <c r="AC195" s="128"/>
      <c r="AD195" s="128"/>
      <c r="AE195" s="128"/>
      <c r="AF195" s="128"/>
      <c r="AG195" s="128"/>
      <c r="AH195" s="128"/>
      <c r="AI195" s="128"/>
      <c r="AJ195" s="128"/>
      <c r="AK195" s="128"/>
      <c r="AL195" s="128"/>
      <c r="AM195" s="128"/>
    </row>
    <row r="196" spans="3:39">
      <c r="C196" s="114"/>
      <c r="G196" s="128"/>
      <c r="H196" s="128"/>
      <c r="I196" s="128"/>
      <c r="J196" s="128"/>
      <c r="K196" s="128"/>
      <c r="L196" s="128"/>
      <c r="M196" s="128"/>
      <c r="N196" s="128"/>
      <c r="O196" s="128"/>
      <c r="P196" s="128"/>
      <c r="Q196" s="128"/>
      <c r="R196" s="128"/>
      <c r="S196" s="128"/>
      <c r="T196" s="128"/>
      <c r="U196" s="128"/>
      <c r="V196" s="128"/>
      <c r="W196" s="128"/>
      <c r="X196" s="128"/>
      <c r="Y196" s="128"/>
      <c r="Z196" s="128"/>
      <c r="AA196" s="128"/>
      <c r="AB196" s="128"/>
      <c r="AC196" s="128"/>
      <c r="AD196" s="128"/>
      <c r="AE196" s="128"/>
      <c r="AF196" s="128"/>
      <c r="AG196" s="128"/>
      <c r="AH196" s="128"/>
      <c r="AI196" s="128"/>
      <c r="AJ196" s="128"/>
      <c r="AK196" s="128"/>
      <c r="AL196" s="128"/>
      <c r="AM196" s="128"/>
    </row>
    <row r="197" spans="3:39">
      <c r="C197" s="114"/>
      <c r="G197" s="128"/>
      <c r="H197" s="128"/>
      <c r="I197" s="128"/>
      <c r="J197" s="128"/>
      <c r="K197" s="128"/>
      <c r="L197" s="128"/>
      <c r="M197" s="128"/>
      <c r="N197" s="128"/>
      <c r="O197" s="128"/>
      <c r="P197" s="128"/>
      <c r="Q197" s="128"/>
      <c r="R197" s="128"/>
      <c r="S197" s="128"/>
      <c r="T197" s="128"/>
      <c r="U197" s="128"/>
      <c r="V197" s="128"/>
      <c r="W197" s="128"/>
      <c r="X197" s="128"/>
      <c r="Y197" s="128"/>
      <c r="Z197" s="128"/>
      <c r="AA197" s="128"/>
      <c r="AB197" s="128"/>
      <c r="AC197" s="128"/>
      <c r="AD197" s="128"/>
      <c r="AE197" s="128"/>
      <c r="AF197" s="128"/>
      <c r="AG197" s="128"/>
      <c r="AH197" s="128"/>
      <c r="AI197" s="128"/>
      <c r="AJ197" s="128"/>
      <c r="AK197" s="128"/>
      <c r="AL197" s="128"/>
      <c r="AM197" s="128"/>
    </row>
    <row r="198" spans="3:39">
      <c r="C198" s="114"/>
      <c r="G198" s="128"/>
      <c r="H198" s="128"/>
      <c r="I198" s="128"/>
      <c r="J198" s="128"/>
      <c r="K198" s="128"/>
      <c r="L198" s="128"/>
      <c r="M198" s="128"/>
      <c r="N198" s="128"/>
      <c r="O198" s="128"/>
      <c r="P198" s="128"/>
      <c r="Q198" s="128"/>
      <c r="R198" s="128"/>
      <c r="S198" s="128"/>
      <c r="T198" s="128"/>
      <c r="U198" s="128"/>
      <c r="V198" s="128"/>
      <c r="W198" s="128"/>
      <c r="X198" s="128"/>
      <c r="Y198" s="128"/>
      <c r="Z198" s="128"/>
      <c r="AA198" s="128"/>
      <c r="AB198" s="128"/>
      <c r="AC198" s="128"/>
      <c r="AD198" s="128"/>
      <c r="AE198" s="128"/>
      <c r="AF198" s="128"/>
      <c r="AG198" s="128"/>
      <c r="AH198" s="128"/>
      <c r="AI198" s="128"/>
      <c r="AJ198" s="128"/>
      <c r="AK198" s="128"/>
      <c r="AL198" s="128"/>
      <c r="AM198" s="128"/>
    </row>
    <row r="199" spans="3:39">
      <c r="C199" s="114"/>
      <c r="G199" s="128"/>
      <c r="H199" s="128"/>
      <c r="I199" s="128"/>
      <c r="J199" s="128"/>
      <c r="K199" s="128"/>
      <c r="L199" s="128"/>
      <c r="M199" s="128"/>
      <c r="N199" s="128"/>
      <c r="O199" s="128"/>
      <c r="P199" s="128"/>
      <c r="Q199" s="128"/>
      <c r="R199" s="128"/>
      <c r="S199" s="128"/>
      <c r="T199" s="128"/>
      <c r="U199" s="128"/>
      <c r="V199" s="128"/>
      <c r="W199" s="128"/>
      <c r="X199" s="128"/>
      <c r="Y199" s="128"/>
      <c r="Z199" s="128"/>
      <c r="AA199" s="128"/>
      <c r="AB199" s="128"/>
      <c r="AC199" s="128"/>
      <c r="AD199" s="128"/>
      <c r="AE199" s="128"/>
      <c r="AF199" s="128"/>
      <c r="AG199" s="128"/>
      <c r="AH199" s="128"/>
      <c r="AI199" s="128"/>
      <c r="AJ199" s="128"/>
      <c r="AK199" s="128"/>
      <c r="AL199" s="128"/>
      <c r="AM199" s="128"/>
    </row>
    <row r="200" spans="3:39">
      <c r="C200" s="114"/>
      <c r="G200" s="128"/>
      <c r="H200" s="128"/>
      <c r="I200" s="128"/>
      <c r="J200" s="128"/>
      <c r="K200" s="128"/>
      <c r="L200" s="128"/>
      <c r="M200" s="128"/>
      <c r="N200" s="128"/>
      <c r="O200" s="128"/>
      <c r="P200" s="128"/>
      <c r="Q200" s="128"/>
      <c r="R200" s="128"/>
      <c r="S200" s="128"/>
      <c r="T200" s="128"/>
      <c r="U200" s="128"/>
      <c r="V200" s="128"/>
      <c r="W200" s="128"/>
      <c r="X200" s="128"/>
      <c r="Y200" s="128"/>
      <c r="Z200" s="128"/>
      <c r="AA200" s="128"/>
      <c r="AB200" s="128"/>
      <c r="AC200" s="128"/>
      <c r="AD200" s="128"/>
      <c r="AE200" s="128"/>
      <c r="AF200" s="128"/>
      <c r="AG200" s="128"/>
      <c r="AH200" s="128"/>
      <c r="AI200" s="128"/>
      <c r="AJ200" s="128"/>
      <c r="AK200" s="128"/>
      <c r="AL200" s="128"/>
      <c r="AM200" s="128"/>
    </row>
    <row r="201" spans="3:39">
      <c r="C201" s="114"/>
      <c r="G201" s="128"/>
      <c r="H201" s="128"/>
      <c r="I201" s="128"/>
      <c r="J201" s="128"/>
      <c r="K201" s="128"/>
      <c r="L201" s="128"/>
      <c r="M201" s="128"/>
      <c r="N201" s="128"/>
      <c r="O201" s="128"/>
      <c r="P201" s="128"/>
      <c r="Q201" s="128"/>
      <c r="R201" s="128"/>
      <c r="S201" s="128"/>
      <c r="T201" s="128"/>
      <c r="U201" s="128"/>
      <c r="V201" s="128"/>
      <c r="W201" s="128"/>
      <c r="X201" s="128"/>
      <c r="Y201" s="128"/>
      <c r="Z201" s="128"/>
      <c r="AA201" s="128"/>
      <c r="AB201" s="128"/>
      <c r="AC201" s="128"/>
      <c r="AD201" s="128"/>
      <c r="AE201" s="128"/>
      <c r="AF201" s="128"/>
      <c r="AG201" s="128"/>
      <c r="AH201" s="128"/>
      <c r="AI201" s="128"/>
      <c r="AJ201" s="128"/>
      <c r="AK201" s="128"/>
      <c r="AL201" s="128"/>
      <c r="AM201" s="128"/>
    </row>
    <row r="202" spans="3:39">
      <c r="C202" s="114"/>
      <c r="G202" s="128"/>
      <c r="H202" s="128"/>
      <c r="I202" s="128"/>
      <c r="J202" s="128"/>
      <c r="K202" s="128"/>
      <c r="L202" s="128"/>
      <c r="M202" s="128"/>
      <c r="N202" s="128"/>
      <c r="O202" s="128"/>
      <c r="P202" s="128"/>
      <c r="Q202" s="128"/>
      <c r="R202" s="128"/>
      <c r="S202" s="128"/>
      <c r="T202" s="128"/>
      <c r="U202" s="128"/>
      <c r="V202" s="128"/>
      <c r="W202" s="128"/>
      <c r="X202" s="128"/>
      <c r="Y202" s="128"/>
      <c r="Z202" s="128"/>
      <c r="AA202" s="128"/>
      <c r="AB202" s="128"/>
      <c r="AC202" s="128"/>
      <c r="AD202" s="128"/>
      <c r="AE202" s="128"/>
      <c r="AF202" s="128"/>
      <c r="AG202" s="128"/>
      <c r="AH202" s="128"/>
      <c r="AI202" s="128"/>
      <c r="AJ202" s="128"/>
      <c r="AK202" s="128"/>
      <c r="AL202" s="128"/>
      <c r="AM202" s="128"/>
    </row>
    <row r="203" spans="3:39">
      <c r="C203" s="114"/>
      <c r="G203" s="128"/>
      <c r="H203" s="128"/>
      <c r="I203" s="128"/>
      <c r="J203" s="128"/>
      <c r="K203" s="128"/>
      <c r="L203" s="128"/>
      <c r="M203" s="128"/>
      <c r="N203" s="128"/>
      <c r="O203" s="128"/>
      <c r="P203" s="128"/>
      <c r="Q203" s="128"/>
      <c r="R203" s="128"/>
      <c r="S203" s="128"/>
      <c r="T203" s="128"/>
      <c r="U203" s="128"/>
      <c r="V203" s="128"/>
      <c r="W203" s="128"/>
      <c r="X203" s="128"/>
      <c r="Y203" s="128"/>
      <c r="Z203" s="128"/>
      <c r="AA203" s="128"/>
      <c r="AB203" s="128"/>
      <c r="AC203" s="128"/>
      <c r="AD203" s="128"/>
      <c r="AE203" s="128"/>
      <c r="AF203" s="128"/>
      <c r="AG203" s="128"/>
      <c r="AH203" s="128"/>
      <c r="AI203" s="128"/>
      <c r="AJ203" s="128"/>
      <c r="AK203" s="128"/>
      <c r="AL203" s="128"/>
      <c r="AM203" s="128"/>
    </row>
    <row r="204" spans="3:39">
      <c r="C204" s="114"/>
      <c r="G204" s="128"/>
      <c r="H204" s="128"/>
      <c r="I204" s="128"/>
      <c r="J204" s="128"/>
      <c r="K204" s="128"/>
      <c r="L204" s="128"/>
      <c r="M204" s="128"/>
      <c r="N204" s="128"/>
      <c r="O204" s="128"/>
      <c r="P204" s="128"/>
      <c r="Q204" s="128"/>
      <c r="R204" s="128"/>
      <c r="S204" s="128"/>
      <c r="T204" s="128"/>
      <c r="U204" s="128"/>
      <c r="V204" s="128"/>
      <c r="W204" s="128"/>
      <c r="X204" s="128"/>
      <c r="Y204" s="128"/>
      <c r="Z204" s="128"/>
      <c r="AA204" s="128"/>
      <c r="AB204" s="128"/>
      <c r="AC204" s="128"/>
      <c r="AD204" s="128"/>
      <c r="AE204" s="128"/>
      <c r="AF204" s="128"/>
      <c r="AG204" s="128"/>
      <c r="AH204" s="128"/>
      <c r="AI204" s="128"/>
      <c r="AJ204" s="128"/>
      <c r="AK204" s="128"/>
      <c r="AL204" s="128"/>
      <c r="AM204" s="128"/>
    </row>
    <row r="205" spans="3:39">
      <c r="C205" s="114"/>
      <c r="G205" s="128"/>
      <c r="H205" s="128"/>
      <c r="I205" s="128"/>
      <c r="J205" s="128"/>
      <c r="K205" s="128"/>
      <c r="L205" s="128"/>
      <c r="M205" s="128"/>
      <c r="N205" s="128"/>
      <c r="O205" s="128"/>
      <c r="P205" s="128"/>
      <c r="Q205" s="128"/>
      <c r="R205" s="128"/>
      <c r="S205" s="128"/>
      <c r="T205" s="128"/>
      <c r="U205" s="128"/>
      <c r="V205" s="128"/>
      <c r="W205" s="128"/>
      <c r="X205" s="128"/>
      <c r="Y205" s="128"/>
      <c r="Z205" s="128"/>
      <c r="AA205" s="128"/>
      <c r="AB205" s="128"/>
      <c r="AC205" s="128"/>
      <c r="AD205" s="128"/>
      <c r="AE205" s="128"/>
      <c r="AF205" s="128"/>
      <c r="AG205" s="128"/>
      <c r="AH205" s="128"/>
      <c r="AI205" s="128"/>
      <c r="AJ205" s="128"/>
      <c r="AK205" s="128"/>
      <c r="AL205" s="128"/>
      <c r="AM205" s="128"/>
    </row>
    <row r="206" spans="3:39">
      <c r="C206" s="114"/>
      <c r="G206" s="128"/>
      <c r="H206" s="128"/>
      <c r="I206" s="128"/>
      <c r="J206" s="128"/>
      <c r="K206" s="128"/>
      <c r="L206" s="128"/>
      <c r="M206" s="128"/>
      <c r="N206" s="128"/>
      <c r="O206" s="128"/>
      <c r="P206" s="128"/>
      <c r="Q206" s="128"/>
      <c r="R206" s="128"/>
      <c r="S206" s="128"/>
      <c r="T206" s="128"/>
      <c r="U206" s="128"/>
      <c r="V206" s="128"/>
      <c r="W206" s="128"/>
      <c r="X206" s="128"/>
      <c r="Y206" s="128"/>
      <c r="Z206" s="128"/>
      <c r="AA206" s="128"/>
      <c r="AB206" s="128"/>
      <c r="AC206" s="128"/>
      <c r="AD206" s="128"/>
      <c r="AE206" s="128"/>
      <c r="AF206" s="128"/>
      <c r="AG206" s="128"/>
      <c r="AH206" s="128"/>
      <c r="AI206" s="128"/>
      <c r="AJ206" s="128"/>
      <c r="AK206" s="128"/>
      <c r="AL206" s="128"/>
      <c r="AM206" s="128"/>
    </row>
    <row r="207" spans="3:39">
      <c r="C207" s="114"/>
      <c r="G207" s="128"/>
      <c r="H207" s="128"/>
      <c r="I207" s="128"/>
      <c r="J207" s="128"/>
      <c r="K207" s="128"/>
      <c r="L207" s="128"/>
      <c r="M207" s="128"/>
      <c r="N207" s="128"/>
      <c r="O207" s="128"/>
      <c r="P207" s="128"/>
      <c r="Q207" s="128"/>
      <c r="R207" s="128"/>
      <c r="S207" s="128"/>
      <c r="T207" s="128"/>
      <c r="U207" s="128"/>
      <c r="V207" s="128"/>
      <c r="W207" s="128"/>
      <c r="X207" s="128"/>
      <c r="Y207" s="128"/>
      <c r="Z207" s="128"/>
      <c r="AA207" s="128"/>
      <c r="AB207" s="128"/>
      <c r="AC207" s="128"/>
      <c r="AD207" s="128"/>
      <c r="AE207" s="128"/>
      <c r="AF207" s="128"/>
      <c r="AG207" s="128"/>
      <c r="AH207" s="128"/>
      <c r="AI207" s="128"/>
      <c r="AJ207" s="128"/>
      <c r="AK207" s="128"/>
      <c r="AL207" s="128"/>
      <c r="AM207" s="128"/>
    </row>
    <row r="208" spans="3:39">
      <c r="C208" s="114"/>
      <c r="G208" s="128"/>
      <c r="H208" s="128"/>
      <c r="I208" s="128"/>
      <c r="J208" s="128"/>
      <c r="K208" s="128"/>
      <c r="L208" s="128"/>
      <c r="M208" s="128"/>
      <c r="N208" s="128"/>
      <c r="O208" s="128"/>
      <c r="P208" s="128"/>
      <c r="Q208" s="128"/>
      <c r="R208" s="128"/>
      <c r="S208" s="128"/>
      <c r="T208" s="128"/>
      <c r="U208" s="128"/>
      <c r="V208" s="128"/>
      <c r="W208" s="128"/>
      <c r="X208" s="128"/>
      <c r="Y208" s="128"/>
      <c r="Z208" s="128"/>
      <c r="AA208" s="128"/>
      <c r="AB208" s="128"/>
      <c r="AC208" s="128"/>
      <c r="AD208" s="128"/>
      <c r="AE208" s="128"/>
      <c r="AF208" s="128"/>
      <c r="AG208" s="128"/>
      <c r="AH208" s="128"/>
      <c r="AI208" s="128"/>
      <c r="AJ208" s="128"/>
      <c r="AK208" s="128"/>
      <c r="AL208" s="128"/>
      <c r="AM208" s="128"/>
    </row>
    <row r="209" spans="3:39">
      <c r="C209" s="114"/>
      <c r="G209" s="128"/>
      <c r="H209" s="128"/>
      <c r="I209" s="128"/>
      <c r="J209" s="128"/>
      <c r="K209" s="128"/>
      <c r="L209" s="128"/>
      <c r="M209" s="128"/>
      <c r="N209" s="128"/>
      <c r="O209" s="128"/>
      <c r="P209" s="128"/>
      <c r="Q209" s="128"/>
      <c r="R209" s="128"/>
      <c r="S209" s="128"/>
      <c r="T209" s="128"/>
      <c r="U209" s="128"/>
      <c r="V209" s="128"/>
      <c r="W209" s="128"/>
      <c r="X209" s="128"/>
      <c r="Y209" s="128"/>
      <c r="Z209" s="128"/>
      <c r="AA209" s="128"/>
      <c r="AB209" s="128"/>
      <c r="AC209" s="128"/>
      <c r="AD209" s="128"/>
      <c r="AE209" s="128"/>
      <c r="AF209" s="128"/>
      <c r="AG209" s="128"/>
      <c r="AH209" s="128"/>
      <c r="AI209" s="128"/>
      <c r="AJ209" s="128"/>
      <c r="AK209" s="128"/>
      <c r="AL209" s="128"/>
      <c r="AM209" s="128"/>
    </row>
    <row r="210" spans="3:39">
      <c r="C210" s="114"/>
      <c r="G210" s="128"/>
      <c r="H210" s="128"/>
      <c r="I210" s="128"/>
      <c r="J210" s="128"/>
      <c r="K210" s="128"/>
      <c r="L210" s="128"/>
      <c r="M210" s="128"/>
      <c r="N210" s="128"/>
      <c r="O210" s="128"/>
      <c r="P210" s="128"/>
      <c r="Q210" s="128"/>
      <c r="R210" s="128"/>
      <c r="S210" s="128"/>
      <c r="T210" s="128"/>
      <c r="U210" s="128"/>
      <c r="V210" s="128"/>
      <c r="W210" s="128"/>
      <c r="X210" s="128"/>
      <c r="Y210" s="128"/>
      <c r="Z210" s="128"/>
      <c r="AA210" s="128"/>
      <c r="AB210" s="128"/>
      <c r="AC210" s="128"/>
      <c r="AD210" s="128"/>
      <c r="AE210" s="128"/>
      <c r="AF210" s="128"/>
      <c r="AG210" s="128"/>
      <c r="AH210" s="128"/>
      <c r="AI210" s="128"/>
      <c r="AJ210" s="128"/>
      <c r="AK210" s="128"/>
      <c r="AL210" s="128"/>
      <c r="AM210" s="128"/>
    </row>
    <row r="211" spans="3:39">
      <c r="C211" s="114"/>
      <c r="G211" s="128"/>
      <c r="H211" s="128"/>
      <c r="I211" s="128"/>
      <c r="J211" s="128"/>
      <c r="K211" s="128"/>
      <c r="L211" s="128"/>
      <c r="M211" s="128"/>
      <c r="N211" s="128"/>
      <c r="O211" s="128"/>
      <c r="P211" s="128"/>
      <c r="Q211" s="128"/>
      <c r="R211" s="128"/>
      <c r="S211" s="128"/>
      <c r="T211" s="128"/>
      <c r="U211" s="128"/>
      <c r="V211" s="128"/>
      <c r="W211" s="128"/>
      <c r="X211" s="128"/>
      <c r="Y211" s="128"/>
      <c r="Z211" s="128"/>
      <c r="AA211" s="128"/>
      <c r="AB211" s="128"/>
      <c r="AC211" s="128"/>
      <c r="AD211" s="128"/>
      <c r="AE211" s="128"/>
      <c r="AF211" s="128"/>
      <c r="AG211" s="128"/>
      <c r="AH211" s="128"/>
      <c r="AI211" s="128"/>
      <c r="AJ211" s="128"/>
      <c r="AK211" s="128"/>
      <c r="AL211" s="128"/>
      <c r="AM211" s="128"/>
    </row>
    <row r="212" spans="3:39">
      <c r="C212" s="114"/>
      <c r="G212" s="128"/>
      <c r="H212" s="128"/>
      <c r="I212" s="128"/>
      <c r="J212" s="128"/>
      <c r="K212" s="128"/>
      <c r="L212" s="128"/>
      <c r="M212" s="128"/>
      <c r="N212" s="128"/>
      <c r="O212" s="128"/>
      <c r="P212" s="128"/>
      <c r="Q212" s="128"/>
      <c r="R212" s="128"/>
      <c r="S212" s="128"/>
      <c r="T212" s="128"/>
      <c r="U212" s="128"/>
      <c r="V212" s="128"/>
      <c r="W212" s="128"/>
      <c r="X212" s="128"/>
      <c r="Y212" s="128"/>
      <c r="Z212" s="128"/>
      <c r="AA212" s="128"/>
      <c r="AB212" s="128"/>
      <c r="AC212" s="128"/>
      <c r="AD212" s="128"/>
      <c r="AE212" s="128"/>
      <c r="AF212" s="128"/>
      <c r="AG212" s="128"/>
      <c r="AH212" s="128"/>
      <c r="AI212" s="128"/>
      <c r="AJ212" s="128"/>
      <c r="AK212" s="128"/>
      <c r="AL212" s="128"/>
      <c r="AM212" s="128"/>
    </row>
    <row r="213" spans="3:39">
      <c r="C213" s="114"/>
      <c r="G213" s="128"/>
      <c r="H213" s="128"/>
      <c r="I213" s="128"/>
      <c r="J213" s="128"/>
      <c r="K213" s="128"/>
      <c r="L213" s="128"/>
      <c r="M213" s="128"/>
      <c r="N213" s="128"/>
      <c r="O213" s="128"/>
      <c r="P213" s="128"/>
      <c r="Q213" s="128"/>
      <c r="R213" s="128"/>
      <c r="S213" s="128"/>
      <c r="T213" s="128"/>
      <c r="U213" s="128"/>
      <c r="V213" s="128"/>
      <c r="W213" s="128"/>
      <c r="X213" s="128"/>
      <c r="Y213" s="128"/>
      <c r="Z213" s="128"/>
      <c r="AA213" s="128"/>
      <c r="AB213" s="128"/>
      <c r="AC213" s="128"/>
      <c r="AD213" s="128"/>
      <c r="AE213" s="128"/>
      <c r="AF213" s="128"/>
      <c r="AG213" s="128"/>
      <c r="AH213" s="128"/>
      <c r="AI213" s="128"/>
      <c r="AJ213" s="128"/>
      <c r="AK213" s="128"/>
      <c r="AL213" s="128"/>
      <c r="AM213" s="128"/>
    </row>
    <row r="214" spans="3:39">
      <c r="C214" s="114"/>
      <c r="G214" s="128"/>
      <c r="H214" s="128"/>
      <c r="I214" s="128"/>
      <c r="J214" s="128"/>
      <c r="K214" s="128"/>
      <c r="L214" s="128"/>
      <c r="M214" s="128"/>
      <c r="N214" s="128"/>
      <c r="O214" s="128"/>
      <c r="P214" s="128"/>
      <c r="Q214" s="128"/>
      <c r="R214" s="128"/>
      <c r="S214" s="128"/>
      <c r="T214" s="128"/>
      <c r="U214" s="128"/>
      <c r="V214" s="128"/>
      <c r="W214" s="128"/>
      <c r="X214" s="128"/>
      <c r="Y214" s="128"/>
      <c r="Z214" s="128"/>
      <c r="AA214" s="128"/>
      <c r="AB214" s="128"/>
      <c r="AC214" s="128"/>
      <c r="AD214" s="128"/>
      <c r="AE214" s="128"/>
      <c r="AF214" s="128"/>
      <c r="AG214" s="128"/>
      <c r="AH214" s="128"/>
      <c r="AI214" s="128"/>
      <c r="AJ214" s="128"/>
      <c r="AK214" s="128"/>
      <c r="AL214" s="128"/>
      <c r="AM214" s="128"/>
    </row>
    <row r="215" spans="3:39">
      <c r="C215" s="114"/>
      <c r="G215" s="128"/>
      <c r="H215" s="128"/>
      <c r="I215" s="128"/>
      <c r="J215" s="128"/>
      <c r="K215" s="128"/>
      <c r="L215" s="128"/>
      <c r="M215" s="128"/>
      <c r="N215" s="128"/>
      <c r="O215" s="128"/>
      <c r="P215" s="128"/>
      <c r="Q215" s="128"/>
      <c r="R215" s="128"/>
      <c r="S215" s="128"/>
      <c r="T215" s="128"/>
      <c r="U215" s="128"/>
      <c r="V215" s="128"/>
      <c r="W215" s="128"/>
      <c r="X215" s="128"/>
      <c r="Y215" s="128"/>
      <c r="Z215" s="128"/>
      <c r="AA215" s="128"/>
      <c r="AB215" s="128"/>
      <c r="AC215" s="128"/>
      <c r="AD215" s="128"/>
      <c r="AE215" s="128"/>
      <c r="AF215" s="128"/>
      <c r="AG215" s="128"/>
      <c r="AH215" s="128"/>
      <c r="AI215" s="128"/>
      <c r="AJ215" s="128"/>
      <c r="AK215" s="128"/>
      <c r="AL215" s="128"/>
      <c r="AM215" s="128"/>
    </row>
    <row r="216" spans="3:39">
      <c r="C216" s="114"/>
      <c r="G216" s="128"/>
      <c r="H216" s="128"/>
      <c r="I216" s="128"/>
      <c r="J216" s="128"/>
      <c r="K216" s="128"/>
      <c r="L216" s="128"/>
      <c r="M216" s="128"/>
      <c r="N216" s="128"/>
      <c r="O216" s="128"/>
      <c r="P216" s="128"/>
      <c r="Q216" s="128"/>
      <c r="R216" s="128"/>
      <c r="S216" s="128"/>
      <c r="T216" s="128"/>
      <c r="U216" s="128"/>
      <c r="V216" s="128"/>
      <c r="W216" s="128"/>
      <c r="X216" s="128"/>
      <c r="Y216" s="128"/>
      <c r="Z216" s="128"/>
      <c r="AA216" s="128"/>
      <c r="AB216" s="128"/>
      <c r="AC216" s="128"/>
      <c r="AD216" s="128"/>
      <c r="AE216" s="128"/>
      <c r="AF216" s="128"/>
      <c r="AG216" s="128"/>
      <c r="AH216" s="128"/>
      <c r="AI216" s="128"/>
      <c r="AJ216" s="128"/>
      <c r="AK216" s="128"/>
      <c r="AL216" s="128"/>
      <c r="AM216" s="128"/>
    </row>
    <row r="217" spans="3:39">
      <c r="C217" s="114"/>
      <c r="G217" s="128"/>
      <c r="H217" s="128"/>
      <c r="I217" s="128"/>
      <c r="J217" s="128"/>
      <c r="K217" s="128"/>
      <c r="L217" s="128"/>
      <c r="M217" s="128"/>
      <c r="N217" s="128"/>
      <c r="O217" s="128"/>
      <c r="P217" s="128"/>
      <c r="Q217" s="128"/>
      <c r="R217" s="128"/>
      <c r="S217" s="128"/>
      <c r="T217" s="128"/>
      <c r="U217" s="128"/>
      <c r="V217" s="128"/>
      <c r="W217" s="128"/>
      <c r="X217" s="128"/>
      <c r="Y217" s="128"/>
      <c r="Z217" s="128"/>
      <c r="AA217" s="128"/>
      <c r="AB217" s="128"/>
      <c r="AC217" s="128"/>
      <c r="AD217" s="128"/>
      <c r="AE217" s="128"/>
      <c r="AF217" s="128"/>
      <c r="AG217" s="128"/>
      <c r="AH217" s="128"/>
      <c r="AI217" s="128"/>
      <c r="AJ217" s="128"/>
      <c r="AK217" s="128"/>
      <c r="AL217" s="128"/>
      <c r="AM217" s="128"/>
    </row>
    <row r="218" spans="3:39">
      <c r="C218" s="114"/>
      <c r="G218" s="128"/>
      <c r="H218" s="128"/>
      <c r="I218" s="128"/>
      <c r="J218" s="128"/>
      <c r="K218" s="128"/>
      <c r="L218" s="128"/>
      <c r="M218" s="128"/>
      <c r="N218" s="128"/>
      <c r="O218" s="128"/>
      <c r="P218" s="128"/>
      <c r="Q218" s="128"/>
      <c r="R218" s="128"/>
      <c r="S218" s="128"/>
      <c r="T218" s="128"/>
      <c r="U218" s="128"/>
      <c r="V218" s="128"/>
      <c r="W218" s="128"/>
      <c r="X218" s="128"/>
      <c r="Y218" s="128"/>
      <c r="Z218" s="128"/>
      <c r="AA218" s="128"/>
      <c r="AB218" s="128"/>
      <c r="AC218" s="128"/>
      <c r="AD218" s="128"/>
      <c r="AE218" s="128"/>
      <c r="AF218" s="128"/>
      <c r="AG218" s="128"/>
      <c r="AH218" s="128"/>
      <c r="AI218" s="128"/>
      <c r="AJ218" s="128"/>
      <c r="AK218" s="128"/>
      <c r="AL218" s="128"/>
      <c r="AM218" s="128"/>
    </row>
    <row r="219" spans="3:39">
      <c r="C219" s="114"/>
      <c r="G219" s="128"/>
      <c r="H219" s="128"/>
      <c r="I219" s="128"/>
      <c r="J219" s="128"/>
      <c r="K219" s="128"/>
      <c r="L219" s="128"/>
      <c r="M219" s="128"/>
      <c r="N219" s="128"/>
      <c r="O219" s="128"/>
      <c r="P219" s="128"/>
      <c r="Q219" s="128"/>
      <c r="R219" s="128"/>
      <c r="S219" s="128"/>
      <c r="T219" s="128"/>
      <c r="U219" s="128"/>
      <c r="V219" s="128"/>
      <c r="W219" s="128"/>
      <c r="X219" s="128"/>
      <c r="Y219" s="128"/>
      <c r="Z219" s="128"/>
      <c r="AA219" s="128"/>
      <c r="AB219" s="128"/>
      <c r="AC219" s="128"/>
      <c r="AD219" s="128"/>
      <c r="AE219" s="128"/>
      <c r="AF219" s="128"/>
      <c r="AG219" s="128"/>
      <c r="AH219" s="128"/>
      <c r="AI219" s="128"/>
      <c r="AJ219" s="128"/>
      <c r="AK219" s="128"/>
      <c r="AL219" s="128"/>
      <c r="AM219" s="128"/>
    </row>
    <row r="220" spans="3:39">
      <c r="C220" s="114"/>
      <c r="G220" s="128"/>
      <c r="H220" s="128"/>
      <c r="I220" s="128"/>
      <c r="J220" s="128"/>
      <c r="K220" s="128"/>
      <c r="L220" s="128"/>
      <c r="M220" s="128"/>
      <c r="N220" s="128"/>
      <c r="O220" s="128"/>
      <c r="P220" s="128"/>
      <c r="Q220" s="128"/>
      <c r="R220" s="128"/>
      <c r="S220" s="128"/>
      <c r="T220" s="128"/>
      <c r="U220" s="128"/>
      <c r="V220" s="128"/>
      <c r="W220" s="128"/>
      <c r="X220" s="128"/>
      <c r="Y220" s="128"/>
      <c r="Z220" s="128"/>
      <c r="AA220" s="128"/>
      <c r="AB220" s="128"/>
      <c r="AC220" s="128"/>
      <c r="AD220" s="128"/>
      <c r="AE220" s="128"/>
      <c r="AF220" s="128"/>
      <c r="AG220" s="128"/>
      <c r="AH220" s="128"/>
      <c r="AI220" s="128"/>
      <c r="AJ220" s="128"/>
      <c r="AK220" s="128"/>
      <c r="AL220" s="128"/>
      <c r="AM220" s="128"/>
    </row>
    <row r="221" spans="3:39">
      <c r="C221" s="114"/>
      <c r="G221" s="128"/>
      <c r="H221" s="128"/>
      <c r="I221" s="128"/>
      <c r="J221" s="128"/>
      <c r="K221" s="128"/>
      <c r="L221" s="128"/>
      <c r="M221" s="128"/>
      <c r="N221" s="128"/>
      <c r="O221" s="128"/>
      <c r="P221" s="128"/>
      <c r="Q221" s="128"/>
      <c r="R221" s="128"/>
      <c r="S221" s="128"/>
      <c r="T221" s="128"/>
      <c r="U221" s="128"/>
      <c r="V221" s="128"/>
      <c r="W221" s="128"/>
      <c r="X221" s="128"/>
      <c r="Y221" s="128"/>
      <c r="Z221" s="128"/>
      <c r="AA221" s="128"/>
      <c r="AB221" s="128"/>
      <c r="AC221" s="128"/>
      <c r="AD221" s="128"/>
      <c r="AE221" s="128"/>
      <c r="AF221" s="128"/>
      <c r="AG221" s="128"/>
      <c r="AH221" s="128"/>
      <c r="AI221" s="128"/>
      <c r="AJ221" s="128"/>
      <c r="AK221" s="128"/>
      <c r="AL221" s="128"/>
      <c r="AM221" s="128"/>
    </row>
    <row r="222" spans="3:39">
      <c r="C222" s="114"/>
      <c r="G222" s="128"/>
      <c r="H222" s="128"/>
      <c r="I222" s="128"/>
      <c r="J222" s="128"/>
      <c r="K222" s="128"/>
      <c r="L222" s="128"/>
      <c r="M222" s="128"/>
      <c r="N222" s="128"/>
      <c r="O222" s="128"/>
      <c r="P222" s="128"/>
      <c r="Q222" s="128"/>
      <c r="R222" s="128"/>
      <c r="S222" s="128"/>
      <c r="T222" s="128"/>
      <c r="U222" s="128"/>
      <c r="V222" s="128"/>
      <c r="W222" s="128"/>
      <c r="X222" s="128"/>
      <c r="Y222" s="128"/>
      <c r="Z222" s="128"/>
      <c r="AA222" s="128"/>
      <c r="AB222" s="128"/>
      <c r="AC222" s="128"/>
      <c r="AD222" s="128"/>
      <c r="AE222" s="128"/>
      <c r="AF222" s="128"/>
      <c r="AG222" s="128"/>
      <c r="AH222" s="128"/>
      <c r="AI222" s="128"/>
      <c r="AJ222" s="128"/>
      <c r="AK222" s="128"/>
      <c r="AL222" s="128"/>
      <c r="AM222" s="128"/>
    </row>
    <row r="223" spans="3:39">
      <c r="C223" s="114"/>
      <c r="G223" s="128"/>
      <c r="H223" s="128"/>
      <c r="I223" s="128"/>
      <c r="J223" s="128"/>
      <c r="K223" s="128"/>
      <c r="L223" s="128"/>
      <c r="M223" s="128"/>
      <c r="N223" s="128"/>
      <c r="O223" s="128"/>
      <c r="P223" s="128"/>
      <c r="Q223" s="128"/>
      <c r="R223" s="128"/>
      <c r="S223" s="128"/>
      <c r="T223" s="128"/>
      <c r="U223" s="128"/>
      <c r="V223" s="128"/>
      <c r="W223" s="128"/>
      <c r="X223" s="128"/>
      <c r="Y223" s="128"/>
      <c r="Z223" s="128"/>
      <c r="AA223" s="128"/>
      <c r="AB223" s="128"/>
      <c r="AC223" s="128"/>
      <c r="AD223" s="128"/>
      <c r="AE223" s="128"/>
      <c r="AF223" s="128"/>
      <c r="AG223" s="128"/>
      <c r="AH223" s="128"/>
      <c r="AI223" s="128"/>
      <c r="AJ223" s="128"/>
      <c r="AK223" s="128"/>
      <c r="AL223" s="128"/>
      <c r="AM223" s="128"/>
    </row>
    <row r="224" spans="3:39">
      <c r="C224" s="114"/>
      <c r="G224" s="128"/>
      <c r="H224" s="128"/>
      <c r="I224" s="128"/>
      <c r="J224" s="128"/>
      <c r="K224" s="128"/>
      <c r="L224" s="128"/>
      <c r="M224" s="128"/>
      <c r="N224" s="128"/>
      <c r="O224" s="128"/>
      <c r="P224" s="128"/>
      <c r="Q224" s="128"/>
      <c r="R224" s="128"/>
      <c r="S224" s="128"/>
      <c r="T224" s="128"/>
      <c r="U224" s="128"/>
      <c r="V224" s="128"/>
      <c r="W224" s="128"/>
      <c r="X224" s="128"/>
      <c r="Y224" s="128"/>
      <c r="Z224" s="128"/>
      <c r="AA224" s="128"/>
      <c r="AB224" s="128"/>
      <c r="AC224" s="128"/>
      <c r="AD224" s="128"/>
      <c r="AE224" s="128"/>
      <c r="AF224" s="128"/>
      <c r="AG224" s="128"/>
      <c r="AH224" s="128"/>
      <c r="AI224" s="128"/>
      <c r="AJ224" s="128"/>
      <c r="AK224" s="128"/>
      <c r="AL224" s="128"/>
      <c r="AM224" s="128"/>
    </row>
    <row r="225" spans="3:39">
      <c r="C225" s="114"/>
      <c r="G225" s="128"/>
      <c r="H225" s="128"/>
      <c r="I225" s="128"/>
      <c r="J225" s="128"/>
      <c r="K225" s="128"/>
      <c r="L225" s="128"/>
      <c r="M225" s="128"/>
      <c r="N225" s="128"/>
      <c r="O225" s="128"/>
      <c r="P225" s="128"/>
      <c r="Q225" s="128"/>
      <c r="R225" s="128"/>
      <c r="S225" s="128"/>
      <c r="T225" s="128"/>
      <c r="U225" s="128"/>
      <c r="V225" s="128"/>
      <c r="W225" s="128"/>
      <c r="X225" s="128"/>
      <c r="Y225" s="128"/>
      <c r="Z225" s="128"/>
      <c r="AA225" s="128"/>
      <c r="AB225" s="128"/>
      <c r="AC225" s="128"/>
      <c r="AD225" s="128"/>
      <c r="AE225" s="128"/>
      <c r="AF225" s="128"/>
      <c r="AG225" s="128"/>
      <c r="AH225" s="128"/>
      <c r="AI225" s="128"/>
      <c r="AJ225" s="128"/>
      <c r="AK225" s="128"/>
      <c r="AL225" s="128"/>
      <c r="AM225" s="128"/>
    </row>
    <row r="226" spans="3:39">
      <c r="C226" s="114"/>
      <c r="G226" s="128"/>
      <c r="H226" s="128"/>
      <c r="I226" s="128"/>
      <c r="J226" s="128"/>
      <c r="K226" s="128"/>
      <c r="L226" s="128"/>
      <c r="M226" s="128"/>
      <c r="N226" s="128"/>
      <c r="O226" s="128"/>
      <c r="P226" s="128"/>
      <c r="Q226" s="128"/>
      <c r="R226" s="128"/>
      <c r="S226" s="128"/>
      <c r="T226" s="128"/>
      <c r="U226" s="128"/>
      <c r="V226" s="128"/>
      <c r="W226" s="128"/>
      <c r="X226" s="128"/>
      <c r="Y226" s="128"/>
      <c r="Z226" s="128"/>
      <c r="AA226" s="128"/>
      <c r="AB226" s="128"/>
      <c r="AC226" s="128"/>
      <c r="AD226" s="128"/>
      <c r="AE226" s="128"/>
      <c r="AF226" s="128"/>
      <c r="AG226" s="128"/>
      <c r="AH226" s="128"/>
      <c r="AI226" s="128"/>
      <c r="AJ226" s="128"/>
      <c r="AK226" s="128"/>
      <c r="AL226" s="128"/>
      <c r="AM226" s="128"/>
    </row>
    <row r="227" spans="3:39">
      <c r="C227" s="114"/>
      <c r="G227" s="128"/>
      <c r="H227" s="128"/>
      <c r="I227" s="128"/>
      <c r="J227" s="128"/>
      <c r="K227" s="128"/>
      <c r="L227" s="128"/>
      <c r="M227" s="128"/>
      <c r="N227" s="128"/>
      <c r="O227" s="128"/>
      <c r="P227" s="128"/>
      <c r="Q227" s="128"/>
      <c r="R227" s="128"/>
      <c r="S227" s="128"/>
      <c r="T227" s="128"/>
      <c r="U227" s="128"/>
      <c r="V227" s="128"/>
      <c r="W227" s="128"/>
      <c r="X227" s="128"/>
      <c r="Y227" s="128"/>
      <c r="Z227" s="128"/>
      <c r="AA227" s="128"/>
      <c r="AB227" s="128"/>
      <c r="AC227" s="128"/>
      <c r="AD227" s="128"/>
      <c r="AE227" s="128"/>
      <c r="AF227" s="128"/>
      <c r="AG227" s="128"/>
      <c r="AH227" s="128"/>
      <c r="AI227" s="128"/>
      <c r="AJ227" s="128"/>
      <c r="AK227" s="128"/>
      <c r="AL227" s="128"/>
      <c r="AM227" s="128"/>
    </row>
    <row r="228" spans="3:39">
      <c r="C228" s="114"/>
      <c r="G228" s="128"/>
      <c r="H228" s="128"/>
      <c r="I228" s="128"/>
      <c r="J228" s="128"/>
      <c r="K228" s="128"/>
      <c r="L228" s="128"/>
      <c r="M228" s="128"/>
      <c r="N228" s="128"/>
      <c r="O228" s="128"/>
      <c r="P228" s="128"/>
      <c r="Q228" s="128"/>
      <c r="R228" s="128"/>
      <c r="S228" s="128"/>
      <c r="T228" s="128"/>
      <c r="U228" s="128"/>
      <c r="V228" s="128"/>
      <c r="W228" s="128"/>
      <c r="X228" s="128"/>
      <c r="Y228" s="128"/>
      <c r="Z228" s="128"/>
      <c r="AA228" s="128"/>
      <c r="AB228" s="128"/>
      <c r="AC228" s="128"/>
      <c r="AD228" s="128"/>
      <c r="AE228" s="128"/>
      <c r="AF228" s="128"/>
      <c r="AG228" s="128"/>
      <c r="AH228" s="128"/>
      <c r="AI228" s="128"/>
      <c r="AJ228" s="128"/>
      <c r="AK228" s="128"/>
      <c r="AL228" s="128"/>
      <c r="AM228" s="128"/>
    </row>
    <row r="229" spans="3:39">
      <c r="C229" s="114"/>
      <c r="G229" s="128"/>
      <c r="H229" s="128"/>
      <c r="I229" s="128"/>
      <c r="J229" s="128"/>
      <c r="K229" s="128"/>
      <c r="L229" s="128"/>
      <c r="M229" s="128"/>
      <c r="N229" s="128"/>
      <c r="O229" s="128"/>
      <c r="P229" s="128"/>
      <c r="Q229" s="128"/>
      <c r="R229" s="128"/>
      <c r="S229" s="128"/>
      <c r="T229" s="128"/>
      <c r="U229" s="128"/>
      <c r="V229" s="128"/>
      <c r="W229" s="128"/>
      <c r="X229" s="128"/>
      <c r="Y229" s="128"/>
      <c r="Z229" s="128"/>
      <c r="AA229" s="128"/>
      <c r="AB229" s="128"/>
      <c r="AC229" s="128"/>
      <c r="AD229" s="128"/>
      <c r="AE229" s="128"/>
      <c r="AF229" s="128"/>
      <c r="AG229" s="128"/>
      <c r="AH229" s="128"/>
      <c r="AI229" s="128"/>
      <c r="AJ229" s="128"/>
      <c r="AK229" s="128"/>
      <c r="AL229" s="128"/>
      <c r="AM229" s="128"/>
    </row>
    <row r="230" spans="3:39">
      <c r="C230" s="114"/>
      <c r="G230" s="128"/>
      <c r="H230" s="128"/>
      <c r="I230" s="128"/>
      <c r="J230" s="128"/>
      <c r="K230" s="128"/>
      <c r="L230" s="128"/>
      <c r="M230" s="128"/>
      <c r="N230" s="128"/>
      <c r="O230" s="128"/>
      <c r="P230" s="128"/>
      <c r="Q230" s="128"/>
      <c r="R230" s="128"/>
      <c r="S230" s="128"/>
      <c r="T230" s="128"/>
      <c r="U230" s="128"/>
      <c r="V230" s="128"/>
      <c r="W230" s="128"/>
      <c r="X230" s="128"/>
      <c r="Y230" s="128"/>
      <c r="Z230" s="128"/>
      <c r="AA230" s="128"/>
      <c r="AB230" s="128"/>
      <c r="AC230" s="128"/>
      <c r="AD230" s="128"/>
      <c r="AE230" s="128"/>
      <c r="AF230" s="128"/>
      <c r="AG230" s="128"/>
      <c r="AH230" s="128"/>
      <c r="AI230" s="128"/>
      <c r="AJ230" s="128"/>
      <c r="AK230" s="128"/>
      <c r="AL230" s="128"/>
      <c r="AM230" s="128"/>
    </row>
    <row r="231" spans="3:39">
      <c r="C231" s="114"/>
      <c r="G231" s="128"/>
      <c r="H231" s="128"/>
      <c r="I231" s="128"/>
      <c r="J231" s="128"/>
      <c r="K231" s="128"/>
      <c r="L231" s="128"/>
      <c r="M231" s="128"/>
      <c r="N231" s="128"/>
      <c r="O231" s="128"/>
      <c r="P231" s="128"/>
      <c r="Q231" s="128"/>
      <c r="R231" s="128"/>
      <c r="S231" s="128"/>
      <c r="T231" s="128"/>
      <c r="U231" s="128"/>
      <c r="V231" s="128"/>
      <c r="W231" s="128"/>
      <c r="X231" s="128"/>
      <c r="Y231" s="128"/>
      <c r="Z231" s="128"/>
      <c r="AA231" s="128"/>
      <c r="AB231" s="128"/>
      <c r="AC231" s="128"/>
      <c r="AD231" s="128"/>
      <c r="AE231" s="128"/>
      <c r="AF231" s="128"/>
      <c r="AG231" s="128"/>
      <c r="AH231" s="128"/>
      <c r="AI231" s="128"/>
      <c r="AJ231" s="128"/>
      <c r="AK231" s="128"/>
      <c r="AL231" s="128"/>
      <c r="AM231" s="128"/>
    </row>
    <row r="232" spans="3:39">
      <c r="C232" s="114"/>
      <c r="G232" s="128"/>
      <c r="H232" s="128"/>
      <c r="I232" s="128"/>
      <c r="J232" s="128"/>
      <c r="K232" s="128"/>
      <c r="L232" s="128"/>
      <c r="M232" s="128"/>
      <c r="N232" s="128"/>
      <c r="O232" s="128"/>
      <c r="P232" s="128"/>
      <c r="Q232" s="128"/>
      <c r="R232" s="128"/>
      <c r="S232" s="128"/>
      <c r="T232" s="128"/>
      <c r="U232" s="128"/>
      <c r="V232" s="128"/>
      <c r="W232" s="128"/>
      <c r="X232" s="128"/>
      <c r="Y232" s="128"/>
      <c r="Z232" s="128"/>
      <c r="AA232" s="128"/>
      <c r="AB232" s="128"/>
      <c r="AC232" s="128"/>
      <c r="AD232" s="128"/>
      <c r="AE232" s="128"/>
      <c r="AF232" s="128"/>
      <c r="AG232" s="128"/>
      <c r="AH232" s="128"/>
      <c r="AI232" s="128"/>
      <c r="AJ232" s="128"/>
      <c r="AK232" s="128"/>
      <c r="AL232" s="128"/>
      <c r="AM232" s="128"/>
    </row>
    <row r="233" spans="3:39">
      <c r="C233" s="114"/>
      <c r="G233" s="128"/>
      <c r="H233" s="128"/>
      <c r="I233" s="128"/>
      <c r="J233" s="128"/>
      <c r="K233" s="128"/>
      <c r="L233" s="128"/>
      <c r="M233" s="128"/>
      <c r="N233" s="128"/>
      <c r="O233" s="128"/>
      <c r="P233" s="128"/>
      <c r="Q233" s="128"/>
      <c r="R233" s="128"/>
      <c r="S233" s="128"/>
      <c r="T233" s="128"/>
      <c r="U233" s="128"/>
      <c r="V233" s="128"/>
      <c r="W233" s="128"/>
      <c r="X233" s="128"/>
      <c r="Y233" s="128"/>
      <c r="Z233" s="128"/>
      <c r="AA233" s="128"/>
      <c r="AB233" s="128"/>
      <c r="AC233" s="128"/>
      <c r="AD233" s="128"/>
      <c r="AE233" s="128"/>
      <c r="AF233" s="128"/>
      <c r="AG233" s="128"/>
      <c r="AH233" s="128"/>
      <c r="AI233" s="128"/>
      <c r="AJ233" s="128"/>
      <c r="AK233" s="128"/>
      <c r="AL233" s="128"/>
      <c r="AM233" s="128"/>
    </row>
    <row r="234" spans="3:39">
      <c r="C234" s="114"/>
      <c r="G234" s="128"/>
      <c r="H234" s="128"/>
      <c r="I234" s="128"/>
      <c r="J234" s="128"/>
      <c r="K234" s="128"/>
      <c r="L234" s="128"/>
      <c r="M234" s="128"/>
      <c r="N234" s="128"/>
      <c r="O234" s="128"/>
      <c r="P234" s="128"/>
      <c r="Q234" s="128"/>
      <c r="R234" s="128"/>
      <c r="S234" s="128"/>
      <c r="T234" s="128"/>
      <c r="U234" s="128"/>
      <c r="V234" s="128"/>
      <c r="W234" s="128"/>
      <c r="X234" s="128"/>
      <c r="Y234" s="128"/>
      <c r="Z234" s="128"/>
      <c r="AA234" s="128"/>
      <c r="AB234" s="128"/>
      <c r="AC234" s="128"/>
      <c r="AD234" s="128"/>
      <c r="AE234" s="128"/>
      <c r="AF234" s="128"/>
      <c r="AG234" s="128"/>
      <c r="AH234" s="128"/>
      <c r="AI234" s="128"/>
      <c r="AJ234" s="128"/>
      <c r="AK234" s="128"/>
      <c r="AL234" s="128"/>
      <c r="AM234" s="128"/>
    </row>
    <row r="235" spans="3:39">
      <c r="C235" s="114"/>
      <c r="G235" s="128"/>
      <c r="H235" s="128"/>
      <c r="I235" s="128"/>
      <c r="J235" s="128"/>
      <c r="K235" s="128"/>
      <c r="L235" s="128"/>
      <c r="M235" s="128"/>
      <c r="N235" s="128"/>
      <c r="O235" s="128"/>
      <c r="P235" s="128"/>
      <c r="Q235" s="128"/>
      <c r="R235" s="128"/>
      <c r="S235" s="128"/>
      <c r="T235" s="128"/>
      <c r="U235" s="128"/>
      <c r="V235" s="128"/>
      <c r="W235" s="128"/>
      <c r="X235" s="128"/>
      <c r="Y235" s="128"/>
      <c r="Z235" s="128"/>
      <c r="AA235" s="128"/>
      <c r="AB235" s="128"/>
      <c r="AC235" s="128"/>
      <c r="AD235" s="128"/>
      <c r="AE235" s="128"/>
      <c r="AF235" s="128"/>
      <c r="AG235" s="128"/>
      <c r="AH235" s="128"/>
      <c r="AI235" s="128"/>
      <c r="AJ235" s="128"/>
      <c r="AK235" s="128"/>
      <c r="AL235" s="128"/>
      <c r="AM235" s="128"/>
    </row>
    <row r="236" spans="3:39">
      <c r="C236" s="114"/>
      <c r="G236" s="128"/>
      <c r="H236" s="128"/>
      <c r="I236" s="128"/>
      <c r="J236" s="128"/>
      <c r="K236" s="128"/>
      <c r="L236" s="128"/>
      <c r="M236" s="128"/>
      <c r="N236" s="128"/>
      <c r="O236" s="128"/>
      <c r="P236" s="128"/>
      <c r="Q236" s="128"/>
      <c r="R236" s="128"/>
      <c r="S236" s="128"/>
      <c r="T236" s="128"/>
      <c r="U236" s="128"/>
      <c r="V236" s="128"/>
      <c r="W236" s="128"/>
      <c r="X236" s="128"/>
      <c r="Y236" s="128"/>
      <c r="Z236" s="128"/>
      <c r="AA236" s="128"/>
      <c r="AB236" s="128"/>
      <c r="AC236" s="128"/>
      <c r="AD236" s="128"/>
      <c r="AE236" s="128"/>
      <c r="AF236" s="128"/>
      <c r="AG236" s="128"/>
      <c r="AH236" s="128"/>
      <c r="AI236" s="128"/>
      <c r="AJ236" s="128"/>
      <c r="AK236" s="128"/>
      <c r="AL236" s="128"/>
      <c r="AM236" s="128"/>
    </row>
    <row r="237" spans="3:39">
      <c r="C237" s="114"/>
      <c r="G237" s="128"/>
      <c r="H237" s="128"/>
      <c r="I237" s="128"/>
      <c r="J237" s="128"/>
      <c r="K237" s="128"/>
      <c r="L237" s="128"/>
      <c r="M237" s="128"/>
      <c r="N237" s="128"/>
      <c r="O237" s="128"/>
      <c r="P237" s="128"/>
      <c r="Q237" s="128"/>
      <c r="R237" s="128"/>
      <c r="S237" s="128"/>
      <c r="T237" s="128"/>
      <c r="U237" s="128"/>
      <c r="V237" s="128"/>
      <c r="W237" s="128"/>
      <c r="X237" s="128"/>
      <c r="Y237" s="128"/>
      <c r="Z237" s="128"/>
      <c r="AA237" s="128"/>
      <c r="AB237" s="128"/>
      <c r="AC237" s="128"/>
      <c r="AD237" s="128"/>
      <c r="AE237" s="128"/>
      <c r="AF237" s="128"/>
      <c r="AG237" s="128"/>
      <c r="AH237" s="128"/>
      <c r="AI237" s="128"/>
      <c r="AJ237" s="128"/>
      <c r="AK237" s="128"/>
      <c r="AL237" s="128"/>
      <c r="AM237" s="128"/>
    </row>
    <row r="238" spans="3:39">
      <c r="C238" s="114"/>
      <c r="G238" s="128"/>
      <c r="H238" s="128"/>
      <c r="I238" s="128"/>
      <c r="J238" s="128"/>
      <c r="K238" s="128"/>
      <c r="L238" s="128"/>
      <c r="M238" s="128"/>
      <c r="N238" s="128"/>
      <c r="O238" s="128"/>
      <c r="P238" s="128"/>
      <c r="Q238" s="128"/>
      <c r="R238" s="128"/>
      <c r="S238" s="128"/>
      <c r="T238" s="128"/>
      <c r="U238" s="128"/>
      <c r="V238" s="128"/>
      <c r="W238" s="128"/>
      <c r="X238" s="128"/>
      <c r="Y238" s="128"/>
      <c r="Z238" s="128"/>
      <c r="AA238" s="128"/>
      <c r="AB238" s="128"/>
      <c r="AC238" s="128"/>
      <c r="AD238" s="128"/>
      <c r="AE238" s="128"/>
      <c r="AF238" s="128"/>
      <c r="AG238" s="128"/>
      <c r="AH238" s="128"/>
      <c r="AI238" s="128"/>
      <c r="AJ238" s="128"/>
      <c r="AK238" s="128"/>
      <c r="AL238" s="128"/>
      <c r="AM238" s="128"/>
    </row>
    <row r="239" spans="3:39">
      <c r="C239" s="114"/>
      <c r="G239" s="128"/>
      <c r="H239" s="128"/>
      <c r="I239" s="128"/>
      <c r="J239" s="128"/>
      <c r="K239" s="128"/>
      <c r="L239" s="128"/>
      <c r="M239" s="128"/>
      <c r="N239" s="128"/>
      <c r="O239" s="128"/>
      <c r="P239" s="128"/>
      <c r="Q239" s="128"/>
      <c r="R239" s="128"/>
      <c r="S239" s="128"/>
      <c r="T239" s="128"/>
      <c r="U239" s="128"/>
      <c r="V239" s="128"/>
      <c r="W239" s="128"/>
      <c r="X239" s="128"/>
      <c r="Y239" s="128"/>
      <c r="Z239" s="128"/>
      <c r="AA239" s="128"/>
      <c r="AB239" s="128"/>
      <c r="AC239" s="128"/>
      <c r="AD239" s="128"/>
      <c r="AE239" s="128"/>
      <c r="AF239" s="128"/>
      <c r="AG239" s="128"/>
      <c r="AH239" s="128"/>
      <c r="AI239" s="128"/>
      <c r="AJ239" s="128"/>
      <c r="AK239" s="128"/>
      <c r="AL239" s="128"/>
      <c r="AM239" s="128"/>
    </row>
    <row r="240" spans="3:39">
      <c r="C240" s="114"/>
      <c r="G240" s="128"/>
      <c r="H240" s="128"/>
      <c r="I240" s="128"/>
      <c r="J240" s="128"/>
      <c r="K240" s="128"/>
      <c r="L240" s="128"/>
      <c r="M240" s="128"/>
      <c r="N240" s="128"/>
      <c r="O240" s="128"/>
      <c r="P240" s="128"/>
      <c r="Q240" s="128"/>
      <c r="R240" s="128"/>
      <c r="S240" s="128"/>
      <c r="T240" s="128"/>
      <c r="U240" s="128"/>
      <c r="V240" s="128"/>
      <c r="W240" s="128"/>
      <c r="X240" s="128"/>
      <c r="Y240" s="128"/>
      <c r="Z240" s="128"/>
      <c r="AA240" s="128"/>
      <c r="AB240" s="128"/>
      <c r="AC240" s="128"/>
      <c r="AD240" s="128"/>
      <c r="AE240" s="128"/>
      <c r="AF240" s="128"/>
      <c r="AG240" s="128"/>
      <c r="AH240" s="128"/>
      <c r="AI240" s="128"/>
      <c r="AJ240" s="128"/>
      <c r="AK240" s="128"/>
      <c r="AL240" s="128"/>
      <c r="AM240" s="128"/>
    </row>
    <row r="241" spans="3:39">
      <c r="C241" s="114"/>
      <c r="G241" s="128"/>
      <c r="H241" s="128"/>
      <c r="I241" s="128"/>
      <c r="J241" s="128"/>
      <c r="K241" s="128"/>
      <c r="L241" s="128"/>
      <c r="M241" s="128"/>
      <c r="N241" s="128"/>
      <c r="O241" s="128"/>
      <c r="P241" s="128"/>
      <c r="Q241" s="128"/>
      <c r="R241" s="128"/>
      <c r="S241" s="128"/>
      <c r="T241" s="128"/>
      <c r="U241" s="128"/>
      <c r="V241" s="128"/>
      <c r="W241" s="128"/>
      <c r="X241" s="128"/>
      <c r="Y241" s="128"/>
      <c r="Z241" s="128"/>
      <c r="AA241" s="128"/>
      <c r="AB241" s="128"/>
      <c r="AC241" s="128"/>
      <c r="AD241" s="128"/>
      <c r="AE241" s="128"/>
      <c r="AF241" s="128"/>
      <c r="AG241" s="128"/>
      <c r="AH241" s="128"/>
      <c r="AI241" s="128"/>
      <c r="AJ241" s="128"/>
      <c r="AK241" s="128"/>
      <c r="AL241" s="128"/>
      <c r="AM241" s="128"/>
    </row>
    <row r="242" spans="3:39">
      <c r="C242" s="114"/>
      <c r="G242" s="128"/>
      <c r="H242" s="128"/>
      <c r="I242" s="128"/>
      <c r="J242" s="128"/>
      <c r="K242" s="128"/>
      <c r="L242" s="128"/>
      <c r="M242" s="128"/>
      <c r="N242" s="128"/>
      <c r="O242" s="128"/>
      <c r="P242" s="128"/>
      <c r="Q242" s="128"/>
      <c r="R242" s="128"/>
      <c r="S242" s="128"/>
      <c r="T242" s="128"/>
      <c r="U242" s="128"/>
      <c r="V242" s="128"/>
      <c r="W242" s="128"/>
      <c r="X242" s="128"/>
      <c r="Y242" s="128"/>
      <c r="Z242" s="128"/>
      <c r="AA242" s="128"/>
      <c r="AB242" s="128"/>
      <c r="AC242" s="128"/>
      <c r="AD242" s="128"/>
      <c r="AE242" s="128"/>
      <c r="AF242" s="128"/>
      <c r="AG242" s="128"/>
      <c r="AH242" s="128"/>
      <c r="AI242" s="128"/>
      <c r="AJ242" s="128"/>
      <c r="AK242" s="128"/>
      <c r="AL242" s="128"/>
      <c r="AM242" s="128"/>
    </row>
    <row r="243" spans="3:39">
      <c r="C243" s="114"/>
      <c r="G243" s="128"/>
      <c r="H243" s="128"/>
      <c r="I243" s="128"/>
      <c r="J243" s="128"/>
      <c r="K243" s="128"/>
      <c r="L243" s="128"/>
      <c r="M243" s="128"/>
      <c r="N243" s="128"/>
      <c r="O243" s="128"/>
      <c r="P243" s="128"/>
      <c r="Q243" s="128"/>
      <c r="R243" s="128"/>
      <c r="S243" s="128"/>
      <c r="T243" s="128"/>
      <c r="U243" s="128"/>
      <c r="V243" s="128"/>
      <c r="W243" s="128"/>
      <c r="X243" s="128"/>
      <c r="Y243" s="128"/>
      <c r="Z243" s="128"/>
      <c r="AA243" s="128"/>
      <c r="AB243" s="128"/>
      <c r="AC243" s="128"/>
      <c r="AD243" s="128"/>
      <c r="AE243" s="128"/>
      <c r="AF243" s="128"/>
      <c r="AG243" s="128"/>
      <c r="AH243" s="128"/>
      <c r="AI243" s="128"/>
      <c r="AJ243" s="128"/>
      <c r="AK243" s="128"/>
      <c r="AL243" s="128"/>
      <c r="AM243" s="128"/>
    </row>
    <row r="244" spans="3:39">
      <c r="C244" s="114"/>
      <c r="G244" s="128"/>
      <c r="H244" s="128"/>
      <c r="I244" s="128"/>
      <c r="J244" s="128"/>
      <c r="K244" s="128"/>
      <c r="L244" s="128"/>
      <c r="M244" s="128"/>
      <c r="N244" s="128"/>
      <c r="O244" s="128"/>
      <c r="P244" s="128"/>
      <c r="Q244" s="128"/>
      <c r="R244" s="128"/>
      <c r="S244" s="128"/>
      <c r="T244" s="128"/>
      <c r="U244" s="128"/>
      <c r="V244" s="128"/>
      <c r="W244" s="128"/>
      <c r="X244" s="128"/>
      <c r="Y244" s="128"/>
      <c r="Z244" s="128"/>
      <c r="AA244" s="128"/>
      <c r="AB244" s="128"/>
      <c r="AC244" s="128"/>
      <c r="AD244" s="128"/>
      <c r="AE244" s="128"/>
      <c r="AF244" s="128"/>
      <c r="AG244" s="128"/>
      <c r="AH244" s="128"/>
      <c r="AI244" s="128"/>
      <c r="AJ244" s="128"/>
      <c r="AK244" s="128"/>
      <c r="AL244" s="128"/>
      <c r="AM244" s="128"/>
    </row>
    <row r="245" spans="3:39">
      <c r="C245" s="114"/>
      <c r="G245" s="128"/>
      <c r="H245" s="128"/>
      <c r="I245" s="128"/>
      <c r="J245" s="128"/>
      <c r="K245" s="128"/>
      <c r="L245" s="128"/>
      <c r="M245" s="128"/>
      <c r="N245" s="128"/>
      <c r="O245" s="128"/>
      <c r="P245" s="128"/>
      <c r="Q245" s="128"/>
      <c r="R245" s="128"/>
      <c r="S245" s="128"/>
      <c r="T245" s="128"/>
      <c r="U245" s="128"/>
      <c r="V245" s="128"/>
      <c r="W245" s="128"/>
      <c r="X245" s="128"/>
      <c r="Y245" s="128"/>
      <c r="Z245" s="128"/>
      <c r="AA245" s="128"/>
      <c r="AB245" s="128"/>
      <c r="AC245" s="128"/>
      <c r="AD245" s="128"/>
      <c r="AE245" s="128"/>
      <c r="AF245" s="128"/>
      <c r="AG245" s="128"/>
      <c r="AH245" s="128"/>
      <c r="AI245" s="128"/>
      <c r="AJ245" s="128"/>
      <c r="AK245" s="128"/>
      <c r="AL245" s="128"/>
      <c r="AM245" s="128"/>
    </row>
    <row r="246" spans="3:39">
      <c r="C246" s="114"/>
      <c r="G246" s="128"/>
      <c r="H246" s="128"/>
      <c r="I246" s="128"/>
      <c r="J246" s="128"/>
      <c r="K246" s="128"/>
      <c r="L246" s="128"/>
      <c r="M246" s="128"/>
      <c r="N246" s="128"/>
      <c r="O246" s="128"/>
      <c r="P246" s="128"/>
      <c r="Q246" s="128"/>
      <c r="R246" s="128"/>
      <c r="S246" s="128"/>
      <c r="T246" s="128"/>
      <c r="U246" s="128"/>
      <c r="V246" s="128"/>
      <c r="W246" s="128"/>
      <c r="X246" s="128"/>
      <c r="Y246" s="128"/>
      <c r="Z246" s="128"/>
      <c r="AA246" s="128"/>
      <c r="AB246" s="128"/>
      <c r="AC246" s="128"/>
      <c r="AD246" s="128"/>
      <c r="AE246" s="128"/>
      <c r="AF246" s="128"/>
      <c r="AG246" s="128"/>
      <c r="AH246" s="128"/>
      <c r="AI246" s="128"/>
      <c r="AJ246" s="128"/>
      <c r="AK246" s="128"/>
      <c r="AL246" s="128"/>
      <c r="AM246" s="128"/>
    </row>
    <row r="247" spans="3:39">
      <c r="C247" s="114"/>
      <c r="G247" s="128"/>
      <c r="H247" s="128"/>
      <c r="I247" s="128"/>
      <c r="J247" s="128"/>
      <c r="K247" s="128"/>
      <c r="L247" s="128"/>
      <c r="M247" s="128"/>
      <c r="N247" s="128"/>
      <c r="O247" s="128"/>
      <c r="P247" s="128"/>
      <c r="Q247" s="128"/>
      <c r="R247" s="128"/>
      <c r="S247" s="128"/>
      <c r="T247" s="128"/>
      <c r="U247" s="128"/>
      <c r="V247" s="128"/>
      <c r="W247" s="128"/>
      <c r="X247" s="128"/>
      <c r="Y247" s="128"/>
      <c r="Z247" s="128"/>
      <c r="AA247" s="128"/>
      <c r="AB247" s="128"/>
      <c r="AC247" s="128"/>
      <c r="AD247" s="128"/>
      <c r="AE247" s="128"/>
      <c r="AF247" s="128"/>
      <c r="AG247" s="128"/>
      <c r="AH247" s="128"/>
      <c r="AI247" s="128"/>
      <c r="AJ247" s="128"/>
      <c r="AK247" s="128"/>
      <c r="AL247" s="128"/>
      <c r="AM247" s="128"/>
    </row>
    <row r="248" spans="3:39">
      <c r="C248" s="114"/>
      <c r="G248" s="128"/>
      <c r="H248" s="128"/>
      <c r="I248" s="128"/>
      <c r="J248" s="128"/>
      <c r="K248" s="128"/>
      <c r="L248" s="128"/>
      <c r="M248" s="128"/>
      <c r="N248" s="128"/>
      <c r="O248" s="128"/>
      <c r="P248" s="128"/>
      <c r="Q248" s="128"/>
      <c r="R248" s="128"/>
      <c r="S248" s="128"/>
      <c r="T248" s="128"/>
      <c r="U248" s="128"/>
      <c r="V248" s="128"/>
      <c r="W248" s="128"/>
      <c r="X248" s="128"/>
      <c r="Y248" s="128"/>
      <c r="Z248" s="128"/>
      <c r="AA248" s="128"/>
      <c r="AB248" s="128"/>
      <c r="AC248" s="128"/>
      <c r="AD248" s="128"/>
      <c r="AE248" s="128"/>
      <c r="AF248" s="128"/>
      <c r="AG248" s="128"/>
      <c r="AH248" s="128"/>
      <c r="AI248" s="128"/>
      <c r="AJ248" s="128"/>
      <c r="AK248" s="128"/>
      <c r="AL248" s="128"/>
      <c r="AM248" s="128"/>
    </row>
    <row r="249" spans="3:39">
      <c r="C249" s="114"/>
      <c r="G249" s="128"/>
      <c r="H249" s="128"/>
      <c r="I249" s="128"/>
      <c r="J249" s="128"/>
      <c r="K249" s="128"/>
      <c r="L249" s="128"/>
      <c r="M249" s="128"/>
      <c r="N249" s="128"/>
      <c r="O249" s="128"/>
      <c r="P249" s="128"/>
      <c r="Q249" s="128"/>
      <c r="R249" s="128"/>
      <c r="S249" s="128"/>
      <c r="T249" s="128"/>
      <c r="U249" s="128"/>
      <c r="V249" s="128"/>
      <c r="W249" s="128"/>
      <c r="X249" s="128"/>
      <c r="Y249" s="128"/>
      <c r="Z249" s="128"/>
      <c r="AA249" s="128"/>
      <c r="AB249" s="128"/>
      <c r="AC249" s="128"/>
      <c r="AD249" s="128"/>
      <c r="AE249" s="128"/>
      <c r="AF249" s="128"/>
      <c r="AG249" s="128"/>
      <c r="AH249" s="128"/>
      <c r="AI249" s="128"/>
      <c r="AJ249" s="128"/>
      <c r="AK249" s="128"/>
      <c r="AL249" s="128"/>
      <c r="AM249" s="128"/>
    </row>
    <row r="250" spans="3:39">
      <c r="C250" s="114"/>
      <c r="G250" s="128"/>
      <c r="H250" s="128"/>
      <c r="I250" s="128"/>
      <c r="J250" s="128"/>
      <c r="K250" s="128"/>
      <c r="L250" s="128"/>
      <c r="M250" s="128"/>
      <c r="N250" s="128"/>
      <c r="O250" s="128"/>
      <c r="P250" s="128"/>
      <c r="Q250" s="128"/>
      <c r="R250" s="128"/>
      <c r="S250" s="128"/>
      <c r="T250" s="128"/>
      <c r="U250" s="128"/>
      <c r="V250" s="128"/>
      <c r="W250" s="128"/>
      <c r="X250" s="128"/>
      <c r="Y250" s="128"/>
      <c r="Z250" s="128"/>
      <c r="AA250" s="128"/>
      <c r="AB250" s="128"/>
      <c r="AC250" s="128"/>
      <c r="AD250" s="128"/>
      <c r="AE250" s="128"/>
      <c r="AF250" s="128"/>
      <c r="AG250" s="128"/>
      <c r="AH250" s="128"/>
      <c r="AI250" s="128"/>
      <c r="AJ250" s="128"/>
      <c r="AK250" s="128"/>
      <c r="AL250" s="128"/>
      <c r="AM250" s="128"/>
    </row>
    <row r="251" spans="3:39">
      <c r="C251" s="114"/>
      <c r="G251" s="128"/>
      <c r="H251" s="128"/>
      <c r="I251" s="128"/>
      <c r="J251" s="128"/>
      <c r="K251" s="128"/>
      <c r="L251" s="128"/>
      <c r="M251" s="128"/>
      <c r="N251" s="128"/>
      <c r="O251" s="128"/>
      <c r="P251" s="128"/>
      <c r="Q251" s="128"/>
      <c r="R251" s="128"/>
      <c r="S251" s="128"/>
      <c r="T251" s="128"/>
      <c r="U251" s="128"/>
      <c r="V251" s="128"/>
      <c r="W251" s="128"/>
      <c r="X251" s="128"/>
      <c r="Y251" s="128"/>
      <c r="Z251" s="128"/>
      <c r="AA251" s="128"/>
      <c r="AB251" s="128"/>
      <c r="AC251" s="128"/>
      <c r="AD251" s="128"/>
      <c r="AE251" s="128"/>
      <c r="AF251" s="128"/>
      <c r="AG251" s="128"/>
      <c r="AH251" s="128"/>
      <c r="AI251" s="128"/>
      <c r="AJ251" s="128"/>
      <c r="AK251" s="128"/>
      <c r="AL251" s="128"/>
      <c r="AM251" s="128"/>
    </row>
    <row r="252" spans="3:39">
      <c r="C252" s="114"/>
      <c r="G252" s="128"/>
      <c r="H252" s="128"/>
      <c r="I252" s="128"/>
      <c r="J252" s="128"/>
      <c r="K252" s="128"/>
      <c r="L252" s="128"/>
      <c r="M252" s="128"/>
      <c r="N252" s="128"/>
      <c r="O252" s="128"/>
      <c r="P252" s="128"/>
      <c r="Q252" s="128"/>
      <c r="R252" s="128"/>
      <c r="S252" s="128"/>
      <c r="T252" s="128"/>
      <c r="U252" s="128"/>
      <c r="V252" s="128"/>
      <c r="W252" s="128"/>
      <c r="X252" s="128"/>
      <c r="Y252" s="128"/>
      <c r="Z252" s="128"/>
      <c r="AA252" s="128"/>
      <c r="AB252" s="128"/>
      <c r="AC252" s="128"/>
      <c r="AD252" s="128"/>
      <c r="AE252" s="128"/>
      <c r="AF252" s="128"/>
      <c r="AG252" s="128"/>
      <c r="AH252" s="128"/>
      <c r="AI252" s="128"/>
      <c r="AJ252" s="128"/>
      <c r="AK252" s="128"/>
      <c r="AL252" s="128"/>
      <c r="AM252" s="128"/>
    </row>
    <row r="253" spans="3:39">
      <c r="C253" s="114"/>
      <c r="G253" s="128"/>
      <c r="H253" s="128"/>
      <c r="I253" s="128"/>
      <c r="J253" s="128"/>
      <c r="K253" s="128"/>
      <c r="L253" s="128"/>
      <c r="M253" s="128"/>
      <c r="N253" s="128"/>
      <c r="O253" s="128"/>
      <c r="P253" s="128"/>
      <c r="Q253" s="128"/>
      <c r="R253" s="128"/>
      <c r="S253" s="128"/>
      <c r="T253" s="128"/>
      <c r="U253" s="128"/>
      <c r="V253" s="128"/>
      <c r="W253" s="128"/>
      <c r="X253" s="128"/>
      <c r="Y253" s="128"/>
      <c r="Z253" s="128"/>
      <c r="AA253" s="128"/>
      <c r="AB253" s="128"/>
      <c r="AC253" s="128"/>
      <c r="AD253" s="128"/>
      <c r="AE253" s="128"/>
      <c r="AF253" s="128"/>
      <c r="AG253" s="128"/>
      <c r="AH253" s="128"/>
      <c r="AI253" s="128"/>
      <c r="AJ253" s="128"/>
      <c r="AK253" s="128"/>
      <c r="AL253" s="128"/>
      <c r="AM253" s="128"/>
    </row>
    <row r="254" spans="3:39">
      <c r="C254" s="114"/>
      <c r="G254" s="128"/>
      <c r="H254" s="128"/>
      <c r="I254" s="128"/>
      <c r="J254" s="128"/>
      <c r="K254" s="128"/>
      <c r="L254" s="128"/>
      <c r="M254" s="128"/>
      <c r="N254" s="128"/>
      <c r="O254" s="128"/>
      <c r="P254" s="128"/>
      <c r="Q254" s="128"/>
      <c r="R254" s="128"/>
      <c r="S254" s="128"/>
      <c r="T254" s="128"/>
      <c r="U254" s="128"/>
      <c r="V254" s="128"/>
      <c r="W254" s="128"/>
      <c r="X254" s="128"/>
      <c r="Y254" s="128"/>
      <c r="Z254" s="128"/>
      <c r="AA254" s="128"/>
      <c r="AB254" s="128"/>
      <c r="AC254" s="128"/>
      <c r="AD254" s="128"/>
      <c r="AE254" s="128"/>
      <c r="AF254" s="128"/>
      <c r="AG254" s="128"/>
      <c r="AH254" s="128"/>
      <c r="AI254" s="128"/>
      <c r="AJ254" s="128"/>
      <c r="AK254" s="128"/>
      <c r="AL254" s="128"/>
      <c r="AM254" s="128"/>
    </row>
    <row r="255" spans="3:39">
      <c r="C255" s="114"/>
      <c r="G255" s="128"/>
      <c r="H255" s="128"/>
      <c r="I255" s="128"/>
      <c r="J255" s="128"/>
      <c r="K255" s="128"/>
      <c r="L255" s="128"/>
      <c r="M255" s="128"/>
      <c r="N255" s="128"/>
      <c r="O255" s="128"/>
      <c r="P255" s="128"/>
      <c r="Q255" s="128"/>
      <c r="R255" s="128"/>
      <c r="S255" s="128"/>
      <c r="T255" s="128"/>
      <c r="U255" s="128"/>
      <c r="V255" s="128"/>
      <c r="W255" s="128"/>
      <c r="X255" s="128"/>
      <c r="Y255" s="128"/>
      <c r="Z255" s="128"/>
      <c r="AA255" s="128"/>
      <c r="AB255" s="128"/>
      <c r="AC255" s="128"/>
      <c r="AD255" s="128"/>
      <c r="AE255" s="128"/>
      <c r="AF255" s="128"/>
      <c r="AG255" s="128"/>
      <c r="AH255" s="128"/>
      <c r="AI255" s="128"/>
      <c r="AJ255" s="128"/>
      <c r="AK255" s="128"/>
      <c r="AL255" s="128"/>
      <c r="AM255" s="128"/>
    </row>
    <row r="256" spans="3:39">
      <c r="C256" s="114"/>
      <c r="G256" s="128"/>
      <c r="H256" s="128"/>
      <c r="I256" s="128"/>
      <c r="J256" s="128"/>
      <c r="K256" s="128"/>
      <c r="L256" s="128"/>
      <c r="M256" s="128"/>
      <c r="N256" s="128"/>
      <c r="O256" s="128"/>
      <c r="P256" s="128"/>
      <c r="Q256" s="128"/>
      <c r="R256" s="128"/>
      <c r="S256" s="128"/>
      <c r="T256" s="128"/>
      <c r="U256" s="128"/>
      <c r="V256" s="128"/>
      <c r="W256" s="128"/>
      <c r="X256" s="128"/>
      <c r="Y256" s="128"/>
      <c r="Z256" s="128"/>
      <c r="AA256" s="128"/>
      <c r="AB256" s="128"/>
      <c r="AC256" s="128"/>
      <c r="AD256" s="128"/>
      <c r="AE256" s="128"/>
      <c r="AF256" s="128"/>
      <c r="AG256" s="128"/>
      <c r="AH256" s="128"/>
      <c r="AI256" s="128"/>
      <c r="AJ256" s="128"/>
      <c r="AK256" s="128"/>
      <c r="AL256" s="128"/>
      <c r="AM256" s="128"/>
    </row>
    <row r="257" spans="3:39">
      <c r="C257" s="114"/>
      <c r="G257" s="128"/>
      <c r="H257" s="128"/>
      <c r="I257" s="128"/>
      <c r="J257" s="128"/>
      <c r="K257" s="128"/>
      <c r="L257" s="128"/>
      <c r="M257" s="128"/>
      <c r="N257" s="128"/>
      <c r="O257" s="128"/>
      <c r="P257" s="128"/>
      <c r="Q257" s="128"/>
      <c r="R257" s="128"/>
      <c r="S257" s="128"/>
      <c r="T257" s="128"/>
      <c r="U257" s="128"/>
      <c r="V257" s="128"/>
      <c r="W257" s="128"/>
      <c r="X257" s="128"/>
      <c r="Y257" s="128"/>
      <c r="Z257" s="128"/>
      <c r="AA257" s="128"/>
      <c r="AB257" s="128"/>
      <c r="AC257" s="128"/>
      <c r="AD257" s="128"/>
      <c r="AE257" s="128"/>
      <c r="AF257" s="128"/>
      <c r="AG257" s="128"/>
      <c r="AH257" s="128"/>
      <c r="AI257" s="128"/>
      <c r="AJ257" s="128"/>
      <c r="AK257" s="128"/>
      <c r="AL257" s="128"/>
      <c r="AM257" s="128"/>
    </row>
    <row r="258" spans="3:39">
      <c r="C258" s="114"/>
      <c r="G258" s="128"/>
      <c r="H258" s="128"/>
      <c r="I258" s="128"/>
      <c r="J258" s="128"/>
      <c r="K258" s="128"/>
      <c r="L258" s="128"/>
      <c r="M258" s="128"/>
      <c r="N258" s="128"/>
      <c r="O258" s="128"/>
      <c r="P258" s="128"/>
      <c r="Q258" s="128"/>
      <c r="R258" s="128"/>
      <c r="S258" s="128"/>
      <c r="T258" s="128"/>
      <c r="U258" s="128"/>
      <c r="V258" s="128"/>
      <c r="W258" s="128"/>
      <c r="X258" s="128"/>
      <c r="Y258" s="128"/>
      <c r="Z258" s="128"/>
      <c r="AA258" s="128"/>
      <c r="AB258" s="128"/>
      <c r="AC258" s="128"/>
      <c r="AD258" s="128"/>
      <c r="AE258" s="128"/>
      <c r="AF258" s="128"/>
      <c r="AG258" s="128"/>
      <c r="AH258" s="128"/>
      <c r="AI258" s="128"/>
      <c r="AJ258" s="128"/>
      <c r="AK258" s="128"/>
      <c r="AL258" s="128"/>
      <c r="AM258" s="128"/>
    </row>
    <row r="259" spans="3:39">
      <c r="C259" s="114"/>
      <c r="G259" s="128"/>
      <c r="H259" s="128"/>
      <c r="I259" s="128"/>
      <c r="J259" s="128"/>
      <c r="K259" s="128"/>
      <c r="L259" s="128"/>
      <c r="M259" s="128"/>
      <c r="N259" s="128"/>
      <c r="O259" s="128"/>
      <c r="P259" s="128"/>
      <c r="Q259" s="128"/>
      <c r="R259" s="128"/>
      <c r="S259" s="128"/>
      <c r="T259" s="128"/>
      <c r="U259" s="128"/>
      <c r="V259" s="128"/>
      <c r="W259" s="128"/>
      <c r="X259" s="128"/>
      <c r="Y259" s="128"/>
      <c r="Z259" s="128"/>
      <c r="AA259" s="128"/>
      <c r="AB259" s="128"/>
      <c r="AC259" s="128"/>
      <c r="AD259" s="128"/>
      <c r="AE259" s="128"/>
      <c r="AF259" s="128"/>
      <c r="AG259" s="128"/>
      <c r="AH259" s="128"/>
      <c r="AI259" s="128"/>
      <c r="AJ259" s="128"/>
      <c r="AK259" s="128"/>
      <c r="AL259" s="128"/>
      <c r="AM259" s="128"/>
    </row>
    <row r="260" spans="3:39">
      <c r="C260" s="114"/>
      <c r="G260" s="128"/>
      <c r="H260" s="128"/>
      <c r="I260" s="128"/>
      <c r="J260" s="128"/>
      <c r="K260" s="128"/>
      <c r="L260" s="128"/>
      <c r="M260" s="128"/>
      <c r="N260" s="128"/>
      <c r="O260" s="128"/>
      <c r="P260" s="128"/>
      <c r="Q260" s="128"/>
      <c r="R260" s="128"/>
      <c r="S260" s="128"/>
      <c r="T260" s="128"/>
      <c r="U260" s="128"/>
      <c r="V260" s="128"/>
      <c r="W260" s="128"/>
      <c r="X260" s="128"/>
      <c r="Y260" s="128"/>
      <c r="Z260" s="128"/>
      <c r="AA260" s="128"/>
      <c r="AB260" s="128"/>
      <c r="AC260" s="128"/>
      <c r="AD260" s="128"/>
      <c r="AE260" s="128"/>
      <c r="AF260" s="128"/>
      <c r="AG260" s="128"/>
      <c r="AH260" s="128"/>
      <c r="AI260" s="128"/>
      <c r="AJ260" s="128"/>
      <c r="AK260" s="128"/>
      <c r="AL260" s="128"/>
      <c r="AM260" s="128"/>
    </row>
    <row r="261" spans="3:39">
      <c r="C261" s="114"/>
      <c r="G261" s="128"/>
      <c r="H261" s="128"/>
      <c r="I261" s="128"/>
      <c r="J261" s="128"/>
      <c r="K261" s="128"/>
      <c r="L261" s="128"/>
      <c r="M261" s="128"/>
      <c r="N261" s="128"/>
      <c r="O261" s="128"/>
      <c r="P261" s="128"/>
      <c r="Q261" s="128"/>
      <c r="R261" s="128"/>
      <c r="S261" s="128"/>
      <c r="T261" s="128"/>
      <c r="U261" s="128"/>
      <c r="V261" s="128"/>
      <c r="W261" s="128"/>
      <c r="X261" s="128"/>
      <c r="Y261" s="128"/>
      <c r="Z261" s="128"/>
      <c r="AA261" s="128"/>
      <c r="AB261" s="128"/>
      <c r="AC261" s="128"/>
      <c r="AD261" s="128"/>
      <c r="AE261" s="128"/>
      <c r="AF261" s="128"/>
      <c r="AG261" s="128"/>
      <c r="AH261" s="128"/>
      <c r="AI261" s="128"/>
      <c r="AJ261" s="128"/>
      <c r="AK261" s="128"/>
      <c r="AL261" s="128"/>
      <c r="AM261" s="128"/>
    </row>
    <row r="262" spans="3:39">
      <c r="C262" s="114"/>
      <c r="G262" s="128"/>
      <c r="H262" s="128"/>
      <c r="I262" s="128"/>
      <c r="J262" s="128"/>
      <c r="K262" s="128"/>
      <c r="L262" s="128"/>
      <c r="M262" s="128"/>
      <c r="N262" s="128"/>
      <c r="O262" s="128"/>
      <c r="P262" s="128"/>
      <c r="Q262" s="128"/>
      <c r="R262" s="128"/>
      <c r="S262" s="128"/>
      <c r="T262" s="128"/>
      <c r="U262" s="128"/>
      <c r="V262" s="128"/>
      <c r="W262" s="128"/>
      <c r="X262" s="128"/>
      <c r="Y262" s="128"/>
      <c r="Z262" s="128"/>
      <c r="AA262" s="128"/>
      <c r="AB262" s="128"/>
      <c r="AC262" s="128"/>
      <c r="AD262" s="128"/>
      <c r="AE262" s="128"/>
      <c r="AF262" s="128"/>
      <c r="AG262" s="128"/>
      <c r="AH262" s="128"/>
      <c r="AI262" s="128"/>
      <c r="AJ262" s="128"/>
      <c r="AK262" s="128"/>
      <c r="AL262" s="128"/>
      <c r="AM262" s="128"/>
    </row>
    <row r="263" spans="3:39">
      <c r="C263" s="114"/>
      <c r="G263" s="128"/>
      <c r="H263" s="128"/>
      <c r="I263" s="128"/>
      <c r="J263" s="128"/>
      <c r="K263" s="128"/>
      <c r="L263" s="128"/>
      <c r="M263" s="128"/>
      <c r="N263" s="128"/>
      <c r="O263" s="128"/>
      <c r="P263" s="128"/>
      <c r="Q263" s="128"/>
      <c r="R263" s="128"/>
      <c r="S263" s="128"/>
      <c r="T263" s="128"/>
      <c r="U263" s="128"/>
      <c r="V263" s="128"/>
      <c r="W263" s="128"/>
      <c r="X263" s="128"/>
      <c r="Y263" s="128"/>
      <c r="Z263" s="128"/>
      <c r="AA263" s="128"/>
      <c r="AB263" s="128"/>
      <c r="AC263" s="128"/>
      <c r="AD263" s="128"/>
      <c r="AE263" s="128"/>
      <c r="AF263" s="128"/>
      <c r="AG263" s="128"/>
      <c r="AH263" s="128"/>
      <c r="AI263" s="128"/>
      <c r="AJ263" s="128"/>
      <c r="AK263" s="128"/>
      <c r="AL263" s="128"/>
      <c r="AM263" s="128"/>
    </row>
    <row r="264" spans="3:39">
      <c r="C264" s="114"/>
      <c r="G264" s="128"/>
      <c r="H264" s="128"/>
      <c r="I264" s="128"/>
      <c r="J264" s="128"/>
      <c r="K264" s="128"/>
      <c r="L264" s="128"/>
      <c r="M264" s="128"/>
      <c r="N264" s="128"/>
      <c r="O264" s="128"/>
      <c r="P264" s="128"/>
      <c r="Q264" s="128"/>
      <c r="R264" s="128"/>
      <c r="S264" s="128"/>
      <c r="T264" s="128"/>
      <c r="U264" s="128"/>
      <c r="V264" s="128"/>
      <c r="W264" s="128"/>
      <c r="X264" s="128"/>
      <c r="Y264" s="128"/>
      <c r="Z264" s="128"/>
      <c r="AA264" s="128"/>
      <c r="AB264" s="128"/>
      <c r="AC264" s="128"/>
      <c r="AD264" s="128"/>
      <c r="AE264" s="128"/>
      <c r="AF264" s="128"/>
      <c r="AG264" s="128"/>
      <c r="AH264" s="128"/>
      <c r="AI264" s="128"/>
      <c r="AJ264" s="128"/>
      <c r="AK264" s="128"/>
      <c r="AL264" s="128"/>
      <c r="AM264" s="128"/>
    </row>
    <row r="265" spans="3:39">
      <c r="C265" s="114"/>
      <c r="G265" s="128"/>
      <c r="H265" s="128"/>
      <c r="I265" s="128"/>
      <c r="J265" s="128"/>
      <c r="K265" s="128"/>
      <c r="L265" s="128"/>
      <c r="M265" s="128"/>
      <c r="N265" s="128"/>
      <c r="O265" s="128"/>
      <c r="P265" s="128"/>
      <c r="Q265" s="128"/>
      <c r="R265" s="128"/>
      <c r="S265" s="128"/>
      <c r="T265" s="128"/>
      <c r="U265" s="128"/>
      <c r="V265" s="128"/>
      <c r="W265" s="128"/>
      <c r="X265" s="128"/>
      <c r="Y265" s="128"/>
      <c r="Z265" s="128"/>
      <c r="AA265" s="128"/>
      <c r="AB265" s="128"/>
      <c r="AC265" s="128"/>
      <c r="AD265" s="128"/>
      <c r="AE265" s="128"/>
      <c r="AF265" s="128"/>
      <c r="AG265" s="128"/>
      <c r="AH265" s="128"/>
      <c r="AI265" s="128"/>
      <c r="AJ265" s="128"/>
      <c r="AK265" s="128"/>
      <c r="AL265" s="128"/>
      <c r="AM265" s="128"/>
    </row>
    <row r="266" spans="3:39">
      <c r="C266" s="114"/>
      <c r="G266" s="128"/>
      <c r="H266" s="128"/>
      <c r="I266" s="128"/>
      <c r="J266" s="128"/>
      <c r="K266" s="128"/>
      <c r="L266" s="128"/>
      <c r="M266" s="128"/>
      <c r="N266" s="128"/>
      <c r="O266" s="128"/>
      <c r="P266" s="128"/>
      <c r="Q266" s="128"/>
      <c r="R266" s="128"/>
      <c r="S266" s="128"/>
      <c r="T266" s="128"/>
      <c r="U266" s="128"/>
      <c r="V266" s="128"/>
      <c r="W266" s="128"/>
      <c r="X266" s="128"/>
      <c r="Y266" s="128"/>
      <c r="Z266" s="128"/>
      <c r="AA266" s="128"/>
      <c r="AB266" s="128"/>
      <c r="AC266" s="128"/>
      <c r="AD266" s="128"/>
      <c r="AE266" s="128"/>
      <c r="AF266" s="128"/>
      <c r="AG266" s="128"/>
      <c r="AH266" s="128"/>
      <c r="AI266" s="128"/>
      <c r="AJ266" s="128"/>
      <c r="AK266" s="128"/>
      <c r="AL266" s="128"/>
      <c r="AM266" s="128"/>
    </row>
    <row r="267" spans="3:39">
      <c r="C267" s="114"/>
      <c r="G267" s="128"/>
      <c r="H267" s="128"/>
      <c r="I267" s="128"/>
      <c r="J267" s="128"/>
      <c r="K267" s="128"/>
      <c r="L267" s="128"/>
      <c r="M267" s="128"/>
      <c r="N267" s="128"/>
      <c r="O267" s="128"/>
      <c r="P267" s="128"/>
      <c r="Q267" s="128"/>
      <c r="R267" s="128"/>
      <c r="S267" s="128"/>
      <c r="T267" s="128"/>
      <c r="U267" s="128"/>
      <c r="V267" s="128"/>
      <c r="W267" s="128"/>
      <c r="X267" s="128"/>
      <c r="Y267" s="128"/>
      <c r="Z267" s="128"/>
      <c r="AA267" s="128"/>
      <c r="AB267" s="128"/>
      <c r="AC267" s="128"/>
      <c r="AD267" s="128"/>
      <c r="AE267" s="128"/>
      <c r="AF267" s="128"/>
      <c r="AG267" s="128"/>
      <c r="AH267" s="128"/>
      <c r="AI267" s="128"/>
      <c r="AJ267" s="128"/>
      <c r="AK267" s="128"/>
      <c r="AL267" s="128"/>
      <c r="AM267" s="128"/>
    </row>
    <row r="268" spans="3:39">
      <c r="C268" s="114"/>
      <c r="G268" s="128"/>
      <c r="H268" s="128"/>
      <c r="I268" s="128"/>
      <c r="J268" s="128"/>
      <c r="K268" s="128"/>
      <c r="L268" s="128"/>
      <c r="M268" s="128"/>
      <c r="N268" s="128"/>
      <c r="O268" s="128"/>
      <c r="P268" s="128"/>
      <c r="Q268" s="128"/>
      <c r="R268" s="128"/>
      <c r="S268" s="128"/>
      <c r="T268" s="128"/>
      <c r="U268" s="128"/>
      <c r="V268" s="128"/>
      <c r="W268" s="128"/>
      <c r="X268" s="128"/>
      <c r="Y268" s="128"/>
      <c r="Z268" s="128"/>
      <c r="AA268" s="128"/>
      <c r="AB268" s="128"/>
      <c r="AC268" s="128"/>
      <c r="AD268" s="128"/>
      <c r="AE268" s="128"/>
      <c r="AF268" s="128"/>
      <c r="AG268" s="128"/>
      <c r="AH268" s="128"/>
      <c r="AI268" s="128"/>
      <c r="AJ268" s="128"/>
      <c r="AK268" s="128"/>
      <c r="AL268" s="128"/>
      <c r="AM268" s="128"/>
    </row>
    <row r="269" spans="3:39">
      <c r="C269" s="114"/>
      <c r="G269" s="128"/>
      <c r="H269" s="128"/>
      <c r="I269" s="128"/>
      <c r="J269" s="128"/>
      <c r="K269" s="128"/>
      <c r="L269" s="128"/>
      <c r="M269" s="128"/>
      <c r="N269" s="128"/>
      <c r="O269" s="128"/>
      <c r="P269" s="128"/>
      <c r="Q269" s="128"/>
      <c r="R269" s="128"/>
      <c r="S269" s="128"/>
      <c r="T269" s="128"/>
      <c r="U269" s="128"/>
      <c r="V269" s="128"/>
      <c r="W269" s="128"/>
      <c r="X269" s="128"/>
      <c r="Y269" s="128"/>
      <c r="Z269" s="128"/>
      <c r="AA269" s="128"/>
      <c r="AB269" s="128"/>
      <c r="AC269" s="128"/>
      <c r="AD269" s="128"/>
      <c r="AE269" s="128"/>
      <c r="AF269" s="128"/>
      <c r="AG269" s="128"/>
      <c r="AH269" s="128"/>
      <c r="AI269" s="128"/>
      <c r="AJ269" s="128"/>
      <c r="AK269" s="128"/>
      <c r="AL269" s="128"/>
      <c r="AM269" s="128"/>
    </row>
    <row r="270" spans="3:39">
      <c r="C270" s="114"/>
      <c r="G270" s="128"/>
      <c r="H270" s="128"/>
      <c r="I270" s="128"/>
      <c r="J270" s="128"/>
      <c r="K270" s="128"/>
      <c r="L270" s="128"/>
      <c r="M270" s="128"/>
      <c r="N270" s="128"/>
      <c r="O270" s="128"/>
      <c r="P270" s="128"/>
      <c r="Q270" s="128"/>
      <c r="R270" s="128"/>
      <c r="S270" s="128"/>
      <c r="T270" s="128"/>
      <c r="U270" s="128"/>
      <c r="V270" s="128"/>
      <c r="W270" s="128"/>
      <c r="X270" s="128"/>
      <c r="Y270" s="128"/>
      <c r="Z270" s="128"/>
      <c r="AA270" s="128"/>
      <c r="AB270" s="128"/>
      <c r="AC270" s="128"/>
      <c r="AD270" s="128"/>
      <c r="AE270" s="128"/>
      <c r="AF270" s="128"/>
      <c r="AG270" s="128"/>
      <c r="AH270" s="128"/>
      <c r="AI270" s="128"/>
      <c r="AJ270" s="128"/>
      <c r="AK270" s="128"/>
      <c r="AL270" s="128"/>
      <c r="AM270" s="128"/>
    </row>
    <row r="271" spans="3:39">
      <c r="C271" s="114"/>
      <c r="G271" s="128"/>
      <c r="H271" s="128"/>
      <c r="I271" s="128"/>
      <c r="J271" s="128"/>
      <c r="K271" s="128"/>
      <c r="L271" s="128"/>
      <c r="M271" s="128"/>
      <c r="N271" s="128"/>
      <c r="O271" s="128"/>
      <c r="P271" s="128"/>
      <c r="Q271" s="128"/>
      <c r="R271" s="128"/>
      <c r="S271" s="128"/>
      <c r="T271" s="128"/>
      <c r="U271" s="128"/>
      <c r="V271" s="128"/>
      <c r="W271" s="128"/>
      <c r="X271" s="128"/>
      <c r="Y271" s="128"/>
      <c r="Z271" s="128"/>
      <c r="AA271" s="128"/>
      <c r="AB271" s="128"/>
      <c r="AC271" s="128"/>
      <c r="AD271" s="128"/>
      <c r="AE271" s="128"/>
      <c r="AF271" s="128"/>
      <c r="AG271" s="128"/>
      <c r="AH271" s="128"/>
      <c r="AI271" s="128"/>
      <c r="AJ271" s="128"/>
      <c r="AK271" s="128"/>
      <c r="AL271" s="128"/>
      <c r="AM271" s="128"/>
    </row>
    <row r="272" spans="3:39">
      <c r="C272" s="114"/>
      <c r="G272" s="128"/>
      <c r="H272" s="128"/>
      <c r="I272" s="128"/>
      <c r="J272" s="128"/>
      <c r="K272" s="128"/>
      <c r="L272" s="128"/>
      <c r="M272" s="128"/>
      <c r="N272" s="128"/>
      <c r="O272" s="128"/>
      <c r="P272" s="128"/>
      <c r="Q272" s="128"/>
      <c r="R272" s="128"/>
      <c r="S272" s="128"/>
      <c r="T272" s="128"/>
      <c r="U272" s="128"/>
      <c r="V272" s="128"/>
      <c r="W272" s="128"/>
      <c r="X272" s="128"/>
      <c r="Y272" s="128"/>
      <c r="Z272" s="128"/>
      <c r="AA272" s="128"/>
      <c r="AB272" s="128"/>
      <c r="AC272" s="128"/>
      <c r="AD272" s="128"/>
      <c r="AE272" s="128"/>
      <c r="AF272" s="128"/>
      <c r="AG272" s="128"/>
      <c r="AH272" s="128"/>
      <c r="AI272" s="128"/>
      <c r="AJ272" s="128"/>
      <c r="AK272" s="128"/>
      <c r="AL272" s="128"/>
      <c r="AM272" s="128"/>
    </row>
    <row r="273" spans="3:39">
      <c r="C273" s="114"/>
      <c r="G273" s="128"/>
      <c r="H273" s="128"/>
      <c r="I273" s="128"/>
      <c r="J273" s="128"/>
      <c r="K273" s="128"/>
      <c r="L273" s="128"/>
      <c r="M273" s="128"/>
      <c r="N273" s="128"/>
      <c r="O273" s="128"/>
      <c r="P273" s="128"/>
      <c r="Q273" s="128"/>
      <c r="R273" s="128"/>
      <c r="S273" s="128"/>
      <c r="T273" s="128"/>
      <c r="U273" s="128"/>
      <c r="V273" s="128"/>
      <c r="W273" s="128"/>
      <c r="X273" s="128"/>
      <c r="Y273" s="128"/>
      <c r="Z273" s="128"/>
      <c r="AA273" s="128"/>
      <c r="AB273" s="128"/>
      <c r="AC273" s="128"/>
      <c r="AD273" s="128"/>
      <c r="AE273" s="128"/>
      <c r="AF273" s="128"/>
      <c r="AG273" s="128"/>
      <c r="AH273" s="128"/>
      <c r="AI273" s="128"/>
      <c r="AJ273" s="128"/>
      <c r="AK273" s="128"/>
      <c r="AL273" s="128"/>
      <c r="AM273" s="128"/>
    </row>
    <row r="274" spans="3:39">
      <c r="C274" s="114"/>
      <c r="G274" s="128"/>
      <c r="H274" s="128"/>
      <c r="I274" s="128"/>
      <c r="J274" s="128"/>
      <c r="K274" s="128"/>
      <c r="L274" s="128"/>
      <c r="M274" s="128"/>
      <c r="N274" s="128"/>
      <c r="O274" s="128"/>
      <c r="P274" s="128"/>
      <c r="Q274" s="128"/>
      <c r="R274" s="128"/>
      <c r="S274" s="128"/>
      <c r="T274" s="128"/>
      <c r="U274" s="128"/>
      <c r="V274" s="128"/>
      <c r="W274" s="128"/>
      <c r="X274" s="128"/>
      <c r="Y274" s="128"/>
      <c r="Z274" s="128"/>
      <c r="AA274" s="128"/>
      <c r="AB274" s="128"/>
      <c r="AC274" s="128"/>
      <c r="AD274" s="128"/>
      <c r="AE274" s="128"/>
      <c r="AF274" s="128"/>
      <c r="AG274" s="128"/>
      <c r="AH274" s="128"/>
      <c r="AI274" s="128"/>
      <c r="AJ274" s="128"/>
      <c r="AK274" s="128"/>
      <c r="AL274" s="128"/>
      <c r="AM274" s="128"/>
    </row>
    <row r="275" spans="3:39">
      <c r="C275" s="114"/>
      <c r="G275" s="128"/>
      <c r="H275" s="128"/>
      <c r="I275" s="128"/>
      <c r="J275" s="128"/>
      <c r="K275" s="128"/>
      <c r="L275" s="128"/>
      <c r="M275" s="128"/>
      <c r="N275" s="128"/>
      <c r="O275" s="128"/>
      <c r="P275" s="128"/>
      <c r="Q275" s="128"/>
      <c r="R275" s="128"/>
      <c r="S275" s="128"/>
      <c r="T275" s="128"/>
      <c r="U275" s="128"/>
      <c r="V275" s="128"/>
      <c r="W275" s="128"/>
      <c r="X275" s="128"/>
      <c r="Y275" s="128"/>
      <c r="Z275" s="128"/>
      <c r="AA275" s="128"/>
      <c r="AB275" s="128"/>
      <c r="AC275" s="128"/>
      <c r="AD275" s="128"/>
      <c r="AE275" s="128"/>
      <c r="AF275" s="128"/>
      <c r="AG275" s="128"/>
      <c r="AH275" s="128"/>
      <c r="AI275" s="128"/>
      <c r="AJ275" s="128"/>
      <c r="AK275" s="128"/>
      <c r="AL275" s="128"/>
      <c r="AM275" s="128"/>
    </row>
    <row r="276" spans="3:39">
      <c r="C276" s="114"/>
      <c r="G276" s="128"/>
      <c r="H276" s="128"/>
      <c r="I276" s="128"/>
      <c r="J276" s="128"/>
      <c r="K276" s="128"/>
      <c r="L276" s="128"/>
      <c r="M276" s="128"/>
      <c r="N276" s="128"/>
      <c r="O276" s="128"/>
      <c r="P276" s="128"/>
      <c r="Q276" s="128"/>
      <c r="R276" s="128"/>
      <c r="S276" s="128"/>
      <c r="T276" s="128"/>
      <c r="U276" s="128"/>
      <c r="V276" s="128"/>
      <c r="W276" s="128"/>
      <c r="X276" s="128"/>
      <c r="Y276" s="128"/>
      <c r="Z276" s="128"/>
      <c r="AA276" s="128"/>
      <c r="AB276" s="128"/>
      <c r="AC276" s="128"/>
      <c r="AD276" s="128"/>
      <c r="AE276" s="128"/>
      <c r="AF276" s="128"/>
      <c r="AG276" s="128"/>
      <c r="AH276" s="128"/>
      <c r="AI276" s="128"/>
      <c r="AJ276" s="128"/>
      <c r="AK276" s="128"/>
      <c r="AL276" s="128"/>
      <c r="AM276" s="128"/>
    </row>
    <row r="277" spans="3:39">
      <c r="C277" s="114"/>
      <c r="G277" s="128"/>
      <c r="H277" s="128"/>
      <c r="I277" s="128"/>
      <c r="J277" s="128"/>
      <c r="K277" s="128"/>
      <c r="L277" s="128"/>
      <c r="M277" s="128"/>
      <c r="N277" s="128"/>
      <c r="O277" s="128"/>
      <c r="P277" s="128"/>
      <c r="Q277" s="128"/>
      <c r="R277" s="128"/>
      <c r="S277" s="128"/>
      <c r="T277" s="128"/>
      <c r="U277" s="128"/>
      <c r="V277" s="128"/>
      <c r="W277" s="128"/>
      <c r="X277" s="128"/>
      <c r="Y277" s="128"/>
      <c r="Z277" s="128"/>
      <c r="AA277" s="128"/>
      <c r="AB277" s="128"/>
      <c r="AC277" s="128"/>
      <c r="AD277" s="128"/>
      <c r="AE277" s="128"/>
      <c r="AF277" s="128"/>
      <c r="AG277" s="128"/>
      <c r="AH277" s="128"/>
      <c r="AI277" s="128"/>
      <c r="AJ277" s="128"/>
      <c r="AK277" s="128"/>
      <c r="AL277" s="128"/>
      <c r="AM277" s="128"/>
    </row>
    <row r="278" spans="3:39">
      <c r="C278" s="114"/>
      <c r="G278" s="128"/>
      <c r="H278" s="128"/>
      <c r="I278" s="128"/>
      <c r="J278" s="128"/>
      <c r="K278" s="128"/>
      <c r="L278" s="128"/>
      <c r="M278" s="128"/>
      <c r="N278" s="128"/>
      <c r="O278" s="128"/>
      <c r="P278" s="128"/>
      <c r="Q278" s="128"/>
      <c r="R278" s="128"/>
      <c r="S278" s="128"/>
      <c r="T278" s="128"/>
      <c r="U278" s="128"/>
      <c r="V278" s="128"/>
      <c r="W278" s="128"/>
      <c r="X278" s="128"/>
      <c r="Y278" s="128"/>
      <c r="Z278" s="128"/>
      <c r="AA278" s="128"/>
      <c r="AB278" s="128"/>
      <c r="AC278" s="128"/>
      <c r="AD278" s="128"/>
      <c r="AE278" s="128"/>
      <c r="AF278" s="128"/>
      <c r="AG278" s="128"/>
      <c r="AH278" s="128"/>
      <c r="AI278" s="128"/>
      <c r="AJ278" s="128"/>
      <c r="AK278" s="128"/>
      <c r="AL278" s="128"/>
      <c r="AM278" s="128"/>
    </row>
    <row r="279" spans="3:39">
      <c r="C279" s="114"/>
      <c r="G279" s="128"/>
      <c r="H279" s="128"/>
      <c r="I279" s="128"/>
      <c r="J279" s="128"/>
      <c r="K279" s="128"/>
      <c r="L279" s="128"/>
      <c r="M279" s="128"/>
      <c r="N279" s="128"/>
      <c r="O279" s="128"/>
      <c r="P279" s="128"/>
      <c r="Q279" s="128"/>
      <c r="R279" s="128"/>
      <c r="S279" s="128"/>
      <c r="T279" s="128"/>
      <c r="U279" s="128"/>
      <c r="V279" s="128"/>
      <c r="W279" s="128"/>
      <c r="X279" s="128"/>
      <c r="Y279" s="128"/>
      <c r="Z279" s="128"/>
      <c r="AA279" s="128"/>
      <c r="AB279" s="128"/>
      <c r="AC279" s="128"/>
      <c r="AD279" s="128"/>
      <c r="AE279" s="128"/>
      <c r="AF279" s="128"/>
      <c r="AG279" s="128"/>
      <c r="AH279" s="128"/>
      <c r="AI279" s="128"/>
      <c r="AJ279" s="128"/>
      <c r="AK279" s="128"/>
      <c r="AL279" s="128"/>
      <c r="AM279" s="128"/>
    </row>
    <row r="280" spans="3:39">
      <c r="C280" s="114"/>
      <c r="G280" s="128"/>
      <c r="H280" s="128"/>
      <c r="I280" s="128"/>
      <c r="J280" s="128"/>
      <c r="K280" s="128"/>
      <c r="L280" s="128"/>
      <c r="M280" s="128"/>
      <c r="N280" s="128"/>
      <c r="O280" s="128"/>
      <c r="P280" s="128"/>
      <c r="Q280" s="128"/>
      <c r="R280" s="128"/>
      <c r="S280" s="128"/>
      <c r="T280" s="128"/>
      <c r="U280" s="128"/>
      <c r="V280" s="128"/>
      <c r="W280" s="128"/>
      <c r="X280" s="128"/>
      <c r="Y280" s="128"/>
      <c r="Z280" s="128"/>
      <c r="AA280" s="128"/>
      <c r="AB280" s="128"/>
      <c r="AC280" s="128"/>
      <c r="AD280" s="128"/>
      <c r="AE280" s="128"/>
      <c r="AF280" s="128"/>
      <c r="AG280" s="128"/>
      <c r="AH280" s="128"/>
      <c r="AI280" s="128"/>
      <c r="AJ280" s="128"/>
      <c r="AK280" s="128"/>
      <c r="AL280" s="128"/>
      <c r="AM280" s="128"/>
    </row>
    <row r="281" spans="3:39">
      <c r="C281" s="114"/>
      <c r="G281" s="128"/>
      <c r="H281" s="128"/>
      <c r="I281" s="128"/>
      <c r="J281" s="128"/>
      <c r="K281" s="128"/>
      <c r="L281" s="128"/>
      <c r="M281" s="128"/>
      <c r="N281" s="128"/>
      <c r="O281" s="128"/>
      <c r="P281" s="128"/>
      <c r="Q281" s="128"/>
      <c r="R281" s="128"/>
      <c r="S281" s="128"/>
      <c r="T281" s="128"/>
      <c r="U281" s="128"/>
      <c r="V281" s="128"/>
      <c r="W281" s="128"/>
      <c r="X281" s="128"/>
      <c r="Y281" s="128"/>
      <c r="Z281" s="128"/>
      <c r="AA281" s="128"/>
      <c r="AB281" s="128"/>
      <c r="AC281" s="128"/>
      <c r="AD281" s="128"/>
      <c r="AE281" s="128"/>
      <c r="AF281" s="128"/>
      <c r="AG281" s="128"/>
      <c r="AH281" s="128"/>
      <c r="AI281" s="128"/>
      <c r="AJ281" s="128"/>
      <c r="AK281" s="128"/>
      <c r="AL281" s="128"/>
      <c r="AM281" s="128"/>
    </row>
  </sheetData>
  <mergeCells count="27">
    <mergeCell ref="A1:AM1"/>
    <mergeCell ref="A2:AM2"/>
    <mergeCell ref="A4:A6"/>
    <mergeCell ref="B4:B6"/>
    <mergeCell ref="C4:C6"/>
    <mergeCell ref="D4:D6"/>
    <mergeCell ref="E4:E6"/>
    <mergeCell ref="F4:F6"/>
    <mergeCell ref="G4:G6"/>
    <mergeCell ref="H4:H6"/>
    <mergeCell ref="I4:J5"/>
    <mergeCell ref="K4:K6"/>
    <mergeCell ref="L4:L6"/>
    <mergeCell ref="M4:O5"/>
    <mergeCell ref="AM4:AM6"/>
    <mergeCell ref="AK3:AL3"/>
    <mergeCell ref="P4:S4"/>
    <mergeCell ref="T4:U5"/>
    <mergeCell ref="V4:W5"/>
    <mergeCell ref="X4:Y5"/>
    <mergeCell ref="Z4:AB5"/>
    <mergeCell ref="AL4:AL6"/>
    <mergeCell ref="AC4:AE5"/>
    <mergeCell ref="AF4:AH5"/>
    <mergeCell ref="AI4:AI6"/>
    <mergeCell ref="AJ4:AJ6"/>
    <mergeCell ref="AK4:AK6"/>
  </mergeCells>
  <printOptions horizontalCentered="1"/>
  <pageMargins left="0.39370078740157483" right="0.19685039370078741" top="0.51181102362204722" bottom="0.51181102362204722" header="0.51181102362204722" footer="0.51181102362204722"/>
  <pageSetup paperSize="9" scale="55" firstPageNumber="10" orientation="landscape" useFirstPageNumber="1" r:id="rId1"/>
  <headerFooter alignWithMargins="0">
    <oddHeader>&amp;R{&amp;P}</oddHeader>
  </headerFooter>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6">
    <tabColor theme="3"/>
  </sheetPr>
  <dimension ref="A1:AP16"/>
  <sheetViews>
    <sheetView topLeftCell="K11" zoomScale="89" zoomScaleNormal="89" zoomScaleSheetLayoutView="75" workbookViewId="0">
      <selection activeCell="B13" sqref="B13"/>
    </sheetView>
  </sheetViews>
  <sheetFormatPr defaultColWidth="9" defaultRowHeight="18"/>
  <cols>
    <col min="1" max="1" width="5.125" style="1720" customWidth="1"/>
    <col min="2" max="2" width="9.375" style="1720" customWidth="1"/>
    <col min="3" max="3" width="31.625" style="1720" customWidth="1"/>
    <col min="4" max="4" width="10.5" style="1720" customWidth="1"/>
    <col min="5" max="5" width="9.875" style="1720" customWidth="1"/>
    <col min="6" max="6" width="8.875" style="1720" hidden="1" customWidth="1"/>
    <col min="7" max="7" width="9.625" style="1720" customWidth="1"/>
    <col min="8" max="8" width="9.125" style="1720" customWidth="1"/>
    <col min="9" max="9" width="7" style="1720" customWidth="1"/>
    <col min="10" max="10" width="6.875" style="1720" customWidth="1"/>
    <col min="11" max="11" width="9.75" style="1720" customWidth="1"/>
    <col min="12" max="12" width="9.625" style="1720" customWidth="1"/>
    <col min="13" max="13" width="9.875" style="1720" customWidth="1"/>
    <col min="14" max="14" width="8.375" style="1720" customWidth="1"/>
    <col min="15" max="15" width="10.25" style="1720" customWidth="1"/>
    <col min="16" max="23" width="10.25" style="1720" hidden="1" customWidth="1"/>
    <col min="24" max="24" width="8.375" style="1720" bestFit="1" customWidth="1"/>
    <col min="25" max="25" width="8.5" style="1720" bestFit="1" customWidth="1"/>
    <col min="26" max="26" width="10" style="1720" bestFit="1" customWidth="1"/>
    <col min="27" max="27" width="8.5" style="1720" bestFit="1" customWidth="1"/>
    <col min="28" max="28" width="9.375" style="1720" bestFit="1" customWidth="1"/>
    <col min="29" max="34" width="10.25" style="1720" customWidth="1"/>
    <col min="35" max="35" width="10.25" style="1720" hidden="1" customWidth="1"/>
    <col min="36" max="38" width="10.25" style="1720" customWidth="1"/>
    <col min="39" max="39" width="7" style="1720" customWidth="1"/>
    <col min="40" max="42" width="8.75" style="1720" customWidth="1"/>
    <col min="43" max="16384" width="9" style="1720"/>
  </cols>
  <sheetData>
    <row r="1" spans="1:42" ht="27">
      <c r="A1" s="3343" t="s">
        <v>8</v>
      </c>
      <c r="B1" s="3343"/>
      <c r="C1" s="3343"/>
      <c r="D1" s="3343"/>
      <c r="E1" s="3343"/>
      <c r="F1" s="3343"/>
      <c r="G1" s="3343"/>
      <c r="H1" s="3343"/>
      <c r="I1" s="3343"/>
      <c r="J1" s="3343"/>
      <c r="K1" s="3343"/>
      <c r="L1" s="3343"/>
      <c r="M1" s="3343"/>
      <c r="N1" s="3343"/>
      <c r="O1" s="3343"/>
      <c r="P1" s="3343"/>
      <c r="Q1" s="3343"/>
      <c r="R1" s="3343"/>
      <c r="S1" s="3343"/>
      <c r="T1" s="3343"/>
      <c r="U1" s="3343"/>
      <c r="V1" s="3343"/>
      <c r="W1" s="3343"/>
      <c r="X1" s="3343"/>
      <c r="Y1" s="3343"/>
      <c r="Z1" s="3343"/>
      <c r="AA1" s="3343"/>
      <c r="AB1" s="3343"/>
      <c r="AC1" s="3343"/>
      <c r="AD1" s="3343"/>
      <c r="AE1" s="3343"/>
      <c r="AF1" s="3343"/>
      <c r="AG1" s="3343"/>
      <c r="AH1" s="3343"/>
      <c r="AI1" s="3343"/>
      <c r="AJ1" s="3343"/>
      <c r="AK1" s="3343"/>
      <c r="AL1" s="3343"/>
      <c r="AM1" s="3343"/>
    </row>
    <row r="2" spans="1:42" ht="25.5">
      <c r="A2" s="3344" t="s">
        <v>7042</v>
      </c>
      <c r="B2" s="3344"/>
      <c r="C2" s="3344"/>
      <c r="D2" s="3344"/>
      <c r="E2" s="3344"/>
      <c r="F2" s="3344"/>
      <c r="G2" s="3344"/>
      <c r="H2" s="3344"/>
      <c r="I2" s="3344"/>
      <c r="J2" s="3344"/>
      <c r="K2" s="3344"/>
      <c r="L2" s="3344"/>
      <c r="M2" s="3344"/>
      <c r="N2" s="3344"/>
      <c r="O2" s="3344"/>
      <c r="P2" s="3344"/>
      <c r="Q2" s="3344"/>
      <c r="R2" s="3344"/>
      <c r="S2" s="3344"/>
      <c r="T2" s="3344"/>
      <c r="U2" s="3344"/>
      <c r="V2" s="3344"/>
      <c r="W2" s="3344"/>
      <c r="X2" s="3344"/>
      <c r="Y2" s="3344"/>
      <c r="Z2" s="3344"/>
      <c r="AA2" s="3344"/>
      <c r="AB2" s="3344"/>
      <c r="AC2" s="3344"/>
      <c r="AD2" s="3344"/>
      <c r="AE2" s="3344"/>
      <c r="AF2" s="3344"/>
      <c r="AG2" s="3344"/>
      <c r="AH2" s="3344"/>
      <c r="AI2" s="3344"/>
      <c r="AJ2" s="3344"/>
      <c r="AK2" s="3344"/>
      <c r="AL2" s="3344"/>
      <c r="AM2" s="3344"/>
    </row>
    <row r="3" spans="1:42" ht="17.45" customHeight="1">
      <c r="A3" s="1721"/>
      <c r="B3" s="1721"/>
      <c r="C3" s="1721"/>
      <c r="D3" s="1722"/>
      <c r="E3" s="1721"/>
      <c r="F3" s="1721"/>
      <c r="G3" s="1721"/>
      <c r="H3" s="1721"/>
      <c r="I3" s="1721"/>
      <c r="J3" s="1721"/>
      <c r="K3" s="1721"/>
      <c r="L3" s="1721"/>
      <c r="M3" s="1721"/>
      <c r="N3" s="1721"/>
      <c r="O3" s="1721"/>
      <c r="P3" s="4"/>
      <c r="Q3" s="4"/>
      <c r="R3" s="4"/>
      <c r="S3" s="4"/>
      <c r="T3" s="4"/>
      <c r="U3" s="4"/>
      <c r="V3" s="4"/>
      <c r="W3" s="4"/>
      <c r="X3" s="4"/>
      <c r="Y3" s="4"/>
      <c r="Z3" s="4"/>
      <c r="AA3" s="4"/>
      <c r="AB3" s="4"/>
      <c r="AC3" s="4"/>
      <c r="AD3" s="4"/>
      <c r="AE3" s="4"/>
      <c r="AF3" s="4"/>
      <c r="AG3" s="4"/>
      <c r="AH3" s="4"/>
      <c r="AI3" s="4"/>
      <c r="AJ3" s="4"/>
      <c r="AK3" s="3024" t="s">
        <v>9121</v>
      </c>
      <c r="AL3" s="3024"/>
      <c r="AM3" s="1721" t="s">
        <v>9</v>
      </c>
      <c r="AN3" s="1723"/>
      <c r="AO3" s="1723"/>
      <c r="AP3" s="1723"/>
    </row>
    <row r="4" spans="1:42" ht="17.45" customHeight="1">
      <c r="A4" s="3345" t="s">
        <v>2227</v>
      </c>
      <c r="B4" s="3345" t="s">
        <v>11</v>
      </c>
      <c r="C4" s="3345" t="s">
        <v>12</v>
      </c>
      <c r="D4" s="3345" t="s">
        <v>13</v>
      </c>
      <c r="E4" s="3346" t="s">
        <v>2229</v>
      </c>
      <c r="F4" s="3345" t="s">
        <v>463</v>
      </c>
      <c r="G4" s="3345" t="s">
        <v>15</v>
      </c>
      <c r="H4" s="3345" t="s">
        <v>2257</v>
      </c>
      <c r="I4" s="3345" t="s">
        <v>118</v>
      </c>
      <c r="J4" s="3345"/>
      <c r="K4" s="3345" t="s">
        <v>119</v>
      </c>
      <c r="L4" s="3345" t="s">
        <v>3842</v>
      </c>
      <c r="M4" s="3347" t="s">
        <v>116</v>
      </c>
      <c r="N4" s="3347"/>
      <c r="O4" s="3347"/>
      <c r="P4" s="3028" t="s">
        <v>9118</v>
      </c>
      <c r="Q4" s="3029"/>
      <c r="R4" s="3029"/>
      <c r="S4" s="3030"/>
      <c r="T4" s="3031" t="s">
        <v>9107</v>
      </c>
      <c r="U4" s="3032"/>
      <c r="V4" s="3031" t="s">
        <v>9108</v>
      </c>
      <c r="W4" s="3032"/>
      <c r="X4" s="3031" t="s">
        <v>9109</v>
      </c>
      <c r="Y4" s="3032"/>
      <c r="Z4" s="3035" t="s">
        <v>9119</v>
      </c>
      <c r="AA4" s="3036"/>
      <c r="AB4" s="3037"/>
      <c r="AC4" s="3035" t="s">
        <v>9120</v>
      </c>
      <c r="AD4" s="3036"/>
      <c r="AE4" s="3037"/>
      <c r="AF4" s="3041" t="s">
        <v>9110</v>
      </c>
      <c r="AG4" s="3042"/>
      <c r="AH4" s="3043"/>
      <c r="AI4" s="3025" t="s">
        <v>9111</v>
      </c>
      <c r="AJ4" s="3025" t="s">
        <v>9112</v>
      </c>
      <c r="AK4" s="3025" t="s">
        <v>9113</v>
      </c>
      <c r="AL4" s="3025" t="s">
        <v>9114</v>
      </c>
      <c r="AM4" s="3345" t="s">
        <v>16</v>
      </c>
      <c r="AN4" s="1723"/>
      <c r="AO4" s="1723"/>
      <c r="AP4" s="1723"/>
    </row>
    <row r="5" spans="1:42" ht="30.75" customHeight="1">
      <c r="A5" s="3345"/>
      <c r="B5" s="3345"/>
      <c r="C5" s="3345"/>
      <c r="D5" s="3345"/>
      <c r="E5" s="3346"/>
      <c r="F5" s="3345"/>
      <c r="G5" s="3345"/>
      <c r="H5" s="3345"/>
      <c r="I5" s="3345"/>
      <c r="J5" s="3345"/>
      <c r="K5" s="3345"/>
      <c r="L5" s="3345"/>
      <c r="M5" s="3347"/>
      <c r="N5" s="3347"/>
      <c r="O5" s="3347"/>
      <c r="P5" s="2289" t="s">
        <v>2</v>
      </c>
      <c r="Q5" s="2289" t="s">
        <v>2</v>
      </c>
      <c r="R5" s="2290" t="s">
        <v>3</v>
      </c>
      <c r="S5" s="2290" t="s">
        <v>3</v>
      </c>
      <c r="T5" s="3033"/>
      <c r="U5" s="3034"/>
      <c r="V5" s="3033"/>
      <c r="W5" s="3034"/>
      <c r="X5" s="3033"/>
      <c r="Y5" s="3034"/>
      <c r="Z5" s="3038"/>
      <c r="AA5" s="3039"/>
      <c r="AB5" s="3040"/>
      <c r="AC5" s="3038"/>
      <c r="AD5" s="3039"/>
      <c r="AE5" s="3040"/>
      <c r="AF5" s="3044"/>
      <c r="AG5" s="3045"/>
      <c r="AH5" s="3046"/>
      <c r="AI5" s="3026"/>
      <c r="AJ5" s="3026"/>
      <c r="AK5" s="3026"/>
      <c r="AL5" s="3026"/>
      <c r="AM5" s="3345"/>
      <c r="AN5" s="1723"/>
      <c r="AO5" s="1723"/>
      <c r="AP5" s="1723"/>
    </row>
    <row r="6" spans="1:42" ht="27.6" customHeight="1">
      <c r="A6" s="3345"/>
      <c r="B6" s="3345"/>
      <c r="C6" s="3345"/>
      <c r="D6" s="3345"/>
      <c r="E6" s="3346"/>
      <c r="F6" s="3345"/>
      <c r="G6" s="3345"/>
      <c r="H6" s="3345"/>
      <c r="I6" s="1724" t="s">
        <v>1</v>
      </c>
      <c r="J6" s="1724" t="s">
        <v>17</v>
      </c>
      <c r="K6" s="3345"/>
      <c r="L6" s="3345"/>
      <c r="M6" s="1725" t="s">
        <v>2</v>
      </c>
      <c r="N6" s="1725" t="s">
        <v>3</v>
      </c>
      <c r="O6" s="1725" t="s">
        <v>1</v>
      </c>
      <c r="P6" s="2289" t="s">
        <v>9115</v>
      </c>
      <c r="Q6" s="2290" t="s">
        <v>9116</v>
      </c>
      <c r="R6" s="2289" t="s">
        <v>9115</v>
      </c>
      <c r="S6" s="2290" t="s">
        <v>9116</v>
      </c>
      <c r="T6" s="2289" t="s">
        <v>2</v>
      </c>
      <c r="U6" s="2290" t="s">
        <v>3</v>
      </c>
      <c r="V6" s="2289" t="s">
        <v>2</v>
      </c>
      <c r="W6" s="2290" t="s">
        <v>3</v>
      </c>
      <c r="X6" s="2289" t="s">
        <v>2</v>
      </c>
      <c r="Y6" s="2290" t="s">
        <v>3</v>
      </c>
      <c r="Z6" s="2289" t="s">
        <v>2</v>
      </c>
      <c r="AA6" s="2290" t="s">
        <v>3</v>
      </c>
      <c r="AB6" s="2290" t="s">
        <v>1</v>
      </c>
      <c r="AC6" s="2289" t="s">
        <v>2</v>
      </c>
      <c r="AD6" s="2290" t="s">
        <v>3</v>
      </c>
      <c r="AE6" s="2290" t="s">
        <v>1</v>
      </c>
      <c r="AF6" s="2291" t="s">
        <v>9117</v>
      </c>
      <c r="AG6" s="2291" t="s">
        <v>3</v>
      </c>
      <c r="AH6" s="2291" t="s">
        <v>1</v>
      </c>
      <c r="AI6" s="3027"/>
      <c r="AJ6" s="3027"/>
      <c r="AK6" s="3027"/>
      <c r="AL6" s="3027"/>
      <c r="AM6" s="3345"/>
      <c r="AN6" s="1723"/>
      <c r="AO6" s="1723"/>
      <c r="AP6" s="1723"/>
    </row>
    <row r="7" spans="1:42">
      <c r="A7" s="1968">
        <v>1</v>
      </c>
      <c r="B7" s="1969">
        <v>2</v>
      </c>
      <c r="C7" s="1968">
        <v>3</v>
      </c>
      <c r="D7" s="1968">
        <v>4</v>
      </c>
      <c r="E7" s="1968">
        <v>5</v>
      </c>
      <c r="F7" s="1968">
        <v>6</v>
      </c>
      <c r="G7" s="1968">
        <v>7</v>
      </c>
      <c r="H7" s="1968">
        <v>8</v>
      </c>
      <c r="I7" s="1968">
        <v>9</v>
      </c>
      <c r="J7" s="1968">
        <v>10</v>
      </c>
      <c r="K7" s="1968">
        <v>11</v>
      </c>
      <c r="L7" s="1968">
        <v>12</v>
      </c>
      <c r="M7" s="1968">
        <v>13</v>
      </c>
      <c r="N7" s="1968">
        <v>14</v>
      </c>
      <c r="O7" s="1968">
        <v>15</v>
      </c>
      <c r="P7" s="2292">
        <v>16</v>
      </c>
      <c r="Q7" s="2292">
        <v>17</v>
      </c>
      <c r="R7" s="2292">
        <v>18</v>
      </c>
      <c r="S7" s="2292">
        <v>19</v>
      </c>
      <c r="T7" s="2292">
        <v>20</v>
      </c>
      <c r="U7" s="2292">
        <v>21</v>
      </c>
      <c r="V7" s="2292">
        <v>22</v>
      </c>
      <c r="W7" s="2292">
        <v>23</v>
      </c>
      <c r="X7" s="2292">
        <v>24</v>
      </c>
      <c r="Y7" s="2292">
        <v>25</v>
      </c>
      <c r="Z7" s="2292">
        <v>10</v>
      </c>
      <c r="AA7" s="2292">
        <v>11</v>
      </c>
      <c r="AB7" s="2292">
        <v>12</v>
      </c>
      <c r="AC7" s="2292">
        <v>9</v>
      </c>
      <c r="AD7" s="2292">
        <v>10</v>
      </c>
      <c r="AE7" s="2292">
        <v>11</v>
      </c>
      <c r="AF7" s="2292">
        <v>12</v>
      </c>
      <c r="AG7" s="2292">
        <v>13</v>
      </c>
      <c r="AH7" s="2292">
        <v>14</v>
      </c>
      <c r="AI7" s="2292">
        <v>15</v>
      </c>
      <c r="AJ7" s="2292">
        <v>15</v>
      </c>
      <c r="AK7" s="2292">
        <v>16</v>
      </c>
      <c r="AL7" s="2292">
        <v>17</v>
      </c>
      <c r="AM7" s="1968">
        <v>16</v>
      </c>
      <c r="AN7" s="1723"/>
      <c r="AO7" s="1723"/>
      <c r="AP7" s="1723"/>
    </row>
    <row r="8" spans="1:42">
      <c r="A8" s="1723"/>
      <c r="B8" s="1723"/>
      <c r="C8" s="1723"/>
      <c r="D8" s="1723"/>
      <c r="E8" s="1723"/>
      <c r="F8" s="1723"/>
      <c r="G8" s="1723"/>
      <c r="H8" s="1723"/>
      <c r="I8" s="1723"/>
      <c r="J8" s="1723"/>
      <c r="K8" s="1723"/>
      <c r="L8" s="1723"/>
      <c r="M8" s="1723"/>
      <c r="N8" s="1723"/>
      <c r="O8" s="1723"/>
      <c r="P8" s="1723"/>
      <c r="Q8" s="1723"/>
      <c r="R8" s="1723"/>
      <c r="S8" s="1723"/>
      <c r="T8" s="1723"/>
      <c r="U8" s="1723"/>
      <c r="V8" s="1723"/>
      <c r="W8" s="1723"/>
      <c r="X8" s="1723"/>
      <c r="Y8" s="1723"/>
      <c r="Z8" s="1723"/>
      <c r="AA8" s="1723"/>
      <c r="AB8" s="1723"/>
      <c r="AC8" s="1723"/>
      <c r="AD8" s="1723"/>
      <c r="AE8" s="1723"/>
      <c r="AF8" s="1723"/>
      <c r="AG8" s="1723"/>
      <c r="AH8" s="1723"/>
      <c r="AI8" s="1723"/>
      <c r="AJ8" s="1723"/>
      <c r="AK8" s="1723"/>
      <c r="AL8" s="1723"/>
      <c r="AM8" s="1723"/>
      <c r="AN8" s="1723"/>
      <c r="AO8" s="1723"/>
      <c r="AP8" s="1723"/>
    </row>
    <row r="9" spans="1:42" ht="47.25">
      <c r="A9" s="1721"/>
      <c r="B9" s="1721"/>
      <c r="C9" s="1970" t="s">
        <v>7042</v>
      </c>
      <c r="D9" s="1970"/>
      <c r="E9" s="1970"/>
      <c r="F9" s="1970"/>
      <c r="G9" s="1970"/>
      <c r="H9" s="1970"/>
      <c r="I9" s="1970"/>
      <c r="J9" s="1970"/>
      <c r="K9" s="1970"/>
      <c r="L9" s="1970"/>
      <c r="M9" s="1970"/>
      <c r="N9" s="1970"/>
      <c r="O9" s="1970"/>
      <c r="P9" s="1970"/>
      <c r="Q9" s="1970"/>
      <c r="R9" s="1970"/>
      <c r="S9" s="1970"/>
      <c r="T9" s="1970"/>
      <c r="U9" s="1970"/>
      <c r="V9" s="1970"/>
      <c r="W9" s="1970"/>
      <c r="X9" s="1970"/>
      <c r="Y9" s="1970"/>
      <c r="Z9" s="466"/>
      <c r="AA9" s="466"/>
      <c r="AB9" s="21"/>
      <c r="AC9" s="21"/>
      <c r="AD9" s="21"/>
      <c r="AE9" s="21"/>
      <c r="AF9" s="21"/>
      <c r="AG9" s="21"/>
      <c r="AH9" s="21"/>
      <c r="AI9" s="1970"/>
      <c r="AJ9" s="1970"/>
      <c r="AK9" s="1970"/>
      <c r="AL9" s="1970"/>
      <c r="AM9" s="1970"/>
      <c r="AN9" s="1970"/>
      <c r="AO9" s="1970"/>
      <c r="AP9" s="1970"/>
    </row>
    <row r="10" spans="1:42">
      <c r="A10" s="1223"/>
      <c r="B10" s="1223"/>
      <c r="C10" s="1729"/>
      <c r="D10" s="1223"/>
      <c r="E10" s="1223"/>
      <c r="F10" s="1730"/>
      <c r="G10" s="1218"/>
      <c r="H10" s="1730"/>
      <c r="I10" s="1730"/>
      <c r="J10" s="1730"/>
      <c r="K10" s="1730"/>
      <c r="L10" s="1730"/>
      <c r="M10" s="1218"/>
      <c r="N10" s="1731"/>
      <c r="O10" s="1218"/>
      <c r="P10" s="1218"/>
      <c r="Q10" s="1218"/>
      <c r="R10" s="1218"/>
      <c r="S10" s="1218"/>
      <c r="T10" s="1218"/>
      <c r="U10" s="1218"/>
      <c r="V10" s="1218"/>
      <c r="W10" s="1218"/>
      <c r="X10" s="1218"/>
      <c r="Y10" s="1218"/>
      <c r="Z10" s="1218"/>
      <c r="AA10" s="1218"/>
      <c r="AB10" s="1218"/>
      <c r="AC10" s="1218"/>
      <c r="AD10" s="1218"/>
      <c r="AE10" s="1218"/>
      <c r="AF10" s="1218"/>
      <c r="AG10" s="1218"/>
      <c r="AH10" s="1218"/>
      <c r="AI10" s="1218"/>
      <c r="AJ10" s="1218"/>
      <c r="AK10" s="1218"/>
      <c r="AL10" s="1218"/>
      <c r="AM10" s="1730"/>
      <c r="AN10" s="1721"/>
      <c r="AO10" s="1721"/>
      <c r="AP10" s="1723"/>
    </row>
    <row r="11" spans="1:42" ht="330.75">
      <c r="A11" s="1223">
        <v>2792</v>
      </c>
      <c r="B11" s="1737" t="s">
        <v>7043</v>
      </c>
      <c r="C11" s="1730" t="s">
        <v>7044</v>
      </c>
      <c r="D11" s="138" t="s">
        <v>29</v>
      </c>
      <c r="E11" s="138" t="s">
        <v>145</v>
      </c>
      <c r="F11" s="1265" t="s">
        <v>115</v>
      </c>
      <c r="G11" s="141">
        <v>12000</v>
      </c>
      <c r="H11" s="141">
        <v>0</v>
      </c>
      <c r="I11" s="141">
        <v>0</v>
      </c>
      <c r="J11" s="1214">
        <v>0</v>
      </c>
      <c r="K11" s="1224">
        <v>0</v>
      </c>
      <c r="L11" s="1224">
        <v>12000</v>
      </c>
      <c r="M11" s="141">
        <v>12000</v>
      </c>
      <c r="N11" s="141">
        <v>0</v>
      </c>
      <c r="O11" s="1214">
        <v>12000</v>
      </c>
      <c r="P11" s="1214"/>
      <c r="Q11" s="1214"/>
      <c r="R11" s="1214"/>
      <c r="S11" s="1214"/>
      <c r="T11" s="1214"/>
      <c r="U11" s="1214"/>
      <c r="V11" s="1214"/>
      <c r="W11" s="1214"/>
      <c r="X11" s="1214">
        <v>6897.0384999999997</v>
      </c>
      <c r="Y11" s="1214"/>
      <c r="Z11" s="466">
        <v>5102.9615000000003</v>
      </c>
      <c r="AA11" s="466">
        <v>0</v>
      </c>
      <c r="AB11" s="21">
        <v>5102.9615000000003</v>
      </c>
      <c r="AC11" s="21"/>
      <c r="AD11" s="21"/>
      <c r="AE11" s="21">
        <v>0</v>
      </c>
      <c r="AF11" s="21">
        <v>0</v>
      </c>
      <c r="AG11" s="21">
        <v>0</v>
      </c>
      <c r="AH11" s="21">
        <v>0</v>
      </c>
      <c r="AI11" s="1214"/>
      <c r="AJ11" s="138" t="s">
        <v>12862</v>
      </c>
      <c r="AK11" s="1214"/>
      <c r="AL11" s="2601">
        <v>0.25</v>
      </c>
      <c r="AM11" s="1214">
        <v>0</v>
      </c>
      <c r="AN11" s="1971"/>
      <c r="AO11" s="1971"/>
      <c r="AP11" s="1971"/>
    </row>
    <row r="12" spans="1:42">
      <c r="A12" s="1223" t="s">
        <v>2326</v>
      </c>
      <c r="B12" s="1223"/>
      <c r="C12" s="1730"/>
      <c r="D12" s="1223"/>
      <c r="E12" s="1223"/>
      <c r="F12" s="1223"/>
      <c r="G12" s="1218"/>
      <c r="H12" s="1218"/>
      <c r="I12" s="1218"/>
      <c r="J12" s="1218"/>
      <c r="K12" s="1218"/>
      <c r="L12" s="1736"/>
      <c r="M12" s="1218"/>
      <c r="N12" s="1218"/>
      <c r="O12" s="1218"/>
      <c r="P12" s="1218"/>
      <c r="Q12" s="1218"/>
      <c r="R12" s="1218"/>
      <c r="S12" s="1218"/>
      <c r="T12" s="1218"/>
      <c r="U12" s="1218"/>
      <c r="V12" s="1218"/>
      <c r="W12" s="1218"/>
      <c r="X12" s="1218"/>
      <c r="Y12" s="1218"/>
      <c r="Z12" s="1218"/>
      <c r="AA12" s="1218"/>
      <c r="AB12" s="1218"/>
      <c r="AC12" s="1218"/>
      <c r="AD12" s="1218"/>
      <c r="AE12" s="1218"/>
      <c r="AF12" s="1218"/>
      <c r="AG12" s="1218"/>
      <c r="AH12" s="1218"/>
      <c r="AI12" s="1218"/>
      <c r="AJ12" s="1218"/>
      <c r="AK12" s="1218"/>
      <c r="AL12" s="1218"/>
      <c r="AM12" s="1218"/>
      <c r="AN12" s="1735"/>
      <c r="AO12" s="1735"/>
      <c r="AP12" s="1723"/>
    </row>
    <row r="13" spans="1:42" ht="48" thickBot="1">
      <c r="A13" s="1738"/>
      <c r="B13" s="1738"/>
      <c r="C13" s="1972" t="s">
        <v>7045</v>
      </c>
      <c r="D13" s="1740"/>
      <c r="E13" s="1740"/>
      <c r="F13" s="1740"/>
      <c r="G13" s="1741">
        <v>12000</v>
      </c>
      <c r="H13" s="1741">
        <v>0</v>
      </c>
      <c r="I13" s="1741">
        <v>0</v>
      </c>
      <c r="J13" s="1741">
        <v>0</v>
      </c>
      <c r="K13" s="1741">
        <v>0</v>
      </c>
      <c r="L13" s="1741">
        <v>12000</v>
      </c>
      <c r="M13" s="1741">
        <v>12000</v>
      </c>
      <c r="N13" s="1741">
        <v>0</v>
      </c>
      <c r="O13" s="1741">
        <v>12000</v>
      </c>
      <c r="P13" s="1741">
        <v>0</v>
      </c>
      <c r="Q13" s="1741">
        <v>0</v>
      </c>
      <c r="R13" s="1741">
        <v>0</v>
      </c>
      <c r="S13" s="1741">
        <v>0</v>
      </c>
      <c r="T13" s="1741">
        <v>0</v>
      </c>
      <c r="U13" s="1741">
        <v>0</v>
      </c>
      <c r="V13" s="1741">
        <v>0</v>
      </c>
      <c r="W13" s="1741">
        <v>0</v>
      </c>
      <c r="X13" s="1741">
        <v>6897.0384999999997</v>
      </c>
      <c r="Y13" s="1741">
        <v>0</v>
      </c>
      <c r="Z13" s="1741">
        <v>5102.9615000000003</v>
      </c>
      <c r="AA13" s="1741">
        <v>0</v>
      </c>
      <c r="AB13" s="1741">
        <v>5102.9615000000003</v>
      </c>
      <c r="AC13" s="1741">
        <v>0</v>
      </c>
      <c r="AD13" s="1741">
        <v>0</v>
      </c>
      <c r="AE13" s="1741">
        <v>0</v>
      </c>
      <c r="AF13" s="1741">
        <v>0</v>
      </c>
      <c r="AG13" s="1741">
        <v>0</v>
      </c>
      <c r="AH13" s="1741">
        <v>0</v>
      </c>
      <c r="AI13" s="1741">
        <v>0</v>
      </c>
      <c r="AJ13" s="2348"/>
      <c r="AK13" s="2348"/>
      <c r="AL13" s="2348"/>
      <c r="AM13" s="1741">
        <v>0</v>
      </c>
      <c r="AN13" s="1723"/>
      <c r="AO13" s="1723"/>
      <c r="AP13" s="1723"/>
    </row>
    <row r="14" spans="1:42" ht="18.75" thickTop="1">
      <c r="A14" s="1723"/>
      <c r="B14" s="1723"/>
      <c r="C14" s="1723"/>
      <c r="D14" s="1723"/>
      <c r="E14" s="1723"/>
      <c r="F14" s="1723"/>
      <c r="G14" s="1723"/>
      <c r="H14" s="1723"/>
      <c r="I14" s="1723"/>
      <c r="J14" s="1723"/>
      <c r="K14" s="1723"/>
      <c r="L14" s="1723"/>
      <c r="M14" s="1723"/>
      <c r="N14" s="1723"/>
      <c r="O14" s="1723"/>
      <c r="P14" s="1723"/>
      <c r="Q14" s="1723"/>
      <c r="R14" s="1723"/>
      <c r="S14" s="1723"/>
      <c r="T14" s="1723"/>
      <c r="U14" s="1723"/>
      <c r="V14" s="1723"/>
      <c r="W14" s="1723"/>
      <c r="X14" s="1723"/>
      <c r="Y14" s="1723"/>
      <c r="Z14" s="1723"/>
      <c r="AA14" s="1723"/>
      <c r="AB14" s="1723"/>
      <c r="AC14" s="1723"/>
      <c r="AD14" s="1723"/>
      <c r="AE14" s="1723"/>
      <c r="AF14" s="1723"/>
      <c r="AG14" s="1723"/>
      <c r="AH14" s="1723"/>
      <c r="AI14" s="1723"/>
      <c r="AJ14" s="1723"/>
      <c r="AK14" s="1723"/>
      <c r="AL14" s="1723"/>
      <c r="AM14" s="1723"/>
      <c r="AN14" s="1723"/>
      <c r="AO14" s="1723"/>
      <c r="AP14" s="1723"/>
    </row>
    <row r="15" spans="1:42" ht="18.75">
      <c r="A15" s="1742"/>
      <c r="B15" s="1742"/>
      <c r="C15" s="1742"/>
      <c r="D15" s="1742"/>
      <c r="E15" s="1742"/>
      <c r="F15" s="1742"/>
      <c r="G15" s="1742"/>
      <c r="H15" s="1742"/>
      <c r="I15" s="1742"/>
      <c r="J15" s="1742"/>
      <c r="K15" s="1742"/>
      <c r="L15" s="1742"/>
      <c r="M15" s="1742"/>
      <c r="N15" s="1742"/>
      <c r="O15" s="1742"/>
      <c r="P15" s="1742"/>
      <c r="Q15" s="1742"/>
      <c r="R15" s="1742"/>
      <c r="S15" s="1742"/>
      <c r="T15" s="1742"/>
      <c r="U15" s="1742"/>
      <c r="V15" s="1742"/>
      <c r="W15" s="1742"/>
      <c r="X15" s="1742"/>
      <c r="Y15" s="1742"/>
      <c r="Z15" s="1742"/>
      <c r="AA15" s="1742"/>
      <c r="AB15" s="1742"/>
      <c r="AC15" s="1742"/>
      <c r="AD15" s="1742"/>
      <c r="AE15" s="1742"/>
      <c r="AF15" s="1742"/>
      <c r="AG15" s="1742"/>
      <c r="AH15" s="1742"/>
      <c r="AI15" s="1742"/>
      <c r="AJ15" s="1742"/>
      <c r="AK15" s="1742"/>
      <c r="AL15" s="1742"/>
      <c r="AM15" s="1742"/>
    </row>
    <row r="16" spans="1:42" ht="18.75">
      <c r="A16" s="1742"/>
      <c r="B16" s="1742"/>
      <c r="C16" s="1742"/>
      <c r="D16" s="1742"/>
      <c r="E16" s="1742"/>
      <c r="F16" s="1742"/>
      <c r="G16" s="1742"/>
      <c r="H16" s="1742"/>
      <c r="I16" s="1742"/>
      <c r="J16" s="1742"/>
      <c r="K16" s="1742"/>
      <c r="L16" s="1742"/>
      <c r="M16" s="1742"/>
      <c r="N16" s="1742"/>
      <c r="O16" s="1742"/>
      <c r="P16" s="1742"/>
      <c r="Q16" s="1742"/>
      <c r="R16" s="1742"/>
      <c r="S16" s="1742"/>
      <c r="T16" s="1742"/>
      <c r="U16" s="1742"/>
      <c r="V16" s="1742"/>
      <c r="W16" s="1742"/>
      <c r="X16" s="1742"/>
      <c r="Y16" s="1742"/>
      <c r="Z16" s="1742"/>
      <c r="AA16" s="1742"/>
      <c r="AB16" s="1742"/>
      <c r="AC16" s="1742"/>
      <c r="AD16" s="1742"/>
      <c r="AE16" s="1742"/>
      <c r="AF16" s="1742"/>
      <c r="AG16" s="1742"/>
      <c r="AH16" s="1742"/>
      <c r="AI16" s="1742"/>
      <c r="AJ16" s="1742"/>
      <c r="AK16" s="1742"/>
      <c r="AL16" s="1742"/>
      <c r="AM16" s="1742"/>
    </row>
  </sheetData>
  <mergeCells count="27">
    <mergeCell ref="A1:AM1"/>
    <mergeCell ref="A2:AM2"/>
    <mergeCell ref="A4:A6"/>
    <mergeCell ref="B4:B6"/>
    <mergeCell ref="C4:C6"/>
    <mergeCell ref="D4:D6"/>
    <mergeCell ref="E4:E6"/>
    <mergeCell ref="F4:F6"/>
    <mergeCell ref="G4:G6"/>
    <mergeCell ref="H4:H6"/>
    <mergeCell ref="I4:J5"/>
    <mergeCell ref="K4:K6"/>
    <mergeCell ref="L4:L6"/>
    <mergeCell ref="M4:O5"/>
    <mergeCell ref="AM4:AM6"/>
    <mergeCell ref="AK3:AL3"/>
    <mergeCell ref="P4:S4"/>
    <mergeCell ref="T4:U5"/>
    <mergeCell ref="V4:W5"/>
    <mergeCell ref="X4:Y5"/>
    <mergeCell ref="Z4:AB5"/>
    <mergeCell ref="AL4:AL6"/>
    <mergeCell ref="AC4:AE5"/>
    <mergeCell ref="AF4:AH5"/>
    <mergeCell ref="AI4:AI6"/>
    <mergeCell ref="AJ4:AJ6"/>
    <mergeCell ref="AK4:AK6"/>
  </mergeCells>
  <printOptions horizontalCentered="1"/>
  <pageMargins left="0.39370078740157483" right="0.19685039370078741" top="0.51181102362204722" bottom="0.51181102362204722" header="0.51181102362204722" footer="0.51181102362204722"/>
  <pageSetup paperSize="9" scale="55" firstPageNumber="10" orientation="landscape" useFirstPageNumber="1" r:id="rId1"/>
  <headerFooter alignWithMargins="0">
    <oddHeader>&amp;R{&amp;P}</oddHeader>
  </headerFooter>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7">
    <tabColor rgb="FFFFFF00"/>
  </sheetPr>
  <dimension ref="A1:AM23"/>
  <sheetViews>
    <sheetView zoomScale="90" zoomScaleNormal="90" zoomScaleSheetLayoutView="90" workbookViewId="0">
      <pane xSplit="3" ySplit="7" topLeftCell="W13" activePane="bottomRight" state="frozen"/>
      <selection activeCell="B13" sqref="B13"/>
      <selection pane="topRight" activeCell="B13" sqref="B13"/>
      <selection pane="bottomLeft" activeCell="B13" sqref="B13"/>
      <selection pane="bottomRight" activeCell="B13" sqref="B13"/>
    </sheetView>
  </sheetViews>
  <sheetFormatPr defaultColWidth="8" defaultRowHeight="15.75"/>
  <cols>
    <col min="1" max="1" width="5.625" style="219" customWidth="1"/>
    <col min="2" max="2" width="10.125" style="212" customWidth="1"/>
    <col min="3" max="3" width="37.5" style="219" customWidth="1"/>
    <col min="4" max="4" width="11.625" style="212" customWidth="1"/>
    <col min="5" max="5" width="9.75" style="1108" customWidth="1"/>
    <col min="6" max="6" width="8.5" style="212" customWidth="1"/>
    <col min="7" max="7" width="10" style="219" customWidth="1"/>
    <col min="8" max="10" width="8.875" style="219" customWidth="1"/>
    <col min="11" max="11" width="9.625" style="219" customWidth="1"/>
    <col min="12" max="12" width="10" style="219" customWidth="1"/>
    <col min="13" max="13" width="8.75" style="219" customWidth="1"/>
    <col min="14" max="34" width="9.375" style="219" customWidth="1"/>
    <col min="35" max="35" width="9.375" style="219" hidden="1" customWidth="1"/>
    <col min="36" max="38" width="9.375" style="219" customWidth="1"/>
    <col min="39" max="39" width="8.625" style="219" customWidth="1"/>
    <col min="40" max="16384" width="8" style="219"/>
  </cols>
  <sheetData>
    <row r="1" spans="1:39" ht="27">
      <c r="B1" s="3338" t="s">
        <v>8</v>
      </c>
      <c r="C1" s="3338"/>
      <c r="D1" s="3338"/>
      <c r="E1" s="3338"/>
      <c r="F1" s="3338"/>
      <c r="G1" s="3338"/>
      <c r="H1" s="3338"/>
      <c r="I1" s="3338"/>
      <c r="J1" s="3338"/>
      <c r="K1" s="3338"/>
      <c r="L1" s="3338"/>
      <c r="M1" s="3338"/>
      <c r="N1" s="3338"/>
      <c r="O1" s="3338"/>
      <c r="P1" s="3338"/>
      <c r="Q1" s="3338"/>
      <c r="R1" s="3338"/>
      <c r="S1" s="3338"/>
      <c r="T1" s="3338"/>
      <c r="U1" s="3338"/>
      <c r="V1" s="3338"/>
      <c r="W1" s="3338"/>
      <c r="X1" s="3338"/>
      <c r="Y1" s="3338"/>
      <c r="Z1" s="3338"/>
      <c r="AA1" s="3338"/>
      <c r="AB1" s="3338"/>
      <c r="AC1" s="3338"/>
      <c r="AD1" s="3338"/>
      <c r="AE1" s="3338"/>
      <c r="AF1" s="3338"/>
      <c r="AG1" s="3338"/>
      <c r="AH1" s="3338"/>
      <c r="AI1" s="3338"/>
      <c r="AJ1" s="3338"/>
      <c r="AK1" s="3338"/>
      <c r="AL1" s="3338"/>
      <c r="AM1" s="3338"/>
    </row>
    <row r="2" spans="1:39" ht="25.5">
      <c r="B2" s="3339" t="s">
        <v>7046</v>
      </c>
      <c r="C2" s="3339"/>
      <c r="D2" s="3339"/>
      <c r="E2" s="3339"/>
      <c r="F2" s="3339"/>
      <c r="G2" s="3339"/>
      <c r="H2" s="3339"/>
      <c r="I2" s="3339"/>
      <c r="J2" s="3339"/>
      <c r="K2" s="3339"/>
      <c r="L2" s="3339"/>
      <c r="M2" s="3339"/>
      <c r="N2" s="3339"/>
      <c r="O2" s="3339"/>
      <c r="P2" s="3339"/>
      <c r="Q2" s="3339"/>
      <c r="R2" s="3339"/>
      <c r="S2" s="3339"/>
      <c r="T2" s="3339"/>
      <c r="U2" s="3339"/>
      <c r="V2" s="3339"/>
      <c r="W2" s="3339"/>
      <c r="X2" s="3339"/>
      <c r="Y2" s="3339"/>
      <c r="Z2" s="3339"/>
      <c r="AA2" s="3339"/>
      <c r="AB2" s="3339"/>
      <c r="AC2" s="3339"/>
      <c r="AD2" s="3339"/>
      <c r="AE2" s="3339"/>
      <c r="AF2" s="3339"/>
      <c r="AG2" s="3339"/>
      <c r="AH2" s="3339"/>
      <c r="AI2" s="3339"/>
      <c r="AJ2" s="3339"/>
      <c r="AK2" s="3339"/>
      <c r="AL2" s="3339"/>
      <c r="AM2" s="3339"/>
    </row>
    <row r="3" spans="1:39">
      <c r="A3" s="676"/>
      <c r="B3" s="676"/>
      <c r="C3" s="542"/>
      <c r="D3" s="512"/>
      <c r="E3" s="676"/>
      <c r="F3" s="676"/>
      <c r="G3" s="676"/>
      <c r="H3" s="676"/>
      <c r="I3" s="676"/>
      <c r="J3" s="676"/>
      <c r="K3" s="676"/>
      <c r="L3" s="676"/>
      <c r="M3" s="676"/>
      <c r="N3" s="676"/>
      <c r="O3" s="676"/>
      <c r="P3" s="4"/>
      <c r="Q3" s="4"/>
      <c r="R3" s="4"/>
      <c r="S3" s="4"/>
      <c r="T3" s="4"/>
      <c r="U3" s="4"/>
      <c r="V3" s="4"/>
      <c r="W3" s="4"/>
      <c r="X3" s="4"/>
      <c r="Y3" s="4"/>
      <c r="Z3" s="4"/>
      <c r="AA3" s="4"/>
      <c r="AB3" s="4"/>
      <c r="AC3" s="4"/>
      <c r="AD3" s="4"/>
      <c r="AE3" s="4"/>
      <c r="AF3" s="4"/>
      <c r="AG3" s="4"/>
      <c r="AH3" s="4"/>
      <c r="AI3" s="4"/>
      <c r="AJ3" s="4"/>
      <c r="AK3" s="3024" t="s">
        <v>9121</v>
      </c>
      <c r="AL3" s="3024"/>
      <c r="AM3" s="676"/>
    </row>
    <row r="4" spans="1:39" ht="15.75" customHeight="1">
      <c r="A4" s="3246" t="s">
        <v>10</v>
      </c>
      <c r="B4" s="3246" t="s">
        <v>11</v>
      </c>
      <c r="C4" s="3246" t="s">
        <v>12</v>
      </c>
      <c r="D4" s="3246" t="s">
        <v>13</v>
      </c>
      <c r="E4" s="3256" t="s">
        <v>302</v>
      </c>
      <c r="F4" s="3246" t="s">
        <v>14</v>
      </c>
      <c r="G4" s="3246" t="s">
        <v>15</v>
      </c>
      <c r="H4" s="3246" t="s">
        <v>117</v>
      </c>
      <c r="I4" s="3241" t="s">
        <v>118</v>
      </c>
      <c r="J4" s="3242"/>
      <c r="K4" s="3241" t="s">
        <v>119</v>
      </c>
      <c r="L4" s="3246" t="s">
        <v>120</v>
      </c>
      <c r="M4" s="3249" t="s">
        <v>116</v>
      </c>
      <c r="N4" s="3249"/>
      <c r="O4" s="3250"/>
      <c r="P4" s="3028" t="s">
        <v>9118</v>
      </c>
      <c r="Q4" s="3029"/>
      <c r="R4" s="3029"/>
      <c r="S4" s="3030"/>
      <c r="T4" s="3031" t="s">
        <v>9107</v>
      </c>
      <c r="U4" s="3032"/>
      <c r="V4" s="3031" t="s">
        <v>9108</v>
      </c>
      <c r="W4" s="3032"/>
      <c r="X4" s="3031" t="s">
        <v>9109</v>
      </c>
      <c r="Y4" s="3032"/>
      <c r="Z4" s="3035" t="s">
        <v>9119</v>
      </c>
      <c r="AA4" s="3036"/>
      <c r="AB4" s="3037"/>
      <c r="AC4" s="3035" t="s">
        <v>9120</v>
      </c>
      <c r="AD4" s="3036"/>
      <c r="AE4" s="3037"/>
      <c r="AF4" s="3041" t="s">
        <v>9110</v>
      </c>
      <c r="AG4" s="3042"/>
      <c r="AH4" s="3043"/>
      <c r="AI4" s="3025" t="s">
        <v>9111</v>
      </c>
      <c r="AJ4" s="3025" t="s">
        <v>9112</v>
      </c>
      <c r="AK4" s="3025" t="s">
        <v>9113</v>
      </c>
      <c r="AL4" s="3025" t="s">
        <v>9114</v>
      </c>
      <c r="AM4" s="3246" t="s">
        <v>16</v>
      </c>
    </row>
    <row r="5" spans="1:39" ht="30" customHeight="1">
      <c r="A5" s="3247"/>
      <c r="B5" s="3247"/>
      <c r="C5" s="3247"/>
      <c r="D5" s="3247"/>
      <c r="E5" s="3247"/>
      <c r="F5" s="3247"/>
      <c r="G5" s="3247"/>
      <c r="H5" s="3247"/>
      <c r="I5" s="3243"/>
      <c r="J5" s="3244"/>
      <c r="K5" s="3245"/>
      <c r="L5" s="3247"/>
      <c r="M5" s="3251"/>
      <c r="N5" s="3251"/>
      <c r="O5" s="3252"/>
      <c r="P5" s="2289" t="s">
        <v>2</v>
      </c>
      <c r="Q5" s="2289" t="s">
        <v>2</v>
      </c>
      <c r="R5" s="2290" t="s">
        <v>3</v>
      </c>
      <c r="S5" s="2290" t="s">
        <v>3</v>
      </c>
      <c r="T5" s="3033"/>
      <c r="U5" s="3034"/>
      <c r="V5" s="3033"/>
      <c r="W5" s="3034"/>
      <c r="X5" s="3033"/>
      <c r="Y5" s="3034"/>
      <c r="Z5" s="3038"/>
      <c r="AA5" s="3039"/>
      <c r="AB5" s="3040"/>
      <c r="AC5" s="3038"/>
      <c r="AD5" s="3039"/>
      <c r="AE5" s="3040"/>
      <c r="AF5" s="3044"/>
      <c r="AG5" s="3045"/>
      <c r="AH5" s="3046"/>
      <c r="AI5" s="3026"/>
      <c r="AJ5" s="3026"/>
      <c r="AK5" s="3026"/>
      <c r="AL5" s="3026"/>
      <c r="AM5" s="3247"/>
    </row>
    <row r="6" spans="1:39" ht="19.5" customHeight="1">
      <c r="A6" s="3248"/>
      <c r="B6" s="3248"/>
      <c r="C6" s="3248"/>
      <c r="D6" s="3248"/>
      <c r="E6" s="3248"/>
      <c r="F6" s="3248"/>
      <c r="G6" s="3248"/>
      <c r="H6" s="3248"/>
      <c r="I6" s="1021" t="s">
        <v>1</v>
      </c>
      <c r="J6" s="1022" t="s">
        <v>17</v>
      </c>
      <c r="K6" s="3243"/>
      <c r="L6" s="3248"/>
      <c r="M6" s="1023" t="s">
        <v>2</v>
      </c>
      <c r="N6" s="1024" t="s">
        <v>3</v>
      </c>
      <c r="O6" s="1024" t="s">
        <v>1</v>
      </c>
      <c r="P6" s="2289" t="s">
        <v>9115</v>
      </c>
      <c r="Q6" s="2290" t="s">
        <v>9116</v>
      </c>
      <c r="R6" s="2289" t="s">
        <v>9115</v>
      </c>
      <c r="S6" s="2290" t="s">
        <v>9116</v>
      </c>
      <c r="T6" s="2289" t="s">
        <v>2</v>
      </c>
      <c r="U6" s="2290" t="s">
        <v>3</v>
      </c>
      <c r="V6" s="2289" t="s">
        <v>2</v>
      </c>
      <c r="W6" s="2290" t="s">
        <v>3</v>
      </c>
      <c r="X6" s="2289" t="s">
        <v>2</v>
      </c>
      <c r="Y6" s="2290" t="s">
        <v>3</v>
      </c>
      <c r="Z6" s="2289" t="s">
        <v>2</v>
      </c>
      <c r="AA6" s="2290" t="s">
        <v>3</v>
      </c>
      <c r="AB6" s="2290" t="s">
        <v>1</v>
      </c>
      <c r="AC6" s="2289" t="s">
        <v>2</v>
      </c>
      <c r="AD6" s="2290" t="s">
        <v>3</v>
      </c>
      <c r="AE6" s="2290" t="s">
        <v>1</v>
      </c>
      <c r="AF6" s="2291" t="s">
        <v>9117</v>
      </c>
      <c r="AG6" s="2291" t="s">
        <v>3</v>
      </c>
      <c r="AH6" s="2291" t="s">
        <v>1</v>
      </c>
      <c r="AI6" s="3027"/>
      <c r="AJ6" s="3027"/>
      <c r="AK6" s="3027"/>
      <c r="AL6" s="3027"/>
      <c r="AM6" s="3248"/>
    </row>
    <row r="7" spans="1:39">
      <c r="A7" s="1024">
        <v>1</v>
      </c>
      <c r="B7" s="1749">
        <v>2</v>
      </c>
      <c r="C7" s="1973">
        <v>3</v>
      </c>
      <c r="D7" s="1025">
        <v>4</v>
      </c>
      <c r="E7" s="1024">
        <v>5</v>
      </c>
      <c r="F7" s="1023">
        <v>6</v>
      </c>
      <c r="G7" s="1023">
        <v>7</v>
      </c>
      <c r="H7" s="1023">
        <v>8</v>
      </c>
      <c r="I7" s="1025">
        <v>9</v>
      </c>
      <c r="J7" s="1024">
        <v>10</v>
      </c>
      <c r="K7" s="1023">
        <v>11</v>
      </c>
      <c r="L7" s="1024">
        <v>12</v>
      </c>
      <c r="M7" s="1024">
        <v>13</v>
      </c>
      <c r="N7" s="1024">
        <v>14</v>
      </c>
      <c r="O7" s="1024">
        <v>15</v>
      </c>
      <c r="P7" s="2292">
        <v>16</v>
      </c>
      <c r="Q7" s="2292">
        <v>17</v>
      </c>
      <c r="R7" s="2292">
        <v>18</v>
      </c>
      <c r="S7" s="2292">
        <v>19</v>
      </c>
      <c r="T7" s="2292">
        <v>20</v>
      </c>
      <c r="U7" s="2292">
        <v>21</v>
      </c>
      <c r="V7" s="2292">
        <v>22</v>
      </c>
      <c r="W7" s="2292">
        <v>23</v>
      </c>
      <c r="X7" s="2292">
        <v>24</v>
      </c>
      <c r="Y7" s="2292">
        <v>25</v>
      </c>
      <c r="Z7" s="2292">
        <v>10</v>
      </c>
      <c r="AA7" s="2292">
        <v>11</v>
      </c>
      <c r="AB7" s="2292">
        <v>12</v>
      </c>
      <c r="AC7" s="2292">
        <v>9</v>
      </c>
      <c r="AD7" s="2292">
        <v>10</v>
      </c>
      <c r="AE7" s="2292">
        <v>11</v>
      </c>
      <c r="AF7" s="2292">
        <v>12</v>
      </c>
      <c r="AG7" s="2292">
        <v>13</v>
      </c>
      <c r="AH7" s="2292">
        <v>14</v>
      </c>
      <c r="AI7" s="2292">
        <v>15</v>
      </c>
      <c r="AJ7" s="2292">
        <v>15</v>
      </c>
      <c r="AK7" s="2292">
        <v>16</v>
      </c>
      <c r="AL7" s="2292">
        <v>17</v>
      </c>
      <c r="AM7" s="1024">
        <v>16</v>
      </c>
    </row>
    <row r="8" spans="1:39">
      <c r="A8" s="1126"/>
      <c r="C8" s="1126"/>
      <c r="D8" s="1126"/>
      <c r="E8" s="1974"/>
      <c r="F8" s="1126"/>
      <c r="G8" s="1126"/>
      <c r="H8" s="1126"/>
      <c r="I8" s="1126"/>
      <c r="J8" s="1126"/>
      <c r="K8" s="1126"/>
      <c r="L8" s="1126"/>
      <c r="M8" s="1126"/>
      <c r="N8" s="1126"/>
      <c r="O8" s="1126"/>
      <c r="P8" s="1126"/>
      <c r="Q8" s="1126"/>
      <c r="R8" s="1126"/>
      <c r="S8" s="1126"/>
      <c r="T8" s="1126"/>
      <c r="U8" s="1126"/>
      <c r="V8" s="1126"/>
      <c r="W8" s="1126"/>
      <c r="X8" s="1126"/>
      <c r="Y8" s="1126"/>
      <c r="Z8" s="1126"/>
      <c r="AA8" s="1126"/>
      <c r="AB8" s="1126"/>
      <c r="AC8" s="1126"/>
      <c r="AD8" s="1126"/>
      <c r="AE8" s="1126"/>
      <c r="AF8" s="1126"/>
      <c r="AG8" s="1126"/>
      <c r="AH8" s="1126"/>
      <c r="AI8" s="1126"/>
      <c r="AJ8" s="1126"/>
      <c r="AK8" s="1126"/>
      <c r="AL8" s="1126"/>
      <c r="AM8" s="1126"/>
    </row>
    <row r="9" spans="1:39" s="1039" customFormat="1" ht="18" customHeight="1">
      <c r="A9" s="274"/>
      <c r="B9" s="274"/>
      <c r="C9" s="1975" t="s">
        <v>7047</v>
      </c>
      <c r="D9" s="274"/>
      <c r="E9" s="1974"/>
      <c r="F9" s="274"/>
      <c r="G9" s="274"/>
      <c r="H9" s="274"/>
      <c r="I9" s="274"/>
      <c r="J9" s="274"/>
      <c r="K9" s="274"/>
      <c r="L9" s="274"/>
      <c r="M9" s="274"/>
      <c r="N9" s="274"/>
      <c r="O9" s="274"/>
      <c r="P9" s="274"/>
      <c r="Q9" s="274"/>
      <c r="R9" s="274"/>
      <c r="S9" s="274"/>
      <c r="T9" s="274"/>
      <c r="U9" s="274"/>
      <c r="V9" s="274"/>
      <c r="W9" s="274"/>
      <c r="X9" s="274"/>
      <c r="Y9" s="274"/>
      <c r="Z9" s="274"/>
      <c r="AA9" s="274"/>
      <c r="AB9" s="274"/>
      <c r="AC9" s="274"/>
      <c r="AD9" s="274"/>
      <c r="AE9" s="274"/>
      <c r="AF9" s="274"/>
      <c r="AG9" s="274"/>
      <c r="AH9" s="274"/>
      <c r="AI9" s="274"/>
      <c r="AJ9" s="274"/>
      <c r="AK9" s="274"/>
      <c r="AL9" s="274"/>
      <c r="AM9" s="274"/>
    </row>
    <row r="10" spans="1:39" s="1039" customFormat="1">
      <c r="A10" s="274"/>
      <c r="B10" s="274"/>
      <c r="C10" s="1101"/>
      <c r="D10" s="274"/>
      <c r="E10" s="1974"/>
      <c r="F10" s="274"/>
      <c r="G10" s="274"/>
      <c r="H10" s="274"/>
      <c r="I10" s="274"/>
      <c r="J10" s="274"/>
      <c r="K10" s="274"/>
      <c r="L10" s="274"/>
      <c r="M10" s="274"/>
      <c r="N10" s="274"/>
      <c r="O10" s="274"/>
      <c r="P10" s="274"/>
      <c r="Q10" s="274"/>
      <c r="R10" s="274"/>
      <c r="S10" s="274"/>
      <c r="T10" s="274"/>
      <c r="U10" s="274"/>
      <c r="V10" s="274"/>
      <c r="W10" s="274"/>
      <c r="X10" s="274"/>
      <c r="Y10" s="274"/>
      <c r="Z10" s="274"/>
      <c r="AA10" s="274"/>
      <c r="AB10" s="274"/>
      <c r="AC10" s="274"/>
      <c r="AD10" s="274"/>
      <c r="AE10" s="274"/>
      <c r="AF10" s="274"/>
      <c r="AG10" s="274"/>
      <c r="AH10" s="274"/>
      <c r="AI10" s="274"/>
      <c r="AJ10" s="274"/>
      <c r="AK10" s="274"/>
      <c r="AL10" s="274"/>
      <c r="AM10" s="274"/>
    </row>
    <row r="11" spans="1:39" s="1039" customFormat="1" ht="31.5">
      <c r="A11" s="1102">
        <v>2793</v>
      </c>
      <c r="B11" s="1131" t="s">
        <v>7048</v>
      </c>
      <c r="C11" s="1976" t="s">
        <v>7049</v>
      </c>
      <c r="D11" s="216" t="s">
        <v>359</v>
      </c>
      <c r="E11" s="1977" t="s">
        <v>6276</v>
      </c>
      <c r="F11" s="1978" t="s">
        <v>26</v>
      </c>
      <c r="G11" s="1979">
        <v>29.5</v>
      </c>
      <c r="H11" s="215">
        <v>0</v>
      </c>
      <c r="I11" s="215">
        <v>22.626999999999999</v>
      </c>
      <c r="J11" s="215">
        <v>0</v>
      </c>
      <c r="K11" s="1980">
        <v>22.626999999999999</v>
      </c>
      <c r="L11" s="1980">
        <v>6.8730000000000011</v>
      </c>
      <c r="M11" s="215">
        <v>0</v>
      </c>
      <c r="N11" s="997">
        <v>6.8730000000000002</v>
      </c>
      <c r="O11" s="215">
        <v>6.8730000000000002</v>
      </c>
      <c r="P11" s="215"/>
      <c r="Q11" s="215"/>
      <c r="R11" s="215"/>
      <c r="S11" s="215"/>
      <c r="T11" s="215"/>
      <c r="U11" s="215"/>
      <c r="V11" s="215"/>
      <c r="W11" s="215"/>
      <c r="X11" s="215"/>
      <c r="Y11" s="215"/>
      <c r="Z11" s="466">
        <v>0</v>
      </c>
      <c r="AA11" s="466">
        <v>6.8730000000000002</v>
      </c>
      <c r="AB11" s="21">
        <v>6.8730000000000002</v>
      </c>
      <c r="AC11" s="21"/>
      <c r="AD11" s="21">
        <v>6.8730000000000002</v>
      </c>
      <c r="AE11" s="21">
        <v>6.8730000000000002</v>
      </c>
      <c r="AF11" s="21">
        <v>0</v>
      </c>
      <c r="AG11" s="21">
        <v>6.3575020000000002</v>
      </c>
      <c r="AH11" s="21">
        <v>6.3575020000000002</v>
      </c>
      <c r="AI11" s="215"/>
      <c r="AJ11" s="215"/>
      <c r="AK11" s="215" t="s">
        <v>9406</v>
      </c>
      <c r="AL11" s="2601">
        <v>1</v>
      </c>
      <c r="AM11" s="215">
        <v>0</v>
      </c>
    </row>
    <row r="12" spans="1:39" s="1039" customFormat="1" ht="94.5">
      <c r="A12" s="467">
        <v>2794</v>
      </c>
      <c r="B12" s="1131" t="s">
        <v>7050</v>
      </c>
      <c r="C12" s="219" t="s">
        <v>7051</v>
      </c>
      <c r="D12" s="216" t="s">
        <v>55</v>
      </c>
      <c r="E12" s="1977" t="s">
        <v>7052</v>
      </c>
      <c r="F12" s="996" t="s">
        <v>115</v>
      </c>
      <c r="G12" s="1979">
        <v>233.529</v>
      </c>
      <c r="H12" s="215">
        <v>0</v>
      </c>
      <c r="I12" s="215">
        <v>0</v>
      </c>
      <c r="J12" s="215">
        <v>0</v>
      </c>
      <c r="K12" s="1980">
        <v>0</v>
      </c>
      <c r="L12" s="1980">
        <v>233.529</v>
      </c>
      <c r="M12" s="215">
        <v>0</v>
      </c>
      <c r="N12" s="997">
        <v>181.50200000000001</v>
      </c>
      <c r="O12" s="215">
        <v>181.50200000000001</v>
      </c>
      <c r="P12" s="215"/>
      <c r="Q12" s="215"/>
      <c r="R12" s="215"/>
      <c r="S12" s="215"/>
      <c r="T12" s="215"/>
      <c r="U12" s="215"/>
      <c r="V12" s="215"/>
      <c r="W12" s="215"/>
      <c r="X12" s="215"/>
      <c r="Y12" s="215"/>
      <c r="Z12" s="466">
        <v>0</v>
      </c>
      <c r="AA12" s="466">
        <v>181.50200000000001</v>
      </c>
      <c r="AB12" s="21">
        <v>181.50200000000001</v>
      </c>
      <c r="AC12" s="21"/>
      <c r="AD12" s="21">
        <v>181.50200000000001</v>
      </c>
      <c r="AE12" s="21">
        <v>181.50200000000001</v>
      </c>
      <c r="AF12" s="21">
        <v>0</v>
      </c>
      <c r="AG12" s="21">
        <v>114.367907</v>
      </c>
      <c r="AH12" s="21">
        <v>114.367907</v>
      </c>
      <c r="AI12" s="215"/>
      <c r="AJ12" s="215"/>
      <c r="AK12" s="215" t="s">
        <v>10388</v>
      </c>
      <c r="AL12" s="2601">
        <v>0.25</v>
      </c>
      <c r="AM12" s="215">
        <v>0</v>
      </c>
    </row>
    <row r="13" spans="1:39" s="1039" customFormat="1" ht="63">
      <c r="A13" s="467">
        <v>2795</v>
      </c>
      <c r="B13" s="1131" t="s">
        <v>7053</v>
      </c>
      <c r="C13" s="1981" t="s">
        <v>7054</v>
      </c>
      <c r="D13" s="216" t="s">
        <v>29</v>
      </c>
      <c r="E13" s="1977" t="s">
        <v>3312</v>
      </c>
      <c r="F13" s="1978" t="s">
        <v>26</v>
      </c>
      <c r="G13" s="1979">
        <v>112.625</v>
      </c>
      <c r="H13" s="215">
        <v>0</v>
      </c>
      <c r="I13" s="215">
        <v>0</v>
      </c>
      <c r="J13" s="215">
        <v>0</v>
      </c>
      <c r="K13" s="1980">
        <v>0</v>
      </c>
      <c r="L13" s="1980">
        <v>112.625</v>
      </c>
      <c r="M13" s="215">
        <v>0</v>
      </c>
      <c r="N13" s="1979">
        <v>112.625</v>
      </c>
      <c r="O13" s="215">
        <v>112.625</v>
      </c>
      <c r="P13" s="215"/>
      <c r="Q13" s="215"/>
      <c r="R13" s="215"/>
      <c r="S13" s="215"/>
      <c r="T13" s="215"/>
      <c r="U13" s="215"/>
      <c r="V13" s="215"/>
      <c r="W13" s="215"/>
      <c r="X13" s="215"/>
      <c r="Y13" s="215"/>
      <c r="Z13" s="466">
        <v>0</v>
      </c>
      <c r="AA13" s="466">
        <v>112.625</v>
      </c>
      <c r="AB13" s="21">
        <v>112.625</v>
      </c>
      <c r="AC13" s="21"/>
      <c r="AD13" s="21">
        <v>75.944999999999993</v>
      </c>
      <c r="AE13" s="21">
        <v>75.944999999999993</v>
      </c>
      <c r="AF13" s="21">
        <v>0</v>
      </c>
      <c r="AG13" s="21">
        <v>51.035724999999999</v>
      </c>
      <c r="AH13" s="21">
        <v>51.035724999999999</v>
      </c>
      <c r="AI13" s="215"/>
      <c r="AJ13" s="215"/>
      <c r="AK13" s="215" t="s">
        <v>10377</v>
      </c>
      <c r="AL13" s="2601">
        <v>0.5</v>
      </c>
      <c r="AM13" s="215">
        <v>0</v>
      </c>
    </row>
    <row r="14" spans="1:39" s="1986" customFormat="1">
      <c r="A14" s="467" t="s">
        <v>300</v>
      </c>
      <c r="B14" s="1108"/>
      <c r="C14" s="1982" t="s">
        <v>7055</v>
      </c>
      <c r="D14" s="1983"/>
      <c r="E14" s="1984"/>
      <c r="F14" s="1985"/>
      <c r="G14" s="1827">
        <v>375.654</v>
      </c>
      <c r="H14" s="1827">
        <v>0</v>
      </c>
      <c r="I14" s="1827">
        <v>22.626999999999999</v>
      </c>
      <c r="J14" s="1827">
        <v>0</v>
      </c>
      <c r="K14" s="1827">
        <v>22.626999999999999</v>
      </c>
      <c r="L14" s="1827">
        <v>353.02699999999999</v>
      </c>
      <c r="M14" s="1827">
        <v>0</v>
      </c>
      <c r="N14" s="1827">
        <v>301</v>
      </c>
      <c r="O14" s="1827">
        <v>301</v>
      </c>
      <c r="P14" s="1827">
        <v>0</v>
      </c>
      <c r="Q14" s="1827">
        <v>0</v>
      </c>
      <c r="R14" s="1827">
        <v>0</v>
      </c>
      <c r="S14" s="1827">
        <v>0</v>
      </c>
      <c r="T14" s="1827">
        <v>0</v>
      </c>
      <c r="U14" s="1827">
        <v>0</v>
      </c>
      <c r="V14" s="1827">
        <v>0</v>
      </c>
      <c r="W14" s="1827">
        <v>0</v>
      </c>
      <c r="X14" s="1827">
        <v>0</v>
      </c>
      <c r="Y14" s="1827">
        <v>0</v>
      </c>
      <c r="Z14" s="1827">
        <v>0</v>
      </c>
      <c r="AA14" s="1827">
        <v>301</v>
      </c>
      <c r="AB14" s="1827">
        <v>301</v>
      </c>
      <c r="AC14" s="1827">
        <v>0</v>
      </c>
      <c r="AD14" s="1827">
        <v>264.32</v>
      </c>
      <c r="AE14" s="1827">
        <v>264.32</v>
      </c>
      <c r="AF14" s="1827">
        <v>0</v>
      </c>
      <c r="AG14" s="1827">
        <v>171.761134</v>
      </c>
      <c r="AH14" s="1827">
        <v>171.761134</v>
      </c>
      <c r="AI14" s="1827">
        <v>0</v>
      </c>
      <c r="AJ14" s="2351"/>
      <c r="AK14" s="2351"/>
      <c r="AL14" s="2351"/>
      <c r="AM14" s="1827">
        <v>0</v>
      </c>
    </row>
    <row r="15" spans="1:39" s="1986" customFormat="1">
      <c r="A15" s="467" t="s">
        <v>300</v>
      </c>
      <c r="B15" s="1108"/>
      <c r="C15" s="1987"/>
      <c r="D15" s="1988"/>
      <c r="E15" s="1989"/>
      <c r="G15" s="1682"/>
      <c r="H15" s="1682"/>
      <c r="I15" s="1682"/>
      <c r="J15" s="1682"/>
      <c r="K15" s="1682"/>
      <c r="L15" s="1682"/>
      <c r="M15" s="1682"/>
      <c r="N15" s="1682"/>
      <c r="O15" s="1682"/>
      <c r="P15" s="1682"/>
      <c r="Q15" s="1682"/>
      <c r="R15" s="1682"/>
      <c r="S15" s="1682"/>
      <c r="T15" s="1682"/>
      <c r="U15" s="1682"/>
      <c r="V15" s="1682"/>
      <c r="W15" s="1682"/>
      <c r="X15" s="1682"/>
      <c r="Y15" s="1682"/>
      <c r="Z15" s="1682"/>
      <c r="AA15" s="1682"/>
      <c r="AB15" s="1682"/>
      <c r="AC15" s="1682"/>
      <c r="AD15" s="1682"/>
      <c r="AE15" s="1682"/>
      <c r="AF15" s="1682"/>
      <c r="AG15" s="1682"/>
      <c r="AH15" s="1682"/>
      <c r="AI15" s="1682"/>
      <c r="AJ15" s="1682"/>
      <c r="AK15" s="1682"/>
      <c r="AL15" s="1682"/>
      <c r="AM15" s="1682"/>
    </row>
    <row r="16" spans="1:39" s="1986" customFormat="1">
      <c r="A16" s="467" t="s">
        <v>300</v>
      </c>
      <c r="B16" s="1108"/>
      <c r="C16" s="1101" t="s">
        <v>7056</v>
      </c>
      <c r="D16" s="1990"/>
      <c r="E16" s="1989"/>
      <c r="G16" s="1682"/>
      <c r="H16" s="1682"/>
      <c r="I16" s="1682"/>
      <c r="J16" s="1682"/>
      <c r="K16" s="1682"/>
      <c r="L16" s="1682"/>
      <c r="M16" s="1682"/>
      <c r="N16" s="1682"/>
      <c r="O16" s="1682"/>
      <c r="P16" s="1682"/>
      <c r="Q16" s="1682"/>
      <c r="R16" s="1682"/>
      <c r="S16" s="1682"/>
      <c r="T16" s="1682"/>
      <c r="U16" s="1682"/>
      <c r="V16" s="1682"/>
      <c r="W16" s="1682"/>
      <c r="X16" s="1682"/>
      <c r="Y16" s="1682"/>
      <c r="Z16" s="1682"/>
      <c r="AA16" s="1682"/>
      <c r="AB16" s="1682"/>
      <c r="AC16" s="1682"/>
      <c r="AD16" s="1682"/>
      <c r="AE16" s="1682"/>
      <c r="AF16" s="1682"/>
      <c r="AG16" s="1682"/>
      <c r="AH16" s="1682"/>
      <c r="AI16" s="1682"/>
      <c r="AJ16" s="1682"/>
      <c r="AK16" s="1682"/>
      <c r="AL16" s="1682"/>
      <c r="AM16" s="1682"/>
    </row>
    <row r="17" spans="1:39">
      <c r="A17" s="467" t="s">
        <v>300</v>
      </c>
    </row>
    <row r="18" spans="1:39" s="1986" customFormat="1" ht="78.75">
      <c r="A18" s="467">
        <v>2796</v>
      </c>
      <c r="B18" s="1131" t="s">
        <v>7057</v>
      </c>
      <c r="C18" s="219" t="s">
        <v>7058</v>
      </c>
      <c r="D18" s="1977" t="s">
        <v>7059</v>
      </c>
      <c r="E18" s="1977" t="s">
        <v>145</v>
      </c>
      <c r="F18" s="996" t="s">
        <v>114</v>
      </c>
      <c r="G18" s="1979">
        <v>1250</v>
      </c>
      <c r="H18" s="215">
        <v>0</v>
      </c>
      <c r="I18" s="215">
        <v>0</v>
      </c>
      <c r="J18" s="215">
        <v>0</v>
      </c>
      <c r="K18" s="1980">
        <v>0</v>
      </c>
      <c r="L18" s="1980">
        <v>1250</v>
      </c>
      <c r="M18" s="215">
        <v>0</v>
      </c>
      <c r="N18" s="997">
        <v>500</v>
      </c>
      <c r="O18" s="215">
        <v>500</v>
      </c>
      <c r="P18" s="215"/>
      <c r="Q18" s="215"/>
      <c r="R18" s="215"/>
      <c r="S18" s="215"/>
      <c r="T18" s="215"/>
      <c r="U18" s="215"/>
      <c r="V18" s="215"/>
      <c r="W18" s="215"/>
      <c r="X18" s="215"/>
      <c r="Y18" s="215"/>
      <c r="Z18" s="466">
        <v>0</v>
      </c>
      <c r="AA18" s="466">
        <v>500</v>
      </c>
      <c r="AB18" s="21">
        <v>500</v>
      </c>
      <c r="AC18" s="21"/>
      <c r="AD18" s="21"/>
      <c r="AE18" s="21">
        <v>0</v>
      </c>
      <c r="AF18" s="21">
        <v>0</v>
      </c>
      <c r="AG18" s="21">
        <v>0</v>
      </c>
      <c r="AH18" s="21">
        <v>0</v>
      </c>
      <c r="AI18" s="215"/>
      <c r="AJ18" s="1977" t="s">
        <v>145</v>
      </c>
      <c r="AK18" s="215"/>
      <c r="AL18" s="2601">
        <v>0.25</v>
      </c>
      <c r="AM18" s="215">
        <v>0</v>
      </c>
    </row>
    <row r="19" spans="1:39" s="1986" customFormat="1">
      <c r="A19" s="1045" t="s">
        <v>300</v>
      </c>
      <c r="B19" s="1991"/>
      <c r="C19" s="1992" t="s">
        <v>7060</v>
      </c>
      <c r="D19" s="1993"/>
      <c r="E19" s="1994"/>
      <c r="F19" s="1995"/>
      <c r="G19" s="1827">
        <v>1250</v>
      </c>
      <c r="H19" s="1827">
        <v>0</v>
      </c>
      <c r="I19" s="1827">
        <v>0</v>
      </c>
      <c r="J19" s="1827">
        <v>0</v>
      </c>
      <c r="K19" s="1827">
        <v>0</v>
      </c>
      <c r="L19" s="1827">
        <v>1250</v>
      </c>
      <c r="M19" s="1827">
        <v>0</v>
      </c>
      <c r="N19" s="1827">
        <v>500</v>
      </c>
      <c r="O19" s="1827">
        <v>500</v>
      </c>
      <c r="P19" s="1827">
        <v>0</v>
      </c>
      <c r="Q19" s="1827">
        <v>0</v>
      </c>
      <c r="R19" s="1827">
        <v>0</v>
      </c>
      <c r="S19" s="1827">
        <v>0</v>
      </c>
      <c r="T19" s="1827">
        <v>0</v>
      </c>
      <c r="U19" s="1827">
        <v>0</v>
      </c>
      <c r="V19" s="1827">
        <v>0</v>
      </c>
      <c r="W19" s="1827">
        <v>0</v>
      </c>
      <c r="X19" s="1827">
        <v>0</v>
      </c>
      <c r="Y19" s="1827">
        <v>0</v>
      </c>
      <c r="Z19" s="1827">
        <v>0</v>
      </c>
      <c r="AA19" s="1827">
        <v>500</v>
      </c>
      <c r="AB19" s="1827">
        <v>500</v>
      </c>
      <c r="AC19" s="1827">
        <v>0</v>
      </c>
      <c r="AD19" s="1827">
        <v>0</v>
      </c>
      <c r="AE19" s="1827">
        <v>0</v>
      </c>
      <c r="AF19" s="1827">
        <v>0</v>
      </c>
      <c r="AG19" s="1827">
        <v>0</v>
      </c>
      <c r="AH19" s="1827">
        <v>0</v>
      </c>
      <c r="AI19" s="1827">
        <v>0</v>
      </c>
      <c r="AJ19" s="2351"/>
      <c r="AK19" s="2351"/>
      <c r="AL19" s="2351"/>
      <c r="AM19" s="1827">
        <v>0</v>
      </c>
    </row>
    <row r="20" spans="1:39" s="1986" customFormat="1">
      <c r="A20" s="1045" t="s">
        <v>300</v>
      </c>
      <c r="B20" s="1991"/>
      <c r="C20" s="1992" t="s">
        <v>7061</v>
      </c>
      <c r="D20" s="1993"/>
      <c r="E20" s="1994"/>
      <c r="F20" s="1995"/>
      <c r="G20" s="1827">
        <v>375.654</v>
      </c>
      <c r="H20" s="1827">
        <v>0</v>
      </c>
      <c r="I20" s="1827">
        <v>22.626999999999999</v>
      </c>
      <c r="J20" s="1827">
        <v>0</v>
      </c>
      <c r="K20" s="1827">
        <v>22.626999999999999</v>
      </c>
      <c r="L20" s="1827">
        <v>353.02699999999999</v>
      </c>
      <c r="M20" s="1827">
        <v>0</v>
      </c>
      <c r="N20" s="1827">
        <v>301</v>
      </c>
      <c r="O20" s="1827">
        <v>301</v>
      </c>
      <c r="P20" s="1827">
        <v>0</v>
      </c>
      <c r="Q20" s="1827">
        <v>0</v>
      </c>
      <c r="R20" s="1827">
        <v>0</v>
      </c>
      <c r="S20" s="1827">
        <v>0</v>
      </c>
      <c r="T20" s="1827">
        <v>0</v>
      </c>
      <c r="U20" s="1827">
        <v>0</v>
      </c>
      <c r="V20" s="1827">
        <v>0</v>
      </c>
      <c r="W20" s="1827">
        <v>0</v>
      </c>
      <c r="X20" s="1827">
        <v>0</v>
      </c>
      <c r="Y20" s="1827">
        <v>0</v>
      </c>
      <c r="Z20" s="1827">
        <v>0</v>
      </c>
      <c r="AA20" s="1827">
        <v>301</v>
      </c>
      <c r="AB20" s="1827">
        <v>301</v>
      </c>
      <c r="AC20" s="1827">
        <v>0</v>
      </c>
      <c r="AD20" s="1827">
        <v>264.32</v>
      </c>
      <c r="AE20" s="1827">
        <v>264.32</v>
      </c>
      <c r="AF20" s="1827">
        <v>0</v>
      </c>
      <c r="AG20" s="1827">
        <v>171.761134</v>
      </c>
      <c r="AH20" s="1827">
        <v>171.761134</v>
      </c>
      <c r="AI20" s="1827">
        <v>0</v>
      </c>
      <c r="AJ20" s="2351"/>
      <c r="AK20" s="2351"/>
      <c r="AL20" s="2351"/>
      <c r="AM20" s="1827">
        <v>0</v>
      </c>
    </row>
    <row r="21" spans="1:39" s="1986" customFormat="1">
      <c r="C21" s="1992" t="s">
        <v>7062</v>
      </c>
      <c r="D21" s="1993"/>
      <c r="E21" s="1994"/>
      <c r="F21" s="1995"/>
      <c r="G21" s="1827">
        <v>1625.654</v>
      </c>
      <c r="H21" s="1827">
        <v>0</v>
      </c>
      <c r="I21" s="1827">
        <v>22.626999999999999</v>
      </c>
      <c r="J21" s="1827">
        <v>0</v>
      </c>
      <c r="K21" s="1827">
        <v>22.626999999999999</v>
      </c>
      <c r="L21" s="1827">
        <v>1603.027</v>
      </c>
      <c r="M21" s="1827">
        <v>0</v>
      </c>
      <c r="N21" s="1827">
        <v>801</v>
      </c>
      <c r="O21" s="1827">
        <v>801</v>
      </c>
      <c r="P21" s="1827">
        <v>0</v>
      </c>
      <c r="Q21" s="1827">
        <v>0</v>
      </c>
      <c r="R21" s="1827">
        <v>0</v>
      </c>
      <c r="S21" s="1827">
        <v>0</v>
      </c>
      <c r="T21" s="1827">
        <v>0</v>
      </c>
      <c r="U21" s="1827">
        <v>0</v>
      </c>
      <c r="V21" s="1827">
        <v>0</v>
      </c>
      <c r="W21" s="1827">
        <v>0</v>
      </c>
      <c r="X21" s="1827">
        <v>0</v>
      </c>
      <c r="Y21" s="1827">
        <v>0</v>
      </c>
      <c r="Z21" s="1827">
        <v>0</v>
      </c>
      <c r="AA21" s="1827">
        <v>801</v>
      </c>
      <c r="AB21" s="1827">
        <v>801</v>
      </c>
      <c r="AC21" s="1827">
        <v>0</v>
      </c>
      <c r="AD21" s="1827">
        <v>264.32</v>
      </c>
      <c r="AE21" s="1827">
        <v>264.32</v>
      </c>
      <c r="AF21" s="1827">
        <v>0</v>
      </c>
      <c r="AG21" s="1827">
        <v>171.761134</v>
      </c>
      <c r="AH21" s="1827">
        <v>171.761134</v>
      </c>
      <c r="AI21" s="1827">
        <v>0</v>
      </c>
      <c r="AJ21" s="2351"/>
      <c r="AK21" s="2351"/>
      <c r="AL21" s="2351"/>
      <c r="AM21" s="1827">
        <v>0</v>
      </c>
    </row>
    <row r="22" spans="1:39" s="1986" customFormat="1"/>
    <row r="23" spans="1:39" s="1986" customFormat="1">
      <c r="A23" s="1102"/>
      <c r="B23" s="1991"/>
      <c r="C23" s="1996"/>
      <c r="D23" s="216"/>
      <c r="E23" s="1977"/>
      <c r="F23" s="1997"/>
      <c r="G23" s="1682"/>
      <c r="H23" s="1682"/>
      <c r="I23" s="1682"/>
      <c r="J23" s="1682"/>
      <c r="K23" s="1682"/>
      <c r="L23" s="1682"/>
      <c r="M23" s="1682"/>
      <c r="N23" s="1682"/>
      <c r="O23" s="1682"/>
      <c r="P23" s="1682"/>
      <c r="Q23" s="1682"/>
      <c r="R23" s="1682"/>
      <c r="S23" s="1682"/>
      <c r="T23" s="1682"/>
      <c r="U23" s="1682"/>
      <c r="V23" s="1682"/>
      <c r="W23" s="1682"/>
      <c r="X23" s="1682"/>
      <c r="Y23" s="1682"/>
      <c r="Z23" s="1682"/>
      <c r="AA23" s="1682"/>
      <c r="AB23" s="1682"/>
      <c r="AC23" s="1682"/>
      <c r="AD23" s="1682"/>
      <c r="AE23" s="1682"/>
      <c r="AF23" s="1682"/>
      <c r="AG23" s="1682"/>
      <c r="AH23" s="1682"/>
      <c r="AI23" s="1682"/>
      <c r="AJ23" s="1682"/>
      <c r="AK23" s="1682"/>
      <c r="AL23" s="1682"/>
      <c r="AM23" s="1682"/>
    </row>
  </sheetData>
  <mergeCells count="27">
    <mergeCell ref="B1:AM1"/>
    <mergeCell ref="B2:AM2"/>
    <mergeCell ref="A4:A6"/>
    <mergeCell ref="B4:B6"/>
    <mergeCell ref="C4:C6"/>
    <mergeCell ref="D4:D6"/>
    <mergeCell ref="E4:E6"/>
    <mergeCell ref="F4:F6"/>
    <mergeCell ref="G4:G6"/>
    <mergeCell ref="H4:H6"/>
    <mergeCell ref="I4:J5"/>
    <mergeCell ref="K4:K6"/>
    <mergeCell ref="L4:L6"/>
    <mergeCell ref="M4:O5"/>
    <mergeCell ref="AM4:AM6"/>
    <mergeCell ref="AK3:AL3"/>
    <mergeCell ref="P4:S4"/>
    <mergeCell ref="T4:U5"/>
    <mergeCell ref="V4:W5"/>
    <mergeCell ref="X4:Y5"/>
    <mergeCell ref="Z4:AB5"/>
    <mergeCell ref="AL4:AL6"/>
    <mergeCell ref="AC4:AE5"/>
    <mergeCell ref="AF4:AH5"/>
    <mergeCell ref="AI4:AI6"/>
    <mergeCell ref="AJ4:AJ6"/>
    <mergeCell ref="AK4:AK6"/>
  </mergeCells>
  <printOptions horizontalCentered="1"/>
  <pageMargins left="0.39370078740157483" right="0.19685039370078741" top="0.51181102362204722" bottom="0.51181102362204722" header="0.51181102362204722" footer="0.51181102362204722"/>
  <pageSetup paperSize="9" scale="55" firstPageNumber="10" orientation="landscape" useFirstPageNumber="1" r:id="rId1"/>
  <headerFooter alignWithMargins="0">
    <oddHeader>&amp;R{&amp;P}</oddHeader>
  </headerFooter>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8">
    <tabColor rgb="FF00B0F0"/>
  </sheetPr>
  <dimension ref="A1:AM349"/>
  <sheetViews>
    <sheetView topLeftCell="G1" zoomScale="84" zoomScaleNormal="84" zoomScaleSheetLayoutView="93" zoomScalePageLayoutView="62" workbookViewId="0">
      <pane ySplit="6" topLeftCell="A17" activePane="bottomLeft" state="frozen"/>
      <selection activeCell="B13" sqref="B13"/>
      <selection pane="bottomLeft" activeCell="B13" sqref="B13"/>
    </sheetView>
  </sheetViews>
  <sheetFormatPr defaultColWidth="8" defaultRowHeight="15.75"/>
  <cols>
    <col min="1" max="1" width="5.75" style="1974" customWidth="1"/>
    <col min="2" max="2" width="10.5" style="1108" bestFit="1" customWidth="1"/>
    <col min="3" max="3" width="27.875" style="1986" customWidth="1"/>
    <col min="4" max="4" width="11.125" style="1108" customWidth="1"/>
    <col min="5" max="5" width="10.875" style="1974" customWidth="1"/>
    <col min="6" max="6" width="8.75" style="1108" hidden="1" customWidth="1"/>
    <col min="7" max="7" width="11.125" style="1039" bestFit="1" customWidth="1"/>
    <col min="8" max="8" width="10.375" style="1039" hidden="1" customWidth="1"/>
    <col min="9" max="9" width="10.125" style="1039" hidden="1" customWidth="1"/>
    <col min="10" max="10" width="10" style="1039" hidden="1" customWidth="1"/>
    <col min="11" max="11" width="9.875" style="1039" customWidth="1"/>
    <col min="12" max="12" width="10.25" style="1039" bestFit="1" customWidth="1"/>
    <col min="13" max="13" width="11.875" style="1039" customWidth="1"/>
    <col min="14" max="14" width="9" style="1039" bestFit="1" customWidth="1"/>
    <col min="15" max="15" width="9.75" style="1039" bestFit="1" customWidth="1"/>
    <col min="16" max="16" width="7.875" style="1039" bestFit="1" customWidth="1"/>
    <col min="17" max="17" width="9.375" style="1039" bestFit="1" customWidth="1"/>
    <col min="18" max="18" width="8.375" style="1039" bestFit="1" customWidth="1"/>
    <col min="19" max="19" width="9.375" style="1039" bestFit="1" customWidth="1"/>
    <col min="20" max="20" width="6.875" style="1039" bestFit="1" customWidth="1"/>
    <col min="21" max="21" width="8.375" style="1039" bestFit="1" customWidth="1"/>
    <col min="22" max="22" width="6.875" style="1039" bestFit="1" customWidth="1"/>
    <col min="23" max="23" width="8.375" style="1039" bestFit="1" customWidth="1"/>
    <col min="24" max="24" width="6.875" style="1039" bestFit="1" customWidth="1"/>
    <col min="25" max="25" width="8.375" style="1039" bestFit="1" customWidth="1"/>
    <col min="26" max="26" width="9.75" style="1039" bestFit="1" customWidth="1"/>
    <col min="27" max="27" width="9.25" style="1039" bestFit="1" customWidth="1"/>
    <col min="28" max="28" width="9.75" style="1039" bestFit="1" customWidth="1"/>
    <col min="29" max="34" width="10.125" style="1039" customWidth="1"/>
    <col min="35" max="35" width="10.125" style="1039" hidden="1" customWidth="1"/>
    <col min="36" max="38" width="10.125" style="1039" customWidth="1"/>
    <col min="39" max="39" width="10.125" style="2045" bestFit="1" customWidth="1"/>
    <col min="40" max="40" width="10.25" style="1039" customWidth="1"/>
    <col min="41" max="41" width="14" style="1039" customWidth="1"/>
    <col min="42" max="16384" width="8" style="1039"/>
  </cols>
  <sheetData>
    <row r="1" spans="1:39" ht="27">
      <c r="A1" s="3365" t="s">
        <v>2121</v>
      </c>
      <c r="B1" s="3365"/>
      <c r="C1" s="3365"/>
      <c r="D1" s="3365"/>
      <c r="E1" s="3365"/>
      <c r="F1" s="3365"/>
      <c r="G1" s="3365"/>
      <c r="H1" s="3365"/>
      <c r="I1" s="3365"/>
      <c r="J1" s="3365"/>
      <c r="K1" s="3365"/>
      <c r="L1" s="3365"/>
      <c r="M1" s="3365"/>
      <c r="N1" s="3365"/>
      <c r="O1" s="3365"/>
      <c r="P1" s="3365"/>
      <c r="Q1" s="3365"/>
      <c r="R1" s="3365"/>
      <c r="S1" s="3365"/>
      <c r="T1" s="3365"/>
      <c r="U1" s="3365"/>
      <c r="V1" s="3365"/>
      <c r="W1" s="3365"/>
      <c r="X1" s="3365"/>
      <c r="Y1" s="3365"/>
      <c r="Z1" s="3365"/>
      <c r="AA1" s="3365"/>
      <c r="AB1" s="3365"/>
      <c r="AC1" s="3365"/>
      <c r="AD1" s="3365"/>
      <c r="AE1" s="3365"/>
      <c r="AF1" s="3365"/>
      <c r="AG1" s="3365"/>
      <c r="AH1" s="3365"/>
      <c r="AI1" s="3365"/>
      <c r="AJ1" s="3365"/>
      <c r="AK1" s="3365"/>
      <c r="AL1" s="3365"/>
      <c r="AM1" s="3365"/>
    </row>
    <row r="2" spans="1:39" ht="25.5">
      <c r="A2" s="3366" t="s">
        <v>7063</v>
      </c>
      <c r="B2" s="3366"/>
      <c r="C2" s="3366"/>
      <c r="D2" s="3366"/>
      <c r="E2" s="3366"/>
      <c r="F2" s="3366"/>
      <c r="G2" s="3366"/>
      <c r="H2" s="3366"/>
      <c r="I2" s="3366"/>
      <c r="J2" s="3366"/>
      <c r="K2" s="3366"/>
      <c r="L2" s="3366"/>
      <c r="M2" s="3366"/>
      <c r="N2" s="3366"/>
      <c r="O2" s="3366"/>
      <c r="P2" s="3366"/>
      <c r="Q2" s="3366"/>
      <c r="R2" s="3366"/>
      <c r="S2" s="3366"/>
      <c r="T2" s="3366"/>
      <c r="U2" s="3366"/>
      <c r="V2" s="3366"/>
      <c r="W2" s="3366"/>
      <c r="X2" s="3366"/>
      <c r="Y2" s="3366"/>
      <c r="Z2" s="3366"/>
      <c r="AA2" s="3366"/>
      <c r="AB2" s="3366"/>
      <c r="AC2" s="3366"/>
      <c r="AD2" s="3366"/>
      <c r="AE2" s="3366"/>
      <c r="AF2" s="3366"/>
      <c r="AG2" s="3366"/>
      <c r="AH2" s="3366"/>
      <c r="AI2" s="3366"/>
      <c r="AJ2" s="3366"/>
      <c r="AK2" s="3366"/>
      <c r="AL2" s="3366"/>
      <c r="AM2" s="3366"/>
    </row>
    <row r="3" spans="1:39" ht="15.75" customHeight="1">
      <c r="A3" s="1051"/>
      <c r="B3" s="1986"/>
      <c r="D3" s="1998"/>
      <c r="G3" s="1124"/>
      <c r="H3" s="1124"/>
      <c r="I3" s="1124"/>
      <c r="J3" s="1124"/>
      <c r="K3" s="1124"/>
      <c r="L3" s="1124"/>
      <c r="M3" s="1124"/>
      <c r="N3" s="2362" t="s">
        <v>194</v>
      </c>
      <c r="O3" s="2362"/>
      <c r="P3" s="4"/>
      <c r="Q3" s="4"/>
      <c r="R3" s="4"/>
      <c r="S3" s="4"/>
      <c r="T3" s="4"/>
      <c r="U3" s="4"/>
      <c r="V3" s="4"/>
      <c r="W3" s="4"/>
      <c r="X3" s="4"/>
      <c r="Y3" s="4"/>
      <c r="Z3" s="4"/>
      <c r="AA3" s="4"/>
      <c r="AB3" s="4"/>
      <c r="AC3" s="4"/>
      <c r="AD3" s="4"/>
      <c r="AE3" s="4"/>
      <c r="AF3" s="4"/>
      <c r="AG3" s="4"/>
      <c r="AH3" s="4"/>
      <c r="AI3" s="4"/>
      <c r="AJ3" s="4"/>
      <c r="AK3" s="3024" t="s">
        <v>9121</v>
      </c>
      <c r="AL3" s="3024"/>
      <c r="AM3" s="2362"/>
    </row>
    <row r="4" spans="1:39" ht="27.6" customHeight="1">
      <c r="A4" s="3246" t="s">
        <v>7064</v>
      </c>
      <c r="B4" s="3246" t="s">
        <v>11</v>
      </c>
      <c r="C4" s="3246" t="s">
        <v>12</v>
      </c>
      <c r="D4" s="3246" t="s">
        <v>7065</v>
      </c>
      <c r="E4" s="3246" t="s">
        <v>7066</v>
      </c>
      <c r="F4" s="3246" t="s">
        <v>14</v>
      </c>
      <c r="G4" s="3246" t="s">
        <v>7067</v>
      </c>
      <c r="H4" s="3246" t="s">
        <v>7068</v>
      </c>
      <c r="I4" s="3241" t="s">
        <v>7069</v>
      </c>
      <c r="J4" s="3250"/>
      <c r="K4" s="3241" t="s">
        <v>7070</v>
      </c>
      <c r="L4" s="3246" t="s">
        <v>7071</v>
      </c>
      <c r="M4" s="3249" t="s">
        <v>116</v>
      </c>
      <c r="N4" s="3249"/>
      <c r="O4" s="3250"/>
      <c r="P4" s="3028" t="s">
        <v>9118</v>
      </c>
      <c r="Q4" s="3029"/>
      <c r="R4" s="3029"/>
      <c r="S4" s="3030"/>
      <c r="T4" s="3031" t="s">
        <v>9107</v>
      </c>
      <c r="U4" s="3032"/>
      <c r="V4" s="3031" t="s">
        <v>12713</v>
      </c>
      <c r="W4" s="3032"/>
      <c r="X4" s="3031" t="s">
        <v>9109</v>
      </c>
      <c r="Y4" s="3032"/>
      <c r="Z4" s="3035" t="s">
        <v>9119</v>
      </c>
      <c r="AA4" s="3036"/>
      <c r="AB4" s="3037"/>
      <c r="AC4" s="3035" t="s">
        <v>9120</v>
      </c>
      <c r="AD4" s="3036"/>
      <c r="AE4" s="3037"/>
      <c r="AF4" s="3041" t="s">
        <v>9110</v>
      </c>
      <c r="AG4" s="3042"/>
      <c r="AH4" s="3043"/>
      <c r="AI4" s="3025" t="s">
        <v>9111</v>
      </c>
      <c r="AJ4" s="3025" t="s">
        <v>9112</v>
      </c>
      <c r="AK4" s="3025" t="s">
        <v>9113</v>
      </c>
      <c r="AL4" s="3025" t="s">
        <v>9114</v>
      </c>
      <c r="AM4" s="3367" t="s">
        <v>16</v>
      </c>
    </row>
    <row r="5" spans="1:39" ht="27" customHeight="1">
      <c r="A5" s="3362"/>
      <c r="B5" s="3247"/>
      <c r="C5" s="3247"/>
      <c r="D5" s="3247"/>
      <c r="E5" s="3247"/>
      <c r="F5" s="3247"/>
      <c r="G5" s="3362"/>
      <c r="H5" s="3362"/>
      <c r="I5" s="3267"/>
      <c r="J5" s="3252"/>
      <c r="K5" s="3364"/>
      <c r="L5" s="3362"/>
      <c r="M5" s="3251"/>
      <c r="N5" s="3251"/>
      <c r="O5" s="3252"/>
      <c r="P5" s="2289" t="s">
        <v>2</v>
      </c>
      <c r="Q5" s="2289" t="s">
        <v>2</v>
      </c>
      <c r="R5" s="2290" t="s">
        <v>3</v>
      </c>
      <c r="S5" s="2290" t="s">
        <v>3</v>
      </c>
      <c r="T5" s="3033"/>
      <c r="U5" s="3034"/>
      <c r="V5" s="3033"/>
      <c r="W5" s="3034"/>
      <c r="X5" s="3033"/>
      <c r="Y5" s="3034"/>
      <c r="Z5" s="3038"/>
      <c r="AA5" s="3039"/>
      <c r="AB5" s="3040"/>
      <c r="AC5" s="3038"/>
      <c r="AD5" s="3039"/>
      <c r="AE5" s="3040"/>
      <c r="AF5" s="3044"/>
      <c r="AG5" s="3045"/>
      <c r="AH5" s="3046"/>
      <c r="AI5" s="3026"/>
      <c r="AJ5" s="3026"/>
      <c r="AK5" s="3026"/>
      <c r="AL5" s="3026"/>
      <c r="AM5" s="3362"/>
    </row>
    <row r="6" spans="1:39" ht="20.25" customHeight="1">
      <c r="A6" s="3363"/>
      <c r="B6" s="3248"/>
      <c r="C6" s="3248"/>
      <c r="D6" s="3248"/>
      <c r="E6" s="3248"/>
      <c r="F6" s="3248"/>
      <c r="G6" s="3363"/>
      <c r="H6" s="3363"/>
      <c r="I6" s="1999" t="s">
        <v>1</v>
      </c>
      <c r="J6" s="2000" t="s">
        <v>201</v>
      </c>
      <c r="K6" s="3267"/>
      <c r="L6" s="3363"/>
      <c r="M6" s="1023" t="s">
        <v>2</v>
      </c>
      <c r="N6" s="1024" t="s">
        <v>3</v>
      </c>
      <c r="O6" s="1024" t="s">
        <v>7072</v>
      </c>
      <c r="P6" s="2289" t="s">
        <v>9115</v>
      </c>
      <c r="Q6" s="2290" t="s">
        <v>9116</v>
      </c>
      <c r="R6" s="2289" t="s">
        <v>9115</v>
      </c>
      <c r="S6" s="2290" t="s">
        <v>9116</v>
      </c>
      <c r="T6" s="2289" t="s">
        <v>2</v>
      </c>
      <c r="U6" s="2290" t="s">
        <v>3</v>
      </c>
      <c r="V6" s="2289" t="s">
        <v>2</v>
      </c>
      <c r="W6" s="2290" t="s">
        <v>3</v>
      </c>
      <c r="X6" s="2289" t="s">
        <v>2</v>
      </c>
      <c r="Y6" s="2290" t="s">
        <v>3</v>
      </c>
      <c r="Z6" s="2289" t="s">
        <v>2</v>
      </c>
      <c r="AA6" s="2290" t="s">
        <v>3</v>
      </c>
      <c r="AB6" s="2290" t="s">
        <v>1</v>
      </c>
      <c r="AC6" s="2289" t="s">
        <v>2</v>
      </c>
      <c r="AD6" s="2290" t="s">
        <v>3</v>
      </c>
      <c r="AE6" s="2290" t="s">
        <v>1</v>
      </c>
      <c r="AF6" s="2291" t="s">
        <v>9117</v>
      </c>
      <c r="AG6" s="2291" t="s">
        <v>3</v>
      </c>
      <c r="AH6" s="2291" t="s">
        <v>1</v>
      </c>
      <c r="AI6" s="3027"/>
      <c r="AJ6" s="3027"/>
      <c r="AK6" s="3027"/>
      <c r="AL6" s="3027"/>
      <c r="AM6" s="3363"/>
    </row>
    <row r="7" spans="1:39">
      <c r="A7" s="1973">
        <v>1</v>
      </c>
      <c r="B7" s="2001">
        <v>2</v>
      </c>
      <c r="C7" s="2001">
        <v>3</v>
      </c>
      <c r="D7" s="2001">
        <v>4</v>
      </c>
      <c r="E7" s="2002">
        <v>5</v>
      </c>
      <c r="F7" s="2003">
        <v>6</v>
      </c>
      <c r="G7" s="2002">
        <v>7</v>
      </c>
      <c r="H7" s="1749">
        <v>8</v>
      </c>
      <c r="I7" s="1973">
        <v>9</v>
      </c>
      <c r="J7" s="2002">
        <v>10</v>
      </c>
      <c r="K7" s="1973">
        <v>11</v>
      </c>
      <c r="L7" s="1973">
        <v>12</v>
      </c>
      <c r="M7" s="1973">
        <v>13</v>
      </c>
      <c r="N7" s="1973">
        <v>14</v>
      </c>
      <c r="O7" s="1973">
        <v>15</v>
      </c>
      <c r="P7" s="2292">
        <v>16</v>
      </c>
      <c r="Q7" s="2292">
        <v>17</v>
      </c>
      <c r="R7" s="2292">
        <v>18</v>
      </c>
      <c r="S7" s="2292">
        <v>19</v>
      </c>
      <c r="T7" s="2292">
        <v>20</v>
      </c>
      <c r="U7" s="2292">
        <v>21</v>
      </c>
      <c r="V7" s="2292">
        <v>22</v>
      </c>
      <c r="W7" s="2292">
        <v>23</v>
      </c>
      <c r="X7" s="2292">
        <v>24</v>
      </c>
      <c r="Y7" s="2292">
        <v>25</v>
      </c>
      <c r="Z7" s="2292">
        <v>10</v>
      </c>
      <c r="AA7" s="2292">
        <v>11</v>
      </c>
      <c r="AB7" s="2292">
        <v>12</v>
      </c>
      <c r="AC7" s="2292">
        <v>9</v>
      </c>
      <c r="AD7" s="2292">
        <v>10</v>
      </c>
      <c r="AE7" s="2292">
        <v>11</v>
      </c>
      <c r="AF7" s="2292">
        <v>12</v>
      </c>
      <c r="AG7" s="2292">
        <v>13</v>
      </c>
      <c r="AH7" s="2292">
        <v>14</v>
      </c>
      <c r="AI7" s="2292">
        <v>15</v>
      </c>
      <c r="AJ7" s="2292">
        <v>15</v>
      </c>
      <c r="AK7" s="2292">
        <v>16</v>
      </c>
      <c r="AL7" s="2292">
        <v>17</v>
      </c>
      <c r="AM7" s="1973">
        <v>16</v>
      </c>
    </row>
    <row r="8" spans="1:39" ht="24" customHeight="1">
      <c r="C8" s="2004"/>
      <c r="G8" s="1058"/>
      <c r="H8" s="1058"/>
      <c r="I8" s="1058"/>
      <c r="J8" s="1058"/>
      <c r="K8" s="1058"/>
      <c r="L8" s="1058"/>
      <c r="M8" s="1058"/>
      <c r="N8" s="1058"/>
      <c r="O8" s="1058"/>
      <c r="P8" s="1058"/>
      <c r="Q8" s="1058"/>
      <c r="R8" s="1058"/>
      <c r="S8" s="1058"/>
      <c r="T8" s="1058"/>
      <c r="U8" s="1058"/>
      <c r="V8" s="1058"/>
      <c r="W8" s="1058"/>
      <c r="X8" s="1058"/>
      <c r="Y8" s="1058"/>
      <c r="Z8" s="1058"/>
      <c r="AA8" s="1058"/>
      <c r="AB8" s="1058"/>
      <c r="AC8" s="1058"/>
      <c r="AD8" s="1058"/>
      <c r="AE8" s="1058"/>
      <c r="AF8" s="1058"/>
      <c r="AG8" s="1058"/>
      <c r="AH8" s="1058"/>
      <c r="AI8" s="1058"/>
      <c r="AJ8" s="1058"/>
      <c r="AK8" s="1058"/>
      <c r="AL8" s="1058"/>
      <c r="AM8" s="1058"/>
    </row>
    <row r="9" spans="1:39" ht="24" customHeight="1">
      <c r="A9" s="1974" t="s">
        <v>9244</v>
      </c>
      <c r="C9" s="2004"/>
      <c r="G9" s="1058"/>
      <c r="H9" s="1058"/>
      <c r="I9" s="1058"/>
      <c r="J9" s="1058"/>
      <c r="K9" s="1058"/>
      <c r="L9" s="1058"/>
      <c r="M9" s="1058"/>
      <c r="N9" s="1058"/>
      <c r="O9" s="1058"/>
      <c r="P9" s="1058"/>
      <c r="Q9" s="1058"/>
      <c r="R9" s="1058"/>
      <c r="S9" s="1058"/>
      <c r="T9" s="1058"/>
      <c r="U9" s="1058"/>
      <c r="V9" s="1058"/>
      <c r="W9" s="1058"/>
      <c r="X9" s="1058"/>
      <c r="Y9" s="1058"/>
      <c r="Z9" s="1058"/>
      <c r="AA9" s="1058"/>
      <c r="AB9" s="1058"/>
      <c r="AC9" s="1058"/>
      <c r="AD9" s="1058"/>
      <c r="AE9" s="1058"/>
      <c r="AF9" s="1058"/>
      <c r="AG9" s="1058"/>
      <c r="AH9" s="1058"/>
      <c r="AI9" s="1058"/>
      <c r="AJ9" s="1058"/>
      <c r="AK9" s="1058"/>
      <c r="AL9" s="1058"/>
      <c r="AM9" s="1058"/>
    </row>
    <row r="10" spans="1:39" ht="24" customHeight="1">
      <c r="C10" s="2004" t="s">
        <v>7073</v>
      </c>
      <c r="G10" s="1058"/>
      <c r="H10" s="1058"/>
      <c r="I10" s="1058"/>
      <c r="J10" s="1058"/>
      <c r="K10" s="1058"/>
      <c r="L10" s="1058"/>
      <c r="M10" s="1058"/>
      <c r="N10" s="1058"/>
      <c r="O10" s="1058"/>
      <c r="P10" s="1058"/>
      <c r="Q10" s="1058"/>
      <c r="R10" s="1058"/>
      <c r="S10" s="1058"/>
      <c r="T10" s="1058"/>
      <c r="U10" s="1058"/>
      <c r="V10" s="1058"/>
      <c r="W10" s="1058"/>
      <c r="X10" s="1058"/>
      <c r="Y10" s="1058"/>
      <c r="Z10" s="1058"/>
      <c r="AA10" s="1058"/>
      <c r="AB10" s="1058"/>
      <c r="AC10" s="1058"/>
      <c r="AD10" s="1058"/>
      <c r="AE10" s="1058"/>
      <c r="AF10" s="1058"/>
      <c r="AG10" s="1058"/>
      <c r="AH10" s="1058"/>
      <c r="AI10" s="1058"/>
      <c r="AJ10" s="1058"/>
      <c r="AK10" s="1058"/>
      <c r="AL10" s="1058"/>
      <c r="AM10" s="1058"/>
    </row>
    <row r="11" spans="1:39" ht="78.75">
      <c r="A11" s="1665">
        <v>2797</v>
      </c>
      <c r="B11" s="1046" t="s">
        <v>7074</v>
      </c>
      <c r="C11" s="1789" t="s">
        <v>7075</v>
      </c>
      <c r="D11" s="1046" t="s">
        <v>55</v>
      </c>
      <c r="E11" s="1046" t="s">
        <v>7076</v>
      </c>
      <c r="F11" s="1132" t="s">
        <v>115</v>
      </c>
      <c r="G11" s="1058">
        <v>4726</v>
      </c>
      <c r="H11" s="1058">
        <v>965.47199999999998</v>
      </c>
      <c r="I11" s="1058">
        <v>11.396000000000001</v>
      </c>
      <c r="J11" s="1058">
        <v>0</v>
      </c>
      <c r="K11" s="1058">
        <v>976.86799999999994</v>
      </c>
      <c r="L11" s="1058">
        <v>3749.1320000000001</v>
      </c>
      <c r="M11" s="1058">
        <v>45</v>
      </c>
      <c r="N11" s="1058">
        <v>20</v>
      </c>
      <c r="O11" s="1058">
        <v>65</v>
      </c>
      <c r="P11" s="1058"/>
      <c r="Q11" s="1058"/>
      <c r="R11" s="1058"/>
      <c r="S11" s="1058"/>
      <c r="T11" s="1058"/>
      <c r="U11" s="1058"/>
      <c r="V11" s="1058"/>
      <c r="W11" s="1058"/>
      <c r="X11" s="1058"/>
      <c r="Y11" s="1058"/>
      <c r="Z11" s="466">
        <v>45</v>
      </c>
      <c r="AA11" s="466">
        <v>20</v>
      </c>
      <c r="AB11" s="21">
        <v>65</v>
      </c>
      <c r="AC11" s="21"/>
      <c r="AD11" s="21">
        <v>10</v>
      </c>
      <c r="AE11" s="21">
        <v>10</v>
      </c>
      <c r="AF11" s="21">
        <v>0</v>
      </c>
      <c r="AG11" s="21">
        <v>6.5493379999999997</v>
      </c>
      <c r="AH11" s="21">
        <v>6.5493379999999997</v>
      </c>
      <c r="AI11" s="1058"/>
      <c r="AJ11" s="215" t="s">
        <v>10490</v>
      </c>
      <c r="AK11" s="215" t="s">
        <v>12794</v>
      </c>
      <c r="AL11" s="2604">
        <v>0.25</v>
      </c>
      <c r="AM11" s="1058">
        <v>0</v>
      </c>
    </row>
    <row r="12" spans="1:39" ht="126">
      <c r="A12" s="467">
        <v>2798</v>
      </c>
      <c r="B12" s="251" t="s">
        <v>7077</v>
      </c>
      <c r="C12" s="235" t="s">
        <v>7078</v>
      </c>
      <c r="D12" s="212" t="s">
        <v>55</v>
      </c>
      <c r="E12" s="212" t="s">
        <v>7076</v>
      </c>
      <c r="F12" s="1132" t="s">
        <v>115</v>
      </c>
      <c r="G12" s="1058">
        <v>4703</v>
      </c>
      <c r="H12" s="1058">
        <v>246.363</v>
      </c>
      <c r="I12" s="1058">
        <v>0</v>
      </c>
      <c r="J12" s="1058">
        <v>0</v>
      </c>
      <c r="K12" s="1058">
        <v>246.363</v>
      </c>
      <c r="L12" s="1058">
        <v>4456.6369999999997</v>
      </c>
      <c r="M12" s="1058">
        <v>45.167999999999999</v>
      </c>
      <c r="N12" s="1058">
        <v>0</v>
      </c>
      <c r="O12" s="1058">
        <v>45.167999999999999</v>
      </c>
      <c r="P12" s="1058"/>
      <c r="Q12" s="1058"/>
      <c r="R12" s="1058"/>
      <c r="S12" s="1058"/>
      <c r="T12" s="1058"/>
      <c r="U12" s="1058"/>
      <c r="V12" s="1058"/>
      <c r="W12" s="1058"/>
      <c r="X12" s="1058"/>
      <c r="Y12" s="1058"/>
      <c r="Z12" s="466">
        <v>45.167999999999999</v>
      </c>
      <c r="AA12" s="466">
        <v>0</v>
      </c>
      <c r="AB12" s="21">
        <v>45.167999999999999</v>
      </c>
      <c r="AC12" s="21">
        <v>11.292</v>
      </c>
      <c r="AD12" s="21"/>
      <c r="AE12" s="21">
        <v>11.292</v>
      </c>
      <c r="AF12" s="21">
        <v>0</v>
      </c>
      <c r="AG12" s="21">
        <v>0</v>
      </c>
      <c r="AH12" s="21">
        <v>0</v>
      </c>
      <c r="AI12" s="1058"/>
      <c r="AJ12" s="215" t="s">
        <v>10491</v>
      </c>
      <c r="AK12" s="215" t="s">
        <v>9259</v>
      </c>
      <c r="AL12" s="2604">
        <v>0.25</v>
      </c>
      <c r="AM12" s="1058">
        <v>0</v>
      </c>
    </row>
    <row r="13" spans="1:39" ht="31.5">
      <c r="A13" s="467">
        <v>2799</v>
      </c>
      <c r="B13" s="251" t="s">
        <v>7079</v>
      </c>
      <c r="C13" s="235" t="s">
        <v>7080</v>
      </c>
      <c r="D13" s="212" t="s">
        <v>339</v>
      </c>
      <c r="E13" s="274" t="s">
        <v>7081</v>
      </c>
      <c r="F13" s="1132" t="s">
        <v>115</v>
      </c>
      <c r="G13" s="1058">
        <v>13952.72</v>
      </c>
      <c r="H13" s="1058">
        <v>817.51</v>
      </c>
      <c r="I13" s="1058">
        <v>0</v>
      </c>
      <c r="J13" s="1058">
        <v>0</v>
      </c>
      <c r="K13" s="1058">
        <v>817.51</v>
      </c>
      <c r="L13" s="2006">
        <v>13135.21</v>
      </c>
      <c r="M13" s="1058">
        <v>25</v>
      </c>
      <c r="N13" s="1058">
        <v>25</v>
      </c>
      <c r="O13" s="1058">
        <v>50</v>
      </c>
      <c r="P13" s="1058"/>
      <c r="Q13" s="1058"/>
      <c r="R13" s="1058"/>
      <c r="S13" s="1058"/>
      <c r="T13" s="1058"/>
      <c r="U13" s="1058"/>
      <c r="V13" s="1058"/>
      <c r="W13" s="1058"/>
      <c r="X13" s="1058"/>
      <c r="Y13" s="1058"/>
      <c r="Z13" s="466">
        <v>25</v>
      </c>
      <c r="AA13" s="466">
        <v>25</v>
      </c>
      <c r="AB13" s="21">
        <v>50</v>
      </c>
      <c r="AC13" s="21">
        <v>6.25</v>
      </c>
      <c r="AD13" s="21"/>
      <c r="AE13" s="21">
        <v>6.25</v>
      </c>
      <c r="AF13" s="21">
        <v>0</v>
      </c>
      <c r="AG13" s="21">
        <v>0</v>
      </c>
      <c r="AH13" s="21">
        <v>0</v>
      </c>
      <c r="AI13" s="1058"/>
      <c r="AJ13" s="1058"/>
      <c r="AK13" s="215" t="s">
        <v>9259</v>
      </c>
      <c r="AL13" s="2604">
        <v>0.25</v>
      </c>
      <c r="AM13" s="1058">
        <v>0</v>
      </c>
    </row>
    <row r="14" spans="1:39" ht="47.25">
      <c r="A14" s="467">
        <v>2800</v>
      </c>
      <c r="B14" s="251" t="s">
        <v>7082</v>
      </c>
      <c r="C14" s="235" t="s">
        <v>7083</v>
      </c>
      <c r="D14" s="212" t="s">
        <v>107</v>
      </c>
      <c r="E14" s="212" t="s">
        <v>7084</v>
      </c>
      <c r="F14" s="1132" t="s">
        <v>26</v>
      </c>
      <c r="G14" s="1058">
        <v>198.03200000000001</v>
      </c>
      <c r="H14" s="1058">
        <v>67.534999999999997</v>
      </c>
      <c r="I14" s="1058">
        <v>66</v>
      </c>
      <c r="J14" s="1058">
        <v>0</v>
      </c>
      <c r="K14" s="1058">
        <v>133.535</v>
      </c>
      <c r="L14" s="1058">
        <v>64.497000000000014</v>
      </c>
      <c r="M14" s="1058">
        <v>31.401</v>
      </c>
      <c r="N14" s="1058">
        <v>33.095999999999997</v>
      </c>
      <c r="O14" s="1058">
        <v>64.497</v>
      </c>
      <c r="P14" s="1058"/>
      <c r="Q14" s="1058"/>
      <c r="R14" s="1058"/>
      <c r="S14" s="1058"/>
      <c r="T14" s="1058"/>
      <c r="U14" s="1058"/>
      <c r="V14" s="1058"/>
      <c r="W14" s="1058"/>
      <c r="X14" s="1058"/>
      <c r="Y14" s="1058"/>
      <c r="Z14" s="466">
        <v>31.401</v>
      </c>
      <c r="AA14" s="466">
        <v>33.095999999999997</v>
      </c>
      <c r="AB14" s="21">
        <v>64.497</v>
      </c>
      <c r="AC14" s="21">
        <v>31.401499999999999</v>
      </c>
      <c r="AD14" s="21"/>
      <c r="AE14" s="21">
        <v>31.401499999999999</v>
      </c>
      <c r="AF14" s="21">
        <v>18.188030999999999</v>
      </c>
      <c r="AG14" s="21">
        <v>0</v>
      </c>
      <c r="AH14" s="21">
        <v>18.188030999999999</v>
      </c>
      <c r="AI14" s="1058"/>
      <c r="AJ14" s="1058"/>
      <c r="AK14" s="215" t="s">
        <v>10398</v>
      </c>
      <c r="AL14" s="2604">
        <v>0.5</v>
      </c>
      <c r="AM14" s="1058">
        <v>0</v>
      </c>
    </row>
    <row r="15" spans="1:39" ht="47.25">
      <c r="A15" s="467">
        <v>2801</v>
      </c>
      <c r="B15" s="251" t="s">
        <v>7085</v>
      </c>
      <c r="C15" s="235" t="s">
        <v>7086</v>
      </c>
      <c r="D15" s="212" t="s">
        <v>332</v>
      </c>
      <c r="E15" s="212" t="s">
        <v>7087</v>
      </c>
      <c r="F15" s="1132" t="s">
        <v>7088</v>
      </c>
      <c r="G15" s="1058">
        <v>977.35199999999998</v>
      </c>
      <c r="H15" s="1058">
        <v>105</v>
      </c>
      <c r="I15" s="1058">
        <v>0</v>
      </c>
      <c r="J15" s="1058">
        <v>0</v>
      </c>
      <c r="K15" s="1058">
        <v>105</v>
      </c>
      <c r="L15" s="1058">
        <v>872.35199999999998</v>
      </c>
      <c r="M15" s="1058">
        <v>200</v>
      </c>
      <c r="N15" s="1058">
        <v>0</v>
      </c>
      <c r="O15" s="1058">
        <v>200</v>
      </c>
      <c r="P15" s="1058"/>
      <c r="Q15" s="1058"/>
      <c r="R15" s="1058"/>
      <c r="S15" s="1058"/>
      <c r="T15" s="1058"/>
      <c r="U15" s="1058"/>
      <c r="V15" s="1058"/>
      <c r="W15" s="1058"/>
      <c r="X15" s="1058"/>
      <c r="Y15" s="1058"/>
      <c r="Z15" s="466">
        <v>200</v>
      </c>
      <c r="AA15" s="466">
        <v>0</v>
      </c>
      <c r="AB15" s="21">
        <v>200</v>
      </c>
      <c r="AC15" s="21"/>
      <c r="AD15" s="21"/>
      <c r="AE15" s="21">
        <v>0</v>
      </c>
      <c r="AF15" s="21">
        <v>0</v>
      </c>
      <c r="AG15" s="21">
        <v>0</v>
      </c>
      <c r="AH15" s="21">
        <v>0</v>
      </c>
      <c r="AI15" s="1058"/>
      <c r="AJ15" s="1058" t="s">
        <v>10419</v>
      </c>
      <c r="AK15" s="1058"/>
      <c r="AL15" s="2604">
        <v>0.25</v>
      </c>
      <c r="AM15" s="1058">
        <v>0</v>
      </c>
    </row>
    <row r="16" spans="1:39" ht="63">
      <c r="A16" s="467">
        <v>2802</v>
      </c>
      <c r="B16" s="251" t="s">
        <v>7089</v>
      </c>
      <c r="C16" s="219" t="s">
        <v>7090</v>
      </c>
      <c r="D16" s="212" t="s">
        <v>55</v>
      </c>
      <c r="E16" s="212" t="s">
        <v>1888</v>
      </c>
      <c r="F16" s="2007" t="s">
        <v>115</v>
      </c>
      <c r="G16" s="1058">
        <v>950.84100000000001</v>
      </c>
      <c r="H16" s="1058">
        <v>594.99</v>
      </c>
      <c r="I16" s="1058">
        <v>278.39100000000002</v>
      </c>
      <c r="J16" s="1058">
        <v>0</v>
      </c>
      <c r="K16" s="1058">
        <v>873.38100000000009</v>
      </c>
      <c r="L16" s="1058">
        <v>77.459999999999923</v>
      </c>
      <c r="M16" s="1058">
        <v>77.459999999999994</v>
      </c>
      <c r="N16" s="1058">
        <v>0</v>
      </c>
      <c r="O16" s="1058">
        <v>77.459999999999994</v>
      </c>
      <c r="P16" s="1058"/>
      <c r="Q16" s="1058"/>
      <c r="R16" s="1058"/>
      <c r="S16" s="1058"/>
      <c r="T16" s="1058"/>
      <c r="U16" s="1058"/>
      <c r="V16" s="1058"/>
      <c r="W16" s="1058"/>
      <c r="X16" s="1058"/>
      <c r="Y16" s="1058"/>
      <c r="Z16" s="466">
        <v>77.459999999999994</v>
      </c>
      <c r="AA16" s="466">
        <v>0</v>
      </c>
      <c r="AB16" s="21">
        <v>77.459999999999994</v>
      </c>
      <c r="AC16" s="21"/>
      <c r="AD16" s="21"/>
      <c r="AE16" s="21">
        <v>0</v>
      </c>
      <c r="AF16" s="21">
        <v>0</v>
      </c>
      <c r="AG16" s="21">
        <v>0</v>
      </c>
      <c r="AH16" s="21">
        <v>0</v>
      </c>
      <c r="AI16" s="1058"/>
      <c r="AJ16" s="1058" t="s">
        <v>10419</v>
      </c>
      <c r="AK16" s="1058"/>
      <c r="AL16" s="2604">
        <v>0.25</v>
      </c>
      <c r="AM16" s="1058">
        <v>0</v>
      </c>
    </row>
    <row r="17" spans="1:39" ht="78.75">
      <c r="A17" s="467">
        <v>2803</v>
      </c>
      <c r="B17" s="251" t="s">
        <v>7091</v>
      </c>
      <c r="C17" s="1060" t="s">
        <v>7092</v>
      </c>
      <c r="D17" s="212" t="s">
        <v>31</v>
      </c>
      <c r="E17" s="1046" t="s">
        <v>7093</v>
      </c>
      <c r="F17" s="1132" t="s">
        <v>26</v>
      </c>
      <c r="G17" s="1058">
        <v>75</v>
      </c>
      <c r="H17" s="1058">
        <v>19.030999999999999</v>
      </c>
      <c r="I17" s="1058">
        <v>12.843999999999999</v>
      </c>
      <c r="J17" s="1058">
        <v>0</v>
      </c>
      <c r="K17" s="1058">
        <v>31.875</v>
      </c>
      <c r="L17" s="1058">
        <v>43.125</v>
      </c>
      <c r="M17" s="1058">
        <v>43.125</v>
      </c>
      <c r="N17" s="1058">
        <v>0</v>
      </c>
      <c r="O17" s="1058">
        <v>43.125</v>
      </c>
      <c r="P17" s="1058"/>
      <c r="Q17" s="1058"/>
      <c r="R17" s="1058"/>
      <c r="S17" s="1058"/>
      <c r="T17" s="1058"/>
      <c r="U17" s="1058"/>
      <c r="V17" s="1058"/>
      <c r="W17" s="1058"/>
      <c r="X17" s="1058"/>
      <c r="Y17" s="1058"/>
      <c r="Z17" s="466">
        <v>43.125</v>
      </c>
      <c r="AA17" s="466">
        <v>0</v>
      </c>
      <c r="AB17" s="21">
        <v>43.125</v>
      </c>
      <c r="AC17" s="21">
        <v>43.125</v>
      </c>
      <c r="AD17" s="21"/>
      <c r="AE17" s="21">
        <v>43.125</v>
      </c>
      <c r="AF17" s="21">
        <v>0</v>
      </c>
      <c r="AG17" s="21">
        <v>0</v>
      </c>
      <c r="AH17" s="21">
        <v>0</v>
      </c>
      <c r="AI17" s="1058"/>
      <c r="AJ17" s="215" t="s">
        <v>13004</v>
      </c>
      <c r="AK17" s="215" t="s">
        <v>9259</v>
      </c>
      <c r="AL17" s="2604">
        <v>1</v>
      </c>
      <c r="AM17" s="1058">
        <v>0</v>
      </c>
    </row>
    <row r="18" spans="1:39" ht="47.25">
      <c r="A18" s="467">
        <v>2804</v>
      </c>
      <c r="B18" s="251" t="s">
        <v>7094</v>
      </c>
      <c r="C18" s="219" t="s">
        <v>7095</v>
      </c>
      <c r="D18" s="212" t="s">
        <v>359</v>
      </c>
      <c r="E18" s="212" t="s">
        <v>7096</v>
      </c>
      <c r="F18" s="2007" t="s">
        <v>26</v>
      </c>
      <c r="G18" s="1058">
        <v>379.709</v>
      </c>
      <c r="H18" s="1058">
        <v>18.96</v>
      </c>
      <c r="I18" s="1058">
        <v>36.049999999999997</v>
      </c>
      <c r="J18" s="1058">
        <v>0</v>
      </c>
      <c r="K18" s="1058">
        <v>55.01</v>
      </c>
      <c r="L18" s="1058">
        <v>324.69900000000001</v>
      </c>
      <c r="M18" s="1058">
        <v>5</v>
      </c>
      <c r="N18" s="1058">
        <v>0</v>
      </c>
      <c r="O18" s="1058">
        <v>5</v>
      </c>
      <c r="P18" s="1058"/>
      <c r="Q18" s="1058"/>
      <c r="R18" s="1058"/>
      <c r="S18" s="1058"/>
      <c r="T18" s="1058"/>
      <c r="U18" s="1058"/>
      <c r="V18" s="1058"/>
      <c r="W18" s="1058"/>
      <c r="X18" s="1058"/>
      <c r="Y18" s="1058"/>
      <c r="Z18" s="466">
        <v>5</v>
      </c>
      <c r="AA18" s="466">
        <v>0</v>
      </c>
      <c r="AB18" s="21">
        <v>5</v>
      </c>
      <c r="AC18" s="21">
        <v>1.25</v>
      </c>
      <c r="AD18" s="21"/>
      <c r="AE18" s="21">
        <v>1.25</v>
      </c>
      <c r="AF18" s="21">
        <v>0</v>
      </c>
      <c r="AG18" s="21">
        <v>0</v>
      </c>
      <c r="AH18" s="21">
        <v>0</v>
      </c>
      <c r="AI18" s="1058"/>
      <c r="AJ18" s="1058"/>
      <c r="AK18" s="215" t="s">
        <v>9259</v>
      </c>
      <c r="AL18" s="2604">
        <v>0.25</v>
      </c>
      <c r="AM18" s="1058">
        <v>0</v>
      </c>
    </row>
    <row r="19" spans="1:39" ht="141.75">
      <c r="A19" s="467">
        <v>2805</v>
      </c>
      <c r="B19" s="251" t="s">
        <v>7097</v>
      </c>
      <c r="C19" s="219" t="s">
        <v>9539</v>
      </c>
      <c r="D19" s="212" t="s">
        <v>359</v>
      </c>
      <c r="E19" s="212" t="s">
        <v>7098</v>
      </c>
      <c r="F19" s="2007" t="s">
        <v>115</v>
      </c>
      <c r="G19" s="1058">
        <v>240.47300000000001</v>
      </c>
      <c r="H19" s="1058">
        <v>149.52500000000001</v>
      </c>
      <c r="I19" s="1058">
        <v>28.995999999999999</v>
      </c>
      <c r="J19" s="1058">
        <v>0</v>
      </c>
      <c r="K19" s="1058">
        <v>178.52100000000002</v>
      </c>
      <c r="L19" s="1058">
        <v>61.951999999999998</v>
      </c>
      <c r="M19" s="1058">
        <v>0</v>
      </c>
      <c r="N19" s="1058">
        <v>37.64</v>
      </c>
      <c r="O19" s="1058">
        <v>37.64</v>
      </c>
      <c r="P19" s="1058"/>
      <c r="Q19" s="1058"/>
      <c r="R19" s="1058"/>
      <c r="S19" s="1058"/>
      <c r="T19" s="1058"/>
      <c r="U19" s="1058"/>
      <c r="V19" s="1058"/>
      <c r="W19" s="1058"/>
      <c r="X19" s="1058"/>
      <c r="Y19" s="1058"/>
      <c r="Z19" s="466">
        <v>0</v>
      </c>
      <c r="AA19" s="466">
        <v>37.64</v>
      </c>
      <c r="AB19" s="21">
        <v>37.64</v>
      </c>
      <c r="AC19" s="21"/>
      <c r="AD19" s="21">
        <v>24.84</v>
      </c>
      <c r="AE19" s="21">
        <v>24.84</v>
      </c>
      <c r="AF19" s="21">
        <v>0</v>
      </c>
      <c r="AG19" s="21">
        <v>18.694513000000001</v>
      </c>
      <c r="AH19" s="21">
        <v>18.694513000000001</v>
      </c>
      <c r="AI19" s="1058"/>
      <c r="AJ19" s="215" t="s">
        <v>9518</v>
      </c>
      <c r="AK19" s="215" t="s">
        <v>12712</v>
      </c>
      <c r="AL19" s="2604">
        <v>0.25</v>
      </c>
      <c r="AM19" s="1058">
        <v>0</v>
      </c>
    </row>
    <row r="20" spans="1:39" ht="94.5">
      <c r="A20" s="467">
        <v>2806</v>
      </c>
      <c r="B20" s="251" t="s">
        <v>7099</v>
      </c>
      <c r="C20" s="219" t="s">
        <v>7100</v>
      </c>
      <c r="D20" s="212" t="s">
        <v>359</v>
      </c>
      <c r="E20" s="212" t="s">
        <v>7101</v>
      </c>
      <c r="F20" s="1132" t="s">
        <v>115</v>
      </c>
      <c r="G20" s="1058">
        <v>576.90099999999995</v>
      </c>
      <c r="H20" s="1058">
        <v>389.68799999999999</v>
      </c>
      <c r="I20" s="1058">
        <v>47.05</v>
      </c>
      <c r="J20" s="1058">
        <v>0</v>
      </c>
      <c r="K20" s="1058">
        <v>436.738</v>
      </c>
      <c r="L20" s="1058">
        <v>140.16299999999995</v>
      </c>
      <c r="M20" s="1058">
        <v>75.8</v>
      </c>
      <c r="N20" s="1058">
        <v>14.363</v>
      </c>
      <c r="O20" s="1058">
        <v>90.162999999999997</v>
      </c>
      <c r="P20" s="1058"/>
      <c r="Q20" s="1058"/>
      <c r="R20" s="1058"/>
      <c r="S20" s="1058"/>
      <c r="T20" s="1058"/>
      <c r="U20" s="1058"/>
      <c r="V20" s="1058"/>
      <c r="W20" s="1058"/>
      <c r="X20" s="1058"/>
      <c r="Y20" s="1058"/>
      <c r="Z20" s="466">
        <v>75.8</v>
      </c>
      <c r="AA20" s="466">
        <v>14.363</v>
      </c>
      <c r="AB20" s="21">
        <v>90.162999999999997</v>
      </c>
      <c r="AC20" s="21">
        <v>56.849999999999994</v>
      </c>
      <c r="AD20" s="21">
        <v>7.18</v>
      </c>
      <c r="AE20" s="21">
        <v>64.03</v>
      </c>
      <c r="AF20" s="21">
        <v>35.400446000000002</v>
      </c>
      <c r="AG20" s="21">
        <v>0</v>
      </c>
      <c r="AH20" s="21">
        <v>35.400446000000002</v>
      </c>
      <c r="AI20" s="1058"/>
      <c r="AJ20" s="1058"/>
      <c r="AK20" s="215" t="s">
        <v>12267</v>
      </c>
      <c r="AL20" s="2604">
        <v>0.25</v>
      </c>
      <c r="AM20" s="1058">
        <v>0</v>
      </c>
    </row>
    <row r="21" spans="1:39" ht="78.75">
      <c r="A21" s="467">
        <v>2807</v>
      </c>
      <c r="B21" s="251" t="s">
        <v>7102</v>
      </c>
      <c r="C21" s="235" t="s">
        <v>7103</v>
      </c>
      <c r="D21" s="212" t="s">
        <v>55</v>
      </c>
      <c r="E21" s="212" t="s">
        <v>7104</v>
      </c>
      <c r="F21" s="1132" t="s">
        <v>26</v>
      </c>
      <c r="G21" s="1058">
        <v>358.54199999999997</v>
      </c>
      <c r="H21" s="1058">
        <v>262.62799999999999</v>
      </c>
      <c r="I21" s="1058">
        <v>0</v>
      </c>
      <c r="J21" s="1058">
        <v>0</v>
      </c>
      <c r="K21" s="1058">
        <v>262.62799999999999</v>
      </c>
      <c r="L21" s="1058">
        <v>95.913999999999987</v>
      </c>
      <c r="M21" s="1058">
        <v>1E-3</v>
      </c>
      <c r="N21" s="1058">
        <v>0</v>
      </c>
      <c r="O21" s="1058">
        <v>1E-3</v>
      </c>
      <c r="P21" s="1058"/>
      <c r="Q21" s="1058"/>
      <c r="R21" s="1058"/>
      <c r="S21" s="1058"/>
      <c r="T21" s="1058"/>
      <c r="U21" s="1058"/>
      <c r="V21" s="1058"/>
      <c r="W21" s="1058"/>
      <c r="X21" s="1058"/>
      <c r="Y21" s="1058"/>
      <c r="Z21" s="466">
        <v>1E-3</v>
      </c>
      <c r="AA21" s="466">
        <v>0</v>
      </c>
      <c r="AB21" s="21">
        <v>1E-3</v>
      </c>
      <c r="AC21" s="21"/>
      <c r="AD21" s="21"/>
      <c r="AE21" s="21">
        <v>0</v>
      </c>
      <c r="AF21" s="21">
        <v>0</v>
      </c>
      <c r="AG21" s="21">
        <v>0</v>
      </c>
      <c r="AH21" s="21">
        <v>0</v>
      </c>
      <c r="AI21" s="1058"/>
      <c r="AJ21" s="215" t="s">
        <v>9688</v>
      </c>
      <c r="AK21" s="1058"/>
      <c r="AL21" s="2604">
        <v>0.25</v>
      </c>
      <c r="AM21" s="1058">
        <v>0</v>
      </c>
    </row>
    <row r="22" spans="1:39" ht="47.25">
      <c r="A22" s="467">
        <v>2808</v>
      </c>
      <c r="B22" s="251" t="s">
        <v>7105</v>
      </c>
      <c r="C22" s="235" t="s">
        <v>7106</v>
      </c>
      <c r="D22" s="212" t="s">
        <v>55</v>
      </c>
      <c r="E22" s="212" t="s">
        <v>2418</v>
      </c>
      <c r="F22" s="1132" t="s">
        <v>26</v>
      </c>
      <c r="G22" s="1058">
        <v>506.49099999999999</v>
      </c>
      <c r="H22" s="1058">
        <v>145.79900000000001</v>
      </c>
      <c r="I22" s="1058">
        <v>300</v>
      </c>
      <c r="J22" s="1058">
        <v>0</v>
      </c>
      <c r="K22" s="1058">
        <v>445.79899999999998</v>
      </c>
      <c r="L22" s="1058">
        <v>60.692000000000007</v>
      </c>
      <c r="M22" s="1058">
        <v>60.692</v>
      </c>
      <c r="N22" s="1058">
        <v>0</v>
      </c>
      <c r="O22" s="1058">
        <v>60.692</v>
      </c>
      <c r="P22" s="1058"/>
      <c r="Q22" s="1058"/>
      <c r="R22" s="1058"/>
      <c r="S22" s="1058"/>
      <c r="T22" s="1058"/>
      <c r="U22" s="1058"/>
      <c r="V22" s="1058"/>
      <c r="W22" s="1058"/>
      <c r="X22" s="1058"/>
      <c r="Y22" s="1058"/>
      <c r="Z22" s="466">
        <v>60.692</v>
      </c>
      <c r="AA22" s="466">
        <v>0</v>
      </c>
      <c r="AB22" s="21">
        <v>60.692</v>
      </c>
      <c r="AC22" s="21">
        <v>60.692</v>
      </c>
      <c r="AD22" s="21"/>
      <c r="AE22" s="21">
        <v>60.692</v>
      </c>
      <c r="AF22" s="21">
        <v>59.685735999999999</v>
      </c>
      <c r="AG22" s="21">
        <v>0</v>
      </c>
      <c r="AH22" s="21">
        <v>59.685735999999999</v>
      </c>
      <c r="AI22" s="1058"/>
      <c r="AJ22" s="1058"/>
      <c r="AK22" s="215" t="s">
        <v>10398</v>
      </c>
      <c r="AL22" s="2604">
        <v>0.5</v>
      </c>
      <c r="AM22" s="1058">
        <v>0</v>
      </c>
    </row>
    <row r="23" spans="1:39" ht="110.25">
      <c r="A23" s="467">
        <v>2809</v>
      </c>
      <c r="B23" s="251" t="s">
        <v>7107</v>
      </c>
      <c r="C23" s="235" t="s">
        <v>7108</v>
      </c>
      <c r="D23" s="212" t="s">
        <v>55</v>
      </c>
      <c r="E23" s="1046" t="s">
        <v>543</v>
      </c>
      <c r="F23" s="2007" t="s">
        <v>26</v>
      </c>
      <c r="G23" s="1058">
        <v>219.04599999999999</v>
      </c>
      <c r="H23" s="1058">
        <v>106.75</v>
      </c>
      <c r="I23" s="1058">
        <v>40.148000000000003</v>
      </c>
      <c r="J23" s="1058">
        <v>0</v>
      </c>
      <c r="K23" s="1058">
        <v>146.898</v>
      </c>
      <c r="L23" s="1058">
        <v>72.147999999999996</v>
      </c>
      <c r="M23" s="1058">
        <v>0</v>
      </c>
      <c r="N23" s="1058">
        <v>72.147999999999996</v>
      </c>
      <c r="O23" s="1058">
        <v>72.147999999999996</v>
      </c>
      <c r="P23" s="1058">
        <v>72.147999999999996</v>
      </c>
      <c r="Q23" s="1058"/>
      <c r="R23" s="1058"/>
      <c r="S23" s="1058">
        <v>72.147999999999996</v>
      </c>
      <c r="T23" s="1058"/>
      <c r="U23" s="1058"/>
      <c r="V23" s="1058"/>
      <c r="W23" s="1058"/>
      <c r="X23" s="1058"/>
      <c r="Y23" s="1058"/>
      <c r="Z23" s="466">
        <v>72.147999999999996</v>
      </c>
      <c r="AA23" s="466">
        <v>0</v>
      </c>
      <c r="AB23" s="21">
        <v>72.147999999999996</v>
      </c>
      <c r="AC23" s="21">
        <v>36.073999999999998</v>
      </c>
      <c r="AD23" s="21"/>
      <c r="AE23" s="21">
        <v>36.073999999999998</v>
      </c>
      <c r="AF23" s="21">
        <v>16.372019000000002</v>
      </c>
      <c r="AG23" s="21">
        <v>0</v>
      </c>
      <c r="AH23" s="21">
        <v>16.372019000000002</v>
      </c>
      <c r="AI23" s="1058"/>
      <c r="AJ23" s="215" t="s">
        <v>9804</v>
      </c>
      <c r="AK23" s="215" t="s">
        <v>12518</v>
      </c>
      <c r="AL23" s="2604">
        <v>0.5</v>
      </c>
      <c r="AM23" s="1058">
        <v>0</v>
      </c>
    </row>
    <row r="24" spans="1:39" ht="63">
      <c r="A24" s="467">
        <v>2810</v>
      </c>
      <c r="B24" s="251" t="s">
        <v>7109</v>
      </c>
      <c r="C24" s="235" t="s">
        <v>7110</v>
      </c>
      <c r="D24" s="212" t="s">
        <v>55</v>
      </c>
      <c r="E24" s="1046" t="s">
        <v>543</v>
      </c>
      <c r="F24" s="2007" t="s">
        <v>115</v>
      </c>
      <c r="G24" s="1058">
        <v>273.209</v>
      </c>
      <c r="H24" s="1058">
        <v>99.144999999999996</v>
      </c>
      <c r="I24" s="1058">
        <v>64.918000000000006</v>
      </c>
      <c r="J24" s="1058">
        <v>0</v>
      </c>
      <c r="K24" s="1058">
        <v>164.06299999999999</v>
      </c>
      <c r="L24" s="1058">
        <v>109.14600000000002</v>
      </c>
      <c r="M24" s="1058">
        <v>60</v>
      </c>
      <c r="N24" s="1058">
        <v>0</v>
      </c>
      <c r="O24" s="1058">
        <v>60</v>
      </c>
      <c r="P24" s="1058"/>
      <c r="Q24" s="1058"/>
      <c r="R24" s="1058"/>
      <c r="S24" s="1058"/>
      <c r="T24" s="1058"/>
      <c r="U24" s="1058"/>
      <c r="V24" s="1058"/>
      <c r="W24" s="1058"/>
      <c r="X24" s="1058"/>
      <c r="Y24" s="1058"/>
      <c r="Z24" s="466">
        <v>60</v>
      </c>
      <c r="AA24" s="466">
        <v>0</v>
      </c>
      <c r="AB24" s="21">
        <v>60</v>
      </c>
      <c r="AC24" s="21">
        <v>30</v>
      </c>
      <c r="AD24" s="21"/>
      <c r="AE24" s="21">
        <v>30</v>
      </c>
      <c r="AF24" s="21">
        <v>16.125630000000001</v>
      </c>
      <c r="AG24" s="21">
        <v>0</v>
      </c>
      <c r="AH24" s="21">
        <v>16.125630000000001</v>
      </c>
      <c r="AI24" s="1058"/>
      <c r="AJ24" s="1058"/>
      <c r="AK24" s="215" t="s">
        <v>9735</v>
      </c>
      <c r="AL24" s="2604">
        <v>0.25</v>
      </c>
      <c r="AM24" s="1058">
        <v>0</v>
      </c>
    </row>
    <row r="25" spans="1:39" ht="63">
      <c r="A25" s="467">
        <v>2811</v>
      </c>
      <c r="B25" s="251" t="s">
        <v>7111</v>
      </c>
      <c r="C25" s="235" t="s">
        <v>7112</v>
      </c>
      <c r="D25" s="212" t="s">
        <v>55</v>
      </c>
      <c r="E25" s="1046" t="s">
        <v>7113</v>
      </c>
      <c r="F25" s="2007" t="s">
        <v>7114</v>
      </c>
      <c r="G25" s="1058">
        <v>3500</v>
      </c>
      <c r="H25" s="1058">
        <v>997.41800000000001</v>
      </c>
      <c r="I25" s="1058">
        <v>0</v>
      </c>
      <c r="J25" s="1058">
        <v>0</v>
      </c>
      <c r="K25" s="1058">
        <v>997.41800000000001</v>
      </c>
      <c r="L25" s="1058">
        <v>2502.5819999999999</v>
      </c>
      <c r="M25" s="1058">
        <v>900</v>
      </c>
      <c r="N25" s="1058">
        <v>0</v>
      </c>
      <c r="O25" s="1058">
        <v>900</v>
      </c>
      <c r="P25" s="1058"/>
      <c r="Q25" s="1058"/>
      <c r="R25" s="1058"/>
      <c r="S25" s="1058"/>
      <c r="T25" s="1058"/>
      <c r="U25" s="1058"/>
      <c r="V25" s="1058"/>
      <c r="W25" s="1058"/>
      <c r="X25" s="1058"/>
      <c r="Y25" s="1058"/>
      <c r="Z25" s="466">
        <v>900</v>
      </c>
      <c r="AA25" s="466">
        <v>0</v>
      </c>
      <c r="AB25" s="21">
        <v>900</v>
      </c>
      <c r="AC25" s="21">
        <v>900</v>
      </c>
      <c r="AD25" s="21"/>
      <c r="AE25" s="21">
        <v>900</v>
      </c>
      <c r="AF25" s="21">
        <v>899.99075900000003</v>
      </c>
      <c r="AG25" s="21">
        <v>0</v>
      </c>
      <c r="AH25" s="21">
        <v>899.99075900000003</v>
      </c>
      <c r="AI25" s="1058"/>
      <c r="AJ25" s="215" t="s">
        <v>10492</v>
      </c>
      <c r="AK25" s="215" t="s">
        <v>12495</v>
      </c>
      <c r="AL25" s="2604">
        <v>0.25</v>
      </c>
      <c r="AM25" s="1058">
        <v>0</v>
      </c>
    </row>
    <row r="26" spans="1:39" ht="63">
      <c r="A26" s="467">
        <v>2812</v>
      </c>
      <c r="B26" s="251" t="s">
        <v>7115</v>
      </c>
      <c r="C26" s="235" t="s">
        <v>7116</v>
      </c>
      <c r="D26" s="212" t="s">
        <v>55</v>
      </c>
      <c r="E26" s="1046" t="s">
        <v>7117</v>
      </c>
      <c r="F26" s="1132" t="s">
        <v>7118</v>
      </c>
      <c r="G26" s="1058">
        <v>1849.865</v>
      </c>
      <c r="H26" s="1058">
        <v>30</v>
      </c>
      <c r="I26" s="1058">
        <v>180.215</v>
      </c>
      <c r="J26" s="1058">
        <v>0</v>
      </c>
      <c r="K26" s="1058">
        <v>210.215</v>
      </c>
      <c r="L26" s="1058">
        <v>1639.65</v>
      </c>
      <c r="M26" s="1058">
        <v>400</v>
      </c>
      <c r="N26" s="1058">
        <v>0</v>
      </c>
      <c r="O26" s="1058">
        <v>400</v>
      </c>
      <c r="P26" s="1058"/>
      <c r="Q26" s="1058"/>
      <c r="R26" s="1058"/>
      <c r="S26" s="1058"/>
      <c r="T26" s="1058"/>
      <c r="U26" s="1058"/>
      <c r="V26" s="1058"/>
      <c r="W26" s="1058"/>
      <c r="X26" s="1058"/>
      <c r="Y26" s="1058"/>
      <c r="Z26" s="466">
        <v>400</v>
      </c>
      <c r="AA26" s="466">
        <v>0</v>
      </c>
      <c r="AB26" s="21">
        <v>400</v>
      </c>
      <c r="AC26" s="21">
        <v>400</v>
      </c>
      <c r="AD26" s="21"/>
      <c r="AE26" s="21">
        <v>400</v>
      </c>
      <c r="AF26" s="21">
        <v>399.99892499999999</v>
      </c>
      <c r="AG26" s="21">
        <v>0</v>
      </c>
      <c r="AH26" s="21">
        <v>399.99892499999999</v>
      </c>
      <c r="AI26" s="1058"/>
      <c r="AJ26" s="1058"/>
      <c r="AK26" s="215" t="s">
        <v>10411</v>
      </c>
      <c r="AL26" s="2604">
        <v>0.25</v>
      </c>
      <c r="AM26" s="1058">
        <v>0</v>
      </c>
    </row>
    <row r="27" spans="1:39" ht="47.25">
      <c r="A27" s="467">
        <v>2813</v>
      </c>
      <c r="B27" s="251" t="s">
        <v>7119</v>
      </c>
      <c r="C27" s="235" t="s">
        <v>7120</v>
      </c>
      <c r="D27" s="212" t="s">
        <v>55</v>
      </c>
      <c r="E27" s="1046" t="s">
        <v>7121</v>
      </c>
      <c r="F27" s="2007" t="s">
        <v>7122</v>
      </c>
      <c r="G27" s="1058">
        <v>413.97</v>
      </c>
      <c r="H27" s="1058">
        <v>166.85900000000001</v>
      </c>
      <c r="I27" s="1058">
        <v>184.10499999999999</v>
      </c>
      <c r="J27" s="1058">
        <v>0</v>
      </c>
      <c r="K27" s="1058">
        <v>350.964</v>
      </c>
      <c r="L27" s="1058">
        <v>63.006000000000029</v>
      </c>
      <c r="M27" s="1058">
        <v>13.154999999999999</v>
      </c>
      <c r="N27" s="1058">
        <v>0</v>
      </c>
      <c r="O27" s="1058">
        <v>13.154999999999999</v>
      </c>
      <c r="P27" s="1058"/>
      <c r="Q27" s="1058"/>
      <c r="R27" s="1058"/>
      <c r="S27" s="1058"/>
      <c r="T27" s="1058"/>
      <c r="U27" s="1058"/>
      <c r="V27" s="1058"/>
      <c r="W27" s="1058"/>
      <c r="X27" s="1058"/>
      <c r="Y27" s="1058"/>
      <c r="Z27" s="466">
        <v>13.154999999999999</v>
      </c>
      <c r="AA27" s="466">
        <v>0</v>
      </c>
      <c r="AB27" s="21">
        <v>13.154999999999999</v>
      </c>
      <c r="AC27" s="21"/>
      <c r="AD27" s="21"/>
      <c r="AE27" s="21">
        <v>0</v>
      </c>
      <c r="AF27" s="21">
        <v>0</v>
      </c>
      <c r="AG27" s="21">
        <v>0</v>
      </c>
      <c r="AH27" s="21">
        <v>0</v>
      </c>
      <c r="AI27" s="1058"/>
      <c r="AJ27" s="1058" t="s">
        <v>10419</v>
      </c>
      <c r="AK27" s="1058"/>
      <c r="AL27" s="2604">
        <v>0.25</v>
      </c>
      <c r="AM27" s="1058">
        <v>0</v>
      </c>
    </row>
    <row r="28" spans="1:39" ht="94.5">
      <c r="A28" s="467">
        <v>2814</v>
      </c>
      <c r="B28" s="251" t="s">
        <v>7123</v>
      </c>
      <c r="C28" s="235" t="s">
        <v>7124</v>
      </c>
      <c r="D28" s="212" t="s">
        <v>55</v>
      </c>
      <c r="E28" s="1046" t="s">
        <v>7125</v>
      </c>
      <c r="F28" s="2007" t="s">
        <v>26</v>
      </c>
      <c r="G28" s="1058">
        <v>2408.8620000000001</v>
      </c>
      <c r="H28" s="1058">
        <v>350.827</v>
      </c>
      <c r="I28" s="1058">
        <v>469.88400000000001</v>
      </c>
      <c r="J28" s="1058">
        <v>0</v>
      </c>
      <c r="K28" s="1058">
        <v>820.71100000000001</v>
      </c>
      <c r="L28" s="1058">
        <v>1588.1510000000001</v>
      </c>
      <c r="M28" s="1058">
        <v>408.67899999999997</v>
      </c>
      <c r="N28" s="1058">
        <v>0</v>
      </c>
      <c r="O28" s="1058">
        <v>408.67899999999997</v>
      </c>
      <c r="P28" s="1058"/>
      <c r="Q28" s="1058"/>
      <c r="R28" s="1058"/>
      <c r="S28" s="1058"/>
      <c r="T28" s="1058"/>
      <c r="U28" s="1058"/>
      <c r="V28" s="1058"/>
      <c r="W28" s="1058"/>
      <c r="X28" s="1058"/>
      <c r="Y28" s="1058"/>
      <c r="Z28" s="466">
        <v>408.67899999999997</v>
      </c>
      <c r="AA28" s="466">
        <v>0</v>
      </c>
      <c r="AB28" s="21">
        <v>408.67899999999997</v>
      </c>
      <c r="AC28" s="21">
        <v>408.67874999999998</v>
      </c>
      <c r="AD28" s="21"/>
      <c r="AE28" s="21">
        <v>408.67874999999998</v>
      </c>
      <c r="AF28" s="21">
        <v>408.67489999999998</v>
      </c>
      <c r="AG28" s="21">
        <v>0</v>
      </c>
      <c r="AH28" s="21">
        <v>408.67489999999998</v>
      </c>
      <c r="AI28" s="1058"/>
      <c r="AJ28" s="1058"/>
      <c r="AK28" s="215" t="s">
        <v>9775</v>
      </c>
      <c r="AL28" s="2604">
        <v>0.25</v>
      </c>
      <c r="AM28" s="1058">
        <v>0</v>
      </c>
    </row>
    <row r="29" spans="1:39" ht="63">
      <c r="A29" s="467">
        <v>2815</v>
      </c>
      <c r="B29" s="23" t="s">
        <v>7126</v>
      </c>
      <c r="C29" s="235" t="s">
        <v>7127</v>
      </c>
      <c r="D29" s="212" t="s">
        <v>55</v>
      </c>
      <c r="E29" s="1046" t="s">
        <v>7128</v>
      </c>
      <c r="F29" s="1104" t="s">
        <v>26</v>
      </c>
      <c r="G29" s="1058">
        <v>199.62</v>
      </c>
      <c r="H29" s="1058">
        <v>19.974</v>
      </c>
      <c r="I29" s="1058">
        <v>89.81</v>
      </c>
      <c r="J29" s="1058">
        <v>0</v>
      </c>
      <c r="K29" s="1058">
        <v>109.78400000000001</v>
      </c>
      <c r="L29" s="1058">
        <v>89.835999999999999</v>
      </c>
      <c r="M29" s="1058">
        <v>89.835999999999999</v>
      </c>
      <c r="N29" s="1058">
        <v>0</v>
      </c>
      <c r="O29" s="1058">
        <v>89.835999999999999</v>
      </c>
      <c r="P29" s="1058"/>
      <c r="Q29" s="1058"/>
      <c r="R29" s="1058"/>
      <c r="S29" s="1058"/>
      <c r="T29" s="1058"/>
      <c r="U29" s="1058"/>
      <c r="V29" s="1058"/>
      <c r="W29" s="1058"/>
      <c r="X29" s="1058"/>
      <c r="Y29" s="1058"/>
      <c r="Z29" s="466">
        <v>89.835999999999999</v>
      </c>
      <c r="AA29" s="466">
        <v>0</v>
      </c>
      <c r="AB29" s="21">
        <v>89.835999999999999</v>
      </c>
      <c r="AC29" s="21">
        <v>67.376999999999995</v>
      </c>
      <c r="AD29" s="21"/>
      <c r="AE29" s="21">
        <v>67.376999999999995</v>
      </c>
      <c r="AF29" s="21">
        <v>21.236583</v>
      </c>
      <c r="AG29" s="21">
        <v>0</v>
      </c>
      <c r="AH29" s="21">
        <v>21.236583</v>
      </c>
      <c r="AI29" s="1058"/>
      <c r="AJ29" s="215" t="s">
        <v>10493</v>
      </c>
      <c r="AK29" s="215" t="s">
        <v>12695</v>
      </c>
      <c r="AL29" s="2604">
        <v>0.25</v>
      </c>
      <c r="AM29" s="1058">
        <v>0</v>
      </c>
    </row>
    <row r="30" spans="1:39" ht="78.75">
      <c r="A30" s="467">
        <v>2816</v>
      </c>
      <c r="B30" s="23" t="s">
        <v>7129</v>
      </c>
      <c r="C30" s="235" t="s">
        <v>7130</v>
      </c>
      <c r="D30" s="212" t="s">
        <v>55</v>
      </c>
      <c r="E30" s="1046" t="s">
        <v>1313</v>
      </c>
      <c r="F30" s="2007" t="s">
        <v>26</v>
      </c>
      <c r="G30" s="1058">
        <v>293.56200000000001</v>
      </c>
      <c r="H30" s="1058">
        <v>33.75</v>
      </c>
      <c r="I30" s="1058">
        <v>89.852000000000004</v>
      </c>
      <c r="J30" s="1058">
        <v>0</v>
      </c>
      <c r="K30" s="1058">
        <v>123.602</v>
      </c>
      <c r="L30" s="1058">
        <v>169.96</v>
      </c>
      <c r="M30" s="1058">
        <v>60</v>
      </c>
      <c r="N30" s="1058">
        <v>0</v>
      </c>
      <c r="O30" s="1058">
        <v>60</v>
      </c>
      <c r="P30" s="1058"/>
      <c r="Q30" s="1058"/>
      <c r="R30" s="1058"/>
      <c r="S30" s="1058"/>
      <c r="T30" s="1058"/>
      <c r="U30" s="1058"/>
      <c r="V30" s="1058"/>
      <c r="W30" s="1058"/>
      <c r="X30" s="1058"/>
      <c r="Y30" s="1058"/>
      <c r="Z30" s="466">
        <v>60</v>
      </c>
      <c r="AA30" s="466">
        <v>0</v>
      </c>
      <c r="AB30" s="21">
        <v>60</v>
      </c>
      <c r="AC30" s="21">
        <v>30</v>
      </c>
      <c r="AD30" s="21"/>
      <c r="AE30" s="21">
        <v>30</v>
      </c>
      <c r="AF30" s="21">
        <v>15.339738000000001</v>
      </c>
      <c r="AG30" s="21">
        <v>0</v>
      </c>
      <c r="AH30" s="21">
        <v>15.339738000000001</v>
      </c>
      <c r="AI30" s="1058"/>
      <c r="AJ30" s="1058"/>
      <c r="AK30" s="215" t="s">
        <v>9735</v>
      </c>
      <c r="AL30" s="2604">
        <v>0.25</v>
      </c>
      <c r="AM30" s="1058">
        <v>0</v>
      </c>
    </row>
    <row r="31" spans="1:39" s="1051" customFormat="1" ht="47.25">
      <c r="A31" s="467">
        <v>2817</v>
      </c>
      <c r="B31" s="23" t="s">
        <v>7131</v>
      </c>
      <c r="C31" s="235" t="s">
        <v>7132</v>
      </c>
      <c r="D31" s="212" t="s">
        <v>37</v>
      </c>
      <c r="E31" s="1046" t="s">
        <v>6554</v>
      </c>
      <c r="F31" s="1132" t="s">
        <v>26</v>
      </c>
      <c r="G31" s="1058">
        <v>29.821999999999999</v>
      </c>
      <c r="H31" s="1058">
        <v>29.14</v>
      </c>
      <c r="I31" s="1058">
        <v>1E-3</v>
      </c>
      <c r="J31" s="1058">
        <v>0</v>
      </c>
      <c r="K31" s="1058">
        <v>29.14</v>
      </c>
      <c r="L31" s="1058">
        <v>0.68199999999999861</v>
      </c>
      <c r="M31" s="1058">
        <v>0.68199999999999861</v>
      </c>
      <c r="N31" s="1058">
        <v>0</v>
      </c>
      <c r="O31" s="1058">
        <v>0.68199999999999861</v>
      </c>
      <c r="P31" s="1058"/>
      <c r="Q31" s="1058"/>
      <c r="R31" s="1058"/>
      <c r="S31" s="1058"/>
      <c r="T31" s="1058"/>
      <c r="U31" s="1058"/>
      <c r="V31" s="1058"/>
      <c r="W31" s="1058"/>
      <c r="X31" s="1058"/>
      <c r="Y31" s="1058"/>
      <c r="Z31" s="466">
        <v>0.68199999999999861</v>
      </c>
      <c r="AA31" s="466">
        <v>0</v>
      </c>
      <c r="AB31" s="21">
        <v>0.68199999999999861</v>
      </c>
      <c r="AC31" s="21">
        <v>0.68199999999999861</v>
      </c>
      <c r="AD31" s="21"/>
      <c r="AE31" s="21">
        <v>0.68199999999999861</v>
      </c>
      <c r="AF31" s="21">
        <v>0</v>
      </c>
      <c r="AG31" s="21">
        <v>0</v>
      </c>
      <c r="AH31" s="21">
        <v>0</v>
      </c>
      <c r="AI31" s="1058"/>
      <c r="AJ31" s="1058"/>
      <c r="AK31" s="215" t="s">
        <v>9259</v>
      </c>
      <c r="AL31" s="2604">
        <v>1</v>
      </c>
      <c r="AM31" s="1058">
        <v>0</v>
      </c>
    </row>
    <row r="32" spans="1:39" s="1051" customFormat="1" ht="47.25">
      <c r="A32" s="467">
        <v>2818</v>
      </c>
      <c r="B32" s="23" t="s">
        <v>7133</v>
      </c>
      <c r="C32" s="235" t="s">
        <v>7134</v>
      </c>
      <c r="D32" s="212" t="s">
        <v>37</v>
      </c>
      <c r="E32" s="1046" t="s">
        <v>6554</v>
      </c>
      <c r="F32" s="1132" t="s">
        <v>26</v>
      </c>
      <c r="G32" s="1058">
        <v>29.812999999999999</v>
      </c>
      <c r="H32" s="1058">
        <v>27.600999999999999</v>
      </c>
      <c r="I32" s="1058">
        <v>1E-3</v>
      </c>
      <c r="J32" s="1058">
        <v>0</v>
      </c>
      <c r="K32" s="1058">
        <v>27.600999999999999</v>
      </c>
      <c r="L32" s="1058">
        <v>2.2119999999999997</v>
      </c>
      <c r="M32" s="1058">
        <v>2.2120000000000002</v>
      </c>
      <c r="N32" s="1058">
        <v>0</v>
      </c>
      <c r="O32" s="1058">
        <v>2.2120000000000002</v>
      </c>
      <c r="P32" s="1058"/>
      <c r="Q32" s="1058"/>
      <c r="R32" s="1058"/>
      <c r="S32" s="1058"/>
      <c r="T32" s="1058"/>
      <c r="U32" s="1058"/>
      <c r="V32" s="1058"/>
      <c r="W32" s="1058"/>
      <c r="X32" s="1058"/>
      <c r="Y32" s="1058"/>
      <c r="Z32" s="466">
        <v>2.2120000000000002</v>
      </c>
      <c r="AA32" s="466">
        <v>0</v>
      </c>
      <c r="AB32" s="21">
        <v>2.2120000000000002</v>
      </c>
      <c r="AC32" s="21">
        <v>2.2120000000000002</v>
      </c>
      <c r="AD32" s="21"/>
      <c r="AE32" s="21">
        <v>2.2120000000000002</v>
      </c>
      <c r="AF32" s="21">
        <v>2.2091789999999998</v>
      </c>
      <c r="AG32" s="21">
        <v>0</v>
      </c>
      <c r="AH32" s="21">
        <v>2.2091789999999998</v>
      </c>
      <c r="AI32" s="1058"/>
      <c r="AJ32" s="1058"/>
      <c r="AK32" s="215" t="s">
        <v>9259</v>
      </c>
      <c r="AL32" s="2604">
        <v>1</v>
      </c>
      <c r="AM32" s="1058">
        <v>0</v>
      </c>
    </row>
    <row r="33" spans="1:39" s="1051" customFormat="1" ht="47.25">
      <c r="A33" s="467">
        <v>2819</v>
      </c>
      <c r="B33" s="23" t="s">
        <v>7135</v>
      </c>
      <c r="C33" s="235" t="s">
        <v>7136</v>
      </c>
      <c r="D33" s="212" t="s">
        <v>37</v>
      </c>
      <c r="E33" s="1046" t="s">
        <v>6554</v>
      </c>
      <c r="F33" s="2007" t="s">
        <v>26</v>
      </c>
      <c r="G33" s="1058">
        <v>79.412999999999997</v>
      </c>
      <c r="H33" s="1058">
        <v>20</v>
      </c>
      <c r="I33" s="1058">
        <v>7.431</v>
      </c>
      <c r="J33" s="1058">
        <v>0</v>
      </c>
      <c r="K33" s="1058">
        <v>27.431000000000001</v>
      </c>
      <c r="L33" s="1058">
        <v>51.981999999999999</v>
      </c>
      <c r="M33" s="1058">
        <v>29.69</v>
      </c>
      <c r="N33" s="1058">
        <v>0</v>
      </c>
      <c r="O33" s="1058">
        <v>29.69</v>
      </c>
      <c r="P33" s="1058"/>
      <c r="Q33" s="1058"/>
      <c r="R33" s="1058"/>
      <c r="S33" s="1058"/>
      <c r="T33" s="1058"/>
      <c r="U33" s="1058"/>
      <c r="V33" s="1058"/>
      <c r="W33" s="1058"/>
      <c r="X33" s="1058"/>
      <c r="Y33" s="1058"/>
      <c r="Z33" s="466">
        <v>29.69</v>
      </c>
      <c r="AA33" s="466">
        <v>0</v>
      </c>
      <c r="AB33" s="21">
        <v>29.69</v>
      </c>
      <c r="AC33" s="21">
        <v>7.4225000000000003</v>
      </c>
      <c r="AD33" s="21"/>
      <c r="AE33" s="21">
        <v>7.4225000000000003</v>
      </c>
      <c r="AF33" s="21">
        <v>0</v>
      </c>
      <c r="AG33" s="21">
        <v>0</v>
      </c>
      <c r="AH33" s="21">
        <v>0</v>
      </c>
      <c r="AI33" s="1058"/>
      <c r="AJ33" s="1058"/>
      <c r="AK33" s="215" t="s">
        <v>9259</v>
      </c>
      <c r="AL33" s="2604">
        <v>0.25</v>
      </c>
      <c r="AM33" s="1058">
        <v>0</v>
      </c>
    </row>
    <row r="34" spans="1:39" s="1051" customFormat="1" ht="47.25">
      <c r="A34" s="467">
        <v>2820</v>
      </c>
      <c r="B34" s="23" t="s">
        <v>7137</v>
      </c>
      <c r="C34" s="235" t="s">
        <v>7138</v>
      </c>
      <c r="D34" s="212" t="s">
        <v>31</v>
      </c>
      <c r="E34" s="1046" t="s">
        <v>6554</v>
      </c>
      <c r="F34" s="2007" t="s">
        <v>26</v>
      </c>
      <c r="G34" s="1058">
        <v>20</v>
      </c>
      <c r="H34" s="1058">
        <v>7.4880000000000004</v>
      </c>
      <c r="I34" s="1058">
        <v>12.5</v>
      </c>
      <c r="J34" s="1058">
        <v>0</v>
      </c>
      <c r="K34" s="1058">
        <v>19.988</v>
      </c>
      <c r="L34" s="1058">
        <v>1.2000000000000455E-2</v>
      </c>
      <c r="M34" s="1058">
        <v>1.2E-2</v>
      </c>
      <c r="N34" s="1058">
        <v>0</v>
      </c>
      <c r="O34" s="1058">
        <v>1.2E-2</v>
      </c>
      <c r="P34" s="1058"/>
      <c r="Q34" s="1058"/>
      <c r="R34" s="1058"/>
      <c r="S34" s="1058"/>
      <c r="T34" s="1058"/>
      <c r="U34" s="1058"/>
      <c r="V34" s="1058"/>
      <c r="W34" s="1058"/>
      <c r="X34" s="1058"/>
      <c r="Y34" s="1058"/>
      <c r="Z34" s="466">
        <v>1.2E-2</v>
      </c>
      <c r="AA34" s="466">
        <v>0</v>
      </c>
      <c r="AB34" s="21">
        <v>1.2E-2</v>
      </c>
      <c r="AC34" s="21">
        <v>1.2E-2</v>
      </c>
      <c r="AD34" s="21"/>
      <c r="AE34" s="21">
        <v>1.2E-2</v>
      </c>
      <c r="AF34" s="21">
        <v>0</v>
      </c>
      <c r="AG34" s="21">
        <v>0</v>
      </c>
      <c r="AH34" s="21">
        <v>0</v>
      </c>
      <c r="AI34" s="1058"/>
      <c r="AJ34" s="1058"/>
      <c r="AK34" s="215" t="s">
        <v>9259</v>
      </c>
      <c r="AL34" s="2604">
        <v>1</v>
      </c>
      <c r="AM34" s="1058">
        <v>0</v>
      </c>
    </row>
    <row r="35" spans="1:39" s="1051" customFormat="1" ht="47.25">
      <c r="A35" s="467">
        <v>2821</v>
      </c>
      <c r="B35" s="251" t="s">
        <v>7139</v>
      </c>
      <c r="C35" s="219" t="s">
        <v>7140</v>
      </c>
      <c r="D35" s="212" t="s">
        <v>359</v>
      </c>
      <c r="E35" s="232" t="s">
        <v>7141</v>
      </c>
      <c r="F35" s="2007" t="s">
        <v>115</v>
      </c>
      <c r="G35" s="1058">
        <v>204.304</v>
      </c>
      <c r="H35" s="1058">
        <v>190.964</v>
      </c>
      <c r="I35" s="1058">
        <v>4</v>
      </c>
      <c r="J35" s="1058">
        <v>0</v>
      </c>
      <c r="K35" s="1058">
        <v>194.964</v>
      </c>
      <c r="L35" s="1058">
        <v>9.3400000000000034</v>
      </c>
      <c r="M35" s="1058">
        <v>1E-3</v>
      </c>
      <c r="N35" s="1058">
        <v>0</v>
      </c>
      <c r="O35" s="1058">
        <v>1E-3</v>
      </c>
      <c r="P35" s="1058"/>
      <c r="Q35" s="1058"/>
      <c r="R35" s="1058"/>
      <c r="S35" s="1058"/>
      <c r="T35" s="1058"/>
      <c r="U35" s="1058"/>
      <c r="V35" s="1058"/>
      <c r="W35" s="1058"/>
      <c r="X35" s="1058"/>
      <c r="Y35" s="1058"/>
      <c r="Z35" s="466">
        <v>1E-3</v>
      </c>
      <c r="AA35" s="466">
        <v>0</v>
      </c>
      <c r="AB35" s="21">
        <v>1E-3</v>
      </c>
      <c r="AC35" s="21"/>
      <c r="AD35" s="21"/>
      <c r="AE35" s="21">
        <v>0</v>
      </c>
      <c r="AF35" s="21">
        <v>0</v>
      </c>
      <c r="AG35" s="21">
        <v>0</v>
      </c>
      <c r="AH35" s="21">
        <v>0</v>
      </c>
      <c r="AI35" s="1058"/>
      <c r="AJ35" s="215" t="s">
        <v>9327</v>
      </c>
      <c r="AK35" s="1058"/>
      <c r="AL35" s="2604">
        <v>0.25</v>
      </c>
      <c r="AM35" s="1058">
        <v>0</v>
      </c>
    </row>
    <row r="36" spans="1:39" ht="63">
      <c r="A36" s="467">
        <v>2822</v>
      </c>
      <c r="B36" s="251" t="s">
        <v>7142</v>
      </c>
      <c r="C36" s="235" t="s">
        <v>7143</v>
      </c>
      <c r="D36" s="212" t="s">
        <v>3242</v>
      </c>
      <c r="E36" s="232" t="s">
        <v>7144</v>
      </c>
      <c r="F36" s="1132" t="s">
        <v>7114</v>
      </c>
      <c r="G36" s="1058">
        <v>144.12100000000001</v>
      </c>
      <c r="H36" s="1058">
        <v>53.539000000000001</v>
      </c>
      <c r="I36" s="1058">
        <v>15.945</v>
      </c>
      <c r="J36" s="1058">
        <v>0</v>
      </c>
      <c r="K36" s="1058">
        <v>69.484000000000009</v>
      </c>
      <c r="L36" s="1058">
        <v>74.637</v>
      </c>
      <c r="M36" s="1058">
        <v>74.637</v>
      </c>
      <c r="N36" s="1058">
        <v>0</v>
      </c>
      <c r="O36" s="1058">
        <v>74.637</v>
      </c>
      <c r="P36" s="1058"/>
      <c r="Q36" s="1058"/>
      <c r="R36" s="1058"/>
      <c r="S36" s="1058"/>
      <c r="T36" s="1058"/>
      <c r="U36" s="1058"/>
      <c r="V36" s="1058"/>
      <c r="W36" s="1058"/>
      <c r="X36" s="1058"/>
      <c r="Y36" s="1058"/>
      <c r="Z36" s="466">
        <v>74.637</v>
      </c>
      <c r="AA36" s="466">
        <v>0</v>
      </c>
      <c r="AB36" s="21">
        <v>74.637</v>
      </c>
      <c r="AC36" s="21">
        <v>74.636499999999998</v>
      </c>
      <c r="AD36" s="21"/>
      <c r="AE36" s="21">
        <v>74.636499999999998</v>
      </c>
      <c r="AF36" s="21">
        <v>74.311864999999997</v>
      </c>
      <c r="AG36" s="21">
        <v>0</v>
      </c>
      <c r="AH36" s="21">
        <v>74.311864999999997</v>
      </c>
      <c r="AI36" s="1058"/>
      <c r="AJ36" s="1058"/>
      <c r="AK36" s="215" t="s">
        <v>9447</v>
      </c>
      <c r="AL36" s="2604">
        <v>0.5</v>
      </c>
      <c r="AM36" s="1058">
        <v>0</v>
      </c>
    </row>
    <row r="37" spans="1:39" ht="47.25">
      <c r="A37" s="467">
        <v>2823</v>
      </c>
      <c r="B37" s="251" t="s">
        <v>7145</v>
      </c>
      <c r="C37" s="235" t="s">
        <v>7146</v>
      </c>
      <c r="D37" s="212" t="s">
        <v>55</v>
      </c>
      <c r="E37" s="212" t="s">
        <v>7147</v>
      </c>
      <c r="F37" s="2007" t="s">
        <v>26</v>
      </c>
      <c r="G37" s="1058">
        <v>215.22</v>
      </c>
      <c r="H37" s="1058">
        <v>0</v>
      </c>
      <c r="I37" s="1058">
        <v>215.22</v>
      </c>
      <c r="J37" s="1058">
        <v>0</v>
      </c>
      <c r="K37" s="1058">
        <v>215.22</v>
      </c>
      <c r="L37" s="1058">
        <v>0</v>
      </c>
      <c r="M37" s="1058">
        <v>0.1</v>
      </c>
      <c r="N37" s="1058">
        <v>0</v>
      </c>
      <c r="O37" s="1058">
        <v>0.1</v>
      </c>
      <c r="P37" s="1058"/>
      <c r="Q37" s="1058"/>
      <c r="R37" s="1058"/>
      <c r="S37" s="1058"/>
      <c r="T37" s="1058"/>
      <c r="U37" s="1058"/>
      <c r="V37" s="1058"/>
      <c r="W37" s="1058"/>
      <c r="X37" s="1058"/>
      <c r="Y37" s="1058"/>
      <c r="Z37" s="466">
        <v>0.1</v>
      </c>
      <c r="AA37" s="466">
        <v>0</v>
      </c>
      <c r="AB37" s="21">
        <v>0.1</v>
      </c>
      <c r="AC37" s="21"/>
      <c r="AD37" s="21"/>
      <c r="AE37" s="21">
        <v>0</v>
      </c>
      <c r="AF37" s="21">
        <v>0</v>
      </c>
      <c r="AG37" s="21">
        <v>0</v>
      </c>
      <c r="AH37" s="21">
        <v>0</v>
      </c>
      <c r="AI37" s="1058"/>
      <c r="AJ37" s="1058" t="s">
        <v>10419</v>
      </c>
      <c r="AK37" s="1058"/>
      <c r="AL37" s="2604">
        <v>0.25</v>
      </c>
      <c r="AM37" s="1058">
        <v>0</v>
      </c>
    </row>
    <row r="38" spans="1:39" ht="78.75">
      <c r="A38" s="467">
        <v>2824</v>
      </c>
      <c r="B38" s="23" t="s">
        <v>7148</v>
      </c>
      <c r="C38" s="235" t="s">
        <v>7149</v>
      </c>
      <c r="D38" s="212" t="s">
        <v>147</v>
      </c>
      <c r="E38" s="212" t="s">
        <v>7150</v>
      </c>
      <c r="F38" s="1104" t="s">
        <v>26</v>
      </c>
      <c r="G38" s="1058">
        <v>128.482</v>
      </c>
      <c r="H38" s="1058">
        <v>7.5</v>
      </c>
      <c r="I38" s="1058">
        <v>112.983</v>
      </c>
      <c r="J38" s="1058">
        <v>0</v>
      </c>
      <c r="K38" s="1058">
        <v>120.483</v>
      </c>
      <c r="L38" s="1058">
        <v>7.9989999999999952</v>
      </c>
      <c r="M38" s="1058">
        <v>7.9989999999999997</v>
      </c>
      <c r="N38" s="1058">
        <v>0</v>
      </c>
      <c r="O38" s="1058">
        <v>7.9989999999999997</v>
      </c>
      <c r="P38" s="1058"/>
      <c r="Q38" s="1058"/>
      <c r="R38" s="1058"/>
      <c r="S38" s="1058"/>
      <c r="T38" s="1058"/>
      <c r="U38" s="1058"/>
      <c r="V38" s="1058"/>
      <c r="W38" s="1058"/>
      <c r="X38" s="1058"/>
      <c r="Y38" s="1058"/>
      <c r="Z38" s="466">
        <v>7.9989999999999997</v>
      </c>
      <c r="AA38" s="466">
        <v>0</v>
      </c>
      <c r="AB38" s="21">
        <v>7.9989999999999997</v>
      </c>
      <c r="AC38" s="21">
        <v>7.9989999999999997</v>
      </c>
      <c r="AD38" s="21"/>
      <c r="AE38" s="21">
        <v>7.9989999999999997</v>
      </c>
      <c r="AF38" s="21">
        <v>3.2429999999999999</v>
      </c>
      <c r="AG38" s="21">
        <v>0</v>
      </c>
      <c r="AH38" s="21">
        <v>3.2429999999999999</v>
      </c>
      <c r="AI38" s="1058"/>
      <c r="AJ38" s="215" t="s">
        <v>11967</v>
      </c>
      <c r="AK38" s="215" t="s">
        <v>9259</v>
      </c>
      <c r="AL38" s="2604">
        <v>1</v>
      </c>
      <c r="AM38" s="1058">
        <v>0</v>
      </c>
    </row>
    <row r="39" spans="1:39" ht="47.25">
      <c r="A39" s="467">
        <v>2825</v>
      </c>
      <c r="B39" s="23" t="s">
        <v>7151</v>
      </c>
      <c r="C39" s="235" t="s">
        <v>7152</v>
      </c>
      <c r="D39" s="212" t="s">
        <v>55</v>
      </c>
      <c r="E39" s="212" t="s">
        <v>4208</v>
      </c>
      <c r="F39" s="1104" t="s">
        <v>26</v>
      </c>
      <c r="G39" s="1058">
        <v>46.081000000000003</v>
      </c>
      <c r="H39" s="1058">
        <v>0</v>
      </c>
      <c r="I39" s="1058">
        <v>0</v>
      </c>
      <c r="J39" s="1058">
        <v>0</v>
      </c>
      <c r="K39" s="1058">
        <v>0</v>
      </c>
      <c r="L39" s="1058">
        <v>46.081000000000003</v>
      </c>
      <c r="M39" s="1058">
        <v>46.081000000000003</v>
      </c>
      <c r="N39" s="1058">
        <v>0</v>
      </c>
      <c r="O39" s="1058">
        <v>46.081000000000003</v>
      </c>
      <c r="P39" s="1058"/>
      <c r="Q39" s="1058"/>
      <c r="R39" s="1058"/>
      <c r="S39" s="1058"/>
      <c r="T39" s="1058"/>
      <c r="U39" s="1058"/>
      <c r="V39" s="1058"/>
      <c r="W39" s="1058"/>
      <c r="X39" s="1058"/>
      <c r="Y39" s="1058"/>
      <c r="Z39" s="466">
        <v>46.081000000000003</v>
      </c>
      <c r="AA39" s="466">
        <v>0</v>
      </c>
      <c r="AB39" s="21">
        <v>46.081000000000003</v>
      </c>
      <c r="AC39" s="21">
        <v>46.081000000000003</v>
      </c>
      <c r="AD39" s="21"/>
      <c r="AE39" s="21">
        <v>46.081000000000003</v>
      </c>
      <c r="AF39" s="21">
        <v>5.4089729999999996</v>
      </c>
      <c r="AG39" s="21">
        <v>0</v>
      </c>
      <c r="AH39" s="21">
        <v>5.4089729999999996</v>
      </c>
      <c r="AI39" s="1058"/>
      <c r="AJ39" s="215" t="s">
        <v>10494</v>
      </c>
      <c r="AK39" s="215" t="s">
        <v>9259</v>
      </c>
      <c r="AL39" s="2604">
        <v>1</v>
      </c>
      <c r="AM39" s="1058">
        <v>0</v>
      </c>
    </row>
    <row r="40" spans="1:39" ht="63">
      <c r="A40" s="467">
        <v>2826</v>
      </c>
      <c r="B40" s="23" t="s">
        <v>7153</v>
      </c>
      <c r="C40" s="235" t="s">
        <v>7154</v>
      </c>
      <c r="D40" s="212" t="s">
        <v>287</v>
      </c>
      <c r="E40" s="212" t="s">
        <v>7150</v>
      </c>
      <c r="F40" s="1104" t="s">
        <v>26</v>
      </c>
      <c r="G40" s="1058">
        <v>195.93600000000001</v>
      </c>
      <c r="H40" s="1058">
        <v>3.75</v>
      </c>
      <c r="I40" s="1058">
        <v>149.18600000000001</v>
      </c>
      <c r="J40" s="1058">
        <v>0</v>
      </c>
      <c r="K40" s="1058">
        <v>152.93600000000001</v>
      </c>
      <c r="L40" s="1058">
        <v>43</v>
      </c>
      <c r="M40" s="1058">
        <v>7.9939999999999998</v>
      </c>
      <c r="N40" s="1058">
        <v>35.006</v>
      </c>
      <c r="O40" s="1058">
        <v>43</v>
      </c>
      <c r="P40" s="1058"/>
      <c r="Q40" s="1058"/>
      <c r="R40" s="1058"/>
      <c r="S40" s="1058"/>
      <c r="T40" s="1058"/>
      <c r="U40" s="1058"/>
      <c r="V40" s="1058"/>
      <c r="W40" s="1058"/>
      <c r="X40" s="1058"/>
      <c r="Y40" s="1058"/>
      <c r="Z40" s="466">
        <v>7.9939999999999998</v>
      </c>
      <c r="AA40" s="466">
        <v>35.006</v>
      </c>
      <c r="AB40" s="21">
        <v>43</v>
      </c>
      <c r="AC40" s="21">
        <v>7.9939999999999998</v>
      </c>
      <c r="AD40" s="21"/>
      <c r="AE40" s="21">
        <v>7.9939999999999998</v>
      </c>
      <c r="AF40" s="21">
        <v>7.8492940000000004</v>
      </c>
      <c r="AG40" s="21">
        <v>0</v>
      </c>
      <c r="AH40" s="21">
        <v>7.8492940000000004</v>
      </c>
      <c r="AI40" s="1058"/>
      <c r="AJ40" s="1058"/>
      <c r="AK40" s="215" t="s">
        <v>9259</v>
      </c>
      <c r="AL40" s="2604">
        <v>1</v>
      </c>
      <c r="AM40" s="1058">
        <v>0</v>
      </c>
    </row>
    <row r="41" spans="1:39" ht="63">
      <c r="A41" s="467">
        <v>2827</v>
      </c>
      <c r="B41" s="23" t="s">
        <v>7155</v>
      </c>
      <c r="C41" s="235" t="s">
        <v>7156</v>
      </c>
      <c r="D41" s="212" t="s">
        <v>339</v>
      </c>
      <c r="E41" s="212" t="s">
        <v>7150</v>
      </c>
      <c r="F41" s="1104" t="s">
        <v>26</v>
      </c>
      <c r="G41" s="1058">
        <v>79.680999999999997</v>
      </c>
      <c r="H41" s="1058">
        <v>0</v>
      </c>
      <c r="I41" s="1058">
        <v>39.840000000000003</v>
      </c>
      <c r="J41" s="1058">
        <v>0</v>
      </c>
      <c r="K41" s="1058">
        <v>39.840000000000003</v>
      </c>
      <c r="L41" s="1058">
        <v>39.840999999999994</v>
      </c>
      <c r="M41" s="1058">
        <v>39.841000000000001</v>
      </c>
      <c r="N41" s="1058">
        <v>0</v>
      </c>
      <c r="O41" s="1058">
        <v>39.841000000000001</v>
      </c>
      <c r="P41" s="1058"/>
      <c r="Q41" s="1058"/>
      <c r="R41" s="1058"/>
      <c r="S41" s="1058"/>
      <c r="T41" s="1058"/>
      <c r="U41" s="1058"/>
      <c r="V41" s="1058"/>
      <c r="W41" s="1058"/>
      <c r="X41" s="1058"/>
      <c r="Y41" s="1058"/>
      <c r="Z41" s="466">
        <v>39.841000000000001</v>
      </c>
      <c r="AA41" s="466">
        <v>0</v>
      </c>
      <c r="AB41" s="21">
        <v>39.841000000000001</v>
      </c>
      <c r="AC41" s="21">
        <v>39.841000000000001</v>
      </c>
      <c r="AD41" s="21"/>
      <c r="AE41" s="21">
        <v>39.841000000000001</v>
      </c>
      <c r="AF41" s="21">
        <v>11.352009000000001</v>
      </c>
      <c r="AG41" s="21">
        <v>0</v>
      </c>
      <c r="AH41" s="21">
        <v>11.352009000000001</v>
      </c>
      <c r="AI41" s="1058"/>
      <c r="AJ41" s="1058"/>
      <c r="AK41" s="215" t="s">
        <v>9259</v>
      </c>
      <c r="AL41" s="2604">
        <v>1</v>
      </c>
      <c r="AM41" s="1058">
        <v>0</v>
      </c>
    </row>
    <row r="42" spans="1:39" ht="110.25">
      <c r="A42" s="467">
        <v>2828</v>
      </c>
      <c r="B42" s="23" t="s">
        <v>7157</v>
      </c>
      <c r="C42" s="235" t="s">
        <v>7158</v>
      </c>
      <c r="D42" s="212" t="s">
        <v>55</v>
      </c>
      <c r="E42" s="212" t="s">
        <v>7159</v>
      </c>
      <c r="F42" s="1104" t="s">
        <v>26</v>
      </c>
      <c r="G42" s="1058">
        <v>232.22300000000001</v>
      </c>
      <c r="H42" s="1058">
        <v>9.375</v>
      </c>
      <c r="I42" s="1058">
        <v>135.589</v>
      </c>
      <c r="J42" s="1058">
        <v>0</v>
      </c>
      <c r="K42" s="1058">
        <v>144.964</v>
      </c>
      <c r="L42" s="1058">
        <v>87.259000000000015</v>
      </c>
      <c r="M42" s="1058">
        <v>37.991</v>
      </c>
      <c r="N42" s="1058">
        <v>49.537999999999997</v>
      </c>
      <c r="O42" s="1058">
        <v>87.528999999999996</v>
      </c>
      <c r="P42" s="1058"/>
      <c r="Q42" s="1058"/>
      <c r="R42" s="1058"/>
      <c r="S42" s="1058"/>
      <c r="T42" s="1058"/>
      <c r="U42" s="1058"/>
      <c r="V42" s="1058"/>
      <c r="W42" s="1058"/>
      <c r="X42" s="1058">
        <v>0.27</v>
      </c>
      <c r="Y42" s="1058"/>
      <c r="Z42" s="466">
        <v>37.720999999999997</v>
      </c>
      <c r="AA42" s="466">
        <v>49.537999999999997</v>
      </c>
      <c r="AB42" s="21">
        <v>87.258999999999986</v>
      </c>
      <c r="AC42" s="21">
        <v>37.720500000000001</v>
      </c>
      <c r="AD42" s="21">
        <v>49.538000000000004</v>
      </c>
      <c r="AE42" s="21">
        <v>87.258499999999998</v>
      </c>
      <c r="AF42" s="21">
        <v>37.720984999999999</v>
      </c>
      <c r="AG42" s="21">
        <v>40.917164</v>
      </c>
      <c r="AH42" s="21">
        <v>78.638148999999999</v>
      </c>
      <c r="AI42" s="1058"/>
      <c r="AJ42" s="215" t="s">
        <v>10495</v>
      </c>
      <c r="AK42" s="215" t="s">
        <v>12366</v>
      </c>
      <c r="AL42" s="2604">
        <v>0.5</v>
      </c>
      <c r="AM42" s="1058">
        <v>0</v>
      </c>
    </row>
    <row r="43" spans="1:39" ht="141.75">
      <c r="A43" s="467">
        <v>2829</v>
      </c>
      <c r="B43" s="23" t="s">
        <v>7160</v>
      </c>
      <c r="C43" s="2008" t="s">
        <v>7161</v>
      </c>
      <c r="D43" s="212" t="s">
        <v>29</v>
      </c>
      <c r="E43" s="2009" t="s">
        <v>7162</v>
      </c>
      <c r="F43" s="2007" t="s">
        <v>26</v>
      </c>
      <c r="G43" s="1058">
        <v>88389.08</v>
      </c>
      <c r="H43" s="1058">
        <v>26475.39</v>
      </c>
      <c r="I43" s="1058">
        <v>21583.706999999999</v>
      </c>
      <c r="J43" s="1058">
        <v>70132.95</v>
      </c>
      <c r="K43" s="1058">
        <v>48059.1</v>
      </c>
      <c r="L43" s="1058">
        <v>40329.980000000003</v>
      </c>
      <c r="M43" s="1058">
        <v>5000</v>
      </c>
      <c r="N43" s="1058">
        <v>1862.92</v>
      </c>
      <c r="O43" s="1058">
        <v>6862.92</v>
      </c>
      <c r="P43" s="1058"/>
      <c r="Q43" s="1058"/>
      <c r="R43" s="1058"/>
      <c r="S43" s="1058"/>
      <c r="T43" s="1058"/>
      <c r="U43" s="1058"/>
      <c r="V43" s="1058"/>
      <c r="W43" s="1058"/>
      <c r="X43" s="1058"/>
      <c r="Y43" s="1058"/>
      <c r="Z43" s="466">
        <v>5000</v>
      </c>
      <c r="AA43" s="466">
        <v>1862.92</v>
      </c>
      <c r="AB43" s="21">
        <v>6862.92</v>
      </c>
      <c r="AC43" s="21">
        <v>5000</v>
      </c>
      <c r="AD43" s="21">
        <v>1862.92</v>
      </c>
      <c r="AE43" s="21">
        <v>6862.92</v>
      </c>
      <c r="AF43" s="21">
        <v>5000</v>
      </c>
      <c r="AG43" s="21">
        <v>1766.6200530000001</v>
      </c>
      <c r="AH43" s="21">
        <v>6766.6200530000006</v>
      </c>
      <c r="AI43" s="1058"/>
      <c r="AJ43" s="1058"/>
      <c r="AK43" s="215" t="s">
        <v>9709</v>
      </c>
      <c r="AL43" s="2604">
        <v>0.25</v>
      </c>
      <c r="AM43" s="1058">
        <v>58000</v>
      </c>
    </row>
    <row r="44" spans="1:39" ht="141.75">
      <c r="A44" s="467">
        <v>2830</v>
      </c>
      <c r="B44" s="23" t="s">
        <v>7163</v>
      </c>
      <c r="C44" s="1573" t="s">
        <v>7164</v>
      </c>
      <c r="D44" s="2010" t="s">
        <v>29</v>
      </c>
      <c r="E44" s="1572" t="s">
        <v>7165</v>
      </c>
      <c r="F44" s="2011">
        <v>46199</v>
      </c>
      <c r="G44" s="1058">
        <v>11200</v>
      </c>
      <c r="H44" s="1058">
        <v>0</v>
      </c>
      <c r="I44" s="1058">
        <v>1039.5</v>
      </c>
      <c r="J44" s="1058">
        <v>5579.93</v>
      </c>
      <c r="K44" s="1058">
        <v>1039.5</v>
      </c>
      <c r="L44" s="1058">
        <v>10160.5</v>
      </c>
      <c r="M44" s="1058">
        <v>3568.5</v>
      </c>
      <c r="N44" s="1058">
        <v>822.3</v>
      </c>
      <c r="O44" s="1058">
        <v>4390.8</v>
      </c>
      <c r="P44" s="1058"/>
      <c r="Q44" s="1058"/>
      <c r="R44" s="1058"/>
      <c r="S44" s="1058"/>
      <c r="T44" s="1058"/>
      <c r="U44" s="1058"/>
      <c r="V44" s="1058"/>
      <c r="W44" s="1058"/>
      <c r="X44" s="1058"/>
      <c r="Y44" s="1058"/>
      <c r="Z44" s="466">
        <v>3568.5</v>
      </c>
      <c r="AA44" s="466">
        <v>822.3</v>
      </c>
      <c r="AB44" s="21">
        <v>4390.8</v>
      </c>
      <c r="AC44" s="21">
        <v>3568.5</v>
      </c>
      <c r="AD44" s="21">
        <v>205.57499999999999</v>
      </c>
      <c r="AE44" s="21">
        <v>3774.0749999999998</v>
      </c>
      <c r="AF44" s="21">
        <v>2676.375</v>
      </c>
      <c r="AG44" s="21">
        <v>66.288747999999998</v>
      </c>
      <c r="AH44" s="21">
        <v>2742.6637479999999</v>
      </c>
      <c r="AI44" s="1058"/>
      <c r="AJ44" s="1058"/>
      <c r="AK44" s="215" t="s">
        <v>12264</v>
      </c>
      <c r="AL44" s="2604">
        <v>0.25</v>
      </c>
      <c r="AM44" s="1058">
        <v>35000</v>
      </c>
    </row>
    <row r="45" spans="1:39" s="1051" customFormat="1" ht="16.5" thickBot="1">
      <c r="A45" s="467" t="s">
        <v>300</v>
      </c>
      <c r="B45" s="1829"/>
      <c r="C45" s="2012" t="s">
        <v>7166</v>
      </c>
      <c r="D45" s="3361"/>
      <c r="E45" s="3361"/>
      <c r="F45" s="3361"/>
      <c r="G45" s="2013">
        <v>137797.37099999998</v>
      </c>
      <c r="H45" s="2013">
        <v>32411.971000000001</v>
      </c>
      <c r="I45" s="2013">
        <v>25215.561999999998</v>
      </c>
      <c r="J45" s="2013">
        <v>75712.88</v>
      </c>
      <c r="K45" s="2013">
        <v>57627.534</v>
      </c>
      <c r="L45" s="2013">
        <v>80169.837</v>
      </c>
      <c r="M45" s="2013">
        <v>11356.057000000001</v>
      </c>
      <c r="N45" s="2013">
        <v>2972.0110000000004</v>
      </c>
      <c r="O45" s="2013">
        <v>14328.067999999999</v>
      </c>
      <c r="P45" s="2013">
        <v>72.147999999999996</v>
      </c>
      <c r="Q45" s="2013">
        <v>0</v>
      </c>
      <c r="R45" s="2013">
        <v>0</v>
      </c>
      <c r="S45" s="2013">
        <v>72.147999999999996</v>
      </c>
      <c r="T45" s="2013">
        <v>0</v>
      </c>
      <c r="U45" s="2013">
        <v>0</v>
      </c>
      <c r="V45" s="2013">
        <v>0</v>
      </c>
      <c r="W45" s="2013">
        <v>0</v>
      </c>
      <c r="X45" s="2013">
        <v>0.27</v>
      </c>
      <c r="Y45" s="2013">
        <v>0</v>
      </c>
      <c r="Z45" s="2013">
        <v>11427.935000000001</v>
      </c>
      <c r="AA45" s="2013">
        <v>2899.8630000000003</v>
      </c>
      <c r="AB45" s="2013">
        <v>14327.797999999999</v>
      </c>
      <c r="AC45" s="2013">
        <v>10876.090749999999</v>
      </c>
      <c r="AD45" s="2013">
        <v>2160.0529999999999</v>
      </c>
      <c r="AE45" s="2013">
        <v>13036.143749999999</v>
      </c>
      <c r="AF45" s="2013">
        <v>9709.4830719999991</v>
      </c>
      <c r="AG45" s="2013">
        <v>1899.0698159999999</v>
      </c>
      <c r="AH45" s="2013">
        <v>11608.552887999998</v>
      </c>
      <c r="AI45" s="2013">
        <v>0</v>
      </c>
      <c r="AJ45" s="2013"/>
      <c r="AK45" s="2013"/>
      <c r="AL45" s="2013"/>
      <c r="AM45" s="2014">
        <v>93000</v>
      </c>
    </row>
    <row r="46" spans="1:39" s="1051" customFormat="1">
      <c r="A46" s="467" t="s">
        <v>300</v>
      </c>
      <c r="B46" s="251"/>
      <c r="C46" s="235"/>
      <c r="D46" s="212"/>
      <c r="E46" s="274"/>
      <c r="F46" s="1104"/>
      <c r="G46" s="1058"/>
      <c r="H46" s="1058"/>
      <c r="I46" s="1058"/>
      <c r="J46" s="1058"/>
      <c r="K46" s="1058"/>
      <c r="L46" s="1058"/>
      <c r="M46" s="1058"/>
      <c r="N46" s="1058"/>
      <c r="O46" s="1058"/>
      <c r="P46" s="1058"/>
      <c r="Q46" s="1058"/>
      <c r="R46" s="1058"/>
      <c r="S46" s="1058"/>
      <c r="T46" s="1058"/>
      <c r="U46" s="1058"/>
      <c r="V46" s="1058"/>
      <c r="W46" s="1058"/>
      <c r="X46" s="1058"/>
      <c r="Y46" s="1058"/>
      <c r="Z46" s="1058"/>
      <c r="AA46" s="1058"/>
      <c r="AB46" s="1058"/>
      <c r="AC46" s="1058"/>
      <c r="AD46" s="1058"/>
      <c r="AE46" s="1058"/>
      <c r="AF46" s="1058"/>
      <c r="AG46" s="1058"/>
      <c r="AH46" s="1058"/>
      <c r="AI46" s="1058"/>
      <c r="AJ46" s="1058"/>
      <c r="AK46" s="1058"/>
      <c r="AL46" s="1058"/>
      <c r="AM46" s="1058"/>
    </row>
    <row r="47" spans="1:39" s="1051" customFormat="1">
      <c r="A47" s="467" t="s">
        <v>300</v>
      </c>
      <c r="B47" s="251"/>
      <c r="C47" s="1101" t="s">
        <v>7167</v>
      </c>
      <c r="D47" s="212"/>
      <c r="E47" s="274"/>
      <c r="F47" s="1104"/>
      <c r="G47" s="1058"/>
      <c r="H47" s="1058"/>
      <c r="I47" s="1058"/>
      <c r="J47" s="1058"/>
      <c r="K47" s="1058"/>
      <c r="L47" s="1058"/>
      <c r="M47" s="1058"/>
      <c r="N47" s="1058"/>
      <c r="O47" s="1058"/>
      <c r="P47" s="1058"/>
      <c r="Q47" s="1058"/>
      <c r="R47" s="1058"/>
      <c r="S47" s="1058"/>
      <c r="T47" s="1058"/>
      <c r="U47" s="1058"/>
      <c r="V47" s="1058"/>
      <c r="W47" s="1058"/>
      <c r="X47" s="1058"/>
      <c r="Y47" s="1058"/>
      <c r="Z47" s="1058"/>
      <c r="AA47" s="1058"/>
      <c r="AB47" s="1058"/>
      <c r="AC47" s="1058"/>
      <c r="AD47" s="1058"/>
      <c r="AE47" s="1058"/>
      <c r="AF47" s="1058"/>
      <c r="AG47" s="1058"/>
      <c r="AH47" s="1058"/>
      <c r="AI47" s="1058"/>
      <c r="AJ47" s="1058"/>
      <c r="AK47" s="1058"/>
      <c r="AL47" s="1058"/>
      <c r="AM47" s="1058"/>
    </row>
    <row r="48" spans="1:39" s="1051" customFormat="1" ht="94.5">
      <c r="A48" s="467">
        <v>2831</v>
      </c>
      <c r="B48" s="23" t="s">
        <v>7168</v>
      </c>
      <c r="C48" s="235" t="s">
        <v>7169</v>
      </c>
      <c r="D48" s="212" t="s">
        <v>147</v>
      </c>
      <c r="E48" s="212" t="s">
        <v>7081</v>
      </c>
      <c r="F48" s="2015">
        <v>46199</v>
      </c>
      <c r="G48" s="1058">
        <v>40</v>
      </c>
      <c r="H48" s="1058">
        <v>0</v>
      </c>
      <c r="I48" s="1058">
        <v>0</v>
      </c>
      <c r="J48" s="1058">
        <v>0</v>
      </c>
      <c r="K48" s="1058">
        <v>0</v>
      </c>
      <c r="L48" s="1058">
        <v>40</v>
      </c>
      <c r="M48" s="1058">
        <v>35</v>
      </c>
      <c r="N48" s="1058">
        <v>5</v>
      </c>
      <c r="O48" s="1058">
        <v>40</v>
      </c>
      <c r="P48" s="1058"/>
      <c r="Q48" s="1058"/>
      <c r="R48" s="1058"/>
      <c r="S48" s="1058"/>
      <c r="T48" s="1058"/>
      <c r="U48" s="1058"/>
      <c r="V48" s="1058"/>
      <c r="W48" s="1058"/>
      <c r="X48" s="1058"/>
      <c r="Y48" s="1058"/>
      <c r="Z48" s="466">
        <v>35</v>
      </c>
      <c r="AA48" s="466">
        <v>5</v>
      </c>
      <c r="AB48" s="21">
        <v>40</v>
      </c>
      <c r="AC48" s="21">
        <v>34.999499999999998</v>
      </c>
      <c r="AD48" s="21"/>
      <c r="AE48" s="21">
        <v>34.999499999999998</v>
      </c>
      <c r="AF48" s="21">
        <v>34.987715999999999</v>
      </c>
      <c r="AG48" s="21">
        <v>0</v>
      </c>
      <c r="AH48" s="21">
        <v>34.987715999999999</v>
      </c>
      <c r="AI48" s="1058"/>
      <c r="AJ48" s="1058"/>
      <c r="AK48" s="215" t="s">
        <v>12265</v>
      </c>
      <c r="AL48" s="2604">
        <v>0.25</v>
      </c>
      <c r="AM48" s="1058">
        <v>0</v>
      </c>
    </row>
    <row r="49" spans="1:39" s="1051" customFormat="1" ht="78.75">
      <c r="A49" s="467">
        <v>2832</v>
      </c>
      <c r="B49" s="23" t="s">
        <v>7170</v>
      </c>
      <c r="C49" s="2016" t="s">
        <v>7171</v>
      </c>
      <c r="D49" s="2010" t="s">
        <v>7172</v>
      </c>
      <c r="E49" s="212" t="s">
        <v>7081</v>
      </c>
      <c r="F49" s="2015">
        <v>46564</v>
      </c>
      <c r="G49" s="1637">
        <v>200</v>
      </c>
      <c r="H49" s="2017">
        <v>0</v>
      </c>
      <c r="I49" s="1637">
        <v>0</v>
      </c>
      <c r="J49" s="2018">
        <v>0</v>
      </c>
      <c r="K49" s="1058">
        <v>0</v>
      </c>
      <c r="L49" s="1058">
        <v>200</v>
      </c>
      <c r="M49" s="1058">
        <v>0</v>
      </c>
      <c r="N49" s="1058">
        <v>100</v>
      </c>
      <c r="O49" s="1058">
        <v>100</v>
      </c>
      <c r="P49" s="1058"/>
      <c r="Q49" s="1058"/>
      <c r="R49" s="1058"/>
      <c r="S49" s="1058"/>
      <c r="T49" s="1058"/>
      <c r="U49" s="1058"/>
      <c r="V49" s="1058"/>
      <c r="W49" s="1058"/>
      <c r="X49" s="1058"/>
      <c r="Y49" s="1058"/>
      <c r="Z49" s="466">
        <v>0</v>
      </c>
      <c r="AA49" s="466">
        <v>100</v>
      </c>
      <c r="AB49" s="21">
        <v>100</v>
      </c>
      <c r="AC49" s="21"/>
      <c r="AD49" s="21">
        <v>100</v>
      </c>
      <c r="AE49" s="21">
        <v>100</v>
      </c>
      <c r="AF49" s="21">
        <v>0</v>
      </c>
      <c r="AG49" s="21">
        <v>74.697580000000002</v>
      </c>
      <c r="AH49" s="21">
        <v>74.697580000000002</v>
      </c>
      <c r="AI49" s="1058"/>
      <c r="AJ49" s="212"/>
      <c r="AK49" s="215" t="s">
        <v>12452</v>
      </c>
      <c r="AL49" s="2604">
        <v>0.25</v>
      </c>
      <c r="AM49" s="1058">
        <v>0</v>
      </c>
    </row>
    <row r="50" spans="1:39" s="1051" customFormat="1" ht="78.75">
      <c r="A50" s="467">
        <v>2833</v>
      </c>
      <c r="B50" s="23" t="s">
        <v>7173</v>
      </c>
      <c r="C50" s="2016" t="s">
        <v>7174</v>
      </c>
      <c r="D50" s="2010" t="s">
        <v>2265</v>
      </c>
      <c r="E50" s="212" t="s">
        <v>7081</v>
      </c>
      <c r="F50" s="2015">
        <v>46564</v>
      </c>
      <c r="G50" s="1637">
        <v>100</v>
      </c>
      <c r="H50" s="2017">
        <v>0</v>
      </c>
      <c r="I50" s="1637">
        <v>0</v>
      </c>
      <c r="J50" s="2018">
        <v>0</v>
      </c>
      <c r="K50" s="1058">
        <v>0</v>
      </c>
      <c r="L50" s="1058">
        <v>100</v>
      </c>
      <c r="M50" s="1058">
        <v>100</v>
      </c>
      <c r="N50" s="1058">
        <v>0</v>
      </c>
      <c r="O50" s="1058">
        <v>100</v>
      </c>
      <c r="P50" s="1058"/>
      <c r="Q50" s="1058"/>
      <c r="R50" s="1058"/>
      <c r="S50" s="1058"/>
      <c r="T50" s="1058"/>
      <c r="U50" s="1058"/>
      <c r="V50" s="1058"/>
      <c r="W50" s="1058"/>
      <c r="X50" s="1058"/>
      <c r="Y50" s="1058"/>
      <c r="Z50" s="466">
        <v>100</v>
      </c>
      <c r="AA50" s="466">
        <v>0</v>
      </c>
      <c r="AB50" s="21">
        <v>100</v>
      </c>
      <c r="AC50" s="21">
        <v>50</v>
      </c>
      <c r="AD50" s="21"/>
      <c r="AE50" s="21">
        <v>50</v>
      </c>
      <c r="AF50" s="21">
        <v>49.997714000000002</v>
      </c>
      <c r="AG50" s="21">
        <v>0</v>
      </c>
      <c r="AH50" s="21">
        <v>49.997714000000002</v>
      </c>
      <c r="AI50" s="1058"/>
      <c r="AJ50" s="1058"/>
      <c r="AK50" s="215" t="s">
        <v>11801</v>
      </c>
      <c r="AL50" s="2604">
        <v>0.25</v>
      </c>
      <c r="AM50" s="1058">
        <v>0</v>
      </c>
    </row>
    <row r="51" spans="1:39" s="1051" customFormat="1" ht="126">
      <c r="A51" s="467">
        <v>2834</v>
      </c>
      <c r="B51" s="23" t="s">
        <v>7175</v>
      </c>
      <c r="C51" s="2016" t="s">
        <v>7176</v>
      </c>
      <c r="D51" s="2010" t="s">
        <v>147</v>
      </c>
      <c r="E51" s="212" t="s">
        <v>145</v>
      </c>
      <c r="F51" s="2015">
        <v>46199</v>
      </c>
      <c r="G51" s="1637">
        <v>20</v>
      </c>
      <c r="H51" s="2017">
        <v>0</v>
      </c>
      <c r="I51" s="1637">
        <v>0</v>
      </c>
      <c r="J51" s="2018">
        <v>0</v>
      </c>
      <c r="K51" s="1058">
        <v>0</v>
      </c>
      <c r="L51" s="1058">
        <v>20</v>
      </c>
      <c r="M51" s="1058">
        <v>20</v>
      </c>
      <c r="N51" s="1058">
        <v>0</v>
      </c>
      <c r="O51" s="1058">
        <v>20</v>
      </c>
      <c r="P51" s="1058"/>
      <c r="Q51" s="1058"/>
      <c r="R51" s="1058"/>
      <c r="S51" s="1058"/>
      <c r="T51" s="1058"/>
      <c r="U51" s="1058"/>
      <c r="V51" s="1058"/>
      <c r="W51" s="1058"/>
      <c r="X51" s="1058"/>
      <c r="Y51" s="1058"/>
      <c r="Z51" s="466">
        <v>20</v>
      </c>
      <c r="AA51" s="466">
        <v>0</v>
      </c>
      <c r="AB51" s="21">
        <v>20</v>
      </c>
      <c r="AC51" s="21"/>
      <c r="AD51" s="21"/>
      <c r="AE51" s="21">
        <v>0</v>
      </c>
      <c r="AF51" s="21">
        <v>0</v>
      </c>
      <c r="AG51" s="21">
        <v>0</v>
      </c>
      <c r="AH51" s="21">
        <v>0</v>
      </c>
      <c r="AI51" s="1058"/>
      <c r="AJ51" s="212" t="s">
        <v>145</v>
      </c>
      <c r="AK51" s="1058"/>
      <c r="AL51" s="2604">
        <v>0.25</v>
      </c>
      <c r="AM51" s="1058">
        <v>0</v>
      </c>
    </row>
    <row r="52" spans="1:39" s="1051" customFormat="1" ht="47.25">
      <c r="A52" s="467">
        <v>2835</v>
      </c>
      <c r="B52" s="23" t="s">
        <v>7177</v>
      </c>
      <c r="C52" s="2016" t="s">
        <v>7178</v>
      </c>
      <c r="D52" s="2010" t="s">
        <v>480</v>
      </c>
      <c r="E52" s="212" t="s">
        <v>7081</v>
      </c>
      <c r="F52" s="2015">
        <v>46199</v>
      </c>
      <c r="G52" s="1637">
        <v>100</v>
      </c>
      <c r="H52" s="2017">
        <v>0</v>
      </c>
      <c r="I52" s="1637">
        <v>0</v>
      </c>
      <c r="J52" s="2018">
        <v>0</v>
      </c>
      <c r="K52" s="1058">
        <v>0</v>
      </c>
      <c r="L52" s="1058">
        <v>100</v>
      </c>
      <c r="M52" s="1058">
        <v>100</v>
      </c>
      <c r="N52" s="1058">
        <v>0</v>
      </c>
      <c r="O52" s="1058">
        <v>100</v>
      </c>
      <c r="P52" s="1058"/>
      <c r="Q52" s="1058"/>
      <c r="R52" s="1058"/>
      <c r="S52" s="1058"/>
      <c r="T52" s="1058"/>
      <c r="U52" s="1058"/>
      <c r="V52" s="1058"/>
      <c r="W52" s="1058"/>
      <c r="X52" s="1058"/>
      <c r="Y52" s="1058"/>
      <c r="Z52" s="466">
        <v>100</v>
      </c>
      <c r="AA52" s="466">
        <v>0</v>
      </c>
      <c r="AB52" s="21">
        <v>100</v>
      </c>
      <c r="AC52" s="21">
        <v>14.114000000000001</v>
      </c>
      <c r="AD52" s="21"/>
      <c r="AE52" s="21">
        <v>14.114000000000001</v>
      </c>
      <c r="AF52" s="21">
        <v>0</v>
      </c>
      <c r="AG52" s="21">
        <v>0</v>
      </c>
      <c r="AH52" s="21">
        <v>0</v>
      </c>
      <c r="AI52" s="1058"/>
      <c r="AJ52" s="212"/>
      <c r="AK52" s="215" t="s">
        <v>9773</v>
      </c>
      <c r="AL52" s="2604">
        <v>0.25</v>
      </c>
      <c r="AM52" s="1058">
        <v>0</v>
      </c>
    </row>
    <row r="53" spans="1:39" s="1051" customFormat="1" ht="94.5">
      <c r="A53" s="467">
        <v>2836</v>
      </c>
      <c r="B53" s="23" t="s">
        <v>7179</v>
      </c>
      <c r="C53" s="2016" t="s">
        <v>7180</v>
      </c>
      <c r="D53" s="2010" t="s">
        <v>7181</v>
      </c>
      <c r="E53" s="212" t="s">
        <v>7081</v>
      </c>
      <c r="F53" s="2015">
        <v>46199</v>
      </c>
      <c r="G53" s="1637">
        <v>150</v>
      </c>
      <c r="H53" s="2017">
        <v>0</v>
      </c>
      <c r="I53" s="1637">
        <v>0</v>
      </c>
      <c r="J53" s="2018">
        <v>0</v>
      </c>
      <c r="K53" s="1058">
        <v>0</v>
      </c>
      <c r="L53" s="1058">
        <v>150</v>
      </c>
      <c r="M53" s="1058">
        <v>150</v>
      </c>
      <c r="N53" s="1058">
        <v>0</v>
      </c>
      <c r="O53" s="1058">
        <v>150</v>
      </c>
      <c r="P53" s="1058"/>
      <c r="Q53" s="1058"/>
      <c r="R53" s="1058"/>
      <c r="S53" s="1058"/>
      <c r="T53" s="1058"/>
      <c r="U53" s="1058"/>
      <c r="V53" s="1058"/>
      <c r="W53" s="1058">
        <v>20</v>
      </c>
      <c r="X53" s="1058">
        <v>20</v>
      </c>
      <c r="Y53" s="1058"/>
      <c r="Z53" s="466">
        <v>130</v>
      </c>
      <c r="AA53" s="466">
        <v>20</v>
      </c>
      <c r="AB53" s="21">
        <v>150</v>
      </c>
      <c r="AC53" s="21">
        <v>130</v>
      </c>
      <c r="AD53" s="21">
        <v>20</v>
      </c>
      <c r="AE53" s="21">
        <v>150</v>
      </c>
      <c r="AF53" s="21">
        <v>129.998366</v>
      </c>
      <c r="AG53" s="21">
        <v>20</v>
      </c>
      <c r="AH53" s="21">
        <v>149.998366</v>
      </c>
      <c r="AI53" s="1058"/>
      <c r="AJ53" s="215" t="s">
        <v>12714</v>
      </c>
      <c r="AK53" s="215" t="s">
        <v>12715</v>
      </c>
      <c r="AL53" s="2604">
        <v>0.25</v>
      </c>
      <c r="AM53" s="1058">
        <v>0</v>
      </c>
    </row>
    <row r="54" spans="1:39" s="1051" customFormat="1" ht="78.75">
      <c r="A54" s="467">
        <v>2837</v>
      </c>
      <c r="B54" s="23" t="s">
        <v>7182</v>
      </c>
      <c r="C54" s="2016" t="s">
        <v>7183</v>
      </c>
      <c r="D54" s="2010" t="s">
        <v>480</v>
      </c>
      <c r="E54" s="212" t="s">
        <v>7081</v>
      </c>
      <c r="F54" s="2015">
        <v>46199</v>
      </c>
      <c r="G54" s="1637">
        <v>30</v>
      </c>
      <c r="H54" s="2017">
        <v>0</v>
      </c>
      <c r="I54" s="1637">
        <v>0</v>
      </c>
      <c r="J54" s="2018">
        <v>0</v>
      </c>
      <c r="K54" s="1058">
        <v>0</v>
      </c>
      <c r="L54" s="1058">
        <v>30</v>
      </c>
      <c r="M54" s="1058">
        <v>30</v>
      </c>
      <c r="N54" s="1058">
        <v>0</v>
      </c>
      <c r="O54" s="1058">
        <v>30</v>
      </c>
      <c r="P54" s="1058"/>
      <c r="Q54" s="1058"/>
      <c r="R54" s="1058"/>
      <c r="S54" s="1058"/>
      <c r="T54" s="1058"/>
      <c r="U54" s="1058"/>
      <c r="V54" s="1058"/>
      <c r="W54" s="1058"/>
      <c r="X54" s="1058"/>
      <c r="Y54" s="1058"/>
      <c r="Z54" s="466">
        <v>30</v>
      </c>
      <c r="AA54" s="466">
        <v>0</v>
      </c>
      <c r="AB54" s="21">
        <v>30</v>
      </c>
      <c r="AC54" s="21">
        <v>5.6879999999999997</v>
      </c>
      <c r="AD54" s="21"/>
      <c r="AE54" s="21">
        <v>5.6879999999999997</v>
      </c>
      <c r="AF54" s="21">
        <v>5.4316610000000001</v>
      </c>
      <c r="AG54" s="21">
        <v>0</v>
      </c>
      <c r="AH54" s="21">
        <v>5.4316610000000001</v>
      </c>
      <c r="AI54" s="1058"/>
      <c r="AJ54" s="212"/>
      <c r="AK54" s="215" t="s">
        <v>9774</v>
      </c>
      <c r="AL54" s="2604">
        <v>0.25</v>
      </c>
      <c r="AM54" s="1058">
        <v>0</v>
      </c>
    </row>
    <row r="55" spans="1:39" s="1051" customFormat="1" ht="63">
      <c r="A55" s="467">
        <v>2838</v>
      </c>
      <c r="B55" s="23" t="s">
        <v>7184</v>
      </c>
      <c r="C55" s="2016" t="s">
        <v>7185</v>
      </c>
      <c r="D55" s="2010" t="s">
        <v>480</v>
      </c>
      <c r="E55" s="212" t="s">
        <v>7081</v>
      </c>
      <c r="F55" s="2015">
        <v>46199</v>
      </c>
      <c r="G55" s="1637">
        <v>50</v>
      </c>
      <c r="H55" s="2017">
        <v>0</v>
      </c>
      <c r="I55" s="1637">
        <v>0</v>
      </c>
      <c r="J55" s="2018">
        <v>0</v>
      </c>
      <c r="K55" s="1058">
        <v>0</v>
      </c>
      <c r="L55" s="1058">
        <v>50</v>
      </c>
      <c r="M55" s="1058">
        <v>50</v>
      </c>
      <c r="N55" s="1058">
        <v>0</v>
      </c>
      <c r="O55" s="1058">
        <v>50</v>
      </c>
      <c r="P55" s="1058"/>
      <c r="Q55" s="1058"/>
      <c r="R55" s="1058"/>
      <c r="S55" s="1058"/>
      <c r="T55" s="1058"/>
      <c r="U55" s="1058"/>
      <c r="V55" s="1058"/>
      <c r="W55" s="1058"/>
      <c r="X55" s="1058"/>
      <c r="Y55" s="1058"/>
      <c r="Z55" s="466">
        <v>50</v>
      </c>
      <c r="AA55" s="466">
        <v>0</v>
      </c>
      <c r="AB55" s="21">
        <v>50</v>
      </c>
      <c r="AC55" s="21">
        <v>12.457000000000001</v>
      </c>
      <c r="AD55" s="21"/>
      <c r="AE55" s="21">
        <v>12.457000000000001</v>
      </c>
      <c r="AF55" s="21">
        <v>0</v>
      </c>
      <c r="AG55" s="21">
        <v>0</v>
      </c>
      <c r="AH55" s="21">
        <v>0</v>
      </c>
      <c r="AI55" s="1058"/>
      <c r="AJ55" s="1058"/>
      <c r="AK55" s="215" t="s">
        <v>9708</v>
      </c>
      <c r="AL55" s="2604">
        <v>0.25</v>
      </c>
      <c r="AM55" s="1058">
        <v>0</v>
      </c>
    </row>
    <row r="56" spans="1:39" s="1051" customFormat="1" ht="63">
      <c r="A56" s="467">
        <v>2839</v>
      </c>
      <c r="B56" s="23" t="s">
        <v>7186</v>
      </c>
      <c r="C56" s="2016" t="s">
        <v>7187</v>
      </c>
      <c r="D56" s="2010" t="s">
        <v>339</v>
      </c>
      <c r="E56" s="212" t="s">
        <v>7081</v>
      </c>
      <c r="F56" s="2015">
        <v>46199</v>
      </c>
      <c r="G56" s="1637">
        <v>100</v>
      </c>
      <c r="H56" s="2017">
        <v>0</v>
      </c>
      <c r="I56" s="1637">
        <v>0</v>
      </c>
      <c r="J56" s="2018">
        <v>0</v>
      </c>
      <c r="K56" s="1058">
        <v>0</v>
      </c>
      <c r="L56" s="1058">
        <v>100</v>
      </c>
      <c r="M56" s="1058">
        <v>100</v>
      </c>
      <c r="N56" s="1058">
        <v>0</v>
      </c>
      <c r="O56" s="1058">
        <v>100</v>
      </c>
      <c r="P56" s="1058"/>
      <c r="Q56" s="1058"/>
      <c r="R56" s="1058"/>
      <c r="S56" s="1058"/>
      <c r="T56" s="1058"/>
      <c r="U56" s="1058"/>
      <c r="V56" s="1058"/>
      <c r="W56" s="1058"/>
      <c r="X56" s="1058"/>
      <c r="Y56" s="1058"/>
      <c r="Z56" s="466">
        <v>100</v>
      </c>
      <c r="AA56" s="466">
        <v>0</v>
      </c>
      <c r="AB56" s="21">
        <v>100</v>
      </c>
      <c r="AC56" s="21">
        <v>73.540000000000006</v>
      </c>
      <c r="AD56" s="21"/>
      <c r="AE56" s="21">
        <v>73.540000000000006</v>
      </c>
      <c r="AF56" s="21">
        <v>73.238016000000002</v>
      </c>
      <c r="AG56" s="21">
        <v>0</v>
      </c>
      <c r="AH56" s="21">
        <v>73.238016000000002</v>
      </c>
      <c r="AI56" s="1058"/>
      <c r="AJ56" s="1058"/>
      <c r="AK56" s="215" t="s">
        <v>12773</v>
      </c>
      <c r="AL56" s="2604">
        <v>0.25</v>
      </c>
      <c r="AM56" s="1058">
        <v>0</v>
      </c>
    </row>
    <row r="57" spans="1:39" s="1051" customFormat="1" ht="47.25">
      <c r="A57" s="467">
        <v>2840</v>
      </c>
      <c r="B57" s="23" t="s">
        <v>7188</v>
      </c>
      <c r="C57" s="2016" t="s">
        <v>7189</v>
      </c>
      <c r="D57" s="2010" t="s">
        <v>37</v>
      </c>
      <c r="E57" s="212" t="s">
        <v>145</v>
      </c>
      <c r="F57" s="2015">
        <v>46199</v>
      </c>
      <c r="G57" s="1637">
        <v>50</v>
      </c>
      <c r="H57" s="2017">
        <v>0</v>
      </c>
      <c r="I57" s="1637">
        <v>0</v>
      </c>
      <c r="J57" s="2018"/>
      <c r="K57" s="1058">
        <v>0</v>
      </c>
      <c r="L57" s="1058">
        <v>50</v>
      </c>
      <c r="M57" s="1058">
        <v>50</v>
      </c>
      <c r="N57" s="1058">
        <v>0</v>
      </c>
      <c r="O57" s="1058">
        <v>50</v>
      </c>
      <c r="P57" s="1058"/>
      <c r="Q57" s="1058"/>
      <c r="R57" s="1058"/>
      <c r="S57" s="1058"/>
      <c r="T57" s="1058"/>
      <c r="U57" s="1058"/>
      <c r="V57" s="1058"/>
      <c r="W57" s="1058"/>
      <c r="X57" s="1058"/>
      <c r="Y57" s="1058"/>
      <c r="Z57" s="466">
        <v>50</v>
      </c>
      <c r="AA57" s="466">
        <v>0</v>
      </c>
      <c r="AB57" s="21">
        <v>50</v>
      </c>
      <c r="AC57" s="21">
        <v>49.112000000000002</v>
      </c>
      <c r="AD57" s="21"/>
      <c r="AE57" s="21">
        <v>49.112000000000002</v>
      </c>
      <c r="AF57" s="21">
        <v>49.106999999999999</v>
      </c>
      <c r="AG57" s="21">
        <v>0</v>
      </c>
      <c r="AH57" s="21">
        <v>49.106999999999999</v>
      </c>
      <c r="AI57" s="1058"/>
      <c r="AJ57" s="212"/>
      <c r="AK57" s="215" t="s">
        <v>12486</v>
      </c>
      <c r="AL57" s="2604">
        <v>0.25</v>
      </c>
      <c r="AM57" s="1058">
        <v>0</v>
      </c>
    </row>
    <row r="58" spans="1:39" s="1051" customFormat="1" ht="47.25">
      <c r="A58" s="467">
        <v>2841</v>
      </c>
      <c r="B58" s="23" t="s">
        <v>7190</v>
      </c>
      <c r="C58" s="2016" t="s">
        <v>7191</v>
      </c>
      <c r="D58" s="2010" t="s">
        <v>342</v>
      </c>
      <c r="E58" s="212" t="s">
        <v>145</v>
      </c>
      <c r="F58" s="2015">
        <v>46199</v>
      </c>
      <c r="G58" s="1637">
        <v>30</v>
      </c>
      <c r="H58" s="2017">
        <v>0</v>
      </c>
      <c r="I58" s="1637">
        <v>0</v>
      </c>
      <c r="J58" s="2018"/>
      <c r="K58" s="1058">
        <v>0</v>
      </c>
      <c r="L58" s="1058">
        <v>30</v>
      </c>
      <c r="M58" s="1058">
        <v>30</v>
      </c>
      <c r="N58" s="1058">
        <v>0</v>
      </c>
      <c r="O58" s="1058">
        <v>30</v>
      </c>
      <c r="P58" s="1058"/>
      <c r="Q58" s="1058"/>
      <c r="R58" s="1058"/>
      <c r="S58" s="1058"/>
      <c r="T58" s="1058"/>
      <c r="U58" s="1058"/>
      <c r="V58" s="1058"/>
      <c r="W58" s="1058"/>
      <c r="X58" s="1058"/>
      <c r="Y58" s="1058"/>
      <c r="Z58" s="466">
        <v>30</v>
      </c>
      <c r="AA58" s="466">
        <v>0</v>
      </c>
      <c r="AB58" s="21">
        <v>30</v>
      </c>
      <c r="AC58" s="21">
        <v>4.3819999999999997</v>
      </c>
      <c r="AD58" s="21"/>
      <c r="AE58" s="21">
        <v>4.3819999999999997</v>
      </c>
      <c r="AF58" s="21">
        <v>0</v>
      </c>
      <c r="AG58" s="21">
        <v>0</v>
      </c>
      <c r="AH58" s="21">
        <v>0</v>
      </c>
      <c r="AI58" s="1058"/>
      <c r="AJ58" s="212"/>
      <c r="AK58" s="215" t="s">
        <v>10469</v>
      </c>
      <c r="AL58" s="2604">
        <v>0.25</v>
      </c>
      <c r="AM58" s="1058">
        <v>0</v>
      </c>
    </row>
    <row r="59" spans="1:39" s="1051" customFormat="1" ht="47.25">
      <c r="A59" s="467">
        <v>2842</v>
      </c>
      <c r="B59" s="23" t="s">
        <v>7192</v>
      </c>
      <c r="C59" s="2016" t="s">
        <v>7193</v>
      </c>
      <c r="D59" s="2010" t="s">
        <v>342</v>
      </c>
      <c r="E59" s="212" t="s">
        <v>145</v>
      </c>
      <c r="F59" s="2015">
        <v>46199</v>
      </c>
      <c r="G59" s="1637">
        <v>50</v>
      </c>
      <c r="H59" s="2017">
        <v>0</v>
      </c>
      <c r="I59" s="1637">
        <v>0</v>
      </c>
      <c r="J59" s="2018"/>
      <c r="K59" s="1058">
        <v>0</v>
      </c>
      <c r="L59" s="1058">
        <v>50</v>
      </c>
      <c r="M59" s="1058">
        <v>50</v>
      </c>
      <c r="N59" s="1058">
        <v>0</v>
      </c>
      <c r="O59" s="1058">
        <v>50</v>
      </c>
      <c r="P59" s="1058"/>
      <c r="Q59" s="1058"/>
      <c r="R59" s="1058"/>
      <c r="S59" s="1058"/>
      <c r="T59" s="1058"/>
      <c r="U59" s="1058"/>
      <c r="V59" s="1058"/>
      <c r="W59" s="1058"/>
      <c r="X59" s="1058"/>
      <c r="Y59" s="1058"/>
      <c r="Z59" s="466">
        <v>50</v>
      </c>
      <c r="AA59" s="466">
        <v>0</v>
      </c>
      <c r="AB59" s="21">
        <v>50</v>
      </c>
      <c r="AC59" s="21">
        <v>4.78</v>
      </c>
      <c r="AD59" s="21"/>
      <c r="AE59" s="21">
        <v>4.78</v>
      </c>
      <c r="AF59" s="21">
        <v>0</v>
      </c>
      <c r="AG59" s="21">
        <v>0</v>
      </c>
      <c r="AH59" s="21">
        <v>0</v>
      </c>
      <c r="AI59" s="1058"/>
      <c r="AJ59" s="212"/>
      <c r="AK59" s="215" t="s">
        <v>12389</v>
      </c>
      <c r="AL59" s="2604">
        <v>0.25</v>
      </c>
      <c r="AM59" s="1058">
        <v>0</v>
      </c>
    </row>
    <row r="60" spans="1:39" s="1051" customFormat="1" ht="78.75">
      <c r="A60" s="467">
        <v>2843</v>
      </c>
      <c r="B60" s="23" t="s">
        <v>7194</v>
      </c>
      <c r="C60" s="2016" t="s">
        <v>7195</v>
      </c>
      <c r="D60" s="2010" t="s">
        <v>55</v>
      </c>
      <c r="E60" s="212" t="s">
        <v>145</v>
      </c>
      <c r="F60" s="2015">
        <v>46564</v>
      </c>
      <c r="G60" s="1637">
        <v>133.97900000000001</v>
      </c>
      <c r="H60" s="2017">
        <v>0</v>
      </c>
      <c r="I60" s="1637">
        <v>0</v>
      </c>
      <c r="J60" s="2018">
        <v>0</v>
      </c>
      <c r="K60" s="1058">
        <v>0</v>
      </c>
      <c r="L60" s="1058">
        <v>133.97900000000001</v>
      </c>
      <c r="M60" s="1058">
        <v>66.989000000000004</v>
      </c>
      <c r="N60" s="1058">
        <v>0</v>
      </c>
      <c r="O60" s="1058">
        <v>66.989000000000004</v>
      </c>
      <c r="P60" s="1058"/>
      <c r="Q60" s="1058"/>
      <c r="R60" s="1058"/>
      <c r="S60" s="1058"/>
      <c r="T60" s="1058"/>
      <c r="U60" s="1058"/>
      <c r="V60" s="1058"/>
      <c r="W60" s="1058"/>
      <c r="X60" s="1058"/>
      <c r="Y60" s="1058"/>
      <c r="Z60" s="466">
        <v>66.989000000000004</v>
      </c>
      <c r="AA60" s="466">
        <v>0</v>
      </c>
      <c r="AB60" s="21">
        <v>66.989000000000004</v>
      </c>
      <c r="AC60" s="21"/>
      <c r="AD60" s="21"/>
      <c r="AE60" s="21">
        <v>0</v>
      </c>
      <c r="AF60" s="21">
        <v>0</v>
      </c>
      <c r="AG60" s="21">
        <v>0</v>
      </c>
      <c r="AH60" s="21">
        <v>0</v>
      </c>
      <c r="AI60" s="1058"/>
      <c r="AJ60" s="212" t="s">
        <v>145</v>
      </c>
      <c r="AK60" s="1058"/>
      <c r="AL60" s="2604">
        <v>0.25</v>
      </c>
      <c r="AM60" s="1058">
        <v>0</v>
      </c>
    </row>
    <row r="61" spans="1:39" s="1051" customFormat="1" ht="78.75">
      <c r="A61" s="467">
        <v>2844</v>
      </c>
      <c r="B61" s="23" t="s">
        <v>7196</v>
      </c>
      <c r="C61" s="1573" t="s">
        <v>7197</v>
      </c>
      <c r="D61" s="2010" t="s">
        <v>29</v>
      </c>
      <c r="E61" s="212" t="s">
        <v>145</v>
      </c>
      <c r="F61" s="2011">
        <v>46930</v>
      </c>
      <c r="G61" s="2019">
        <v>7015</v>
      </c>
      <c r="H61" s="2020">
        <v>0</v>
      </c>
      <c r="I61" s="2019">
        <v>0</v>
      </c>
      <c r="J61" s="2018">
        <v>0</v>
      </c>
      <c r="K61" s="1058">
        <v>0</v>
      </c>
      <c r="L61" s="1058">
        <v>7015</v>
      </c>
      <c r="M61" s="1058">
        <v>250</v>
      </c>
      <c r="N61" s="1058">
        <v>250</v>
      </c>
      <c r="O61" s="1058">
        <v>500</v>
      </c>
      <c r="P61" s="1058"/>
      <c r="Q61" s="1058"/>
      <c r="R61" s="1058"/>
      <c r="S61" s="1058"/>
      <c r="T61" s="1058"/>
      <c r="U61" s="1058"/>
      <c r="V61" s="1058"/>
      <c r="W61" s="1058"/>
      <c r="X61" s="1058">
        <v>40.185000000000002</v>
      </c>
      <c r="Y61" s="1058"/>
      <c r="Z61" s="466">
        <v>209.815</v>
      </c>
      <c r="AA61" s="466">
        <v>250</v>
      </c>
      <c r="AB61" s="21">
        <v>459.815</v>
      </c>
      <c r="AC61" s="21">
        <v>22.315000000000001</v>
      </c>
      <c r="AD61" s="21"/>
      <c r="AE61" s="21">
        <v>22.315000000000001</v>
      </c>
      <c r="AF61" s="21">
        <v>0</v>
      </c>
      <c r="AG61" s="21">
        <v>0</v>
      </c>
      <c r="AH61" s="21">
        <v>0</v>
      </c>
      <c r="AI61" s="1058"/>
      <c r="AJ61" s="212"/>
      <c r="AK61" s="215" t="s">
        <v>10489</v>
      </c>
      <c r="AL61" s="2604">
        <v>0.25</v>
      </c>
      <c r="AM61" s="1058">
        <v>1000</v>
      </c>
    </row>
    <row r="62" spans="1:39" s="1051" customFormat="1" ht="78.75">
      <c r="A62" s="467">
        <v>2845</v>
      </c>
      <c r="B62" s="23" t="s">
        <v>7198</v>
      </c>
      <c r="C62" s="2016" t="s">
        <v>7199</v>
      </c>
      <c r="D62" s="2010" t="s">
        <v>55</v>
      </c>
      <c r="E62" s="212" t="s">
        <v>145</v>
      </c>
      <c r="F62" s="2015">
        <v>46564</v>
      </c>
      <c r="G62" s="1637">
        <v>199.953</v>
      </c>
      <c r="H62" s="2017">
        <v>0</v>
      </c>
      <c r="I62" s="1637">
        <v>0</v>
      </c>
      <c r="J62" s="2018">
        <v>0</v>
      </c>
      <c r="K62" s="1058">
        <v>0</v>
      </c>
      <c r="L62" s="1058">
        <v>199.953</v>
      </c>
      <c r="M62" s="1058">
        <v>99.975999999999999</v>
      </c>
      <c r="N62" s="1058">
        <v>0</v>
      </c>
      <c r="O62" s="1058">
        <v>99.975999999999999</v>
      </c>
      <c r="P62" s="1058"/>
      <c r="Q62" s="1058"/>
      <c r="R62" s="1058"/>
      <c r="S62" s="1058"/>
      <c r="T62" s="1058"/>
      <c r="U62" s="1058"/>
      <c r="V62" s="1058"/>
      <c r="W62" s="1058"/>
      <c r="X62" s="1058"/>
      <c r="Y62" s="1058"/>
      <c r="Z62" s="466">
        <v>99.975999999999999</v>
      </c>
      <c r="AA62" s="466">
        <v>0</v>
      </c>
      <c r="AB62" s="21">
        <v>99.975999999999999</v>
      </c>
      <c r="AC62" s="21"/>
      <c r="AD62" s="21"/>
      <c r="AE62" s="21">
        <v>0</v>
      </c>
      <c r="AF62" s="21">
        <v>0</v>
      </c>
      <c r="AG62" s="21">
        <v>0</v>
      </c>
      <c r="AH62" s="21">
        <v>0</v>
      </c>
      <c r="AI62" s="1058"/>
      <c r="AJ62" s="212" t="s">
        <v>145</v>
      </c>
      <c r="AK62" s="1058"/>
      <c r="AL62" s="2604">
        <v>0.25</v>
      </c>
      <c r="AM62" s="1058">
        <v>0</v>
      </c>
    </row>
    <row r="63" spans="1:39" s="1051" customFormat="1">
      <c r="A63" s="467" t="s">
        <v>300</v>
      </c>
      <c r="B63" s="1103"/>
      <c r="C63" s="2021" t="s">
        <v>2274</v>
      </c>
      <c r="D63" s="2022"/>
      <c r="E63" s="2023"/>
      <c r="F63" s="2024"/>
      <c r="G63" s="2025">
        <v>8268.9320000000007</v>
      </c>
      <c r="H63" s="2025">
        <v>0</v>
      </c>
      <c r="I63" s="2025">
        <v>0</v>
      </c>
      <c r="J63" s="2025">
        <v>0</v>
      </c>
      <c r="K63" s="2025">
        <v>0</v>
      </c>
      <c r="L63" s="2025">
        <v>8268.9320000000007</v>
      </c>
      <c r="M63" s="2025">
        <v>1131.9650000000001</v>
      </c>
      <c r="N63" s="2025">
        <v>355</v>
      </c>
      <c r="O63" s="2025">
        <v>1486.9650000000001</v>
      </c>
      <c r="P63" s="2025">
        <v>0</v>
      </c>
      <c r="Q63" s="2025">
        <v>0</v>
      </c>
      <c r="R63" s="2025">
        <v>0</v>
      </c>
      <c r="S63" s="2025">
        <v>0</v>
      </c>
      <c r="T63" s="2025">
        <v>0</v>
      </c>
      <c r="U63" s="2025">
        <v>0</v>
      </c>
      <c r="V63" s="2025">
        <v>0</v>
      </c>
      <c r="W63" s="2025">
        <v>20</v>
      </c>
      <c r="X63" s="2025">
        <v>60.185000000000002</v>
      </c>
      <c r="Y63" s="2025">
        <v>0</v>
      </c>
      <c r="Z63" s="2025">
        <v>1071.7800000000002</v>
      </c>
      <c r="AA63" s="2025">
        <v>375</v>
      </c>
      <c r="AB63" s="2025">
        <v>1446.7800000000002</v>
      </c>
      <c r="AC63" s="2025">
        <v>401.38749999999999</v>
      </c>
      <c r="AD63" s="2025">
        <v>120</v>
      </c>
      <c r="AE63" s="2025">
        <v>521.38750000000005</v>
      </c>
      <c r="AF63" s="2025">
        <v>342.76047300000005</v>
      </c>
      <c r="AG63" s="2025">
        <v>94.697580000000002</v>
      </c>
      <c r="AH63" s="2025">
        <v>437.45805300000006</v>
      </c>
      <c r="AI63" s="2025">
        <v>0</v>
      </c>
      <c r="AJ63" s="2025"/>
      <c r="AK63" s="2025"/>
      <c r="AL63" s="2025"/>
      <c r="AM63" s="2025">
        <v>1000</v>
      </c>
    </row>
    <row r="64" spans="1:39" s="1051" customFormat="1" ht="16.5" thickBot="1">
      <c r="A64" s="467" t="s">
        <v>300</v>
      </c>
      <c r="B64" s="2026"/>
      <c r="C64" s="2027" t="s">
        <v>7200</v>
      </c>
      <c r="D64" s="1137"/>
      <c r="E64" s="2028"/>
      <c r="F64" s="2029"/>
      <c r="G64" s="2013">
        <v>146066.30299999999</v>
      </c>
      <c r="H64" s="2013">
        <v>32411.971000000001</v>
      </c>
      <c r="I64" s="2013">
        <v>25215.561999999998</v>
      </c>
      <c r="J64" s="2013">
        <v>75712.88</v>
      </c>
      <c r="K64" s="2013">
        <v>57627.534</v>
      </c>
      <c r="L64" s="2013">
        <v>88438.769</v>
      </c>
      <c r="M64" s="2013">
        <v>12488.022000000001</v>
      </c>
      <c r="N64" s="2013">
        <v>3327.0110000000004</v>
      </c>
      <c r="O64" s="2013">
        <v>15815.032999999999</v>
      </c>
      <c r="P64" s="2013">
        <v>72.147999999999996</v>
      </c>
      <c r="Q64" s="2013">
        <v>0</v>
      </c>
      <c r="R64" s="2013">
        <v>0</v>
      </c>
      <c r="S64" s="2013">
        <v>72.147999999999996</v>
      </c>
      <c r="T64" s="2013">
        <v>0</v>
      </c>
      <c r="U64" s="2013">
        <v>0</v>
      </c>
      <c r="V64" s="2013">
        <v>0</v>
      </c>
      <c r="W64" s="2013">
        <v>20</v>
      </c>
      <c r="X64" s="2013">
        <v>60.455000000000005</v>
      </c>
      <c r="Y64" s="2013">
        <v>0</v>
      </c>
      <c r="Z64" s="2013">
        <v>12499.715000000002</v>
      </c>
      <c r="AA64" s="2013">
        <v>3274.8630000000003</v>
      </c>
      <c r="AB64" s="2013">
        <v>15774.578</v>
      </c>
      <c r="AC64" s="2013">
        <v>11277.47825</v>
      </c>
      <c r="AD64" s="2013">
        <v>2280.0529999999999</v>
      </c>
      <c r="AE64" s="2013">
        <v>13557.53125</v>
      </c>
      <c r="AF64" s="2013">
        <v>10052.243544999999</v>
      </c>
      <c r="AG64" s="2013">
        <v>1993.767396</v>
      </c>
      <c r="AH64" s="2013">
        <v>12046.010940999999</v>
      </c>
      <c r="AI64" s="2013">
        <v>0</v>
      </c>
      <c r="AJ64" s="2013"/>
      <c r="AK64" s="2013"/>
      <c r="AL64" s="2013"/>
      <c r="AM64" s="2013">
        <v>94000</v>
      </c>
    </row>
    <row r="65" spans="1:39" s="1051" customFormat="1">
      <c r="A65" s="467" t="s">
        <v>300</v>
      </c>
      <c r="B65" s="1103"/>
      <c r="C65" s="235"/>
      <c r="D65" s="212"/>
      <c r="E65" s="274"/>
      <c r="F65" s="1104"/>
      <c r="G65" s="1058"/>
      <c r="H65" s="1058"/>
      <c r="I65" s="1058"/>
      <c r="J65" s="1058"/>
      <c r="K65" s="1058"/>
      <c r="L65" s="1058"/>
      <c r="M65" s="1058"/>
      <c r="N65" s="1058"/>
      <c r="O65" s="1058"/>
      <c r="P65" s="1058"/>
      <c r="Q65" s="1058"/>
      <c r="R65" s="1058"/>
      <c r="S65" s="1058"/>
      <c r="T65" s="1058"/>
      <c r="U65" s="1058"/>
      <c r="V65" s="1058"/>
      <c r="W65" s="1058"/>
      <c r="X65" s="1058"/>
      <c r="Y65" s="1058"/>
      <c r="Z65" s="1058"/>
      <c r="AA65" s="1058"/>
      <c r="AB65" s="1058"/>
      <c r="AC65" s="1058"/>
      <c r="AD65" s="1058"/>
      <c r="AE65" s="1058"/>
      <c r="AF65" s="1058"/>
      <c r="AG65" s="1058"/>
      <c r="AH65" s="1058"/>
      <c r="AI65" s="1058"/>
      <c r="AJ65" s="1058"/>
      <c r="AK65" s="1058"/>
      <c r="AL65" s="1058"/>
      <c r="AM65" s="1058"/>
    </row>
    <row r="66" spans="1:39" s="1051" customFormat="1">
      <c r="A66" s="467" t="s">
        <v>300</v>
      </c>
      <c r="B66" s="1103"/>
      <c r="C66" s="1101" t="s">
        <v>7201</v>
      </c>
      <c r="D66" s="212"/>
      <c r="E66" s="274"/>
      <c r="F66" s="216"/>
      <c r="G66" s="1058"/>
      <c r="H66" s="1058"/>
      <c r="I66" s="1058"/>
      <c r="J66" s="1058"/>
      <c r="K66" s="1058"/>
      <c r="L66" s="1058"/>
      <c r="M66" s="1058"/>
      <c r="N66" s="1058"/>
      <c r="O66" s="1058"/>
      <c r="P66" s="1058"/>
      <c r="Q66" s="1058"/>
      <c r="R66" s="1058"/>
      <c r="S66" s="1058"/>
      <c r="T66" s="1058"/>
      <c r="U66" s="1058"/>
      <c r="V66" s="1058"/>
      <c r="W66" s="1058"/>
      <c r="X66" s="1058"/>
      <c r="Y66" s="1058"/>
      <c r="Z66" s="1058"/>
      <c r="AA66" s="1058"/>
      <c r="AB66" s="1058"/>
      <c r="AC66" s="1058"/>
      <c r="AD66" s="1058"/>
      <c r="AE66" s="1058"/>
      <c r="AF66" s="1058"/>
      <c r="AG66" s="1058"/>
      <c r="AH66" s="1058"/>
      <c r="AI66" s="1058"/>
      <c r="AJ66" s="1058"/>
      <c r="AK66" s="1058"/>
      <c r="AL66" s="1058"/>
      <c r="AM66" s="1058"/>
    </row>
    <row r="67" spans="1:39" s="1051" customFormat="1" ht="78.75">
      <c r="A67" s="467">
        <v>2846</v>
      </c>
      <c r="B67" s="251" t="s">
        <v>7202</v>
      </c>
      <c r="C67" s="235" t="s">
        <v>7203</v>
      </c>
      <c r="D67" s="212" t="s">
        <v>620</v>
      </c>
      <c r="E67" s="212" t="s">
        <v>7204</v>
      </c>
      <c r="F67" s="2007" t="s">
        <v>26</v>
      </c>
      <c r="G67" s="1058">
        <v>185.39500000000001</v>
      </c>
      <c r="H67" s="1058">
        <v>145.071</v>
      </c>
      <c r="I67" s="1058">
        <v>34.81</v>
      </c>
      <c r="J67" s="1058">
        <v>0</v>
      </c>
      <c r="K67" s="1058">
        <v>179.881</v>
      </c>
      <c r="L67" s="1058">
        <v>5.51400000000001</v>
      </c>
      <c r="M67" s="1058">
        <v>0</v>
      </c>
      <c r="N67" s="1058">
        <v>5.5140000000000002</v>
      </c>
      <c r="O67" s="1058">
        <v>5.5140000000000002</v>
      </c>
      <c r="P67" s="1058"/>
      <c r="Q67" s="1058"/>
      <c r="R67" s="1058"/>
      <c r="S67" s="1058"/>
      <c r="T67" s="1058"/>
      <c r="U67" s="1058"/>
      <c r="V67" s="1058"/>
      <c r="W67" s="1058"/>
      <c r="X67" s="1058"/>
      <c r="Y67" s="1058"/>
      <c r="Z67" s="466">
        <v>0</v>
      </c>
      <c r="AA67" s="466">
        <v>5.5140000000000002</v>
      </c>
      <c r="AB67" s="21">
        <v>5.5140000000000002</v>
      </c>
      <c r="AC67" s="21"/>
      <c r="AD67" s="21"/>
      <c r="AE67" s="21">
        <v>0</v>
      </c>
      <c r="AF67" s="21">
        <v>0</v>
      </c>
      <c r="AG67" s="21">
        <v>0</v>
      </c>
      <c r="AH67" s="21">
        <v>0</v>
      </c>
      <c r="AI67" s="1058"/>
      <c r="AJ67" s="215" t="s">
        <v>9320</v>
      </c>
      <c r="AK67" s="1058"/>
      <c r="AL67" s="2604">
        <v>1</v>
      </c>
      <c r="AM67" s="1058">
        <v>0</v>
      </c>
    </row>
    <row r="68" spans="1:39" s="1051" customFormat="1" ht="141.75">
      <c r="A68" s="467">
        <v>2847</v>
      </c>
      <c r="B68" s="251" t="s">
        <v>7205</v>
      </c>
      <c r="C68" s="235" t="s">
        <v>7206</v>
      </c>
      <c r="D68" s="212" t="s">
        <v>7207</v>
      </c>
      <c r="E68" s="1046" t="s">
        <v>7208</v>
      </c>
      <c r="F68" s="1132" t="s">
        <v>7114</v>
      </c>
      <c r="G68" s="1058">
        <v>219.32</v>
      </c>
      <c r="H68" s="1058">
        <v>68.584999999999994</v>
      </c>
      <c r="I68" s="1058">
        <v>14.69</v>
      </c>
      <c r="J68" s="1058">
        <v>0</v>
      </c>
      <c r="K68" s="1058">
        <v>83.274999999999991</v>
      </c>
      <c r="L68" s="1058">
        <v>136.04500000000002</v>
      </c>
      <c r="M68" s="1058">
        <v>72.972999999999999</v>
      </c>
      <c r="N68" s="1058">
        <v>0</v>
      </c>
      <c r="O68" s="1058">
        <v>72.972999999999999</v>
      </c>
      <c r="P68" s="1058"/>
      <c r="Q68" s="1058"/>
      <c r="R68" s="1058">
        <v>5.5140000000000002</v>
      </c>
      <c r="S68" s="1058"/>
      <c r="T68" s="1058"/>
      <c r="U68" s="1058"/>
      <c r="V68" s="1058"/>
      <c r="W68" s="1058"/>
      <c r="X68" s="1058"/>
      <c r="Y68" s="1058"/>
      <c r="Z68" s="466">
        <v>72.972999999999999</v>
      </c>
      <c r="AA68" s="466">
        <v>5.5140000000000002</v>
      </c>
      <c r="AB68" s="21">
        <v>78.486999999999995</v>
      </c>
      <c r="AC68" s="21">
        <v>72.973249999999993</v>
      </c>
      <c r="AD68" s="21">
        <v>5.5140000000000002</v>
      </c>
      <c r="AE68" s="21">
        <v>78.487249999999989</v>
      </c>
      <c r="AF68" s="21">
        <v>66.486000000000004</v>
      </c>
      <c r="AG68" s="21">
        <v>5.3360000000000003</v>
      </c>
      <c r="AH68" s="21">
        <v>71.822000000000003</v>
      </c>
      <c r="AI68" s="1058"/>
      <c r="AJ68" s="215" t="s">
        <v>12819</v>
      </c>
      <c r="AK68" s="215" t="s">
        <v>12820</v>
      </c>
      <c r="AL68" s="2604">
        <v>0.25</v>
      </c>
      <c r="AM68" s="1058">
        <v>0</v>
      </c>
    </row>
    <row r="69" spans="1:39" s="1051" customFormat="1" ht="78.75">
      <c r="A69" s="467">
        <v>2848</v>
      </c>
      <c r="B69" s="251" t="s">
        <v>7209</v>
      </c>
      <c r="C69" s="235" t="s">
        <v>7210</v>
      </c>
      <c r="D69" s="212" t="s">
        <v>7211</v>
      </c>
      <c r="E69" s="212" t="s">
        <v>7212</v>
      </c>
      <c r="F69" s="1132" t="s">
        <v>26</v>
      </c>
      <c r="G69" s="1058">
        <v>255.196</v>
      </c>
      <c r="H69" s="1058">
        <v>12.64</v>
      </c>
      <c r="I69" s="1058">
        <v>30</v>
      </c>
      <c r="J69" s="1058">
        <v>0</v>
      </c>
      <c r="K69" s="1058">
        <v>42.64</v>
      </c>
      <c r="L69" s="1058">
        <v>212.55599999999998</v>
      </c>
      <c r="M69" s="1058">
        <v>137.97</v>
      </c>
      <c r="N69" s="1058">
        <v>18.510000000000002</v>
      </c>
      <c r="O69" s="1058">
        <v>156.47999999999999</v>
      </c>
      <c r="P69" s="1058"/>
      <c r="Q69" s="1058"/>
      <c r="R69" s="1058"/>
      <c r="S69" s="1058">
        <v>5.5140000000000002</v>
      </c>
      <c r="T69" s="1058"/>
      <c r="U69" s="1058"/>
      <c r="V69" s="1058"/>
      <c r="W69" s="1058"/>
      <c r="X69" s="1058"/>
      <c r="Y69" s="1058"/>
      <c r="Z69" s="466">
        <v>137.97</v>
      </c>
      <c r="AA69" s="466">
        <v>12.996000000000002</v>
      </c>
      <c r="AB69" s="21">
        <v>150.96600000000001</v>
      </c>
      <c r="AC69" s="21">
        <v>34.4925</v>
      </c>
      <c r="AD69" s="21"/>
      <c r="AE69" s="21">
        <v>34.4925</v>
      </c>
      <c r="AF69" s="21">
        <v>0</v>
      </c>
      <c r="AG69" s="21">
        <v>0</v>
      </c>
      <c r="AH69" s="21">
        <v>0</v>
      </c>
      <c r="AI69" s="1058"/>
      <c r="AJ69" s="215" t="s">
        <v>12818</v>
      </c>
      <c r="AK69" s="215" t="s">
        <v>9259</v>
      </c>
      <c r="AL69" s="2604">
        <v>0.25</v>
      </c>
      <c r="AM69" s="1058">
        <v>0</v>
      </c>
    </row>
    <row r="70" spans="1:39" s="1051" customFormat="1" ht="16.5" thickBot="1">
      <c r="A70" s="467" t="s">
        <v>300</v>
      </c>
      <c r="B70" s="1108"/>
      <c r="C70" s="2012" t="s">
        <v>7213</v>
      </c>
      <c r="D70" s="1137"/>
      <c r="E70" s="2028"/>
      <c r="F70" s="2029"/>
      <c r="G70" s="2013">
        <v>659.91100000000006</v>
      </c>
      <c r="H70" s="2013">
        <v>226.29599999999999</v>
      </c>
      <c r="I70" s="2013">
        <v>79.5</v>
      </c>
      <c r="J70" s="2013">
        <v>0</v>
      </c>
      <c r="K70" s="2013">
        <v>305.79599999999999</v>
      </c>
      <c r="L70" s="2013">
        <v>354.11500000000001</v>
      </c>
      <c r="M70" s="2013">
        <v>210.94299999999998</v>
      </c>
      <c r="N70" s="2013">
        <v>24.024000000000001</v>
      </c>
      <c r="O70" s="2013">
        <v>234.96699999999998</v>
      </c>
      <c r="P70" s="2013">
        <v>0</v>
      </c>
      <c r="Q70" s="2013">
        <v>0</v>
      </c>
      <c r="R70" s="2013">
        <v>5.5140000000000002</v>
      </c>
      <c r="S70" s="2013">
        <v>5.5140000000000002</v>
      </c>
      <c r="T70" s="2013">
        <v>0</v>
      </c>
      <c r="U70" s="2013">
        <v>0</v>
      </c>
      <c r="V70" s="2013">
        <v>0</v>
      </c>
      <c r="W70" s="2013">
        <v>0</v>
      </c>
      <c r="X70" s="2013">
        <v>0</v>
      </c>
      <c r="Y70" s="2013">
        <v>0</v>
      </c>
      <c r="Z70" s="2013">
        <v>210.94299999999998</v>
      </c>
      <c r="AA70" s="2013">
        <v>24.024000000000001</v>
      </c>
      <c r="AB70" s="2013">
        <v>234.96699999999998</v>
      </c>
      <c r="AC70" s="2013">
        <v>107.46574999999999</v>
      </c>
      <c r="AD70" s="2013">
        <v>5.5140000000000002</v>
      </c>
      <c r="AE70" s="2013">
        <v>112.97975</v>
      </c>
      <c r="AF70" s="2013">
        <v>66.486000000000004</v>
      </c>
      <c r="AG70" s="2013">
        <v>5.3360000000000003</v>
      </c>
      <c r="AH70" s="2013">
        <v>71.822000000000003</v>
      </c>
      <c r="AI70" s="2013">
        <v>0</v>
      </c>
      <c r="AJ70" s="2013"/>
      <c r="AK70" s="2013"/>
      <c r="AL70" s="2013"/>
      <c r="AM70" s="2013">
        <v>0</v>
      </c>
    </row>
    <row r="71" spans="1:39" s="1051" customFormat="1">
      <c r="A71" s="467" t="s">
        <v>300</v>
      </c>
      <c r="B71" s="212"/>
      <c r="C71" s="235"/>
      <c r="D71" s="212"/>
      <c r="E71" s="274"/>
      <c r="F71" s="1104"/>
      <c r="G71" s="1058"/>
      <c r="H71" s="1058"/>
      <c r="I71" s="1058"/>
      <c r="J71" s="1058"/>
      <c r="K71" s="1058"/>
      <c r="L71" s="1058"/>
      <c r="M71" s="1058"/>
      <c r="N71" s="1058"/>
      <c r="O71" s="1058"/>
      <c r="P71" s="1058"/>
      <c r="Q71" s="1058"/>
      <c r="R71" s="1058"/>
      <c r="S71" s="1058"/>
      <c r="T71" s="1058"/>
      <c r="U71" s="1058"/>
      <c r="V71" s="1058"/>
      <c r="W71" s="1058"/>
      <c r="X71" s="1058"/>
      <c r="Y71" s="1058"/>
      <c r="Z71" s="1058"/>
      <c r="AA71" s="1058"/>
      <c r="AB71" s="1058"/>
      <c r="AC71" s="1058"/>
      <c r="AD71" s="1058"/>
      <c r="AE71" s="1058"/>
      <c r="AF71" s="1058"/>
      <c r="AG71" s="1058"/>
      <c r="AH71" s="1058"/>
      <c r="AI71" s="1058"/>
      <c r="AJ71" s="1058"/>
      <c r="AK71" s="1058"/>
      <c r="AL71" s="1058"/>
      <c r="AM71" s="1058"/>
    </row>
    <row r="72" spans="1:39" s="1051" customFormat="1">
      <c r="A72" s="467" t="s">
        <v>300</v>
      </c>
      <c r="B72" s="212"/>
      <c r="C72" s="1101" t="s">
        <v>7214</v>
      </c>
      <c r="D72" s="212"/>
      <c r="E72" s="274"/>
      <c r="F72" s="1104"/>
      <c r="G72" s="1058"/>
      <c r="H72" s="1058"/>
      <c r="I72" s="1058"/>
      <c r="J72" s="1058"/>
      <c r="K72" s="1058"/>
      <c r="L72" s="1058"/>
      <c r="M72" s="1058"/>
      <c r="N72" s="1058"/>
      <c r="O72" s="1058"/>
      <c r="P72" s="1058"/>
      <c r="Q72" s="1058"/>
      <c r="R72" s="1058"/>
      <c r="S72" s="1058"/>
      <c r="T72" s="1058"/>
      <c r="U72" s="1058"/>
      <c r="V72" s="1058"/>
      <c r="W72" s="1058"/>
      <c r="X72" s="1058"/>
      <c r="Y72" s="1058"/>
      <c r="Z72" s="1058"/>
      <c r="AA72" s="1058"/>
      <c r="AB72" s="1058"/>
      <c r="AC72" s="1058"/>
      <c r="AD72" s="1058"/>
      <c r="AE72" s="1058"/>
      <c r="AF72" s="1058"/>
      <c r="AG72" s="1058"/>
      <c r="AH72" s="1058"/>
      <c r="AI72" s="1058"/>
      <c r="AJ72" s="1058"/>
      <c r="AK72" s="1058"/>
      <c r="AL72" s="1058"/>
      <c r="AM72" s="1058"/>
    </row>
    <row r="73" spans="1:39" s="1051" customFormat="1">
      <c r="A73" s="467" t="s">
        <v>300</v>
      </c>
      <c r="B73" s="212"/>
      <c r="C73" s="219"/>
      <c r="D73" s="212"/>
      <c r="E73" s="274"/>
      <c r="F73" s="1104"/>
      <c r="G73" s="1058"/>
      <c r="H73" s="1058"/>
      <c r="I73" s="1058"/>
      <c r="J73" s="1058"/>
      <c r="K73" s="1058"/>
      <c r="L73" s="1058"/>
      <c r="M73" s="1058"/>
      <c r="N73" s="1058"/>
      <c r="O73" s="1058"/>
      <c r="P73" s="1058"/>
      <c r="Q73" s="1058"/>
      <c r="R73" s="1058"/>
      <c r="S73" s="1058"/>
      <c r="T73" s="1058"/>
      <c r="U73" s="1058"/>
      <c r="V73" s="1058"/>
      <c r="W73" s="1058"/>
      <c r="X73" s="1058"/>
      <c r="Y73" s="1058"/>
      <c r="Z73" s="1058"/>
      <c r="AA73" s="1058"/>
      <c r="AB73" s="1058"/>
      <c r="AC73" s="1058"/>
      <c r="AD73" s="1058"/>
      <c r="AE73" s="1058"/>
      <c r="AF73" s="1058"/>
      <c r="AG73" s="1058"/>
      <c r="AH73" s="1058"/>
      <c r="AI73" s="1058"/>
      <c r="AJ73" s="1058"/>
      <c r="AK73" s="1058"/>
      <c r="AL73" s="1058"/>
      <c r="AM73" s="1058"/>
    </row>
    <row r="74" spans="1:39" s="1051" customFormat="1" ht="31.5">
      <c r="A74" s="467">
        <v>2849</v>
      </c>
      <c r="B74" s="23" t="s">
        <v>7215</v>
      </c>
      <c r="C74" s="235" t="s">
        <v>7216</v>
      </c>
      <c r="D74" s="212" t="s">
        <v>620</v>
      </c>
      <c r="E74" s="212" t="s">
        <v>2115</v>
      </c>
      <c r="F74" s="1132" t="s">
        <v>114</v>
      </c>
      <c r="G74" s="1058">
        <v>931.596</v>
      </c>
      <c r="H74" s="1058">
        <v>0</v>
      </c>
      <c r="I74" s="1058">
        <v>0</v>
      </c>
      <c r="J74" s="1058">
        <v>0</v>
      </c>
      <c r="K74" s="1058">
        <v>0</v>
      </c>
      <c r="L74" s="1058">
        <v>931.596</v>
      </c>
      <c r="M74" s="1058">
        <v>100</v>
      </c>
      <c r="N74" s="1058">
        <v>0</v>
      </c>
      <c r="O74" s="1058">
        <v>100</v>
      </c>
      <c r="P74" s="1058"/>
      <c r="Q74" s="1058"/>
      <c r="R74" s="1058"/>
      <c r="S74" s="1058"/>
      <c r="T74" s="1058"/>
      <c r="U74" s="1058"/>
      <c r="V74" s="1058"/>
      <c r="W74" s="1058"/>
      <c r="X74" s="1058"/>
      <c r="Y74" s="1058"/>
      <c r="Z74" s="466">
        <v>100</v>
      </c>
      <c r="AA74" s="466">
        <v>0</v>
      </c>
      <c r="AB74" s="21">
        <v>100</v>
      </c>
      <c r="AC74" s="21"/>
      <c r="AD74" s="21"/>
      <c r="AE74" s="21">
        <v>0</v>
      </c>
      <c r="AF74" s="21">
        <v>0</v>
      </c>
      <c r="AG74" s="21">
        <v>0</v>
      </c>
      <c r="AH74" s="21">
        <v>0</v>
      </c>
      <c r="AI74" s="1058"/>
      <c r="AJ74" s="212" t="s">
        <v>2115</v>
      </c>
      <c r="AK74" s="1058"/>
      <c r="AL74" s="2604">
        <v>0.25</v>
      </c>
      <c r="AM74" s="1058">
        <v>0</v>
      </c>
    </row>
    <row r="75" spans="1:39" s="1051" customFormat="1">
      <c r="A75" s="2030"/>
      <c r="B75" s="1108"/>
      <c r="C75" s="2031"/>
      <c r="D75" s="1108"/>
      <c r="E75" s="1974"/>
      <c r="F75" s="2032"/>
      <c r="G75" s="2033"/>
      <c r="H75" s="2033"/>
      <c r="I75" s="2033"/>
      <c r="J75" s="2033"/>
      <c r="K75" s="2033"/>
      <c r="L75" s="2033"/>
      <c r="M75" s="2033"/>
      <c r="N75" s="2033"/>
      <c r="O75" s="2033"/>
      <c r="P75" s="2033"/>
      <c r="Q75" s="2033"/>
      <c r="R75" s="2033"/>
      <c r="S75" s="2033"/>
      <c r="T75" s="2033"/>
      <c r="U75" s="2033"/>
      <c r="V75" s="2033"/>
      <c r="W75" s="2033"/>
      <c r="X75" s="2033"/>
      <c r="Y75" s="2033"/>
      <c r="Z75" s="2033"/>
      <c r="AA75" s="2033"/>
      <c r="AB75" s="2033"/>
      <c r="AC75" s="2033"/>
      <c r="AD75" s="2033"/>
      <c r="AE75" s="2033"/>
      <c r="AF75" s="2033"/>
      <c r="AG75" s="2033"/>
      <c r="AH75" s="2033"/>
      <c r="AI75" s="2033"/>
      <c r="AJ75" s="2033"/>
      <c r="AK75" s="2033"/>
      <c r="AL75" s="2033"/>
      <c r="AM75" s="2033"/>
    </row>
    <row r="76" spans="1:39" s="1051" customFormat="1">
      <c r="A76" s="2030"/>
      <c r="B76" s="1108"/>
      <c r="C76" s="2021" t="s">
        <v>7217</v>
      </c>
      <c r="D76" s="1831"/>
      <c r="E76" s="2035"/>
      <c r="F76" s="2036"/>
      <c r="G76" s="2025">
        <v>931.596</v>
      </c>
      <c r="H76" s="2025">
        <v>0</v>
      </c>
      <c r="I76" s="2025">
        <v>0</v>
      </c>
      <c r="J76" s="2025">
        <v>0</v>
      </c>
      <c r="K76" s="2025">
        <v>0</v>
      </c>
      <c r="L76" s="2025">
        <v>931.596</v>
      </c>
      <c r="M76" s="2025">
        <v>100</v>
      </c>
      <c r="N76" s="2025">
        <v>0</v>
      </c>
      <c r="O76" s="2025">
        <v>100</v>
      </c>
      <c r="P76" s="2025">
        <v>0</v>
      </c>
      <c r="Q76" s="2025">
        <v>0</v>
      </c>
      <c r="R76" s="2025">
        <v>0</v>
      </c>
      <c r="S76" s="2025">
        <v>0</v>
      </c>
      <c r="T76" s="2025">
        <v>0</v>
      </c>
      <c r="U76" s="2025">
        <v>0</v>
      </c>
      <c r="V76" s="2025">
        <v>0</v>
      </c>
      <c r="W76" s="2025">
        <v>0</v>
      </c>
      <c r="X76" s="2025">
        <v>0</v>
      </c>
      <c r="Y76" s="2025">
        <v>0</v>
      </c>
      <c r="Z76" s="2025">
        <v>100</v>
      </c>
      <c r="AA76" s="2025">
        <v>0</v>
      </c>
      <c r="AB76" s="2025">
        <v>100</v>
      </c>
      <c r="AC76" s="2025">
        <v>0</v>
      </c>
      <c r="AD76" s="2025">
        <v>0</v>
      </c>
      <c r="AE76" s="2025">
        <v>0</v>
      </c>
      <c r="AF76" s="2025">
        <v>0</v>
      </c>
      <c r="AG76" s="2025">
        <v>0</v>
      </c>
      <c r="AH76" s="2025">
        <v>0</v>
      </c>
      <c r="AI76" s="2025">
        <v>0</v>
      </c>
      <c r="AJ76" s="2025"/>
      <c r="AK76" s="2025"/>
      <c r="AL76" s="2025"/>
      <c r="AM76" s="2025">
        <v>0</v>
      </c>
    </row>
    <row r="77" spans="1:39" s="1051" customFormat="1">
      <c r="A77" s="2030"/>
      <c r="B77" s="1108"/>
      <c r="C77" s="2037" t="s">
        <v>7218</v>
      </c>
      <c r="D77" s="1831"/>
      <c r="E77" s="2035"/>
      <c r="F77" s="2036"/>
      <c r="G77" s="2025">
        <v>1591.5070000000001</v>
      </c>
      <c r="H77" s="2025">
        <v>226.29599999999999</v>
      </c>
      <c r="I77" s="2025">
        <v>79.5</v>
      </c>
      <c r="J77" s="2025">
        <v>0</v>
      </c>
      <c r="K77" s="2025">
        <v>305.79599999999999</v>
      </c>
      <c r="L77" s="2025">
        <v>1285.711</v>
      </c>
      <c r="M77" s="2025">
        <v>310.94299999999998</v>
      </c>
      <c r="N77" s="2025">
        <v>24.024000000000001</v>
      </c>
      <c r="O77" s="2025">
        <v>334.96699999999998</v>
      </c>
      <c r="P77" s="2025">
        <v>0</v>
      </c>
      <c r="Q77" s="2025">
        <v>0</v>
      </c>
      <c r="R77" s="2025">
        <v>5.5140000000000002</v>
      </c>
      <c r="S77" s="2025">
        <v>5.5140000000000002</v>
      </c>
      <c r="T77" s="2025">
        <v>0</v>
      </c>
      <c r="U77" s="2025">
        <v>0</v>
      </c>
      <c r="V77" s="2025">
        <v>0</v>
      </c>
      <c r="W77" s="2025">
        <v>0</v>
      </c>
      <c r="X77" s="2025">
        <v>0</v>
      </c>
      <c r="Y77" s="2025">
        <v>0</v>
      </c>
      <c r="Z77" s="2025">
        <v>310.94299999999998</v>
      </c>
      <c r="AA77" s="2025">
        <v>24.024000000000001</v>
      </c>
      <c r="AB77" s="2025">
        <v>334.96699999999998</v>
      </c>
      <c r="AC77" s="2025">
        <v>107.46574999999999</v>
      </c>
      <c r="AD77" s="2025">
        <v>5.5140000000000002</v>
      </c>
      <c r="AE77" s="2025">
        <v>112.97975</v>
      </c>
      <c r="AF77" s="2025">
        <v>66.486000000000004</v>
      </c>
      <c r="AG77" s="2025">
        <v>5.3360000000000003</v>
      </c>
      <c r="AH77" s="2025">
        <v>71.822000000000003</v>
      </c>
      <c r="AI77" s="2025">
        <v>0</v>
      </c>
      <c r="AJ77" s="2025"/>
      <c r="AK77" s="2025"/>
      <c r="AL77" s="2025"/>
      <c r="AM77" s="2025">
        <v>0</v>
      </c>
    </row>
    <row r="78" spans="1:39" s="1051" customFormat="1">
      <c r="A78" s="2030" t="s">
        <v>300</v>
      </c>
      <c r="B78" s="1829"/>
      <c r="C78" s="2021" t="s">
        <v>7219</v>
      </c>
      <c r="D78" s="1831"/>
      <c r="E78" s="2035"/>
      <c r="F78" s="2036"/>
      <c r="G78" s="2025">
        <v>138457.28199999998</v>
      </c>
      <c r="H78" s="2025">
        <v>32638.267</v>
      </c>
      <c r="I78" s="2025">
        <v>25295.061999999998</v>
      </c>
      <c r="J78" s="2025">
        <v>75712.88</v>
      </c>
      <c r="K78" s="2025">
        <v>57933.33</v>
      </c>
      <c r="L78" s="2025">
        <v>80523.952000000005</v>
      </c>
      <c r="M78" s="2025">
        <v>11567</v>
      </c>
      <c r="N78" s="2025">
        <v>2996.0350000000003</v>
      </c>
      <c r="O78" s="2025">
        <v>14563.035</v>
      </c>
      <c r="P78" s="2025">
        <v>72.147999999999996</v>
      </c>
      <c r="Q78" s="2025">
        <v>0</v>
      </c>
      <c r="R78" s="2025">
        <v>5.5140000000000002</v>
      </c>
      <c r="S78" s="2025">
        <v>77.661999999999992</v>
      </c>
      <c r="T78" s="2025">
        <v>0</v>
      </c>
      <c r="U78" s="2025">
        <v>0</v>
      </c>
      <c r="V78" s="2025">
        <v>0</v>
      </c>
      <c r="W78" s="2025">
        <v>0</v>
      </c>
      <c r="X78" s="2025">
        <v>0.27</v>
      </c>
      <c r="Y78" s="2025">
        <v>0</v>
      </c>
      <c r="Z78" s="2025">
        <v>11638.878000000001</v>
      </c>
      <c r="AA78" s="2025">
        <v>2923.8870000000002</v>
      </c>
      <c r="AB78" s="2025">
        <v>14562.764999999999</v>
      </c>
      <c r="AC78" s="2025">
        <v>10983.556499999999</v>
      </c>
      <c r="AD78" s="2025">
        <v>2165.567</v>
      </c>
      <c r="AE78" s="2025">
        <v>13149.1235</v>
      </c>
      <c r="AF78" s="2025">
        <v>9775.9690719999999</v>
      </c>
      <c r="AG78" s="2025">
        <v>1904.405816</v>
      </c>
      <c r="AH78" s="2025">
        <v>11680.374887999998</v>
      </c>
      <c r="AI78" s="2025">
        <v>0</v>
      </c>
      <c r="AJ78" s="2025"/>
      <c r="AK78" s="2025"/>
      <c r="AL78" s="2025"/>
      <c r="AM78" s="2025">
        <v>93000</v>
      </c>
    </row>
    <row r="79" spans="1:39" s="1051" customFormat="1">
      <c r="A79" s="2030"/>
      <c r="B79" s="1829"/>
      <c r="C79" s="2021" t="s">
        <v>7220</v>
      </c>
      <c r="D79" s="1831"/>
      <c r="E79" s="2035"/>
      <c r="F79" s="2036"/>
      <c r="G79" s="2025">
        <v>9200.5280000000002</v>
      </c>
      <c r="H79" s="2025">
        <v>0</v>
      </c>
      <c r="I79" s="2025">
        <v>0</v>
      </c>
      <c r="J79" s="2025">
        <v>0</v>
      </c>
      <c r="K79" s="2025">
        <v>0</v>
      </c>
      <c r="L79" s="2025">
        <v>9200.5280000000002</v>
      </c>
      <c r="M79" s="2025">
        <v>1231.9650000000001</v>
      </c>
      <c r="N79" s="2025">
        <v>355</v>
      </c>
      <c r="O79" s="2025">
        <v>1586.9650000000001</v>
      </c>
      <c r="P79" s="2025">
        <v>0</v>
      </c>
      <c r="Q79" s="2025">
        <v>0</v>
      </c>
      <c r="R79" s="2025">
        <v>0</v>
      </c>
      <c r="S79" s="2025">
        <v>0</v>
      </c>
      <c r="T79" s="2025">
        <v>0</v>
      </c>
      <c r="U79" s="2025">
        <v>0</v>
      </c>
      <c r="V79" s="2025">
        <v>0</v>
      </c>
      <c r="W79" s="2025">
        <v>20</v>
      </c>
      <c r="X79" s="2025">
        <v>60.185000000000002</v>
      </c>
      <c r="Y79" s="2025">
        <v>0</v>
      </c>
      <c r="Z79" s="2025">
        <v>1171.7800000000002</v>
      </c>
      <c r="AA79" s="2025">
        <v>375</v>
      </c>
      <c r="AB79" s="2025">
        <v>1546.7800000000002</v>
      </c>
      <c r="AC79" s="2025">
        <v>401.38749999999999</v>
      </c>
      <c r="AD79" s="2025">
        <v>120</v>
      </c>
      <c r="AE79" s="2025">
        <v>521.38750000000005</v>
      </c>
      <c r="AF79" s="2025">
        <v>342.76047300000005</v>
      </c>
      <c r="AG79" s="2025">
        <v>94.697580000000002</v>
      </c>
      <c r="AH79" s="2025">
        <v>437.45805300000006</v>
      </c>
      <c r="AI79" s="2025">
        <v>0</v>
      </c>
      <c r="AJ79" s="2025"/>
      <c r="AK79" s="2025"/>
      <c r="AL79" s="2025"/>
      <c r="AM79" s="2025">
        <v>1000</v>
      </c>
    </row>
    <row r="80" spans="1:39" s="1051" customFormat="1" ht="16.5" thickBot="1">
      <c r="A80" s="1974"/>
      <c r="B80" s="2026"/>
      <c r="C80" s="1678" t="s">
        <v>7221</v>
      </c>
      <c r="D80" s="1679"/>
      <c r="E80" s="2039"/>
      <c r="F80" s="2040"/>
      <c r="G80" s="2041">
        <v>147657.80999999997</v>
      </c>
      <c r="H80" s="2041">
        <v>32638.267</v>
      </c>
      <c r="I80" s="2041">
        <v>25295.061999999998</v>
      </c>
      <c r="J80" s="2041">
        <v>75712.88</v>
      </c>
      <c r="K80" s="2041">
        <v>57933.33</v>
      </c>
      <c r="L80" s="2041">
        <v>89724.48000000001</v>
      </c>
      <c r="M80" s="2041">
        <v>12798.965</v>
      </c>
      <c r="N80" s="2041">
        <v>3351.0350000000003</v>
      </c>
      <c r="O80" s="2041">
        <v>16150</v>
      </c>
      <c r="P80" s="2041">
        <v>72.147999999999996</v>
      </c>
      <c r="Q80" s="2041">
        <v>0</v>
      </c>
      <c r="R80" s="2041">
        <v>5.5140000000000002</v>
      </c>
      <c r="S80" s="2041">
        <v>77.661999999999992</v>
      </c>
      <c r="T80" s="2041">
        <v>0</v>
      </c>
      <c r="U80" s="2041">
        <v>0</v>
      </c>
      <c r="V80" s="2041">
        <v>0</v>
      </c>
      <c r="W80" s="2041">
        <v>20</v>
      </c>
      <c r="X80" s="2041">
        <v>60.455000000000005</v>
      </c>
      <c r="Y80" s="2041">
        <v>0</v>
      </c>
      <c r="Z80" s="2041">
        <v>12810.658000000001</v>
      </c>
      <c r="AA80" s="2041">
        <v>3298.8870000000002</v>
      </c>
      <c r="AB80" s="2041">
        <v>16109.545</v>
      </c>
      <c r="AC80" s="2041">
        <v>11384.944</v>
      </c>
      <c r="AD80" s="2041">
        <v>2285.567</v>
      </c>
      <c r="AE80" s="2041">
        <v>13670.511</v>
      </c>
      <c r="AF80" s="2041">
        <v>10118.729545</v>
      </c>
      <c r="AG80" s="2041">
        <v>1999.103396</v>
      </c>
      <c r="AH80" s="2041">
        <v>12117.832940999999</v>
      </c>
      <c r="AI80" s="2041">
        <v>0</v>
      </c>
      <c r="AJ80" s="2356"/>
      <c r="AK80" s="2356"/>
      <c r="AL80" s="2356"/>
      <c r="AM80" s="2041">
        <v>94000</v>
      </c>
    </row>
    <row r="81" spans="1:39" s="1051" customFormat="1" ht="19.5" customHeight="1" thickTop="1">
      <c r="A81" s="1974"/>
      <c r="B81" s="1682"/>
      <c r="C81" s="1682"/>
      <c r="D81" s="2042"/>
      <c r="E81" s="2043"/>
      <c r="F81" s="1108"/>
      <c r="G81" s="1974"/>
      <c r="H81" s="1974"/>
      <c r="I81" s="1974"/>
      <c r="J81" s="1974"/>
      <c r="K81" s="1974"/>
      <c r="L81" s="1974"/>
      <c r="M81" s="1974"/>
      <c r="N81" s="1974"/>
      <c r="O81" s="1974"/>
      <c r="P81" s="1974"/>
      <c r="Q81" s="1974"/>
      <c r="R81" s="1974"/>
      <c r="S81" s="1974"/>
      <c r="T81" s="1974"/>
      <c r="U81" s="1974"/>
      <c r="V81" s="1974"/>
      <c r="W81" s="1974"/>
      <c r="X81" s="1974"/>
      <c r="Y81" s="1974"/>
      <c r="Z81" s="1974"/>
      <c r="AA81" s="1974"/>
      <c r="AB81" s="1974"/>
      <c r="AC81" s="1974"/>
      <c r="AD81" s="1974"/>
      <c r="AE81" s="1974"/>
      <c r="AF81" s="1974"/>
      <c r="AG81" s="1974"/>
      <c r="AH81" s="1974"/>
      <c r="AI81" s="1974"/>
      <c r="AJ81" s="1974"/>
      <c r="AK81" s="1974"/>
      <c r="AL81" s="1974"/>
      <c r="AM81" s="2044"/>
    </row>
    <row r="82" spans="1:39" s="1051" customFormat="1" ht="24.75" customHeight="1">
      <c r="A82" s="2034"/>
      <c r="B82" s="1682"/>
      <c r="C82" s="1682"/>
      <c r="D82" s="2042"/>
      <c r="E82" s="2043"/>
      <c r="F82" s="1108"/>
      <c r="G82" s="1039"/>
      <c r="H82" s="1039"/>
      <c r="I82" s="1039"/>
      <c r="J82" s="1039"/>
      <c r="K82" s="1039"/>
      <c r="L82" s="1039"/>
      <c r="M82" s="1039"/>
      <c r="N82" s="1039"/>
      <c r="O82" s="1039"/>
      <c r="P82" s="1039"/>
      <c r="Q82" s="1039"/>
      <c r="R82" s="1039"/>
      <c r="S82" s="1039"/>
      <c r="T82" s="1039"/>
      <c r="U82" s="1039"/>
      <c r="V82" s="1039"/>
      <c r="W82" s="1039"/>
      <c r="X82" s="1039"/>
      <c r="Y82" s="1039"/>
      <c r="Z82" s="1039"/>
      <c r="AA82" s="1039"/>
      <c r="AB82" s="1039"/>
      <c r="AC82" s="1039"/>
      <c r="AD82" s="1039"/>
      <c r="AE82" s="1039"/>
      <c r="AF82" s="1039"/>
      <c r="AG82" s="1039"/>
      <c r="AH82" s="1039"/>
      <c r="AI82" s="1039"/>
      <c r="AJ82" s="1039"/>
      <c r="AK82" s="1039"/>
      <c r="AL82" s="1039"/>
      <c r="AM82" s="2045"/>
    </row>
    <row r="83" spans="1:39" ht="28.5" customHeight="1">
      <c r="A83" s="2034"/>
      <c r="B83" s="1682"/>
      <c r="C83" s="1682"/>
      <c r="D83" s="2042"/>
      <c r="E83" s="2043"/>
    </row>
    <row r="84" spans="1:39">
      <c r="A84" s="2030"/>
      <c r="B84" s="1682"/>
      <c r="C84" s="1682"/>
      <c r="D84" s="2042"/>
      <c r="E84" s="2043"/>
    </row>
    <row r="85" spans="1:39">
      <c r="A85" s="2033"/>
      <c r="B85" s="1682"/>
      <c r="C85" s="1682"/>
      <c r="D85" s="2042"/>
      <c r="E85" s="2043"/>
      <c r="G85" s="1051"/>
      <c r="H85" s="1051"/>
      <c r="I85" s="1051"/>
      <c r="J85" s="1051"/>
      <c r="K85" s="1051"/>
      <c r="L85" s="1051"/>
      <c r="M85" s="1051"/>
      <c r="N85" s="1051"/>
      <c r="O85" s="1051"/>
      <c r="P85" s="1051"/>
      <c r="Q85" s="1051"/>
      <c r="R85" s="1051"/>
      <c r="S85" s="1051"/>
      <c r="T85" s="1051"/>
      <c r="U85" s="1051"/>
      <c r="V85" s="1051"/>
      <c r="W85" s="1051"/>
      <c r="X85" s="1051"/>
      <c r="Y85" s="1051"/>
      <c r="Z85" s="1051"/>
      <c r="AA85" s="1051"/>
      <c r="AB85" s="1051"/>
      <c r="AC85" s="1051"/>
      <c r="AD85" s="1051"/>
      <c r="AE85" s="1051"/>
      <c r="AF85" s="1051"/>
      <c r="AG85" s="1051"/>
      <c r="AH85" s="1051"/>
      <c r="AI85" s="1051"/>
      <c r="AJ85" s="1051"/>
      <c r="AK85" s="1051"/>
      <c r="AL85" s="1051"/>
      <c r="AM85" s="2044"/>
    </row>
    <row r="86" spans="1:39">
      <c r="A86" s="2033"/>
      <c r="B86" s="1682"/>
      <c r="C86" s="1682"/>
      <c r="D86" s="2042"/>
      <c r="E86" s="2043"/>
      <c r="G86" s="1051"/>
      <c r="H86" s="1051"/>
      <c r="I86" s="1051"/>
      <c r="J86" s="1051"/>
      <c r="K86" s="1051"/>
      <c r="L86" s="1051"/>
      <c r="M86" s="1051"/>
      <c r="N86" s="1051"/>
      <c r="O86" s="1057"/>
      <c r="P86" s="1057"/>
      <c r="Q86" s="1057"/>
      <c r="R86" s="1057"/>
      <c r="S86" s="1057"/>
      <c r="T86" s="1057"/>
      <c r="U86" s="1057"/>
      <c r="V86" s="1057"/>
      <c r="W86" s="1057"/>
      <c r="X86" s="1057"/>
      <c r="Y86" s="1057"/>
      <c r="Z86" s="1057"/>
      <c r="AA86" s="1057"/>
      <c r="AB86" s="1057"/>
      <c r="AC86" s="1057"/>
      <c r="AD86" s="1057"/>
      <c r="AE86" s="1057"/>
      <c r="AF86" s="1057"/>
      <c r="AG86" s="1057"/>
      <c r="AH86" s="1057"/>
      <c r="AI86" s="1057"/>
      <c r="AJ86" s="1057"/>
      <c r="AK86" s="1057"/>
      <c r="AL86" s="1057"/>
      <c r="AM86" s="2044"/>
    </row>
    <row r="87" spans="1:39">
      <c r="A87" s="2033"/>
      <c r="B87" s="1682"/>
      <c r="C87" s="1682"/>
      <c r="D87" s="2042"/>
      <c r="E87" s="2043"/>
    </row>
    <row r="88" spans="1:39">
      <c r="A88" s="2033"/>
      <c r="B88" s="1682"/>
      <c r="C88" s="1682"/>
      <c r="D88" s="2042"/>
      <c r="E88" s="2043"/>
    </row>
    <row r="89" spans="1:39">
      <c r="A89" s="2033"/>
      <c r="B89" s="1682"/>
      <c r="C89" s="1682"/>
      <c r="D89" s="2042"/>
      <c r="E89" s="2043"/>
    </row>
    <row r="90" spans="1:39" s="1051" customFormat="1">
      <c r="A90" s="2033"/>
      <c r="B90" s="1682"/>
      <c r="C90" s="1682"/>
      <c r="D90" s="2042"/>
      <c r="E90" s="2043"/>
      <c r="F90" s="1108"/>
      <c r="G90" s="1039"/>
      <c r="H90" s="1039"/>
      <c r="I90" s="1039"/>
      <c r="J90" s="1039"/>
      <c r="K90" s="1039"/>
      <c r="L90" s="1039"/>
      <c r="M90" s="1039"/>
      <c r="N90" s="1039"/>
      <c r="O90" s="1039"/>
      <c r="P90" s="1039"/>
      <c r="Q90" s="1039"/>
      <c r="R90" s="1039"/>
      <c r="S90" s="1039"/>
      <c r="T90" s="1039"/>
      <c r="U90" s="1039"/>
      <c r="V90" s="1039"/>
      <c r="W90" s="1039"/>
      <c r="X90" s="1039"/>
      <c r="Y90" s="1039"/>
      <c r="Z90" s="1039"/>
      <c r="AA90" s="1039"/>
      <c r="AB90" s="1039"/>
      <c r="AC90" s="1039"/>
      <c r="AD90" s="1039"/>
      <c r="AE90" s="1039"/>
      <c r="AF90" s="1039"/>
      <c r="AG90" s="1039"/>
      <c r="AH90" s="1039"/>
      <c r="AI90" s="1039"/>
      <c r="AJ90" s="1039"/>
      <c r="AK90" s="1039"/>
      <c r="AL90" s="1039"/>
      <c r="AM90" s="2045"/>
    </row>
    <row r="91" spans="1:39" s="1051" customFormat="1">
      <c r="A91" s="2033"/>
      <c r="B91" s="1682"/>
      <c r="C91" s="1682"/>
      <c r="D91" s="2042"/>
      <c r="E91" s="2043"/>
      <c r="F91" s="1108"/>
      <c r="G91" s="1039"/>
      <c r="H91" s="1039"/>
      <c r="I91" s="1039"/>
      <c r="J91" s="1039"/>
      <c r="K91" s="1039"/>
      <c r="L91" s="1039"/>
      <c r="M91" s="1039"/>
      <c r="N91" s="1039"/>
      <c r="O91" s="1039"/>
      <c r="P91" s="1039"/>
      <c r="Q91" s="1039"/>
      <c r="R91" s="1039"/>
      <c r="S91" s="1039"/>
      <c r="T91" s="1039"/>
      <c r="U91" s="1039"/>
      <c r="V91" s="1039"/>
      <c r="W91" s="1039"/>
      <c r="X91" s="1039"/>
      <c r="Y91" s="1039"/>
      <c r="Z91" s="1039"/>
      <c r="AA91" s="1039"/>
      <c r="AB91" s="1039"/>
      <c r="AC91" s="1039"/>
      <c r="AD91" s="1039"/>
      <c r="AE91" s="1039"/>
      <c r="AF91" s="1039"/>
      <c r="AG91" s="1039"/>
      <c r="AH91" s="1039"/>
      <c r="AI91" s="1039"/>
      <c r="AJ91" s="1039"/>
      <c r="AK91" s="1039"/>
      <c r="AL91" s="1039"/>
      <c r="AM91" s="2045"/>
    </row>
    <row r="92" spans="1:39">
      <c r="A92" s="2033"/>
      <c r="B92" s="1682"/>
      <c r="C92" s="1682"/>
      <c r="D92" s="2042"/>
      <c r="E92" s="2043"/>
    </row>
    <row r="93" spans="1:39">
      <c r="A93" s="2033"/>
      <c r="B93" s="1682"/>
      <c r="C93" s="1682"/>
      <c r="D93" s="2042"/>
      <c r="E93" s="2043"/>
    </row>
    <row r="94" spans="1:39">
      <c r="A94" s="2033"/>
      <c r="B94" s="1682"/>
      <c r="C94" s="1682"/>
      <c r="D94" s="2042"/>
      <c r="E94" s="2043"/>
    </row>
    <row r="95" spans="1:39">
      <c r="A95" s="2033"/>
      <c r="B95" s="1682"/>
      <c r="C95" s="1682"/>
      <c r="D95" s="2042"/>
      <c r="E95" s="2043"/>
    </row>
    <row r="96" spans="1:39">
      <c r="A96" s="2033"/>
      <c r="B96" s="1682"/>
      <c r="C96" s="1682"/>
      <c r="D96" s="2042"/>
      <c r="E96" s="2043"/>
    </row>
    <row r="97" spans="1:5">
      <c r="A97" s="2033"/>
      <c r="B97" s="1682"/>
      <c r="C97" s="1682"/>
      <c r="D97" s="2042"/>
      <c r="E97" s="2043"/>
    </row>
    <row r="98" spans="1:5">
      <c r="A98" s="2033"/>
      <c r="B98" s="1682"/>
      <c r="C98" s="1682"/>
      <c r="D98" s="2042"/>
      <c r="E98" s="2043"/>
    </row>
    <row r="99" spans="1:5">
      <c r="A99" s="2033"/>
      <c r="B99" s="1682"/>
      <c r="C99" s="1682"/>
      <c r="D99" s="2042"/>
      <c r="E99" s="2043"/>
    </row>
    <row r="100" spans="1:5">
      <c r="A100" s="2033"/>
      <c r="B100" s="1682"/>
      <c r="C100" s="1682"/>
      <c r="D100" s="2042"/>
      <c r="E100" s="2043"/>
    </row>
    <row r="101" spans="1:5">
      <c r="A101" s="2033"/>
      <c r="B101" s="1682"/>
      <c r="C101" s="1682"/>
      <c r="D101" s="2042"/>
      <c r="E101" s="2043"/>
    </row>
    <row r="102" spans="1:5">
      <c r="A102" s="2033"/>
      <c r="B102" s="1682"/>
      <c r="C102" s="1682"/>
      <c r="D102" s="2042"/>
      <c r="E102" s="2043"/>
    </row>
    <row r="103" spans="1:5">
      <c r="A103" s="2033"/>
      <c r="B103" s="1682"/>
      <c r="C103" s="1682"/>
      <c r="D103" s="2042"/>
      <c r="E103" s="2043"/>
    </row>
    <row r="104" spans="1:5">
      <c r="A104" s="2033"/>
      <c r="B104" s="1682"/>
      <c r="C104" s="1682"/>
      <c r="D104" s="2042"/>
      <c r="E104" s="2043"/>
    </row>
    <row r="105" spans="1:5">
      <c r="A105" s="2033"/>
      <c r="B105" s="1682"/>
      <c r="C105" s="1682"/>
      <c r="D105" s="2042"/>
      <c r="E105" s="2043"/>
    </row>
    <row r="106" spans="1:5">
      <c r="A106" s="2033"/>
      <c r="B106" s="1682"/>
      <c r="C106" s="1682"/>
      <c r="D106" s="2042"/>
      <c r="E106" s="2043"/>
    </row>
    <row r="107" spans="1:5">
      <c r="A107" s="2033"/>
      <c r="B107" s="1682"/>
      <c r="C107" s="1682"/>
      <c r="D107" s="2042"/>
      <c r="E107" s="2043"/>
    </row>
    <row r="108" spans="1:5">
      <c r="A108" s="2033"/>
      <c r="B108" s="1682"/>
      <c r="C108" s="1682"/>
      <c r="D108" s="2042"/>
      <c r="E108" s="2043"/>
    </row>
    <row r="109" spans="1:5">
      <c r="A109" s="2033"/>
      <c r="B109" s="1682"/>
      <c r="C109" s="1682"/>
      <c r="D109" s="2042"/>
      <c r="E109" s="2043"/>
    </row>
    <row r="110" spans="1:5">
      <c r="A110" s="2033"/>
      <c r="B110" s="1682"/>
      <c r="C110" s="1682"/>
      <c r="D110" s="2042"/>
      <c r="E110" s="2043"/>
    </row>
    <row r="111" spans="1:5">
      <c r="A111" s="2033"/>
      <c r="B111" s="1682"/>
      <c r="C111" s="1682"/>
      <c r="D111" s="2042"/>
      <c r="E111" s="2043"/>
    </row>
    <row r="112" spans="1:5">
      <c r="A112" s="2033"/>
      <c r="B112" s="1682"/>
      <c r="C112" s="1682"/>
      <c r="D112" s="2042"/>
      <c r="E112" s="2043"/>
    </row>
    <row r="113" spans="1:5">
      <c r="A113" s="2033"/>
      <c r="B113" s="1682"/>
      <c r="C113" s="1682"/>
      <c r="D113" s="2042"/>
      <c r="E113" s="2043"/>
    </row>
    <row r="114" spans="1:5">
      <c r="A114" s="2033"/>
      <c r="B114" s="1682"/>
      <c r="C114" s="1682"/>
      <c r="D114" s="2042"/>
      <c r="E114" s="2043"/>
    </row>
    <row r="115" spans="1:5">
      <c r="A115" s="2033"/>
      <c r="B115" s="1682"/>
      <c r="C115" s="1682"/>
      <c r="D115" s="2042"/>
      <c r="E115" s="2043"/>
    </row>
    <row r="116" spans="1:5">
      <c r="A116" s="2033"/>
      <c r="B116" s="1682"/>
      <c r="C116" s="1682"/>
      <c r="D116" s="2042"/>
      <c r="E116" s="2043"/>
    </row>
    <row r="117" spans="1:5">
      <c r="A117" s="2033"/>
      <c r="B117" s="1682"/>
      <c r="C117" s="1682"/>
      <c r="D117" s="2042"/>
      <c r="E117" s="2043"/>
    </row>
    <row r="118" spans="1:5">
      <c r="A118" s="2033"/>
      <c r="B118" s="1682"/>
      <c r="C118" s="1682"/>
      <c r="D118" s="2042"/>
      <c r="E118" s="2043"/>
    </row>
    <row r="119" spans="1:5">
      <c r="A119" s="2033"/>
      <c r="B119" s="1682"/>
      <c r="C119" s="1682"/>
      <c r="D119" s="2042"/>
      <c r="E119" s="2043"/>
    </row>
    <row r="120" spans="1:5">
      <c r="A120" s="2033"/>
      <c r="B120" s="1682"/>
      <c r="C120" s="1682"/>
      <c r="D120" s="2042"/>
      <c r="E120" s="2043"/>
    </row>
    <row r="121" spans="1:5">
      <c r="A121" s="2033"/>
      <c r="B121" s="1682"/>
      <c r="C121" s="1682"/>
      <c r="D121" s="2042"/>
      <c r="E121" s="2043"/>
    </row>
    <row r="122" spans="1:5">
      <c r="A122" s="2033"/>
      <c r="B122" s="1682"/>
      <c r="C122" s="1682"/>
      <c r="D122" s="2042"/>
      <c r="E122" s="2043"/>
    </row>
    <row r="123" spans="1:5">
      <c r="A123" s="2033"/>
      <c r="B123" s="1682"/>
      <c r="C123" s="1682"/>
      <c r="D123" s="2042"/>
      <c r="E123" s="2043"/>
    </row>
    <row r="124" spans="1:5">
      <c r="A124" s="2033"/>
      <c r="B124" s="1682"/>
      <c r="C124" s="1682"/>
      <c r="D124" s="2042"/>
      <c r="E124" s="2043"/>
    </row>
    <row r="125" spans="1:5">
      <c r="A125" s="2033"/>
      <c r="B125" s="1682"/>
      <c r="C125" s="1682"/>
      <c r="D125" s="2042"/>
      <c r="E125" s="2043"/>
    </row>
    <row r="126" spans="1:5">
      <c r="A126" s="2033"/>
      <c r="B126" s="1682"/>
      <c r="C126" s="1682"/>
      <c r="D126" s="2042"/>
      <c r="E126" s="2043"/>
    </row>
    <row r="127" spans="1:5">
      <c r="A127" s="2033"/>
      <c r="B127" s="1682"/>
      <c r="C127" s="1682"/>
      <c r="D127" s="2042"/>
      <c r="E127" s="2043"/>
    </row>
    <row r="128" spans="1:5">
      <c r="A128" s="2033"/>
      <c r="B128" s="1682"/>
      <c r="C128" s="1682"/>
      <c r="D128" s="2042"/>
      <c r="E128" s="2043"/>
    </row>
    <row r="129" spans="1:5">
      <c r="A129" s="2033"/>
      <c r="B129" s="1682"/>
      <c r="C129" s="1682"/>
      <c r="D129" s="2042"/>
      <c r="E129" s="2043"/>
    </row>
    <row r="130" spans="1:5">
      <c r="A130" s="2033"/>
      <c r="B130" s="1682"/>
      <c r="C130" s="1682"/>
      <c r="D130" s="2042"/>
      <c r="E130" s="2043"/>
    </row>
    <row r="131" spans="1:5">
      <c r="A131" s="2033"/>
      <c r="B131" s="1682"/>
      <c r="C131" s="1682"/>
      <c r="D131" s="2042"/>
      <c r="E131" s="2043"/>
    </row>
    <row r="132" spans="1:5">
      <c r="A132" s="2033"/>
      <c r="B132" s="1682"/>
      <c r="C132" s="1682"/>
      <c r="D132" s="2042"/>
      <c r="E132" s="2043"/>
    </row>
    <row r="133" spans="1:5">
      <c r="A133" s="2033"/>
      <c r="B133" s="1682"/>
      <c r="C133" s="1682"/>
      <c r="D133" s="2042"/>
      <c r="E133" s="2043"/>
    </row>
    <row r="134" spans="1:5">
      <c r="A134" s="2033"/>
      <c r="B134" s="1682"/>
      <c r="C134" s="1682"/>
      <c r="D134" s="2042"/>
      <c r="E134" s="2043"/>
    </row>
    <row r="135" spans="1:5">
      <c r="A135" s="2033"/>
      <c r="B135" s="1682"/>
      <c r="C135" s="1682"/>
      <c r="D135" s="2042"/>
      <c r="E135" s="2043"/>
    </row>
    <row r="136" spans="1:5">
      <c r="A136" s="2033"/>
      <c r="B136" s="1682"/>
      <c r="C136" s="1682"/>
      <c r="D136" s="2042"/>
      <c r="E136" s="2043"/>
    </row>
    <row r="137" spans="1:5">
      <c r="A137" s="2033"/>
      <c r="B137" s="1682"/>
      <c r="C137" s="1682"/>
      <c r="D137" s="2042"/>
      <c r="E137" s="2043"/>
    </row>
    <row r="138" spans="1:5">
      <c r="A138" s="2033"/>
      <c r="B138" s="1682"/>
      <c r="C138" s="1682"/>
      <c r="D138" s="2042"/>
      <c r="E138" s="2043"/>
    </row>
    <row r="139" spans="1:5">
      <c r="A139" s="2033"/>
      <c r="B139" s="1682"/>
      <c r="C139" s="1682"/>
      <c r="D139" s="2042"/>
      <c r="E139" s="2043"/>
    </row>
    <row r="140" spans="1:5">
      <c r="A140" s="2033"/>
      <c r="B140" s="1682"/>
      <c r="C140" s="1682"/>
      <c r="D140" s="2042"/>
      <c r="E140" s="2043"/>
    </row>
    <row r="141" spans="1:5">
      <c r="A141" s="2033"/>
      <c r="B141" s="1682"/>
      <c r="C141" s="1682"/>
      <c r="D141" s="2042"/>
      <c r="E141" s="2043"/>
    </row>
    <row r="142" spans="1:5">
      <c r="A142" s="2033"/>
      <c r="B142" s="1682"/>
      <c r="C142" s="1682"/>
      <c r="D142" s="2042"/>
      <c r="E142" s="2043"/>
    </row>
    <row r="143" spans="1:5">
      <c r="A143" s="2033"/>
      <c r="B143" s="1682"/>
      <c r="C143" s="1682"/>
      <c r="D143" s="2042"/>
      <c r="E143" s="2043"/>
    </row>
    <row r="144" spans="1:5">
      <c r="A144" s="2033"/>
      <c r="B144" s="1682"/>
      <c r="C144" s="1682"/>
      <c r="D144" s="2042"/>
      <c r="E144" s="2043"/>
    </row>
    <row r="145" spans="1:5">
      <c r="A145" s="2033"/>
      <c r="B145" s="1682"/>
      <c r="C145" s="1682"/>
      <c r="D145" s="2042"/>
      <c r="E145" s="2043"/>
    </row>
    <row r="146" spans="1:5">
      <c r="A146" s="2033"/>
      <c r="B146" s="1682"/>
      <c r="C146" s="1682"/>
      <c r="D146" s="2042"/>
      <c r="E146" s="2043"/>
    </row>
    <row r="147" spans="1:5">
      <c r="A147" s="2033"/>
      <c r="B147" s="1682"/>
      <c r="C147" s="1682"/>
      <c r="D147" s="2042"/>
      <c r="E147" s="2043"/>
    </row>
    <row r="148" spans="1:5">
      <c r="A148" s="2033"/>
      <c r="B148" s="1682"/>
      <c r="C148" s="1682"/>
      <c r="D148" s="2042"/>
      <c r="E148" s="2043"/>
    </row>
    <row r="149" spans="1:5">
      <c r="A149" s="2033"/>
      <c r="B149" s="1682"/>
      <c r="C149" s="1682"/>
      <c r="D149" s="2042"/>
      <c r="E149" s="2043"/>
    </row>
    <row r="150" spans="1:5">
      <c r="A150" s="2033"/>
      <c r="B150" s="1682"/>
      <c r="C150" s="1682"/>
      <c r="D150" s="2042"/>
      <c r="E150" s="2043"/>
    </row>
    <row r="151" spans="1:5">
      <c r="A151" s="2033"/>
      <c r="B151" s="1682"/>
      <c r="C151" s="1682"/>
      <c r="D151" s="2042"/>
      <c r="E151" s="2043"/>
    </row>
    <row r="152" spans="1:5">
      <c r="A152" s="2033"/>
      <c r="B152" s="1682"/>
      <c r="C152" s="1682"/>
      <c r="D152" s="2042"/>
      <c r="E152" s="2043"/>
    </row>
    <row r="153" spans="1:5">
      <c r="A153" s="2033"/>
      <c r="B153" s="1682"/>
      <c r="C153" s="1682"/>
      <c r="D153" s="2042"/>
      <c r="E153" s="2043"/>
    </row>
    <row r="154" spans="1:5">
      <c r="A154" s="2033"/>
      <c r="B154" s="1682"/>
      <c r="C154" s="1682"/>
      <c r="D154" s="2042"/>
      <c r="E154" s="2043"/>
    </row>
    <row r="155" spans="1:5">
      <c r="A155" s="2033"/>
      <c r="B155" s="1682"/>
      <c r="C155" s="1682"/>
      <c r="D155" s="2042"/>
      <c r="E155" s="2043"/>
    </row>
    <row r="156" spans="1:5">
      <c r="A156" s="2033"/>
      <c r="B156" s="1682"/>
      <c r="C156" s="1682"/>
      <c r="D156" s="2042"/>
      <c r="E156" s="2043"/>
    </row>
    <row r="157" spans="1:5">
      <c r="A157" s="2033"/>
      <c r="B157" s="1682"/>
      <c r="C157" s="1682"/>
      <c r="D157" s="2042"/>
      <c r="E157" s="2043"/>
    </row>
    <row r="158" spans="1:5">
      <c r="A158" s="2033"/>
      <c r="B158" s="1682"/>
      <c r="C158" s="1682"/>
      <c r="D158" s="2042"/>
      <c r="E158" s="2043"/>
    </row>
    <row r="159" spans="1:5">
      <c r="A159" s="2033"/>
      <c r="B159" s="1682"/>
      <c r="C159" s="1682"/>
      <c r="D159" s="2042"/>
      <c r="E159" s="2043"/>
    </row>
    <row r="160" spans="1:5">
      <c r="A160" s="2033"/>
      <c r="B160" s="1682"/>
      <c r="C160" s="1682"/>
      <c r="D160" s="2042"/>
      <c r="E160" s="2043"/>
    </row>
    <row r="161" spans="1:5">
      <c r="A161" s="2033"/>
      <c r="B161" s="1682"/>
      <c r="C161" s="1682"/>
      <c r="D161" s="2042"/>
      <c r="E161" s="2043"/>
    </row>
    <row r="162" spans="1:5">
      <c r="A162" s="2033"/>
      <c r="B162" s="1682"/>
      <c r="C162" s="1682"/>
      <c r="D162" s="2042"/>
      <c r="E162" s="2043"/>
    </row>
    <row r="163" spans="1:5">
      <c r="A163" s="2033"/>
      <c r="B163" s="1682"/>
      <c r="C163" s="1682"/>
      <c r="D163" s="2042"/>
      <c r="E163" s="2043"/>
    </row>
    <row r="164" spans="1:5">
      <c r="A164" s="2033"/>
      <c r="B164" s="1682"/>
      <c r="C164" s="1682"/>
      <c r="D164" s="2042"/>
      <c r="E164" s="2043"/>
    </row>
    <row r="165" spans="1:5">
      <c r="A165" s="2033"/>
      <c r="B165" s="1682"/>
      <c r="C165" s="1682"/>
      <c r="D165" s="2042"/>
      <c r="E165" s="2043"/>
    </row>
    <row r="166" spans="1:5">
      <c r="A166" s="2033"/>
      <c r="B166" s="1682"/>
      <c r="C166" s="1682"/>
      <c r="D166" s="2042"/>
      <c r="E166" s="2043"/>
    </row>
    <row r="167" spans="1:5">
      <c r="A167" s="2033"/>
      <c r="B167" s="1682"/>
      <c r="C167" s="1682"/>
      <c r="D167" s="2042"/>
      <c r="E167" s="2043"/>
    </row>
    <row r="168" spans="1:5">
      <c r="A168" s="2033"/>
      <c r="B168" s="1682"/>
      <c r="C168" s="1682"/>
      <c r="D168" s="2042"/>
      <c r="E168" s="2043"/>
    </row>
    <row r="169" spans="1:5">
      <c r="A169" s="2033"/>
      <c r="B169" s="1682"/>
      <c r="C169" s="1682"/>
      <c r="D169" s="2042"/>
      <c r="E169" s="2043"/>
    </row>
    <row r="170" spans="1:5">
      <c r="A170" s="2033"/>
      <c r="B170" s="1682"/>
      <c r="C170" s="1682"/>
      <c r="D170" s="2042"/>
      <c r="E170" s="2043"/>
    </row>
    <row r="171" spans="1:5">
      <c r="A171" s="2033"/>
      <c r="B171" s="1682"/>
      <c r="C171" s="1682"/>
      <c r="D171" s="2042"/>
      <c r="E171" s="2043"/>
    </row>
    <row r="172" spans="1:5">
      <c r="A172" s="2033"/>
      <c r="B172" s="1682"/>
      <c r="C172" s="1682"/>
      <c r="D172" s="2042"/>
      <c r="E172" s="2043"/>
    </row>
    <row r="173" spans="1:5">
      <c r="A173" s="2033"/>
      <c r="B173" s="1682"/>
      <c r="C173" s="1682"/>
      <c r="D173" s="2042"/>
      <c r="E173" s="2043"/>
    </row>
    <row r="174" spans="1:5">
      <c r="A174" s="2033"/>
      <c r="B174" s="1682"/>
      <c r="C174" s="1682"/>
      <c r="D174" s="2042"/>
      <c r="E174" s="2043"/>
    </row>
    <row r="175" spans="1:5">
      <c r="A175" s="2033"/>
      <c r="B175" s="1682"/>
      <c r="C175" s="1682"/>
      <c r="D175" s="2042"/>
      <c r="E175" s="2043"/>
    </row>
    <row r="176" spans="1:5">
      <c r="A176" s="2033"/>
      <c r="B176" s="1682"/>
      <c r="C176" s="1682"/>
      <c r="D176" s="2042"/>
      <c r="E176" s="2043"/>
    </row>
    <row r="177" spans="1:5">
      <c r="A177" s="2033"/>
      <c r="B177" s="1682"/>
      <c r="C177" s="1682"/>
      <c r="D177" s="2042"/>
      <c r="E177" s="2043"/>
    </row>
    <row r="178" spans="1:5">
      <c r="A178" s="2033"/>
      <c r="B178" s="1682"/>
      <c r="C178" s="1682"/>
      <c r="D178" s="2042"/>
      <c r="E178" s="2043"/>
    </row>
    <row r="179" spans="1:5">
      <c r="A179" s="2033"/>
      <c r="B179" s="1682"/>
      <c r="C179" s="1682"/>
      <c r="D179" s="2042"/>
      <c r="E179" s="2043"/>
    </row>
    <row r="180" spans="1:5">
      <c r="A180" s="2033"/>
      <c r="B180" s="1682"/>
      <c r="C180" s="1682"/>
      <c r="D180" s="2042"/>
      <c r="E180" s="2043"/>
    </row>
    <row r="181" spans="1:5">
      <c r="A181" s="2033"/>
      <c r="B181" s="1682"/>
      <c r="C181" s="1682"/>
      <c r="D181" s="2042"/>
      <c r="E181" s="2043"/>
    </row>
    <row r="182" spans="1:5">
      <c r="A182" s="2033"/>
      <c r="B182" s="1682"/>
      <c r="C182" s="1682"/>
      <c r="D182" s="2042"/>
      <c r="E182" s="2043"/>
    </row>
    <row r="183" spans="1:5">
      <c r="A183" s="2033"/>
      <c r="B183" s="1682"/>
      <c r="C183" s="1682"/>
      <c r="D183" s="2042"/>
      <c r="E183" s="2043"/>
    </row>
    <row r="184" spans="1:5">
      <c r="A184" s="2033"/>
      <c r="B184" s="1682"/>
      <c r="C184" s="1682"/>
      <c r="D184" s="2042"/>
      <c r="E184" s="2043"/>
    </row>
    <row r="185" spans="1:5">
      <c r="A185" s="2033"/>
      <c r="B185" s="1682"/>
      <c r="C185" s="1682"/>
      <c r="D185" s="2042"/>
      <c r="E185" s="2043"/>
    </row>
    <row r="186" spans="1:5">
      <c r="A186" s="2033"/>
      <c r="B186" s="1682"/>
      <c r="C186" s="1682"/>
      <c r="D186" s="2042"/>
      <c r="E186" s="2043"/>
    </row>
    <row r="187" spans="1:5">
      <c r="A187" s="2033"/>
      <c r="B187" s="1682"/>
      <c r="C187" s="1682"/>
      <c r="D187" s="2042"/>
      <c r="E187" s="2043"/>
    </row>
    <row r="188" spans="1:5">
      <c r="A188" s="2033"/>
      <c r="B188" s="1682"/>
      <c r="C188" s="1682"/>
      <c r="D188" s="2042"/>
      <c r="E188" s="2043"/>
    </row>
    <row r="189" spans="1:5">
      <c r="A189" s="2033"/>
      <c r="B189" s="1682"/>
      <c r="C189" s="1682"/>
      <c r="D189" s="2042"/>
      <c r="E189" s="2043"/>
    </row>
    <row r="190" spans="1:5">
      <c r="A190" s="2033"/>
      <c r="B190" s="1682"/>
      <c r="C190" s="1682"/>
      <c r="D190" s="2042"/>
      <c r="E190" s="2043"/>
    </row>
    <row r="191" spans="1:5">
      <c r="A191" s="2033"/>
      <c r="B191" s="1682"/>
      <c r="C191" s="1682"/>
      <c r="D191" s="2042"/>
      <c r="E191" s="2043"/>
    </row>
    <row r="192" spans="1:5">
      <c r="A192" s="2033"/>
      <c r="B192" s="1682"/>
      <c r="C192" s="1682"/>
      <c r="D192" s="2042"/>
      <c r="E192" s="2043"/>
    </row>
    <row r="193" spans="1:5">
      <c r="A193" s="2033"/>
      <c r="B193" s="1682"/>
      <c r="C193" s="1682"/>
      <c r="D193" s="2042"/>
      <c r="E193" s="2043"/>
    </row>
    <row r="194" spans="1:5">
      <c r="A194" s="2033"/>
      <c r="B194" s="1682"/>
      <c r="C194" s="1682"/>
      <c r="D194" s="2042"/>
      <c r="E194" s="2043"/>
    </row>
    <row r="195" spans="1:5">
      <c r="A195" s="2033"/>
      <c r="B195" s="1682"/>
      <c r="C195" s="1682"/>
      <c r="D195" s="2042"/>
      <c r="E195" s="2043"/>
    </row>
    <row r="196" spans="1:5">
      <c r="A196" s="2033"/>
      <c r="B196" s="1682"/>
      <c r="C196" s="1682"/>
      <c r="D196" s="2042"/>
      <c r="E196" s="2043"/>
    </row>
    <row r="197" spans="1:5">
      <c r="A197" s="2033"/>
      <c r="B197" s="1682"/>
      <c r="C197" s="1682"/>
      <c r="D197" s="2042"/>
      <c r="E197" s="2043"/>
    </row>
    <row r="198" spans="1:5">
      <c r="A198" s="2033"/>
      <c r="B198" s="1682"/>
      <c r="C198" s="1682"/>
      <c r="D198" s="2042"/>
      <c r="E198" s="2043"/>
    </row>
    <row r="199" spans="1:5">
      <c r="A199" s="2033"/>
      <c r="B199" s="1682"/>
      <c r="C199" s="1682"/>
      <c r="D199" s="2042"/>
      <c r="E199" s="2043"/>
    </row>
    <row r="200" spans="1:5">
      <c r="A200" s="2033"/>
      <c r="B200" s="1682"/>
      <c r="C200" s="1682"/>
      <c r="D200" s="2042"/>
      <c r="E200" s="2043"/>
    </row>
    <row r="201" spans="1:5">
      <c r="A201" s="2033"/>
      <c r="B201" s="1682"/>
      <c r="C201" s="1682"/>
      <c r="D201" s="2042"/>
      <c r="E201" s="2043"/>
    </row>
    <row r="202" spans="1:5">
      <c r="A202" s="2033"/>
      <c r="B202" s="1682"/>
      <c r="C202" s="1682"/>
      <c r="D202" s="2042"/>
      <c r="E202" s="2043"/>
    </row>
    <row r="203" spans="1:5">
      <c r="A203" s="2033"/>
      <c r="B203" s="1682"/>
      <c r="C203" s="1682"/>
      <c r="D203" s="2042"/>
      <c r="E203" s="2043"/>
    </row>
    <row r="204" spans="1:5">
      <c r="A204" s="2033"/>
      <c r="B204" s="1682"/>
      <c r="C204" s="1682"/>
      <c r="D204" s="2042"/>
      <c r="E204" s="2043"/>
    </row>
    <row r="205" spans="1:5">
      <c r="A205" s="2033"/>
      <c r="B205" s="1682"/>
      <c r="C205" s="1682"/>
      <c r="D205" s="2042"/>
      <c r="E205" s="2043"/>
    </row>
    <row r="206" spans="1:5">
      <c r="A206" s="2033"/>
      <c r="B206" s="1682"/>
      <c r="C206" s="1682"/>
      <c r="D206" s="2042"/>
      <c r="E206" s="2043"/>
    </row>
    <row r="207" spans="1:5">
      <c r="A207" s="2033"/>
      <c r="B207" s="1682"/>
      <c r="C207" s="1682"/>
      <c r="D207" s="2042"/>
      <c r="E207" s="2043"/>
    </row>
    <row r="208" spans="1:5">
      <c r="A208" s="2033"/>
      <c r="B208" s="1682"/>
      <c r="C208" s="1682"/>
      <c r="D208" s="2042"/>
      <c r="E208" s="2043"/>
    </row>
    <row r="209" spans="1:5">
      <c r="A209" s="2033"/>
      <c r="B209" s="1682"/>
      <c r="C209" s="1682"/>
      <c r="D209" s="2042"/>
      <c r="E209" s="2043"/>
    </row>
    <row r="210" spans="1:5">
      <c r="A210" s="2033"/>
      <c r="B210" s="1682"/>
      <c r="C210" s="1682"/>
      <c r="D210" s="2042"/>
      <c r="E210" s="2043"/>
    </row>
    <row r="211" spans="1:5">
      <c r="A211" s="2033"/>
      <c r="B211" s="1682"/>
      <c r="C211" s="1682"/>
      <c r="D211" s="2042"/>
      <c r="E211" s="2043"/>
    </row>
    <row r="212" spans="1:5">
      <c r="A212" s="2033"/>
      <c r="B212" s="1682"/>
      <c r="C212" s="1682"/>
      <c r="D212" s="2042"/>
      <c r="E212" s="2043"/>
    </row>
    <row r="213" spans="1:5">
      <c r="A213" s="2033"/>
      <c r="B213" s="1682"/>
      <c r="C213" s="1682"/>
      <c r="D213" s="2042"/>
      <c r="E213" s="2043"/>
    </row>
    <row r="214" spans="1:5">
      <c r="A214" s="2033"/>
      <c r="B214" s="1682"/>
      <c r="C214" s="1682"/>
      <c r="D214" s="2042"/>
      <c r="E214" s="2043"/>
    </row>
    <row r="215" spans="1:5">
      <c r="A215" s="2033"/>
      <c r="B215" s="1682"/>
      <c r="C215" s="1682"/>
      <c r="D215" s="2042"/>
      <c r="E215" s="2043"/>
    </row>
    <row r="216" spans="1:5">
      <c r="A216" s="2033"/>
      <c r="B216" s="1682"/>
      <c r="C216" s="1682"/>
      <c r="D216" s="2042"/>
      <c r="E216" s="2043"/>
    </row>
    <row r="217" spans="1:5">
      <c r="A217" s="2033"/>
      <c r="B217" s="1682"/>
      <c r="C217" s="1682"/>
      <c r="D217" s="2042"/>
      <c r="E217" s="2043"/>
    </row>
    <row r="218" spans="1:5">
      <c r="A218" s="2033"/>
      <c r="B218" s="1682"/>
      <c r="C218" s="1682"/>
      <c r="D218" s="2042"/>
      <c r="E218" s="2043"/>
    </row>
    <row r="219" spans="1:5">
      <c r="A219" s="2033"/>
      <c r="B219" s="1682"/>
      <c r="C219" s="1682"/>
      <c r="D219" s="2042"/>
      <c r="E219" s="2043"/>
    </row>
    <row r="220" spans="1:5">
      <c r="A220" s="2033"/>
      <c r="B220" s="1682"/>
      <c r="C220" s="1682"/>
      <c r="D220" s="2042"/>
      <c r="E220" s="2043"/>
    </row>
    <row r="221" spans="1:5">
      <c r="A221" s="2033"/>
      <c r="B221" s="1682"/>
      <c r="C221" s="1682"/>
      <c r="D221" s="2042"/>
      <c r="E221" s="2043"/>
    </row>
    <row r="222" spans="1:5">
      <c r="A222" s="2033"/>
      <c r="B222" s="1682"/>
      <c r="C222" s="1682"/>
      <c r="D222" s="2042"/>
      <c r="E222" s="2043"/>
    </row>
    <row r="223" spans="1:5">
      <c r="A223" s="2033"/>
      <c r="B223" s="1682"/>
      <c r="C223" s="1682"/>
      <c r="D223" s="2042"/>
      <c r="E223" s="2043"/>
    </row>
    <row r="224" spans="1:5">
      <c r="A224" s="2033"/>
      <c r="B224" s="1682"/>
      <c r="C224" s="1682"/>
      <c r="D224" s="2042"/>
      <c r="E224" s="2043"/>
    </row>
    <row r="225" spans="1:5">
      <c r="A225" s="2033"/>
      <c r="B225" s="1682"/>
      <c r="C225" s="1682"/>
      <c r="D225" s="2042"/>
      <c r="E225" s="2043"/>
    </row>
    <row r="226" spans="1:5">
      <c r="A226" s="2033"/>
      <c r="B226" s="1682"/>
      <c r="C226" s="1682"/>
      <c r="D226" s="2042"/>
      <c r="E226" s="2043"/>
    </row>
    <row r="227" spans="1:5">
      <c r="A227" s="2033"/>
      <c r="B227" s="1682"/>
      <c r="C227" s="1682"/>
      <c r="D227" s="2042"/>
      <c r="E227" s="2043"/>
    </row>
    <row r="228" spans="1:5">
      <c r="A228" s="2033"/>
      <c r="B228" s="1682"/>
      <c r="C228" s="1682"/>
      <c r="D228" s="2042"/>
      <c r="E228" s="2043"/>
    </row>
    <row r="229" spans="1:5">
      <c r="A229" s="2033"/>
      <c r="B229" s="1682"/>
      <c r="C229" s="1682"/>
      <c r="D229" s="2042"/>
      <c r="E229" s="2043"/>
    </row>
    <row r="230" spans="1:5">
      <c r="A230" s="2033"/>
      <c r="B230" s="1682"/>
      <c r="C230" s="1682"/>
      <c r="D230" s="2042"/>
      <c r="E230" s="2043"/>
    </row>
    <row r="231" spans="1:5">
      <c r="A231" s="2033"/>
      <c r="B231" s="1682"/>
      <c r="C231" s="1682"/>
      <c r="D231" s="2042"/>
      <c r="E231" s="2043"/>
    </row>
    <row r="232" spans="1:5">
      <c r="A232" s="2033"/>
      <c r="B232" s="1682"/>
      <c r="C232" s="1682"/>
      <c r="D232" s="2042"/>
      <c r="E232" s="2043"/>
    </row>
    <row r="233" spans="1:5">
      <c r="A233" s="2033"/>
      <c r="B233" s="1682"/>
      <c r="C233" s="1682"/>
      <c r="D233" s="2042"/>
      <c r="E233" s="2043"/>
    </row>
    <row r="234" spans="1:5">
      <c r="A234" s="2033"/>
      <c r="B234" s="1682"/>
      <c r="C234" s="1682"/>
      <c r="D234" s="2042"/>
      <c r="E234" s="2043"/>
    </row>
    <row r="235" spans="1:5">
      <c r="A235" s="2033"/>
      <c r="B235" s="1682"/>
      <c r="C235" s="1682"/>
      <c r="D235" s="2042"/>
      <c r="E235" s="2043"/>
    </row>
    <row r="236" spans="1:5">
      <c r="A236" s="2033"/>
      <c r="B236" s="1682"/>
      <c r="C236" s="1682"/>
      <c r="D236" s="2042"/>
      <c r="E236" s="2043"/>
    </row>
    <row r="237" spans="1:5">
      <c r="A237" s="2033"/>
      <c r="B237" s="1682"/>
      <c r="C237" s="1682"/>
      <c r="D237" s="2042"/>
      <c r="E237" s="2043"/>
    </row>
    <row r="238" spans="1:5">
      <c r="A238" s="2033"/>
      <c r="B238" s="1682"/>
      <c r="C238" s="1682"/>
      <c r="D238" s="2042"/>
      <c r="E238" s="2043"/>
    </row>
    <row r="239" spans="1:5">
      <c r="A239" s="2033"/>
      <c r="B239" s="1682"/>
      <c r="C239" s="1682"/>
      <c r="D239" s="2042"/>
      <c r="E239" s="2043"/>
    </row>
    <row r="240" spans="1:5">
      <c r="A240" s="2033"/>
      <c r="B240" s="1682"/>
      <c r="C240" s="1682"/>
      <c r="D240" s="2042"/>
      <c r="E240" s="2043"/>
    </row>
    <row r="241" spans="1:5">
      <c r="A241" s="2033"/>
      <c r="B241" s="1682"/>
      <c r="C241" s="1682"/>
      <c r="D241" s="2042"/>
      <c r="E241" s="2043"/>
    </row>
    <row r="242" spans="1:5">
      <c r="A242" s="2033"/>
      <c r="B242" s="1682"/>
      <c r="C242" s="1682"/>
      <c r="D242" s="2042"/>
      <c r="E242" s="2043"/>
    </row>
    <row r="243" spans="1:5">
      <c r="A243" s="2033"/>
      <c r="B243" s="1682"/>
      <c r="C243" s="1682"/>
      <c r="D243" s="2042"/>
      <c r="E243" s="2043"/>
    </row>
    <row r="244" spans="1:5">
      <c r="A244" s="2033"/>
      <c r="B244" s="1682"/>
      <c r="C244" s="1682"/>
      <c r="D244" s="2042"/>
      <c r="E244" s="2043"/>
    </row>
    <row r="245" spans="1:5">
      <c r="A245" s="2033"/>
      <c r="B245" s="1682"/>
      <c r="C245" s="1682"/>
      <c r="D245" s="2042"/>
      <c r="E245" s="2043"/>
    </row>
    <row r="246" spans="1:5">
      <c r="A246" s="2033"/>
      <c r="B246" s="1682"/>
      <c r="C246" s="1682"/>
      <c r="D246" s="2042"/>
      <c r="E246" s="2043"/>
    </row>
    <row r="247" spans="1:5">
      <c r="A247" s="2033"/>
      <c r="B247" s="1682"/>
      <c r="C247" s="1682"/>
      <c r="D247" s="2042"/>
      <c r="E247" s="2043"/>
    </row>
    <row r="248" spans="1:5">
      <c r="A248" s="2033"/>
      <c r="B248" s="1682"/>
      <c r="C248" s="1682"/>
      <c r="D248" s="2042"/>
      <c r="E248" s="2043"/>
    </row>
    <row r="249" spans="1:5">
      <c r="A249" s="2033"/>
      <c r="B249" s="1682"/>
      <c r="C249" s="1682"/>
      <c r="D249" s="2042"/>
      <c r="E249" s="2043"/>
    </row>
    <row r="250" spans="1:5">
      <c r="A250" s="2033"/>
      <c r="B250" s="1682"/>
      <c r="C250" s="1682"/>
      <c r="D250" s="2042"/>
      <c r="E250" s="2043"/>
    </row>
    <row r="251" spans="1:5">
      <c r="A251" s="2033"/>
      <c r="B251" s="1682"/>
      <c r="C251" s="1682"/>
      <c r="D251" s="2042"/>
      <c r="E251" s="2043"/>
    </row>
    <row r="252" spans="1:5">
      <c r="A252" s="2033"/>
      <c r="B252" s="1682"/>
      <c r="C252" s="1682"/>
      <c r="D252" s="2042"/>
      <c r="E252" s="2043"/>
    </row>
    <row r="253" spans="1:5">
      <c r="A253" s="2033"/>
      <c r="B253" s="1682"/>
      <c r="C253" s="1682"/>
      <c r="D253" s="2042"/>
      <c r="E253" s="2043"/>
    </row>
    <row r="254" spans="1:5">
      <c r="A254" s="2033"/>
      <c r="B254" s="1682"/>
      <c r="C254" s="1682"/>
      <c r="D254" s="2042"/>
      <c r="E254" s="2043"/>
    </row>
    <row r="255" spans="1:5">
      <c r="A255" s="2033"/>
      <c r="B255" s="1682"/>
      <c r="C255" s="1682"/>
      <c r="D255" s="2042"/>
      <c r="E255" s="2043"/>
    </row>
    <row r="256" spans="1:5">
      <c r="A256" s="2033"/>
      <c r="B256" s="1682"/>
      <c r="C256" s="1682"/>
      <c r="D256" s="2042"/>
      <c r="E256" s="2043"/>
    </row>
    <row r="257" spans="1:5">
      <c r="A257" s="2033"/>
      <c r="B257" s="1682"/>
      <c r="C257" s="1682"/>
      <c r="D257" s="2042"/>
      <c r="E257" s="2043"/>
    </row>
    <row r="258" spans="1:5">
      <c r="A258" s="2033"/>
      <c r="B258" s="1682"/>
      <c r="C258" s="1682"/>
      <c r="D258" s="2042"/>
      <c r="E258" s="2043"/>
    </row>
    <row r="259" spans="1:5">
      <c r="A259" s="2033"/>
      <c r="B259" s="1682"/>
      <c r="C259" s="1682"/>
      <c r="D259" s="2042"/>
      <c r="E259" s="2043"/>
    </row>
    <row r="260" spans="1:5">
      <c r="A260" s="2033"/>
      <c r="B260" s="1682"/>
      <c r="C260" s="1682"/>
      <c r="D260" s="2042"/>
      <c r="E260" s="2043"/>
    </row>
    <row r="261" spans="1:5">
      <c r="A261" s="2033"/>
      <c r="B261" s="1682"/>
      <c r="C261" s="1682"/>
      <c r="D261" s="2042"/>
      <c r="E261" s="2043"/>
    </row>
    <row r="262" spans="1:5">
      <c r="A262" s="2033"/>
      <c r="B262" s="1682"/>
      <c r="C262" s="1682"/>
      <c r="D262" s="2042"/>
      <c r="E262" s="2043"/>
    </row>
    <row r="263" spans="1:5">
      <c r="A263" s="2033"/>
      <c r="B263" s="1682"/>
      <c r="C263" s="1682"/>
      <c r="D263" s="2042"/>
      <c r="E263" s="2043"/>
    </row>
    <row r="264" spans="1:5">
      <c r="A264" s="2033"/>
      <c r="B264" s="1682"/>
      <c r="C264" s="1682"/>
      <c r="D264" s="2042"/>
      <c r="E264" s="2043"/>
    </row>
    <row r="265" spans="1:5">
      <c r="A265" s="2033"/>
      <c r="B265" s="1682"/>
      <c r="C265" s="1682"/>
      <c r="D265" s="2042"/>
      <c r="E265" s="2043"/>
    </row>
    <row r="266" spans="1:5">
      <c r="A266" s="2033"/>
      <c r="B266" s="1682"/>
      <c r="C266" s="1682"/>
      <c r="D266" s="2042"/>
      <c r="E266" s="2043"/>
    </row>
    <row r="267" spans="1:5">
      <c r="A267" s="2033"/>
      <c r="B267" s="1682"/>
      <c r="C267" s="1682"/>
      <c r="D267" s="2042"/>
      <c r="E267" s="2043"/>
    </row>
    <row r="268" spans="1:5">
      <c r="A268" s="2033"/>
      <c r="B268" s="1682"/>
      <c r="C268" s="1682"/>
      <c r="D268" s="2042"/>
      <c r="E268" s="2043"/>
    </row>
    <row r="269" spans="1:5">
      <c r="A269" s="2033"/>
      <c r="B269" s="1682"/>
      <c r="C269" s="1682"/>
      <c r="D269" s="2042"/>
      <c r="E269" s="2043"/>
    </row>
    <row r="270" spans="1:5">
      <c r="A270" s="2033"/>
      <c r="B270" s="1682"/>
      <c r="C270" s="1682"/>
      <c r="D270" s="2042"/>
      <c r="E270" s="2043"/>
    </row>
    <row r="271" spans="1:5">
      <c r="A271" s="2033"/>
      <c r="B271" s="1682"/>
      <c r="C271" s="1682"/>
      <c r="D271" s="2042"/>
      <c r="E271" s="2043"/>
    </row>
    <row r="272" spans="1:5">
      <c r="A272" s="2033"/>
      <c r="B272" s="1682"/>
      <c r="C272" s="1682"/>
      <c r="D272" s="2042"/>
      <c r="E272" s="2043"/>
    </row>
    <row r="273" spans="1:5">
      <c r="A273" s="2033"/>
      <c r="B273" s="1682"/>
      <c r="C273" s="1682"/>
      <c r="D273" s="2042"/>
      <c r="E273" s="2043"/>
    </row>
    <row r="274" spans="1:5">
      <c r="A274" s="2033"/>
      <c r="B274" s="1682"/>
      <c r="C274" s="1682"/>
      <c r="D274" s="2042"/>
      <c r="E274" s="2043"/>
    </row>
    <row r="275" spans="1:5">
      <c r="A275" s="2033"/>
      <c r="B275" s="1682"/>
      <c r="C275" s="1682"/>
      <c r="D275" s="2042"/>
      <c r="E275" s="2043"/>
    </row>
    <row r="276" spans="1:5">
      <c r="A276" s="2033"/>
      <c r="B276" s="1682"/>
      <c r="C276" s="1682"/>
      <c r="D276" s="2042"/>
      <c r="E276" s="2043"/>
    </row>
    <row r="277" spans="1:5">
      <c r="A277" s="2033"/>
      <c r="B277" s="1682"/>
      <c r="C277" s="1682"/>
      <c r="D277" s="2042"/>
      <c r="E277" s="2043"/>
    </row>
    <row r="278" spans="1:5">
      <c r="A278" s="2033"/>
      <c r="B278" s="1682"/>
      <c r="C278" s="1682"/>
      <c r="D278" s="2042"/>
      <c r="E278" s="2043"/>
    </row>
    <row r="279" spans="1:5">
      <c r="A279" s="2033"/>
      <c r="B279" s="1682"/>
      <c r="C279" s="1682"/>
      <c r="D279" s="2042"/>
      <c r="E279" s="2043"/>
    </row>
    <row r="280" spans="1:5">
      <c r="A280" s="2033"/>
      <c r="B280" s="1682"/>
      <c r="C280" s="1682"/>
      <c r="D280" s="2042"/>
      <c r="E280" s="2043"/>
    </row>
    <row r="281" spans="1:5">
      <c r="A281" s="2033"/>
      <c r="B281" s="1682"/>
      <c r="C281" s="1682"/>
      <c r="D281" s="2042"/>
      <c r="E281" s="2043"/>
    </row>
    <row r="282" spans="1:5">
      <c r="A282" s="2033"/>
      <c r="B282" s="1682"/>
      <c r="C282" s="1682"/>
      <c r="D282" s="2042"/>
      <c r="E282" s="2043"/>
    </row>
    <row r="283" spans="1:5">
      <c r="A283" s="2033"/>
      <c r="B283" s="1682"/>
      <c r="C283" s="1682"/>
      <c r="D283" s="2042"/>
      <c r="E283" s="2043"/>
    </row>
    <row r="284" spans="1:5">
      <c r="A284" s="2033"/>
      <c r="B284" s="1682"/>
      <c r="C284" s="1682"/>
      <c r="D284" s="2042"/>
      <c r="E284" s="2043"/>
    </row>
    <row r="285" spans="1:5">
      <c r="A285" s="2033"/>
      <c r="B285" s="1682"/>
      <c r="C285" s="1682"/>
      <c r="D285" s="2042"/>
      <c r="E285" s="2043"/>
    </row>
    <row r="286" spans="1:5">
      <c r="A286" s="2033"/>
      <c r="B286" s="1682"/>
      <c r="C286" s="1682"/>
      <c r="D286" s="2042"/>
      <c r="E286" s="2043"/>
    </row>
    <row r="287" spans="1:5">
      <c r="A287" s="2033"/>
      <c r="B287" s="1682"/>
      <c r="C287" s="1682"/>
      <c r="D287" s="2042"/>
      <c r="E287" s="2043"/>
    </row>
    <row r="288" spans="1:5">
      <c r="A288" s="2033"/>
      <c r="B288" s="1682"/>
      <c r="C288" s="1682"/>
      <c r="D288" s="2042"/>
      <c r="E288" s="2043"/>
    </row>
    <row r="289" spans="1:5">
      <c r="A289" s="2033"/>
      <c r="B289" s="1682"/>
      <c r="C289" s="1682"/>
      <c r="D289" s="2042"/>
      <c r="E289" s="2043"/>
    </row>
    <row r="290" spans="1:5">
      <c r="A290" s="2033"/>
      <c r="B290" s="1682"/>
      <c r="C290" s="1682"/>
      <c r="D290" s="2042"/>
      <c r="E290" s="2043"/>
    </row>
    <row r="291" spans="1:5">
      <c r="A291" s="2033"/>
      <c r="B291" s="1682"/>
      <c r="C291" s="1682"/>
      <c r="D291" s="2042"/>
      <c r="E291" s="2043"/>
    </row>
    <row r="292" spans="1:5">
      <c r="A292" s="2033"/>
      <c r="B292" s="1682"/>
      <c r="C292" s="1682"/>
      <c r="D292" s="2042"/>
      <c r="E292" s="2043"/>
    </row>
    <row r="293" spans="1:5">
      <c r="A293" s="2033"/>
      <c r="B293" s="1682"/>
      <c r="C293" s="1682"/>
      <c r="D293" s="2042"/>
      <c r="E293" s="2043"/>
    </row>
    <row r="294" spans="1:5">
      <c r="A294" s="2033"/>
      <c r="B294" s="1682"/>
      <c r="C294" s="1682"/>
      <c r="D294" s="2042"/>
      <c r="E294" s="2043"/>
    </row>
    <row r="295" spans="1:5">
      <c r="A295" s="2033"/>
      <c r="B295" s="1682"/>
      <c r="C295" s="1682"/>
      <c r="D295" s="2042"/>
      <c r="E295" s="2043"/>
    </row>
    <row r="296" spans="1:5">
      <c r="A296" s="2033"/>
      <c r="B296" s="1682"/>
      <c r="C296" s="1682"/>
      <c r="D296" s="2042"/>
      <c r="E296" s="2043"/>
    </row>
    <row r="297" spans="1:5">
      <c r="A297" s="2033"/>
      <c r="B297" s="1682"/>
      <c r="C297" s="1682"/>
      <c r="D297" s="2042"/>
      <c r="E297" s="2043"/>
    </row>
    <row r="298" spans="1:5">
      <c r="A298" s="2033"/>
      <c r="B298" s="1682"/>
      <c r="C298" s="1682"/>
      <c r="D298" s="2042"/>
      <c r="E298" s="2043"/>
    </row>
    <row r="299" spans="1:5">
      <c r="A299" s="2033"/>
      <c r="B299" s="1682"/>
      <c r="C299" s="1682"/>
      <c r="D299" s="2042"/>
      <c r="E299" s="2043"/>
    </row>
    <row r="300" spans="1:5">
      <c r="A300" s="2033"/>
      <c r="B300" s="1682"/>
      <c r="C300" s="1682"/>
      <c r="D300" s="2042"/>
      <c r="E300" s="2043"/>
    </row>
    <row r="301" spans="1:5">
      <c r="A301" s="2033"/>
      <c r="B301" s="1682"/>
      <c r="C301" s="1682"/>
      <c r="D301" s="2042"/>
      <c r="E301" s="2043"/>
    </row>
    <row r="302" spans="1:5">
      <c r="A302" s="2033"/>
      <c r="B302" s="1682"/>
      <c r="C302" s="1682"/>
      <c r="D302" s="2042"/>
      <c r="E302" s="2043"/>
    </row>
    <row r="303" spans="1:5">
      <c r="A303" s="2033"/>
      <c r="B303" s="1682"/>
      <c r="C303" s="1682"/>
      <c r="D303" s="2042"/>
      <c r="E303" s="2043"/>
    </row>
    <row r="304" spans="1:5">
      <c r="A304" s="2033"/>
      <c r="B304" s="1682"/>
      <c r="C304" s="1682"/>
      <c r="D304" s="2042"/>
      <c r="E304" s="2043"/>
    </row>
    <row r="305" spans="1:5">
      <c r="A305" s="2033"/>
      <c r="B305" s="1682"/>
      <c r="C305" s="1682"/>
      <c r="D305" s="2042"/>
      <c r="E305" s="2043"/>
    </row>
    <row r="306" spans="1:5">
      <c r="A306" s="2033"/>
      <c r="B306" s="1682"/>
      <c r="C306" s="1682"/>
      <c r="D306" s="2042"/>
      <c r="E306" s="2043"/>
    </row>
    <row r="307" spans="1:5">
      <c r="A307" s="2033"/>
      <c r="B307" s="1682"/>
      <c r="C307" s="1682"/>
      <c r="D307" s="2042"/>
      <c r="E307" s="2043"/>
    </row>
    <row r="308" spans="1:5">
      <c r="A308" s="2033"/>
      <c r="B308" s="1682"/>
      <c r="C308" s="1682"/>
      <c r="D308" s="2042"/>
      <c r="E308" s="2043"/>
    </row>
    <row r="309" spans="1:5">
      <c r="A309" s="2033"/>
      <c r="B309" s="1682"/>
      <c r="C309" s="1682"/>
      <c r="D309" s="2042"/>
      <c r="E309" s="2043"/>
    </row>
    <row r="310" spans="1:5">
      <c r="A310" s="2033"/>
      <c r="B310" s="1682"/>
      <c r="C310" s="1682"/>
      <c r="D310" s="2042"/>
      <c r="E310" s="2043"/>
    </row>
    <row r="311" spans="1:5">
      <c r="A311" s="2033"/>
      <c r="B311" s="1682"/>
      <c r="C311" s="1682"/>
      <c r="D311" s="2042"/>
      <c r="E311" s="2043"/>
    </row>
    <row r="312" spans="1:5">
      <c r="A312" s="2033"/>
      <c r="B312" s="1682"/>
      <c r="C312" s="1682"/>
      <c r="D312" s="2042"/>
      <c r="E312" s="2043"/>
    </row>
    <row r="313" spans="1:5">
      <c r="A313" s="2033"/>
      <c r="B313" s="1682"/>
      <c r="C313" s="1682"/>
      <c r="D313" s="2042"/>
      <c r="E313" s="2043"/>
    </row>
    <row r="314" spans="1:5">
      <c r="A314" s="2033"/>
      <c r="B314" s="1682"/>
      <c r="C314" s="1682"/>
      <c r="D314" s="2042"/>
      <c r="E314" s="2043"/>
    </row>
    <row r="315" spans="1:5">
      <c r="A315" s="2033"/>
      <c r="B315" s="1682"/>
      <c r="C315" s="1682"/>
      <c r="D315" s="2042"/>
      <c r="E315" s="2043"/>
    </row>
    <row r="316" spans="1:5">
      <c r="A316" s="2033"/>
      <c r="B316" s="1682"/>
      <c r="C316" s="1682"/>
      <c r="D316" s="2042"/>
      <c r="E316" s="2043"/>
    </row>
    <row r="317" spans="1:5">
      <c r="A317" s="2033"/>
      <c r="B317" s="1682"/>
      <c r="C317" s="1682"/>
      <c r="D317" s="2042"/>
      <c r="E317" s="2043"/>
    </row>
    <row r="318" spans="1:5">
      <c r="A318" s="2033"/>
      <c r="B318" s="1682"/>
      <c r="C318" s="1682"/>
      <c r="D318" s="2042"/>
      <c r="E318" s="2043"/>
    </row>
    <row r="319" spans="1:5">
      <c r="A319" s="2033"/>
      <c r="B319" s="1682"/>
      <c r="C319" s="1682"/>
      <c r="D319" s="2042"/>
      <c r="E319" s="2043"/>
    </row>
    <row r="320" spans="1:5">
      <c r="A320" s="2033"/>
      <c r="B320" s="1682"/>
      <c r="C320" s="1682"/>
      <c r="D320" s="2042"/>
      <c r="E320" s="2043"/>
    </row>
    <row r="321" spans="1:5">
      <c r="A321" s="2033"/>
      <c r="B321" s="1682"/>
      <c r="C321" s="1682"/>
      <c r="D321" s="2042"/>
      <c r="E321" s="2043"/>
    </row>
    <row r="322" spans="1:5">
      <c r="A322" s="2033"/>
      <c r="B322" s="1682"/>
      <c r="C322" s="1682"/>
      <c r="D322" s="2042"/>
      <c r="E322" s="2043"/>
    </row>
    <row r="323" spans="1:5">
      <c r="A323" s="2033"/>
      <c r="B323" s="1682"/>
      <c r="C323" s="1682"/>
      <c r="D323" s="2042"/>
      <c r="E323" s="2043"/>
    </row>
    <row r="324" spans="1:5">
      <c r="A324" s="2033"/>
      <c r="B324" s="1682"/>
      <c r="C324" s="1682"/>
      <c r="D324" s="2042"/>
      <c r="E324" s="2043"/>
    </row>
    <row r="325" spans="1:5">
      <c r="A325" s="2033"/>
      <c r="B325" s="1682"/>
      <c r="C325" s="1682"/>
      <c r="D325" s="2042"/>
      <c r="E325" s="2043"/>
    </row>
    <row r="326" spans="1:5">
      <c r="A326" s="2033"/>
      <c r="B326" s="1682"/>
      <c r="C326" s="1682"/>
      <c r="D326" s="2042"/>
      <c r="E326" s="2043"/>
    </row>
    <row r="327" spans="1:5">
      <c r="A327" s="2033"/>
      <c r="B327" s="1682"/>
      <c r="C327" s="1682"/>
      <c r="D327" s="2042"/>
      <c r="E327" s="2043"/>
    </row>
    <row r="328" spans="1:5">
      <c r="A328" s="2033"/>
      <c r="B328" s="1682"/>
      <c r="C328" s="1682"/>
      <c r="D328" s="2042"/>
      <c r="E328" s="2043"/>
    </row>
    <row r="329" spans="1:5">
      <c r="A329" s="2033"/>
      <c r="B329" s="1682"/>
      <c r="C329" s="1682"/>
      <c r="D329" s="2042"/>
      <c r="E329" s="2043"/>
    </row>
    <row r="330" spans="1:5">
      <c r="A330" s="2033"/>
      <c r="B330" s="1682"/>
      <c r="C330" s="1682"/>
      <c r="D330" s="2042"/>
      <c r="E330" s="2043"/>
    </row>
    <row r="331" spans="1:5">
      <c r="A331" s="2033"/>
      <c r="B331" s="1682"/>
      <c r="C331" s="1682"/>
      <c r="D331" s="2042"/>
      <c r="E331" s="2043"/>
    </row>
    <row r="332" spans="1:5">
      <c r="A332" s="2033"/>
      <c r="B332" s="1682"/>
      <c r="C332" s="1682"/>
      <c r="D332" s="2042"/>
      <c r="E332" s="2043"/>
    </row>
    <row r="333" spans="1:5">
      <c r="A333" s="2033"/>
      <c r="B333" s="1682"/>
      <c r="C333" s="1682"/>
      <c r="D333" s="2042"/>
      <c r="E333" s="2043"/>
    </row>
    <row r="334" spans="1:5">
      <c r="A334" s="2033"/>
      <c r="B334" s="1682"/>
      <c r="C334" s="1682"/>
      <c r="D334" s="2042"/>
      <c r="E334" s="2043"/>
    </row>
    <row r="335" spans="1:5">
      <c r="A335" s="2033"/>
      <c r="B335" s="1986"/>
    </row>
    <row r="336" spans="1:5">
      <c r="A336" s="2033"/>
      <c r="B336" s="1986"/>
    </row>
    <row r="337" spans="1:2">
      <c r="A337" s="2033"/>
      <c r="B337" s="1986"/>
    </row>
    <row r="338" spans="1:2">
      <c r="A338" s="2033"/>
      <c r="B338" s="1986"/>
    </row>
    <row r="339" spans="1:2">
      <c r="A339" s="1051"/>
      <c r="B339" s="1986"/>
    </row>
    <row r="340" spans="1:2">
      <c r="A340" s="1051"/>
      <c r="B340" s="1986"/>
    </row>
    <row r="341" spans="1:2">
      <c r="A341" s="1051"/>
      <c r="B341" s="1986"/>
    </row>
    <row r="342" spans="1:2">
      <c r="A342" s="1051"/>
      <c r="B342" s="1986"/>
    </row>
    <row r="343" spans="1:2">
      <c r="A343" s="1051"/>
      <c r="B343" s="1986"/>
    </row>
    <row r="344" spans="1:2">
      <c r="A344" s="1051"/>
      <c r="B344" s="1986"/>
    </row>
    <row r="345" spans="1:2">
      <c r="A345" s="1051"/>
      <c r="B345" s="1986"/>
    </row>
    <row r="346" spans="1:2">
      <c r="A346" s="1051"/>
    </row>
    <row r="347" spans="1:2">
      <c r="A347" s="1051"/>
    </row>
    <row r="348" spans="1:2">
      <c r="A348" s="1051"/>
    </row>
    <row r="349" spans="1:2">
      <c r="A349" s="1051"/>
    </row>
  </sheetData>
  <autoFilter ref="A9:A349"/>
  <mergeCells count="28">
    <mergeCell ref="A1:AM1"/>
    <mergeCell ref="A2:AM2"/>
    <mergeCell ref="A4:A6"/>
    <mergeCell ref="B4:B6"/>
    <mergeCell ref="C4:C6"/>
    <mergeCell ref="D4:D6"/>
    <mergeCell ref="E4:E6"/>
    <mergeCell ref="F4:F6"/>
    <mergeCell ref="G4:G6"/>
    <mergeCell ref="AK3:AL3"/>
    <mergeCell ref="AJ4:AJ6"/>
    <mergeCell ref="AK4:AK6"/>
    <mergeCell ref="AL4:AL6"/>
    <mergeCell ref="M4:O5"/>
    <mergeCell ref="AM4:AM6"/>
    <mergeCell ref="P4:S4"/>
    <mergeCell ref="AF4:AH5"/>
    <mergeCell ref="AI4:AI6"/>
    <mergeCell ref="D45:F45"/>
    <mergeCell ref="H4:H6"/>
    <mergeCell ref="I4:J5"/>
    <mergeCell ref="K4:K6"/>
    <mergeCell ref="L4:L6"/>
    <mergeCell ref="T4:U5"/>
    <mergeCell ref="V4:W5"/>
    <mergeCell ref="X4:Y5"/>
    <mergeCell ref="Z4:AB5"/>
    <mergeCell ref="AC4:AE5"/>
  </mergeCells>
  <printOptions horizontalCentered="1"/>
  <pageMargins left="0.39370078740157483" right="0.19685039370078741" top="0.51181102362204722" bottom="0.51181102362204722" header="0.51181102362204722" footer="0.51181102362204722"/>
  <pageSetup paperSize="9" scale="55" firstPageNumber="10" fitToHeight="0" orientation="landscape" useFirstPageNumber="1" r:id="rId1"/>
  <headerFooter alignWithMargins="0">
    <oddHeader>&amp;R{&amp;P}</oddHeader>
  </headerFooter>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9">
    <tabColor rgb="FF0070C0"/>
  </sheetPr>
  <dimension ref="A1:AN288"/>
  <sheetViews>
    <sheetView zoomScale="85" zoomScaleNormal="85" zoomScaleSheetLayoutView="100" workbookViewId="0">
      <pane xSplit="3" ySplit="7" topLeftCell="L11" activePane="bottomRight" state="frozen"/>
      <selection activeCell="B13" sqref="B13"/>
      <selection pane="topRight" activeCell="B13" sqref="B13"/>
      <selection pane="bottomLeft" activeCell="B13" sqref="B13"/>
      <selection pane="bottomRight" activeCell="B13" sqref="B13"/>
    </sheetView>
  </sheetViews>
  <sheetFormatPr defaultColWidth="8" defaultRowHeight="15.75"/>
  <cols>
    <col min="1" max="1" width="6.125" style="212" customWidth="1"/>
    <col min="2" max="2" width="10.125" style="212" customWidth="1"/>
    <col min="3" max="3" width="32.375" style="219" customWidth="1"/>
    <col min="4" max="4" width="10" style="212" customWidth="1"/>
    <col min="5" max="5" width="9.5" style="212" customWidth="1"/>
    <col min="6" max="6" width="7.875" style="212" customWidth="1"/>
    <col min="7" max="7" width="9.5" style="219" customWidth="1"/>
    <col min="8" max="8" width="8.875" style="219" customWidth="1"/>
    <col min="9" max="9" width="8.375" style="219" bestFit="1" customWidth="1"/>
    <col min="10" max="10" width="5.5" style="219" bestFit="1" customWidth="1"/>
    <col min="11" max="11" width="9.125" style="219" customWidth="1"/>
    <col min="12" max="12" width="9.375" style="219" customWidth="1"/>
    <col min="13" max="13" width="8.375" style="219" bestFit="1" customWidth="1"/>
    <col min="14" max="14" width="8" style="219" customWidth="1"/>
    <col min="15" max="15" width="8.375" style="219" bestFit="1" customWidth="1"/>
    <col min="16" max="23" width="8.375" style="219" hidden="1" customWidth="1"/>
    <col min="24" max="38" width="8.375" style="219" customWidth="1"/>
    <col min="39" max="39" width="6.25" style="219" customWidth="1"/>
    <col min="40" max="40" width="18.25" style="219" customWidth="1"/>
    <col min="41" max="16384" width="8" style="219"/>
  </cols>
  <sheetData>
    <row r="1" spans="1:40" ht="27">
      <c r="A1" s="3368" t="s">
        <v>8</v>
      </c>
      <c r="B1" s="3368"/>
      <c r="C1" s="3368"/>
      <c r="D1" s="3368"/>
      <c r="E1" s="3368"/>
      <c r="F1" s="3368"/>
      <c r="G1" s="3368"/>
      <c r="H1" s="3368"/>
      <c r="I1" s="3368"/>
      <c r="J1" s="3368"/>
      <c r="K1" s="3368"/>
      <c r="L1" s="3368"/>
      <c r="M1" s="3368"/>
      <c r="N1" s="3368"/>
      <c r="O1" s="3368"/>
      <c r="P1" s="3368"/>
      <c r="Q1" s="3368"/>
      <c r="R1" s="3368"/>
      <c r="S1" s="3368"/>
      <c r="T1" s="3368"/>
      <c r="U1" s="3368"/>
      <c r="V1" s="3368"/>
      <c r="W1" s="3368"/>
      <c r="X1" s="3368"/>
      <c r="Y1" s="3368"/>
      <c r="Z1" s="3368"/>
      <c r="AA1" s="3368"/>
      <c r="AB1" s="3368"/>
      <c r="AC1" s="3368"/>
      <c r="AD1" s="3368"/>
      <c r="AE1" s="3368"/>
      <c r="AF1" s="3368"/>
      <c r="AG1" s="3368"/>
      <c r="AH1" s="3368"/>
      <c r="AI1" s="3368"/>
      <c r="AJ1" s="3368"/>
      <c r="AK1" s="3368"/>
      <c r="AL1" s="3368"/>
      <c r="AM1" s="3368"/>
    </row>
    <row r="2" spans="1:40" s="2046" customFormat="1" ht="25.5" customHeight="1">
      <c r="A2" s="3262" t="s">
        <v>7222</v>
      </c>
      <c r="B2" s="3262"/>
      <c r="C2" s="3262"/>
      <c r="D2" s="3262"/>
      <c r="E2" s="3262"/>
      <c r="F2" s="3262"/>
      <c r="G2" s="3262"/>
      <c r="H2" s="3262"/>
      <c r="I2" s="3262"/>
      <c r="J2" s="3262"/>
      <c r="K2" s="3262"/>
      <c r="L2" s="3262"/>
      <c r="M2" s="3262"/>
      <c r="N2" s="3262"/>
      <c r="O2" s="3262"/>
      <c r="P2" s="3262"/>
      <c r="Q2" s="3262"/>
      <c r="R2" s="3262"/>
      <c r="S2" s="3262"/>
      <c r="T2" s="3262"/>
      <c r="U2" s="3262"/>
      <c r="V2" s="3262"/>
      <c r="W2" s="3262"/>
      <c r="X2" s="3262"/>
      <c r="Y2" s="3262"/>
      <c r="Z2" s="3262"/>
      <c r="AA2" s="3262"/>
      <c r="AB2" s="3262"/>
      <c r="AC2" s="3262"/>
      <c r="AD2" s="3262"/>
      <c r="AE2" s="3262"/>
      <c r="AF2" s="3262"/>
      <c r="AG2" s="3262"/>
      <c r="AH2" s="3262"/>
      <c r="AI2" s="3262"/>
      <c r="AJ2" s="3262"/>
      <c r="AK2" s="3262"/>
      <c r="AL2" s="3262"/>
      <c r="AM2" s="3262"/>
    </row>
    <row r="3" spans="1:40" ht="15.75" customHeight="1">
      <c r="A3" s="1124"/>
      <c r="B3" s="1124"/>
      <c r="C3" s="1124"/>
      <c r="D3" s="2047"/>
      <c r="E3" s="1124"/>
      <c r="F3" s="1124"/>
      <c r="G3" s="1124"/>
      <c r="H3" s="1124"/>
      <c r="I3" s="1124"/>
      <c r="J3" s="1124"/>
      <c r="K3" s="1124"/>
      <c r="L3" s="1124"/>
      <c r="M3" s="1124"/>
      <c r="N3" s="1124"/>
      <c r="O3" s="1124"/>
      <c r="P3" s="4"/>
      <c r="Q3" s="4"/>
      <c r="R3" s="4"/>
      <c r="S3" s="4"/>
      <c r="T3" s="4"/>
      <c r="U3" s="4"/>
      <c r="V3" s="4"/>
      <c r="W3" s="4"/>
      <c r="X3" s="4"/>
      <c r="Y3" s="4"/>
      <c r="Z3" s="4"/>
      <c r="AA3" s="4"/>
      <c r="AB3" s="4"/>
      <c r="AC3" s="4"/>
      <c r="AD3" s="4"/>
      <c r="AE3" s="4"/>
      <c r="AF3" s="4"/>
      <c r="AG3" s="4"/>
      <c r="AH3" s="4"/>
      <c r="AI3" s="4"/>
      <c r="AJ3" s="4"/>
      <c r="AK3" s="3024" t="s">
        <v>9121</v>
      </c>
      <c r="AL3" s="3024"/>
      <c r="AM3" s="2269"/>
    </row>
    <row r="4" spans="1:40" ht="15.75" customHeight="1">
      <c r="A4" s="3246" t="s">
        <v>10</v>
      </c>
      <c r="B4" s="3246" t="s">
        <v>11</v>
      </c>
      <c r="C4" s="3246" t="s">
        <v>12</v>
      </c>
      <c r="D4" s="3246" t="s">
        <v>13</v>
      </c>
      <c r="E4" s="3256" t="s">
        <v>302</v>
      </c>
      <c r="F4" s="3246" t="s">
        <v>14</v>
      </c>
      <c r="G4" s="3246" t="s">
        <v>15</v>
      </c>
      <c r="H4" s="3246" t="s">
        <v>117</v>
      </c>
      <c r="I4" s="3241" t="s">
        <v>118</v>
      </c>
      <c r="J4" s="3242"/>
      <c r="K4" s="3241" t="s">
        <v>119</v>
      </c>
      <c r="L4" s="3246" t="s">
        <v>120</v>
      </c>
      <c r="M4" s="3249" t="s">
        <v>116</v>
      </c>
      <c r="N4" s="3249"/>
      <c r="O4" s="3250"/>
      <c r="P4" s="3028" t="s">
        <v>9118</v>
      </c>
      <c r="Q4" s="3029"/>
      <c r="R4" s="3029"/>
      <c r="S4" s="3030"/>
      <c r="T4" s="3031" t="s">
        <v>9107</v>
      </c>
      <c r="U4" s="3032"/>
      <c r="V4" s="3031" t="s">
        <v>9108</v>
      </c>
      <c r="W4" s="3032"/>
      <c r="X4" s="3031" t="s">
        <v>9109</v>
      </c>
      <c r="Y4" s="3032"/>
      <c r="Z4" s="3035" t="s">
        <v>9119</v>
      </c>
      <c r="AA4" s="3036"/>
      <c r="AB4" s="3037"/>
      <c r="AC4" s="3035" t="s">
        <v>9120</v>
      </c>
      <c r="AD4" s="3036"/>
      <c r="AE4" s="3037"/>
      <c r="AF4" s="3041" t="s">
        <v>9110</v>
      </c>
      <c r="AG4" s="3042"/>
      <c r="AH4" s="3043"/>
      <c r="AI4" s="3025" t="s">
        <v>9111</v>
      </c>
      <c r="AJ4" s="3025" t="s">
        <v>9112</v>
      </c>
      <c r="AK4" s="3025" t="s">
        <v>9113</v>
      </c>
      <c r="AL4" s="3025" t="s">
        <v>9114</v>
      </c>
      <c r="AM4" s="3246" t="s">
        <v>16</v>
      </c>
    </row>
    <row r="5" spans="1:40" ht="23.25" customHeight="1">
      <c r="A5" s="3247"/>
      <c r="B5" s="3247"/>
      <c r="C5" s="3247"/>
      <c r="D5" s="3247"/>
      <c r="E5" s="3247"/>
      <c r="F5" s="3247"/>
      <c r="G5" s="3247"/>
      <c r="H5" s="3247"/>
      <c r="I5" s="3243"/>
      <c r="J5" s="3244"/>
      <c r="K5" s="3245"/>
      <c r="L5" s="3247"/>
      <c r="M5" s="3251"/>
      <c r="N5" s="3251"/>
      <c r="O5" s="3252"/>
      <c r="P5" s="2289" t="s">
        <v>2</v>
      </c>
      <c r="Q5" s="2289" t="s">
        <v>2</v>
      </c>
      <c r="R5" s="2290" t="s">
        <v>3</v>
      </c>
      <c r="S5" s="2290" t="s">
        <v>3</v>
      </c>
      <c r="T5" s="3033"/>
      <c r="U5" s="3034"/>
      <c r="V5" s="3033"/>
      <c r="W5" s="3034"/>
      <c r="X5" s="3033"/>
      <c r="Y5" s="3034"/>
      <c r="Z5" s="3038"/>
      <c r="AA5" s="3039"/>
      <c r="AB5" s="3040"/>
      <c r="AC5" s="3038"/>
      <c r="AD5" s="3039"/>
      <c r="AE5" s="3040"/>
      <c r="AF5" s="3044"/>
      <c r="AG5" s="3045"/>
      <c r="AH5" s="3046"/>
      <c r="AI5" s="3026"/>
      <c r="AJ5" s="3026"/>
      <c r="AK5" s="3026"/>
      <c r="AL5" s="3026"/>
      <c r="AM5" s="3247"/>
    </row>
    <row r="6" spans="1:40" ht="32.25" customHeight="1">
      <c r="A6" s="3248"/>
      <c r="B6" s="3248"/>
      <c r="C6" s="3248"/>
      <c r="D6" s="3248"/>
      <c r="E6" s="3248"/>
      <c r="F6" s="3248"/>
      <c r="G6" s="3248"/>
      <c r="H6" s="3248"/>
      <c r="I6" s="1021" t="s">
        <v>1</v>
      </c>
      <c r="J6" s="1022" t="s">
        <v>201</v>
      </c>
      <c r="K6" s="3243"/>
      <c r="L6" s="3248"/>
      <c r="M6" s="1023" t="s">
        <v>2</v>
      </c>
      <c r="N6" s="1024" t="s">
        <v>3</v>
      </c>
      <c r="O6" s="1024" t="s">
        <v>7072</v>
      </c>
      <c r="P6" s="2289" t="s">
        <v>9115</v>
      </c>
      <c r="Q6" s="2290" t="s">
        <v>9116</v>
      </c>
      <c r="R6" s="2289" t="s">
        <v>9115</v>
      </c>
      <c r="S6" s="2290" t="s">
        <v>9116</v>
      </c>
      <c r="T6" s="2289" t="s">
        <v>2</v>
      </c>
      <c r="U6" s="2290" t="s">
        <v>3</v>
      </c>
      <c r="V6" s="2289" t="s">
        <v>2</v>
      </c>
      <c r="W6" s="2290" t="s">
        <v>3</v>
      </c>
      <c r="X6" s="2289" t="s">
        <v>2</v>
      </c>
      <c r="Y6" s="2290" t="s">
        <v>3</v>
      </c>
      <c r="Z6" s="2289" t="s">
        <v>2</v>
      </c>
      <c r="AA6" s="2290" t="s">
        <v>3</v>
      </c>
      <c r="AB6" s="2290" t="s">
        <v>1</v>
      </c>
      <c r="AC6" s="2289" t="s">
        <v>2</v>
      </c>
      <c r="AD6" s="2290" t="s">
        <v>3</v>
      </c>
      <c r="AE6" s="2290" t="s">
        <v>1</v>
      </c>
      <c r="AF6" s="2291" t="s">
        <v>9117</v>
      </c>
      <c r="AG6" s="2291" t="s">
        <v>3</v>
      </c>
      <c r="AH6" s="2291" t="s">
        <v>1</v>
      </c>
      <c r="AI6" s="3027"/>
      <c r="AJ6" s="3027"/>
      <c r="AK6" s="3027"/>
      <c r="AL6" s="3027"/>
      <c r="AM6" s="3248"/>
    </row>
    <row r="7" spans="1:40">
      <c r="A7" s="1024">
        <v>1</v>
      </c>
      <c r="B7" s="1749">
        <v>2</v>
      </c>
      <c r="C7" s="1025">
        <v>3</v>
      </c>
      <c r="D7" s="1024">
        <v>4</v>
      </c>
      <c r="E7" s="1023">
        <v>5</v>
      </c>
      <c r="F7" s="1023">
        <v>6</v>
      </c>
      <c r="G7" s="1023">
        <v>7</v>
      </c>
      <c r="H7" s="1025">
        <v>8</v>
      </c>
      <c r="I7" s="1024">
        <v>9</v>
      </c>
      <c r="J7" s="1023">
        <v>10</v>
      </c>
      <c r="K7" s="1024">
        <v>11</v>
      </c>
      <c r="L7" s="1024">
        <v>12</v>
      </c>
      <c r="M7" s="1024">
        <v>13</v>
      </c>
      <c r="N7" s="1024">
        <v>14</v>
      </c>
      <c r="O7" s="1024">
        <v>15</v>
      </c>
      <c r="P7" s="2292">
        <v>16</v>
      </c>
      <c r="Q7" s="2292">
        <v>17</v>
      </c>
      <c r="R7" s="2292">
        <v>18</v>
      </c>
      <c r="S7" s="2292">
        <v>19</v>
      </c>
      <c r="T7" s="2292">
        <v>20</v>
      </c>
      <c r="U7" s="2292">
        <v>21</v>
      </c>
      <c r="V7" s="2292">
        <v>22</v>
      </c>
      <c r="W7" s="2292">
        <v>23</v>
      </c>
      <c r="X7" s="2292">
        <v>24</v>
      </c>
      <c r="Y7" s="2292">
        <v>25</v>
      </c>
      <c r="Z7" s="2292">
        <v>10</v>
      </c>
      <c r="AA7" s="2292">
        <v>11</v>
      </c>
      <c r="AB7" s="2292">
        <v>12</v>
      </c>
      <c r="AC7" s="2292">
        <v>9</v>
      </c>
      <c r="AD7" s="2292">
        <v>10</v>
      </c>
      <c r="AE7" s="2292">
        <v>11</v>
      </c>
      <c r="AF7" s="2292">
        <v>12</v>
      </c>
      <c r="AG7" s="2292">
        <v>13</v>
      </c>
      <c r="AH7" s="2292">
        <v>14</v>
      </c>
      <c r="AI7" s="2292">
        <v>15</v>
      </c>
      <c r="AJ7" s="2292">
        <v>15</v>
      </c>
      <c r="AK7" s="2292">
        <v>16</v>
      </c>
      <c r="AL7" s="2292">
        <v>17</v>
      </c>
      <c r="AM7" s="1024">
        <v>16</v>
      </c>
    </row>
    <row r="8" spans="1:40">
      <c r="C8" s="212"/>
      <c r="G8" s="212"/>
      <c r="H8" s="212"/>
      <c r="I8" s="212"/>
      <c r="J8" s="212"/>
      <c r="K8" s="212"/>
      <c r="L8" s="212"/>
      <c r="M8" s="212"/>
      <c r="N8" s="212"/>
      <c r="O8" s="212"/>
      <c r="P8" s="212"/>
      <c r="Q8" s="212"/>
      <c r="R8" s="212"/>
      <c r="S8" s="212"/>
      <c r="T8" s="212"/>
      <c r="U8" s="212"/>
      <c r="V8" s="212"/>
      <c r="W8" s="212"/>
      <c r="X8" s="212"/>
      <c r="Y8" s="212"/>
      <c r="Z8" s="212"/>
      <c r="AA8" s="212"/>
      <c r="AB8" s="212"/>
      <c r="AC8" s="212"/>
      <c r="AD8" s="212"/>
      <c r="AE8" s="212"/>
      <c r="AF8" s="212"/>
      <c r="AG8" s="212"/>
      <c r="AH8" s="212"/>
      <c r="AI8" s="212"/>
      <c r="AJ8" s="212"/>
      <c r="AK8" s="212"/>
      <c r="AL8" s="212"/>
      <c r="AM8" s="212"/>
    </row>
    <row r="9" spans="1:40">
      <c r="C9" s="2004" t="s">
        <v>7223</v>
      </c>
      <c r="G9" s="212"/>
      <c r="H9" s="212"/>
      <c r="I9" s="212"/>
      <c r="J9" s="212"/>
      <c r="K9" s="212"/>
      <c r="L9" s="212"/>
      <c r="M9" s="212"/>
      <c r="N9" s="212"/>
      <c r="O9" s="212"/>
      <c r="P9" s="212"/>
      <c r="Q9" s="212"/>
      <c r="R9" s="212"/>
      <c r="S9" s="212"/>
      <c r="T9" s="212"/>
      <c r="U9" s="212"/>
      <c r="V9" s="212"/>
      <c r="W9" s="212"/>
      <c r="X9" s="212"/>
      <c r="Y9" s="212"/>
      <c r="Z9" s="212"/>
      <c r="AA9" s="212"/>
      <c r="AB9" s="212"/>
      <c r="AC9" s="212"/>
      <c r="AD9" s="212"/>
      <c r="AE9" s="212"/>
      <c r="AF9" s="212"/>
      <c r="AG9" s="212"/>
      <c r="AH9" s="212"/>
      <c r="AI9" s="212"/>
      <c r="AJ9" s="212"/>
      <c r="AK9" s="212"/>
      <c r="AL9" s="212"/>
      <c r="AM9" s="212"/>
    </row>
    <row r="10" spans="1:40">
      <c r="C10" s="2048" t="s">
        <v>44</v>
      </c>
      <c r="D10" s="219"/>
      <c r="E10" s="219"/>
      <c r="G10" s="215"/>
      <c r="H10" s="215"/>
      <c r="I10" s="215"/>
      <c r="J10" s="215"/>
      <c r="K10" s="215"/>
      <c r="L10" s="215"/>
      <c r="M10" s="215"/>
      <c r="N10" s="215"/>
      <c r="O10" s="215"/>
      <c r="P10" s="215"/>
      <c r="Q10" s="215"/>
      <c r="R10" s="215"/>
      <c r="S10" s="215"/>
      <c r="T10" s="215"/>
      <c r="U10" s="215"/>
      <c r="V10" s="215"/>
      <c r="W10" s="215"/>
      <c r="X10" s="215"/>
      <c r="Y10" s="215"/>
      <c r="Z10" s="215"/>
      <c r="AA10" s="215"/>
      <c r="AB10" s="215"/>
      <c r="AC10" s="215"/>
      <c r="AD10" s="215"/>
      <c r="AE10" s="215"/>
      <c r="AF10" s="215"/>
      <c r="AG10" s="215"/>
      <c r="AH10" s="215"/>
      <c r="AI10" s="215"/>
      <c r="AJ10" s="215"/>
      <c r="AK10" s="215"/>
      <c r="AL10" s="215"/>
      <c r="AM10" s="215"/>
    </row>
    <row r="11" spans="1:40">
      <c r="C11" s="2048"/>
      <c r="D11" s="219"/>
      <c r="E11" s="219"/>
      <c r="G11" s="215"/>
      <c r="H11" s="215"/>
      <c r="I11" s="215"/>
      <c r="J11" s="215"/>
      <c r="K11" s="215"/>
      <c r="L11" s="215"/>
      <c r="M11" s="215"/>
      <c r="N11" s="215"/>
      <c r="O11" s="215"/>
      <c r="P11" s="215"/>
      <c r="Q11" s="215"/>
      <c r="R11" s="215"/>
      <c r="S11" s="215"/>
      <c r="T11" s="215"/>
      <c r="U11" s="215"/>
      <c r="V11" s="215"/>
      <c r="W11" s="215"/>
      <c r="X11" s="215"/>
      <c r="Y11" s="215"/>
      <c r="Z11" s="215"/>
      <c r="AA11" s="215"/>
      <c r="AB11" s="215"/>
      <c r="AC11" s="215"/>
      <c r="AD11" s="215"/>
      <c r="AE11" s="215"/>
      <c r="AF11" s="215"/>
      <c r="AG11" s="215"/>
      <c r="AH11" s="215"/>
      <c r="AI11" s="215"/>
      <c r="AJ11" s="215"/>
      <c r="AK11" s="215"/>
      <c r="AL11" s="215"/>
      <c r="AM11" s="215"/>
    </row>
    <row r="12" spans="1:40" s="2049" customFormat="1" ht="94.5">
      <c r="A12" s="281">
        <v>2850</v>
      </c>
      <c r="B12" s="251" t="s">
        <v>7224</v>
      </c>
      <c r="C12" s="235" t="s">
        <v>7225</v>
      </c>
      <c r="D12" s="212" t="s">
        <v>147</v>
      </c>
      <c r="E12" s="1046" t="s">
        <v>4651</v>
      </c>
      <c r="F12" s="2007" t="s">
        <v>26</v>
      </c>
      <c r="G12" s="997">
        <v>2517.4299999999998</v>
      </c>
      <c r="H12" s="997">
        <v>895.87699999999995</v>
      </c>
      <c r="I12" s="997">
        <v>1363.153</v>
      </c>
      <c r="J12" s="997">
        <v>0</v>
      </c>
      <c r="K12" s="997">
        <v>2259.0299999999997</v>
      </c>
      <c r="L12" s="997">
        <v>258.40000000000009</v>
      </c>
      <c r="M12" s="997">
        <v>64.994</v>
      </c>
      <c r="N12" s="997">
        <v>193.40600000000001</v>
      </c>
      <c r="O12" s="997">
        <v>258.39999999999998</v>
      </c>
      <c r="P12" s="997"/>
      <c r="Q12" s="997"/>
      <c r="R12" s="997"/>
      <c r="S12" s="997"/>
      <c r="T12" s="997"/>
      <c r="U12" s="997"/>
      <c r="V12" s="997"/>
      <c r="W12" s="997"/>
      <c r="X12" s="997"/>
      <c r="Y12" s="997"/>
      <c r="Z12" s="466">
        <v>64.994</v>
      </c>
      <c r="AA12" s="466">
        <v>193.40600000000001</v>
      </c>
      <c r="AB12" s="21">
        <v>258.39999999999998</v>
      </c>
      <c r="AC12" s="21">
        <v>64.994</v>
      </c>
      <c r="AD12" s="21">
        <v>193.40600000000001</v>
      </c>
      <c r="AE12" s="21">
        <v>258.39999999999998</v>
      </c>
      <c r="AF12" s="21">
        <v>64.897000000000006</v>
      </c>
      <c r="AG12" s="21">
        <v>193.40600000000001</v>
      </c>
      <c r="AH12" s="21">
        <v>258.303</v>
      </c>
      <c r="AI12" s="997"/>
      <c r="AJ12" s="997"/>
      <c r="AK12" s="997" t="s">
        <v>9370</v>
      </c>
      <c r="AL12" s="2601">
        <v>0.5</v>
      </c>
      <c r="AM12" s="997">
        <v>0</v>
      </c>
    </row>
    <row r="13" spans="1:40" s="2051" customFormat="1" ht="31.5">
      <c r="A13" s="467">
        <v>2851</v>
      </c>
      <c r="B13" s="251" t="s">
        <v>7226</v>
      </c>
      <c r="C13" s="1981" t="s">
        <v>7227</v>
      </c>
      <c r="D13" s="212" t="s">
        <v>1894</v>
      </c>
      <c r="E13" s="1046" t="s">
        <v>5117</v>
      </c>
      <c r="F13" s="2007" t="s">
        <v>26</v>
      </c>
      <c r="G13" s="997">
        <v>99</v>
      </c>
      <c r="H13" s="997">
        <v>4.3280000000000003</v>
      </c>
      <c r="I13" s="997">
        <v>0</v>
      </c>
      <c r="J13" s="997">
        <v>0</v>
      </c>
      <c r="K13" s="997">
        <v>4.3280000000000003</v>
      </c>
      <c r="L13" s="997">
        <v>94.671999999999997</v>
      </c>
      <c r="M13" s="997">
        <v>0</v>
      </c>
      <c r="N13" s="997">
        <v>94.6</v>
      </c>
      <c r="O13" s="997">
        <v>94.6</v>
      </c>
      <c r="P13" s="997"/>
      <c r="Q13" s="997"/>
      <c r="R13" s="997"/>
      <c r="S13" s="997"/>
      <c r="T13" s="997"/>
      <c r="U13" s="997"/>
      <c r="V13" s="997"/>
      <c r="W13" s="997"/>
      <c r="X13" s="997"/>
      <c r="Y13" s="997"/>
      <c r="Z13" s="466">
        <v>0</v>
      </c>
      <c r="AA13" s="466">
        <v>94.6</v>
      </c>
      <c r="AB13" s="21">
        <v>94.6</v>
      </c>
      <c r="AC13" s="21"/>
      <c r="AD13" s="21">
        <v>55.972000000000001</v>
      </c>
      <c r="AE13" s="21">
        <v>55.972000000000001</v>
      </c>
      <c r="AF13" s="21">
        <v>0</v>
      </c>
      <c r="AG13" s="21">
        <v>13.672129999999999</v>
      </c>
      <c r="AH13" s="21">
        <v>13.672129999999999</v>
      </c>
      <c r="AI13" s="997"/>
      <c r="AJ13" s="997"/>
      <c r="AK13" s="997" t="s">
        <v>9303</v>
      </c>
      <c r="AL13" s="2601">
        <v>0.5</v>
      </c>
      <c r="AM13" s="997">
        <v>0</v>
      </c>
      <c r="AN13" s="2050"/>
    </row>
    <row r="14" spans="1:40" s="2049" customFormat="1" ht="18.75">
      <c r="A14" s="467" t="s">
        <v>300</v>
      </c>
      <c r="B14" s="1829"/>
      <c r="C14" s="2052" t="s">
        <v>7228</v>
      </c>
      <c r="D14" s="1826"/>
      <c r="E14" s="1826"/>
      <c r="F14" s="2053"/>
      <c r="G14" s="1110">
        <v>2616.4299999999998</v>
      </c>
      <c r="H14" s="1110">
        <v>900.20499999999993</v>
      </c>
      <c r="I14" s="1110">
        <v>1363.153</v>
      </c>
      <c r="J14" s="1110">
        <v>0</v>
      </c>
      <c r="K14" s="1110">
        <v>2263.3579999999997</v>
      </c>
      <c r="L14" s="1110">
        <v>353.07200000000012</v>
      </c>
      <c r="M14" s="1110">
        <v>64.994</v>
      </c>
      <c r="N14" s="1110">
        <v>288.00599999999997</v>
      </c>
      <c r="O14" s="1110">
        <v>353</v>
      </c>
      <c r="P14" s="1110">
        <v>0</v>
      </c>
      <c r="Q14" s="1110">
        <v>0</v>
      </c>
      <c r="R14" s="1110">
        <v>0</v>
      </c>
      <c r="S14" s="1110">
        <v>0</v>
      </c>
      <c r="T14" s="1110">
        <v>0</v>
      </c>
      <c r="U14" s="1110">
        <v>0</v>
      </c>
      <c r="V14" s="1110">
        <v>0</v>
      </c>
      <c r="W14" s="1110">
        <v>0</v>
      </c>
      <c r="X14" s="1110">
        <v>0</v>
      </c>
      <c r="Y14" s="1110">
        <v>0</v>
      </c>
      <c r="Z14" s="1110">
        <v>64.994</v>
      </c>
      <c r="AA14" s="1110">
        <v>288.00599999999997</v>
      </c>
      <c r="AB14" s="1110">
        <v>353</v>
      </c>
      <c r="AC14" s="1110">
        <v>64.994</v>
      </c>
      <c r="AD14" s="1110">
        <v>249.37800000000001</v>
      </c>
      <c r="AE14" s="1110">
        <v>314.37199999999996</v>
      </c>
      <c r="AF14" s="1110">
        <v>64.897000000000006</v>
      </c>
      <c r="AG14" s="1110">
        <v>207.07813000000002</v>
      </c>
      <c r="AH14" s="1110">
        <v>271.97512999999998</v>
      </c>
      <c r="AI14" s="1110">
        <v>0</v>
      </c>
      <c r="AJ14" s="2323"/>
      <c r="AK14" s="2323"/>
      <c r="AL14" s="2323"/>
      <c r="AM14" s="1110">
        <v>0</v>
      </c>
    </row>
    <row r="15" spans="1:40" s="2049" customFormat="1" ht="18.75">
      <c r="A15" s="467" t="s">
        <v>300</v>
      </c>
      <c r="B15" s="1829"/>
      <c r="C15" s="2021"/>
      <c r="D15" s="1831"/>
      <c r="E15" s="1831"/>
      <c r="F15" s="2036"/>
      <c r="G15" s="2038"/>
      <c r="H15" s="2038"/>
      <c r="I15" s="2038"/>
      <c r="J15" s="2038"/>
      <c r="K15" s="2038"/>
      <c r="L15" s="2038"/>
      <c r="M15" s="2038"/>
      <c r="N15" s="2038"/>
      <c r="O15" s="2038"/>
      <c r="P15" s="2038"/>
      <c r="Q15" s="2038"/>
      <c r="R15" s="2038"/>
      <c r="S15" s="2038"/>
      <c r="T15" s="2038"/>
      <c r="U15" s="2038"/>
      <c r="V15" s="2038"/>
      <c r="W15" s="2038"/>
      <c r="X15" s="2038"/>
      <c r="Y15" s="2038"/>
      <c r="Z15" s="2038"/>
      <c r="AA15" s="2038"/>
      <c r="AB15" s="2038"/>
      <c r="AC15" s="2038"/>
      <c r="AD15" s="2038"/>
      <c r="AE15" s="2038"/>
      <c r="AF15" s="2038"/>
      <c r="AG15" s="2038"/>
      <c r="AH15" s="2038"/>
      <c r="AI15" s="2038"/>
      <c r="AJ15" s="2038"/>
      <c r="AK15" s="2038"/>
      <c r="AL15" s="2038"/>
      <c r="AM15" s="2038"/>
    </row>
    <row r="16" spans="1:40" s="2049" customFormat="1" ht="18.75">
      <c r="A16" s="467" t="s">
        <v>300</v>
      </c>
      <c r="B16" s="1829"/>
      <c r="C16" s="2048" t="s">
        <v>170</v>
      </c>
      <c r="D16" s="219"/>
      <c r="E16" s="219"/>
      <c r="F16" s="212"/>
      <c r="G16" s="215"/>
      <c r="H16" s="215"/>
      <c r="I16" s="215"/>
      <c r="J16" s="215"/>
      <c r="K16" s="215"/>
      <c r="L16" s="215"/>
      <c r="M16" s="215"/>
      <c r="N16" s="215"/>
      <c r="O16" s="215"/>
      <c r="P16" s="215"/>
      <c r="Q16" s="215"/>
      <c r="R16" s="215"/>
      <c r="S16" s="215"/>
      <c r="T16" s="215"/>
      <c r="U16" s="215"/>
      <c r="V16" s="215"/>
      <c r="W16" s="215"/>
      <c r="X16" s="215"/>
      <c r="Y16" s="215"/>
      <c r="Z16" s="215"/>
      <c r="AA16" s="215"/>
      <c r="AB16" s="215"/>
      <c r="AC16" s="215"/>
      <c r="AD16" s="215"/>
      <c r="AE16" s="215"/>
      <c r="AF16" s="215"/>
      <c r="AG16" s="215"/>
      <c r="AH16" s="215"/>
      <c r="AI16" s="215"/>
      <c r="AJ16" s="215"/>
      <c r="AK16" s="215"/>
      <c r="AL16" s="215"/>
      <c r="AM16" s="215"/>
    </row>
    <row r="17" spans="1:39" s="2049" customFormat="1" ht="18.75">
      <c r="A17" s="467" t="s">
        <v>300</v>
      </c>
      <c r="B17" s="1829"/>
      <c r="C17" s="2048"/>
      <c r="D17" s="219"/>
      <c r="E17" s="219"/>
      <c r="F17" s="212"/>
      <c r="G17" s="215"/>
      <c r="H17" s="215"/>
      <c r="I17" s="215"/>
      <c r="J17" s="215"/>
      <c r="K17" s="215"/>
      <c r="L17" s="215"/>
      <c r="M17" s="215"/>
      <c r="N17" s="215"/>
      <c r="O17" s="215"/>
      <c r="P17" s="215"/>
      <c r="Q17" s="215"/>
      <c r="R17" s="215"/>
      <c r="S17" s="215"/>
      <c r="T17" s="215"/>
      <c r="U17" s="215"/>
      <c r="V17" s="215"/>
      <c r="W17" s="215"/>
      <c r="X17" s="215"/>
      <c r="Y17" s="215"/>
      <c r="Z17" s="215"/>
      <c r="AA17" s="215"/>
      <c r="AB17" s="215"/>
      <c r="AC17" s="215"/>
      <c r="AD17" s="215"/>
      <c r="AE17" s="215"/>
      <c r="AF17" s="215"/>
      <c r="AG17" s="215"/>
      <c r="AH17" s="215"/>
      <c r="AI17" s="215"/>
      <c r="AJ17" s="215"/>
      <c r="AK17" s="215"/>
      <c r="AL17" s="215"/>
      <c r="AM17" s="215"/>
    </row>
    <row r="18" spans="1:39" s="2049" customFormat="1" ht="78.75">
      <c r="A18" s="467">
        <v>2852</v>
      </c>
      <c r="B18" s="251" t="s">
        <v>7229</v>
      </c>
      <c r="C18" s="235" t="s">
        <v>7230</v>
      </c>
      <c r="D18" s="212" t="s">
        <v>147</v>
      </c>
      <c r="E18" s="1046" t="s">
        <v>145</v>
      </c>
      <c r="F18" s="2007" t="s">
        <v>26</v>
      </c>
      <c r="G18" s="997">
        <v>150</v>
      </c>
      <c r="H18" s="997">
        <v>0</v>
      </c>
      <c r="I18" s="997">
        <v>0</v>
      </c>
      <c r="J18" s="997">
        <v>0</v>
      </c>
      <c r="K18" s="997">
        <v>0</v>
      </c>
      <c r="L18" s="997">
        <v>150</v>
      </c>
      <c r="M18" s="997">
        <v>0</v>
      </c>
      <c r="N18" s="997">
        <v>150</v>
      </c>
      <c r="O18" s="997">
        <v>150</v>
      </c>
      <c r="P18" s="997"/>
      <c r="Q18" s="997"/>
      <c r="R18" s="997"/>
      <c r="S18" s="997"/>
      <c r="T18" s="997"/>
      <c r="U18" s="997"/>
      <c r="V18" s="997"/>
      <c r="W18" s="997"/>
      <c r="X18" s="997"/>
      <c r="Y18" s="997"/>
      <c r="Z18" s="466">
        <v>0</v>
      </c>
      <c r="AA18" s="466">
        <v>150</v>
      </c>
      <c r="AB18" s="21">
        <v>150</v>
      </c>
      <c r="AC18" s="21"/>
      <c r="AD18" s="21">
        <v>150</v>
      </c>
      <c r="AE18" s="21">
        <v>150</v>
      </c>
      <c r="AF18" s="21">
        <v>0</v>
      </c>
      <c r="AG18" s="21">
        <v>142.98303100000001</v>
      </c>
      <c r="AH18" s="21">
        <v>142.98303100000001</v>
      </c>
      <c r="AI18" s="997"/>
      <c r="AJ18" s="997" t="s">
        <v>9273</v>
      </c>
      <c r="AK18" s="997" t="s">
        <v>9357</v>
      </c>
      <c r="AL18" s="2601">
        <v>0.25</v>
      </c>
      <c r="AM18" s="997">
        <v>0</v>
      </c>
    </row>
    <row r="19" spans="1:39" s="2049" customFormat="1" ht="18.75">
      <c r="A19" s="1102"/>
      <c r="B19" s="1829"/>
      <c r="C19" s="2052" t="s">
        <v>7231</v>
      </c>
      <c r="D19" s="1826"/>
      <c r="E19" s="1826"/>
      <c r="F19" s="2053"/>
      <c r="G19" s="1110">
        <v>150</v>
      </c>
      <c r="H19" s="1110">
        <v>0</v>
      </c>
      <c r="I19" s="1110">
        <v>0</v>
      </c>
      <c r="J19" s="1110">
        <v>0</v>
      </c>
      <c r="K19" s="1110">
        <v>0</v>
      </c>
      <c r="L19" s="1110">
        <v>150</v>
      </c>
      <c r="M19" s="1110">
        <v>0</v>
      </c>
      <c r="N19" s="1110">
        <v>150</v>
      </c>
      <c r="O19" s="1110">
        <v>150</v>
      </c>
      <c r="P19" s="1110">
        <v>0</v>
      </c>
      <c r="Q19" s="1110">
        <v>0</v>
      </c>
      <c r="R19" s="1110">
        <v>0</v>
      </c>
      <c r="S19" s="1110">
        <v>0</v>
      </c>
      <c r="T19" s="1110">
        <v>0</v>
      </c>
      <c r="U19" s="1110">
        <v>0</v>
      </c>
      <c r="V19" s="1110">
        <v>0</v>
      </c>
      <c r="W19" s="1110">
        <v>0</v>
      </c>
      <c r="X19" s="1110">
        <v>0</v>
      </c>
      <c r="Y19" s="1110">
        <v>0</v>
      </c>
      <c r="Z19" s="1110">
        <v>0</v>
      </c>
      <c r="AA19" s="1110">
        <v>150</v>
      </c>
      <c r="AB19" s="1110">
        <v>150</v>
      </c>
      <c r="AC19" s="1110">
        <v>0</v>
      </c>
      <c r="AD19" s="1110">
        <v>150</v>
      </c>
      <c r="AE19" s="1110">
        <v>150</v>
      </c>
      <c r="AF19" s="1110">
        <v>0</v>
      </c>
      <c r="AG19" s="1110">
        <v>142.98303100000001</v>
      </c>
      <c r="AH19" s="1110">
        <v>142.98303100000001</v>
      </c>
      <c r="AI19" s="1110">
        <v>0</v>
      </c>
      <c r="AJ19" s="2323"/>
      <c r="AK19" s="2323"/>
      <c r="AL19" s="2323"/>
      <c r="AM19" s="1110">
        <v>0</v>
      </c>
    </row>
    <row r="20" spans="1:39" s="2051" customFormat="1" ht="32.25" thickBot="1">
      <c r="A20" s="281"/>
      <c r="B20" s="1102"/>
      <c r="C20" s="2054" t="s">
        <v>7232</v>
      </c>
      <c r="D20" s="1679"/>
      <c r="E20" s="1679"/>
      <c r="F20" s="2040"/>
      <c r="G20" s="1120">
        <v>2766.43</v>
      </c>
      <c r="H20" s="1120">
        <v>900.20499999999993</v>
      </c>
      <c r="I20" s="1120">
        <v>1363.153</v>
      </c>
      <c r="J20" s="1120">
        <v>0</v>
      </c>
      <c r="K20" s="1120">
        <v>2263.3579999999997</v>
      </c>
      <c r="L20" s="1120">
        <v>503.07200000000012</v>
      </c>
      <c r="M20" s="1120">
        <v>64.994</v>
      </c>
      <c r="N20" s="1120">
        <v>438.00599999999997</v>
      </c>
      <c r="O20" s="1120">
        <v>503</v>
      </c>
      <c r="P20" s="1120">
        <v>0</v>
      </c>
      <c r="Q20" s="1120">
        <v>0</v>
      </c>
      <c r="R20" s="1120">
        <v>0</v>
      </c>
      <c r="S20" s="1120">
        <v>0</v>
      </c>
      <c r="T20" s="1120">
        <v>0</v>
      </c>
      <c r="U20" s="1120">
        <v>0</v>
      </c>
      <c r="V20" s="1120">
        <v>0</v>
      </c>
      <c r="W20" s="1120">
        <v>0</v>
      </c>
      <c r="X20" s="1120">
        <v>0</v>
      </c>
      <c r="Y20" s="1120">
        <v>0</v>
      </c>
      <c r="Z20" s="1120">
        <v>64.994</v>
      </c>
      <c r="AA20" s="1120">
        <v>438.00599999999997</v>
      </c>
      <c r="AB20" s="1120">
        <v>503</v>
      </c>
      <c r="AC20" s="1120">
        <v>64.994</v>
      </c>
      <c r="AD20" s="1120">
        <v>399.37800000000004</v>
      </c>
      <c r="AE20" s="1120">
        <v>464.37199999999996</v>
      </c>
      <c r="AF20" s="1120">
        <v>64.897000000000006</v>
      </c>
      <c r="AG20" s="1120">
        <v>350.06116100000003</v>
      </c>
      <c r="AH20" s="1120">
        <v>414.95816100000002</v>
      </c>
      <c r="AI20" s="1120">
        <v>0</v>
      </c>
      <c r="AJ20" s="2324"/>
      <c r="AK20" s="2324"/>
      <c r="AL20" s="2324"/>
      <c r="AM20" s="1120">
        <v>0</v>
      </c>
    </row>
    <row r="21" spans="1:39" s="2051" customFormat="1" ht="19.149999999999999" customHeight="1" thickTop="1">
      <c r="A21" s="281"/>
      <c r="B21" s="1108"/>
      <c r="C21" s="2055"/>
      <c r="D21" s="1108"/>
      <c r="E21" s="1108"/>
      <c r="F21" s="2032"/>
      <c r="G21" s="1987"/>
      <c r="H21" s="1987"/>
      <c r="I21" s="1987"/>
      <c r="J21" s="1987"/>
      <c r="K21" s="1987"/>
      <c r="L21" s="1987"/>
      <c r="M21" s="1987"/>
      <c r="N21" s="1987"/>
      <c r="O21" s="1987"/>
      <c r="P21" s="1987"/>
      <c r="Q21" s="1987"/>
      <c r="R21" s="1987"/>
      <c r="S21" s="1987"/>
      <c r="T21" s="1987"/>
      <c r="U21" s="1987"/>
      <c r="V21" s="1987"/>
      <c r="W21" s="1987"/>
      <c r="X21" s="1987"/>
      <c r="Y21" s="1987"/>
      <c r="Z21" s="1987"/>
      <c r="AA21" s="1987"/>
      <c r="AB21" s="1987"/>
      <c r="AC21" s="1987"/>
      <c r="AD21" s="1987"/>
      <c r="AE21" s="1987"/>
      <c r="AF21" s="1987"/>
      <c r="AG21" s="1987"/>
      <c r="AH21" s="1987"/>
      <c r="AI21" s="1987"/>
      <c r="AJ21" s="1987"/>
      <c r="AK21" s="1987"/>
      <c r="AL21" s="1987"/>
      <c r="AM21" s="1987"/>
    </row>
    <row r="22" spans="1:39" s="2049" customFormat="1" ht="28.5" customHeight="1">
      <c r="A22" s="251"/>
      <c r="B22" s="215"/>
      <c r="C22" s="215"/>
      <c r="D22" s="2056"/>
      <c r="E22" s="2056"/>
    </row>
    <row r="23" spans="1:39" s="2049" customFormat="1" ht="18.75">
      <c r="A23" s="1102"/>
      <c r="B23" s="215"/>
      <c r="C23" s="215"/>
      <c r="D23" s="2056"/>
      <c r="E23" s="2056"/>
    </row>
    <row r="24" spans="1:39" s="2049" customFormat="1" ht="18.75">
      <c r="A24" s="215"/>
      <c r="B24" s="215"/>
      <c r="C24" s="215"/>
      <c r="D24" s="2056"/>
      <c r="E24" s="2056"/>
    </row>
    <row r="25" spans="1:39" s="2049" customFormat="1" ht="18.75">
      <c r="A25" s="215"/>
      <c r="B25" s="215"/>
      <c r="C25" s="215"/>
      <c r="D25" s="2056"/>
      <c r="E25" s="2056"/>
    </row>
    <row r="26" spans="1:39" s="2049" customFormat="1" ht="18.75">
      <c r="A26" s="215"/>
      <c r="B26" s="215"/>
      <c r="C26" s="215"/>
      <c r="D26" s="2056"/>
      <c r="E26" s="2056"/>
      <c r="F26" s="2051"/>
      <c r="G26" s="2051"/>
      <c r="H26" s="2051"/>
      <c r="I26" s="2051"/>
      <c r="J26" s="2051"/>
      <c r="K26" s="2051"/>
      <c r="L26" s="2051"/>
      <c r="M26" s="2051"/>
      <c r="N26" s="2051"/>
      <c r="O26" s="2057"/>
      <c r="P26" s="2057"/>
      <c r="Q26" s="2057"/>
      <c r="R26" s="2057"/>
      <c r="S26" s="2057"/>
      <c r="T26" s="2057"/>
      <c r="U26" s="2057"/>
      <c r="V26" s="2057"/>
      <c r="W26" s="2057"/>
      <c r="X26" s="2057"/>
      <c r="Y26" s="2057"/>
      <c r="Z26" s="2057"/>
      <c r="AA26" s="2057"/>
      <c r="AB26" s="2057"/>
      <c r="AC26" s="2057"/>
      <c r="AD26" s="2057"/>
      <c r="AE26" s="2057"/>
      <c r="AF26" s="2057"/>
      <c r="AG26" s="2057"/>
      <c r="AH26" s="2057"/>
      <c r="AI26" s="2057"/>
      <c r="AJ26" s="2057"/>
      <c r="AK26" s="2057"/>
      <c r="AL26" s="2057"/>
      <c r="AM26" s="2051"/>
    </row>
    <row r="27" spans="1:39" s="2049" customFormat="1" ht="18.75">
      <c r="A27" s="215"/>
      <c r="B27" s="215"/>
      <c r="C27" s="215"/>
      <c r="D27" s="2056"/>
      <c r="E27" s="2056"/>
      <c r="F27" s="1986"/>
      <c r="G27" s="1986"/>
      <c r="H27" s="1986"/>
      <c r="I27" s="1986"/>
      <c r="J27" s="1986"/>
      <c r="K27" s="1986"/>
      <c r="L27" s="1986"/>
      <c r="M27" s="1986"/>
      <c r="N27" s="1986"/>
      <c r="O27" s="1986"/>
      <c r="P27" s="1986"/>
      <c r="Q27" s="1986"/>
      <c r="R27" s="1986"/>
      <c r="S27" s="1986"/>
      <c r="T27" s="1986"/>
      <c r="U27" s="1986"/>
      <c r="V27" s="1986"/>
      <c r="W27" s="1986"/>
      <c r="X27" s="1986"/>
      <c r="Y27" s="1986"/>
      <c r="Z27" s="1986"/>
      <c r="AA27" s="1986"/>
      <c r="AB27" s="1986"/>
      <c r="AC27" s="1986"/>
      <c r="AD27" s="1986"/>
      <c r="AE27" s="1986"/>
      <c r="AF27" s="1986"/>
      <c r="AG27" s="1986"/>
      <c r="AH27" s="1986"/>
      <c r="AI27" s="1986"/>
      <c r="AJ27" s="1986"/>
      <c r="AK27" s="1986"/>
      <c r="AL27" s="1986"/>
      <c r="AM27" s="1986"/>
    </row>
    <row r="28" spans="1:39" s="2049" customFormat="1" ht="18.75">
      <c r="A28" s="215"/>
      <c r="B28" s="215"/>
      <c r="C28" s="215"/>
      <c r="D28" s="2056"/>
      <c r="E28" s="2056"/>
      <c r="F28" s="219"/>
      <c r="G28" s="219"/>
      <c r="H28" s="219"/>
      <c r="I28" s="219"/>
      <c r="J28" s="219"/>
      <c r="K28" s="219"/>
      <c r="L28" s="219"/>
      <c r="M28" s="219"/>
      <c r="N28" s="219"/>
      <c r="O28" s="219"/>
      <c r="P28" s="219"/>
      <c r="Q28" s="219"/>
      <c r="R28" s="219"/>
      <c r="S28" s="219"/>
      <c r="T28" s="219"/>
      <c r="U28" s="219"/>
      <c r="V28" s="219"/>
      <c r="W28" s="219"/>
      <c r="X28" s="219"/>
      <c r="Y28" s="219"/>
      <c r="Z28" s="219"/>
      <c r="AA28" s="219"/>
      <c r="AB28" s="219"/>
      <c r="AC28" s="219"/>
      <c r="AD28" s="219"/>
      <c r="AE28" s="219"/>
      <c r="AF28" s="219"/>
      <c r="AG28" s="219"/>
      <c r="AH28" s="219"/>
      <c r="AI28" s="219"/>
      <c r="AJ28" s="219"/>
      <c r="AK28" s="219"/>
      <c r="AL28" s="219"/>
      <c r="AM28" s="219"/>
    </row>
    <row r="29" spans="1:39" s="2051" customFormat="1" ht="18.75">
      <c r="A29" s="215"/>
      <c r="B29" s="215"/>
      <c r="C29" s="215"/>
      <c r="D29" s="2056"/>
      <c r="E29" s="2056"/>
      <c r="F29" s="219"/>
      <c r="G29" s="219"/>
      <c r="H29" s="219"/>
      <c r="I29" s="219"/>
      <c r="J29" s="219"/>
      <c r="K29" s="219"/>
      <c r="L29" s="219"/>
      <c r="M29" s="219"/>
      <c r="N29" s="219"/>
      <c r="O29" s="219"/>
      <c r="P29" s="219"/>
      <c r="Q29" s="219"/>
      <c r="R29" s="219"/>
      <c r="S29" s="219"/>
      <c r="T29" s="219"/>
      <c r="U29" s="219"/>
      <c r="V29" s="219"/>
      <c r="W29" s="219"/>
      <c r="X29" s="219"/>
      <c r="Y29" s="219"/>
      <c r="Z29" s="219"/>
      <c r="AA29" s="219"/>
      <c r="AB29" s="219"/>
      <c r="AC29" s="219"/>
      <c r="AD29" s="219"/>
      <c r="AE29" s="219"/>
      <c r="AF29" s="219"/>
      <c r="AG29" s="219"/>
      <c r="AH29" s="219"/>
      <c r="AI29" s="219"/>
      <c r="AJ29" s="219"/>
      <c r="AK29" s="219"/>
      <c r="AL29" s="219"/>
      <c r="AM29" s="219"/>
    </row>
    <row r="30" spans="1:39" s="1986" customFormat="1">
      <c r="A30" s="215"/>
      <c r="B30" s="215"/>
      <c r="C30" s="215"/>
      <c r="D30" s="2056"/>
      <c r="E30" s="2056"/>
      <c r="F30" s="219"/>
      <c r="G30" s="219"/>
      <c r="H30" s="219"/>
      <c r="I30" s="219"/>
      <c r="J30" s="219"/>
      <c r="K30" s="219"/>
      <c r="L30" s="219"/>
      <c r="M30" s="219"/>
      <c r="N30" s="219"/>
      <c r="O30" s="219"/>
      <c r="P30" s="219"/>
      <c r="Q30" s="219"/>
      <c r="R30" s="219"/>
      <c r="S30" s="219"/>
      <c r="T30" s="219"/>
      <c r="U30" s="219"/>
      <c r="V30" s="219"/>
      <c r="W30" s="219"/>
      <c r="X30" s="219"/>
      <c r="Y30" s="219"/>
      <c r="Z30" s="219"/>
      <c r="AA30" s="219"/>
      <c r="AB30" s="219"/>
      <c r="AC30" s="219"/>
      <c r="AD30" s="219"/>
      <c r="AE30" s="219"/>
      <c r="AF30" s="219"/>
      <c r="AG30" s="219"/>
      <c r="AH30" s="219"/>
      <c r="AI30" s="219"/>
      <c r="AJ30" s="219"/>
      <c r="AK30" s="219"/>
      <c r="AL30" s="219"/>
      <c r="AM30" s="219"/>
    </row>
    <row r="31" spans="1:39">
      <c r="A31" s="215"/>
      <c r="B31" s="215"/>
      <c r="C31" s="215"/>
      <c r="D31" s="2056"/>
      <c r="E31" s="2056"/>
      <c r="F31" s="219"/>
    </row>
    <row r="32" spans="1:39">
      <c r="A32" s="215"/>
      <c r="B32" s="215"/>
      <c r="C32" s="215"/>
      <c r="D32" s="2056"/>
      <c r="E32" s="2056"/>
      <c r="F32" s="219"/>
    </row>
    <row r="33" spans="1:6">
      <c r="A33" s="215"/>
      <c r="B33" s="215"/>
      <c r="C33" s="215"/>
      <c r="D33" s="2056"/>
      <c r="E33" s="2056"/>
      <c r="F33" s="219"/>
    </row>
    <row r="34" spans="1:6">
      <c r="A34" s="215"/>
      <c r="B34" s="215"/>
      <c r="C34" s="215"/>
      <c r="D34" s="2056"/>
      <c r="E34" s="2056"/>
      <c r="F34" s="219"/>
    </row>
    <row r="35" spans="1:6">
      <c r="A35" s="215"/>
      <c r="B35" s="215"/>
      <c r="C35" s="215"/>
      <c r="D35" s="2056"/>
      <c r="E35" s="2056"/>
      <c r="F35" s="219"/>
    </row>
    <row r="36" spans="1:6">
      <c r="A36" s="215"/>
      <c r="B36" s="215"/>
      <c r="C36" s="215"/>
      <c r="D36" s="2056"/>
      <c r="E36" s="2056"/>
      <c r="F36" s="219"/>
    </row>
    <row r="37" spans="1:6">
      <c r="A37" s="215"/>
      <c r="B37" s="215"/>
      <c r="C37" s="215"/>
      <c r="D37" s="2056"/>
      <c r="E37" s="2056"/>
      <c r="F37" s="219"/>
    </row>
    <row r="38" spans="1:6">
      <c r="A38" s="215"/>
      <c r="B38" s="215"/>
      <c r="C38" s="215"/>
      <c r="D38" s="2056"/>
      <c r="E38" s="2056"/>
      <c r="F38" s="219"/>
    </row>
    <row r="39" spans="1:6">
      <c r="A39" s="215"/>
      <c r="B39" s="215"/>
      <c r="C39" s="215"/>
      <c r="D39" s="2056"/>
      <c r="E39" s="2056"/>
      <c r="F39" s="219"/>
    </row>
    <row r="40" spans="1:6">
      <c r="A40" s="215"/>
      <c r="B40" s="215"/>
      <c r="C40" s="215"/>
      <c r="D40" s="2056"/>
      <c r="E40" s="2056"/>
      <c r="F40" s="219"/>
    </row>
    <row r="41" spans="1:6">
      <c r="A41" s="215"/>
      <c r="B41" s="215"/>
      <c r="C41" s="215"/>
      <c r="D41" s="2056"/>
      <c r="E41" s="2056"/>
      <c r="F41" s="219"/>
    </row>
    <row r="42" spans="1:6">
      <c r="A42" s="215"/>
      <c r="B42" s="215"/>
      <c r="C42" s="215"/>
      <c r="D42" s="2056"/>
      <c r="E42" s="2056"/>
      <c r="F42" s="219"/>
    </row>
    <row r="43" spans="1:6">
      <c r="A43" s="215"/>
      <c r="B43" s="215"/>
      <c r="C43" s="215"/>
      <c r="D43" s="2056"/>
      <c r="E43" s="2056"/>
      <c r="F43" s="219"/>
    </row>
    <row r="44" spans="1:6">
      <c r="A44" s="215"/>
      <c r="B44" s="215"/>
      <c r="C44" s="215"/>
      <c r="D44" s="2056"/>
      <c r="E44" s="2056"/>
      <c r="F44" s="219"/>
    </row>
    <row r="45" spans="1:6">
      <c r="A45" s="215"/>
      <c r="B45" s="215"/>
      <c r="C45" s="215"/>
      <c r="D45" s="2056"/>
      <c r="E45" s="2056"/>
      <c r="F45" s="219"/>
    </row>
    <row r="46" spans="1:6">
      <c r="A46" s="215"/>
      <c r="B46" s="215"/>
      <c r="C46" s="215"/>
      <c r="D46" s="2056"/>
      <c r="E46" s="2056"/>
      <c r="F46" s="219"/>
    </row>
    <row r="47" spans="1:6">
      <c r="A47" s="215"/>
      <c r="B47" s="215"/>
      <c r="C47" s="215"/>
      <c r="D47" s="2056"/>
      <c r="E47" s="2056"/>
      <c r="F47" s="219"/>
    </row>
    <row r="48" spans="1:6">
      <c r="A48" s="215"/>
      <c r="B48" s="215"/>
      <c r="C48" s="215"/>
      <c r="D48" s="2056"/>
      <c r="E48" s="2056"/>
      <c r="F48" s="219"/>
    </row>
    <row r="49" spans="1:6">
      <c r="A49" s="215"/>
      <c r="B49" s="215"/>
      <c r="C49" s="215"/>
      <c r="D49" s="2056"/>
      <c r="E49" s="2056"/>
      <c r="F49" s="219"/>
    </row>
    <row r="50" spans="1:6">
      <c r="A50" s="215"/>
      <c r="B50" s="215"/>
      <c r="C50" s="215"/>
      <c r="D50" s="2056"/>
      <c r="E50" s="2056"/>
      <c r="F50" s="219"/>
    </row>
    <row r="51" spans="1:6">
      <c r="A51" s="215"/>
      <c r="B51" s="215"/>
      <c r="C51" s="215"/>
      <c r="D51" s="2056"/>
      <c r="E51" s="2056"/>
      <c r="F51" s="219"/>
    </row>
    <row r="52" spans="1:6">
      <c r="A52" s="215"/>
      <c r="B52" s="215"/>
      <c r="C52" s="215"/>
      <c r="D52" s="2056"/>
      <c r="E52" s="2056"/>
      <c r="F52" s="219"/>
    </row>
    <row r="53" spans="1:6">
      <c r="A53" s="215"/>
      <c r="B53" s="215"/>
      <c r="C53" s="215"/>
      <c r="D53" s="2056"/>
      <c r="E53" s="2056"/>
      <c r="F53" s="219"/>
    </row>
    <row r="54" spans="1:6">
      <c r="A54" s="215"/>
      <c r="B54" s="215"/>
      <c r="C54" s="215"/>
      <c r="D54" s="2056"/>
      <c r="E54" s="2056"/>
      <c r="F54" s="219"/>
    </row>
    <row r="55" spans="1:6">
      <c r="A55" s="215"/>
      <c r="B55" s="215"/>
      <c r="C55" s="215"/>
      <c r="D55" s="2056"/>
      <c r="E55" s="2056"/>
      <c r="F55" s="219"/>
    </row>
    <row r="56" spans="1:6">
      <c r="A56" s="215"/>
      <c r="B56" s="215"/>
      <c r="C56" s="215"/>
      <c r="D56" s="2056"/>
      <c r="E56" s="2056"/>
      <c r="F56" s="219"/>
    </row>
    <row r="57" spans="1:6">
      <c r="A57" s="215"/>
      <c r="B57" s="215"/>
      <c r="C57" s="215"/>
      <c r="D57" s="2056"/>
      <c r="E57" s="2056"/>
      <c r="F57" s="219"/>
    </row>
    <row r="58" spans="1:6">
      <c r="A58" s="215"/>
      <c r="B58" s="215"/>
      <c r="C58" s="215"/>
      <c r="D58" s="2056"/>
      <c r="E58" s="2056"/>
      <c r="F58" s="219"/>
    </row>
    <row r="59" spans="1:6">
      <c r="A59" s="215"/>
      <c r="B59" s="215"/>
      <c r="C59" s="215"/>
      <c r="D59" s="2056"/>
      <c r="E59" s="2056"/>
      <c r="F59" s="219"/>
    </row>
    <row r="60" spans="1:6">
      <c r="A60" s="215"/>
      <c r="B60" s="215"/>
      <c r="C60" s="215"/>
      <c r="D60" s="2056"/>
      <c r="E60" s="2056"/>
      <c r="F60" s="219"/>
    </row>
    <row r="61" spans="1:6">
      <c r="A61" s="215"/>
      <c r="B61" s="215"/>
      <c r="C61" s="215"/>
      <c r="D61" s="2056"/>
      <c r="E61" s="2056"/>
      <c r="F61" s="219"/>
    </row>
    <row r="62" spans="1:6">
      <c r="A62" s="215"/>
      <c r="B62" s="215"/>
      <c r="C62" s="215"/>
      <c r="D62" s="2056"/>
      <c r="E62" s="2056"/>
      <c r="F62" s="219"/>
    </row>
    <row r="63" spans="1:6">
      <c r="A63" s="215"/>
      <c r="B63" s="215"/>
      <c r="C63" s="215"/>
      <c r="D63" s="2056"/>
      <c r="E63" s="2056"/>
      <c r="F63" s="219"/>
    </row>
    <row r="64" spans="1:6">
      <c r="A64" s="215"/>
      <c r="B64" s="215"/>
      <c r="C64" s="215"/>
      <c r="D64" s="2056"/>
      <c r="E64" s="2056"/>
      <c r="F64" s="219"/>
    </row>
    <row r="65" spans="1:6">
      <c r="A65" s="215"/>
      <c r="B65" s="215"/>
      <c r="C65" s="215"/>
      <c r="D65" s="2056"/>
      <c r="E65" s="2056"/>
      <c r="F65" s="219"/>
    </row>
    <row r="66" spans="1:6">
      <c r="A66" s="215"/>
      <c r="B66" s="215"/>
      <c r="C66" s="215"/>
      <c r="D66" s="2056"/>
      <c r="E66" s="2056"/>
      <c r="F66" s="219"/>
    </row>
    <row r="67" spans="1:6">
      <c r="A67" s="215"/>
      <c r="B67" s="215"/>
      <c r="C67" s="215"/>
      <c r="D67" s="2056"/>
      <c r="E67" s="2056"/>
      <c r="F67" s="219"/>
    </row>
    <row r="68" spans="1:6">
      <c r="A68" s="215"/>
      <c r="B68" s="215"/>
      <c r="C68" s="215"/>
      <c r="D68" s="2056"/>
      <c r="E68" s="2056"/>
      <c r="F68" s="219"/>
    </row>
    <row r="69" spans="1:6">
      <c r="A69" s="215"/>
      <c r="B69" s="215"/>
      <c r="C69" s="215"/>
      <c r="D69" s="2056"/>
      <c r="E69" s="2056"/>
      <c r="F69" s="219"/>
    </row>
    <row r="70" spans="1:6">
      <c r="A70" s="215"/>
      <c r="B70" s="215"/>
      <c r="C70" s="215"/>
      <c r="D70" s="2056"/>
      <c r="E70" s="2056"/>
      <c r="F70" s="219"/>
    </row>
    <row r="71" spans="1:6">
      <c r="A71" s="215"/>
      <c r="B71" s="215"/>
      <c r="C71" s="215"/>
      <c r="D71" s="2056"/>
      <c r="E71" s="2056"/>
      <c r="F71" s="219"/>
    </row>
    <row r="72" spans="1:6">
      <c r="A72" s="215"/>
      <c r="B72" s="215"/>
      <c r="C72" s="215"/>
      <c r="D72" s="2056"/>
      <c r="E72" s="2056"/>
      <c r="F72" s="219"/>
    </row>
    <row r="73" spans="1:6">
      <c r="A73" s="215"/>
      <c r="B73" s="215"/>
      <c r="C73" s="215"/>
      <c r="D73" s="2056"/>
      <c r="E73" s="2056"/>
      <c r="F73" s="219"/>
    </row>
    <row r="74" spans="1:6">
      <c r="A74" s="215"/>
      <c r="B74" s="215"/>
      <c r="C74" s="215"/>
      <c r="D74" s="2056"/>
      <c r="E74" s="2056"/>
      <c r="F74" s="219"/>
    </row>
    <row r="75" spans="1:6">
      <c r="A75" s="215"/>
      <c r="B75" s="215"/>
      <c r="C75" s="215"/>
      <c r="D75" s="2056"/>
      <c r="E75" s="2056"/>
      <c r="F75" s="219"/>
    </row>
    <row r="76" spans="1:6">
      <c r="A76" s="215"/>
      <c r="B76" s="215"/>
      <c r="C76" s="215"/>
      <c r="D76" s="2056"/>
      <c r="E76" s="2056"/>
      <c r="F76" s="219"/>
    </row>
    <row r="77" spans="1:6">
      <c r="A77" s="215"/>
      <c r="B77" s="215"/>
      <c r="C77" s="215"/>
      <c r="D77" s="2056"/>
      <c r="E77" s="2056"/>
      <c r="F77" s="219"/>
    </row>
    <row r="78" spans="1:6">
      <c r="A78" s="215"/>
      <c r="B78" s="215"/>
      <c r="C78" s="215"/>
      <c r="D78" s="2056"/>
      <c r="E78" s="2056"/>
      <c r="F78" s="219"/>
    </row>
    <row r="79" spans="1:6">
      <c r="A79" s="215"/>
      <c r="B79" s="215"/>
      <c r="C79" s="215"/>
      <c r="D79" s="2056"/>
      <c r="E79" s="2056"/>
      <c r="F79" s="219"/>
    </row>
    <row r="80" spans="1:6">
      <c r="A80" s="215"/>
      <c r="B80" s="215"/>
      <c r="C80" s="215"/>
      <c r="D80" s="2056"/>
      <c r="E80" s="2056"/>
      <c r="F80" s="219"/>
    </row>
    <row r="81" spans="1:6">
      <c r="A81" s="215"/>
      <c r="B81" s="215"/>
      <c r="C81" s="215"/>
      <c r="D81" s="2056"/>
      <c r="E81" s="2056"/>
      <c r="F81" s="219"/>
    </row>
    <row r="82" spans="1:6">
      <c r="A82" s="215"/>
      <c r="B82" s="215"/>
      <c r="C82" s="215"/>
      <c r="D82" s="2056"/>
      <c r="E82" s="2056"/>
      <c r="F82" s="219"/>
    </row>
    <row r="83" spans="1:6">
      <c r="A83" s="215"/>
      <c r="B83" s="215"/>
      <c r="C83" s="215"/>
      <c r="D83" s="2056"/>
      <c r="E83" s="2056"/>
      <c r="F83" s="219"/>
    </row>
    <row r="84" spans="1:6">
      <c r="A84" s="215"/>
      <c r="B84" s="215"/>
      <c r="C84" s="215"/>
      <c r="D84" s="2056"/>
      <c r="E84" s="2056"/>
      <c r="F84" s="219"/>
    </row>
    <row r="85" spans="1:6">
      <c r="A85" s="215"/>
      <c r="B85" s="215"/>
      <c r="C85" s="215"/>
      <c r="D85" s="2056"/>
      <c r="E85" s="2056"/>
      <c r="F85" s="219"/>
    </row>
    <row r="86" spans="1:6">
      <c r="A86" s="215"/>
      <c r="B86" s="215"/>
      <c r="C86" s="215"/>
      <c r="D86" s="2056"/>
      <c r="E86" s="2056"/>
      <c r="F86" s="219"/>
    </row>
    <row r="87" spans="1:6">
      <c r="A87" s="215"/>
      <c r="B87" s="215"/>
      <c r="C87" s="215"/>
      <c r="D87" s="2056"/>
      <c r="E87" s="2056"/>
      <c r="F87" s="219"/>
    </row>
    <row r="88" spans="1:6">
      <c r="A88" s="215"/>
      <c r="B88" s="215"/>
      <c r="C88" s="215"/>
      <c r="D88" s="2056"/>
      <c r="E88" s="2056"/>
      <c r="F88" s="219"/>
    </row>
    <row r="89" spans="1:6">
      <c r="A89" s="215"/>
      <c r="B89" s="215"/>
      <c r="C89" s="215"/>
      <c r="D89" s="2056"/>
      <c r="E89" s="2056"/>
      <c r="F89" s="219"/>
    </row>
    <row r="90" spans="1:6">
      <c r="A90" s="215"/>
      <c r="B90" s="215"/>
      <c r="C90" s="215"/>
      <c r="D90" s="2056"/>
      <c r="E90" s="2056"/>
      <c r="F90" s="219"/>
    </row>
    <row r="91" spans="1:6">
      <c r="A91" s="215"/>
      <c r="B91" s="215"/>
      <c r="C91" s="215"/>
      <c r="D91" s="2056"/>
      <c r="E91" s="2056"/>
      <c r="F91" s="219"/>
    </row>
    <row r="92" spans="1:6">
      <c r="A92" s="215"/>
      <c r="B92" s="215"/>
      <c r="C92" s="215"/>
      <c r="D92" s="2056"/>
      <c r="E92" s="2056"/>
      <c r="F92" s="219"/>
    </row>
    <row r="93" spans="1:6">
      <c r="A93" s="215"/>
      <c r="B93" s="215"/>
      <c r="C93" s="215"/>
      <c r="D93" s="2056"/>
      <c r="E93" s="2056"/>
      <c r="F93" s="219"/>
    </row>
    <row r="94" spans="1:6">
      <c r="A94" s="215"/>
      <c r="B94" s="215"/>
      <c r="C94" s="215"/>
      <c r="D94" s="2056"/>
      <c r="E94" s="2056"/>
      <c r="F94" s="219"/>
    </row>
    <row r="95" spans="1:6">
      <c r="A95" s="215"/>
      <c r="B95" s="215"/>
      <c r="C95" s="215"/>
      <c r="D95" s="2056"/>
      <c r="E95" s="2056"/>
      <c r="F95" s="219"/>
    </row>
    <row r="96" spans="1:6">
      <c r="A96" s="215"/>
      <c r="B96" s="215"/>
      <c r="C96" s="215"/>
      <c r="D96" s="2056"/>
      <c r="E96" s="2056"/>
      <c r="F96" s="219"/>
    </row>
    <row r="97" spans="1:6">
      <c r="A97" s="215"/>
      <c r="B97" s="215"/>
      <c r="C97" s="215"/>
      <c r="D97" s="2056"/>
      <c r="E97" s="2056"/>
      <c r="F97" s="219"/>
    </row>
    <row r="98" spans="1:6">
      <c r="A98" s="215"/>
      <c r="B98" s="215"/>
      <c r="C98" s="215"/>
      <c r="D98" s="2056"/>
      <c r="E98" s="2056"/>
      <c r="F98" s="219"/>
    </row>
    <row r="99" spans="1:6">
      <c r="A99" s="215"/>
      <c r="B99" s="215"/>
      <c r="C99" s="215"/>
      <c r="D99" s="2056"/>
      <c r="E99" s="2056"/>
      <c r="F99" s="219"/>
    </row>
    <row r="100" spans="1:6">
      <c r="A100" s="215"/>
      <c r="B100" s="215"/>
      <c r="C100" s="215"/>
      <c r="D100" s="2056"/>
      <c r="E100" s="2056"/>
      <c r="F100" s="219"/>
    </row>
    <row r="101" spans="1:6">
      <c r="A101" s="215"/>
      <c r="B101" s="215"/>
      <c r="C101" s="215"/>
      <c r="D101" s="2056"/>
      <c r="E101" s="2056"/>
      <c r="F101" s="219"/>
    </row>
    <row r="102" spans="1:6">
      <c r="A102" s="215"/>
      <c r="B102" s="215"/>
      <c r="C102" s="215"/>
      <c r="D102" s="2056"/>
      <c r="E102" s="2056"/>
      <c r="F102" s="219"/>
    </row>
    <row r="103" spans="1:6">
      <c r="A103" s="215"/>
      <c r="B103" s="215"/>
      <c r="C103" s="215"/>
      <c r="D103" s="2056"/>
      <c r="E103" s="2056"/>
      <c r="F103" s="219"/>
    </row>
    <row r="104" spans="1:6">
      <c r="A104" s="215"/>
      <c r="B104" s="215"/>
      <c r="C104" s="215"/>
      <c r="D104" s="2056"/>
      <c r="E104" s="2056"/>
      <c r="F104" s="219"/>
    </row>
    <row r="105" spans="1:6">
      <c r="A105" s="215"/>
      <c r="B105" s="215"/>
      <c r="C105" s="215"/>
      <c r="D105" s="2056"/>
      <c r="E105" s="2056"/>
      <c r="F105" s="219"/>
    </row>
    <row r="106" spans="1:6">
      <c r="A106" s="215"/>
      <c r="B106" s="215"/>
      <c r="C106" s="215"/>
      <c r="D106" s="2056"/>
      <c r="E106" s="2056"/>
      <c r="F106" s="219"/>
    </row>
    <row r="107" spans="1:6">
      <c r="A107" s="215"/>
      <c r="B107" s="215"/>
      <c r="C107" s="215"/>
      <c r="D107" s="2056"/>
      <c r="E107" s="2056"/>
      <c r="F107" s="219"/>
    </row>
    <row r="108" spans="1:6">
      <c r="A108" s="215"/>
      <c r="B108" s="215"/>
      <c r="C108" s="215"/>
      <c r="D108" s="2056"/>
      <c r="E108" s="2056"/>
      <c r="F108" s="219"/>
    </row>
    <row r="109" spans="1:6">
      <c r="A109" s="215"/>
      <c r="B109" s="215"/>
      <c r="C109" s="215"/>
      <c r="D109" s="2056"/>
      <c r="E109" s="2056"/>
      <c r="F109" s="219"/>
    </row>
    <row r="110" spans="1:6">
      <c r="A110" s="215"/>
      <c r="B110" s="215"/>
      <c r="C110" s="215"/>
      <c r="D110" s="2056"/>
      <c r="E110" s="2056"/>
      <c r="F110" s="219"/>
    </row>
    <row r="111" spans="1:6">
      <c r="A111" s="215"/>
      <c r="B111" s="215"/>
      <c r="C111" s="215"/>
      <c r="D111" s="2056"/>
      <c r="E111" s="2056"/>
      <c r="F111" s="219"/>
    </row>
    <row r="112" spans="1:6">
      <c r="A112" s="215"/>
      <c r="B112" s="215"/>
      <c r="C112" s="215"/>
      <c r="D112" s="2056"/>
      <c r="E112" s="2056"/>
      <c r="F112" s="219"/>
    </row>
    <row r="113" spans="1:6">
      <c r="A113" s="215"/>
      <c r="B113" s="215"/>
      <c r="C113" s="215"/>
      <c r="D113" s="2056"/>
      <c r="E113" s="2056"/>
      <c r="F113" s="219"/>
    </row>
    <row r="114" spans="1:6">
      <c r="A114" s="215"/>
      <c r="B114" s="215"/>
      <c r="C114" s="215"/>
      <c r="D114" s="2056"/>
      <c r="E114" s="2056"/>
      <c r="F114" s="219"/>
    </row>
    <row r="115" spans="1:6">
      <c r="A115" s="215"/>
      <c r="B115" s="215"/>
      <c r="C115" s="215"/>
      <c r="D115" s="2056"/>
      <c r="E115" s="2056"/>
      <c r="F115" s="219"/>
    </row>
    <row r="116" spans="1:6">
      <c r="A116" s="215"/>
      <c r="B116" s="215"/>
      <c r="C116" s="215"/>
      <c r="D116" s="2056"/>
      <c r="E116" s="2056"/>
      <c r="F116" s="219"/>
    </row>
    <row r="117" spans="1:6">
      <c r="A117" s="215"/>
      <c r="B117" s="215"/>
      <c r="C117" s="215"/>
      <c r="D117" s="2056"/>
      <c r="E117" s="2056"/>
      <c r="F117" s="219"/>
    </row>
    <row r="118" spans="1:6">
      <c r="A118" s="215"/>
      <c r="B118" s="215"/>
      <c r="C118" s="215"/>
      <c r="D118" s="2056"/>
      <c r="E118" s="2056"/>
      <c r="F118" s="219"/>
    </row>
    <row r="119" spans="1:6">
      <c r="A119" s="215"/>
      <c r="B119" s="215"/>
      <c r="C119" s="215"/>
      <c r="D119" s="2056"/>
      <c r="E119" s="2056"/>
      <c r="F119" s="219"/>
    </row>
    <row r="120" spans="1:6">
      <c r="A120" s="215"/>
      <c r="B120" s="215"/>
      <c r="C120" s="215"/>
      <c r="D120" s="2056"/>
      <c r="E120" s="2056"/>
      <c r="F120" s="219"/>
    </row>
    <row r="121" spans="1:6">
      <c r="A121" s="215"/>
      <c r="B121" s="215"/>
      <c r="C121" s="215"/>
      <c r="D121" s="2056"/>
      <c r="E121" s="2056"/>
      <c r="F121" s="219"/>
    </row>
    <row r="122" spans="1:6">
      <c r="A122" s="215"/>
      <c r="B122" s="215"/>
      <c r="C122" s="215"/>
      <c r="D122" s="2056"/>
      <c r="E122" s="2056"/>
      <c r="F122" s="219"/>
    </row>
    <row r="123" spans="1:6">
      <c r="A123" s="215"/>
      <c r="B123" s="215"/>
      <c r="C123" s="215"/>
      <c r="D123" s="2056"/>
      <c r="E123" s="2056"/>
      <c r="F123" s="219"/>
    </row>
    <row r="124" spans="1:6">
      <c r="A124" s="215"/>
      <c r="B124" s="215"/>
      <c r="C124" s="215"/>
      <c r="D124" s="2056"/>
      <c r="E124" s="2056"/>
      <c r="F124" s="219"/>
    </row>
    <row r="125" spans="1:6">
      <c r="A125" s="215"/>
      <c r="B125" s="215"/>
      <c r="C125" s="215"/>
      <c r="D125" s="2056"/>
      <c r="E125" s="2056"/>
      <c r="F125" s="219"/>
    </row>
    <row r="126" spans="1:6">
      <c r="A126" s="215"/>
      <c r="B126" s="215"/>
      <c r="C126" s="215"/>
      <c r="D126" s="2056"/>
      <c r="E126" s="2056"/>
      <c r="F126" s="219"/>
    </row>
    <row r="127" spans="1:6">
      <c r="A127" s="215"/>
      <c r="B127" s="215"/>
      <c r="C127" s="215"/>
      <c r="D127" s="2056"/>
      <c r="E127" s="2056"/>
      <c r="F127" s="219"/>
    </row>
    <row r="128" spans="1:6">
      <c r="A128" s="215"/>
      <c r="B128" s="215"/>
      <c r="C128" s="215"/>
      <c r="D128" s="2056"/>
      <c r="E128" s="2056"/>
      <c r="F128" s="219"/>
    </row>
    <row r="129" spans="1:6">
      <c r="A129" s="215"/>
      <c r="B129" s="215"/>
      <c r="C129" s="215"/>
      <c r="D129" s="2056"/>
      <c r="E129" s="2056"/>
      <c r="F129" s="219"/>
    </row>
    <row r="130" spans="1:6">
      <c r="A130" s="215"/>
      <c r="B130" s="215"/>
      <c r="C130" s="215"/>
      <c r="D130" s="2056"/>
      <c r="E130" s="2056"/>
      <c r="F130" s="219"/>
    </row>
    <row r="131" spans="1:6">
      <c r="A131" s="215"/>
      <c r="B131" s="215"/>
      <c r="C131" s="215"/>
      <c r="D131" s="2056"/>
      <c r="E131" s="2056"/>
      <c r="F131" s="219"/>
    </row>
    <row r="132" spans="1:6">
      <c r="A132" s="215"/>
      <c r="B132" s="215"/>
      <c r="C132" s="215"/>
      <c r="D132" s="2056"/>
      <c r="E132" s="2056"/>
      <c r="F132" s="219"/>
    </row>
    <row r="133" spans="1:6">
      <c r="A133" s="215"/>
      <c r="B133" s="215"/>
      <c r="C133" s="215"/>
      <c r="D133" s="2056"/>
      <c r="E133" s="2056"/>
      <c r="F133" s="219"/>
    </row>
    <row r="134" spans="1:6">
      <c r="A134" s="215"/>
      <c r="B134" s="215"/>
      <c r="C134" s="215"/>
      <c r="D134" s="2056"/>
      <c r="E134" s="2056"/>
      <c r="F134" s="219"/>
    </row>
    <row r="135" spans="1:6">
      <c r="A135" s="215"/>
      <c r="B135" s="215"/>
      <c r="C135" s="215"/>
      <c r="D135" s="2056"/>
      <c r="E135" s="2056"/>
      <c r="F135" s="219"/>
    </row>
    <row r="136" spans="1:6">
      <c r="A136" s="215"/>
      <c r="B136" s="215"/>
      <c r="C136" s="215"/>
      <c r="D136" s="2056"/>
      <c r="E136" s="2056"/>
      <c r="F136" s="219"/>
    </row>
    <row r="137" spans="1:6">
      <c r="A137" s="215"/>
      <c r="B137" s="215"/>
      <c r="C137" s="215"/>
      <c r="D137" s="2056"/>
      <c r="E137" s="2056"/>
      <c r="F137" s="219"/>
    </row>
    <row r="138" spans="1:6">
      <c r="A138" s="215"/>
      <c r="B138" s="215"/>
      <c r="C138" s="215"/>
      <c r="D138" s="2056"/>
      <c r="E138" s="2056"/>
      <c r="F138" s="219"/>
    </row>
    <row r="139" spans="1:6">
      <c r="A139" s="215"/>
      <c r="B139" s="215"/>
      <c r="C139" s="215"/>
      <c r="D139" s="2056"/>
      <c r="E139" s="2056"/>
      <c r="F139" s="219"/>
    </row>
    <row r="140" spans="1:6">
      <c r="A140" s="215"/>
      <c r="B140" s="215"/>
      <c r="C140" s="215"/>
      <c r="D140" s="2056"/>
      <c r="E140" s="2056"/>
      <c r="F140" s="219"/>
    </row>
    <row r="141" spans="1:6">
      <c r="A141" s="215"/>
      <c r="B141" s="215"/>
      <c r="C141" s="215"/>
      <c r="D141" s="2056"/>
      <c r="E141" s="2056"/>
      <c r="F141" s="219"/>
    </row>
    <row r="142" spans="1:6">
      <c r="A142" s="215"/>
      <c r="B142" s="215"/>
      <c r="C142" s="215"/>
      <c r="D142" s="2056"/>
      <c r="E142" s="2056"/>
      <c r="F142" s="219"/>
    </row>
    <row r="143" spans="1:6">
      <c r="A143" s="215"/>
      <c r="B143" s="215"/>
      <c r="C143" s="215"/>
      <c r="D143" s="2056"/>
      <c r="E143" s="2056"/>
      <c r="F143" s="219"/>
    </row>
    <row r="144" spans="1:6">
      <c r="A144" s="215"/>
      <c r="B144" s="215"/>
      <c r="C144" s="215"/>
      <c r="D144" s="2056"/>
      <c r="E144" s="2056"/>
      <c r="F144" s="219"/>
    </row>
    <row r="145" spans="1:6">
      <c r="A145" s="215"/>
      <c r="B145" s="215"/>
      <c r="C145" s="215"/>
      <c r="D145" s="2056"/>
      <c r="E145" s="2056"/>
      <c r="F145" s="219"/>
    </row>
    <row r="146" spans="1:6">
      <c r="A146" s="215"/>
      <c r="B146" s="215"/>
      <c r="C146" s="215"/>
      <c r="D146" s="2056"/>
      <c r="E146" s="2056"/>
      <c r="F146" s="219"/>
    </row>
    <row r="147" spans="1:6">
      <c r="A147" s="215"/>
      <c r="B147" s="215"/>
      <c r="C147" s="215"/>
      <c r="D147" s="2056"/>
      <c r="E147" s="2056"/>
      <c r="F147" s="219"/>
    </row>
    <row r="148" spans="1:6">
      <c r="A148" s="215"/>
      <c r="B148" s="215"/>
      <c r="C148" s="215"/>
      <c r="D148" s="2056"/>
      <c r="E148" s="2056"/>
      <c r="F148" s="219"/>
    </row>
    <row r="149" spans="1:6">
      <c r="A149" s="215"/>
      <c r="B149" s="215"/>
      <c r="C149" s="215"/>
      <c r="D149" s="2056"/>
      <c r="E149" s="2056"/>
      <c r="F149" s="219"/>
    </row>
    <row r="150" spans="1:6">
      <c r="A150" s="215"/>
      <c r="B150" s="215"/>
      <c r="C150" s="215"/>
      <c r="D150" s="2056"/>
      <c r="E150" s="2056"/>
      <c r="F150" s="219"/>
    </row>
    <row r="151" spans="1:6">
      <c r="A151" s="215"/>
      <c r="B151" s="215"/>
      <c r="C151" s="215"/>
      <c r="D151" s="2056"/>
      <c r="E151" s="2056"/>
      <c r="F151" s="219"/>
    </row>
    <row r="152" spans="1:6">
      <c r="A152" s="215"/>
      <c r="B152" s="215"/>
      <c r="C152" s="215"/>
      <c r="D152" s="2056"/>
      <c r="E152" s="2056"/>
      <c r="F152" s="219"/>
    </row>
    <row r="153" spans="1:6">
      <c r="A153" s="215"/>
      <c r="B153" s="215"/>
      <c r="C153" s="215"/>
      <c r="D153" s="2056"/>
      <c r="E153" s="2056"/>
      <c r="F153" s="219"/>
    </row>
    <row r="154" spans="1:6">
      <c r="A154" s="215"/>
      <c r="B154" s="215"/>
      <c r="C154" s="215"/>
      <c r="D154" s="2056"/>
      <c r="E154" s="2056"/>
      <c r="F154" s="219"/>
    </row>
    <row r="155" spans="1:6">
      <c r="A155" s="215"/>
      <c r="B155" s="215"/>
      <c r="C155" s="215"/>
      <c r="D155" s="2056"/>
      <c r="E155" s="2056"/>
      <c r="F155" s="219"/>
    </row>
    <row r="156" spans="1:6">
      <c r="A156" s="215"/>
      <c r="B156" s="215"/>
      <c r="C156" s="215"/>
      <c r="D156" s="2056"/>
      <c r="E156" s="2056"/>
      <c r="F156" s="219"/>
    </row>
    <row r="157" spans="1:6">
      <c r="A157" s="215"/>
      <c r="B157" s="215"/>
      <c r="C157" s="215"/>
      <c r="D157" s="2056"/>
      <c r="E157" s="2056"/>
      <c r="F157" s="219"/>
    </row>
    <row r="158" spans="1:6">
      <c r="A158" s="215"/>
      <c r="B158" s="215"/>
      <c r="C158" s="215"/>
      <c r="D158" s="2056"/>
      <c r="E158" s="2056"/>
      <c r="F158" s="219"/>
    </row>
    <row r="159" spans="1:6">
      <c r="A159" s="215"/>
      <c r="B159" s="215"/>
      <c r="C159" s="215"/>
      <c r="D159" s="2056"/>
      <c r="E159" s="2056"/>
      <c r="F159" s="219"/>
    </row>
    <row r="160" spans="1:6">
      <c r="A160" s="215"/>
      <c r="B160" s="215"/>
      <c r="C160" s="215"/>
      <c r="D160" s="2056"/>
      <c r="E160" s="2056"/>
      <c r="F160" s="219"/>
    </row>
    <row r="161" spans="1:6">
      <c r="A161" s="215"/>
      <c r="B161" s="215"/>
      <c r="C161" s="215"/>
      <c r="D161" s="2056"/>
      <c r="E161" s="2056"/>
      <c r="F161" s="219"/>
    </row>
    <row r="162" spans="1:6">
      <c r="A162" s="215"/>
      <c r="B162" s="215"/>
      <c r="C162" s="215"/>
      <c r="D162" s="2056"/>
      <c r="E162" s="2056"/>
      <c r="F162" s="219"/>
    </row>
    <row r="163" spans="1:6">
      <c r="A163" s="215"/>
      <c r="B163" s="215"/>
      <c r="C163" s="215"/>
      <c r="D163" s="2056"/>
      <c r="E163" s="2056"/>
      <c r="F163" s="219"/>
    </row>
    <row r="164" spans="1:6">
      <c r="A164" s="215"/>
      <c r="B164" s="215"/>
      <c r="C164" s="215"/>
      <c r="D164" s="2056"/>
      <c r="E164" s="2056"/>
      <c r="F164" s="219"/>
    </row>
    <row r="165" spans="1:6">
      <c r="A165" s="215"/>
      <c r="B165" s="215"/>
      <c r="C165" s="215"/>
      <c r="D165" s="2056"/>
      <c r="E165" s="2056"/>
      <c r="F165" s="219"/>
    </row>
    <row r="166" spans="1:6">
      <c r="A166" s="215"/>
      <c r="B166" s="215"/>
      <c r="C166" s="215"/>
      <c r="D166" s="2056"/>
      <c r="E166" s="2056"/>
      <c r="F166" s="219"/>
    </row>
    <row r="167" spans="1:6">
      <c r="A167" s="215"/>
      <c r="B167" s="215"/>
      <c r="C167" s="215"/>
      <c r="D167" s="2056"/>
      <c r="E167" s="2056"/>
      <c r="F167" s="219"/>
    </row>
    <row r="168" spans="1:6">
      <c r="A168" s="215"/>
      <c r="B168" s="215"/>
      <c r="C168" s="215"/>
      <c r="D168" s="2056"/>
      <c r="E168" s="2056"/>
      <c r="F168" s="219"/>
    </row>
    <row r="169" spans="1:6">
      <c r="A169" s="215"/>
      <c r="B169" s="215"/>
      <c r="C169" s="215"/>
      <c r="D169" s="2056"/>
      <c r="E169" s="2056"/>
      <c r="F169" s="219"/>
    </row>
    <row r="170" spans="1:6">
      <c r="A170" s="215"/>
      <c r="B170" s="215"/>
      <c r="C170" s="215"/>
      <c r="D170" s="2056"/>
      <c r="E170" s="2056"/>
      <c r="F170" s="219"/>
    </row>
    <row r="171" spans="1:6">
      <c r="A171" s="215"/>
      <c r="B171" s="215"/>
      <c r="C171" s="215"/>
      <c r="D171" s="2056"/>
      <c r="E171" s="2056"/>
      <c r="F171" s="219"/>
    </row>
    <row r="172" spans="1:6">
      <c r="A172" s="215"/>
      <c r="B172" s="215"/>
      <c r="C172" s="215"/>
      <c r="D172" s="2056"/>
      <c r="E172" s="2056"/>
      <c r="F172" s="219"/>
    </row>
    <row r="173" spans="1:6">
      <c r="A173" s="215"/>
      <c r="B173" s="215"/>
      <c r="C173" s="215"/>
      <c r="D173" s="2056"/>
      <c r="E173" s="2056"/>
      <c r="F173" s="219"/>
    </row>
    <row r="174" spans="1:6">
      <c r="A174" s="215"/>
      <c r="B174" s="215"/>
      <c r="C174" s="215"/>
      <c r="D174" s="2056"/>
      <c r="E174" s="2056"/>
      <c r="F174" s="219"/>
    </row>
    <row r="175" spans="1:6">
      <c r="A175" s="215"/>
      <c r="B175" s="215"/>
      <c r="C175" s="215"/>
      <c r="D175" s="2056"/>
      <c r="E175" s="2056"/>
      <c r="F175" s="219"/>
    </row>
    <row r="176" spans="1:6">
      <c r="A176" s="215"/>
      <c r="B176" s="215"/>
      <c r="C176" s="215"/>
      <c r="D176" s="2056"/>
      <c r="E176" s="2056"/>
      <c r="F176" s="219"/>
    </row>
    <row r="177" spans="1:6">
      <c r="A177" s="215"/>
      <c r="B177" s="215"/>
      <c r="C177" s="215"/>
      <c r="D177" s="2056"/>
      <c r="E177" s="2056"/>
      <c r="F177" s="219"/>
    </row>
    <row r="178" spans="1:6">
      <c r="A178" s="215"/>
      <c r="B178" s="215"/>
      <c r="C178" s="215"/>
      <c r="D178" s="2056"/>
      <c r="E178" s="2056"/>
      <c r="F178" s="219"/>
    </row>
    <row r="179" spans="1:6">
      <c r="A179" s="215"/>
      <c r="B179" s="215"/>
      <c r="C179" s="215"/>
      <c r="D179" s="2056"/>
      <c r="E179" s="2056"/>
      <c r="F179" s="219"/>
    </row>
    <row r="180" spans="1:6">
      <c r="A180" s="215"/>
      <c r="B180" s="215"/>
      <c r="C180" s="215"/>
      <c r="D180" s="2056"/>
      <c r="E180" s="2056"/>
      <c r="F180" s="219"/>
    </row>
    <row r="181" spans="1:6">
      <c r="A181" s="215"/>
      <c r="B181" s="215"/>
      <c r="C181" s="215"/>
      <c r="D181" s="2056"/>
      <c r="E181" s="2056"/>
      <c r="F181" s="219"/>
    </row>
    <row r="182" spans="1:6">
      <c r="A182" s="215"/>
      <c r="B182" s="215"/>
      <c r="C182" s="215"/>
      <c r="D182" s="2056"/>
      <c r="E182" s="2056"/>
      <c r="F182" s="219"/>
    </row>
    <row r="183" spans="1:6">
      <c r="A183" s="215"/>
      <c r="B183" s="215"/>
      <c r="C183" s="215"/>
      <c r="D183" s="2056"/>
      <c r="E183" s="2056"/>
      <c r="F183" s="219"/>
    </row>
    <row r="184" spans="1:6">
      <c r="A184" s="215"/>
      <c r="B184" s="215"/>
      <c r="C184" s="215"/>
      <c r="D184" s="2056"/>
      <c r="E184" s="2056"/>
      <c r="F184" s="219"/>
    </row>
    <row r="185" spans="1:6">
      <c r="A185" s="215"/>
      <c r="B185" s="215"/>
      <c r="C185" s="215"/>
      <c r="D185" s="2056"/>
      <c r="E185" s="2056"/>
      <c r="F185" s="219"/>
    </row>
    <row r="186" spans="1:6">
      <c r="A186" s="215"/>
      <c r="B186" s="215"/>
      <c r="C186" s="215"/>
      <c r="D186" s="2056"/>
      <c r="E186" s="2056"/>
      <c r="F186" s="219"/>
    </row>
    <row r="187" spans="1:6">
      <c r="A187" s="215"/>
      <c r="B187" s="215"/>
      <c r="C187" s="215"/>
      <c r="D187" s="2056"/>
      <c r="E187" s="2056"/>
      <c r="F187" s="219"/>
    </row>
    <row r="188" spans="1:6">
      <c r="A188" s="215"/>
      <c r="B188" s="215"/>
      <c r="C188" s="215"/>
      <c r="D188" s="2056"/>
      <c r="E188" s="2056"/>
      <c r="F188" s="219"/>
    </row>
    <row r="189" spans="1:6">
      <c r="A189" s="215"/>
      <c r="B189" s="215"/>
      <c r="C189" s="215"/>
      <c r="D189" s="2056"/>
      <c r="E189" s="2056"/>
      <c r="F189" s="219"/>
    </row>
    <row r="190" spans="1:6">
      <c r="A190" s="215"/>
      <c r="B190" s="215"/>
      <c r="C190" s="215"/>
      <c r="D190" s="2056"/>
      <c r="E190" s="2056"/>
      <c r="F190" s="219"/>
    </row>
    <row r="191" spans="1:6">
      <c r="A191" s="215"/>
      <c r="B191" s="215"/>
      <c r="C191" s="215"/>
      <c r="D191" s="2056"/>
      <c r="E191" s="2056"/>
      <c r="F191" s="219"/>
    </row>
    <row r="192" spans="1:6">
      <c r="A192" s="215"/>
      <c r="B192" s="215"/>
      <c r="C192" s="215"/>
      <c r="D192" s="2056"/>
      <c r="E192" s="2056"/>
      <c r="F192" s="219"/>
    </row>
    <row r="193" spans="1:6">
      <c r="A193" s="215"/>
      <c r="B193" s="215"/>
      <c r="C193" s="215"/>
      <c r="D193" s="2056"/>
      <c r="E193" s="2056"/>
      <c r="F193" s="219"/>
    </row>
    <row r="194" spans="1:6">
      <c r="A194" s="215"/>
      <c r="B194" s="215"/>
      <c r="C194" s="215"/>
      <c r="D194" s="2056"/>
      <c r="E194" s="2056"/>
      <c r="F194" s="219"/>
    </row>
    <row r="195" spans="1:6">
      <c r="A195" s="215"/>
      <c r="B195" s="215"/>
      <c r="C195" s="215"/>
      <c r="D195" s="2056"/>
      <c r="E195" s="2056"/>
      <c r="F195" s="219"/>
    </row>
    <row r="196" spans="1:6">
      <c r="A196" s="215"/>
      <c r="B196" s="215"/>
      <c r="C196" s="215"/>
      <c r="D196" s="2056"/>
      <c r="E196" s="2056"/>
      <c r="F196" s="219"/>
    </row>
    <row r="197" spans="1:6">
      <c r="A197" s="215"/>
      <c r="B197" s="215"/>
      <c r="C197" s="215"/>
      <c r="D197" s="2056"/>
      <c r="E197" s="2056"/>
      <c r="F197" s="219"/>
    </row>
    <row r="198" spans="1:6">
      <c r="A198" s="215"/>
      <c r="B198" s="215"/>
      <c r="C198" s="215"/>
      <c r="D198" s="2056"/>
      <c r="E198" s="2056"/>
      <c r="F198" s="219"/>
    </row>
    <row r="199" spans="1:6">
      <c r="A199" s="215"/>
      <c r="B199" s="215"/>
      <c r="C199" s="215"/>
      <c r="D199" s="2056"/>
      <c r="E199" s="2056"/>
      <c r="F199" s="219"/>
    </row>
    <row r="200" spans="1:6">
      <c r="A200" s="215"/>
      <c r="B200" s="215"/>
      <c r="C200" s="215"/>
      <c r="D200" s="2056"/>
      <c r="E200" s="2056"/>
      <c r="F200" s="219"/>
    </row>
    <row r="201" spans="1:6">
      <c r="A201" s="215"/>
      <c r="B201" s="215"/>
      <c r="C201" s="215"/>
      <c r="D201" s="2056"/>
      <c r="E201" s="2056"/>
      <c r="F201" s="219"/>
    </row>
    <row r="202" spans="1:6">
      <c r="A202" s="215"/>
      <c r="B202" s="215"/>
      <c r="C202" s="215"/>
      <c r="D202" s="2056"/>
      <c r="E202" s="2056"/>
      <c r="F202" s="219"/>
    </row>
    <row r="203" spans="1:6">
      <c r="A203" s="215"/>
      <c r="B203" s="215"/>
      <c r="C203" s="215"/>
      <c r="D203" s="2056"/>
      <c r="E203" s="2056"/>
      <c r="F203" s="219"/>
    </row>
    <row r="204" spans="1:6">
      <c r="A204" s="215"/>
      <c r="B204" s="215"/>
      <c r="C204" s="215"/>
      <c r="D204" s="2056"/>
      <c r="E204" s="2056"/>
      <c r="F204" s="219"/>
    </row>
    <row r="205" spans="1:6">
      <c r="A205" s="215"/>
      <c r="B205" s="215"/>
      <c r="C205" s="215"/>
      <c r="D205" s="2056"/>
      <c r="E205" s="2056"/>
      <c r="F205" s="219"/>
    </row>
    <row r="206" spans="1:6">
      <c r="A206" s="215"/>
      <c r="B206" s="215"/>
      <c r="C206" s="215"/>
      <c r="D206" s="2056"/>
      <c r="E206" s="2056"/>
      <c r="F206" s="219"/>
    </row>
    <row r="207" spans="1:6">
      <c r="A207" s="215"/>
      <c r="B207" s="215"/>
      <c r="C207" s="215"/>
      <c r="D207" s="2056"/>
      <c r="E207" s="2056"/>
      <c r="F207" s="219"/>
    </row>
    <row r="208" spans="1:6">
      <c r="A208" s="215"/>
      <c r="B208" s="215"/>
      <c r="C208" s="215"/>
      <c r="D208" s="2056"/>
      <c r="E208" s="2056"/>
      <c r="F208" s="219"/>
    </row>
    <row r="209" spans="1:6">
      <c r="A209" s="215"/>
      <c r="B209" s="215"/>
      <c r="C209" s="215"/>
      <c r="D209" s="2056"/>
      <c r="E209" s="2056"/>
      <c r="F209" s="219"/>
    </row>
    <row r="210" spans="1:6">
      <c r="A210" s="215"/>
      <c r="B210" s="215"/>
      <c r="C210" s="215"/>
      <c r="D210" s="2056"/>
      <c r="E210" s="2056"/>
      <c r="F210" s="219"/>
    </row>
    <row r="211" spans="1:6">
      <c r="A211" s="215"/>
      <c r="B211" s="215"/>
      <c r="C211" s="215"/>
      <c r="D211" s="2056"/>
      <c r="E211" s="2056"/>
      <c r="F211" s="219"/>
    </row>
    <row r="212" spans="1:6">
      <c r="A212" s="215"/>
      <c r="B212" s="215"/>
      <c r="C212" s="215"/>
      <c r="D212" s="2056"/>
      <c r="E212" s="2056"/>
      <c r="F212" s="219"/>
    </row>
    <row r="213" spans="1:6">
      <c r="A213" s="215"/>
      <c r="B213" s="215"/>
      <c r="C213" s="215"/>
      <c r="D213" s="2056"/>
      <c r="E213" s="2056"/>
      <c r="F213" s="219"/>
    </row>
    <row r="214" spans="1:6">
      <c r="A214" s="215"/>
      <c r="B214" s="215"/>
      <c r="C214" s="215"/>
      <c r="D214" s="2056"/>
      <c r="E214" s="2056"/>
      <c r="F214" s="219"/>
    </row>
    <row r="215" spans="1:6">
      <c r="A215" s="215"/>
      <c r="B215" s="215"/>
      <c r="C215" s="215"/>
      <c r="D215" s="2056"/>
      <c r="E215" s="2056"/>
      <c r="F215" s="219"/>
    </row>
    <row r="216" spans="1:6">
      <c r="A216" s="215"/>
      <c r="B216" s="215"/>
      <c r="C216" s="215"/>
      <c r="D216" s="2056"/>
      <c r="E216" s="2056"/>
      <c r="F216" s="219"/>
    </row>
    <row r="217" spans="1:6">
      <c r="A217" s="215"/>
      <c r="B217" s="215"/>
      <c r="C217" s="215"/>
      <c r="D217" s="2056"/>
      <c r="E217" s="2056"/>
      <c r="F217" s="219"/>
    </row>
    <row r="218" spans="1:6">
      <c r="A218" s="215"/>
      <c r="B218" s="215"/>
      <c r="C218" s="215"/>
      <c r="D218" s="2056"/>
      <c r="E218" s="2056"/>
      <c r="F218" s="219"/>
    </row>
    <row r="219" spans="1:6">
      <c r="A219" s="215"/>
      <c r="B219" s="215"/>
      <c r="C219" s="215"/>
      <c r="D219" s="2056"/>
      <c r="E219" s="2056"/>
      <c r="F219" s="219"/>
    </row>
    <row r="220" spans="1:6">
      <c r="A220" s="215"/>
      <c r="B220" s="215"/>
      <c r="C220" s="215"/>
      <c r="D220" s="2056"/>
      <c r="E220" s="2056"/>
      <c r="F220" s="219"/>
    </row>
    <row r="221" spans="1:6">
      <c r="A221" s="215"/>
      <c r="B221" s="215"/>
      <c r="C221" s="215"/>
      <c r="D221" s="2056"/>
      <c r="E221" s="2056"/>
      <c r="F221" s="219"/>
    </row>
    <row r="222" spans="1:6">
      <c r="A222" s="215"/>
      <c r="B222" s="215"/>
      <c r="C222" s="215"/>
      <c r="D222" s="2056"/>
      <c r="E222" s="2056"/>
      <c r="F222" s="219"/>
    </row>
    <row r="223" spans="1:6">
      <c r="A223" s="215"/>
      <c r="B223" s="215"/>
      <c r="C223" s="215"/>
      <c r="D223" s="2056"/>
      <c r="E223" s="2056"/>
      <c r="F223" s="219"/>
    </row>
    <row r="224" spans="1:6">
      <c r="A224" s="215"/>
      <c r="B224" s="215"/>
      <c r="C224" s="215"/>
      <c r="D224" s="2056"/>
      <c r="E224" s="2056"/>
      <c r="F224" s="219"/>
    </row>
    <row r="225" spans="1:6">
      <c r="A225" s="215"/>
      <c r="B225" s="215"/>
      <c r="C225" s="215"/>
      <c r="D225" s="2056"/>
      <c r="E225" s="2056"/>
      <c r="F225" s="219"/>
    </row>
    <row r="226" spans="1:6">
      <c r="A226" s="215"/>
      <c r="B226" s="215"/>
      <c r="C226" s="215"/>
      <c r="D226" s="2056"/>
      <c r="E226" s="2056"/>
      <c r="F226" s="219"/>
    </row>
    <row r="227" spans="1:6">
      <c r="A227" s="215"/>
      <c r="B227" s="215"/>
      <c r="C227" s="215"/>
      <c r="D227" s="2056"/>
      <c r="E227" s="2056"/>
      <c r="F227" s="219"/>
    </row>
    <row r="228" spans="1:6">
      <c r="A228" s="215"/>
      <c r="B228" s="215"/>
      <c r="C228" s="215"/>
      <c r="D228" s="2056"/>
      <c r="E228" s="2056"/>
      <c r="F228" s="219"/>
    </row>
    <row r="229" spans="1:6">
      <c r="A229" s="215"/>
      <c r="B229" s="215"/>
      <c r="C229" s="215"/>
      <c r="D229" s="2056"/>
      <c r="E229" s="2056"/>
      <c r="F229" s="219"/>
    </row>
    <row r="230" spans="1:6">
      <c r="A230" s="215"/>
      <c r="B230" s="215"/>
      <c r="C230" s="215"/>
      <c r="D230" s="2056"/>
      <c r="E230" s="2056"/>
      <c r="F230" s="219"/>
    </row>
    <row r="231" spans="1:6">
      <c r="A231" s="215"/>
      <c r="B231" s="215"/>
      <c r="C231" s="215"/>
      <c r="D231" s="2056"/>
      <c r="E231" s="2056"/>
      <c r="F231" s="219"/>
    </row>
    <row r="232" spans="1:6">
      <c r="A232" s="215"/>
      <c r="B232" s="215"/>
      <c r="C232" s="215"/>
      <c r="D232" s="2056"/>
      <c r="E232" s="2056"/>
      <c r="F232" s="219"/>
    </row>
    <row r="233" spans="1:6">
      <c r="A233" s="215"/>
      <c r="B233" s="215"/>
      <c r="C233" s="215"/>
      <c r="D233" s="2056"/>
      <c r="E233" s="2056"/>
      <c r="F233" s="219"/>
    </row>
    <row r="234" spans="1:6">
      <c r="A234" s="215"/>
      <c r="B234" s="215"/>
      <c r="C234" s="215"/>
      <c r="D234" s="2056"/>
      <c r="E234" s="2056"/>
      <c r="F234" s="219"/>
    </row>
    <row r="235" spans="1:6">
      <c r="A235" s="215"/>
      <c r="B235" s="215"/>
      <c r="C235" s="215"/>
      <c r="D235" s="2056"/>
      <c r="E235" s="2056"/>
      <c r="F235" s="219"/>
    </row>
    <row r="236" spans="1:6">
      <c r="A236" s="215"/>
      <c r="B236" s="215"/>
      <c r="C236" s="215"/>
      <c r="D236" s="2056"/>
      <c r="E236" s="2056"/>
      <c r="F236" s="219"/>
    </row>
    <row r="237" spans="1:6">
      <c r="A237" s="215"/>
      <c r="B237" s="215"/>
      <c r="C237" s="215"/>
      <c r="D237" s="2056"/>
      <c r="E237" s="2056"/>
      <c r="F237" s="219"/>
    </row>
    <row r="238" spans="1:6">
      <c r="A238" s="215"/>
      <c r="B238" s="215"/>
      <c r="C238" s="215"/>
      <c r="D238" s="2056"/>
      <c r="E238" s="2056"/>
      <c r="F238" s="219"/>
    </row>
    <row r="239" spans="1:6">
      <c r="A239" s="215"/>
      <c r="B239" s="215"/>
      <c r="C239" s="215"/>
      <c r="D239" s="2056"/>
      <c r="E239" s="2056"/>
      <c r="F239" s="219"/>
    </row>
    <row r="240" spans="1:6">
      <c r="A240" s="215"/>
      <c r="B240" s="215"/>
      <c r="C240" s="215"/>
      <c r="D240" s="2056"/>
      <c r="E240" s="2056"/>
      <c r="F240" s="219"/>
    </row>
    <row r="241" spans="1:6">
      <c r="A241" s="215"/>
      <c r="B241" s="215"/>
      <c r="C241" s="215"/>
      <c r="D241" s="2056"/>
      <c r="E241" s="2056"/>
      <c r="F241" s="219"/>
    </row>
    <row r="242" spans="1:6">
      <c r="A242" s="215"/>
      <c r="B242" s="215"/>
      <c r="C242" s="215"/>
      <c r="D242" s="2056"/>
      <c r="E242" s="2056"/>
      <c r="F242" s="219"/>
    </row>
    <row r="243" spans="1:6">
      <c r="A243" s="215"/>
      <c r="B243" s="215"/>
      <c r="C243" s="215"/>
      <c r="D243" s="2056"/>
      <c r="E243" s="2056"/>
      <c r="F243" s="219"/>
    </row>
    <row r="244" spans="1:6">
      <c r="A244" s="215"/>
      <c r="B244" s="215"/>
      <c r="C244" s="215"/>
      <c r="D244" s="2056"/>
      <c r="E244" s="2056"/>
      <c r="F244" s="219"/>
    </row>
    <row r="245" spans="1:6">
      <c r="A245" s="215"/>
      <c r="B245" s="215"/>
      <c r="C245" s="215"/>
      <c r="D245" s="2056"/>
      <c r="E245" s="2056"/>
      <c r="F245" s="219"/>
    </row>
    <row r="246" spans="1:6">
      <c r="A246" s="215"/>
      <c r="B246" s="215"/>
      <c r="C246" s="215"/>
      <c r="D246" s="2056"/>
      <c r="E246" s="2056"/>
      <c r="F246" s="219"/>
    </row>
    <row r="247" spans="1:6">
      <c r="A247" s="215"/>
      <c r="B247" s="215"/>
      <c r="C247" s="215"/>
      <c r="D247" s="2056"/>
      <c r="E247" s="2056"/>
      <c r="F247" s="219"/>
    </row>
    <row r="248" spans="1:6">
      <c r="A248" s="215"/>
      <c r="B248" s="215"/>
      <c r="C248" s="215"/>
      <c r="D248" s="2056"/>
      <c r="E248" s="2056"/>
      <c r="F248" s="219"/>
    </row>
    <row r="249" spans="1:6">
      <c r="A249" s="215"/>
      <c r="B249" s="215"/>
      <c r="C249" s="215"/>
      <c r="D249" s="2056"/>
      <c r="E249" s="2056"/>
      <c r="F249" s="219"/>
    </row>
    <row r="250" spans="1:6">
      <c r="A250" s="215"/>
      <c r="B250" s="215"/>
      <c r="C250" s="215"/>
      <c r="D250" s="2056"/>
      <c r="E250" s="2056"/>
      <c r="F250" s="219"/>
    </row>
    <row r="251" spans="1:6">
      <c r="A251" s="215"/>
      <c r="B251" s="215"/>
      <c r="C251" s="215"/>
      <c r="D251" s="2056"/>
      <c r="E251" s="2056"/>
      <c r="F251" s="219"/>
    </row>
    <row r="252" spans="1:6">
      <c r="A252" s="215"/>
      <c r="B252" s="215"/>
      <c r="C252" s="215"/>
      <c r="D252" s="2056"/>
      <c r="E252" s="2056"/>
      <c r="F252" s="219"/>
    </row>
    <row r="253" spans="1:6">
      <c r="A253" s="215"/>
      <c r="B253" s="215"/>
      <c r="C253" s="215"/>
      <c r="D253" s="2056"/>
      <c r="E253" s="2056"/>
      <c r="F253" s="219"/>
    </row>
    <row r="254" spans="1:6">
      <c r="A254" s="215"/>
      <c r="B254" s="215"/>
      <c r="C254" s="215"/>
      <c r="D254" s="2056"/>
      <c r="E254" s="2056"/>
      <c r="F254" s="219"/>
    </row>
    <row r="255" spans="1:6">
      <c r="A255" s="215"/>
      <c r="B255" s="215"/>
      <c r="C255" s="215"/>
      <c r="D255" s="2056"/>
      <c r="E255" s="2056"/>
      <c r="F255" s="219"/>
    </row>
    <row r="256" spans="1:6">
      <c r="A256" s="215"/>
      <c r="B256" s="215"/>
      <c r="C256" s="215"/>
      <c r="D256" s="2056"/>
      <c r="E256" s="2056"/>
      <c r="F256" s="219"/>
    </row>
    <row r="257" spans="1:6">
      <c r="A257" s="215"/>
      <c r="B257" s="215"/>
      <c r="C257" s="215"/>
      <c r="D257" s="2056"/>
      <c r="E257" s="2056"/>
      <c r="F257" s="219"/>
    </row>
    <row r="258" spans="1:6">
      <c r="A258" s="215"/>
      <c r="B258" s="215"/>
      <c r="C258" s="215"/>
      <c r="D258" s="2056"/>
      <c r="E258" s="2056"/>
      <c r="F258" s="219"/>
    </row>
    <row r="259" spans="1:6">
      <c r="A259" s="215"/>
      <c r="B259" s="215"/>
      <c r="C259" s="215"/>
      <c r="D259" s="2056"/>
      <c r="E259" s="2056"/>
      <c r="F259" s="219"/>
    </row>
    <row r="260" spans="1:6">
      <c r="A260" s="215"/>
      <c r="B260" s="215"/>
      <c r="C260" s="215"/>
      <c r="D260" s="2056"/>
      <c r="E260" s="2056"/>
      <c r="F260" s="219"/>
    </row>
    <row r="261" spans="1:6">
      <c r="A261" s="215"/>
      <c r="B261" s="215"/>
      <c r="C261" s="215"/>
      <c r="D261" s="2056"/>
      <c r="E261" s="2056"/>
      <c r="F261" s="219"/>
    </row>
    <row r="262" spans="1:6">
      <c r="A262" s="215"/>
      <c r="B262" s="215"/>
      <c r="C262" s="215"/>
      <c r="D262" s="2056"/>
      <c r="E262" s="2056"/>
      <c r="F262" s="219"/>
    </row>
    <row r="263" spans="1:6">
      <c r="A263" s="215"/>
      <c r="B263" s="215"/>
      <c r="C263" s="215"/>
      <c r="D263" s="2056"/>
      <c r="E263" s="2056"/>
      <c r="F263" s="219"/>
    </row>
    <row r="264" spans="1:6">
      <c r="A264" s="215"/>
      <c r="B264" s="215"/>
      <c r="C264" s="215"/>
      <c r="D264" s="2056"/>
      <c r="E264" s="2056"/>
      <c r="F264" s="219"/>
    </row>
    <row r="265" spans="1:6">
      <c r="A265" s="215"/>
      <c r="B265" s="215"/>
      <c r="C265" s="215"/>
      <c r="D265" s="2056"/>
      <c r="E265" s="2056"/>
      <c r="F265" s="219"/>
    </row>
    <row r="266" spans="1:6">
      <c r="A266" s="215"/>
      <c r="B266" s="215"/>
      <c r="C266" s="215"/>
      <c r="D266" s="2056"/>
      <c r="E266" s="2056"/>
      <c r="F266" s="219"/>
    </row>
    <row r="267" spans="1:6">
      <c r="A267" s="215"/>
      <c r="B267" s="215"/>
      <c r="C267" s="215"/>
      <c r="D267" s="2056"/>
      <c r="E267" s="2056"/>
      <c r="F267" s="219"/>
    </row>
    <row r="268" spans="1:6">
      <c r="A268" s="215"/>
      <c r="B268" s="215"/>
      <c r="C268" s="215"/>
      <c r="D268" s="2056"/>
      <c r="E268" s="2056"/>
      <c r="F268" s="219"/>
    </row>
    <row r="269" spans="1:6">
      <c r="A269" s="215"/>
      <c r="B269" s="215"/>
      <c r="C269" s="215"/>
      <c r="D269" s="2056"/>
      <c r="E269" s="2056"/>
      <c r="F269" s="219"/>
    </row>
    <row r="270" spans="1:6">
      <c r="A270" s="215"/>
      <c r="B270" s="215"/>
      <c r="C270" s="215"/>
      <c r="D270" s="2056"/>
      <c r="E270" s="2056"/>
      <c r="F270" s="219"/>
    </row>
    <row r="271" spans="1:6">
      <c r="A271" s="215"/>
      <c r="B271" s="215"/>
      <c r="C271" s="215"/>
      <c r="D271" s="2056"/>
      <c r="E271" s="2056"/>
      <c r="F271" s="219"/>
    </row>
    <row r="272" spans="1:6">
      <c r="A272" s="215"/>
      <c r="B272" s="215"/>
      <c r="C272" s="215"/>
      <c r="D272" s="2056"/>
      <c r="E272" s="2056"/>
      <c r="F272" s="219"/>
    </row>
    <row r="273" spans="1:6">
      <c r="A273" s="215"/>
      <c r="B273" s="215"/>
      <c r="C273" s="215"/>
      <c r="D273" s="2056"/>
      <c r="E273" s="2056"/>
      <c r="F273" s="219"/>
    </row>
    <row r="274" spans="1:6">
      <c r="A274" s="215"/>
      <c r="B274" s="215"/>
      <c r="C274" s="215"/>
      <c r="D274" s="2056"/>
      <c r="E274" s="2056"/>
      <c r="F274" s="219"/>
    </row>
    <row r="275" spans="1:6">
      <c r="A275" s="215"/>
      <c r="B275" s="215"/>
      <c r="C275" s="215"/>
      <c r="D275" s="2056"/>
      <c r="E275" s="2056"/>
      <c r="F275" s="219"/>
    </row>
    <row r="276" spans="1:6">
      <c r="A276" s="215"/>
      <c r="B276" s="219"/>
      <c r="F276" s="219"/>
    </row>
    <row r="277" spans="1:6">
      <c r="A277" s="215"/>
      <c r="B277" s="219"/>
      <c r="F277" s="219"/>
    </row>
    <row r="278" spans="1:6">
      <c r="A278" s="219"/>
      <c r="B278" s="219"/>
      <c r="F278" s="219"/>
    </row>
    <row r="279" spans="1:6">
      <c r="A279" s="219"/>
      <c r="B279" s="219"/>
      <c r="F279" s="219"/>
    </row>
    <row r="280" spans="1:6">
      <c r="A280" s="219"/>
      <c r="B280" s="219"/>
      <c r="F280" s="219"/>
    </row>
    <row r="281" spans="1:6">
      <c r="A281" s="219"/>
      <c r="B281" s="219"/>
      <c r="F281" s="219"/>
    </row>
    <row r="282" spans="1:6">
      <c r="A282" s="219"/>
      <c r="B282" s="219"/>
      <c r="F282" s="219"/>
    </row>
    <row r="283" spans="1:6">
      <c r="A283" s="219"/>
      <c r="B283" s="219"/>
      <c r="F283" s="219"/>
    </row>
    <row r="284" spans="1:6">
      <c r="A284" s="219"/>
      <c r="B284" s="219"/>
      <c r="F284" s="219"/>
    </row>
    <row r="285" spans="1:6">
      <c r="A285" s="219"/>
      <c r="B285" s="219"/>
      <c r="F285" s="219"/>
    </row>
    <row r="286" spans="1:6">
      <c r="A286" s="219"/>
      <c r="B286" s="219"/>
      <c r="F286" s="219"/>
    </row>
    <row r="287" spans="1:6">
      <c r="A287" s="219"/>
    </row>
    <row r="288" spans="1:6">
      <c r="A288" s="219"/>
    </row>
  </sheetData>
  <mergeCells count="27">
    <mergeCell ref="A1:AM1"/>
    <mergeCell ref="A2:AM2"/>
    <mergeCell ref="A4:A6"/>
    <mergeCell ref="B4:B6"/>
    <mergeCell ref="C4:C6"/>
    <mergeCell ref="D4:D6"/>
    <mergeCell ref="E4:E6"/>
    <mergeCell ref="F4:F6"/>
    <mergeCell ref="G4:G6"/>
    <mergeCell ref="H4:H6"/>
    <mergeCell ref="I4:J5"/>
    <mergeCell ref="K4:K6"/>
    <mergeCell ref="L4:L6"/>
    <mergeCell ref="M4:O5"/>
    <mergeCell ref="AM4:AM6"/>
    <mergeCell ref="AK3:AL3"/>
    <mergeCell ref="P4:S4"/>
    <mergeCell ref="T4:U5"/>
    <mergeCell ref="V4:W5"/>
    <mergeCell ref="X4:Y5"/>
    <mergeCell ref="Z4:AB5"/>
    <mergeCell ref="AL4:AL6"/>
    <mergeCell ref="AC4:AE5"/>
    <mergeCell ref="AF4:AH5"/>
    <mergeCell ref="AI4:AI6"/>
    <mergeCell ref="AJ4:AJ6"/>
    <mergeCell ref="AK4:AK6"/>
  </mergeCells>
  <printOptions horizontalCentered="1"/>
  <pageMargins left="0.39370078740157483" right="0.19685039370078741" top="0.51181102362204722" bottom="0.51181102362204722" header="0.51181102362204722" footer="0.51181102362204722"/>
  <pageSetup paperSize="9" scale="55" firstPageNumber="10" fitToWidth="0" fitToHeight="0" orientation="landscape" useFirstPageNumber="1" r:id="rId1"/>
  <headerFooter alignWithMargins="0">
    <oddHeader>&amp;R{&amp;P}</oddHeader>
  </headerFooter>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0">
    <tabColor rgb="FF002060"/>
  </sheetPr>
  <dimension ref="A1:AM305"/>
  <sheetViews>
    <sheetView zoomScaleNormal="100" zoomScaleSheetLayoutView="100" workbookViewId="0">
      <pane xSplit="3" ySplit="7" topLeftCell="N8" activePane="bottomRight" state="frozen"/>
      <selection activeCell="B13" sqref="B13"/>
      <selection pane="topRight" activeCell="B13" sqref="B13"/>
      <selection pane="bottomLeft" activeCell="B13" sqref="B13"/>
      <selection pane="bottomRight" activeCell="B13" sqref="B13"/>
    </sheetView>
  </sheetViews>
  <sheetFormatPr defaultColWidth="8" defaultRowHeight="15.75"/>
  <cols>
    <col min="1" max="1" width="5.375" style="114" customWidth="1"/>
    <col min="2" max="2" width="10.625" style="114" customWidth="1"/>
    <col min="3" max="3" width="32.125" style="118" customWidth="1"/>
    <col min="4" max="4" width="10.375" style="114" customWidth="1"/>
    <col min="5" max="5" width="9.25" style="114" customWidth="1"/>
    <col min="6" max="6" width="9.375" style="114" customWidth="1"/>
    <col min="7" max="7" width="9.375" style="118" customWidth="1"/>
    <col min="8" max="8" width="9.125" style="118" customWidth="1"/>
    <col min="9" max="9" width="8.375" style="118" customWidth="1"/>
    <col min="10" max="10" width="6.5" style="118" customWidth="1"/>
    <col min="11" max="11" width="9.875" style="118" customWidth="1"/>
    <col min="12" max="12" width="9.625" style="118" customWidth="1"/>
    <col min="13" max="13" width="8" style="118" customWidth="1"/>
    <col min="14" max="15" width="8.125" style="118" customWidth="1"/>
    <col min="16" max="25" width="8.125" style="118" hidden="1" customWidth="1"/>
    <col min="26" max="34" width="8.125" style="118" customWidth="1"/>
    <col min="35" max="35" width="8.125" style="118" hidden="1" customWidth="1"/>
    <col min="36" max="38" width="8.125" style="118" customWidth="1"/>
    <col min="39" max="39" width="6.875" style="118" customWidth="1"/>
    <col min="40" max="16384" width="8" style="118"/>
  </cols>
  <sheetData>
    <row r="1" spans="1:39" ht="27">
      <c r="A1" s="3073" t="s">
        <v>8</v>
      </c>
      <c r="B1" s="3073"/>
      <c r="C1" s="3073"/>
      <c r="D1" s="3073"/>
      <c r="E1" s="3073"/>
      <c r="F1" s="3073"/>
      <c r="G1" s="3073"/>
      <c r="H1" s="3073"/>
      <c r="I1" s="3073"/>
      <c r="J1" s="3073"/>
      <c r="K1" s="3073"/>
      <c r="L1" s="3073"/>
      <c r="M1" s="3073"/>
      <c r="N1" s="3073"/>
      <c r="O1" s="3073"/>
      <c r="P1" s="3073"/>
      <c r="Q1" s="3073"/>
      <c r="R1" s="3073"/>
      <c r="S1" s="3073"/>
      <c r="T1" s="3073"/>
      <c r="U1" s="3073"/>
      <c r="V1" s="3073"/>
      <c r="W1" s="3073"/>
      <c r="X1" s="3073"/>
      <c r="Y1" s="3073"/>
      <c r="Z1" s="3073"/>
      <c r="AA1" s="3073"/>
      <c r="AB1" s="3073"/>
      <c r="AC1" s="3073"/>
      <c r="AD1" s="3073"/>
      <c r="AE1" s="3073"/>
      <c r="AF1" s="3073"/>
      <c r="AG1" s="3073"/>
      <c r="AH1" s="3073"/>
      <c r="AI1" s="3073"/>
      <c r="AJ1" s="3073"/>
      <c r="AK1" s="3073"/>
      <c r="AL1" s="3073"/>
      <c r="AM1" s="3073"/>
    </row>
    <row r="2" spans="1:39" s="113" customFormat="1" ht="25.5">
      <c r="A2" s="3074" t="s">
        <v>7233</v>
      </c>
      <c r="B2" s="3074"/>
      <c r="C2" s="3074"/>
      <c r="D2" s="3074"/>
      <c r="E2" s="3074"/>
      <c r="F2" s="3074"/>
      <c r="G2" s="3074"/>
      <c r="H2" s="3074"/>
      <c r="I2" s="3074"/>
      <c r="J2" s="3074"/>
      <c r="K2" s="3074"/>
      <c r="L2" s="3074"/>
      <c r="M2" s="3074"/>
      <c r="N2" s="3074"/>
      <c r="O2" s="3074"/>
      <c r="P2" s="3074"/>
      <c r="Q2" s="3074"/>
      <c r="R2" s="3074"/>
      <c r="S2" s="3074"/>
      <c r="T2" s="3074"/>
      <c r="U2" s="3074"/>
      <c r="V2" s="3074"/>
      <c r="W2" s="3074"/>
      <c r="X2" s="3074"/>
      <c r="Y2" s="3074"/>
      <c r="Z2" s="3074"/>
      <c r="AA2" s="3074"/>
      <c r="AB2" s="3074"/>
      <c r="AC2" s="3074"/>
      <c r="AD2" s="3074"/>
      <c r="AE2" s="3074"/>
      <c r="AF2" s="3074"/>
      <c r="AG2" s="3074"/>
      <c r="AH2" s="3074"/>
      <c r="AI2" s="3074"/>
      <c r="AJ2" s="3074"/>
      <c r="AK2" s="3074"/>
      <c r="AL2" s="3074"/>
      <c r="AM2" s="3074"/>
    </row>
    <row r="3" spans="1:39" ht="15.75" customHeight="1">
      <c r="A3" s="153"/>
      <c r="B3" s="153"/>
      <c r="C3" s="153"/>
      <c r="D3" s="154"/>
      <c r="E3" s="153"/>
      <c r="F3" s="153"/>
      <c r="G3" s="153"/>
      <c r="H3" s="153"/>
      <c r="I3" s="153"/>
      <c r="J3" s="153"/>
      <c r="K3" s="153"/>
      <c r="L3" s="153"/>
      <c r="M3" s="153"/>
      <c r="N3" s="153"/>
      <c r="O3" s="153"/>
      <c r="P3" s="4"/>
      <c r="Q3" s="4"/>
      <c r="R3" s="4"/>
      <c r="S3" s="4"/>
      <c r="T3" s="4"/>
      <c r="U3" s="4"/>
      <c r="V3" s="4"/>
      <c r="W3" s="4"/>
      <c r="X3" s="4"/>
      <c r="Y3" s="4"/>
      <c r="Z3" s="4"/>
      <c r="AA3" s="4"/>
      <c r="AB3" s="4"/>
      <c r="AC3" s="4"/>
      <c r="AD3" s="4"/>
      <c r="AE3" s="4"/>
      <c r="AF3" s="4"/>
      <c r="AG3" s="4"/>
      <c r="AH3" s="4"/>
      <c r="AI3" s="4"/>
      <c r="AJ3" s="4"/>
      <c r="AK3" s="3024" t="s">
        <v>9121</v>
      </c>
      <c r="AL3" s="3024"/>
      <c r="AM3" s="153"/>
    </row>
    <row r="4" spans="1:39" ht="25.15" customHeight="1">
      <c r="A4" s="3155" t="s">
        <v>2255</v>
      </c>
      <c r="B4" s="3155" t="s">
        <v>11</v>
      </c>
      <c r="C4" s="3155" t="s">
        <v>12</v>
      </c>
      <c r="D4" s="3155" t="s">
        <v>13</v>
      </c>
      <c r="E4" s="3158" t="s">
        <v>2256</v>
      </c>
      <c r="F4" s="3155" t="s">
        <v>14</v>
      </c>
      <c r="G4" s="3164" t="s">
        <v>15</v>
      </c>
      <c r="H4" s="3164" t="s">
        <v>7234</v>
      </c>
      <c r="I4" s="3369" t="s">
        <v>7235</v>
      </c>
      <c r="J4" s="3370"/>
      <c r="K4" s="3369" t="s">
        <v>7236</v>
      </c>
      <c r="L4" s="3164" t="s">
        <v>306</v>
      </c>
      <c r="M4" s="3374" t="s">
        <v>116</v>
      </c>
      <c r="N4" s="3374"/>
      <c r="O4" s="3375"/>
      <c r="P4" s="3028" t="s">
        <v>9118</v>
      </c>
      <c r="Q4" s="3029"/>
      <c r="R4" s="3029"/>
      <c r="S4" s="3030"/>
      <c r="T4" s="3031" t="s">
        <v>9107</v>
      </c>
      <c r="U4" s="3032"/>
      <c r="V4" s="3031" t="s">
        <v>9108</v>
      </c>
      <c r="W4" s="3032"/>
      <c r="X4" s="3031" t="s">
        <v>9109</v>
      </c>
      <c r="Y4" s="3032"/>
      <c r="Z4" s="3035" t="s">
        <v>9119</v>
      </c>
      <c r="AA4" s="3036"/>
      <c r="AB4" s="3037"/>
      <c r="AC4" s="3035" t="s">
        <v>9120</v>
      </c>
      <c r="AD4" s="3036"/>
      <c r="AE4" s="3037"/>
      <c r="AF4" s="3041" t="s">
        <v>9110</v>
      </c>
      <c r="AG4" s="3042"/>
      <c r="AH4" s="3043"/>
      <c r="AI4" s="3025" t="s">
        <v>9111</v>
      </c>
      <c r="AJ4" s="3025" t="s">
        <v>9112</v>
      </c>
      <c r="AK4" s="3025" t="s">
        <v>9113</v>
      </c>
      <c r="AL4" s="3025" t="s">
        <v>9114</v>
      </c>
      <c r="AM4" s="3164" t="s">
        <v>7237</v>
      </c>
    </row>
    <row r="5" spans="1:39" ht="22.15" customHeight="1">
      <c r="A5" s="3156"/>
      <c r="B5" s="3156"/>
      <c r="C5" s="3156"/>
      <c r="D5" s="3156"/>
      <c r="E5" s="3159"/>
      <c r="F5" s="3156"/>
      <c r="G5" s="3165"/>
      <c r="H5" s="3165"/>
      <c r="I5" s="3371"/>
      <c r="J5" s="3372"/>
      <c r="K5" s="3373"/>
      <c r="L5" s="3165"/>
      <c r="M5" s="3376"/>
      <c r="N5" s="3376"/>
      <c r="O5" s="3377"/>
      <c r="P5" s="2289" t="s">
        <v>2</v>
      </c>
      <c r="Q5" s="2289" t="s">
        <v>2</v>
      </c>
      <c r="R5" s="2290" t="s">
        <v>3</v>
      </c>
      <c r="S5" s="2290" t="s">
        <v>3</v>
      </c>
      <c r="T5" s="3033"/>
      <c r="U5" s="3034"/>
      <c r="V5" s="3033"/>
      <c r="W5" s="3034"/>
      <c r="X5" s="3033"/>
      <c r="Y5" s="3034"/>
      <c r="Z5" s="3038"/>
      <c r="AA5" s="3039"/>
      <c r="AB5" s="3040"/>
      <c r="AC5" s="3038"/>
      <c r="AD5" s="3039"/>
      <c r="AE5" s="3040"/>
      <c r="AF5" s="3044"/>
      <c r="AG5" s="3045"/>
      <c r="AH5" s="3046"/>
      <c r="AI5" s="3026"/>
      <c r="AJ5" s="3026"/>
      <c r="AK5" s="3026"/>
      <c r="AL5" s="3026"/>
      <c r="AM5" s="3165"/>
    </row>
    <row r="6" spans="1:39" ht="24" customHeight="1">
      <c r="A6" s="3157"/>
      <c r="B6" s="3157"/>
      <c r="C6" s="3157"/>
      <c r="D6" s="3157"/>
      <c r="E6" s="3160"/>
      <c r="F6" s="3157"/>
      <c r="G6" s="3166"/>
      <c r="H6" s="3166"/>
      <c r="I6" s="2058" t="s">
        <v>1</v>
      </c>
      <c r="J6" s="2059" t="s">
        <v>17</v>
      </c>
      <c r="K6" s="3371"/>
      <c r="L6" s="3166"/>
      <c r="M6" s="2060" t="s">
        <v>2</v>
      </c>
      <c r="N6" s="2061" t="s">
        <v>3</v>
      </c>
      <c r="O6" s="2061" t="s">
        <v>1</v>
      </c>
      <c r="P6" s="2289" t="s">
        <v>9115</v>
      </c>
      <c r="Q6" s="2290" t="s">
        <v>9116</v>
      </c>
      <c r="R6" s="2289" t="s">
        <v>9115</v>
      </c>
      <c r="S6" s="2290" t="s">
        <v>9116</v>
      </c>
      <c r="T6" s="2289" t="s">
        <v>2</v>
      </c>
      <c r="U6" s="2290" t="s">
        <v>3</v>
      </c>
      <c r="V6" s="2289" t="s">
        <v>2</v>
      </c>
      <c r="W6" s="2290" t="s">
        <v>3</v>
      </c>
      <c r="X6" s="2289" t="s">
        <v>2</v>
      </c>
      <c r="Y6" s="2290" t="s">
        <v>3</v>
      </c>
      <c r="Z6" s="2289" t="s">
        <v>2</v>
      </c>
      <c r="AA6" s="2290" t="s">
        <v>3</v>
      </c>
      <c r="AB6" s="2290" t="s">
        <v>1</v>
      </c>
      <c r="AC6" s="2289" t="s">
        <v>2</v>
      </c>
      <c r="AD6" s="2290" t="s">
        <v>3</v>
      </c>
      <c r="AE6" s="2290" t="s">
        <v>1</v>
      </c>
      <c r="AF6" s="2291" t="s">
        <v>9117</v>
      </c>
      <c r="AG6" s="2291" t="s">
        <v>3</v>
      </c>
      <c r="AH6" s="2291" t="s">
        <v>1</v>
      </c>
      <c r="AI6" s="3027"/>
      <c r="AJ6" s="3027"/>
      <c r="AK6" s="3027"/>
      <c r="AL6" s="3027"/>
      <c r="AM6" s="3166"/>
    </row>
    <row r="7" spans="1:39" ht="15.75" customHeight="1">
      <c r="A7" s="629">
        <v>1</v>
      </c>
      <c r="B7" s="651">
        <v>2</v>
      </c>
      <c r="C7" s="629">
        <v>3</v>
      </c>
      <c r="D7" s="629">
        <v>4</v>
      </c>
      <c r="E7" s="652">
        <v>5</v>
      </c>
      <c r="F7" s="2062">
        <v>6</v>
      </c>
      <c r="G7" s="2062">
        <v>7</v>
      </c>
      <c r="H7" s="2063">
        <v>8</v>
      </c>
      <c r="I7" s="2064">
        <v>9</v>
      </c>
      <c r="J7" s="2062">
        <v>10</v>
      </c>
      <c r="K7" s="2064">
        <v>11</v>
      </c>
      <c r="L7" s="2064">
        <v>12</v>
      </c>
      <c r="M7" s="2064">
        <v>13</v>
      </c>
      <c r="N7" s="2064">
        <v>14</v>
      </c>
      <c r="O7" s="2064">
        <v>15</v>
      </c>
      <c r="P7" s="2292">
        <v>16</v>
      </c>
      <c r="Q7" s="2292">
        <v>17</v>
      </c>
      <c r="R7" s="2292">
        <v>18</v>
      </c>
      <c r="S7" s="2292">
        <v>19</v>
      </c>
      <c r="T7" s="2292">
        <v>20</v>
      </c>
      <c r="U7" s="2292">
        <v>21</v>
      </c>
      <c r="V7" s="2292">
        <v>22</v>
      </c>
      <c r="W7" s="2292">
        <v>23</v>
      </c>
      <c r="X7" s="2292">
        <v>24</v>
      </c>
      <c r="Y7" s="2292">
        <v>25</v>
      </c>
      <c r="Z7" s="2292">
        <v>10</v>
      </c>
      <c r="AA7" s="2292">
        <v>11</v>
      </c>
      <c r="AB7" s="2292">
        <v>12</v>
      </c>
      <c r="AC7" s="2292">
        <v>9</v>
      </c>
      <c r="AD7" s="2292">
        <v>10</v>
      </c>
      <c r="AE7" s="2292">
        <v>11</v>
      </c>
      <c r="AF7" s="2292">
        <v>12</v>
      </c>
      <c r="AG7" s="2292">
        <v>13</v>
      </c>
      <c r="AH7" s="2292">
        <v>14</v>
      </c>
      <c r="AI7" s="2292">
        <v>15</v>
      </c>
      <c r="AJ7" s="2292">
        <v>15</v>
      </c>
      <c r="AK7" s="2292">
        <v>16</v>
      </c>
      <c r="AL7" s="2292">
        <v>17</v>
      </c>
      <c r="AM7" s="2064">
        <v>16</v>
      </c>
    </row>
    <row r="8" spans="1:39" ht="11.25" customHeight="1">
      <c r="C8" s="114"/>
      <c r="G8" s="114"/>
      <c r="H8" s="114"/>
      <c r="I8" s="114"/>
      <c r="J8" s="114"/>
      <c r="K8" s="114"/>
      <c r="L8" s="114"/>
      <c r="M8" s="114"/>
      <c r="N8" s="114"/>
      <c r="O8" s="114"/>
      <c r="P8" s="114"/>
      <c r="Q8" s="114"/>
      <c r="R8" s="114"/>
      <c r="S8" s="114"/>
      <c r="T8" s="114"/>
      <c r="U8" s="114"/>
      <c r="V8" s="114"/>
      <c r="W8" s="114"/>
      <c r="X8" s="114"/>
      <c r="Y8" s="114"/>
      <c r="Z8" s="114"/>
      <c r="AA8" s="114"/>
      <c r="AB8" s="114"/>
      <c r="AC8" s="114"/>
      <c r="AD8" s="114"/>
      <c r="AE8" s="114"/>
      <c r="AF8" s="114"/>
      <c r="AG8" s="114"/>
      <c r="AH8" s="114"/>
      <c r="AI8" s="114"/>
      <c r="AJ8" s="114"/>
      <c r="AK8" s="114"/>
      <c r="AL8" s="114"/>
      <c r="AM8" s="114"/>
    </row>
    <row r="9" spans="1:39">
      <c r="C9" s="210" t="s">
        <v>7238</v>
      </c>
      <c r="G9" s="114"/>
      <c r="H9" s="114"/>
      <c r="I9" s="114"/>
      <c r="J9" s="114"/>
      <c r="K9" s="114"/>
      <c r="L9" s="114"/>
      <c r="M9" s="114"/>
      <c r="N9" s="114"/>
      <c r="O9" s="114"/>
      <c r="P9" s="114"/>
      <c r="Q9" s="114"/>
      <c r="R9" s="114"/>
      <c r="S9" s="114"/>
      <c r="T9" s="114"/>
      <c r="U9" s="114"/>
      <c r="V9" s="114"/>
      <c r="W9" s="114"/>
      <c r="X9" s="114"/>
      <c r="Y9" s="114"/>
      <c r="Z9" s="114"/>
      <c r="AA9" s="114"/>
      <c r="AB9" s="114"/>
      <c r="AC9" s="114"/>
      <c r="AD9" s="114"/>
      <c r="AE9" s="114"/>
      <c r="AF9" s="114"/>
      <c r="AG9" s="114"/>
      <c r="AH9" s="114"/>
      <c r="AI9" s="114"/>
      <c r="AJ9" s="114"/>
      <c r="AK9" s="114"/>
      <c r="AL9" s="114"/>
      <c r="AM9" s="114"/>
    </row>
    <row r="10" spans="1:39">
      <c r="C10" s="127" t="s">
        <v>1620</v>
      </c>
      <c r="G10" s="128"/>
      <c r="H10" s="128"/>
      <c r="I10" s="128"/>
      <c r="J10" s="128"/>
      <c r="K10" s="128"/>
      <c r="L10" s="128"/>
      <c r="M10" s="128"/>
      <c r="N10" s="128"/>
      <c r="O10" s="128"/>
      <c r="P10" s="128"/>
      <c r="Q10" s="128"/>
      <c r="R10" s="128"/>
      <c r="S10" s="128"/>
      <c r="T10" s="128"/>
      <c r="U10" s="128"/>
      <c r="V10" s="128"/>
      <c r="W10" s="128"/>
      <c r="X10" s="128"/>
      <c r="Y10" s="128"/>
      <c r="Z10" s="128"/>
      <c r="AA10" s="128"/>
      <c r="AB10" s="128"/>
      <c r="AC10" s="128"/>
      <c r="AD10" s="128"/>
      <c r="AE10" s="128"/>
      <c r="AF10" s="128"/>
      <c r="AG10" s="128"/>
      <c r="AH10" s="128"/>
      <c r="AI10" s="128"/>
      <c r="AJ10" s="128"/>
      <c r="AK10" s="128"/>
      <c r="AL10" s="128"/>
      <c r="AM10" s="128"/>
    </row>
    <row r="11" spans="1:39" ht="12.95" customHeight="1">
      <c r="C11" s="114"/>
      <c r="G11" s="128"/>
      <c r="H11" s="128"/>
      <c r="I11" s="128"/>
      <c r="J11" s="128"/>
      <c r="K11" s="128"/>
      <c r="L11" s="128"/>
      <c r="M11" s="128"/>
      <c r="N11" s="128"/>
      <c r="O11" s="128"/>
      <c r="P11" s="128"/>
      <c r="Q11" s="128"/>
      <c r="R11" s="128"/>
      <c r="S11" s="128"/>
      <c r="T11" s="128"/>
      <c r="U11" s="128"/>
      <c r="V11" s="128"/>
      <c r="W11" s="128"/>
      <c r="X11" s="128"/>
      <c r="Y11" s="128"/>
      <c r="Z11" s="128"/>
      <c r="AA11" s="128"/>
      <c r="AB11" s="128"/>
      <c r="AC11" s="128"/>
      <c r="AD11" s="128"/>
      <c r="AE11" s="128"/>
      <c r="AF11" s="128"/>
      <c r="AG11" s="128"/>
      <c r="AH11" s="128"/>
      <c r="AI11" s="128"/>
      <c r="AJ11" s="128"/>
      <c r="AK11" s="128"/>
      <c r="AL11" s="128"/>
      <c r="AM11" s="128"/>
    </row>
    <row r="12" spans="1:39" ht="31.5">
      <c r="A12" s="2005">
        <v>2853</v>
      </c>
      <c r="B12" s="603" t="s">
        <v>7239</v>
      </c>
      <c r="C12" s="395" t="s">
        <v>7240</v>
      </c>
      <c r="D12" s="178" t="s">
        <v>55</v>
      </c>
      <c r="E12" s="114" t="s">
        <v>7241</v>
      </c>
      <c r="F12" s="996" t="s">
        <v>115</v>
      </c>
      <c r="G12" s="1980">
        <v>1803.68</v>
      </c>
      <c r="H12" s="215">
        <v>0</v>
      </c>
      <c r="I12" s="215">
        <v>0</v>
      </c>
      <c r="J12" s="215">
        <v>0</v>
      </c>
      <c r="K12" s="215">
        <v>0</v>
      </c>
      <c r="L12" s="215">
        <v>1803.68</v>
      </c>
      <c r="M12" s="1980">
        <v>5</v>
      </c>
      <c r="N12" s="1980">
        <v>0</v>
      </c>
      <c r="O12" s="215">
        <v>5</v>
      </c>
      <c r="P12" s="215"/>
      <c r="Q12" s="215"/>
      <c r="R12" s="215"/>
      <c r="S12" s="215"/>
      <c r="T12" s="215"/>
      <c r="U12" s="215"/>
      <c r="V12" s="215"/>
      <c r="W12" s="215"/>
      <c r="X12" s="215"/>
      <c r="Y12" s="215"/>
      <c r="Z12" s="466">
        <v>5</v>
      </c>
      <c r="AA12" s="466">
        <v>0</v>
      </c>
      <c r="AB12" s="21">
        <v>5</v>
      </c>
      <c r="AC12" s="21"/>
      <c r="AD12" s="21"/>
      <c r="AE12" s="21">
        <v>0</v>
      </c>
      <c r="AF12" s="21">
        <v>0</v>
      </c>
      <c r="AG12" s="21">
        <v>0</v>
      </c>
      <c r="AH12" s="21">
        <v>0</v>
      </c>
      <c r="AI12" s="215"/>
      <c r="AJ12" s="215" t="s">
        <v>10429</v>
      </c>
      <c r="AK12" s="215"/>
      <c r="AL12" s="2601">
        <v>0.25</v>
      </c>
      <c r="AM12" s="215">
        <v>0</v>
      </c>
    </row>
    <row r="13" spans="1:39">
      <c r="C13" s="114"/>
      <c r="G13" s="128"/>
      <c r="H13" s="128"/>
      <c r="I13" s="128"/>
      <c r="J13" s="128"/>
      <c r="K13" s="128"/>
      <c r="L13" s="128"/>
      <c r="M13" s="128"/>
      <c r="N13" s="128"/>
      <c r="O13" s="128"/>
      <c r="P13" s="128"/>
      <c r="Q13" s="128"/>
      <c r="R13" s="128"/>
      <c r="S13" s="128"/>
      <c r="T13" s="128"/>
      <c r="U13" s="128"/>
      <c r="V13" s="128"/>
      <c r="W13" s="128"/>
      <c r="X13" s="128"/>
      <c r="Y13" s="128"/>
      <c r="Z13" s="128"/>
      <c r="AA13" s="128"/>
      <c r="AB13" s="128"/>
      <c r="AC13" s="128"/>
      <c r="AD13" s="128"/>
      <c r="AE13" s="128"/>
      <c r="AF13" s="128"/>
      <c r="AG13" s="128"/>
      <c r="AH13" s="128"/>
      <c r="AI13" s="128"/>
      <c r="AJ13" s="128"/>
      <c r="AK13" s="128"/>
      <c r="AL13" s="128"/>
      <c r="AM13" s="128"/>
    </row>
    <row r="14" spans="1:39" s="250" customFormat="1" ht="16.5" thickBot="1">
      <c r="A14" s="206"/>
      <c r="B14" s="206"/>
      <c r="C14" s="1005" t="s">
        <v>7242</v>
      </c>
      <c r="D14" s="1005"/>
      <c r="E14" s="150"/>
      <c r="F14" s="151"/>
      <c r="G14" s="1835">
        <v>1803.68</v>
      </c>
      <c r="H14" s="1835">
        <v>0</v>
      </c>
      <c r="I14" s="1835">
        <v>0</v>
      </c>
      <c r="J14" s="1835">
        <v>0</v>
      </c>
      <c r="K14" s="1835">
        <v>0</v>
      </c>
      <c r="L14" s="1835">
        <v>1803.68</v>
      </c>
      <c r="M14" s="1835">
        <v>5</v>
      </c>
      <c r="N14" s="1835">
        <v>0</v>
      </c>
      <c r="O14" s="1835">
        <v>5</v>
      </c>
      <c r="P14" s="1835">
        <v>0</v>
      </c>
      <c r="Q14" s="1835">
        <v>0</v>
      </c>
      <c r="R14" s="1835">
        <v>0</v>
      </c>
      <c r="S14" s="1835">
        <v>0</v>
      </c>
      <c r="T14" s="1835">
        <v>0</v>
      </c>
      <c r="U14" s="1835">
        <v>0</v>
      </c>
      <c r="V14" s="1835">
        <v>0</v>
      </c>
      <c r="W14" s="1835">
        <v>0</v>
      </c>
      <c r="X14" s="1835">
        <v>0</v>
      </c>
      <c r="Y14" s="1835">
        <v>0</v>
      </c>
      <c r="Z14" s="1835">
        <v>5</v>
      </c>
      <c r="AA14" s="1835">
        <v>0</v>
      </c>
      <c r="AB14" s="1835">
        <v>5</v>
      </c>
      <c r="AC14" s="1835">
        <v>0</v>
      </c>
      <c r="AD14" s="1835">
        <v>0</v>
      </c>
      <c r="AE14" s="1835">
        <v>0</v>
      </c>
      <c r="AF14" s="1835">
        <v>0</v>
      </c>
      <c r="AG14" s="1835">
        <v>0</v>
      </c>
      <c r="AH14" s="1835">
        <v>0</v>
      </c>
      <c r="AI14" s="1835">
        <v>0</v>
      </c>
      <c r="AJ14" s="2352"/>
      <c r="AK14" s="2352"/>
      <c r="AL14" s="2352"/>
      <c r="AM14" s="1835">
        <v>0</v>
      </c>
    </row>
    <row r="15" spans="1:39" ht="16.5" thickTop="1">
      <c r="C15" s="114"/>
      <c r="G15" s="128"/>
      <c r="H15" s="128"/>
      <c r="I15" s="128"/>
      <c r="J15" s="128"/>
      <c r="K15" s="128"/>
      <c r="L15" s="128"/>
      <c r="M15" s="128"/>
      <c r="N15" s="128"/>
      <c r="O15" s="128"/>
      <c r="P15" s="128"/>
      <c r="Q15" s="128"/>
      <c r="R15" s="128"/>
      <c r="S15" s="128"/>
      <c r="T15" s="128"/>
      <c r="U15" s="128"/>
      <c r="V15" s="128"/>
      <c r="W15" s="128"/>
      <c r="X15" s="128"/>
      <c r="Y15" s="128"/>
      <c r="Z15" s="128"/>
      <c r="AA15" s="128"/>
      <c r="AB15" s="128"/>
      <c r="AC15" s="128"/>
      <c r="AD15" s="128"/>
      <c r="AE15" s="128"/>
      <c r="AF15" s="128"/>
      <c r="AG15" s="128"/>
      <c r="AH15" s="128"/>
      <c r="AI15" s="128"/>
      <c r="AJ15" s="128"/>
      <c r="AK15" s="128"/>
      <c r="AL15" s="128"/>
      <c r="AM15" s="128"/>
    </row>
    <row r="16" spans="1:39">
      <c r="C16" s="114"/>
      <c r="G16" s="128"/>
      <c r="H16" s="128"/>
      <c r="I16" s="128"/>
      <c r="J16" s="128"/>
      <c r="K16" s="128"/>
      <c r="L16" s="128"/>
      <c r="M16" s="128"/>
      <c r="N16" s="128"/>
      <c r="O16" s="128"/>
      <c r="P16" s="128"/>
      <c r="Q16" s="128"/>
      <c r="R16" s="128"/>
      <c r="S16" s="128"/>
      <c r="T16" s="128"/>
      <c r="U16" s="128"/>
      <c r="V16" s="128"/>
      <c r="W16" s="128"/>
      <c r="X16" s="128"/>
      <c r="Y16" s="128"/>
      <c r="Z16" s="128"/>
      <c r="AA16" s="128"/>
      <c r="AB16" s="128"/>
      <c r="AC16" s="128"/>
      <c r="AD16" s="128"/>
      <c r="AE16" s="128"/>
      <c r="AF16" s="128"/>
      <c r="AG16" s="128"/>
      <c r="AH16" s="128"/>
      <c r="AI16" s="128"/>
      <c r="AJ16" s="128"/>
      <c r="AK16" s="128"/>
      <c r="AL16" s="128"/>
      <c r="AM16" s="128"/>
    </row>
    <row r="17" spans="3:39">
      <c r="C17" s="114"/>
      <c r="G17" s="128"/>
      <c r="H17" s="128"/>
      <c r="I17" s="128"/>
      <c r="J17" s="128"/>
      <c r="K17" s="128"/>
      <c r="L17" s="128"/>
      <c r="M17" s="128"/>
      <c r="N17" s="128"/>
      <c r="O17" s="128"/>
      <c r="P17" s="128"/>
      <c r="Q17" s="128"/>
      <c r="R17" s="128"/>
      <c r="S17" s="128"/>
      <c r="T17" s="128"/>
      <c r="U17" s="128"/>
      <c r="V17" s="128"/>
      <c r="W17" s="128"/>
      <c r="X17" s="128"/>
      <c r="Y17" s="128"/>
      <c r="Z17" s="128"/>
      <c r="AA17" s="128"/>
      <c r="AB17" s="128"/>
      <c r="AC17" s="128"/>
      <c r="AD17" s="128"/>
      <c r="AE17" s="128"/>
      <c r="AF17" s="128"/>
      <c r="AG17" s="128"/>
      <c r="AH17" s="128"/>
      <c r="AI17" s="128"/>
      <c r="AJ17" s="128"/>
      <c r="AK17" s="128"/>
      <c r="AL17" s="128"/>
      <c r="AM17" s="128"/>
    </row>
    <row r="18" spans="3:39">
      <c r="C18" s="114"/>
      <c r="G18" s="128"/>
      <c r="H18" s="128"/>
      <c r="I18" s="128"/>
      <c r="J18" s="128"/>
      <c r="K18" s="128"/>
      <c r="L18" s="128"/>
      <c r="M18" s="128"/>
      <c r="N18" s="128"/>
      <c r="O18" s="128"/>
      <c r="P18" s="128"/>
      <c r="Q18" s="128"/>
      <c r="R18" s="128"/>
      <c r="S18" s="128"/>
      <c r="T18" s="128"/>
      <c r="U18" s="128"/>
      <c r="V18" s="128"/>
      <c r="W18" s="128"/>
      <c r="X18" s="128"/>
      <c r="Y18" s="128"/>
      <c r="Z18" s="128"/>
      <c r="AA18" s="128"/>
      <c r="AB18" s="128"/>
      <c r="AC18" s="128"/>
      <c r="AD18" s="128"/>
      <c r="AE18" s="128"/>
      <c r="AF18" s="128"/>
      <c r="AG18" s="128"/>
      <c r="AH18" s="128"/>
      <c r="AI18" s="128"/>
      <c r="AJ18" s="128"/>
      <c r="AK18" s="128"/>
      <c r="AL18" s="128"/>
      <c r="AM18" s="128"/>
    </row>
    <row r="19" spans="3:39">
      <c r="C19" s="114"/>
      <c r="G19" s="128"/>
      <c r="H19" s="128"/>
      <c r="I19" s="128"/>
      <c r="J19" s="128"/>
      <c r="K19" s="128"/>
      <c r="L19" s="128"/>
      <c r="M19" s="128"/>
      <c r="N19" s="128"/>
      <c r="O19" s="128"/>
      <c r="P19" s="128"/>
      <c r="Q19" s="128"/>
      <c r="R19" s="128"/>
      <c r="S19" s="128"/>
      <c r="T19" s="128"/>
      <c r="U19" s="128"/>
      <c r="V19" s="128"/>
      <c r="W19" s="128"/>
      <c r="X19" s="128"/>
      <c r="Y19" s="128"/>
      <c r="Z19" s="128"/>
      <c r="AA19" s="128"/>
      <c r="AB19" s="128"/>
      <c r="AC19" s="128"/>
      <c r="AD19" s="128"/>
      <c r="AE19" s="128"/>
      <c r="AF19" s="128"/>
      <c r="AG19" s="128"/>
      <c r="AH19" s="128"/>
      <c r="AI19" s="128"/>
      <c r="AJ19" s="128"/>
      <c r="AK19" s="128"/>
      <c r="AL19" s="128"/>
      <c r="AM19" s="128"/>
    </row>
    <row r="20" spans="3:39">
      <c r="C20" s="114"/>
      <c r="G20" s="128"/>
      <c r="H20" s="128"/>
      <c r="I20" s="128"/>
      <c r="J20" s="128"/>
      <c r="K20" s="128"/>
      <c r="L20" s="128"/>
      <c r="M20" s="128"/>
      <c r="N20" s="128"/>
      <c r="O20" s="128"/>
      <c r="P20" s="128"/>
      <c r="Q20" s="128"/>
      <c r="R20" s="128"/>
      <c r="S20" s="128"/>
      <c r="T20" s="128"/>
      <c r="U20" s="128"/>
      <c r="V20" s="128"/>
      <c r="W20" s="128"/>
      <c r="X20" s="128"/>
      <c r="Y20" s="128"/>
      <c r="Z20" s="128"/>
      <c r="AA20" s="128"/>
      <c r="AB20" s="128"/>
      <c r="AC20" s="128"/>
      <c r="AD20" s="128"/>
      <c r="AE20" s="128"/>
      <c r="AF20" s="128"/>
      <c r="AG20" s="128"/>
      <c r="AH20" s="128"/>
      <c r="AI20" s="128"/>
      <c r="AJ20" s="128"/>
      <c r="AK20" s="128"/>
      <c r="AL20" s="128"/>
      <c r="AM20" s="128"/>
    </row>
    <row r="21" spans="3:39">
      <c r="C21" s="114"/>
      <c r="G21" s="128"/>
      <c r="H21" s="128"/>
      <c r="I21" s="128"/>
      <c r="J21" s="128"/>
      <c r="K21" s="128"/>
      <c r="L21" s="128"/>
      <c r="M21" s="128"/>
      <c r="N21" s="128"/>
      <c r="O21" s="128"/>
      <c r="P21" s="128"/>
      <c r="Q21" s="128"/>
      <c r="R21" s="128"/>
      <c r="S21" s="128"/>
      <c r="T21" s="128"/>
      <c r="U21" s="128"/>
      <c r="V21" s="128"/>
      <c r="W21" s="128"/>
      <c r="X21" s="128"/>
      <c r="Y21" s="128"/>
      <c r="Z21" s="128"/>
      <c r="AA21" s="128"/>
      <c r="AB21" s="128"/>
      <c r="AC21" s="128"/>
      <c r="AD21" s="128"/>
      <c r="AE21" s="128"/>
      <c r="AF21" s="128"/>
      <c r="AG21" s="128"/>
      <c r="AH21" s="128"/>
      <c r="AI21" s="128"/>
      <c r="AJ21" s="128"/>
      <c r="AK21" s="128"/>
      <c r="AL21" s="128"/>
      <c r="AM21" s="128"/>
    </row>
    <row r="22" spans="3:39">
      <c r="C22" s="114"/>
      <c r="G22" s="128"/>
      <c r="H22" s="128"/>
      <c r="I22" s="128"/>
      <c r="J22" s="128"/>
      <c r="K22" s="128"/>
      <c r="L22" s="128"/>
      <c r="M22" s="128"/>
      <c r="N22" s="128"/>
      <c r="O22" s="128"/>
      <c r="P22" s="128"/>
      <c r="Q22" s="128"/>
      <c r="R22" s="128"/>
      <c r="S22" s="128"/>
      <c r="T22" s="128"/>
      <c r="U22" s="128"/>
      <c r="V22" s="128"/>
      <c r="W22" s="128"/>
      <c r="X22" s="128"/>
      <c r="Y22" s="128"/>
      <c r="Z22" s="128"/>
      <c r="AA22" s="128"/>
      <c r="AB22" s="128"/>
      <c r="AC22" s="128"/>
      <c r="AD22" s="128"/>
      <c r="AE22" s="128"/>
      <c r="AF22" s="128"/>
      <c r="AG22" s="128"/>
      <c r="AH22" s="128"/>
      <c r="AI22" s="128"/>
      <c r="AJ22" s="128"/>
      <c r="AK22" s="128"/>
      <c r="AL22" s="128"/>
      <c r="AM22" s="128"/>
    </row>
    <row r="23" spans="3:39">
      <c r="C23" s="114"/>
      <c r="G23" s="128"/>
      <c r="H23" s="128"/>
      <c r="I23" s="128"/>
      <c r="J23" s="128"/>
      <c r="K23" s="128"/>
      <c r="L23" s="128"/>
      <c r="M23" s="128"/>
      <c r="N23" s="128"/>
      <c r="O23" s="128"/>
      <c r="P23" s="128"/>
      <c r="Q23" s="128"/>
      <c r="R23" s="128"/>
      <c r="S23" s="128"/>
      <c r="T23" s="128"/>
      <c r="U23" s="128"/>
      <c r="V23" s="128"/>
      <c r="W23" s="128"/>
      <c r="X23" s="128"/>
      <c r="Y23" s="128"/>
      <c r="Z23" s="128"/>
      <c r="AA23" s="128"/>
      <c r="AB23" s="128"/>
      <c r="AC23" s="128"/>
      <c r="AD23" s="128"/>
      <c r="AE23" s="128"/>
      <c r="AF23" s="128"/>
      <c r="AG23" s="128"/>
      <c r="AH23" s="128"/>
      <c r="AI23" s="128"/>
      <c r="AJ23" s="128"/>
      <c r="AK23" s="128"/>
      <c r="AL23" s="128"/>
      <c r="AM23" s="128"/>
    </row>
    <row r="24" spans="3:39">
      <c r="C24" s="114"/>
      <c r="G24" s="128"/>
      <c r="H24" s="128"/>
      <c r="I24" s="128"/>
      <c r="J24" s="128"/>
      <c r="K24" s="128"/>
      <c r="L24" s="128"/>
      <c r="M24" s="128"/>
      <c r="N24" s="128"/>
      <c r="O24" s="128"/>
      <c r="P24" s="128"/>
      <c r="Q24" s="128"/>
      <c r="R24" s="128"/>
      <c r="S24" s="128"/>
      <c r="T24" s="128"/>
      <c r="U24" s="128"/>
      <c r="V24" s="128"/>
      <c r="W24" s="128"/>
      <c r="X24" s="128"/>
      <c r="Y24" s="128"/>
      <c r="Z24" s="128"/>
      <c r="AA24" s="128"/>
      <c r="AB24" s="128"/>
      <c r="AC24" s="128"/>
      <c r="AD24" s="128"/>
      <c r="AE24" s="128"/>
      <c r="AF24" s="128"/>
      <c r="AG24" s="128"/>
      <c r="AH24" s="128"/>
      <c r="AI24" s="128"/>
      <c r="AJ24" s="128"/>
      <c r="AK24" s="128"/>
      <c r="AL24" s="128"/>
      <c r="AM24" s="128"/>
    </row>
    <row r="25" spans="3:39">
      <c r="C25" s="114"/>
      <c r="G25" s="128"/>
      <c r="H25" s="128"/>
      <c r="I25" s="128"/>
      <c r="J25" s="128"/>
      <c r="K25" s="128"/>
      <c r="L25" s="128"/>
      <c r="M25" s="128"/>
      <c r="N25" s="128"/>
      <c r="O25" s="128"/>
      <c r="P25" s="128"/>
      <c r="Q25" s="128"/>
      <c r="R25" s="128"/>
      <c r="S25" s="128"/>
      <c r="T25" s="128"/>
      <c r="U25" s="128"/>
      <c r="V25" s="128"/>
      <c r="W25" s="128"/>
      <c r="X25" s="128"/>
      <c r="Y25" s="128"/>
      <c r="Z25" s="128"/>
      <c r="AA25" s="128"/>
      <c r="AB25" s="128"/>
      <c r="AC25" s="128"/>
      <c r="AD25" s="128"/>
      <c r="AE25" s="128"/>
      <c r="AF25" s="128"/>
      <c r="AG25" s="128"/>
      <c r="AH25" s="128"/>
      <c r="AI25" s="128"/>
      <c r="AJ25" s="128"/>
      <c r="AK25" s="128"/>
      <c r="AL25" s="128"/>
      <c r="AM25" s="128"/>
    </row>
    <row r="26" spans="3:39">
      <c r="C26" s="114"/>
      <c r="G26" s="128"/>
      <c r="H26" s="128"/>
      <c r="I26" s="128"/>
      <c r="J26" s="128"/>
      <c r="K26" s="128"/>
      <c r="L26" s="128"/>
      <c r="M26" s="128"/>
      <c r="N26" s="128"/>
      <c r="O26" s="128"/>
      <c r="P26" s="128"/>
      <c r="Q26" s="128"/>
      <c r="R26" s="128"/>
      <c r="S26" s="128"/>
      <c r="T26" s="128"/>
      <c r="U26" s="128"/>
      <c r="V26" s="128"/>
      <c r="W26" s="128"/>
      <c r="X26" s="128"/>
      <c r="Y26" s="128"/>
      <c r="Z26" s="128"/>
      <c r="AA26" s="128"/>
      <c r="AB26" s="128"/>
      <c r="AC26" s="128"/>
      <c r="AD26" s="128"/>
      <c r="AE26" s="128"/>
      <c r="AF26" s="128"/>
      <c r="AG26" s="128"/>
      <c r="AH26" s="128"/>
      <c r="AI26" s="128"/>
      <c r="AJ26" s="128"/>
      <c r="AK26" s="128"/>
      <c r="AL26" s="128"/>
      <c r="AM26" s="128"/>
    </row>
    <row r="27" spans="3:39">
      <c r="C27" s="114"/>
      <c r="G27" s="128"/>
      <c r="H27" s="128"/>
      <c r="I27" s="128"/>
      <c r="J27" s="128"/>
      <c r="K27" s="128"/>
      <c r="L27" s="128"/>
      <c r="M27" s="128"/>
      <c r="N27" s="128"/>
      <c r="O27" s="128"/>
      <c r="P27" s="128"/>
      <c r="Q27" s="128"/>
      <c r="R27" s="128"/>
      <c r="S27" s="128"/>
      <c r="T27" s="128"/>
      <c r="U27" s="128"/>
      <c r="V27" s="128"/>
      <c r="W27" s="128"/>
      <c r="X27" s="128"/>
      <c r="Y27" s="128"/>
      <c r="Z27" s="128"/>
      <c r="AA27" s="128"/>
      <c r="AB27" s="128"/>
      <c r="AC27" s="128"/>
      <c r="AD27" s="128"/>
      <c r="AE27" s="128"/>
      <c r="AF27" s="128"/>
      <c r="AG27" s="128"/>
      <c r="AH27" s="128"/>
      <c r="AI27" s="128"/>
      <c r="AJ27" s="128"/>
      <c r="AK27" s="128"/>
      <c r="AL27" s="128"/>
      <c r="AM27" s="128"/>
    </row>
    <row r="28" spans="3:39">
      <c r="C28" s="114"/>
      <c r="G28" s="128"/>
      <c r="H28" s="128"/>
      <c r="I28" s="128"/>
      <c r="J28" s="128"/>
      <c r="K28" s="128"/>
      <c r="L28" s="128"/>
      <c r="M28" s="128"/>
      <c r="N28" s="128"/>
      <c r="O28" s="128"/>
      <c r="P28" s="128"/>
      <c r="Q28" s="128"/>
      <c r="R28" s="128"/>
      <c r="S28" s="128"/>
      <c r="T28" s="128"/>
      <c r="U28" s="128"/>
      <c r="V28" s="128"/>
      <c r="W28" s="128"/>
      <c r="X28" s="128"/>
      <c r="Y28" s="128"/>
      <c r="Z28" s="128"/>
      <c r="AA28" s="128"/>
      <c r="AB28" s="128"/>
      <c r="AC28" s="128"/>
      <c r="AD28" s="128"/>
      <c r="AE28" s="128"/>
      <c r="AF28" s="128"/>
      <c r="AG28" s="128"/>
      <c r="AH28" s="128"/>
      <c r="AI28" s="128"/>
      <c r="AJ28" s="128"/>
      <c r="AK28" s="128"/>
      <c r="AL28" s="128"/>
      <c r="AM28" s="128"/>
    </row>
    <row r="29" spans="3:39">
      <c r="C29" s="114"/>
      <c r="G29" s="128"/>
      <c r="H29" s="128"/>
      <c r="I29" s="128"/>
      <c r="J29" s="128"/>
      <c r="K29" s="128"/>
      <c r="L29" s="128"/>
      <c r="M29" s="128"/>
      <c r="N29" s="128"/>
      <c r="O29" s="128"/>
      <c r="P29" s="128"/>
      <c r="Q29" s="128"/>
      <c r="R29" s="128"/>
      <c r="S29" s="128"/>
      <c r="T29" s="128"/>
      <c r="U29" s="128"/>
      <c r="V29" s="128"/>
      <c r="W29" s="128"/>
      <c r="X29" s="128"/>
      <c r="Y29" s="128"/>
      <c r="Z29" s="128"/>
      <c r="AA29" s="128"/>
      <c r="AB29" s="128"/>
      <c r="AC29" s="128"/>
      <c r="AD29" s="128"/>
      <c r="AE29" s="128"/>
      <c r="AF29" s="128"/>
      <c r="AG29" s="128"/>
      <c r="AH29" s="128"/>
      <c r="AI29" s="128"/>
      <c r="AJ29" s="128"/>
      <c r="AK29" s="128"/>
      <c r="AL29" s="128"/>
      <c r="AM29" s="128"/>
    </row>
    <row r="30" spans="3:39">
      <c r="C30" s="114"/>
      <c r="G30" s="128"/>
      <c r="H30" s="128"/>
      <c r="I30" s="128"/>
      <c r="J30" s="128"/>
      <c r="K30" s="128"/>
      <c r="L30" s="128"/>
      <c r="M30" s="128"/>
      <c r="N30" s="128"/>
      <c r="O30" s="128"/>
      <c r="P30" s="128"/>
      <c r="Q30" s="128"/>
      <c r="R30" s="128"/>
      <c r="S30" s="128"/>
      <c r="T30" s="128"/>
      <c r="U30" s="128"/>
      <c r="V30" s="128"/>
      <c r="W30" s="128"/>
      <c r="X30" s="128"/>
      <c r="Y30" s="128"/>
      <c r="Z30" s="128"/>
      <c r="AA30" s="128"/>
      <c r="AB30" s="128"/>
      <c r="AC30" s="128"/>
      <c r="AD30" s="128"/>
      <c r="AE30" s="128"/>
      <c r="AF30" s="128"/>
      <c r="AG30" s="128"/>
      <c r="AH30" s="128"/>
      <c r="AI30" s="128"/>
      <c r="AJ30" s="128"/>
      <c r="AK30" s="128"/>
      <c r="AL30" s="128"/>
      <c r="AM30" s="128"/>
    </row>
    <row r="31" spans="3:39">
      <c r="C31" s="114"/>
      <c r="G31" s="128"/>
      <c r="H31" s="128"/>
      <c r="I31" s="128"/>
      <c r="J31" s="128"/>
      <c r="K31" s="128"/>
      <c r="L31" s="128"/>
      <c r="M31" s="128"/>
      <c r="N31" s="128"/>
      <c r="O31" s="128"/>
      <c r="P31" s="128"/>
      <c r="Q31" s="128"/>
      <c r="R31" s="128"/>
      <c r="S31" s="128"/>
      <c r="T31" s="128"/>
      <c r="U31" s="128"/>
      <c r="V31" s="128"/>
      <c r="W31" s="128"/>
      <c r="X31" s="128"/>
      <c r="Y31" s="128"/>
      <c r="Z31" s="128"/>
      <c r="AA31" s="128"/>
      <c r="AB31" s="128"/>
      <c r="AC31" s="128"/>
      <c r="AD31" s="128"/>
      <c r="AE31" s="128"/>
      <c r="AF31" s="128"/>
      <c r="AG31" s="128"/>
      <c r="AH31" s="128"/>
      <c r="AI31" s="128"/>
      <c r="AJ31" s="128"/>
      <c r="AK31" s="128"/>
      <c r="AL31" s="128"/>
      <c r="AM31" s="128"/>
    </row>
    <row r="32" spans="3:39">
      <c r="C32" s="114"/>
      <c r="G32" s="128"/>
      <c r="H32" s="128"/>
      <c r="I32" s="128"/>
      <c r="J32" s="128"/>
      <c r="K32" s="128"/>
      <c r="L32" s="128"/>
      <c r="M32" s="128"/>
      <c r="N32" s="128"/>
      <c r="O32" s="128"/>
      <c r="P32" s="128"/>
      <c r="Q32" s="128"/>
      <c r="R32" s="128"/>
      <c r="S32" s="128"/>
      <c r="T32" s="128"/>
      <c r="U32" s="128"/>
      <c r="V32" s="128"/>
      <c r="W32" s="128"/>
      <c r="X32" s="128"/>
      <c r="Y32" s="128"/>
      <c r="Z32" s="128"/>
      <c r="AA32" s="128"/>
      <c r="AB32" s="128"/>
      <c r="AC32" s="128"/>
      <c r="AD32" s="128"/>
      <c r="AE32" s="128"/>
      <c r="AF32" s="128"/>
      <c r="AG32" s="128"/>
      <c r="AH32" s="128"/>
      <c r="AI32" s="128"/>
      <c r="AJ32" s="128"/>
      <c r="AK32" s="128"/>
      <c r="AL32" s="128"/>
      <c r="AM32" s="128"/>
    </row>
    <row r="33" spans="3:39">
      <c r="C33" s="114"/>
      <c r="G33" s="128"/>
      <c r="H33" s="128"/>
      <c r="I33" s="128"/>
      <c r="J33" s="128"/>
      <c r="K33" s="128"/>
      <c r="L33" s="128"/>
      <c r="M33" s="128"/>
      <c r="N33" s="128"/>
      <c r="O33" s="128"/>
      <c r="P33" s="128"/>
      <c r="Q33" s="128"/>
      <c r="R33" s="128"/>
      <c r="S33" s="128"/>
      <c r="T33" s="128"/>
      <c r="U33" s="128"/>
      <c r="V33" s="128"/>
      <c r="W33" s="128"/>
      <c r="X33" s="128"/>
      <c r="Y33" s="128"/>
      <c r="Z33" s="128"/>
      <c r="AA33" s="128"/>
      <c r="AB33" s="128"/>
      <c r="AC33" s="128"/>
      <c r="AD33" s="128"/>
      <c r="AE33" s="128"/>
      <c r="AF33" s="128"/>
      <c r="AG33" s="128"/>
      <c r="AH33" s="128"/>
      <c r="AI33" s="128"/>
      <c r="AJ33" s="128"/>
      <c r="AK33" s="128"/>
      <c r="AL33" s="128"/>
      <c r="AM33" s="128"/>
    </row>
    <row r="34" spans="3:39">
      <c r="C34" s="114"/>
      <c r="G34" s="128"/>
      <c r="H34" s="128"/>
      <c r="I34" s="128"/>
      <c r="J34" s="128"/>
      <c r="K34" s="128"/>
      <c r="L34" s="128"/>
      <c r="M34" s="128"/>
      <c r="N34" s="128"/>
      <c r="O34" s="128"/>
      <c r="P34" s="128"/>
      <c r="Q34" s="128"/>
      <c r="R34" s="128"/>
      <c r="S34" s="128"/>
      <c r="T34" s="128"/>
      <c r="U34" s="128"/>
      <c r="V34" s="128"/>
      <c r="W34" s="128"/>
      <c r="X34" s="128"/>
      <c r="Y34" s="128"/>
      <c r="Z34" s="128"/>
      <c r="AA34" s="128"/>
      <c r="AB34" s="128"/>
      <c r="AC34" s="128"/>
      <c r="AD34" s="128"/>
      <c r="AE34" s="128"/>
      <c r="AF34" s="128"/>
      <c r="AG34" s="128"/>
      <c r="AH34" s="128"/>
      <c r="AI34" s="128"/>
      <c r="AJ34" s="128"/>
      <c r="AK34" s="128"/>
      <c r="AL34" s="128"/>
      <c r="AM34" s="128"/>
    </row>
    <row r="35" spans="3:39">
      <c r="C35" s="114"/>
      <c r="G35" s="128"/>
      <c r="H35" s="128"/>
      <c r="I35" s="128"/>
      <c r="J35" s="128"/>
      <c r="K35" s="128"/>
      <c r="L35" s="128"/>
      <c r="M35" s="128"/>
      <c r="N35" s="128"/>
      <c r="O35" s="128"/>
      <c r="P35" s="128"/>
      <c r="Q35" s="128"/>
      <c r="R35" s="128"/>
      <c r="S35" s="128"/>
      <c r="T35" s="128"/>
      <c r="U35" s="128"/>
      <c r="V35" s="128"/>
      <c r="W35" s="128"/>
      <c r="X35" s="128"/>
      <c r="Y35" s="128"/>
      <c r="Z35" s="128"/>
      <c r="AA35" s="128"/>
      <c r="AB35" s="128"/>
      <c r="AC35" s="128"/>
      <c r="AD35" s="128"/>
      <c r="AE35" s="128"/>
      <c r="AF35" s="128"/>
      <c r="AG35" s="128"/>
      <c r="AH35" s="128"/>
      <c r="AI35" s="128"/>
      <c r="AJ35" s="128"/>
      <c r="AK35" s="128"/>
      <c r="AL35" s="128"/>
      <c r="AM35" s="128"/>
    </row>
    <row r="36" spans="3:39">
      <c r="C36" s="114"/>
      <c r="G36" s="128"/>
      <c r="H36" s="128"/>
      <c r="I36" s="128"/>
      <c r="J36" s="128"/>
      <c r="K36" s="128"/>
      <c r="L36" s="128"/>
      <c r="M36" s="128"/>
      <c r="N36" s="128"/>
      <c r="O36" s="128"/>
      <c r="P36" s="128"/>
      <c r="Q36" s="128"/>
      <c r="R36" s="128"/>
      <c r="S36" s="128"/>
      <c r="T36" s="128"/>
      <c r="U36" s="128"/>
      <c r="V36" s="128"/>
      <c r="W36" s="128"/>
      <c r="X36" s="128"/>
      <c r="Y36" s="128"/>
      <c r="Z36" s="128"/>
      <c r="AA36" s="128"/>
      <c r="AB36" s="128"/>
      <c r="AC36" s="128"/>
      <c r="AD36" s="128"/>
      <c r="AE36" s="128"/>
      <c r="AF36" s="128"/>
      <c r="AG36" s="128"/>
      <c r="AH36" s="128"/>
      <c r="AI36" s="128"/>
      <c r="AJ36" s="128"/>
      <c r="AK36" s="128"/>
      <c r="AL36" s="128"/>
      <c r="AM36" s="128"/>
    </row>
    <row r="37" spans="3:39">
      <c r="C37" s="114"/>
      <c r="G37" s="128"/>
      <c r="H37" s="128"/>
      <c r="I37" s="128"/>
      <c r="J37" s="128"/>
      <c r="K37" s="128"/>
      <c r="L37" s="128"/>
      <c r="M37" s="128"/>
      <c r="N37" s="128"/>
      <c r="O37" s="128"/>
      <c r="P37" s="128"/>
      <c r="Q37" s="128"/>
      <c r="R37" s="128"/>
      <c r="S37" s="128"/>
      <c r="T37" s="128"/>
      <c r="U37" s="128"/>
      <c r="V37" s="128"/>
      <c r="W37" s="128"/>
      <c r="X37" s="128"/>
      <c r="Y37" s="128"/>
      <c r="Z37" s="128"/>
      <c r="AA37" s="128"/>
      <c r="AB37" s="128"/>
      <c r="AC37" s="128"/>
      <c r="AD37" s="128"/>
      <c r="AE37" s="128"/>
      <c r="AF37" s="128"/>
      <c r="AG37" s="128"/>
      <c r="AH37" s="128"/>
      <c r="AI37" s="128"/>
      <c r="AJ37" s="128"/>
      <c r="AK37" s="128"/>
      <c r="AL37" s="128"/>
      <c r="AM37" s="128"/>
    </row>
    <row r="38" spans="3:39">
      <c r="C38" s="114"/>
      <c r="G38" s="128"/>
      <c r="H38" s="128"/>
      <c r="I38" s="128"/>
      <c r="J38" s="128"/>
      <c r="K38" s="128"/>
      <c r="L38" s="128"/>
      <c r="M38" s="128"/>
      <c r="N38" s="128"/>
      <c r="O38" s="128"/>
      <c r="P38" s="128"/>
      <c r="Q38" s="128"/>
      <c r="R38" s="128"/>
      <c r="S38" s="128"/>
      <c r="T38" s="128"/>
      <c r="U38" s="128"/>
      <c r="V38" s="128"/>
      <c r="W38" s="128"/>
      <c r="X38" s="128"/>
      <c r="Y38" s="128"/>
      <c r="Z38" s="128"/>
      <c r="AA38" s="128"/>
      <c r="AB38" s="128"/>
      <c r="AC38" s="128"/>
      <c r="AD38" s="128"/>
      <c r="AE38" s="128"/>
      <c r="AF38" s="128"/>
      <c r="AG38" s="128"/>
      <c r="AH38" s="128"/>
      <c r="AI38" s="128"/>
      <c r="AJ38" s="128"/>
      <c r="AK38" s="128"/>
      <c r="AL38" s="128"/>
      <c r="AM38" s="128"/>
    </row>
    <row r="39" spans="3:39">
      <c r="C39" s="114"/>
      <c r="G39" s="128"/>
      <c r="H39" s="128"/>
      <c r="I39" s="128"/>
      <c r="J39" s="128"/>
      <c r="K39" s="128"/>
      <c r="L39" s="128"/>
      <c r="M39" s="128"/>
      <c r="N39" s="128"/>
      <c r="O39" s="128"/>
      <c r="P39" s="128"/>
      <c r="Q39" s="128"/>
      <c r="R39" s="128"/>
      <c r="S39" s="128"/>
      <c r="T39" s="128"/>
      <c r="U39" s="128"/>
      <c r="V39" s="128"/>
      <c r="W39" s="128"/>
      <c r="X39" s="128"/>
      <c r="Y39" s="128"/>
      <c r="Z39" s="128"/>
      <c r="AA39" s="128"/>
      <c r="AB39" s="128"/>
      <c r="AC39" s="128"/>
      <c r="AD39" s="128"/>
      <c r="AE39" s="128"/>
      <c r="AF39" s="128"/>
      <c r="AG39" s="128"/>
      <c r="AH39" s="128"/>
      <c r="AI39" s="128"/>
      <c r="AJ39" s="128"/>
      <c r="AK39" s="128"/>
      <c r="AL39" s="128"/>
      <c r="AM39" s="128"/>
    </row>
    <row r="40" spans="3:39">
      <c r="C40" s="114"/>
      <c r="G40" s="128"/>
      <c r="H40" s="128"/>
      <c r="I40" s="128"/>
      <c r="J40" s="128"/>
      <c r="K40" s="128"/>
      <c r="L40" s="128"/>
      <c r="M40" s="128"/>
      <c r="N40" s="128"/>
      <c r="O40" s="128"/>
      <c r="P40" s="128"/>
      <c r="Q40" s="128"/>
      <c r="R40" s="128"/>
      <c r="S40" s="128"/>
      <c r="T40" s="128"/>
      <c r="U40" s="128"/>
      <c r="V40" s="128"/>
      <c r="W40" s="128"/>
      <c r="X40" s="128"/>
      <c r="Y40" s="128"/>
      <c r="Z40" s="128"/>
      <c r="AA40" s="128"/>
      <c r="AB40" s="128"/>
      <c r="AC40" s="128"/>
      <c r="AD40" s="128"/>
      <c r="AE40" s="128"/>
      <c r="AF40" s="128"/>
      <c r="AG40" s="128"/>
      <c r="AH40" s="128"/>
      <c r="AI40" s="128"/>
      <c r="AJ40" s="128"/>
      <c r="AK40" s="128"/>
      <c r="AL40" s="128"/>
      <c r="AM40" s="128"/>
    </row>
    <row r="41" spans="3:39">
      <c r="C41" s="114"/>
      <c r="G41" s="128"/>
      <c r="H41" s="128"/>
      <c r="I41" s="128"/>
      <c r="J41" s="128"/>
      <c r="K41" s="128"/>
      <c r="L41" s="128"/>
      <c r="M41" s="128"/>
      <c r="N41" s="128"/>
      <c r="O41" s="128"/>
      <c r="P41" s="128"/>
      <c r="Q41" s="128"/>
      <c r="R41" s="128"/>
      <c r="S41" s="128"/>
      <c r="T41" s="128"/>
      <c r="U41" s="128"/>
      <c r="V41" s="128"/>
      <c r="W41" s="128"/>
      <c r="X41" s="128"/>
      <c r="Y41" s="128"/>
      <c r="Z41" s="128"/>
      <c r="AA41" s="128"/>
      <c r="AB41" s="128"/>
      <c r="AC41" s="128"/>
      <c r="AD41" s="128"/>
      <c r="AE41" s="128"/>
      <c r="AF41" s="128"/>
      <c r="AG41" s="128"/>
      <c r="AH41" s="128"/>
      <c r="AI41" s="128"/>
      <c r="AJ41" s="128"/>
      <c r="AK41" s="128"/>
      <c r="AL41" s="128"/>
      <c r="AM41" s="128"/>
    </row>
    <row r="42" spans="3:39">
      <c r="C42" s="114"/>
      <c r="G42" s="128"/>
      <c r="H42" s="128"/>
      <c r="I42" s="128"/>
      <c r="J42" s="128"/>
      <c r="K42" s="128"/>
      <c r="L42" s="128"/>
      <c r="M42" s="128"/>
      <c r="N42" s="128"/>
      <c r="O42" s="128"/>
      <c r="P42" s="128"/>
      <c r="Q42" s="128"/>
      <c r="R42" s="128"/>
      <c r="S42" s="128"/>
      <c r="T42" s="128"/>
      <c r="U42" s="128"/>
      <c r="V42" s="128"/>
      <c r="W42" s="128"/>
      <c r="X42" s="128"/>
      <c r="Y42" s="128"/>
      <c r="Z42" s="128"/>
      <c r="AA42" s="128"/>
      <c r="AB42" s="128"/>
      <c r="AC42" s="128"/>
      <c r="AD42" s="128"/>
      <c r="AE42" s="128"/>
      <c r="AF42" s="128"/>
      <c r="AG42" s="128"/>
      <c r="AH42" s="128"/>
      <c r="AI42" s="128"/>
      <c r="AJ42" s="128"/>
      <c r="AK42" s="128"/>
      <c r="AL42" s="128"/>
      <c r="AM42" s="128"/>
    </row>
    <row r="43" spans="3:39">
      <c r="C43" s="114"/>
      <c r="G43" s="128"/>
      <c r="H43" s="128"/>
      <c r="I43" s="128"/>
      <c r="J43" s="128"/>
      <c r="K43" s="128"/>
      <c r="L43" s="128"/>
      <c r="M43" s="128"/>
      <c r="N43" s="128"/>
      <c r="O43" s="128"/>
      <c r="P43" s="128"/>
      <c r="Q43" s="128"/>
      <c r="R43" s="128"/>
      <c r="S43" s="128"/>
      <c r="T43" s="128"/>
      <c r="U43" s="128"/>
      <c r="V43" s="128"/>
      <c r="W43" s="128"/>
      <c r="X43" s="128"/>
      <c r="Y43" s="128"/>
      <c r="Z43" s="128"/>
      <c r="AA43" s="128"/>
      <c r="AB43" s="128"/>
      <c r="AC43" s="128"/>
      <c r="AD43" s="128"/>
      <c r="AE43" s="128"/>
      <c r="AF43" s="128"/>
      <c r="AG43" s="128"/>
      <c r="AH43" s="128"/>
      <c r="AI43" s="128"/>
      <c r="AJ43" s="128"/>
      <c r="AK43" s="128"/>
      <c r="AL43" s="128"/>
      <c r="AM43" s="128"/>
    </row>
    <row r="44" spans="3:39">
      <c r="C44" s="114"/>
      <c r="G44" s="128"/>
      <c r="H44" s="128"/>
      <c r="I44" s="128"/>
      <c r="J44" s="128"/>
      <c r="K44" s="128"/>
      <c r="L44" s="128"/>
      <c r="M44" s="128"/>
      <c r="N44" s="128"/>
      <c r="O44" s="128"/>
      <c r="P44" s="128"/>
      <c r="Q44" s="128"/>
      <c r="R44" s="128"/>
      <c r="S44" s="128"/>
      <c r="T44" s="128"/>
      <c r="U44" s="128"/>
      <c r="V44" s="128"/>
      <c r="W44" s="128"/>
      <c r="X44" s="128"/>
      <c r="Y44" s="128"/>
      <c r="Z44" s="128"/>
      <c r="AA44" s="128"/>
      <c r="AB44" s="128"/>
      <c r="AC44" s="128"/>
      <c r="AD44" s="128"/>
      <c r="AE44" s="128"/>
      <c r="AF44" s="128"/>
      <c r="AG44" s="128"/>
      <c r="AH44" s="128"/>
      <c r="AI44" s="128"/>
      <c r="AJ44" s="128"/>
      <c r="AK44" s="128"/>
      <c r="AL44" s="128"/>
      <c r="AM44" s="128"/>
    </row>
    <row r="45" spans="3:39">
      <c r="C45" s="114"/>
      <c r="G45" s="128"/>
      <c r="H45" s="128"/>
      <c r="I45" s="128"/>
      <c r="J45" s="128"/>
      <c r="K45" s="128"/>
      <c r="L45" s="128"/>
      <c r="M45" s="128"/>
      <c r="N45" s="128"/>
      <c r="O45" s="128"/>
      <c r="P45" s="128"/>
      <c r="Q45" s="128"/>
      <c r="R45" s="128"/>
      <c r="S45" s="128"/>
      <c r="T45" s="128"/>
      <c r="U45" s="128"/>
      <c r="V45" s="128"/>
      <c r="W45" s="128"/>
      <c r="X45" s="128"/>
      <c r="Y45" s="128"/>
      <c r="Z45" s="128"/>
      <c r="AA45" s="128"/>
      <c r="AB45" s="128"/>
      <c r="AC45" s="128"/>
      <c r="AD45" s="128"/>
      <c r="AE45" s="128"/>
      <c r="AF45" s="128"/>
      <c r="AG45" s="128"/>
      <c r="AH45" s="128"/>
      <c r="AI45" s="128"/>
      <c r="AJ45" s="128"/>
      <c r="AK45" s="128"/>
      <c r="AL45" s="128"/>
      <c r="AM45" s="128"/>
    </row>
    <row r="46" spans="3:39">
      <c r="C46" s="114"/>
      <c r="G46" s="128"/>
      <c r="H46" s="128"/>
      <c r="I46" s="128"/>
      <c r="J46" s="128"/>
      <c r="K46" s="128"/>
      <c r="L46" s="128"/>
      <c r="M46" s="128"/>
      <c r="N46" s="128"/>
      <c r="O46" s="128"/>
      <c r="P46" s="128"/>
      <c r="Q46" s="128"/>
      <c r="R46" s="128"/>
      <c r="S46" s="128"/>
      <c r="T46" s="128"/>
      <c r="U46" s="128"/>
      <c r="V46" s="128"/>
      <c r="W46" s="128"/>
      <c r="X46" s="128"/>
      <c r="Y46" s="128"/>
      <c r="Z46" s="128"/>
      <c r="AA46" s="128"/>
      <c r="AB46" s="128"/>
      <c r="AC46" s="128"/>
      <c r="AD46" s="128"/>
      <c r="AE46" s="128"/>
      <c r="AF46" s="128"/>
      <c r="AG46" s="128"/>
      <c r="AH46" s="128"/>
      <c r="AI46" s="128"/>
      <c r="AJ46" s="128"/>
      <c r="AK46" s="128"/>
      <c r="AL46" s="128"/>
      <c r="AM46" s="128"/>
    </row>
    <row r="47" spans="3:39">
      <c r="C47" s="114"/>
      <c r="G47" s="128"/>
      <c r="H47" s="128"/>
      <c r="I47" s="128"/>
      <c r="J47" s="128"/>
      <c r="K47" s="128"/>
      <c r="L47" s="128"/>
      <c r="M47" s="128"/>
      <c r="N47" s="128"/>
      <c r="O47" s="128"/>
      <c r="P47" s="128"/>
      <c r="Q47" s="128"/>
      <c r="R47" s="128"/>
      <c r="S47" s="128"/>
      <c r="T47" s="128"/>
      <c r="U47" s="128"/>
      <c r="V47" s="128"/>
      <c r="W47" s="128"/>
      <c r="X47" s="128"/>
      <c r="Y47" s="128"/>
      <c r="Z47" s="128"/>
      <c r="AA47" s="128"/>
      <c r="AB47" s="128"/>
      <c r="AC47" s="128"/>
      <c r="AD47" s="128"/>
      <c r="AE47" s="128"/>
      <c r="AF47" s="128"/>
      <c r="AG47" s="128"/>
      <c r="AH47" s="128"/>
      <c r="AI47" s="128"/>
      <c r="AJ47" s="128"/>
      <c r="AK47" s="128"/>
      <c r="AL47" s="128"/>
      <c r="AM47" s="128"/>
    </row>
    <row r="48" spans="3:39">
      <c r="C48" s="114"/>
      <c r="G48" s="128"/>
      <c r="H48" s="128"/>
      <c r="I48" s="128"/>
      <c r="J48" s="128"/>
      <c r="K48" s="128"/>
      <c r="L48" s="128"/>
      <c r="M48" s="128"/>
      <c r="N48" s="128"/>
      <c r="O48" s="128"/>
      <c r="P48" s="128"/>
      <c r="Q48" s="128"/>
      <c r="R48" s="128"/>
      <c r="S48" s="128"/>
      <c r="T48" s="128"/>
      <c r="U48" s="128"/>
      <c r="V48" s="128"/>
      <c r="W48" s="128"/>
      <c r="X48" s="128"/>
      <c r="Y48" s="128"/>
      <c r="Z48" s="128"/>
      <c r="AA48" s="128"/>
      <c r="AB48" s="128"/>
      <c r="AC48" s="128"/>
      <c r="AD48" s="128"/>
      <c r="AE48" s="128"/>
      <c r="AF48" s="128"/>
      <c r="AG48" s="128"/>
      <c r="AH48" s="128"/>
      <c r="AI48" s="128"/>
      <c r="AJ48" s="128"/>
      <c r="AK48" s="128"/>
      <c r="AL48" s="128"/>
      <c r="AM48" s="128"/>
    </row>
    <row r="49" spans="3:39">
      <c r="C49" s="114"/>
      <c r="G49" s="128"/>
      <c r="H49" s="128"/>
      <c r="I49" s="128"/>
      <c r="J49" s="128"/>
      <c r="K49" s="128"/>
      <c r="L49" s="128"/>
      <c r="M49" s="128"/>
      <c r="N49" s="128"/>
      <c r="O49" s="128"/>
      <c r="P49" s="128"/>
      <c r="Q49" s="128"/>
      <c r="R49" s="128"/>
      <c r="S49" s="128"/>
      <c r="T49" s="128"/>
      <c r="U49" s="128"/>
      <c r="V49" s="128"/>
      <c r="W49" s="128"/>
      <c r="X49" s="128"/>
      <c r="Y49" s="128"/>
      <c r="Z49" s="128"/>
      <c r="AA49" s="128"/>
      <c r="AB49" s="128"/>
      <c r="AC49" s="128"/>
      <c r="AD49" s="128"/>
      <c r="AE49" s="128"/>
      <c r="AF49" s="128"/>
      <c r="AG49" s="128"/>
      <c r="AH49" s="128"/>
      <c r="AI49" s="128"/>
      <c r="AJ49" s="128"/>
      <c r="AK49" s="128"/>
      <c r="AL49" s="128"/>
      <c r="AM49" s="128"/>
    </row>
    <row r="50" spans="3:39">
      <c r="C50" s="114"/>
      <c r="G50" s="128"/>
      <c r="H50" s="128"/>
      <c r="I50" s="128"/>
      <c r="J50" s="128"/>
      <c r="K50" s="128"/>
      <c r="L50" s="128"/>
      <c r="M50" s="128"/>
      <c r="N50" s="128"/>
      <c r="O50" s="128"/>
      <c r="P50" s="128"/>
      <c r="Q50" s="128"/>
      <c r="R50" s="128"/>
      <c r="S50" s="128"/>
      <c r="T50" s="128"/>
      <c r="U50" s="128"/>
      <c r="V50" s="128"/>
      <c r="W50" s="128"/>
      <c r="X50" s="128"/>
      <c r="Y50" s="128"/>
      <c r="Z50" s="128"/>
      <c r="AA50" s="128"/>
      <c r="AB50" s="128"/>
      <c r="AC50" s="128"/>
      <c r="AD50" s="128"/>
      <c r="AE50" s="128"/>
      <c r="AF50" s="128"/>
      <c r="AG50" s="128"/>
      <c r="AH50" s="128"/>
      <c r="AI50" s="128"/>
      <c r="AJ50" s="128"/>
      <c r="AK50" s="128"/>
      <c r="AL50" s="128"/>
      <c r="AM50" s="128"/>
    </row>
    <row r="51" spans="3:39">
      <c r="C51" s="114"/>
      <c r="G51" s="128"/>
      <c r="H51" s="128"/>
      <c r="I51" s="128"/>
      <c r="J51" s="128"/>
      <c r="K51" s="128"/>
      <c r="L51" s="128"/>
      <c r="M51" s="128"/>
      <c r="N51" s="128"/>
      <c r="O51" s="128"/>
      <c r="P51" s="128"/>
      <c r="Q51" s="128"/>
      <c r="R51" s="128"/>
      <c r="S51" s="128"/>
      <c r="T51" s="128"/>
      <c r="U51" s="128"/>
      <c r="V51" s="128"/>
      <c r="W51" s="128"/>
      <c r="X51" s="128"/>
      <c r="Y51" s="128"/>
      <c r="Z51" s="128"/>
      <c r="AA51" s="128"/>
      <c r="AB51" s="128"/>
      <c r="AC51" s="128"/>
      <c r="AD51" s="128"/>
      <c r="AE51" s="128"/>
      <c r="AF51" s="128"/>
      <c r="AG51" s="128"/>
      <c r="AH51" s="128"/>
      <c r="AI51" s="128"/>
      <c r="AJ51" s="128"/>
      <c r="AK51" s="128"/>
      <c r="AL51" s="128"/>
      <c r="AM51" s="128"/>
    </row>
    <row r="52" spans="3:39">
      <c r="C52" s="114"/>
      <c r="G52" s="128"/>
      <c r="H52" s="128"/>
      <c r="I52" s="128"/>
      <c r="J52" s="128"/>
      <c r="K52" s="128"/>
      <c r="L52" s="128"/>
      <c r="M52" s="128"/>
      <c r="N52" s="128"/>
      <c r="O52" s="128"/>
      <c r="P52" s="128"/>
      <c r="Q52" s="128"/>
      <c r="R52" s="128"/>
      <c r="S52" s="128"/>
      <c r="T52" s="128"/>
      <c r="U52" s="128"/>
      <c r="V52" s="128"/>
      <c r="W52" s="128"/>
      <c r="X52" s="128"/>
      <c r="Y52" s="128"/>
      <c r="Z52" s="128"/>
      <c r="AA52" s="128"/>
      <c r="AB52" s="128"/>
      <c r="AC52" s="128"/>
      <c r="AD52" s="128"/>
      <c r="AE52" s="128"/>
      <c r="AF52" s="128"/>
      <c r="AG52" s="128"/>
      <c r="AH52" s="128"/>
      <c r="AI52" s="128"/>
      <c r="AJ52" s="128"/>
      <c r="AK52" s="128"/>
      <c r="AL52" s="128"/>
      <c r="AM52" s="128"/>
    </row>
    <row r="53" spans="3:39">
      <c r="C53" s="114"/>
      <c r="G53" s="128"/>
      <c r="H53" s="128"/>
      <c r="I53" s="128"/>
      <c r="J53" s="128"/>
      <c r="K53" s="128"/>
      <c r="L53" s="128"/>
      <c r="M53" s="128"/>
      <c r="N53" s="128"/>
      <c r="O53" s="128"/>
      <c r="P53" s="128"/>
      <c r="Q53" s="128"/>
      <c r="R53" s="128"/>
      <c r="S53" s="128"/>
      <c r="T53" s="128"/>
      <c r="U53" s="128"/>
      <c r="V53" s="128"/>
      <c r="W53" s="128"/>
      <c r="X53" s="128"/>
      <c r="Y53" s="128"/>
      <c r="Z53" s="128"/>
      <c r="AA53" s="128"/>
      <c r="AB53" s="128"/>
      <c r="AC53" s="128"/>
      <c r="AD53" s="128"/>
      <c r="AE53" s="128"/>
      <c r="AF53" s="128"/>
      <c r="AG53" s="128"/>
      <c r="AH53" s="128"/>
      <c r="AI53" s="128"/>
      <c r="AJ53" s="128"/>
      <c r="AK53" s="128"/>
      <c r="AL53" s="128"/>
      <c r="AM53" s="128"/>
    </row>
    <row r="54" spans="3:39">
      <c r="C54" s="114"/>
      <c r="G54" s="128"/>
      <c r="H54" s="128"/>
      <c r="I54" s="128"/>
      <c r="J54" s="128"/>
      <c r="K54" s="128"/>
      <c r="L54" s="128"/>
      <c r="M54" s="128"/>
      <c r="N54" s="128"/>
      <c r="O54" s="128"/>
      <c r="P54" s="128"/>
      <c r="Q54" s="128"/>
      <c r="R54" s="128"/>
      <c r="S54" s="128"/>
      <c r="T54" s="128"/>
      <c r="U54" s="128"/>
      <c r="V54" s="128"/>
      <c r="W54" s="128"/>
      <c r="X54" s="128"/>
      <c r="Y54" s="128"/>
      <c r="Z54" s="128"/>
      <c r="AA54" s="128"/>
      <c r="AB54" s="128"/>
      <c r="AC54" s="128"/>
      <c r="AD54" s="128"/>
      <c r="AE54" s="128"/>
      <c r="AF54" s="128"/>
      <c r="AG54" s="128"/>
      <c r="AH54" s="128"/>
      <c r="AI54" s="128"/>
      <c r="AJ54" s="128"/>
      <c r="AK54" s="128"/>
      <c r="AL54" s="128"/>
      <c r="AM54" s="128"/>
    </row>
    <row r="55" spans="3:39">
      <c r="C55" s="114"/>
      <c r="G55" s="128"/>
      <c r="H55" s="128"/>
      <c r="I55" s="128"/>
      <c r="J55" s="128"/>
      <c r="K55" s="128"/>
      <c r="L55" s="128"/>
      <c r="M55" s="128"/>
      <c r="N55" s="128"/>
      <c r="O55" s="128"/>
      <c r="P55" s="128"/>
      <c r="Q55" s="128"/>
      <c r="R55" s="128"/>
      <c r="S55" s="128"/>
      <c r="T55" s="128"/>
      <c r="U55" s="128"/>
      <c r="V55" s="128"/>
      <c r="W55" s="128"/>
      <c r="X55" s="128"/>
      <c r="Y55" s="128"/>
      <c r="Z55" s="128"/>
      <c r="AA55" s="128"/>
      <c r="AB55" s="128"/>
      <c r="AC55" s="128"/>
      <c r="AD55" s="128"/>
      <c r="AE55" s="128"/>
      <c r="AF55" s="128"/>
      <c r="AG55" s="128"/>
      <c r="AH55" s="128"/>
      <c r="AI55" s="128"/>
      <c r="AJ55" s="128"/>
      <c r="AK55" s="128"/>
      <c r="AL55" s="128"/>
      <c r="AM55" s="128"/>
    </row>
    <row r="56" spans="3:39">
      <c r="C56" s="114"/>
      <c r="G56" s="128"/>
      <c r="H56" s="128"/>
      <c r="I56" s="128"/>
      <c r="J56" s="128"/>
      <c r="K56" s="128"/>
      <c r="L56" s="128"/>
      <c r="M56" s="128"/>
      <c r="N56" s="128"/>
      <c r="O56" s="128"/>
      <c r="P56" s="128"/>
      <c r="Q56" s="128"/>
      <c r="R56" s="128"/>
      <c r="S56" s="128"/>
      <c r="T56" s="128"/>
      <c r="U56" s="128"/>
      <c r="V56" s="128"/>
      <c r="W56" s="128"/>
      <c r="X56" s="128"/>
      <c r="Y56" s="128"/>
      <c r="Z56" s="128"/>
      <c r="AA56" s="128"/>
      <c r="AB56" s="128"/>
      <c r="AC56" s="128"/>
      <c r="AD56" s="128"/>
      <c r="AE56" s="128"/>
      <c r="AF56" s="128"/>
      <c r="AG56" s="128"/>
      <c r="AH56" s="128"/>
      <c r="AI56" s="128"/>
      <c r="AJ56" s="128"/>
      <c r="AK56" s="128"/>
      <c r="AL56" s="128"/>
      <c r="AM56" s="128"/>
    </row>
    <row r="57" spans="3:39">
      <c r="C57" s="114"/>
      <c r="G57" s="128"/>
      <c r="H57" s="128"/>
      <c r="I57" s="128"/>
      <c r="J57" s="128"/>
      <c r="K57" s="128"/>
      <c r="L57" s="128"/>
      <c r="M57" s="128"/>
      <c r="N57" s="128"/>
      <c r="O57" s="128"/>
      <c r="P57" s="128"/>
      <c r="Q57" s="128"/>
      <c r="R57" s="128"/>
      <c r="S57" s="128"/>
      <c r="T57" s="128"/>
      <c r="U57" s="128"/>
      <c r="V57" s="128"/>
      <c r="W57" s="128"/>
      <c r="X57" s="128"/>
      <c r="Y57" s="128"/>
      <c r="Z57" s="128"/>
      <c r="AA57" s="128"/>
      <c r="AB57" s="128"/>
      <c r="AC57" s="128"/>
      <c r="AD57" s="128"/>
      <c r="AE57" s="128"/>
      <c r="AF57" s="128"/>
      <c r="AG57" s="128"/>
      <c r="AH57" s="128"/>
      <c r="AI57" s="128"/>
      <c r="AJ57" s="128"/>
      <c r="AK57" s="128"/>
      <c r="AL57" s="128"/>
      <c r="AM57" s="128"/>
    </row>
    <row r="58" spans="3:39">
      <c r="C58" s="114"/>
      <c r="G58" s="128"/>
      <c r="H58" s="128"/>
      <c r="I58" s="128"/>
      <c r="J58" s="128"/>
      <c r="K58" s="128"/>
      <c r="L58" s="128"/>
      <c r="M58" s="128"/>
      <c r="N58" s="128"/>
      <c r="O58" s="128"/>
      <c r="P58" s="128"/>
      <c r="Q58" s="128"/>
      <c r="R58" s="128"/>
      <c r="S58" s="128"/>
      <c r="T58" s="128"/>
      <c r="U58" s="128"/>
      <c r="V58" s="128"/>
      <c r="W58" s="128"/>
      <c r="X58" s="128"/>
      <c r="Y58" s="128"/>
      <c r="Z58" s="128"/>
      <c r="AA58" s="128"/>
      <c r="AB58" s="128"/>
      <c r="AC58" s="128"/>
      <c r="AD58" s="128"/>
      <c r="AE58" s="128"/>
      <c r="AF58" s="128"/>
      <c r="AG58" s="128"/>
      <c r="AH58" s="128"/>
      <c r="AI58" s="128"/>
      <c r="AJ58" s="128"/>
      <c r="AK58" s="128"/>
      <c r="AL58" s="128"/>
      <c r="AM58" s="128"/>
    </row>
    <row r="59" spans="3:39">
      <c r="C59" s="114"/>
      <c r="G59" s="128"/>
      <c r="H59" s="128"/>
      <c r="I59" s="128"/>
      <c r="J59" s="128"/>
      <c r="K59" s="128"/>
      <c r="L59" s="128"/>
      <c r="M59" s="128"/>
      <c r="N59" s="128"/>
      <c r="O59" s="128"/>
      <c r="P59" s="128"/>
      <c r="Q59" s="128"/>
      <c r="R59" s="128"/>
      <c r="S59" s="128"/>
      <c r="T59" s="128"/>
      <c r="U59" s="128"/>
      <c r="V59" s="128"/>
      <c r="W59" s="128"/>
      <c r="X59" s="128"/>
      <c r="Y59" s="128"/>
      <c r="Z59" s="128"/>
      <c r="AA59" s="128"/>
      <c r="AB59" s="128"/>
      <c r="AC59" s="128"/>
      <c r="AD59" s="128"/>
      <c r="AE59" s="128"/>
      <c r="AF59" s="128"/>
      <c r="AG59" s="128"/>
      <c r="AH59" s="128"/>
      <c r="AI59" s="128"/>
      <c r="AJ59" s="128"/>
      <c r="AK59" s="128"/>
      <c r="AL59" s="128"/>
      <c r="AM59" s="128"/>
    </row>
    <row r="60" spans="3:39">
      <c r="C60" s="114"/>
      <c r="G60" s="128"/>
      <c r="H60" s="128"/>
      <c r="I60" s="128"/>
      <c r="J60" s="128"/>
      <c r="K60" s="128"/>
      <c r="L60" s="128"/>
      <c r="M60" s="128"/>
      <c r="N60" s="128"/>
      <c r="O60" s="128"/>
      <c r="P60" s="128"/>
      <c r="Q60" s="128"/>
      <c r="R60" s="128"/>
      <c r="S60" s="128"/>
      <c r="T60" s="128"/>
      <c r="U60" s="128"/>
      <c r="V60" s="128"/>
      <c r="W60" s="128"/>
      <c r="X60" s="128"/>
      <c r="Y60" s="128"/>
      <c r="Z60" s="128"/>
      <c r="AA60" s="128"/>
      <c r="AB60" s="128"/>
      <c r="AC60" s="128"/>
      <c r="AD60" s="128"/>
      <c r="AE60" s="128"/>
      <c r="AF60" s="128"/>
      <c r="AG60" s="128"/>
      <c r="AH60" s="128"/>
      <c r="AI60" s="128"/>
      <c r="AJ60" s="128"/>
      <c r="AK60" s="128"/>
      <c r="AL60" s="128"/>
      <c r="AM60" s="128"/>
    </row>
    <row r="61" spans="3:39">
      <c r="C61" s="114"/>
      <c r="G61" s="128"/>
      <c r="H61" s="128"/>
      <c r="I61" s="128"/>
      <c r="J61" s="128"/>
      <c r="K61" s="128"/>
      <c r="L61" s="128"/>
      <c r="M61" s="128"/>
      <c r="N61" s="128"/>
      <c r="O61" s="128"/>
      <c r="P61" s="128"/>
      <c r="Q61" s="128"/>
      <c r="R61" s="128"/>
      <c r="S61" s="128"/>
      <c r="T61" s="128"/>
      <c r="U61" s="128"/>
      <c r="V61" s="128"/>
      <c r="W61" s="128"/>
      <c r="X61" s="128"/>
      <c r="Y61" s="128"/>
      <c r="Z61" s="128"/>
      <c r="AA61" s="128"/>
      <c r="AB61" s="128"/>
      <c r="AC61" s="128"/>
      <c r="AD61" s="128"/>
      <c r="AE61" s="128"/>
      <c r="AF61" s="128"/>
      <c r="AG61" s="128"/>
      <c r="AH61" s="128"/>
      <c r="AI61" s="128"/>
      <c r="AJ61" s="128"/>
      <c r="AK61" s="128"/>
      <c r="AL61" s="128"/>
      <c r="AM61" s="128"/>
    </row>
    <row r="62" spans="3:39">
      <c r="C62" s="114"/>
      <c r="G62" s="128"/>
      <c r="H62" s="128"/>
      <c r="I62" s="128"/>
      <c r="J62" s="128"/>
      <c r="K62" s="128"/>
      <c r="L62" s="128"/>
      <c r="M62" s="128"/>
      <c r="N62" s="128"/>
      <c r="O62" s="128"/>
      <c r="P62" s="128"/>
      <c r="Q62" s="128"/>
      <c r="R62" s="128"/>
      <c r="S62" s="128"/>
      <c r="T62" s="128"/>
      <c r="U62" s="128"/>
      <c r="V62" s="128"/>
      <c r="W62" s="128"/>
      <c r="X62" s="128"/>
      <c r="Y62" s="128"/>
      <c r="Z62" s="128"/>
      <c r="AA62" s="128"/>
      <c r="AB62" s="128"/>
      <c r="AC62" s="128"/>
      <c r="AD62" s="128"/>
      <c r="AE62" s="128"/>
      <c r="AF62" s="128"/>
      <c r="AG62" s="128"/>
      <c r="AH62" s="128"/>
      <c r="AI62" s="128"/>
      <c r="AJ62" s="128"/>
      <c r="AK62" s="128"/>
      <c r="AL62" s="128"/>
      <c r="AM62" s="128"/>
    </row>
    <row r="63" spans="3:39">
      <c r="C63" s="114"/>
      <c r="G63" s="128"/>
      <c r="H63" s="128"/>
      <c r="I63" s="128"/>
      <c r="J63" s="128"/>
      <c r="K63" s="128"/>
      <c r="L63" s="128"/>
      <c r="M63" s="128"/>
      <c r="N63" s="128"/>
      <c r="O63" s="128"/>
      <c r="P63" s="128"/>
      <c r="Q63" s="128"/>
      <c r="R63" s="128"/>
      <c r="S63" s="128"/>
      <c r="T63" s="128"/>
      <c r="U63" s="128"/>
      <c r="V63" s="128"/>
      <c r="W63" s="128"/>
      <c r="X63" s="128"/>
      <c r="Y63" s="128"/>
      <c r="Z63" s="128"/>
      <c r="AA63" s="128"/>
      <c r="AB63" s="128"/>
      <c r="AC63" s="128"/>
      <c r="AD63" s="128"/>
      <c r="AE63" s="128"/>
      <c r="AF63" s="128"/>
      <c r="AG63" s="128"/>
      <c r="AH63" s="128"/>
      <c r="AI63" s="128"/>
      <c r="AJ63" s="128"/>
      <c r="AK63" s="128"/>
      <c r="AL63" s="128"/>
      <c r="AM63" s="128"/>
    </row>
    <row r="64" spans="3:39">
      <c r="C64" s="114"/>
      <c r="G64" s="128"/>
      <c r="H64" s="128"/>
      <c r="I64" s="128"/>
      <c r="J64" s="128"/>
      <c r="K64" s="128"/>
      <c r="L64" s="128"/>
      <c r="M64" s="128"/>
      <c r="N64" s="128"/>
      <c r="O64" s="128"/>
      <c r="P64" s="128"/>
      <c r="Q64" s="128"/>
      <c r="R64" s="128"/>
      <c r="S64" s="128"/>
      <c r="T64" s="128"/>
      <c r="U64" s="128"/>
      <c r="V64" s="128"/>
      <c r="W64" s="128"/>
      <c r="X64" s="128"/>
      <c r="Y64" s="128"/>
      <c r="Z64" s="128"/>
      <c r="AA64" s="128"/>
      <c r="AB64" s="128"/>
      <c r="AC64" s="128"/>
      <c r="AD64" s="128"/>
      <c r="AE64" s="128"/>
      <c r="AF64" s="128"/>
      <c r="AG64" s="128"/>
      <c r="AH64" s="128"/>
      <c r="AI64" s="128"/>
      <c r="AJ64" s="128"/>
      <c r="AK64" s="128"/>
      <c r="AL64" s="128"/>
      <c r="AM64" s="128"/>
    </row>
    <row r="65" spans="3:39">
      <c r="C65" s="114"/>
      <c r="G65" s="128"/>
      <c r="H65" s="128"/>
      <c r="I65" s="128"/>
      <c r="J65" s="128"/>
      <c r="K65" s="128"/>
      <c r="L65" s="128"/>
      <c r="M65" s="128"/>
      <c r="N65" s="128"/>
      <c r="O65" s="128"/>
      <c r="P65" s="128"/>
      <c r="Q65" s="128"/>
      <c r="R65" s="128"/>
      <c r="S65" s="128"/>
      <c r="T65" s="128"/>
      <c r="U65" s="128"/>
      <c r="V65" s="128"/>
      <c r="W65" s="128"/>
      <c r="X65" s="128"/>
      <c r="Y65" s="128"/>
      <c r="Z65" s="128"/>
      <c r="AA65" s="128"/>
      <c r="AB65" s="128"/>
      <c r="AC65" s="128"/>
      <c r="AD65" s="128"/>
      <c r="AE65" s="128"/>
      <c r="AF65" s="128"/>
      <c r="AG65" s="128"/>
      <c r="AH65" s="128"/>
      <c r="AI65" s="128"/>
      <c r="AJ65" s="128"/>
      <c r="AK65" s="128"/>
      <c r="AL65" s="128"/>
      <c r="AM65" s="128"/>
    </row>
    <row r="66" spans="3:39">
      <c r="C66" s="114"/>
      <c r="G66" s="128"/>
      <c r="H66" s="128"/>
      <c r="I66" s="128"/>
      <c r="J66" s="128"/>
      <c r="K66" s="128"/>
      <c r="L66" s="128"/>
      <c r="M66" s="128"/>
      <c r="N66" s="128"/>
      <c r="O66" s="128"/>
      <c r="P66" s="128"/>
      <c r="Q66" s="128"/>
      <c r="R66" s="128"/>
      <c r="S66" s="128"/>
      <c r="T66" s="128"/>
      <c r="U66" s="128"/>
      <c r="V66" s="128"/>
      <c r="W66" s="128"/>
      <c r="X66" s="128"/>
      <c r="Y66" s="128"/>
      <c r="Z66" s="128"/>
      <c r="AA66" s="128"/>
      <c r="AB66" s="128"/>
      <c r="AC66" s="128"/>
      <c r="AD66" s="128"/>
      <c r="AE66" s="128"/>
      <c r="AF66" s="128"/>
      <c r="AG66" s="128"/>
      <c r="AH66" s="128"/>
      <c r="AI66" s="128"/>
      <c r="AJ66" s="128"/>
      <c r="AK66" s="128"/>
      <c r="AL66" s="128"/>
      <c r="AM66" s="128"/>
    </row>
    <row r="67" spans="3:39">
      <c r="C67" s="114"/>
      <c r="G67" s="128"/>
      <c r="H67" s="128"/>
      <c r="I67" s="128"/>
      <c r="J67" s="128"/>
      <c r="K67" s="128"/>
      <c r="L67" s="128"/>
      <c r="M67" s="128"/>
      <c r="N67" s="128"/>
      <c r="O67" s="128"/>
      <c r="P67" s="128"/>
      <c r="Q67" s="128"/>
      <c r="R67" s="128"/>
      <c r="S67" s="128"/>
      <c r="T67" s="128"/>
      <c r="U67" s="128"/>
      <c r="V67" s="128"/>
      <c r="W67" s="128"/>
      <c r="X67" s="128"/>
      <c r="Y67" s="128"/>
      <c r="Z67" s="128"/>
      <c r="AA67" s="128"/>
      <c r="AB67" s="128"/>
      <c r="AC67" s="128"/>
      <c r="AD67" s="128"/>
      <c r="AE67" s="128"/>
      <c r="AF67" s="128"/>
      <c r="AG67" s="128"/>
      <c r="AH67" s="128"/>
      <c r="AI67" s="128"/>
      <c r="AJ67" s="128"/>
      <c r="AK67" s="128"/>
      <c r="AL67" s="128"/>
      <c r="AM67" s="128"/>
    </row>
    <row r="68" spans="3:39">
      <c r="C68" s="114"/>
      <c r="G68" s="128"/>
      <c r="H68" s="128"/>
      <c r="I68" s="128"/>
      <c r="J68" s="128"/>
      <c r="K68" s="128"/>
      <c r="L68" s="128"/>
      <c r="M68" s="128"/>
      <c r="N68" s="128"/>
      <c r="O68" s="128"/>
      <c r="P68" s="128"/>
      <c r="Q68" s="128"/>
      <c r="R68" s="128"/>
      <c r="S68" s="128"/>
      <c r="T68" s="128"/>
      <c r="U68" s="128"/>
      <c r="V68" s="128"/>
      <c r="W68" s="128"/>
      <c r="X68" s="128"/>
      <c r="Y68" s="128"/>
      <c r="Z68" s="128"/>
      <c r="AA68" s="128"/>
      <c r="AB68" s="128"/>
      <c r="AC68" s="128"/>
      <c r="AD68" s="128"/>
      <c r="AE68" s="128"/>
      <c r="AF68" s="128"/>
      <c r="AG68" s="128"/>
      <c r="AH68" s="128"/>
      <c r="AI68" s="128"/>
      <c r="AJ68" s="128"/>
      <c r="AK68" s="128"/>
      <c r="AL68" s="128"/>
      <c r="AM68" s="128"/>
    </row>
    <row r="69" spans="3:39">
      <c r="C69" s="114"/>
      <c r="G69" s="128"/>
      <c r="H69" s="128"/>
      <c r="I69" s="128"/>
      <c r="J69" s="128"/>
      <c r="K69" s="128"/>
      <c r="L69" s="128"/>
      <c r="M69" s="128"/>
      <c r="N69" s="128"/>
      <c r="O69" s="128"/>
      <c r="P69" s="128"/>
      <c r="Q69" s="128"/>
      <c r="R69" s="128"/>
      <c r="S69" s="128"/>
      <c r="T69" s="128"/>
      <c r="U69" s="128"/>
      <c r="V69" s="128"/>
      <c r="W69" s="128"/>
      <c r="X69" s="128"/>
      <c r="Y69" s="128"/>
      <c r="Z69" s="128"/>
      <c r="AA69" s="128"/>
      <c r="AB69" s="128"/>
      <c r="AC69" s="128"/>
      <c r="AD69" s="128"/>
      <c r="AE69" s="128"/>
      <c r="AF69" s="128"/>
      <c r="AG69" s="128"/>
      <c r="AH69" s="128"/>
      <c r="AI69" s="128"/>
      <c r="AJ69" s="128"/>
      <c r="AK69" s="128"/>
      <c r="AL69" s="128"/>
      <c r="AM69" s="128"/>
    </row>
    <row r="70" spans="3:39">
      <c r="C70" s="114"/>
      <c r="G70" s="128"/>
      <c r="H70" s="128"/>
      <c r="I70" s="128"/>
      <c r="J70" s="128"/>
      <c r="K70" s="128"/>
      <c r="L70" s="128"/>
      <c r="M70" s="128"/>
      <c r="N70" s="128"/>
      <c r="O70" s="128"/>
      <c r="P70" s="128"/>
      <c r="Q70" s="128"/>
      <c r="R70" s="128"/>
      <c r="S70" s="128"/>
      <c r="T70" s="128"/>
      <c r="U70" s="128"/>
      <c r="V70" s="128"/>
      <c r="W70" s="128"/>
      <c r="X70" s="128"/>
      <c r="Y70" s="128"/>
      <c r="Z70" s="128"/>
      <c r="AA70" s="128"/>
      <c r="AB70" s="128"/>
      <c r="AC70" s="128"/>
      <c r="AD70" s="128"/>
      <c r="AE70" s="128"/>
      <c r="AF70" s="128"/>
      <c r="AG70" s="128"/>
      <c r="AH70" s="128"/>
      <c r="AI70" s="128"/>
      <c r="AJ70" s="128"/>
      <c r="AK70" s="128"/>
      <c r="AL70" s="128"/>
      <c r="AM70" s="128"/>
    </row>
    <row r="71" spans="3:39">
      <c r="C71" s="114"/>
      <c r="G71" s="128"/>
      <c r="H71" s="128"/>
      <c r="I71" s="128"/>
      <c r="J71" s="128"/>
      <c r="K71" s="128"/>
      <c r="L71" s="128"/>
      <c r="M71" s="128"/>
      <c r="N71" s="128"/>
      <c r="O71" s="128"/>
      <c r="P71" s="128"/>
      <c r="Q71" s="128"/>
      <c r="R71" s="128"/>
      <c r="S71" s="128"/>
      <c r="T71" s="128"/>
      <c r="U71" s="128"/>
      <c r="V71" s="128"/>
      <c r="W71" s="128"/>
      <c r="X71" s="128"/>
      <c r="Y71" s="128"/>
      <c r="Z71" s="128"/>
      <c r="AA71" s="128"/>
      <c r="AB71" s="128"/>
      <c r="AC71" s="128"/>
      <c r="AD71" s="128"/>
      <c r="AE71" s="128"/>
      <c r="AF71" s="128"/>
      <c r="AG71" s="128"/>
      <c r="AH71" s="128"/>
      <c r="AI71" s="128"/>
      <c r="AJ71" s="128"/>
      <c r="AK71" s="128"/>
      <c r="AL71" s="128"/>
      <c r="AM71" s="128"/>
    </row>
    <row r="72" spans="3:39">
      <c r="C72" s="114"/>
      <c r="G72" s="128"/>
      <c r="H72" s="128"/>
      <c r="I72" s="128"/>
      <c r="J72" s="128"/>
      <c r="K72" s="128"/>
      <c r="L72" s="128"/>
      <c r="M72" s="128"/>
      <c r="N72" s="128"/>
      <c r="O72" s="128"/>
      <c r="P72" s="128"/>
      <c r="Q72" s="128"/>
      <c r="R72" s="128"/>
      <c r="S72" s="128"/>
      <c r="T72" s="128"/>
      <c r="U72" s="128"/>
      <c r="V72" s="128"/>
      <c r="W72" s="128"/>
      <c r="X72" s="128"/>
      <c r="Y72" s="128"/>
      <c r="Z72" s="128"/>
      <c r="AA72" s="128"/>
      <c r="AB72" s="128"/>
      <c r="AC72" s="128"/>
      <c r="AD72" s="128"/>
      <c r="AE72" s="128"/>
      <c r="AF72" s="128"/>
      <c r="AG72" s="128"/>
      <c r="AH72" s="128"/>
      <c r="AI72" s="128"/>
      <c r="AJ72" s="128"/>
      <c r="AK72" s="128"/>
      <c r="AL72" s="128"/>
      <c r="AM72" s="128"/>
    </row>
    <row r="73" spans="3:39">
      <c r="C73" s="114"/>
      <c r="G73" s="128"/>
      <c r="H73" s="128"/>
      <c r="I73" s="128"/>
      <c r="J73" s="128"/>
      <c r="K73" s="128"/>
      <c r="L73" s="128"/>
      <c r="M73" s="128"/>
      <c r="N73" s="128"/>
      <c r="O73" s="128"/>
      <c r="P73" s="128"/>
      <c r="Q73" s="128"/>
      <c r="R73" s="128"/>
      <c r="S73" s="128"/>
      <c r="T73" s="128"/>
      <c r="U73" s="128"/>
      <c r="V73" s="128"/>
      <c r="W73" s="128"/>
      <c r="X73" s="128"/>
      <c r="Y73" s="128"/>
      <c r="Z73" s="128"/>
      <c r="AA73" s="128"/>
      <c r="AB73" s="128"/>
      <c r="AC73" s="128"/>
      <c r="AD73" s="128"/>
      <c r="AE73" s="128"/>
      <c r="AF73" s="128"/>
      <c r="AG73" s="128"/>
      <c r="AH73" s="128"/>
      <c r="AI73" s="128"/>
      <c r="AJ73" s="128"/>
      <c r="AK73" s="128"/>
      <c r="AL73" s="128"/>
      <c r="AM73" s="128"/>
    </row>
    <row r="74" spans="3:39">
      <c r="C74" s="114"/>
      <c r="G74" s="128"/>
      <c r="H74" s="128"/>
      <c r="I74" s="128"/>
      <c r="J74" s="128"/>
      <c r="K74" s="128"/>
      <c r="L74" s="128"/>
      <c r="M74" s="128"/>
      <c r="N74" s="128"/>
      <c r="O74" s="128"/>
      <c r="P74" s="128"/>
      <c r="Q74" s="128"/>
      <c r="R74" s="128"/>
      <c r="S74" s="128"/>
      <c r="T74" s="128"/>
      <c r="U74" s="128"/>
      <c r="V74" s="128"/>
      <c r="W74" s="128"/>
      <c r="X74" s="128"/>
      <c r="Y74" s="128"/>
      <c r="Z74" s="128"/>
      <c r="AA74" s="128"/>
      <c r="AB74" s="128"/>
      <c r="AC74" s="128"/>
      <c r="AD74" s="128"/>
      <c r="AE74" s="128"/>
      <c r="AF74" s="128"/>
      <c r="AG74" s="128"/>
      <c r="AH74" s="128"/>
      <c r="AI74" s="128"/>
      <c r="AJ74" s="128"/>
      <c r="AK74" s="128"/>
      <c r="AL74" s="128"/>
      <c r="AM74" s="128"/>
    </row>
    <row r="75" spans="3:39">
      <c r="C75" s="114"/>
      <c r="G75" s="128"/>
      <c r="H75" s="128"/>
      <c r="I75" s="128"/>
      <c r="J75" s="128"/>
      <c r="K75" s="128"/>
      <c r="L75" s="128"/>
      <c r="M75" s="128"/>
      <c r="N75" s="128"/>
      <c r="O75" s="128"/>
      <c r="P75" s="128"/>
      <c r="Q75" s="128"/>
      <c r="R75" s="128"/>
      <c r="S75" s="128"/>
      <c r="T75" s="128"/>
      <c r="U75" s="128"/>
      <c r="V75" s="128"/>
      <c r="W75" s="128"/>
      <c r="X75" s="128"/>
      <c r="Y75" s="128"/>
      <c r="Z75" s="128"/>
      <c r="AA75" s="128"/>
      <c r="AB75" s="128"/>
      <c r="AC75" s="128"/>
      <c r="AD75" s="128"/>
      <c r="AE75" s="128"/>
      <c r="AF75" s="128"/>
      <c r="AG75" s="128"/>
      <c r="AH75" s="128"/>
      <c r="AI75" s="128"/>
      <c r="AJ75" s="128"/>
      <c r="AK75" s="128"/>
      <c r="AL75" s="128"/>
      <c r="AM75" s="128"/>
    </row>
    <row r="76" spans="3:39">
      <c r="C76" s="114"/>
      <c r="G76" s="128"/>
      <c r="H76" s="128"/>
      <c r="I76" s="128"/>
      <c r="J76" s="128"/>
      <c r="K76" s="128"/>
      <c r="L76" s="128"/>
      <c r="M76" s="128"/>
      <c r="N76" s="128"/>
      <c r="O76" s="128"/>
      <c r="P76" s="128"/>
      <c r="Q76" s="128"/>
      <c r="R76" s="128"/>
      <c r="S76" s="128"/>
      <c r="T76" s="128"/>
      <c r="U76" s="128"/>
      <c r="V76" s="128"/>
      <c r="W76" s="128"/>
      <c r="X76" s="128"/>
      <c r="Y76" s="128"/>
      <c r="Z76" s="128"/>
      <c r="AA76" s="128"/>
      <c r="AB76" s="128"/>
      <c r="AC76" s="128"/>
      <c r="AD76" s="128"/>
      <c r="AE76" s="128"/>
      <c r="AF76" s="128"/>
      <c r="AG76" s="128"/>
      <c r="AH76" s="128"/>
      <c r="AI76" s="128"/>
      <c r="AJ76" s="128"/>
      <c r="AK76" s="128"/>
      <c r="AL76" s="128"/>
      <c r="AM76" s="128"/>
    </row>
    <row r="77" spans="3:39">
      <c r="C77" s="114"/>
      <c r="G77" s="128"/>
      <c r="H77" s="128"/>
      <c r="I77" s="128"/>
      <c r="J77" s="128"/>
      <c r="K77" s="128"/>
      <c r="L77" s="128"/>
      <c r="M77" s="128"/>
      <c r="N77" s="128"/>
      <c r="O77" s="128"/>
      <c r="P77" s="128"/>
      <c r="Q77" s="128"/>
      <c r="R77" s="128"/>
      <c r="S77" s="128"/>
      <c r="T77" s="128"/>
      <c r="U77" s="128"/>
      <c r="V77" s="128"/>
      <c r="W77" s="128"/>
      <c r="X77" s="128"/>
      <c r="Y77" s="128"/>
      <c r="Z77" s="128"/>
      <c r="AA77" s="128"/>
      <c r="AB77" s="128"/>
      <c r="AC77" s="128"/>
      <c r="AD77" s="128"/>
      <c r="AE77" s="128"/>
      <c r="AF77" s="128"/>
      <c r="AG77" s="128"/>
      <c r="AH77" s="128"/>
      <c r="AI77" s="128"/>
      <c r="AJ77" s="128"/>
      <c r="AK77" s="128"/>
      <c r="AL77" s="128"/>
      <c r="AM77" s="128"/>
    </row>
    <row r="78" spans="3:39">
      <c r="C78" s="114"/>
      <c r="G78" s="128"/>
      <c r="H78" s="128"/>
      <c r="I78" s="128"/>
      <c r="J78" s="128"/>
      <c r="K78" s="128"/>
      <c r="L78" s="128"/>
      <c r="M78" s="128"/>
      <c r="N78" s="128"/>
      <c r="O78" s="128"/>
      <c r="P78" s="128"/>
      <c r="Q78" s="128"/>
      <c r="R78" s="128"/>
      <c r="S78" s="128"/>
      <c r="T78" s="128"/>
      <c r="U78" s="128"/>
      <c r="V78" s="128"/>
      <c r="W78" s="128"/>
      <c r="X78" s="128"/>
      <c r="Y78" s="128"/>
      <c r="Z78" s="128"/>
      <c r="AA78" s="128"/>
      <c r="AB78" s="128"/>
      <c r="AC78" s="128"/>
      <c r="AD78" s="128"/>
      <c r="AE78" s="128"/>
      <c r="AF78" s="128"/>
      <c r="AG78" s="128"/>
      <c r="AH78" s="128"/>
      <c r="AI78" s="128"/>
      <c r="AJ78" s="128"/>
      <c r="AK78" s="128"/>
      <c r="AL78" s="128"/>
      <c r="AM78" s="128"/>
    </row>
    <row r="79" spans="3:39">
      <c r="C79" s="114"/>
      <c r="G79" s="128"/>
      <c r="H79" s="128"/>
      <c r="I79" s="128"/>
      <c r="J79" s="128"/>
      <c r="K79" s="128"/>
      <c r="L79" s="128"/>
      <c r="M79" s="128"/>
      <c r="N79" s="128"/>
      <c r="O79" s="128"/>
      <c r="P79" s="128"/>
      <c r="Q79" s="128"/>
      <c r="R79" s="128"/>
      <c r="S79" s="128"/>
      <c r="T79" s="128"/>
      <c r="U79" s="128"/>
      <c r="V79" s="128"/>
      <c r="W79" s="128"/>
      <c r="X79" s="128"/>
      <c r="Y79" s="128"/>
      <c r="Z79" s="128"/>
      <c r="AA79" s="128"/>
      <c r="AB79" s="128"/>
      <c r="AC79" s="128"/>
      <c r="AD79" s="128"/>
      <c r="AE79" s="128"/>
      <c r="AF79" s="128"/>
      <c r="AG79" s="128"/>
      <c r="AH79" s="128"/>
      <c r="AI79" s="128"/>
      <c r="AJ79" s="128"/>
      <c r="AK79" s="128"/>
      <c r="AL79" s="128"/>
      <c r="AM79" s="128"/>
    </row>
    <row r="80" spans="3:39">
      <c r="C80" s="114"/>
      <c r="G80" s="128"/>
      <c r="H80" s="128"/>
      <c r="I80" s="128"/>
      <c r="J80" s="128"/>
      <c r="K80" s="128"/>
      <c r="L80" s="128"/>
      <c r="M80" s="128"/>
      <c r="N80" s="128"/>
      <c r="O80" s="128"/>
      <c r="P80" s="128"/>
      <c r="Q80" s="128"/>
      <c r="R80" s="128"/>
      <c r="S80" s="128"/>
      <c r="T80" s="128"/>
      <c r="U80" s="128"/>
      <c r="V80" s="128"/>
      <c r="W80" s="128"/>
      <c r="X80" s="128"/>
      <c r="Y80" s="128"/>
      <c r="Z80" s="128"/>
      <c r="AA80" s="128"/>
      <c r="AB80" s="128"/>
      <c r="AC80" s="128"/>
      <c r="AD80" s="128"/>
      <c r="AE80" s="128"/>
      <c r="AF80" s="128"/>
      <c r="AG80" s="128"/>
      <c r="AH80" s="128"/>
      <c r="AI80" s="128"/>
      <c r="AJ80" s="128"/>
      <c r="AK80" s="128"/>
      <c r="AL80" s="128"/>
      <c r="AM80" s="128"/>
    </row>
    <row r="81" spans="3:39">
      <c r="C81" s="114"/>
      <c r="G81" s="128"/>
      <c r="H81" s="128"/>
      <c r="I81" s="128"/>
      <c r="J81" s="128"/>
      <c r="K81" s="128"/>
      <c r="L81" s="128"/>
      <c r="M81" s="128"/>
      <c r="N81" s="128"/>
      <c r="O81" s="128"/>
      <c r="P81" s="128"/>
      <c r="Q81" s="128"/>
      <c r="R81" s="128"/>
      <c r="S81" s="128"/>
      <c r="T81" s="128"/>
      <c r="U81" s="128"/>
      <c r="V81" s="128"/>
      <c r="W81" s="128"/>
      <c r="X81" s="128"/>
      <c r="Y81" s="128"/>
      <c r="Z81" s="128"/>
      <c r="AA81" s="128"/>
      <c r="AB81" s="128"/>
      <c r="AC81" s="128"/>
      <c r="AD81" s="128"/>
      <c r="AE81" s="128"/>
      <c r="AF81" s="128"/>
      <c r="AG81" s="128"/>
      <c r="AH81" s="128"/>
      <c r="AI81" s="128"/>
      <c r="AJ81" s="128"/>
      <c r="AK81" s="128"/>
      <c r="AL81" s="128"/>
      <c r="AM81" s="128"/>
    </row>
    <row r="82" spans="3:39">
      <c r="C82" s="114"/>
      <c r="G82" s="128"/>
      <c r="H82" s="128"/>
      <c r="I82" s="128"/>
      <c r="J82" s="128"/>
      <c r="K82" s="128"/>
      <c r="L82" s="128"/>
      <c r="M82" s="128"/>
      <c r="N82" s="128"/>
      <c r="O82" s="128"/>
      <c r="P82" s="128"/>
      <c r="Q82" s="128"/>
      <c r="R82" s="128"/>
      <c r="S82" s="128"/>
      <c r="T82" s="128"/>
      <c r="U82" s="128"/>
      <c r="V82" s="128"/>
      <c r="W82" s="128"/>
      <c r="X82" s="128"/>
      <c r="Y82" s="128"/>
      <c r="Z82" s="128"/>
      <c r="AA82" s="128"/>
      <c r="AB82" s="128"/>
      <c r="AC82" s="128"/>
      <c r="AD82" s="128"/>
      <c r="AE82" s="128"/>
      <c r="AF82" s="128"/>
      <c r="AG82" s="128"/>
      <c r="AH82" s="128"/>
      <c r="AI82" s="128"/>
      <c r="AJ82" s="128"/>
      <c r="AK82" s="128"/>
      <c r="AL82" s="128"/>
      <c r="AM82" s="128"/>
    </row>
    <row r="83" spans="3:39">
      <c r="C83" s="114"/>
      <c r="G83" s="128"/>
      <c r="H83" s="128"/>
      <c r="I83" s="128"/>
      <c r="J83" s="128"/>
      <c r="K83" s="128"/>
      <c r="L83" s="128"/>
      <c r="M83" s="128"/>
      <c r="N83" s="128"/>
      <c r="O83" s="128"/>
      <c r="P83" s="128"/>
      <c r="Q83" s="128"/>
      <c r="R83" s="128"/>
      <c r="S83" s="128"/>
      <c r="T83" s="128"/>
      <c r="U83" s="128"/>
      <c r="V83" s="128"/>
      <c r="W83" s="128"/>
      <c r="X83" s="128"/>
      <c r="Y83" s="128"/>
      <c r="Z83" s="128"/>
      <c r="AA83" s="128"/>
      <c r="AB83" s="128"/>
      <c r="AC83" s="128"/>
      <c r="AD83" s="128"/>
      <c r="AE83" s="128"/>
      <c r="AF83" s="128"/>
      <c r="AG83" s="128"/>
      <c r="AH83" s="128"/>
      <c r="AI83" s="128"/>
      <c r="AJ83" s="128"/>
      <c r="AK83" s="128"/>
      <c r="AL83" s="128"/>
      <c r="AM83" s="128"/>
    </row>
    <row r="84" spans="3:39">
      <c r="C84" s="114"/>
      <c r="G84" s="128"/>
      <c r="H84" s="128"/>
      <c r="I84" s="128"/>
      <c r="J84" s="128"/>
      <c r="K84" s="128"/>
      <c r="L84" s="128"/>
      <c r="M84" s="128"/>
      <c r="N84" s="128"/>
      <c r="O84" s="128"/>
      <c r="P84" s="128"/>
      <c r="Q84" s="128"/>
      <c r="R84" s="128"/>
      <c r="S84" s="128"/>
      <c r="T84" s="128"/>
      <c r="U84" s="128"/>
      <c r="V84" s="128"/>
      <c r="W84" s="128"/>
      <c r="X84" s="128"/>
      <c r="Y84" s="128"/>
      <c r="Z84" s="128"/>
      <c r="AA84" s="128"/>
      <c r="AB84" s="128"/>
      <c r="AC84" s="128"/>
      <c r="AD84" s="128"/>
      <c r="AE84" s="128"/>
      <c r="AF84" s="128"/>
      <c r="AG84" s="128"/>
      <c r="AH84" s="128"/>
      <c r="AI84" s="128"/>
      <c r="AJ84" s="128"/>
      <c r="AK84" s="128"/>
      <c r="AL84" s="128"/>
      <c r="AM84" s="128"/>
    </row>
    <row r="85" spans="3:39">
      <c r="C85" s="114"/>
      <c r="G85" s="128"/>
      <c r="H85" s="128"/>
      <c r="I85" s="128"/>
      <c r="J85" s="128"/>
      <c r="K85" s="128"/>
      <c r="L85" s="128"/>
      <c r="M85" s="128"/>
      <c r="N85" s="128"/>
      <c r="O85" s="128"/>
      <c r="P85" s="128"/>
      <c r="Q85" s="128"/>
      <c r="R85" s="128"/>
      <c r="S85" s="128"/>
      <c r="T85" s="128"/>
      <c r="U85" s="128"/>
      <c r="V85" s="128"/>
      <c r="W85" s="128"/>
      <c r="X85" s="128"/>
      <c r="Y85" s="128"/>
      <c r="Z85" s="128"/>
      <c r="AA85" s="128"/>
      <c r="AB85" s="128"/>
      <c r="AC85" s="128"/>
      <c r="AD85" s="128"/>
      <c r="AE85" s="128"/>
      <c r="AF85" s="128"/>
      <c r="AG85" s="128"/>
      <c r="AH85" s="128"/>
      <c r="AI85" s="128"/>
      <c r="AJ85" s="128"/>
      <c r="AK85" s="128"/>
      <c r="AL85" s="128"/>
      <c r="AM85" s="128"/>
    </row>
    <row r="86" spans="3:39">
      <c r="C86" s="114"/>
      <c r="G86" s="128"/>
      <c r="H86" s="128"/>
      <c r="I86" s="128"/>
      <c r="J86" s="128"/>
      <c r="K86" s="128"/>
      <c r="L86" s="128"/>
      <c r="M86" s="128"/>
      <c r="N86" s="128"/>
      <c r="O86" s="128"/>
      <c r="P86" s="128"/>
      <c r="Q86" s="128"/>
      <c r="R86" s="128"/>
      <c r="S86" s="128"/>
      <c r="T86" s="128"/>
      <c r="U86" s="128"/>
      <c r="V86" s="128"/>
      <c r="W86" s="128"/>
      <c r="X86" s="128"/>
      <c r="Y86" s="128"/>
      <c r="Z86" s="128"/>
      <c r="AA86" s="128"/>
      <c r="AB86" s="128"/>
      <c r="AC86" s="128"/>
      <c r="AD86" s="128"/>
      <c r="AE86" s="128"/>
      <c r="AF86" s="128"/>
      <c r="AG86" s="128"/>
      <c r="AH86" s="128"/>
      <c r="AI86" s="128"/>
      <c r="AJ86" s="128"/>
      <c r="AK86" s="128"/>
      <c r="AL86" s="128"/>
      <c r="AM86" s="128"/>
    </row>
    <row r="87" spans="3:39">
      <c r="C87" s="114"/>
      <c r="G87" s="128"/>
      <c r="H87" s="128"/>
      <c r="I87" s="128"/>
      <c r="J87" s="128"/>
      <c r="K87" s="128"/>
      <c r="L87" s="128"/>
      <c r="M87" s="128"/>
      <c r="N87" s="128"/>
      <c r="O87" s="128"/>
      <c r="P87" s="128"/>
      <c r="Q87" s="128"/>
      <c r="R87" s="128"/>
      <c r="S87" s="128"/>
      <c r="T87" s="128"/>
      <c r="U87" s="128"/>
      <c r="V87" s="128"/>
      <c r="W87" s="128"/>
      <c r="X87" s="128"/>
      <c r="Y87" s="128"/>
      <c r="Z87" s="128"/>
      <c r="AA87" s="128"/>
      <c r="AB87" s="128"/>
      <c r="AC87" s="128"/>
      <c r="AD87" s="128"/>
      <c r="AE87" s="128"/>
      <c r="AF87" s="128"/>
      <c r="AG87" s="128"/>
      <c r="AH87" s="128"/>
      <c r="AI87" s="128"/>
      <c r="AJ87" s="128"/>
      <c r="AK87" s="128"/>
      <c r="AL87" s="128"/>
      <c r="AM87" s="128"/>
    </row>
    <row r="88" spans="3:39">
      <c r="C88" s="114"/>
      <c r="G88" s="128"/>
      <c r="H88" s="128"/>
      <c r="I88" s="128"/>
      <c r="J88" s="128"/>
      <c r="K88" s="128"/>
      <c r="L88" s="128"/>
      <c r="M88" s="128"/>
      <c r="N88" s="128"/>
      <c r="O88" s="128"/>
      <c r="P88" s="128"/>
      <c r="Q88" s="128"/>
      <c r="R88" s="128"/>
      <c r="S88" s="128"/>
      <c r="T88" s="128"/>
      <c r="U88" s="128"/>
      <c r="V88" s="128"/>
      <c r="W88" s="128"/>
      <c r="X88" s="128"/>
      <c r="Y88" s="128"/>
      <c r="Z88" s="128"/>
      <c r="AA88" s="128"/>
      <c r="AB88" s="128"/>
      <c r="AC88" s="128"/>
      <c r="AD88" s="128"/>
      <c r="AE88" s="128"/>
      <c r="AF88" s="128"/>
      <c r="AG88" s="128"/>
      <c r="AH88" s="128"/>
      <c r="AI88" s="128"/>
      <c r="AJ88" s="128"/>
      <c r="AK88" s="128"/>
      <c r="AL88" s="128"/>
      <c r="AM88" s="128"/>
    </row>
    <row r="89" spans="3:39">
      <c r="C89" s="114"/>
      <c r="G89" s="128"/>
      <c r="H89" s="128"/>
      <c r="I89" s="128"/>
      <c r="J89" s="128"/>
      <c r="K89" s="128"/>
      <c r="L89" s="128"/>
      <c r="M89" s="128"/>
      <c r="N89" s="128"/>
      <c r="O89" s="128"/>
      <c r="P89" s="128"/>
      <c r="Q89" s="128"/>
      <c r="R89" s="128"/>
      <c r="S89" s="128"/>
      <c r="T89" s="128"/>
      <c r="U89" s="128"/>
      <c r="V89" s="128"/>
      <c r="W89" s="128"/>
      <c r="X89" s="128"/>
      <c r="Y89" s="128"/>
      <c r="Z89" s="128"/>
      <c r="AA89" s="128"/>
      <c r="AB89" s="128"/>
      <c r="AC89" s="128"/>
      <c r="AD89" s="128"/>
      <c r="AE89" s="128"/>
      <c r="AF89" s="128"/>
      <c r="AG89" s="128"/>
      <c r="AH89" s="128"/>
      <c r="AI89" s="128"/>
      <c r="AJ89" s="128"/>
      <c r="AK89" s="128"/>
      <c r="AL89" s="128"/>
      <c r="AM89" s="128"/>
    </row>
    <row r="90" spans="3:39">
      <c r="C90" s="114"/>
      <c r="G90" s="128"/>
      <c r="H90" s="128"/>
      <c r="I90" s="128"/>
      <c r="J90" s="128"/>
      <c r="K90" s="128"/>
      <c r="L90" s="128"/>
      <c r="M90" s="128"/>
      <c r="N90" s="128"/>
      <c r="O90" s="128"/>
      <c r="P90" s="128"/>
      <c r="Q90" s="128"/>
      <c r="R90" s="128"/>
      <c r="S90" s="128"/>
      <c r="T90" s="128"/>
      <c r="U90" s="128"/>
      <c r="V90" s="128"/>
      <c r="W90" s="128"/>
      <c r="X90" s="128"/>
      <c r="Y90" s="128"/>
      <c r="Z90" s="128"/>
      <c r="AA90" s="128"/>
      <c r="AB90" s="128"/>
      <c r="AC90" s="128"/>
      <c r="AD90" s="128"/>
      <c r="AE90" s="128"/>
      <c r="AF90" s="128"/>
      <c r="AG90" s="128"/>
      <c r="AH90" s="128"/>
      <c r="AI90" s="128"/>
      <c r="AJ90" s="128"/>
      <c r="AK90" s="128"/>
      <c r="AL90" s="128"/>
      <c r="AM90" s="128"/>
    </row>
    <row r="91" spans="3:39">
      <c r="C91" s="114"/>
      <c r="G91" s="128"/>
      <c r="H91" s="128"/>
      <c r="I91" s="128"/>
      <c r="J91" s="128"/>
      <c r="K91" s="128"/>
      <c r="L91" s="128"/>
      <c r="M91" s="128"/>
      <c r="N91" s="128"/>
      <c r="O91" s="128"/>
      <c r="P91" s="128"/>
      <c r="Q91" s="128"/>
      <c r="R91" s="128"/>
      <c r="S91" s="128"/>
      <c r="T91" s="128"/>
      <c r="U91" s="128"/>
      <c r="V91" s="128"/>
      <c r="W91" s="128"/>
      <c r="X91" s="128"/>
      <c r="Y91" s="128"/>
      <c r="Z91" s="128"/>
      <c r="AA91" s="128"/>
      <c r="AB91" s="128"/>
      <c r="AC91" s="128"/>
      <c r="AD91" s="128"/>
      <c r="AE91" s="128"/>
      <c r="AF91" s="128"/>
      <c r="AG91" s="128"/>
      <c r="AH91" s="128"/>
      <c r="AI91" s="128"/>
      <c r="AJ91" s="128"/>
      <c r="AK91" s="128"/>
      <c r="AL91" s="128"/>
      <c r="AM91" s="128"/>
    </row>
    <row r="92" spans="3:39">
      <c r="C92" s="114"/>
      <c r="G92" s="128"/>
      <c r="H92" s="128"/>
      <c r="I92" s="128"/>
      <c r="J92" s="128"/>
      <c r="K92" s="128"/>
      <c r="L92" s="128"/>
      <c r="M92" s="128"/>
      <c r="N92" s="128"/>
      <c r="O92" s="128"/>
      <c r="P92" s="128"/>
      <c r="Q92" s="128"/>
      <c r="R92" s="128"/>
      <c r="S92" s="128"/>
      <c r="T92" s="128"/>
      <c r="U92" s="128"/>
      <c r="V92" s="128"/>
      <c r="W92" s="128"/>
      <c r="X92" s="128"/>
      <c r="Y92" s="128"/>
      <c r="Z92" s="128"/>
      <c r="AA92" s="128"/>
      <c r="AB92" s="128"/>
      <c r="AC92" s="128"/>
      <c r="AD92" s="128"/>
      <c r="AE92" s="128"/>
      <c r="AF92" s="128"/>
      <c r="AG92" s="128"/>
      <c r="AH92" s="128"/>
      <c r="AI92" s="128"/>
      <c r="AJ92" s="128"/>
      <c r="AK92" s="128"/>
      <c r="AL92" s="128"/>
      <c r="AM92" s="128"/>
    </row>
    <row r="93" spans="3:39">
      <c r="C93" s="114"/>
      <c r="G93" s="128"/>
      <c r="H93" s="128"/>
      <c r="I93" s="128"/>
      <c r="J93" s="128"/>
      <c r="K93" s="128"/>
      <c r="L93" s="128"/>
      <c r="M93" s="128"/>
      <c r="N93" s="128"/>
      <c r="O93" s="128"/>
      <c r="P93" s="128"/>
      <c r="Q93" s="128"/>
      <c r="R93" s="128"/>
      <c r="S93" s="128"/>
      <c r="T93" s="128"/>
      <c r="U93" s="128"/>
      <c r="V93" s="128"/>
      <c r="W93" s="128"/>
      <c r="X93" s="128"/>
      <c r="Y93" s="128"/>
      <c r="Z93" s="128"/>
      <c r="AA93" s="128"/>
      <c r="AB93" s="128"/>
      <c r="AC93" s="128"/>
      <c r="AD93" s="128"/>
      <c r="AE93" s="128"/>
      <c r="AF93" s="128"/>
      <c r="AG93" s="128"/>
      <c r="AH93" s="128"/>
      <c r="AI93" s="128"/>
      <c r="AJ93" s="128"/>
      <c r="AK93" s="128"/>
      <c r="AL93" s="128"/>
      <c r="AM93" s="128"/>
    </row>
    <row r="94" spans="3:39">
      <c r="C94" s="114"/>
      <c r="G94" s="128"/>
      <c r="H94" s="128"/>
      <c r="I94" s="128"/>
      <c r="J94" s="128"/>
      <c r="K94" s="128"/>
      <c r="L94" s="128"/>
      <c r="M94" s="128"/>
      <c r="N94" s="128"/>
      <c r="O94" s="128"/>
      <c r="P94" s="128"/>
      <c r="Q94" s="128"/>
      <c r="R94" s="128"/>
      <c r="S94" s="128"/>
      <c r="T94" s="128"/>
      <c r="U94" s="128"/>
      <c r="V94" s="128"/>
      <c r="W94" s="128"/>
      <c r="X94" s="128"/>
      <c r="Y94" s="128"/>
      <c r="Z94" s="128"/>
      <c r="AA94" s="128"/>
      <c r="AB94" s="128"/>
      <c r="AC94" s="128"/>
      <c r="AD94" s="128"/>
      <c r="AE94" s="128"/>
      <c r="AF94" s="128"/>
      <c r="AG94" s="128"/>
      <c r="AH94" s="128"/>
      <c r="AI94" s="128"/>
      <c r="AJ94" s="128"/>
      <c r="AK94" s="128"/>
      <c r="AL94" s="128"/>
      <c r="AM94" s="128"/>
    </row>
    <row r="95" spans="3:39">
      <c r="C95" s="114"/>
      <c r="G95" s="128"/>
      <c r="H95" s="128"/>
      <c r="I95" s="128"/>
      <c r="J95" s="128"/>
      <c r="K95" s="128"/>
      <c r="L95" s="128"/>
      <c r="M95" s="128"/>
      <c r="N95" s="128"/>
      <c r="O95" s="128"/>
      <c r="P95" s="128"/>
      <c r="Q95" s="128"/>
      <c r="R95" s="128"/>
      <c r="S95" s="128"/>
      <c r="T95" s="128"/>
      <c r="U95" s="128"/>
      <c r="V95" s="128"/>
      <c r="W95" s="128"/>
      <c r="X95" s="128"/>
      <c r="Y95" s="128"/>
      <c r="Z95" s="128"/>
      <c r="AA95" s="128"/>
      <c r="AB95" s="128"/>
      <c r="AC95" s="128"/>
      <c r="AD95" s="128"/>
      <c r="AE95" s="128"/>
      <c r="AF95" s="128"/>
      <c r="AG95" s="128"/>
      <c r="AH95" s="128"/>
      <c r="AI95" s="128"/>
      <c r="AJ95" s="128"/>
      <c r="AK95" s="128"/>
      <c r="AL95" s="128"/>
      <c r="AM95" s="128"/>
    </row>
    <row r="96" spans="3:39">
      <c r="C96" s="114"/>
      <c r="G96" s="128"/>
      <c r="H96" s="128"/>
      <c r="I96" s="128"/>
      <c r="J96" s="128"/>
      <c r="K96" s="128"/>
      <c r="L96" s="128"/>
      <c r="M96" s="128"/>
      <c r="N96" s="128"/>
      <c r="O96" s="128"/>
      <c r="P96" s="128"/>
      <c r="Q96" s="128"/>
      <c r="R96" s="128"/>
      <c r="S96" s="128"/>
      <c r="T96" s="128"/>
      <c r="U96" s="128"/>
      <c r="V96" s="128"/>
      <c r="W96" s="128"/>
      <c r="X96" s="128"/>
      <c r="Y96" s="128"/>
      <c r="Z96" s="128"/>
      <c r="AA96" s="128"/>
      <c r="AB96" s="128"/>
      <c r="AC96" s="128"/>
      <c r="AD96" s="128"/>
      <c r="AE96" s="128"/>
      <c r="AF96" s="128"/>
      <c r="AG96" s="128"/>
      <c r="AH96" s="128"/>
      <c r="AI96" s="128"/>
      <c r="AJ96" s="128"/>
      <c r="AK96" s="128"/>
      <c r="AL96" s="128"/>
      <c r="AM96" s="128"/>
    </row>
    <row r="97" spans="3:39">
      <c r="C97" s="114"/>
      <c r="G97" s="128"/>
      <c r="H97" s="128"/>
      <c r="I97" s="128"/>
      <c r="J97" s="128"/>
      <c r="K97" s="128"/>
      <c r="L97" s="128"/>
      <c r="M97" s="128"/>
      <c r="N97" s="128"/>
      <c r="O97" s="128"/>
      <c r="P97" s="128"/>
      <c r="Q97" s="128"/>
      <c r="R97" s="128"/>
      <c r="S97" s="128"/>
      <c r="T97" s="128"/>
      <c r="U97" s="128"/>
      <c r="V97" s="128"/>
      <c r="W97" s="128"/>
      <c r="X97" s="128"/>
      <c r="Y97" s="128"/>
      <c r="Z97" s="128"/>
      <c r="AA97" s="128"/>
      <c r="AB97" s="128"/>
      <c r="AC97" s="128"/>
      <c r="AD97" s="128"/>
      <c r="AE97" s="128"/>
      <c r="AF97" s="128"/>
      <c r="AG97" s="128"/>
      <c r="AH97" s="128"/>
      <c r="AI97" s="128"/>
      <c r="AJ97" s="128"/>
      <c r="AK97" s="128"/>
      <c r="AL97" s="128"/>
      <c r="AM97" s="128"/>
    </row>
    <row r="98" spans="3:39">
      <c r="C98" s="114"/>
      <c r="G98" s="128"/>
      <c r="H98" s="128"/>
      <c r="I98" s="128"/>
      <c r="J98" s="128"/>
      <c r="K98" s="128"/>
      <c r="L98" s="128"/>
      <c r="M98" s="128"/>
      <c r="N98" s="128"/>
      <c r="O98" s="128"/>
      <c r="P98" s="128"/>
      <c r="Q98" s="128"/>
      <c r="R98" s="128"/>
      <c r="S98" s="128"/>
      <c r="T98" s="128"/>
      <c r="U98" s="128"/>
      <c r="V98" s="128"/>
      <c r="W98" s="128"/>
      <c r="X98" s="128"/>
      <c r="Y98" s="128"/>
      <c r="Z98" s="128"/>
      <c r="AA98" s="128"/>
      <c r="AB98" s="128"/>
      <c r="AC98" s="128"/>
      <c r="AD98" s="128"/>
      <c r="AE98" s="128"/>
      <c r="AF98" s="128"/>
      <c r="AG98" s="128"/>
      <c r="AH98" s="128"/>
      <c r="AI98" s="128"/>
      <c r="AJ98" s="128"/>
      <c r="AK98" s="128"/>
      <c r="AL98" s="128"/>
      <c r="AM98" s="128"/>
    </row>
    <row r="99" spans="3:39">
      <c r="C99" s="114"/>
      <c r="G99" s="128"/>
      <c r="H99" s="128"/>
      <c r="I99" s="128"/>
      <c r="J99" s="128"/>
      <c r="K99" s="128"/>
      <c r="L99" s="128"/>
      <c r="M99" s="128"/>
      <c r="N99" s="128"/>
      <c r="O99" s="128"/>
      <c r="P99" s="128"/>
      <c r="Q99" s="128"/>
      <c r="R99" s="128"/>
      <c r="S99" s="128"/>
      <c r="T99" s="128"/>
      <c r="U99" s="128"/>
      <c r="V99" s="128"/>
      <c r="W99" s="128"/>
      <c r="X99" s="128"/>
      <c r="Y99" s="128"/>
      <c r="Z99" s="128"/>
      <c r="AA99" s="128"/>
      <c r="AB99" s="128"/>
      <c r="AC99" s="128"/>
      <c r="AD99" s="128"/>
      <c r="AE99" s="128"/>
      <c r="AF99" s="128"/>
      <c r="AG99" s="128"/>
      <c r="AH99" s="128"/>
      <c r="AI99" s="128"/>
      <c r="AJ99" s="128"/>
      <c r="AK99" s="128"/>
      <c r="AL99" s="128"/>
      <c r="AM99" s="128"/>
    </row>
    <row r="100" spans="3:39">
      <c r="C100" s="114"/>
      <c r="G100" s="128"/>
      <c r="H100" s="128"/>
      <c r="I100" s="128"/>
      <c r="J100" s="128"/>
      <c r="K100" s="128"/>
      <c r="L100" s="128"/>
      <c r="M100" s="128"/>
      <c r="N100" s="128"/>
      <c r="O100" s="128"/>
      <c r="P100" s="128"/>
      <c r="Q100" s="128"/>
      <c r="R100" s="128"/>
      <c r="S100" s="128"/>
      <c r="T100" s="128"/>
      <c r="U100" s="128"/>
      <c r="V100" s="128"/>
      <c r="W100" s="128"/>
      <c r="X100" s="128"/>
      <c r="Y100" s="128"/>
      <c r="Z100" s="128"/>
      <c r="AA100" s="128"/>
      <c r="AB100" s="128"/>
      <c r="AC100" s="128"/>
      <c r="AD100" s="128"/>
      <c r="AE100" s="128"/>
      <c r="AF100" s="128"/>
      <c r="AG100" s="128"/>
      <c r="AH100" s="128"/>
      <c r="AI100" s="128"/>
      <c r="AJ100" s="128"/>
      <c r="AK100" s="128"/>
      <c r="AL100" s="128"/>
      <c r="AM100" s="128"/>
    </row>
    <row r="101" spans="3:39">
      <c r="C101" s="114"/>
      <c r="G101" s="128"/>
      <c r="H101" s="128"/>
      <c r="I101" s="128"/>
      <c r="J101" s="128"/>
      <c r="K101" s="128"/>
      <c r="L101" s="128"/>
      <c r="M101" s="128"/>
      <c r="N101" s="128"/>
      <c r="O101" s="128"/>
      <c r="P101" s="128"/>
      <c r="Q101" s="128"/>
      <c r="R101" s="128"/>
      <c r="S101" s="128"/>
      <c r="T101" s="128"/>
      <c r="U101" s="128"/>
      <c r="V101" s="128"/>
      <c r="W101" s="128"/>
      <c r="X101" s="128"/>
      <c r="Y101" s="128"/>
      <c r="Z101" s="128"/>
      <c r="AA101" s="128"/>
      <c r="AB101" s="128"/>
      <c r="AC101" s="128"/>
      <c r="AD101" s="128"/>
      <c r="AE101" s="128"/>
      <c r="AF101" s="128"/>
      <c r="AG101" s="128"/>
      <c r="AH101" s="128"/>
      <c r="AI101" s="128"/>
      <c r="AJ101" s="128"/>
      <c r="AK101" s="128"/>
      <c r="AL101" s="128"/>
      <c r="AM101" s="128"/>
    </row>
    <row r="102" spans="3:39">
      <c r="C102" s="114"/>
      <c r="G102" s="128"/>
      <c r="H102" s="128"/>
      <c r="I102" s="128"/>
      <c r="J102" s="128"/>
      <c r="K102" s="128"/>
      <c r="L102" s="128"/>
      <c r="M102" s="128"/>
      <c r="N102" s="128"/>
      <c r="O102" s="128"/>
      <c r="P102" s="128"/>
      <c r="Q102" s="128"/>
      <c r="R102" s="128"/>
      <c r="S102" s="128"/>
      <c r="T102" s="128"/>
      <c r="U102" s="128"/>
      <c r="V102" s="128"/>
      <c r="W102" s="128"/>
      <c r="X102" s="128"/>
      <c r="Y102" s="128"/>
      <c r="Z102" s="128"/>
      <c r="AA102" s="128"/>
      <c r="AB102" s="128"/>
      <c r="AC102" s="128"/>
      <c r="AD102" s="128"/>
      <c r="AE102" s="128"/>
      <c r="AF102" s="128"/>
      <c r="AG102" s="128"/>
      <c r="AH102" s="128"/>
      <c r="AI102" s="128"/>
      <c r="AJ102" s="128"/>
      <c r="AK102" s="128"/>
      <c r="AL102" s="128"/>
      <c r="AM102" s="128"/>
    </row>
    <row r="103" spans="3:39">
      <c r="C103" s="114"/>
      <c r="G103" s="128"/>
      <c r="H103" s="128"/>
      <c r="I103" s="128"/>
      <c r="J103" s="128"/>
      <c r="K103" s="128"/>
      <c r="L103" s="128"/>
      <c r="M103" s="128"/>
      <c r="N103" s="128"/>
      <c r="O103" s="128"/>
      <c r="P103" s="128"/>
      <c r="Q103" s="128"/>
      <c r="R103" s="128"/>
      <c r="S103" s="128"/>
      <c r="T103" s="128"/>
      <c r="U103" s="128"/>
      <c r="V103" s="128"/>
      <c r="W103" s="128"/>
      <c r="X103" s="128"/>
      <c r="Y103" s="128"/>
      <c r="Z103" s="128"/>
      <c r="AA103" s="128"/>
      <c r="AB103" s="128"/>
      <c r="AC103" s="128"/>
      <c r="AD103" s="128"/>
      <c r="AE103" s="128"/>
      <c r="AF103" s="128"/>
      <c r="AG103" s="128"/>
      <c r="AH103" s="128"/>
      <c r="AI103" s="128"/>
      <c r="AJ103" s="128"/>
      <c r="AK103" s="128"/>
      <c r="AL103" s="128"/>
      <c r="AM103" s="128"/>
    </row>
    <row r="104" spans="3:39">
      <c r="C104" s="114"/>
      <c r="G104" s="128"/>
      <c r="H104" s="128"/>
      <c r="I104" s="128"/>
      <c r="J104" s="128"/>
      <c r="K104" s="128"/>
      <c r="L104" s="128"/>
      <c r="M104" s="128"/>
      <c r="N104" s="128"/>
      <c r="O104" s="128"/>
      <c r="P104" s="128"/>
      <c r="Q104" s="128"/>
      <c r="R104" s="128"/>
      <c r="S104" s="128"/>
      <c r="T104" s="128"/>
      <c r="U104" s="128"/>
      <c r="V104" s="128"/>
      <c r="W104" s="128"/>
      <c r="X104" s="128"/>
      <c r="Y104" s="128"/>
      <c r="Z104" s="128"/>
      <c r="AA104" s="128"/>
      <c r="AB104" s="128"/>
      <c r="AC104" s="128"/>
      <c r="AD104" s="128"/>
      <c r="AE104" s="128"/>
      <c r="AF104" s="128"/>
      <c r="AG104" s="128"/>
      <c r="AH104" s="128"/>
      <c r="AI104" s="128"/>
      <c r="AJ104" s="128"/>
      <c r="AK104" s="128"/>
      <c r="AL104" s="128"/>
      <c r="AM104" s="128"/>
    </row>
    <row r="105" spans="3:39">
      <c r="C105" s="114"/>
      <c r="G105" s="128"/>
      <c r="H105" s="128"/>
      <c r="I105" s="128"/>
      <c r="J105" s="128"/>
      <c r="K105" s="128"/>
      <c r="L105" s="128"/>
      <c r="M105" s="128"/>
      <c r="N105" s="128"/>
      <c r="O105" s="128"/>
      <c r="P105" s="128"/>
      <c r="Q105" s="128"/>
      <c r="R105" s="128"/>
      <c r="S105" s="128"/>
      <c r="T105" s="128"/>
      <c r="U105" s="128"/>
      <c r="V105" s="128"/>
      <c r="W105" s="128"/>
      <c r="X105" s="128"/>
      <c r="Y105" s="128"/>
      <c r="Z105" s="128"/>
      <c r="AA105" s="128"/>
      <c r="AB105" s="128"/>
      <c r="AC105" s="128"/>
      <c r="AD105" s="128"/>
      <c r="AE105" s="128"/>
      <c r="AF105" s="128"/>
      <c r="AG105" s="128"/>
      <c r="AH105" s="128"/>
      <c r="AI105" s="128"/>
      <c r="AJ105" s="128"/>
      <c r="AK105" s="128"/>
      <c r="AL105" s="128"/>
      <c r="AM105" s="128"/>
    </row>
    <row r="106" spans="3:39">
      <c r="C106" s="114"/>
      <c r="G106" s="128"/>
      <c r="H106" s="128"/>
      <c r="I106" s="128"/>
      <c r="J106" s="128"/>
      <c r="K106" s="128"/>
      <c r="L106" s="128"/>
      <c r="M106" s="128"/>
      <c r="N106" s="128"/>
      <c r="O106" s="128"/>
      <c r="P106" s="128"/>
      <c r="Q106" s="128"/>
      <c r="R106" s="128"/>
      <c r="S106" s="128"/>
      <c r="T106" s="128"/>
      <c r="U106" s="128"/>
      <c r="V106" s="128"/>
      <c r="W106" s="128"/>
      <c r="X106" s="128"/>
      <c r="Y106" s="128"/>
      <c r="Z106" s="128"/>
      <c r="AA106" s="128"/>
      <c r="AB106" s="128"/>
      <c r="AC106" s="128"/>
      <c r="AD106" s="128"/>
      <c r="AE106" s="128"/>
      <c r="AF106" s="128"/>
      <c r="AG106" s="128"/>
      <c r="AH106" s="128"/>
      <c r="AI106" s="128"/>
      <c r="AJ106" s="128"/>
      <c r="AK106" s="128"/>
      <c r="AL106" s="128"/>
      <c r="AM106" s="128"/>
    </row>
    <row r="107" spans="3:39">
      <c r="C107" s="114"/>
      <c r="G107" s="128"/>
      <c r="H107" s="128"/>
      <c r="I107" s="128"/>
      <c r="J107" s="128"/>
      <c r="K107" s="128"/>
      <c r="L107" s="128"/>
      <c r="M107" s="128"/>
      <c r="N107" s="128"/>
      <c r="O107" s="128"/>
      <c r="P107" s="128"/>
      <c r="Q107" s="128"/>
      <c r="R107" s="128"/>
      <c r="S107" s="128"/>
      <c r="T107" s="128"/>
      <c r="U107" s="128"/>
      <c r="V107" s="128"/>
      <c r="W107" s="128"/>
      <c r="X107" s="128"/>
      <c r="Y107" s="128"/>
      <c r="Z107" s="128"/>
      <c r="AA107" s="128"/>
      <c r="AB107" s="128"/>
      <c r="AC107" s="128"/>
      <c r="AD107" s="128"/>
      <c r="AE107" s="128"/>
      <c r="AF107" s="128"/>
      <c r="AG107" s="128"/>
      <c r="AH107" s="128"/>
      <c r="AI107" s="128"/>
      <c r="AJ107" s="128"/>
      <c r="AK107" s="128"/>
      <c r="AL107" s="128"/>
      <c r="AM107" s="128"/>
    </row>
    <row r="108" spans="3:39">
      <c r="C108" s="114"/>
      <c r="G108" s="128"/>
      <c r="H108" s="128"/>
      <c r="I108" s="128"/>
      <c r="J108" s="128"/>
      <c r="K108" s="128"/>
      <c r="L108" s="128"/>
      <c r="M108" s="128"/>
      <c r="N108" s="128"/>
      <c r="O108" s="128"/>
      <c r="P108" s="128"/>
      <c r="Q108" s="128"/>
      <c r="R108" s="128"/>
      <c r="S108" s="128"/>
      <c r="T108" s="128"/>
      <c r="U108" s="128"/>
      <c r="V108" s="128"/>
      <c r="W108" s="128"/>
      <c r="X108" s="128"/>
      <c r="Y108" s="128"/>
      <c r="Z108" s="128"/>
      <c r="AA108" s="128"/>
      <c r="AB108" s="128"/>
      <c r="AC108" s="128"/>
      <c r="AD108" s="128"/>
      <c r="AE108" s="128"/>
      <c r="AF108" s="128"/>
      <c r="AG108" s="128"/>
      <c r="AH108" s="128"/>
      <c r="AI108" s="128"/>
      <c r="AJ108" s="128"/>
      <c r="AK108" s="128"/>
      <c r="AL108" s="128"/>
      <c r="AM108" s="128"/>
    </row>
    <row r="109" spans="3:39">
      <c r="C109" s="114"/>
      <c r="G109" s="128"/>
      <c r="H109" s="128"/>
      <c r="I109" s="128"/>
      <c r="J109" s="128"/>
      <c r="K109" s="128"/>
      <c r="L109" s="128"/>
      <c r="M109" s="128"/>
      <c r="N109" s="128"/>
      <c r="O109" s="128"/>
      <c r="P109" s="128"/>
      <c r="Q109" s="128"/>
      <c r="R109" s="128"/>
      <c r="S109" s="128"/>
      <c r="T109" s="128"/>
      <c r="U109" s="128"/>
      <c r="V109" s="128"/>
      <c r="W109" s="128"/>
      <c r="X109" s="128"/>
      <c r="Y109" s="128"/>
      <c r="Z109" s="128"/>
      <c r="AA109" s="128"/>
      <c r="AB109" s="128"/>
      <c r="AC109" s="128"/>
      <c r="AD109" s="128"/>
      <c r="AE109" s="128"/>
      <c r="AF109" s="128"/>
      <c r="AG109" s="128"/>
      <c r="AH109" s="128"/>
      <c r="AI109" s="128"/>
      <c r="AJ109" s="128"/>
      <c r="AK109" s="128"/>
      <c r="AL109" s="128"/>
      <c r="AM109" s="128"/>
    </row>
    <row r="110" spans="3:39">
      <c r="C110" s="114"/>
      <c r="G110" s="128"/>
      <c r="H110" s="128"/>
      <c r="I110" s="128"/>
      <c r="J110" s="128"/>
      <c r="K110" s="128"/>
      <c r="L110" s="128"/>
      <c r="M110" s="128"/>
      <c r="N110" s="128"/>
      <c r="O110" s="128"/>
      <c r="P110" s="128"/>
      <c r="Q110" s="128"/>
      <c r="R110" s="128"/>
      <c r="S110" s="128"/>
      <c r="T110" s="128"/>
      <c r="U110" s="128"/>
      <c r="V110" s="128"/>
      <c r="W110" s="128"/>
      <c r="X110" s="128"/>
      <c r="Y110" s="128"/>
      <c r="Z110" s="128"/>
      <c r="AA110" s="128"/>
      <c r="AB110" s="128"/>
      <c r="AC110" s="128"/>
      <c r="AD110" s="128"/>
      <c r="AE110" s="128"/>
      <c r="AF110" s="128"/>
      <c r="AG110" s="128"/>
      <c r="AH110" s="128"/>
      <c r="AI110" s="128"/>
      <c r="AJ110" s="128"/>
      <c r="AK110" s="128"/>
      <c r="AL110" s="128"/>
      <c r="AM110" s="128"/>
    </row>
    <row r="111" spans="3:39">
      <c r="C111" s="114"/>
      <c r="G111" s="128"/>
      <c r="H111" s="128"/>
      <c r="I111" s="128"/>
      <c r="J111" s="128"/>
      <c r="K111" s="128"/>
      <c r="L111" s="128"/>
      <c r="M111" s="128"/>
      <c r="N111" s="128"/>
      <c r="O111" s="128"/>
      <c r="P111" s="128"/>
      <c r="Q111" s="128"/>
      <c r="R111" s="128"/>
      <c r="S111" s="128"/>
      <c r="T111" s="128"/>
      <c r="U111" s="128"/>
      <c r="V111" s="128"/>
      <c r="W111" s="128"/>
      <c r="X111" s="128"/>
      <c r="Y111" s="128"/>
      <c r="Z111" s="128"/>
      <c r="AA111" s="128"/>
      <c r="AB111" s="128"/>
      <c r="AC111" s="128"/>
      <c r="AD111" s="128"/>
      <c r="AE111" s="128"/>
      <c r="AF111" s="128"/>
      <c r="AG111" s="128"/>
      <c r="AH111" s="128"/>
      <c r="AI111" s="128"/>
      <c r="AJ111" s="128"/>
      <c r="AK111" s="128"/>
      <c r="AL111" s="128"/>
      <c r="AM111" s="128"/>
    </row>
    <row r="112" spans="3:39">
      <c r="C112" s="114"/>
      <c r="G112" s="128"/>
      <c r="H112" s="128"/>
      <c r="I112" s="128"/>
      <c r="J112" s="128"/>
      <c r="K112" s="128"/>
      <c r="L112" s="128"/>
      <c r="M112" s="128"/>
      <c r="N112" s="128"/>
      <c r="O112" s="128"/>
      <c r="P112" s="128"/>
      <c r="Q112" s="128"/>
      <c r="R112" s="128"/>
      <c r="S112" s="128"/>
      <c r="T112" s="128"/>
      <c r="U112" s="128"/>
      <c r="V112" s="128"/>
      <c r="W112" s="128"/>
      <c r="X112" s="128"/>
      <c r="Y112" s="128"/>
      <c r="Z112" s="128"/>
      <c r="AA112" s="128"/>
      <c r="AB112" s="128"/>
      <c r="AC112" s="128"/>
      <c r="AD112" s="128"/>
      <c r="AE112" s="128"/>
      <c r="AF112" s="128"/>
      <c r="AG112" s="128"/>
      <c r="AH112" s="128"/>
      <c r="AI112" s="128"/>
      <c r="AJ112" s="128"/>
      <c r="AK112" s="128"/>
      <c r="AL112" s="128"/>
      <c r="AM112" s="128"/>
    </row>
    <row r="113" spans="3:39">
      <c r="C113" s="114"/>
      <c r="G113" s="128"/>
      <c r="H113" s="128"/>
      <c r="I113" s="128"/>
      <c r="J113" s="128"/>
      <c r="K113" s="128"/>
      <c r="L113" s="128"/>
      <c r="M113" s="128"/>
      <c r="N113" s="128"/>
      <c r="O113" s="128"/>
      <c r="P113" s="128"/>
      <c r="Q113" s="128"/>
      <c r="R113" s="128"/>
      <c r="S113" s="128"/>
      <c r="T113" s="128"/>
      <c r="U113" s="128"/>
      <c r="V113" s="128"/>
      <c r="W113" s="128"/>
      <c r="X113" s="128"/>
      <c r="Y113" s="128"/>
      <c r="Z113" s="128"/>
      <c r="AA113" s="128"/>
      <c r="AB113" s="128"/>
      <c r="AC113" s="128"/>
      <c r="AD113" s="128"/>
      <c r="AE113" s="128"/>
      <c r="AF113" s="128"/>
      <c r="AG113" s="128"/>
      <c r="AH113" s="128"/>
      <c r="AI113" s="128"/>
      <c r="AJ113" s="128"/>
      <c r="AK113" s="128"/>
      <c r="AL113" s="128"/>
      <c r="AM113" s="128"/>
    </row>
    <row r="114" spans="3:39">
      <c r="C114" s="114"/>
      <c r="G114" s="128"/>
      <c r="H114" s="128"/>
      <c r="I114" s="128"/>
      <c r="J114" s="128"/>
      <c r="K114" s="128"/>
      <c r="L114" s="128"/>
      <c r="M114" s="128"/>
      <c r="N114" s="128"/>
      <c r="O114" s="128"/>
      <c r="P114" s="128"/>
      <c r="Q114" s="128"/>
      <c r="R114" s="128"/>
      <c r="S114" s="128"/>
      <c r="T114" s="128"/>
      <c r="U114" s="128"/>
      <c r="V114" s="128"/>
      <c r="W114" s="128"/>
      <c r="X114" s="128"/>
      <c r="Y114" s="128"/>
      <c r="Z114" s="128"/>
      <c r="AA114" s="128"/>
      <c r="AB114" s="128"/>
      <c r="AC114" s="128"/>
      <c r="AD114" s="128"/>
      <c r="AE114" s="128"/>
      <c r="AF114" s="128"/>
      <c r="AG114" s="128"/>
      <c r="AH114" s="128"/>
      <c r="AI114" s="128"/>
      <c r="AJ114" s="128"/>
      <c r="AK114" s="128"/>
      <c r="AL114" s="128"/>
      <c r="AM114" s="128"/>
    </row>
    <row r="115" spans="3:39">
      <c r="C115" s="114"/>
      <c r="G115" s="128"/>
      <c r="H115" s="128"/>
      <c r="I115" s="128"/>
      <c r="J115" s="128"/>
      <c r="K115" s="128"/>
      <c r="L115" s="128"/>
      <c r="M115" s="128"/>
      <c r="N115" s="128"/>
      <c r="O115" s="128"/>
      <c r="P115" s="128"/>
      <c r="Q115" s="128"/>
      <c r="R115" s="128"/>
      <c r="S115" s="128"/>
      <c r="T115" s="128"/>
      <c r="U115" s="128"/>
      <c r="V115" s="128"/>
      <c r="W115" s="128"/>
      <c r="X115" s="128"/>
      <c r="Y115" s="128"/>
      <c r="Z115" s="128"/>
      <c r="AA115" s="128"/>
      <c r="AB115" s="128"/>
      <c r="AC115" s="128"/>
      <c r="AD115" s="128"/>
      <c r="AE115" s="128"/>
      <c r="AF115" s="128"/>
      <c r="AG115" s="128"/>
      <c r="AH115" s="128"/>
      <c r="AI115" s="128"/>
      <c r="AJ115" s="128"/>
      <c r="AK115" s="128"/>
      <c r="AL115" s="128"/>
      <c r="AM115" s="128"/>
    </row>
    <row r="116" spans="3:39">
      <c r="C116" s="114"/>
      <c r="G116" s="128"/>
      <c r="H116" s="128"/>
      <c r="I116" s="128"/>
      <c r="J116" s="128"/>
      <c r="K116" s="128"/>
      <c r="L116" s="128"/>
      <c r="M116" s="128"/>
      <c r="N116" s="128"/>
      <c r="O116" s="128"/>
      <c r="P116" s="128"/>
      <c r="Q116" s="128"/>
      <c r="R116" s="128"/>
      <c r="S116" s="128"/>
      <c r="T116" s="128"/>
      <c r="U116" s="128"/>
      <c r="V116" s="128"/>
      <c r="W116" s="128"/>
      <c r="X116" s="128"/>
      <c r="Y116" s="128"/>
      <c r="Z116" s="128"/>
      <c r="AA116" s="128"/>
      <c r="AB116" s="128"/>
      <c r="AC116" s="128"/>
      <c r="AD116" s="128"/>
      <c r="AE116" s="128"/>
      <c r="AF116" s="128"/>
      <c r="AG116" s="128"/>
      <c r="AH116" s="128"/>
      <c r="AI116" s="128"/>
      <c r="AJ116" s="128"/>
      <c r="AK116" s="128"/>
      <c r="AL116" s="128"/>
      <c r="AM116" s="128"/>
    </row>
    <row r="117" spans="3:39">
      <c r="C117" s="114"/>
      <c r="G117" s="128"/>
      <c r="H117" s="128"/>
      <c r="I117" s="128"/>
      <c r="J117" s="128"/>
      <c r="K117" s="128"/>
      <c r="L117" s="128"/>
      <c r="M117" s="128"/>
      <c r="N117" s="128"/>
      <c r="O117" s="128"/>
      <c r="P117" s="128"/>
      <c r="Q117" s="128"/>
      <c r="R117" s="128"/>
      <c r="S117" s="128"/>
      <c r="T117" s="128"/>
      <c r="U117" s="128"/>
      <c r="V117" s="128"/>
      <c r="W117" s="128"/>
      <c r="X117" s="128"/>
      <c r="Y117" s="128"/>
      <c r="Z117" s="128"/>
      <c r="AA117" s="128"/>
      <c r="AB117" s="128"/>
      <c r="AC117" s="128"/>
      <c r="AD117" s="128"/>
      <c r="AE117" s="128"/>
      <c r="AF117" s="128"/>
      <c r="AG117" s="128"/>
      <c r="AH117" s="128"/>
      <c r="AI117" s="128"/>
      <c r="AJ117" s="128"/>
      <c r="AK117" s="128"/>
      <c r="AL117" s="128"/>
      <c r="AM117" s="128"/>
    </row>
    <row r="118" spans="3:39">
      <c r="C118" s="114"/>
      <c r="G118" s="128"/>
      <c r="H118" s="128"/>
      <c r="I118" s="128"/>
      <c r="J118" s="128"/>
      <c r="K118" s="128"/>
      <c r="L118" s="128"/>
      <c r="M118" s="128"/>
      <c r="N118" s="128"/>
      <c r="O118" s="128"/>
      <c r="P118" s="128"/>
      <c r="Q118" s="128"/>
      <c r="R118" s="128"/>
      <c r="S118" s="128"/>
      <c r="T118" s="128"/>
      <c r="U118" s="128"/>
      <c r="V118" s="128"/>
      <c r="W118" s="128"/>
      <c r="X118" s="128"/>
      <c r="Y118" s="128"/>
      <c r="Z118" s="128"/>
      <c r="AA118" s="128"/>
      <c r="AB118" s="128"/>
      <c r="AC118" s="128"/>
      <c r="AD118" s="128"/>
      <c r="AE118" s="128"/>
      <c r="AF118" s="128"/>
      <c r="AG118" s="128"/>
      <c r="AH118" s="128"/>
      <c r="AI118" s="128"/>
      <c r="AJ118" s="128"/>
      <c r="AK118" s="128"/>
      <c r="AL118" s="128"/>
      <c r="AM118" s="128"/>
    </row>
    <row r="119" spans="3:39">
      <c r="C119" s="114"/>
      <c r="G119" s="128"/>
      <c r="H119" s="128"/>
      <c r="I119" s="128"/>
      <c r="J119" s="128"/>
      <c r="K119" s="128"/>
      <c r="L119" s="128"/>
      <c r="M119" s="128"/>
      <c r="N119" s="128"/>
      <c r="O119" s="128"/>
      <c r="P119" s="128"/>
      <c r="Q119" s="128"/>
      <c r="R119" s="128"/>
      <c r="S119" s="128"/>
      <c r="T119" s="128"/>
      <c r="U119" s="128"/>
      <c r="V119" s="128"/>
      <c r="W119" s="128"/>
      <c r="X119" s="128"/>
      <c r="Y119" s="128"/>
      <c r="Z119" s="128"/>
      <c r="AA119" s="128"/>
      <c r="AB119" s="128"/>
      <c r="AC119" s="128"/>
      <c r="AD119" s="128"/>
      <c r="AE119" s="128"/>
      <c r="AF119" s="128"/>
      <c r="AG119" s="128"/>
      <c r="AH119" s="128"/>
      <c r="AI119" s="128"/>
      <c r="AJ119" s="128"/>
      <c r="AK119" s="128"/>
      <c r="AL119" s="128"/>
      <c r="AM119" s="128"/>
    </row>
    <row r="120" spans="3:39">
      <c r="C120" s="114"/>
      <c r="G120" s="128"/>
      <c r="H120" s="128"/>
      <c r="I120" s="128"/>
      <c r="J120" s="128"/>
      <c r="K120" s="128"/>
      <c r="L120" s="128"/>
      <c r="M120" s="128"/>
      <c r="N120" s="128"/>
      <c r="O120" s="128"/>
      <c r="P120" s="128"/>
      <c r="Q120" s="128"/>
      <c r="R120" s="128"/>
      <c r="S120" s="128"/>
      <c r="T120" s="128"/>
      <c r="U120" s="128"/>
      <c r="V120" s="128"/>
      <c r="W120" s="128"/>
      <c r="X120" s="128"/>
      <c r="Y120" s="128"/>
      <c r="Z120" s="128"/>
      <c r="AA120" s="128"/>
      <c r="AB120" s="128"/>
      <c r="AC120" s="128"/>
      <c r="AD120" s="128"/>
      <c r="AE120" s="128"/>
      <c r="AF120" s="128"/>
      <c r="AG120" s="128"/>
      <c r="AH120" s="128"/>
      <c r="AI120" s="128"/>
      <c r="AJ120" s="128"/>
      <c r="AK120" s="128"/>
      <c r="AL120" s="128"/>
      <c r="AM120" s="128"/>
    </row>
    <row r="121" spans="3:39">
      <c r="C121" s="114"/>
      <c r="G121" s="128"/>
      <c r="H121" s="128"/>
      <c r="I121" s="128"/>
      <c r="J121" s="128"/>
      <c r="K121" s="128"/>
      <c r="L121" s="128"/>
      <c r="M121" s="128"/>
      <c r="N121" s="128"/>
      <c r="O121" s="128"/>
      <c r="P121" s="128"/>
      <c r="Q121" s="128"/>
      <c r="R121" s="128"/>
      <c r="S121" s="128"/>
      <c r="T121" s="128"/>
      <c r="U121" s="128"/>
      <c r="V121" s="128"/>
      <c r="W121" s="128"/>
      <c r="X121" s="128"/>
      <c r="Y121" s="128"/>
      <c r="Z121" s="128"/>
      <c r="AA121" s="128"/>
      <c r="AB121" s="128"/>
      <c r="AC121" s="128"/>
      <c r="AD121" s="128"/>
      <c r="AE121" s="128"/>
      <c r="AF121" s="128"/>
      <c r="AG121" s="128"/>
      <c r="AH121" s="128"/>
      <c r="AI121" s="128"/>
      <c r="AJ121" s="128"/>
      <c r="AK121" s="128"/>
      <c r="AL121" s="128"/>
      <c r="AM121" s="128"/>
    </row>
    <row r="122" spans="3:39">
      <c r="C122" s="114"/>
      <c r="G122" s="128"/>
      <c r="H122" s="128"/>
      <c r="I122" s="128"/>
      <c r="J122" s="128"/>
      <c r="K122" s="128"/>
      <c r="L122" s="128"/>
      <c r="M122" s="128"/>
      <c r="N122" s="128"/>
      <c r="O122" s="128"/>
      <c r="P122" s="128"/>
      <c r="Q122" s="128"/>
      <c r="R122" s="128"/>
      <c r="S122" s="128"/>
      <c r="T122" s="128"/>
      <c r="U122" s="128"/>
      <c r="V122" s="128"/>
      <c r="W122" s="128"/>
      <c r="X122" s="128"/>
      <c r="Y122" s="128"/>
      <c r="Z122" s="128"/>
      <c r="AA122" s="128"/>
      <c r="AB122" s="128"/>
      <c r="AC122" s="128"/>
      <c r="AD122" s="128"/>
      <c r="AE122" s="128"/>
      <c r="AF122" s="128"/>
      <c r="AG122" s="128"/>
      <c r="AH122" s="128"/>
      <c r="AI122" s="128"/>
      <c r="AJ122" s="128"/>
      <c r="AK122" s="128"/>
      <c r="AL122" s="128"/>
      <c r="AM122" s="128"/>
    </row>
    <row r="123" spans="3:39">
      <c r="C123" s="114"/>
      <c r="G123" s="128"/>
      <c r="H123" s="128"/>
      <c r="I123" s="128"/>
      <c r="J123" s="128"/>
      <c r="K123" s="128"/>
      <c r="L123" s="128"/>
      <c r="M123" s="128"/>
      <c r="N123" s="128"/>
      <c r="O123" s="128"/>
      <c r="P123" s="128"/>
      <c r="Q123" s="128"/>
      <c r="R123" s="128"/>
      <c r="S123" s="128"/>
      <c r="T123" s="128"/>
      <c r="U123" s="128"/>
      <c r="V123" s="128"/>
      <c r="W123" s="128"/>
      <c r="X123" s="128"/>
      <c r="Y123" s="128"/>
      <c r="Z123" s="128"/>
      <c r="AA123" s="128"/>
      <c r="AB123" s="128"/>
      <c r="AC123" s="128"/>
      <c r="AD123" s="128"/>
      <c r="AE123" s="128"/>
      <c r="AF123" s="128"/>
      <c r="AG123" s="128"/>
      <c r="AH123" s="128"/>
      <c r="AI123" s="128"/>
      <c r="AJ123" s="128"/>
      <c r="AK123" s="128"/>
      <c r="AL123" s="128"/>
      <c r="AM123" s="128"/>
    </row>
    <row r="124" spans="3:39">
      <c r="C124" s="114"/>
      <c r="G124" s="128"/>
      <c r="H124" s="128"/>
      <c r="I124" s="128"/>
      <c r="J124" s="128"/>
      <c r="K124" s="128"/>
      <c r="L124" s="128"/>
      <c r="M124" s="128"/>
      <c r="N124" s="128"/>
      <c r="O124" s="128"/>
      <c r="P124" s="128"/>
      <c r="Q124" s="128"/>
      <c r="R124" s="128"/>
      <c r="S124" s="128"/>
      <c r="T124" s="128"/>
      <c r="U124" s="128"/>
      <c r="V124" s="128"/>
      <c r="W124" s="128"/>
      <c r="X124" s="128"/>
      <c r="Y124" s="128"/>
      <c r="Z124" s="128"/>
      <c r="AA124" s="128"/>
      <c r="AB124" s="128"/>
      <c r="AC124" s="128"/>
      <c r="AD124" s="128"/>
      <c r="AE124" s="128"/>
      <c r="AF124" s="128"/>
      <c r="AG124" s="128"/>
      <c r="AH124" s="128"/>
      <c r="AI124" s="128"/>
      <c r="AJ124" s="128"/>
      <c r="AK124" s="128"/>
      <c r="AL124" s="128"/>
      <c r="AM124" s="128"/>
    </row>
    <row r="125" spans="3:39">
      <c r="C125" s="114"/>
      <c r="G125" s="128"/>
      <c r="H125" s="128"/>
      <c r="I125" s="128"/>
      <c r="J125" s="128"/>
      <c r="K125" s="128"/>
      <c r="L125" s="128"/>
      <c r="M125" s="128"/>
      <c r="N125" s="128"/>
      <c r="O125" s="128"/>
      <c r="P125" s="128"/>
      <c r="Q125" s="128"/>
      <c r="R125" s="128"/>
      <c r="S125" s="128"/>
      <c r="T125" s="128"/>
      <c r="U125" s="128"/>
      <c r="V125" s="128"/>
      <c r="W125" s="128"/>
      <c r="X125" s="128"/>
      <c r="Y125" s="128"/>
      <c r="Z125" s="128"/>
      <c r="AA125" s="128"/>
      <c r="AB125" s="128"/>
      <c r="AC125" s="128"/>
      <c r="AD125" s="128"/>
      <c r="AE125" s="128"/>
      <c r="AF125" s="128"/>
      <c r="AG125" s="128"/>
      <c r="AH125" s="128"/>
      <c r="AI125" s="128"/>
      <c r="AJ125" s="128"/>
      <c r="AK125" s="128"/>
      <c r="AL125" s="128"/>
      <c r="AM125" s="128"/>
    </row>
    <row r="126" spans="3:39">
      <c r="C126" s="114"/>
      <c r="G126" s="128"/>
      <c r="H126" s="128"/>
      <c r="I126" s="128"/>
      <c r="J126" s="128"/>
      <c r="K126" s="128"/>
      <c r="L126" s="128"/>
      <c r="M126" s="128"/>
      <c r="N126" s="128"/>
      <c r="O126" s="128"/>
      <c r="P126" s="128"/>
      <c r="Q126" s="128"/>
      <c r="R126" s="128"/>
      <c r="S126" s="128"/>
      <c r="T126" s="128"/>
      <c r="U126" s="128"/>
      <c r="V126" s="128"/>
      <c r="W126" s="128"/>
      <c r="X126" s="128"/>
      <c r="Y126" s="128"/>
      <c r="Z126" s="128"/>
      <c r="AA126" s="128"/>
      <c r="AB126" s="128"/>
      <c r="AC126" s="128"/>
      <c r="AD126" s="128"/>
      <c r="AE126" s="128"/>
      <c r="AF126" s="128"/>
      <c r="AG126" s="128"/>
      <c r="AH126" s="128"/>
      <c r="AI126" s="128"/>
      <c r="AJ126" s="128"/>
      <c r="AK126" s="128"/>
      <c r="AL126" s="128"/>
      <c r="AM126" s="128"/>
    </row>
    <row r="127" spans="3:39">
      <c r="C127" s="114"/>
      <c r="G127" s="128"/>
      <c r="H127" s="128"/>
      <c r="I127" s="128"/>
      <c r="J127" s="128"/>
      <c r="K127" s="128"/>
      <c r="L127" s="128"/>
      <c r="M127" s="128"/>
      <c r="N127" s="128"/>
      <c r="O127" s="128"/>
      <c r="P127" s="128"/>
      <c r="Q127" s="128"/>
      <c r="R127" s="128"/>
      <c r="S127" s="128"/>
      <c r="T127" s="128"/>
      <c r="U127" s="128"/>
      <c r="V127" s="128"/>
      <c r="W127" s="128"/>
      <c r="X127" s="128"/>
      <c r="Y127" s="128"/>
      <c r="Z127" s="128"/>
      <c r="AA127" s="128"/>
      <c r="AB127" s="128"/>
      <c r="AC127" s="128"/>
      <c r="AD127" s="128"/>
      <c r="AE127" s="128"/>
      <c r="AF127" s="128"/>
      <c r="AG127" s="128"/>
      <c r="AH127" s="128"/>
      <c r="AI127" s="128"/>
      <c r="AJ127" s="128"/>
      <c r="AK127" s="128"/>
      <c r="AL127" s="128"/>
      <c r="AM127" s="128"/>
    </row>
    <row r="128" spans="3:39">
      <c r="C128" s="114"/>
      <c r="G128" s="128"/>
      <c r="H128" s="128"/>
      <c r="I128" s="128"/>
      <c r="J128" s="128"/>
      <c r="K128" s="128"/>
      <c r="L128" s="128"/>
      <c r="M128" s="128"/>
      <c r="N128" s="128"/>
      <c r="O128" s="128"/>
      <c r="P128" s="128"/>
      <c r="Q128" s="128"/>
      <c r="R128" s="128"/>
      <c r="S128" s="128"/>
      <c r="T128" s="128"/>
      <c r="U128" s="128"/>
      <c r="V128" s="128"/>
      <c r="W128" s="128"/>
      <c r="X128" s="128"/>
      <c r="Y128" s="128"/>
      <c r="Z128" s="128"/>
      <c r="AA128" s="128"/>
      <c r="AB128" s="128"/>
      <c r="AC128" s="128"/>
      <c r="AD128" s="128"/>
      <c r="AE128" s="128"/>
      <c r="AF128" s="128"/>
      <c r="AG128" s="128"/>
      <c r="AH128" s="128"/>
      <c r="AI128" s="128"/>
      <c r="AJ128" s="128"/>
      <c r="AK128" s="128"/>
      <c r="AL128" s="128"/>
      <c r="AM128" s="128"/>
    </row>
    <row r="129" spans="3:39">
      <c r="C129" s="114"/>
      <c r="G129" s="128"/>
      <c r="H129" s="128"/>
      <c r="I129" s="128"/>
      <c r="J129" s="128"/>
      <c r="K129" s="128"/>
      <c r="L129" s="128"/>
      <c r="M129" s="128"/>
      <c r="N129" s="128"/>
      <c r="O129" s="128"/>
      <c r="P129" s="128"/>
      <c r="Q129" s="128"/>
      <c r="R129" s="128"/>
      <c r="S129" s="128"/>
      <c r="T129" s="128"/>
      <c r="U129" s="128"/>
      <c r="V129" s="128"/>
      <c r="W129" s="128"/>
      <c r="X129" s="128"/>
      <c r="Y129" s="128"/>
      <c r="Z129" s="128"/>
      <c r="AA129" s="128"/>
      <c r="AB129" s="128"/>
      <c r="AC129" s="128"/>
      <c r="AD129" s="128"/>
      <c r="AE129" s="128"/>
      <c r="AF129" s="128"/>
      <c r="AG129" s="128"/>
      <c r="AH129" s="128"/>
      <c r="AI129" s="128"/>
      <c r="AJ129" s="128"/>
      <c r="AK129" s="128"/>
      <c r="AL129" s="128"/>
      <c r="AM129" s="128"/>
    </row>
    <row r="130" spans="3:39">
      <c r="C130" s="114"/>
      <c r="G130" s="128"/>
      <c r="H130" s="128"/>
      <c r="I130" s="128"/>
      <c r="J130" s="128"/>
      <c r="K130" s="128"/>
      <c r="L130" s="128"/>
      <c r="M130" s="128"/>
      <c r="N130" s="128"/>
      <c r="O130" s="128"/>
      <c r="P130" s="128"/>
      <c r="Q130" s="128"/>
      <c r="R130" s="128"/>
      <c r="S130" s="128"/>
      <c r="T130" s="128"/>
      <c r="U130" s="128"/>
      <c r="V130" s="128"/>
      <c r="W130" s="128"/>
      <c r="X130" s="128"/>
      <c r="Y130" s="128"/>
      <c r="Z130" s="128"/>
      <c r="AA130" s="128"/>
      <c r="AB130" s="128"/>
      <c r="AC130" s="128"/>
      <c r="AD130" s="128"/>
      <c r="AE130" s="128"/>
      <c r="AF130" s="128"/>
      <c r="AG130" s="128"/>
      <c r="AH130" s="128"/>
      <c r="AI130" s="128"/>
      <c r="AJ130" s="128"/>
      <c r="AK130" s="128"/>
      <c r="AL130" s="128"/>
      <c r="AM130" s="128"/>
    </row>
    <row r="131" spans="3:39">
      <c r="C131" s="114"/>
      <c r="G131" s="128"/>
      <c r="H131" s="128"/>
      <c r="I131" s="128"/>
      <c r="J131" s="128"/>
      <c r="K131" s="128"/>
      <c r="L131" s="128"/>
      <c r="M131" s="128"/>
      <c r="N131" s="128"/>
      <c r="O131" s="128"/>
      <c r="P131" s="128"/>
      <c r="Q131" s="128"/>
      <c r="R131" s="128"/>
      <c r="S131" s="128"/>
      <c r="T131" s="128"/>
      <c r="U131" s="128"/>
      <c r="V131" s="128"/>
      <c r="W131" s="128"/>
      <c r="X131" s="128"/>
      <c r="Y131" s="128"/>
      <c r="Z131" s="128"/>
      <c r="AA131" s="128"/>
      <c r="AB131" s="128"/>
      <c r="AC131" s="128"/>
      <c r="AD131" s="128"/>
      <c r="AE131" s="128"/>
      <c r="AF131" s="128"/>
      <c r="AG131" s="128"/>
      <c r="AH131" s="128"/>
      <c r="AI131" s="128"/>
      <c r="AJ131" s="128"/>
      <c r="AK131" s="128"/>
      <c r="AL131" s="128"/>
      <c r="AM131" s="128"/>
    </row>
    <row r="132" spans="3:39">
      <c r="C132" s="114"/>
      <c r="G132" s="128"/>
      <c r="H132" s="128"/>
      <c r="I132" s="128"/>
      <c r="J132" s="128"/>
      <c r="K132" s="128"/>
      <c r="L132" s="128"/>
      <c r="M132" s="128"/>
      <c r="N132" s="128"/>
      <c r="O132" s="128"/>
      <c r="P132" s="128"/>
      <c r="Q132" s="128"/>
      <c r="R132" s="128"/>
      <c r="S132" s="128"/>
      <c r="T132" s="128"/>
      <c r="U132" s="128"/>
      <c r="V132" s="128"/>
      <c r="W132" s="128"/>
      <c r="X132" s="128"/>
      <c r="Y132" s="128"/>
      <c r="Z132" s="128"/>
      <c r="AA132" s="128"/>
      <c r="AB132" s="128"/>
      <c r="AC132" s="128"/>
      <c r="AD132" s="128"/>
      <c r="AE132" s="128"/>
      <c r="AF132" s="128"/>
      <c r="AG132" s="128"/>
      <c r="AH132" s="128"/>
      <c r="AI132" s="128"/>
      <c r="AJ132" s="128"/>
      <c r="AK132" s="128"/>
      <c r="AL132" s="128"/>
      <c r="AM132" s="128"/>
    </row>
    <row r="133" spans="3:39">
      <c r="C133" s="114"/>
      <c r="G133" s="128"/>
      <c r="H133" s="128"/>
      <c r="I133" s="128"/>
      <c r="J133" s="128"/>
      <c r="K133" s="128"/>
      <c r="L133" s="128"/>
      <c r="M133" s="128"/>
      <c r="N133" s="128"/>
      <c r="O133" s="128"/>
      <c r="P133" s="128"/>
      <c r="Q133" s="128"/>
      <c r="R133" s="128"/>
      <c r="S133" s="128"/>
      <c r="T133" s="128"/>
      <c r="U133" s="128"/>
      <c r="V133" s="128"/>
      <c r="W133" s="128"/>
      <c r="X133" s="128"/>
      <c r="Y133" s="128"/>
      <c r="Z133" s="128"/>
      <c r="AA133" s="128"/>
      <c r="AB133" s="128"/>
      <c r="AC133" s="128"/>
      <c r="AD133" s="128"/>
      <c r="AE133" s="128"/>
      <c r="AF133" s="128"/>
      <c r="AG133" s="128"/>
      <c r="AH133" s="128"/>
      <c r="AI133" s="128"/>
      <c r="AJ133" s="128"/>
      <c r="AK133" s="128"/>
      <c r="AL133" s="128"/>
      <c r="AM133" s="128"/>
    </row>
    <row r="134" spans="3:39">
      <c r="C134" s="114"/>
      <c r="G134" s="128"/>
      <c r="H134" s="128"/>
      <c r="I134" s="128"/>
      <c r="J134" s="128"/>
      <c r="K134" s="128"/>
      <c r="L134" s="128"/>
      <c r="M134" s="128"/>
      <c r="N134" s="128"/>
      <c r="O134" s="128"/>
      <c r="P134" s="128"/>
      <c r="Q134" s="128"/>
      <c r="R134" s="128"/>
      <c r="S134" s="128"/>
      <c r="T134" s="128"/>
      <c r="U134" s="128"/>
      <c r="V134" s="128"/>
      <c r="W134" s="128"/>
      <c r="X134" s="128"/>
      <c r="Y134" s="128"/>
      <c r="Z134" s="128"/>
      <c r="AA134" s="128"/>
      <c r="AB134" s="128"/>
      <c r="AC134" s="128"/>
      <c r="AD134" s="128"/>
      <c r="AE134" s="128"/>
      <c r="AF134" s="128"/>
      <c r="AG134" s="128"/>
      <c r="AH134" s="128"/>
      <c r="AI134" s="128"/>
      <c r="AJ134" s="128"/>
      <c r="AK134" s="128"/>
      <c r="AL134" s="128"/>
      <c r="AM134" s="128"/>
    </row>
    <row r="135" spans="3:39">
      <c r="C135" s="114"/>
      <c r="G135" s="128"/>
      <c r="H135" s="128"/>
      <c r="I135" s="128"/>
      <c r="J135" s="128"/>
      <c r="K135" s="128"/>
      <c r="L135" s="128"/>
      <c r="M135" s="128"/>
      <c r="N135" s="128"/>
      <c r="O135" s="128"/>
      <c r="P135" s="128"/>
      <c r="Q135" s="128"/>
      <c r="R135" s="128"/>
      <c r="S135" s="128"/>
      <c r="T135" s="128"/>
      <c r="U135" s="128"/>
      <c r="V135" s="128"/>
      <c r="W135" s="128"/>
      <c r="X135" s="128"/>
      <c r="Y135" s="128"/>
      <c r="Z135" s="128"/>
      <c r="AA135" s="128"/>
      <c r="AB135" s="128"/>
      <c r="AC135" s="128"/>
      <c r="AD135" s="128"/>
      <c r="AE135" s="128"/>
      <c r="AF135" s="128"/>
      <c r="AG135" s="128"/>
      <c r="AH135" s="128"/>
      <c r="AI135" s="128"/>
      <c r="AJ135" s="128"/>
      <c r="AK135" s="128"/>
      <c r="AL135" s="128"/>
      <c r="AM135" s="128"/>
    </row>
    <row r="136" spans="3:39">
      <c r="C136" s="114"/>
      <c r="G136" s="128"/>
      <c r="H136" s="128"/>
      <c r="I136" s="128"/>
      <c r="J136" s="128"/>
      <c r="K136" s="128"/>
      <c r="L136" s="128"/>
      <c r="M136" s="128"/>
      <c r="N136" s="128"/>
      <c r="O136" s="128"/>
      <c r="P136" s="128"/>
      <c r="Q136" s="128"/>
      <c r="R136" s="128"/>
      <c r="S136" s="128"/>
      <c r="T136" s="128"/>
      <c r="U136" s="128"/>
      <c r="V136" s="128"/>
      <c r="W136" s="128"/>
      <c r="X136" s="128"/>
      <c r="Y136" s="128"/>
      <c r="Z136" s="128"/>
      <c r="AA136" s="128"/>
      <c r="AB136" s="128"/>
      <c r="AC136" s="128"/>
      <c r="AD136" s="128"/>
      <c r="AE136" s="128"/>
      <c r="AF136" s="128"/>
      <c r="AG136" s="128"/>
      <c r="AH136" s="128"/>
      <c r="AI136" s="128"/>
      <c r="AJ136" s="128"/>
      <c r="AK136" s="128"/>
      <c r="AL136" s="128"/>
      <c r="AM136" s="128"/>
    </row>
    <row r="137" spans="3:39">
      <c r="C137" s="114"/>
      <c r="G137" s="128"/>
      <c r="H137" s="128"/>
      <c r="I137" s="128"/>
      <c r="J137" s="128"/>
      <c r="K137" s="128"/>
      <c r="L137" s="128"/>
      <c r="M137" s="128"/>
      <c r="N137" s="128"/>
      <c r="O137" s="128"/>
      <c r="P137" s="128"/>
      <c r="Q137" s="128"/>
      <c r="R137" s="128"/>
      <c r="S137" s="128"/>
      <c r="T137" s="128"/>
      <c r="U137" s="128"/>
      <c r="V137" s="128"/>
      <c r="W137" s="128"/>
      <c r="X137" s="128"/>
      <c r="Y137" s="128"/>
      <c r="Z137" s="128"/>
      <c r="AA137" s="128"/>
      <c r="AB137" s="128"/>
      <c r="AC137" s="128"/>
      <c r="AD137" s="128"/>
      <c r="AE137" s="128"/>
      <c r="AF137" s="128"/>
      <c r="AG137" s="128"/>
      <c r="AH137" s="128"/>
      <c r="AI137" s="128"/>
      <c r="AJ137" s="128"/>
      <c r="AK137" s="128"/>
      <c r="AL137" s="128"/>
      <c r="AM137" s="128"/>
    </row>
    <row r="138" spans="3:39">
      <c r="C138" s="114"/>
      <c r="G138" s="128"/>
      <c r="H138" s="128"/>
      <c r="I138" s="128"/>
      <c r="J138" s="128"/>
      <c r="K138" s="128"/>
      <c r="L138" s="128"/>
      <c r="M138" s="128"/>
      <c r="N138" s="128"/>
      <c r="O138" s="128"/>
      <c r="P138" s="128"/>
      <c r="Q138" s="128"/>
      <c r="R138" s="128"/>
      <c r="S138" s="128"/>
      <c r="T138" s="128"/>
      <c r="U138" s="128"/>
      <c r="V138" s="128"/>
      <c r="W138" s="128"/>
      <c r="X138" s="128"/>
      <c r="Y138" s="128"/>
      <c r="Z138" s="128"/>
      <c r="AA138" s="128"/>
      <c r="AB138" s="128"/>
      <c r="AC138" s="128"/>
      <c r="AD138" s="128"/>
      <c r="AE138" s="128"/>
      <c r="AF138" s="128"/>
      <c r="AG138" s="128"/>
      <c r="AH138" s="128"/>
      <c r="AI138" s="128"/>
      <c r="AJ138" s="128"/>
      <c r="AK138" s="128"/>
      <c r="AL138" s="128"/>
      <c r="AM138" s="128"/>
    </row>
    <row r="139" spans="3:39">
      <c r="C139" s="114"/>
      <c r="G139" s="128"/>
      <c r="H139" s="128"/>
      <c r="I139" s="128"/>
      <c r="J139" s="128"/>
      <c r="K139" s="128"/>
      <c r="L139" s="128"/>
      <c r="M139" s="128"/>
      <c r="N139" s="128"/>
      <c r="O139" s="128"/>
      <c r="P139" s="128"/>
      <c r="Q139" s="128"/>
      <c r="R139" s="128"/>
      <c r="S139" s="128"/>
      <c r="T139" s="128"/>
      <c r="U139" s="128"/>
      <c r="V139" s="128"/>
      <c r="W139" s="128"/>
      <c r="X139" s="128"/>
      <c r="Y139" s="128"/>
      <c r="Z139" s="128"/>
      <c r="AA139" s="128"/>
      <c r="AB139" s="128"/>
      <c r="AC139" s="128"/>
      <c r="AD139" s="128"/>
      <c r="AE139" s="128"/>
      <c r="AF139" s="128"/>
      <c r="AG139" s="128"/>
      <c r="AH139" s="128"/>
      <c r="AI139" s="128"/>
      <c r="AJ139" s="128"/>
      <c r="AK139" s="128"/>
      <c r="AL139" s="128"/>
      <c r="AM139" s="128"/>
    </row>
    <row r="140" spans="3:39">
      <c r="C140" s="114"/>
      <c r="G140" s="128"/>
      <c r="H140" s="128"/>
      <c r="I140" s="128"/>
      <c r="J140" s="128"/>
      <c r="K140" s="128"/>
      <c r="L140" s="128"/>
      <c r="M140" s="128"/>
      <c r="N140" s="128"/>
      <c r="O140" s="128"/>
      <c r="P140" s="128"/>
      <c r="Q140" s="128"/>
      <c r="R140" s="128"/>
      <c r="S140" s="128"/>
      <c r="T140" s="128"/>
      <c r="U140" s="128"/>
      <c r="V140" s="128"/>
      <c r="W140" s="128"/>
      <c r="X140" s="128"/>
      <c r="Y140" s="128"/>
      <c r="Z140" s="128"/>
      <c r="AA140" s="128"/>
      <c r="AB140" s="128"/>
      <c r="AC140" s="128"/>
      <c r="AD140" s="128"/>
      <c r="AE140" s="128"/>
      <c r="AF140" s="128"/>
      <c r="AG140" s="128"/>
      <c r="AH140" s="128"/>
      <c r="AI140" s="128"/>
      <c r="AJ140" s="128"/>
      <c r="AK140" s="128"/>
      <c r="AL140" s="128"/>
      <c r="AM140" s="128"/>
    </row>
    <row r="141" spans="3:39">
      <c r="C141" s="114"/>
      <c r="G141" s="128"/>
      <c r="H141" s="128"/>
      <c r="I141" s="128"/>
      <c r="J141" s="128"/>
      <c r="K141" s="128"/>
      <c r="L141" s="128"/>
      <c r="M141" s="128"/>
      <c r="N141" s="128"/>
      <c r="O141" s="128"/>
      <c r="P141" s="128"/>
      <c r="Q141" s="128"/>
      <c r="R141" s="128"/>
      <c r="S141" s="128"/>
      <c r="T141" s="128"/>
      <c r="U141" s="128"/>
      <c r="V141" s="128"/>
      <c r="W141" s="128"/>
      <c r="X141" s="128"/>
      <c r="Y141" s="128"/>
      <c r="Z141" s="128"/>
      <c r="AA141" s="128"/>
      <c r="AB141" s="128"/>
      <c r="AC141" s="128"/>
      <c r="AD141" s="128"/>
      <c r="AE141" s="128"/>
      <c r="AF141" s="128"/>
      <c r="AG141" s="128"/>
      <c r="AH141" s="128"/>
      <c r="AI141" s="128"/>
      <c r="AJ141" s="128"/>
      <c r="AK141" s="128"/>
      <c r="AL141" s="128"/>
      <c r="AM141" s="128"/>
    </row>
    <row r="142" spans="3:39">
      <c r="C142" s="114"/>
      <c r="G142" s="128"/>
      <c r="H142" s="128"/>
      <c r="I142" s="128"/>
      <c r="J142" s="128"/>
      <c r="K142" s="128"/>
      <c r="L142" s="128"/>
      <c r="M142" s="128"/>
      <c r="N142" s="128"/>
      <c r="O142" s="128"/>
      <c r="P142" s="128"/>
      <c r="Q142" s="128"/>
      <c r="R142" s="128"/>
      <c r="S142" s="128"/>
      <c r="T142" s="128"/>
      <c r="U142" s="128"/>
      <c r="V142" s="128"/>
      <c r="W142" s="128"/>
      <c r="X142" s="128"/>
      <c r="Y142" s="128"/>
      <c r="Z142" s="128"/>
      <c r="AA142" s="128"/>
      <c r="AB142" s="128"/>
      <c r="AC142" s="128"/>
      <c r="AD142" s="128"/>
      <c r="AE142" s="128"/>
      <c r="AF142" s="128"/>
      <c r="AG142" s="128"/>
      <c r="AH142" s="128"/>
      <c r="AI142" s="128"/>
      <c r="AJ142" s="128"/>
      <c r="AK142" s="128"/>
      <c r="AL142" s="128"/>
      <c r="AM142" s="128"/>
    </row>
    <row r="143" spans="3:39">
      <c r="C143" s="114"/>
      <c r="G143" s="128"/>
      <c r="H143" s="128"/>
      <c r="I143" s="128"/>
      <c r="J143" s="128"/>
      <c r="K143" s="128"/>
      <c r="L143" s="128"/>
      <c r="M143" s="128"/>
      <c r="N143" s="128"/>
      <c r="O143" s="128"/>
      <c r="P143" s="128"/>
      <c r="Q143" s="128"/>
      <c r="R143" s="128"/>
      <c r="S143" s="128"/>
      <c r="T143" s="128"/>
      <c r="U143" s="128"/>
      <c r="V143" s="128"/>
      <c r="W143" s="128"/>
      <c r="X143" s="128"/>
      <c r="Y143" s="128"/>
      <c r="Z143" s="128"/>
      <c r="AA143" s="128"/>
      <c r="AB143" s="128"/>
      <c r="AC143" s="128"/>
      <c r="AD143" s="128"/>
      <c r="AE143" s="128"/>
      <c r="AF143" s="128"/>
      <c r="AG143" s="128"/>
      <c r="AH143" s="128"/>
      <c r="AI143" s="128"/>
      <c r="AJ143" s="128"/>
      <c r="AK143" s="128"/>
      <c r="AL143" s="128"/>
      <c r="AM143" s="128"/>
    </row>
    <row r="144" spans="3:39">
      <c r="C144" s="114"/>
      <c r="G144" s="128"/>
      <c r="H144" s="128"/>
      <c r="I144" s="128"/>
      <c r="J144" s="128"/>
      <c r="K144" s="128"/>
      <c r="L144" s="128"/>
      <c r="M144" s="128"/>
      <c r="N144" s="128"/>
      <c r="O144" s="128"/>
      <c r="P144" s="128"/>
      <c r="Q144" s="128"/>
      <c r="R144" s="128"/>
      <c r="S144" s="128"/>
      <c r="T144" s="128"/>
      <c r="U144" s="128"/>
      <c r="V144" s="128"/>
      <c r="W144" s="128"/>
      <c r="X144" s="128"/>
      <c r="Y144" s="128"/>
      <c r="Z144" s="128"/>
      <c r="AA144" s="128"/>
      <c r="AB144" s="128"/>
      <c r="AC144" s="128"/>
      <c r="AD144" s="128"/>
      <c r="AE144" s="128"/>
      <c r="AF144" s="128"/>
      <c r="AG144" s="128"/>
      <c r="AH144" s="128"/>
      <c r="AI144" s="128"/>
      <c r="AJ144" s="128"/>
      <c r="AK144" s="128"/>
      <c r="AL144" s="128"/>
      <c r="AM144" s="128"/>
    </row>
    <row r="145" spans="3:39">
      <c r="C145" s="114"/>
      <c r="G145" s="128"/>
      <c r="H145" s="128"/>
      <c r="I145" s="128"/>
      <c r="J145" s="128"/>
      <c r="K145" s="128"/>
      <c r="L145" s="128"/>
      <c r="M145" s="128"/>
      <c r="N145" s="128"/>
      <c r="O145" s="128"/>
      <c r="P145" s="128"/>
      <c r="Q145" s="128"/>
      <c r="R145" s="128"/>
      <c r="S145" s="128"/>
      <c r="T145" s="128"/>
      <c r="U145" s="128"/>
      <c r="V145" s="128"/>
      <c r="W145" s="128"/>
      <c r="X145" s="128"/>
      <c r="Y145" s="128"/>
      <c r="Z145" s="128"/>
      <c r="AA145" s="128"/>
      <c r="AB145" s="128"/>
      <c r="AC145" s="128"/>
      <c r="AD145" s="128"/>
      <c r="AE145" s="128"/>
      <c r="AF145" s="128"/>
      <c r="AG145" s="128"/>
      <c r="AH145" s="128"/>
      <c r="AI145" s="128"/>
      <c r="AJ145" s="128"/>
      <c r="AK145" s="128"/>
      <c r="AL145" s="128"/>
      <c r="AM145" s="128"/>
    </row>
    <row r="146" spans="3:39">
      <c r="C146" s="114"/>
      <c r="G146" s="128"/>
      <c r="H146" s="128"/>
      <c r="I146" s="128"/>
      <c r="J146" s="128"/>
      <c r="K146" s="128"/>
      <c r="L146" s="128"/>
      <c r="M146" s="128"/>
      <c r="N146" s="128"/>
      <c r="O146" s="128"/>
      <c r="P146" s="128"/>
      <c r="Q146" s="128"/>
      <c r="R146" s="128"/>
      <c r="S146" s="128"/>
      <c r="T146" s="128"/>
      <c r="U146" s="128"/>
      <c r="V146" s="128"/>
      <c r="W146" s="128"/>
      <c r="X146" s="128"/>
      <c r="Y146" s="128"/>
      <c r="Z146" s="128"/>
      <c r="AA146" s="128"/>
      <c r="AB146" s="128"/>
      <c r="AC146" s="128"/>
      <c r="AD146" s="128"/>
      <c r="AE146" s="128"/>
      <c r="AF146" s="128"/>
      <c r="AG146" s="128"/>
      <c r="AH146" s="128"/>
      <c r="AI146" s="128"/>
      <c r="AJ146" s="128"/>
      <c r="AK146" s="128"/>
      <c r="AL146" s="128"/>
      <c r="AM146" s="128"/>
    </row>
    <row r="147" spans="3:39">
      <c r="C147" s="114"/>
      <c r="G147" s="128"/>
      <c r="H147" s="128"/>
      <c r="I147" s="128"/>
      <c r="J147" s="128"/>
      <c r="K147" s="128"/>
      <c r="L147" s="128"/>
      <c r="M147" s="128"/>
      <c r="N147" s="128"/>
      <c r="O147" s="128"/>
      <c r="P147" s="128"/>
      <c r="Q147" s="128"/>
      <c r="R147" s="128"/>
      <c r="S147" s="128"/>
      <c r="T147" s="128"/>
      <c r="U147" s="128"/>
      <c r="V147" s="128"/>
      <c r="W147" s="128"/>
      <c r="X147" s="128"/>
      <c r="Y147" s="128"/>
      <c r="Z147" s="128"/>
      <c r="AA147" s="128"/>
      <c r="AB147" s="128"/>
      <c r="AC147" s="128"/>
      <c r="AD147" s="128"/>
      <c r="AE147" s="128"/>
      <c r="AF147" s="128"/>
      <c r="AG147" s="128"/>
      <c r="AH147" s="128"/>
      <c r="AI147" s="128"/>
      <c r="AJ147" s="128"/>
      <c r="AK147" s="128"/>
      <c r="AL147" s="128"/>
      <c r="AM147" s="128"/>
    </row>
    <row r="148" spans="3:39">
      <c r="C148" s="114"/>
      <c r="G148" s="128"/>
      <c r="H148" s="128"/>
      <c r="I148" s="128"/>
      <c r="J148" s="128"/>
      <c r="K148" s="128"/>
      <c r="L148" s="128"/>
      <c r="M148" s="128"/>
      <c r="N148" s="128"/>
      <c r="O148" s="128"/>
      <c r="P148" s="128"/>
      <c r="Q148" s="128"/>
      <c r="R148" s="128"/>
      <c r="S148" s="128"/>
      <c r="T148" s="128"/>
      <c r="U148" s="128"/>
      <c r="V148" s="128"/>
      <c r="W148" s="128"/>
      <c r="X148" s="128"/>
      <c r="Y148" s="128"/>
      <c r="Z148" s="128"/>
      <c r="AA148" s="128"/>
      <c r="AB148" s="128"/>
      <c r="AC148" s="128"/>
      <c r="AD148" s="128"/>
      <c r="AE148" s="128"/>
      <c r="AF148" s="128"/>
      <c r="AG148" s="128"/>
      <c r="AH148" s="128"/>
      <c r="AI148" s="128"/>
      <c r="AJ148" s="128"/>
      <c r="AK148" s="128"/>
      <c r="AL148" s="128"/>
      <c r="AM148" s="128"/>
    </row>
    <row r="149" spans="3:39">
      <c r="C149" s="114"/>
      <c r="G149" s="128"/>
      <c r="H149" s="128"/>
      <c r="I149" s="128"/>
      <c r="J149" s="128"/>
      <c r="K149" s="128"/>
      <c r="L149" s="128"/>
      <c r="M149" s="128"/>
      <c r="N149" s="128"/>
      <c r="O149" s="128"/>
      <c r="P149" s="128"/>
      <c r="Q149" s="128"/>
      <c r="R149" s="128"/>
      <c r="S149" s="128"/>
      <c r="T149" s="128"/>
      <c r="U149" s="128"/>
      <c r="V149" s="128"/>
      <c r="W149" s="128"/>
      <c r="X149" s="128"/>
      <c r="Y149" s="128"/>
      <c r="Z149" s="128"/>
      <c r="AA149" s="128"/>
      <c r="AB149" s="128"/>
      <c r="AC149" s="128"/>
      <c r="AD149" s="128"/>
      <c r="AE149" s="128"/>
      <c r="AF149" s="128"/>
      <c r="AG149" s="128"/>
      <c r="AH149" s="128"/>
      <c r="AI149" s="128"/>
      <c r="AJ149" s="128"/>
      <c r="AK149" s="128"/>
      <c r="AL149" s="128"/>
      <c r="AM149" s="128"/>
    </row>
    <row r="150" spans="3:39">
      <c r="C150" s="114"/>
      <c r="G150" s="128"/>
      <c r="H150" s="128"/>
      <c r="I150" s="128"/>
      <c r="J150" s="128"/>
      <c r="K150" s="128"/>
      <c r="L150" s="128"/>
      <c r="M150" s="128"/>
      <c r="N150" s="128"/>
      <c r="O150" s="128"/>
      <c r="P150" s="128"/>
      <c r="Q150" s="128"/>
      <c r="R150" s="128"/>
      <c r="S150" s="128"/>
      <c r="T150" s="128"/>
      <c r="U150" s="128"/>
      <c r="V150" s="128"/>
      <c r="W150" s="128"/>
      <c r="X150" s="128"/>
      <c r="Y150" s="128"/>
      <c r="Z150" s="128"/>
      <c r="AA150" s="128"/>
      <c r="AB150" s="128"/>
      <c r="AC150" s="128"/>
      <c r="AD150" s="128"/>
      <c r="AE150" s="128"/>
      <c r="AF150" s="128"/>
      <c r="AG150" s="128"/>
      <c r="AH150" s="128"/>
      <c r="AI150" s="128"/>
      <c r="AJ150" s="128"/>
      <c r="AK150" s="128"/>
      <c r="AL150" s="128"/>
      <c r="AM150" s="128"/>
    </row>
    <row r="151" spans="3:39">
      <c r="C151" s="114"/>
      <c r="G151" s="128"/>
      <c r="H151" s="128"/>
      <c r="I151" s="128"/>
      <c r="J151" s="128"/>
      <c r="K151" s="128"/>
      <c r="L151" s="128"/>
      <c r="M151" s="128"/>
      <c r="N151" s="128"/>
      <c r="O151" s="128"/>
      <c r="P151" s="128"/>
      <c r="Q151" s="128"/>
      <c r="R151" s="128"/>
      <c r="S151" s="128"/>
      <c r="T151" s="128"/>
      <c r="U151" s="128"/>
      <c r="V151" s="128"/>
      <c r="W151" s="128"/>
      <c r="X151" s="128"/>
      <c r="Y151" s="128"/>
      <c r="Z151" s="128"/>
      <c r="AA151" s="128"/>
      <c r="AB151" s="128"/>
      <c r="AC151" s="128"/>
      <c r="AD151" s="128"/>
      <c r="AE151" s="128"/>
      <c r="AF151" s="128"/>
      <c r="AG151" s="128"/>
      <c r="AH151" s="128"/>
      <c r="AI151" s="128"/>
      <c r="AJ151" s="128"/>
      <c r="AK151" s="128"/>
      <c r="AL151" s="128"/>
      <c r="AM151" s="128"/>
    </row>
    <row r="152" spans="3:39">
      <c r="C152" s="114"/>
      <c r="G152" s="128"/>
      <c r="H152" s="128"/>
      <c r="I152" s="128"/>
      <c r="J152" s="128"/>
      <c r="K152" s="128"/>
      <c r="L152" s="128"/>
      <c r="M152" s="128"/>
      <c r="N152" s="128"/>
      <c r="O152" s="128"/>
      <c r="P152" s="128"/>
      <c r="Q152" s="128"/>
      <c r="R152" s="128"/>
      <c r="S152" s="128"/>
      <c r="T152" s="128"/>
      <c r="U152" s="128"/>
      <c r="V152" s="128"/>
      <c r="W152" s="128"/>
      <c r="X152" s="128"/>
      <c r="Y152" s="128"/>
      <c r="Z152" s="128"/>
      <c r="AA152" s="128"/>
      <c r="AB152" s="128"/>
      <c r="AC152" s="128"/>
      <c r="AD152" s="128"/>
      <c r="AE152" s="128"/>
      <c r="AF152" s="128"/>
      <c r="AG152" s="128"/>
      <c r="AH152" s="128"/>
      <c r="AI152" s="128"/>
      <c r="AJ152" s="128"/>
      <c r="AK152" s="128"/>
      <c r="AL152" s="128"/>
      <c r="AM152" s="128"/>
    </row>
    <row r="153" spans="3:39">
      <c r="C153" s="114"/>
      <c r="G153" s="128"/>
      <c r="H153" s="128"/>
      <c r="I153" s="128"/>
      <c r="J153" s="128"/>
      <c r="K153" s="128"/>
      <c r="L153" s="128"/>
      <c r="M153" s="128"/>
      <c r="N153" s="128"/>
      <c r="O153" s="128"/>
      <c r="P153" s="128"/>
      <c r="Q153" s="128"/>
      <c r="R153" s="128"/>
      <c r="S153" s="128"/>
      <c r="T153" s="128"/>
      <c r="U153" s="128"/>
      <c r="V153" s="128"/>
      <c r="W153" s="128"/>
      <c r="X153" s="128"/>
      <c r="Y153" s="128"/>
      <c r="Z153" s="128"/>
      <c r="AA153" s="128"/>
      <c r="AB153" s="128"/>
      <c r="AC153" s="128"/>
      <c r="AD153" s="128"/>
      <c r="AE153" s="128"/>
      <c r="AF153" s="128"/>
      <c r="AG153" s="128"/>
      <c r="AH153" s="128"/>
      <c r="AI153" s="128"/>
      <c r="AJ153" s="128"/>
      <c r="AK153" s="128"/>
      <c r="AL153" s="128"/>
      <c r="AM153" s="128"/>
    </row>
    <row r="154" spans="3:39">
      <c r="C154" s="114"/>
      <c r="G154" s="128"/>
      <c r="H154" s="128"/>
      <c r="I154" s="128"/>
      <c r="J154" s="128"/>
      <c r="K154" s="128"/>
      <c r="L154" s="128"/>
      <c r="M154" s="128"/>
      <c r="N154" s="128"/>
      <c r="O154" s="128"/>
      <c r="P154" s="128"/>
      <c r="Q154" s="128"/>
      <c r="R154" s="128"/>
      <c r="S154" s="128"/>
      <c r="T154" s="128"/>
      <c r="U154" s="128"/>
      <c r="V154" s="128"/>
      <c r="W154" s="128"/>
      <c r="X154" s="128"/>
      <c r="Y154" s="128"/>
      <c r="Z154" s="128"/>
      <c r="AA154" s="128"/>
      <c r="AB154" s="128"/>
      <c r="AC154" s="128"/>
      <c r="AD154" s="128"/>
      <c r="AE154" s="128"/>
      <c r="AF154" s="128"/>
      <c r="AG154" s="128"/>
      <c r="AH154" s="128"/>
      <c r="AI154" s="128"/>
      <c r="AJ154" s="128"/>
      <c r="AK154" s="128"/>
      <c r="AL154" s="128"/>
      <c r="AM154" s="128"/>
    </row>
    <row r="155" spans="3:39">
      <c r="C155" s="114"/>
      <c r="G155" s="128"/>
      <c r="H155" s="128"/>
      <c r="I155" s="128"/>
      <c r="J155" s="128"/>
      <c r="K155" s="128"/>
      <c r="L155" s="128"/>
      <c r="M155" s="128"/>
      <c r="N155" s="128"/>
      <c r="O155" s="128"/>
      <c r="P155" s="128"/>
      <c r="Q155" s="128"/>
      <c r="R155" s="128"/>
      <c r="S155" s="128"/>
      <c r="T155" s="128"/>
      <c r="U155" s="128"/>
      <c r="V155" s="128"/>
      <c r="W155" s="128"/>
      <c r="X155" s="128"/>
      <c r="Y155" s="128"/>
      <c r="Z155" s="128"/>
      <c r="AA155" s="128"/>
      <c r="AB155" s="128"/>
      <c r="AC155" s="128"/>
      <c r="AD155" s="128"/>
      <c r="AE155" s="128"/>
      <c r="AF155" s="128"/>
      <c r="AG155" s="128"/>
      <c r="AH155" s="128"/>
      <c r="AI155" s="128"/>
      <c r="AJ155" s="128"/>
      <c r="AK155" s="128"/>
      <c r="AL155" s="128"/>
      <c r="AM155" s="128"/>
    </row>
    <row r="156" spans="3:39">
      <c r="C156" s="114"/>
      <c r="G156" s="128"/>
      <c r="H156" s="128"/>
      <c r="I156" s="128"/>
      <c r="J156" s="128"/>
      <c r="K156" s="128"/>
      <c r="L156" s="128"/>
      <c r="M156" s="128"/>
      <c r="N156" s="128"/>
      <c r="O156" s="128"/>
      <c r="P156" s="128"/>
      <c r="Q156" s="128"/>
      <c r="R156" s="128"/>
      <c r="S156" s="128"/>
      <c r="T156" s="128"/>
      <c r="U156" s="128"/>
      <c r="V156" s="128"/>
      <c r="W156" s="128"/>
      <c r="X156" s="128"/>
      <c r="Y156" s="128"/>
      <c r="Z156" s="128"/>
      <c r="AA156" s="128"/>
      <c r="AB156" s="128"/>
      <c r="AC156" s="128"/>
      <c r="AD156" s="128"/>
      <c r="AE156" s="128"/>
      <c r="AF156" s="128"/>
      <c r="AG156" s="128"/>
      <c r="AH156" s="128"/>
      <c r="AI156" s="128"/>
      <c r="AJ156" s="128"/>
      <c r="AK156" s="128"/>
      <c r="AL156" s="128"/>
      <c r="AM156" s="128"/>
    </row>
    <row r="157" spans="3:39">
      <c r="C157" s="114"/>
      <c r="G157" s="128"/>
      <c r="H157" s="128"/>
      <c r="I157" s="128"/>
      <c r="J157" s="128"/>
      <c r="K157" s="128"/>
      <c r="L157" s="128"/>
      <c r="M157" s="128"/>
      <c r="N157" s="128"/>
      <c r="O157" s="128"/>
      <c r="P157" s="128"/>
      <c r="Q157" s="128"/>
      <c r="R157" s="128"/>
      <c r="S157" s="128"/>
      <c r="T157" s="128"/>
      <c r="U157" s="128"/>
      <c r="V157" s="128"/>
      <c r="W157" s="128"/>
      <c r="X157" s="128"/>
      <c r="Y157" s="128"/>
      <c r="Z157" s="128"/>
      <c r="AA157" s="128"/>
      <c r="AB157" s="128"/>
      <c r="AC157" s="128"/>
      <c r="AD157" s="128"/>
      <c r="AE157" s="128"/>
      <c r="AF157" s="128"/>
      <c r="AG157" s="128"/>
      <c r="AH157" s="128"/>
      <c r="AI157" s="128"/>
      <c r="AJ157" s="128"/>
      <c r="AK157" s="128"/>
      <c r="AL157" s="128"/>
      <c r="AM157" s="128"/>
    </row>
    <row r="158" spans="3:39">
      <c r="C158" s="114"/>
      <c r="G158" s="128"/>
      <c r="H158" s="128"/>
      <c r="I158" s="128"/>
      <c r="J158" s="128"/>
      <c r="K158" s="128"/>
      <c r="L158" s="128"/>
      <c r="M158" s="128"/>
      <c r="N158" s="128"/>
      <c r="O158" s="128"/>
      <c r="P158" s="128"/>
      <c r="Q158" s="128"/>
      <c r="R158" s="128"/>
      <c r="S158" s="128"/>
      <c r="T158" s="128"/>
      <c r="U158" s="128"/>
      <c r="V158" s="128"/>
      <c r="W158" s="128"/>
      <c r="X158" s="128"/>
      <c r="Y158" s="128"/>
      <c r="Z158" s="128"/>
      <c r="AA158" s="128"/>
      <c r="AB158" s="128"/>
      <c r="AC158" s="128"/>
      <c r="AD158" s="128"/>
      <c r="AE158" s="128"/>
      <c r="AF158" s="128"/>
      <c r="AG158" s="128"/>
      <c r="AH158" s="128"/>
      <c r="AI158" s="128"/>
      <c r="AJ158" s="128"/>
      <c r="AK158" s="128"/>
      <c r="AL158" s="128"/>
      <c r="AM158" s="128"/>
    </row>
    <row r="159" spans="3:39">
      <c r="C159" s="114"/>
      <c r="G159" s="128"/>
      <c r="H159" s="128"/>
      <c r="I159" s="128"/>
      <c r="J159" s="128"/>
      <c r="K159" s="128"/>
      <c r="L159" s="128"/>
      <c r="M159" s="128"/>
      <c r="N159" s="128"/>
      <c r="O159" s="128"/>
      <c r="P159" s="128"/>
      <c r="Q159" s="128"/>
      <c r="R159" s="128"/>
      <c r="S159" s="128"/>
      <c r="T159" s="128"/>
      <c r="U159" s="128"/>
      <c r="V159" s="128"/>
      <c r="W159" s="128"/>
      <c r="X159" s="128"/>
      <c r="Y159" s="128"/>
      <c r="Z159" s="128"/>
      <c r="AA159" s="128"/>
      <c r="AB159" s="128"/>
      <c r="AC159" s="128"/>
      <c r="AD159" s="128"/>
      <c r="AE159" s="128"/>
      <c r="AF159" s="128"/>
      <c r="AG159" s="128"/>
      <c r="AH159" s="128"/>
      <c r="AI159" s="128"/>
      <c r="AJ159" s="128"/>
      <c r="AK159" s="128"/>
      <c r="AL159" s="128"/>
      <c r="AM159" s="128"/>
    </row>
    <row r="160" spans="3:39">
      <c r="C160" s="114"/>
      <c r="G160" s="128"/>
      <c r="H160" s="128"/>
      <c r="I160" s="128"/>
      <c r="J160" s="128"/>
      <c r="K160" s="128"/>
      <c r="L160" s="128"/>
      <c r="M160" s="128"/>
      <c r="N160" s="128"/>
      <c r="O160" s="128"/>
      <c r="P160" s="128"/>
      <c r="Q160" s="128"/>
      <c r="R160" s="128"/>
      <c r="S160" s="128"/>
      <c r="T160" s="128"/>
      <c r="U160" s="128"/>
      <c r="V160" s="128"/>
      <c r="W160" s="128"/>
      <c r="X160" s="128"/>
      <c r="Y160" s="128"/>
      <c r="Z160" s="128"/>
      <c r="AA160" s="128"/>
      <c r="AB160" s="128"/>
      <c r="AC160" s="128"/>
      <c r="AD160" s="128"/>
      <c r="AE160" s="128"/>
      <c r="AF160" s="128"/>
      <c r="AG160" s="128"/>
      <c r="AH160" s="128"/>
      <c r="AI160" s="128"/>
      <c r="AJ160" s="128"/>
      <c r="AK160" s="128"/>
      <c r="AL160" s="128"/>
      <c r="AM160" s="128"/>
    </row>
    <row r="161" spans="3:39">
      <c r="C161" s="114"/>
      <c r="G161" s="128"/>
      <c r="H161" s="128"/>
      <c r="I161" s="128"/>
      <c r="J161" s="128"/>
      <c r="K161" s="128"/>
      <c r="L161" s="128"/>
      <c r="M161" s="128"/>
      <c r="N161" s="128"/>
      <c r="O161" s="128"/>
      <c r="P161" s="128"/>
      <c r="Q161" s="128"/>
      <c r="R161" s="128"/>
      <c r="S161" s="128"/>
      <c r="T161" s="128"/>
      <c r="U161" s="128"/>
      <c r="V161" s="128"/>
      <c r="W161" s="128"/>
      <c r="X161" s="128"/>
      <c r="Y161" s="128"/>
      <c r="Z161" s="128"/>
      <c r="AA161" s="128"/>
      <c r="AB161" s="128"/>
      <c r="AC161" s="128"/>
      <c r="AD161" s="128"/>
      <c r="AE161" s="128"/>
      <c r="AF161" s="128"/>
      <c r="AG161" s="128"/>
      <c r="AH161" s="128"/>
      <c r="AI161" s="128"/>
      <c r="AJ161" s="128"/>
      <c r="AK161" s="128"/>
      <c r="AL161" s="128"/>
      <c r="AM161" s="128"/>
    </row>
    <row r="162" spans="3:39">
      <c r="C162" s="114"/>
      <c r="G162" s="128"/>
      <c r="H162" s="128"/>
      <c r="I162" s="128"/>
      <c r="J162" s="128"/>
      <c r="K162" s="128"/>
      <c r="L162" s="128"/>
      <c r="M162" s="128"/>
      <c r="N162" s="128"/>
      <c r="O162" s="128"/>
      <c r="P162" s="128"/>
      <c r="Q162" s="128"/>
      <c r="R162" s="128"/>
      <c r="S162" s="128"/>
      <c r="T162" s="128"/>
      <c r="U162" s="128"/>
      <c r="V162" s="128"/>
      <c r="W162" s="128"/>
      <c r="X162" s="128"/>
      <c r="Y162" s="128"/>
      <c r="Z162" s="128"/>
      <c r="AA162" s="128"/>
      <c r="AB162" s="128"/>
      <c r="AC162" s="128"/>
      <c r="AD162" s="128"/>
      <c r="AE162" s="128"/>
      <c r="AF162" s="128"/>
      <c r="AG162" s="128"/>
      <c r="AH162" s="128"/>
      <c r="AI162" s="128"/>
      <c r="AJ162" s="128"/>
      <c r="AK162" s="128"/>
      <c r="AL162" s="128"/>
      <c r="AM162" s="128"/>
    </row>
    <row r="163" spans="3:39">
      <c r="C163" s="114"/>
      <c r="G163" s="128"/>
      <c r="H163" s="128"/>
      <c r="I163" s="128"/>
      <c r="J163" s="128"/>
      <c r="K163" s="128"/>
      <c r="L163" s="128"/>
      <c r="M163" s="128"/>
      <c r="N163" s="128"/>
      <c r="O163" s="128"/>
      <c r="P163" s="128"/>
      <c r="Q163" s="128"/>
      <c r="R163" s="128"/>
      <c r="S163" s="128"/>
      <c r="T163" s="128"/>
      <c r="U163" s="128"/>
      <c r="V163" s="128"/>
      <c r="W163" s="128"/>
      <c r="X163" s="128"/>
      <c r="Y163" s="128"/>
      <c r="Z163" s="128"/>
      <c r="AA163" s="128"/>
      <c r="AB163" s="128"/>
      <c r="AC163" s="128"/>
      <c r="AD163" s="128"/>
      <c r="AE163" s="128"/>
      <c r="AF163" s="128"/>
      <c r="AG163" s="128"/>
      <c r="AH163" s="128"/>
      <c r="AI163" s="128"/>
      <c r="AJ163" s="128"/>
      <c r="AK163" s="128"/>
      <c r="AL163" s="128"/>
      <c r="AM163" s="128"/>
    </row>
    <row r="164" spans="3:39">
      <c r="C164" s="114"/>
      <c r="G164" s="128"/>
      <c r="H164" s="128"/>
      <c r="I164" s="128"/>
      <c r="J164" s="128"/>
      <c r="K164" s="128"/>
      <c r="L164" s="128"/>
      <c r="M164" s="128"/>
      <c r="N164" s="128"/>
      <c r="O164" s="128"/>
      <c r="P164" s="128"/>
      <c r="Q164" s="128"/>
      <c r="R164" s="128"/>
      <c r="S164" s="128"/>
      <c r="T164" s="128"/>
      <c r="U164" s="128"/>
      <c r="V164" s="128"/>
      <c r="W164" s="128"/>
      <c r="X164" s="128"/>
      <c r="Y164" s="128"/>
      <c r="Z164" s="128"/>
      <c r="AA164" s="128"/>
      <c r="AB164" s="128"/>
      <c r="AC164" s="128"/>
      <c r="AD164" s="128"/>
      <c r="AE164" s="128"/>
      <c r="AF164" s="128"/>
      <c r="AG164" s="128"/>
      <c r="AH164" s="128"/>
      <c r="AI164" s="128"/>
      <c r="AJ164" s="128"/>
      <c r="AK164" s="128"/>
      <c r="AL164" s="128"/>
      <c r="AM164" s="128"/>
    </row>
    <row r="165" spans="3:39">
      <c r="C165" s="114"/>
      <c r="G165" s="128"/>
      <c r="H165" s="128"/>
      <c r="I165" s="128"/>
      <c r="J165" s="128"/>
      <c r="K165" s="128"/>
      <c r="L165" s="128"/>
      <c r="M165" s="128"/>
      <c r="N165" s="128"/>
      <c r="O165" s="128"/>
      <c r="P165" s="128"/>
      <c r="Q165" s="128"/>
      <c r="R165" s="128"/>
      <c r="S165" s="128"/>
      <c r="T165" s="128"/>
      <c r="U165" s="128"/>
      <c r="V165" s="128"/>
      <c r="W165" s="128"/>
      <c r="X165" s="128"/>
      <c r="Y165" s="128"/>
      <c r="Z165" s="128"/>
      <c r="AA165" s="128"/>
      <c r="AB165" s="128"/>
      <c r="AC165" s="128"/>
      <c r="AD165" s="128"/>
      <c r="AE165" s="128"/>
      <c r="AF165" s="128"/>
      <c r="AG165" s="128"/>
      <c r="AH165" s="128"/>
      <c r="AI165" s="128"/>
      <c r="AJ165" s="128"/>
      <c r="AK165" s="128"/>
      <c r="AL165" s="128"/>
      <c r="AM165" s="128"/>
    </row>
    <row r="166" spans="3:39">
      <c r="C166" s="114"/>
      <c r="G166" s="128"/>
      <c r="H166" s="128"/>
      <c r="I166" s="128"/>
      <c r="J166" s="128"/>
      <c r="K166" s="128"/>
      <c r="L166" s="128"/>
      <c r="M166" s="128"/>
      <c r="N166" s="128"/>
      <c r="O166" s="128"/>
      <c r="P166" s="128"/>
      <c r="Q166" s="128"/>
      <c r="R166" s="128"/>
      <c r="S166" s="128"/>
      <c r="T166" s="128"/>
      <c r="U166" s="128"/>
      <c r="V166" s="128"/>
      <c r="W166" s="128"/>
      <c r="X166" s="128"/>
      <c r="Y166" s="128"/>
      <c r="Z166" s="128"/>
      <c r="AA166" s="128"/>
      <c r="AB166" s="128"/>
      <c r="AC166" s="128"/>
      <c r="AD166" s="128"/>
      <c r="AE166" s="128"/>
      <c r="AF166" s="128"/>
      <c r="AG166" s="128"/>
      <c r="AH166" s="128"/>
      <c r="AI166" s="128"/>
      <c r="AJ166" s="128"/>
      <c r="AK166" s="128"/>
      <c r="AL166" s="128"/>
      <c r="AM166" s="128"/>
    </row>
    <row r="167" spans="3:39">
      <c r="C167" s="114"/>
      <c r="G167" s="128"/>
      <c r="H167" s="128"/>
      <c r="I167" s="128"/>
      <c r="J167" s="128"/>
      <c r="K167" s="128"/>
      <c r="L167" s="128"/>
      <c r="M167" s="128"/>
      <c r="N167" s="128"/>
      <c r="O167" s="128"/>
      <c r="P167" s="128"/>
      <c r="Q167" s="128"/>
      <c r="R167" s="128"/>
      <c r="S167" s="128"/>
      <c r="T167" s="128"/>
      <c r="U167" s="128"/>
      <c r="V167" s="128"/>
      <c r="W167" s="128"/>
      <c r="X167" s="128"/>
      <c r="Y167" s="128"/>
      <c r="Z167" s="128"/>
      <c r="AA167" s="128"/>
      <c r="AB167" s="128"/>
      <c r="AC167" s="128"/>
      <c r="AD167" s="128"/>
      <c r="AE167" s="128"/>
      <c r="AF167" s="128"/>
      <c r="AG167" s="128"/>
      <c r="AH167" s="128"/>
      <c r="AI167" s="128"/>
      <c r="AJ167" s="128"/>
      <c r="AK167" s="128"/>
      <c r="AL167" s="128"/>
      <c r="AM167" s="128"/>
    </row>
    <row r="168" spans="3:39">
      <c r="C168" s="114"/>
      <c r="G168" s="128"/>
      <c r="H168" s="128"/>
      <c r="I168" s="128"/>
      <c r="J168" s="128"/>
      <c r="K168" s="128"/>
      <c r="L168" s="128"/>
      <c r="M168" s="128"/>
      <c r="N168" s="128"/>
      <c r="O168" s="128"/>
      <c r="P168" s="128"/>
      <c r="Q168" s="128"/>
      <c r="R168" s="128"/>
      <c r="S168" s="128"/>
      <c r="T168" s="128"/>
      <c r="U168" s="128"/>
      <c r="V168" s="128"/>
      <c r="W168" s="128"/>
      <c r="X168" s="128"/>
      <c r="Y168" s="128"/>
      <c r="Z168" s="128"/>
      <c r="AA168" s="128"/>
      <c r="AB168" s="128"/>
      <c r="AC168" s="128"/>
      <c r="AD168" s="128"/>
      <c r="AE168" s="128"/>
      <c r="AF168" s="128"/>
      <c r="AG168" s="128"/>
      <c r="AH168" s="128"/>
      <c r="AI168" s="128"/>
      <c r="AJ168" s="128"/>
      <c r="AK168" s="128"/>
      <c r="AL168" s="128"/>
      <c r="AM168" s="128"/>
    </row>
    <row r="169" spans="3:39">
      <c r="C169" s="114"/>
      <c r="G169" s="128"/>
      <c r="H169" s="128"/>
      <c r="I169" s="128"/>
      <c r="J169" s="128"/>
      <c r="K169" s="128"/>
      <c r="L169" s="128"/>
      <c r="M169" s="128"/>
      <c r="N169" s="128"/>
      <c r="O169" s="128"/>
      <c r="P169" s="128"/>
      <c r="Q169" s="128"/>
      <c r="R169" s="128"/>
      <c r="S169" s="128"/>
      <c r="T169" s="128"/>
      <c r="U169" s="128"/>
      <c r="V169" s="128"/>
      <c r="W169" s="128"/>
      <c r="X169" s="128"/>
      <c r="Y169" s="128"/>
      <c r="Z169" s="128"/>
      <c r="AA169" s="128"/>
      <c r="AB169" s="128"/>
      <c r="AC169" s="128"/>
      <c r="AD169" s="128"/>
      <c r="AE169" s="128"/>
      <c r="AF169" s="128"/>
      <c r="AG169" s="128"/>
      <c r="AH169" s="128"/>
      <c r="AI169" s="128"/>
      <c r="AJ169" s="128"/>
      <c r="AK169" s="128"/>
      <c r="AL169" s="128"/>
      <c r="AM169" s="128"/>
    </row>
    <row r="170" spans="3:39">
      <c r="C170" s="114"/>
      <c r="G170" s="128"/>
      <c r="H170" s="128"/>
      <c r="I170" s="128"/>
      <c r="J170" s="128"/>
      <c r="K170" s="128"/>
      <c r="L170" s="128"/>
      <c r="M170" s="128"/>
      <c r="N170" s="128"/>
      <c r="O170" s="128"/>
      <c r="P170" s="128"/>
      <c r="Q170" s="128"/>
      <c r="R170" s="128"/>
      <c r="S170" s="128"/>
      <c r="T170" s="128"/>
      <c r="U170" s="128"/>
      <c r="V170" s="128"/>
      <c r="W170" s="128"/>
      <c r="X170" s="128"/>
      <c r="Y170" s="128"/>
      <c r="Z170" s="128"/>
      <c r="AA170" s="128"/>
      <c r="AB170" s="128"/>
      <c r="AC170" s="128"/>
      <c r="AD170" s="128"/>
      <c r="AE170" s="128"/>
      <c r="AF170" s="128"/>
      <c r="AG170" s="128"/>
      <c r="AH170" s="128"/>
      <c r="AI170" s="128"/>
      <c r="AJ170" s="128"/>
      <c r="AK170" s="128"/>
      <c r="AL170" s="128"/>
      <c r="AM170" s="128"/>
    </row>
    <row r="171" spans="3:39">
      <c r="C171" s="114"/>
      <c r="G171" s="128"/>
      <c r="H171" s="128"/>
      <c r="I171" s="128"/>
      <c r="J171" s="128"/>
      <c r="K171" s="128"/>
      <c r="L171" s="128"/>
      <c r="M171" s="128"/>
      <c r="N171" s="128"/>
      <c r="O171" s="128"/>
      <c r="P171" s="128"/>
      <c r="Q171" s="128"/>
      <c r="R171" s="128"/>
      <c r="S171" s="128"/>
      <c r="T171" s="128"/>
      <c r="U171" s="128"/>
      <c r="V171" s="128"/>
      <c r="W171" s="128"/>
      <c r="X171" s="128"/>
      <c r="Y171" s="128"/>
      <c r="Z171" s="128"/>
      <c r="AA171" s="128"/>
      <c r="AB171" s="128"/>
      <c r="AC171" s="128"/>
      <c r="AD171" s="128"/>
      <c r="AE171" s="128"/>
      <c r="AF171" s="128"/>
      <c r="AG171" s="128"/>
      <c r="AH171" s="128"/>
      <c r="AI171" s="128"/>
      <c r="AJ171" s="128"/>
      <c r="AK171" s="128"/>
      <c r="AL171" s="128"/>
      <c r="AM171" s="128"/>
    </row>
    <row r="172" spans="3:39">
      <c r="C172" s="114"/>
      <c r="G172" s="128"/>
      <c r="H172" s="128"/>
      <c r="I172" s="128"/>
      <c r="J172" s="128"/>
      <c r="K172" s="128"/>
      <c r="L172" s="128"/>
      <c r="M172" s="128"/>
      <c r="N172" s="128"/>
      <c r="O172" s="128"/>
      <c r="P172" s="128"/>
      <c r="Q172" s="128"/>
      <c r="R172" s="128"/>
      <c r="S172" s="128"/>
      <c r="T172" s="128"/>
      <c r="U172" s="128"/>
      <c r="V172" s="128"/>
      <c r="W172" s="128"/>
      <c r="X172" s="128"/>
      <c r="Y172" s="128"/>
      <c r="Z172" s="128"/>
      <c r="AA172" s="128"/>
      <c r="AB172" s="128"/>
      <c r="AC172" s="128"/>
      <c r="AD172" s="128"/>
      <c r="AE172" s="128"/>
      <c r="AF172" s="128"/>
      <c r="AG172" s="128"/>
      <c r="AH172" s="128"/>
      <c r="AI172" s="128"/>
      <c r="AJ172" s="128"/>
      <c r="AK172" s="128"/>
      <c r="AL172" s="128"/>
      <c r="AM172" s="128"/>
    </row>
    <row r="173" spans="3:39">
      <c r="C173" s="114"/>
      <c r="G173" s="128"/>
      <c r="H173" s="128"/>
      <c r="I173" s="128"/>
      <c r="J173" s="128"/>
      <c r="K173" s="128"/>
      <c r="L173" s="128"/>
      <c r="M173" s="128"/>
      <c r="N173" s="128"/>
      <c r="O173" s="128"/>
      <c r="P173" s="128"/>
      <c r="Q173" s="128"/>
      <c r="R173" s="128"/>
      <c r="S173" s="128"/>
      <c r="T173" s="128"/>
      <c r="U173" s="128"/>
      <c r="V173" s="128"/>
      <c r="W173" s="128"/>
      <c r="X173" s="128"/>
      <c r="Y173" s="128"/>
      <c r="Z173" s="128"/>
      <c r="AA173" s="128"/>
      <c r="AB173" s="128"/>
      <c r="AC173" s="128"/>
      <c r="AD173" s="128"/>
      <c r="AE173" s="128"/>
      <c r="AF173" s="128"/>
      <c r="AG173" s="128"/>
      <c r="AH173" s="128"/>
      <c r="AI173" s="128"/>
      <c r="AJ173" s="128"/>
      <c r="AK173" s="128"/>
      <c r="AL173" s="128"/>
      <c r="AM173" s="128"/>
    </row>
    <row r="174" spans="3:39">
      <c r="C174" s="114"/>
      <c r="G174" s="128"/>
      <c r="H174" s="128"/>
      <c r="I174" s="128"/>
      <c r="J174" s="128"/>
      <c r="K174" s="128"/>
      <c r="L174" s="128"/>
      <c r="M174" s="128"/>
      <c r="N174" s="128"/>
      <c r="O174" s="128"/>
      <c r="P174" s="128"/>
      <c r="Q174" s="128"/>
      <c r="R174" s="128"/>
      <c r="S174" s="128"/>
      <c r="T174" s="128"/>
      <c r="U174" s="128"/>
      <c r="V174" s="128"/>
      <c r="W174" s="128"/>
      <c r="X174" s="128"/>
      <c r="Y174" s="128"/>
      <c r="Z174" s="128"/>
      <c r="AA174" s="128"/>
      <c r="AB174" s="128"/>
      <c r="AC174" s="128"/>
      <c r="AD174" s="128"/>
      <c r="AE174" s="128"/>
      <c r="AF174" s="128"/>
      <c r="AG174" s="128"/>
      <c r="AH174" s="128"/>
      <c r="AI174" s="128"/>
      <c r="AJ174" s="128"/>
      <c r="AK174" s="128"/>
      <c r="AL174" s="128"/>
      <c r="AM174" s="128"/>
    </row>
    <row r="175" spans="3:39">
      <c r="C175" s="114"/>
      <c r="G175" s="128"/>
      <c r="H175" s="128"/>
      <c r="I175" s="128"/>
      <c r="J175" s="128"/>
      <c r="K175" s="128"/>
      <c r="L175" s="128"/>
      <c r="M175" s="128"/>
      <c r="N175" s="128"/>
      <c r="O175" s="128"/>
      <c r="P175" s="128"/>
      <c r="Q175" s="128"/>
      <c r="R175" s="128"/>
      <c r="S175" s="128"/>
      <c r="T175" s="128"/>
      <c r="U175" s="128"/>
      <c r="V175" s="128"/>
      <c r="W175" s="128"/>
      <c r="X175" s="128"/>
      <c r="Y175" s="128"/>
      <c r="Z175" s="128"/>
      <c r="AA175" s="128"/>
      <c r="AB175" s="128"/>
      <c r="AC175" s="128"/>
      <c r="AD175" s="128"/>
      <c r="AE175" s="128"/>
      <c r="AF175" s="128"/>
      <c r="AG175" s="128"/>
      <c r="AH175" s="128"/>
      <c r="AI175" s="128"/>
      <c r="AJ175" s="128"/>
      <c r="AK175" s="128"/>
      <c r="AL175" s="128"/>
      <c r="AM175" s="128"/>
    </row>
    <row r="176" spans="3:39">
      <c r="C176" s="114"/>
      <c r="G176" s="128"/>
      <c r="H176" s="128"/>
      <c r="I176" s="128"/>
      <c r="J176" s="128"/>
      <c r="K176" s="128"/>
      <c r="L176" s="128"/>
      <c r="M176" s="128"/>
      <c r="N176" s="128"/>
      <c r="O176" s="128"/>
      <c r="P176" s="128"/>
      <c r="Q176" s="128"/>
      <c r="R176" s="128"/>
      <c r="S176" s="128"/>
      <c r="T176" s="128"/>
      <c r="U176" s="128"/>
      <c r="V176" s="128"/>
      <c r="W176" s="128"/>
      <c r="X176" s="128"/>
      <c r="Y176" s="128"/>
      <c r="Z176" s="128"/>
      <c r="AA176" s="128"/>
      <c r="AB176" s="128"/>
      <c r="AC176" s="128"/>
      <c r="AD176" s="128"/>
      <c r="AE176" s="128"/>
      <c r="AF176" s="128"/>
      <c r="AG176" s="128"/>
      <c r="AH176" s="128"/>
      <c r="AI176" s="128"/>
      <c r="AJ176" s="128"/>
      <c r="AK176" s="128"/>
      <c r="AL176" s="128"/>
      <c r="AM176" s="128"/>
    </row>
    <row r="177" spans="3:39">
      <c r="C177" s="114"/>
      <c r="G177" s="128"/>
      <c r="H177" s="128"/>
      <c r="I177" s="128"/>
      <c r="J177" s="128"/>
      <c r="K177" s="128"/>
      <c r="L177" s="128"/>
      <c r="M177" s="128"/>
      <c r="N177" s="128"/>
      <c r="O177" s="128"/>
      <c r="P177" s="128"/>
      <c r="Q177" s="128"/>
      <c r="R177" s="128"/>
      <c r="S177" s="128"/>
      <c r="T177" s="128"/>
      <c r="U177" s="128"/>
      <c r="V177" s="128"/>
      <c r="W177" s="128"/>
      <c r="X177" s="128"/>
      <c r="Y177" s="128"/>
      <c r="Z177" s="128"/>
      <c r="AA177" s="128"/>
      <c r="AB177" s="128"/>
      <c r="AC177" s="128"/>
      <c r="AD177" s="128"/>
      <c r="AE177" s="128"/>
      <c r="AF177" s="128"/>
      <c r="AG177" s="128"/>
      <c r="AH177" s="128"/>
      <c r="AI177" s="128"/>
      <c r="AJ177" s="128"/>
      <c r="AK177" s="128"/>
      <c r="AL177" s="128"/>
      <c r="AM177" s="128"/>
    </row>
    <row r="178" spans="3:39">
      <c r="C178" s="114"/>
      <c r="G178" s="128"/>
      <c r="H178" s="128"/>
      <c r="I178" s="128"/>
      <c r="J178" s="128"/>
      <c r="K178" s="128"/>
      <c r="L178" s="128"/>
      <c r="M178" s="128"/>
      <c r="N178" s="128"/>
      <c r="O178" s="128"/>
      <c r="P178" s="128"/>
      <c r="Q178" s="128"/>
      <c r="R178" s="128"/>
      <c r="S178" s="128"/>
      <c r="T178" s="128"/>
      <c r="U178" s="128"/>
      <c r="V178" s="128"/>
      <c r="W178" s="128"/>
      <c r="X178" s="128"/>
      <c r="Y178" s="128"/>
      <c r="Z178" s="128"/>
      <c r="AA178" s="128"/>
      <c r="AB178" s="128"/>
      <c r="AC178" s="128"/>
      <c r="AD178" s="128"/>
      <c r="AE178" s="128"/>
      <c r="AF178" s="128"/>
      <c r="AG178" s="128"/>
      <c r="AH178" s="128"/>
      <c r="AI178" s="128"/>
      <c r="AJ178" s="128"/>
      <c r="AK178" s="128"/>
      <c r="AL178" s="128"/>
      <c r="AM178" s="128"/>
    </row>
    <row r="179" spans="3:39">
      <c r="C179" s="114"/>
      <c r="G179" s="128"/>
      <c r="H179" s="128"/>
      <c r="I179" s="128"/>
      <c r="J179" s="128"/>
      <c r="K179" s="128"/>
      <c r="L179" s="128"/>
      <c r="M179" s="128"/>
      <c r="N179" s="128"/>
      <c r="O179" s="128"/>
      <c r="P179" s="128"/>
      <c r="Q179" s="128"/>
      <c r="R179" s="128"/>
      <c r="S179" s="128"/>
      <c r="T179" s="128"/>
      <c r="U179" s="128"/>
      <c r="V179" s="128"/>
      <c r="W179" s="128"/>
      <c r="X179" s="128"/>
      <c r="Y179" s="128"/>
      <c r="Z179" s="128"/>
      <c r="AA179" s="128"/>
      <c r="AB179" s="128"/>
      <c r="AC179" s="128"/>
      <c r="AD179" s="128"/>
      <c r="AE179" s="128"/>
      <c r="AF179" s="128"/>
      <c r="AG179" s="128"/>
      <c r="AH179" s="128"/>
      <c r="AI179" s="128"/>
      <c r="AJ179" s="128"/>
      <c r="AK179" s="128"/>
      <c r="AL179" s="128"/>
      <c r="AM179" s="128"/>
    </row>
    <row r="180" spans="3:39">
      <c r="C180" s="114"/>
      <c r="G180" s="128"/>
      <c r="H180" s="128"/>
      <c r="I180" s="128"/>
      <c r="J180" s="128"/>
      <c r="K180" s="128"/>
      <c r="L180" s="128"/>
      <c r="M180" s="128"/>
      <c r="N180" s="128"/>
      <c r="O180" s="128"/>
      <c r="P180" s="128"/>
      <c r="Q180" s="128"/>
      <c r="R180" s="128"/>
      <c r="S180" s="128"/>
      <c r="T180" s="128"/>
      <c r="U180" s="128"/>
      <c r="V180" s="128"/>
      <c r="W180" s="128"/>
      <c r="X180" s="128"/>
      <c r="Y180" s="128"/>
      <c r="Z180" s="128"/>
      <c r="AA180" s="128"/>
      <c r="AB180" s="128"/>
      <c r="AC180" s="128"/>
      <c r="AD180" s="128"/>
      <c r="AE180" s="128"/>
      <c r="AF180" s="128"/>
      <c r="AG180" s="128"/>
      <c r="AH180" s="128"/>
      <c r="AI180" s="128"/>
      <c r="AJ180" s="128"/>
      <c r="AK180" s="128"/>
      <c r="AL180" s="128"/>
      <c r="AM180" s="128"/>
    </row>
    <row r="181" spans="3:39">
      <c r="C181" s="114"/>
      <c r="G181" s="128"/>
      <c r="H181" s="128"/>
      <c r="I181" s="128"/>
      <c r="J181" s="128"/>
      <c r="K181" s="128"/>
      <c r="L181" s="128"/>
      <c r="M181" s="128"/>
      <c r="N181" s="128"/>
      <c r="O181" s="128"/>
      <c r="P181" s="128"/>
      <c r="Q181" s="128"/>
      <c r="R181" s="128"/>
      <c r="S181" s="128"/>
      <c r="T181" s="128"/>
      <c r="U181" s="128"/>
      <c r="V181" s="128"/>
      <c r="W181" s="128"/>
      <c r="X181" s="128"/>
      <c r="Y181" s="128"/>
      <c r="Z181" s="128"/>
      <c r="AA181" s="128"/>
      <c r="AB181" s="128"/>
      <c r="AC181" s="128"/>
      <c r="AD181" s="128"/>
      <c r="AE181" s="128"/>
      <c r="AF181" s="128"/>
      <c r="AG181" s="128"/>
      <c r="AH181" s="128"/>
      <c r="AI181" s="128"/>
      <c r="AJ181" s="128"/>
      <c r="AK181" s="128"/>
      <c r="AL181" s="128"/>
      <c r="AM181" s="128"/>
    </row>
    <row r="182" spans="3:39">
      <c r="C182" s="114"/>
      <c r="G182" s="128"/>
      <c r="H182" s="128"/>
      <c r="I182" s="128"/>
      <c r="J182" s="128"/>
      <c r="K182" s="128"/>
      <c r="L182" s="128"/>
      <c r="M182" s="128"/>
      <c r="N182" s="128"/>
      <c r="O182" s="128"/>
      <c r="P182" s="128"/>
      <c r="Q182" s="128"/>
      <c r="R182" s="128"/>
      <c r="S182" s="128"/>
      <c r="T182" s="128"/>
      <c r="U182" s="128"/>
      <c r="V182" s="128"/>
      <c r="W182" s="128"/>
      <c r="X182" s="128"/>
      <c r="Y182" s="128"/>
      <c r="Z182" s="128"/>
      <c r="AA182" s="128"/>
      <c r="AB182" s="128"/>
      <c r="AC182" s="128"/>
      <c r="AD182" s="128"/>
      <c r="AE182" s="128"/>
      <c r="AF182" s="128"/>
      <c r="AG182" s="128"/>
      <c r="AH182" s="128"/>
      <c r="AI182" s="128"/>
      <c r="AJ182" s="128"/>
      <c r="AK182" s="128"/>
      <c r="AL182" s="128"/>
      <c r="AM182" s="128"/>
    </row>
    <row r="183" spans="3:39">
      <c r="C183" s="114"/>
      <c r="G183" s="128"/>
      <c r="H183" s="128"/>
      <c r="I183" s="128"/>
      <c r="J183" s="128"/>
      <c r="K183" s="128"/>
      <c r="L183" s="128"/>
      <c r="M183" s="128"/>
      <c r="N183" s="128"/>
      <c r="O183" s="128"/>
      <c r="P183" s="128"/>
      <c r="Q183" s="128"/>
      <c r="R183" s="128"/>
      <c r="S183" s="128"/>
      <c r="T183" s="128"/>
      <c r="U183" s="128"/>
      <c r="V183" s="128"/>
      <c r="W183" s="128"/>
      <c r="X183" s="128"/>
      <c r="Y183" s="128"/>
      <c r="Z183" s="128"/>
      <c r="AA183" s="128"/>
      <c r="AB183" s="128"/>
      <c r="AC183" s="128"/>
      <c r="AD183" s="128"/>
      <c r="AE183" s="128"/>
      <c r="AF183" s="128"/>
      <c r="AG183" s="128"/>
      <c r="AH183" s="128"/>
      <c r="AI183" s="128"/>
      <c r="AJ183" s="128"/>
      <c r="AK183" s="128"/>
      <c r="AL183" s="128"/>
      <c r="AM183" s="128"/>
    </row>
    <row r="184" spans="3:39">
      <c r="C184" s="114"/>
      <c r="G184" s="128"/>
      <c r="H184" s="128"/>
      <c r="I184" s="128"/>
      <c r="J184" s="128"/>
      <c r="K184" s="128"/>
      <c r="L184" s="128"/>
      <c r="M184" s="128"/>
      <c r="N184" s="128"/>
      <c r="O184" s="128"/>
      <c r="P184" s="128"/>
      <c r="Q184" s="128"/>
      <c r="R184" s="128"/>
      <c r="S184" s="128"/>
      <c r="T184" s="128"/>
      <c r="U184" s="128"/>
      <c r="V184" s="128"/>
      <c r="W184" s="128"/>
      <c r="X184" s="128"/>
      <c r="Y184" s="128"/>
      <c r="Z184" s="128"/>
      <c r="AA184" s="128"/>
      <c r="AB184" s="128"/>
      <c r="AC184" s="128"/>
      <c r="AD184" s="128"/>
      <c r="AE184" s="128"/>
      <c r="AF184" s="128"/>
      <c r="AG184" s="128"/>
      <c r="AH184" s="128"/>
      <c r="AI184" s="128"/>
      <c r="AJ184" s="128"/>
      <c r="AK184" s="128"/>
      <c r="AL184" s="128"/>
      <c r="AM184" s="128"/>
    </row>
    <row r="185" spans="3:39">
      <c r="C185" s="114"/>
      <c r="G185" s="128"/>
      <c r="H185" s="128"/>
      <c r="I185" s="128"/>
      <c r="J185" s="128"/>
      <c r="K185" s="128"/>
      <c r="L185" s="128"/>
      <c r="M185" s="128"/>
      <c r="N185" s="128"/>
      <c r="O185" s="128"/>
      <c r="P185" s="128"/>
      <c r="Q185" s="128"/>
      <c r="R185" s="128"/>
      <c r="S185" s="128"/>
      <c r="T185" s="128"/>
      <c r="U185" s="128"/>
      <c r="V185" s="128"/>
      <c r="W185" s="128"/>
      <c r="X185" s="128"/>
      <c r="Y185" s="128"/>
      <c r="Z185" s="128"/>
      <c r="AA185" s="128"/>
      <c r="AB185" s="128"/>
      <c r="AC185" s="128"/>
      <c r="AD185" s="128"/>
      <c r="AE185" s="128"/>
      <c r="AF185" s="128"/>
      <c r="AG185" s="128"/>
      <c r="AH185" s="128"/>
      <c r="AI185" s="128"/>
      <c r="AJ185" s="128"/>
      <c r="AK185" s="128"/>
      <c r="AL185" s="128"/>
      <c r="AM185" s="128"/>
    </row>
    <row r="186" spans="3:39">
      <c r="C186" s="114"/>
      <c r="G186" s="128"/>
      <c r="H186" s="128"/>
      <c r="I186" s="128"/>
      <c r="J186" s="128"/>
      <c r="K186" s="128"/>
      <c r="L186" s="128"/>
      <c r="M186" s="128"/>
      <c r="N186" s="128"/>
      <c r="O186" s="128"/>
      <c r="P186" s="128"/>
      <c r="Q186" s="128"/>
      <c r="R186" s="128"/>
      <c r="S186" s="128"/>
      <c r="T186" s="128"/>
      <c r="U186" s="128"/>
      <c r="V186" s="128"/>
      <c r="W186" s="128"/>
      <c r="X186" s="128"/>
      <c r="Y186" s="128"/>
      <c r="Z186" s="128"/>
      <c r="AA186" s="128"/>
      <c r="AB186" s="128"/>
      <c r="AC186" s="128"/>
      <c r="AD186" s="128"/>
      <c r="AE186" s="128"/>
      <c r="AF186" s="128"/>
      <c r="AG186" s="128"/>
      <c r="AH186" s="128"/>
      <c r="AI186" s="128"/>
      <c r="AJ186" s="128"/>
      <c r="AK186" s="128"/>
      <c r="AL186" s="128"/>
      <c r="AM186" s="128"/>
    </row>
    <row r="187" spans="3:39">
      <c r="C187" s="114"/>
      <c r="G187" s="128"/>
      <c r="H187" s="128"/>
      <c r="I187" s="128"/>
      <c r="J187" s="128"/>
      <c r="K187" s="128"/>
      <c r="L187" s="128"/>
      <c r="M187" s="128"/>
      <c r="N187" s="128"/>
      <c r="O187" s="128"/>
      <c r="P187" s="128"/>
      <c r="Q187" s="128"/>
      <c r="R187" s="128"/>
      <c r="S187" s="128"/>
      <c r="T187" s="128"/>
      <c r="U187" s="128"/>
      <c r="V187" s="128"/>
      <c r="W187" s="128"/>
      <c r="X187" s="128"/>
      <c r="Y187" s="128"/>
      <c r="Z187" s="128"/>
      <c r="AA187" s="128"/>
      <c r="AB187" s="128"/>
      <c r="AC187" s="128"/>
      <c r="AD187" s="128"/>
      <c r="AE187" s="128"/>
      <c r="AF187" s="128"/>
      <c r="AG187" s="128"/>
      <c r="AH187" s="128"/>
      <c r="AI187" s="128"/>
      <c r="AJ187" s="128"/>
      <c r="AK187" s="128"/>
      <c r="AL187" s="128"/>
      <c r="AM187" s="128"/>
    </row>
    <row r="188" spans="3:39">
      <c r="C188" s="114"/>
      <c r="G188" s="128"/>
      <c r="H188" s="128"/>
      <c r="I188" s="128"/>
      <c r="J188" s="128"/>
      <c r="K188" s="128"/>
      <c r="L188" s="128"/>
      <c r="M188" s="128"/>
      <c r="N188" s="128"/>
      <c r="O188" s="128"/>
      <c r="P188" s="128"/>
      <c r="Q188" s="128"/>
      <c r="R188" s="128"/>
      <c r="S188" s="128"/>
      <c r="T188" s="128"/>
      <c r="U188" s="128"/>
      <c r="V188" s="128"/>
      <c r="W188" s="128"/>
      <c r="X188" s="128"/>
      <c r="Y188" s="128"/>
      <c r="Z188" s="128"/>
      <c r="AA188" s="128"/>
      <c r="AB188" s="128"/>
      <c r="AC188" s="128"/>
      <c r="AD188" s="128"/>
      <c r="AE188" s="128"/>
      <c r="AF188" s="128"/>
      <c r="AG188" s="128"/>
      <c r="AH188" s="128"/>
      <c r="AI188" s="128"/>
      <c r="AJ188" s="128"/>
      <c r="AK188" s="128"/>
      <c r="AL188" s="128"/>
      <c r="AM188" s="128"/>
    </row>
    <row r="189" spans="3:39">
      <c r="C189" s="114"/>
      <c r="G189" s="128"/>
      <c r="H189" s="128"/>
      <c r="I189" s="128"/>
      <c r="J189" s="128"/>
      <c r="K189" s="128"/>
      <c r="L189" s="128"/>
      <c r="M189" s="128"/>
      <c r="N189" s="128"/>
      <c r="O189" s="128"/>
      <c r="P189" s="128"/>
      <c r="Q189" s="128"/>
      <c r="R189" s="128"/>
      <c r="S189" s="128"/>
      <c r="T189" s="128"/>
      <c r="U189" s="128"/>
      <c r="V189" s="128"/>
      <c r="W189" s="128"/>
      <c r="X189" s="128"/>
      <c r="Y189" s="128"/>
      <c r="Z189" s="128"/>
      <c r="AA189" s="128"/>
      <c r="AB189" s="128"/>
      <c r="AC189" s="128"/>
      <c r="AD189" s="128"/>
      <c r="AE189" s="128"/>
      <c r="AF189" s="128"/>
      <c r="AG189" s="128"/>
      <c r="AH189" s="128"/>
      <c r="AI189" s="128"/>
      <c r="AJ189" s="128"/>
      <c r="AK189" s="128"/>
      <c r="AL189" s="128"/>
      <c r="AM189" s="128"/>
    </row>
    <row r="190" spans="3:39">
      <c r="C190" s="114"/>
      <c r="G190" s="128"/>
      <c r="H190" s="128"/>
      <c r="I190" s="128"/>
      <c r="J190" s="128"/>
      <c r="K190" s="128"/>
      <c r="L190" s="128"/>
      <c r="M190" s="128"/>
      <c r="N190" s="128"/>
      <c r="O190" s="128"/>
      <c r="P190" s="128"/>
      <c r="Q190" s="128"/>
      <c r="R190" s="128"/>
      <c r="S190" s="128"/>
      <c r="T190" s="128"/>
      <c r="U190" s="128"/>
      <c r="V190" s="128"/>
      <c r="W190" s="128"/>
      <c r="X190" s="128"/>
      <c r="Y190" s="128"/>
      <c r="Z190" s="128"/>
      <c r="AA190" s="128"/>
      <c r="AB190" s="128"/>
      <c r="AC190" s="128"/>
      <c r="AD190" s="128"/>
      <c r="AE190" s="128"/>
      <c r="AF190" s="128"/>
      <c r="AG190" s="128"/>
      <c r="AH190" s="128"/>
      <c r="AI190" s="128"/>
      <c r="AJ190" s="128"/>
      <c r="AK190" s="128"/>
      <c r="AL190" s="128"/>
      <c r="AM190" s="128"/>
    </row>
    <row r="191" spans="3:39">
      <c r="C191" s="114"/>
      <c r="G191" s="128"/>
      <c r="H191" s="128"/>
      <c r="I191" s="128"/>
      <c r="J191" s="128"/>
      <c r="K191" s="128"/>
      <c r="L191" s="128"/>
      <c r="M191" s="128"/>
      <c r="N191" s="128"/>
      <c r="O191" s="128"/>
      <c r="P191" s="128"/>
      <c r="Q191" s="128"/>
      <c r="R191" s="128"/>
      <c r="S191" s="128"/>
      <c r="T191" s="128"/>
      <c r="U191" s="128"/>
      <c r="V191" s="128"/>
      <c r="W191" s="128"/>
      <c r="X191" s="128"/>
      <c r="Y191" s="128"/>
      <c r="Z191" s="128"/>
      <c r="AA191" s="128"/>
      <c r="AB191" s="128"/>
      <c r="AC191" s="128"/>
      <c r="AD191" s="128"/>
      <c r="AE191" s="128"/>
      <c r="AF191" s="128"/>
      <c r="AG191" s="128"/>
      <c r="AH191" s="128"/>
      <c r="AI191" s="128"/>
      <c r="AJ191" s="128"/>
      <c r="AK191" s="128"/>
      <c r="AL191" s="128"/>
      <c r="AM191" s="128"/>
    </row>
    <row r="192" spans="3:39">
      <c r="C192" s="114"/>
      <c r="G192" s="128"/>
      <c r="H192" s="128"/>
      <c r="I192" s="128"/>
      <c r="J192" s="128"/>
      <c r="K192" s="128"/>
      <c r="L192" s="128"/>
      <c r="M192" s="128"/>
      <c r="N192" s="128"/>
      <c r="O192" s="128"/>
      <c r="P192" s="128"/>
      <c r="Q192" s="128"/>
      <c r="R192" s="128"/>
      <c r="S192" s="128"/>
      <c r="T192" s="128"/>
      <c r="U192" s="128"/>
      <c r="V192" s="128"/>
      <c r="W192" s="128"/>
      <c r="X192" s="128"/>
      <c r="Y192" s="128"/>
      <c r="Z192" s="128"/>
      <c r="AA192" s="128"/>
      <c r="AB192" s="128"/>
      <c r="AC192" s="128"/>
      <c r="AD192" s="128"/>
      <c r="AE192" s="128"/>
      <c r="AF192" s="128"/>
      <c r="AG192" s="128"/>
      <c r="AH192" s="128"/>
      <c r="AI192" s="128"/>
      <c r="AJ192" s="128"/>
      <c r="AK192" s="128"/>
      <c r="AL192" s="128"/>
      <c r="AM192" s="128"/>
    </row>
    <row r="193" spans="3:39">
      <c r="C193" s="114"/>
      <c r="G193" s="128"/>
      <c r="H193" s="128"/>
      <c r="I193" s="128"/>
      <c r="J193" s="128"/>
      <c r="K193" s="128"/>
      <c r="L193" s="128"/>
      <c r="M193" s="128"/>
      <c r="N193" s="128"/>
      <c r="O193" s="128"/>
      <c r="P193" s="128"/>
      <c r="Q193" s="128"/>
      <c r="R193" s="128"/>
      <c r="S193" s="128"/>
      <c r="T193" s="128"/>
      <c r="U193" s="128"/>
      <c r="V193" s="128"/>
      <c r="W193" s="128"/>
      <c r="X193" s="128"/>
      <c r="Y193" s="128"/>
      <c r="Z193" s="128"/>
      <c r="AA193" s="128"/>
      <c r="AB193" s="128"/>
      <c r="AC193" s="128"/>
      <c r="AD193" s="128"/>
      <c r="AE193" s="128"/>
      <c r="AF193" s="128"/>
      <c r="AG193" s="128"/>
      <c r="AH193" s="128"/>
      <c r="AI193" s="128"/>
      <c r="AJ193" s="128"/>
      <c r="AK193" s="128"/>
      <c r="AL193" s="128"/>
      <c r="AM193" s="128"/>
    </row>
    <row r="194" spans="3:39">
      <c r="C194" s="114"/>
      <c r="G194" s="128"/>
      <c r="H194" s="128"/>
      <c r="I194" s="128"/>
      <c r="J194" s="128"/>
      <c r="K194" s="128"/>
      <c r="L194" s="128"/>
      <c r="M194" s="128"/>
      <c r="N194" s="128"/>
      <c r="O194" s="128"/>
      <c r="P194" s="128"/>
      <c r="Q194" s="128"/>
      <c r="R194" s="128"/>
      <c r="S194" s="128"/>
      <c r="T194" s="128"/>
      <c r="U194" s="128"/>
      <c r="V194" s="128"/>
      <c r="W194" s="128"/>
      <c r="X194" s="128"/>
      <c r="Y194" s="128"/>
      <c r="Z194" s="128"/>
      <c r="AA194" s="128"/>
      <c r="AB194" s="128"/>
      <c r="AC194" s="128"/>
      <c r="AD194" s="128"/>
      <c r="AE194" s="128"/>
      <c r="AF194" s="128"/>
      <c r="AG194" s="128"/>
      <c r="AH194" s="128"/>
      <c r="AI194" s="128"/>
      <c r="AJ194" s="128"/>
      <c r="AK194" s="128"/>
      <c r="AL194" s="128"/>
      <c r="AM194" s="128"/>
    </row>
    <row r="195" spans="3:39">
      <c r="C195" s="114"/>
      <c r="G195" s="128"/>
      <c r="H195" s="128"/>
      <c r="I195" s="128"/>
      <c r="J195" s="128"/>
      <c r="K195" s="128"/>
      <c r="L195" s="128"/>
      <c r="M195" s="128"/>
      <c r="N195" s="128"/>
      <c r="O195" s="128"/>
      <c r="P195" s="128"/>
      <c r="Q195" s="128"/>
      <c r="R195" s="128"/>
      <c r="S195" s="128"/>
      <c r="T195" s="128"/>
      <c r="U195" s="128"/>
      <c r="V195" s="128"/>
      <c r="W195" s="128"/>
      <c r="X195" s="128"/>
      <c r="Y195" s="128"/>
      <c r="Z195" s="128"/>
      <c r="AA195" s="128"/>
      <c r="AB195" s="128"/>
      <c r="AC195" s="128"/>
      <c r="AD195" s="128"/>
      <c r="AE195" s="128"/>
      <c r="AF195" s="128"/>
      <c r="AG195" s="128"/>
      <c r="AH195" s="128"/>
      <c r="AI195" s="128"/>
      <c r="AJ195" s="128"/>
      <c r="AK195" s="128"/>
      <c r="AL195" s="128"/>
      <c r="AM195" s="128"/>
    </row>
    <row r="196" spans="3:39">
      <c r="C196" s="114"/>
      <c r="G196" s="128"/>
      <c r="H196" s="128"/>
      <c r="I196" s="128"/>
      <c r="J196" s="128"/>
      <c r="K196" s="128"/>
      <c r="L196" s="128"/>
      <c r="M196" s="128"/>
      <c r="N196" s="128"/>
      <c r="O196" s="128"/>
      <c r="P196" s="128"/>
      <c r="Q196" s="128"/>
      <c r="R196" s="128"/>
      <c r="S196" s="128"/>
      <c r="T196" s="128"/>
      <c r="U196" s="128"/>
      <c r="V196" s="128"/>
      <c r="W196" s="128"/>
      <c r="X196" s="128"/>
      <c r="Y196" s="128"/>
      <c r="Z196" s="128"/>
      <c r="AA196" s="128"/>
      <c r="AB196" s="128"/>
      <c r="AC196" s="128"/>
      <c r="AD196" s="128"/>
      <c r="AE196" s="128"/>
      <c r="AF196" s="128"/>
      <c r="AG196" s="128"/>
      <c r="AH196" s="128"/>
      <c r="AI196" s="128"/>
      <c r="AJ196" s="128"/>
      <c r="AK196" s="128"/>
      <c r="AL196" s="128"/>
      <c r="AM196" s="128"/>
    </row>
    <row r="197" spans="3:39">
      <c r="C197" s="114"/>
      <c r="G197" s="128"/>
      <c r="H197" s="128"/>
      <c r="I197" s="128"/>
      <c r="J197" s="128"/>
      <c r="K197" s="128"/>
      <c r="L197" s="128"/>
      <c r="M197" s="128"/>
      <c r="N197" s="128"/>
      <c r="O197" s="128"/>
      <c r="P197" s="128"/>
      <c r="Q197" s="128"/>
      <c r="R197" s="128"/>
      <c r="S197" s="128"/>
      <c r="T197" s="128"/>
      <c r="U197" s="128"/>
      <c r="V197" s="128"/>
      <c r="W197" s="128"/>
      <c r="X197" s="128"/>
      <c r="Y197" s="128"/>
      <c r="Z197" s="128"/>
      <c r="AA197" s="128"/>
      <c r="AB197" s="128"/>
      <c r="AC197" s="128"/>
      <c r="AD197" s="128"/>
      <c r="AE197" s="128"/>
      <c r="AF197" s="128"/>
      <c r="AG197" s="128"/>
      <c r="AH197" s="128"/>
      <c r="AI197" s="128"/>
      <c r="AJ197" s="128"/>
      <c r="AK197" s="128"/>
      <c r="AL197" s="128"/>
      <c r="AM197" s="128"/>
    </row>
    <row r="198" spans="3:39">
      <c r="C198" s="114"/>
      <c r="G198" s="128"/>
      <c r="H198" s="128"/>
      <c r="I198" s="128"/>
      <c r="J198" s="128"/>
      <c r="K198" s="128"/>
      <c r="L198" s="128"/>
      <c r="M198" s="128"/>
      <c r="N198" s="128"/>
      <c r="O198" s="128"/>
      <c r="P198" s="128"/>
      <c r="Q198" s="128"/>
      <c r="R198" s="128"/>
      <c r="S198" s="128"/>
      <c r="T198" s="128"/>
      <c r="U198" s="128"/>
      <c r="V198" s="128"/>
      <c r="W198" s="128"/>
      <c r="X198" s="128"/>
      <c r="Y198" s="128"/>
      <c r="Z198" s="128"/>
      <c r="AA198" s="128"/>
      <c r="AB198" s="128"/>
      <c r="AC198" s="128"/>
      <c r="AD198" s="128"/>
      <c r="AE198" s="128"/>
      <c r="AF198" s="128"/>
      <c r="AG198" s="128"/>
      <c r="AH198" s="128"/>
      <c r="AI198" s="128"/>
      <c r="AJ198" s="128"/>
      <c r="AK198" s="128"/>
      <c r="AL198" s="128"/>
      <c r="AM198" s="128"/>
    </row>
    <row r="199" spans="3:39">
      <c r="C199" s="114"/>
      <c r="G199" s="128"/>
      <c r="H199" s="128"/>
      <c r="I199" s="128"/>
      <c r="J199" s="128"/>
      <c r="K199" s="128"/>
      <c r="L199" s="128"/>
      <c r="M199" s="128"/>
      <c r="N199" s="128"/>
      <c r="O199" s="128"/>
      <c r="P199" s="128"/>
      <c r="Q199" s="128"/>
      <c r="R199" s="128"/>
      <c r="S199" s="128"/>
      <c r="T199" s="128"/>
      <c r="U199" s="128"/>
      <c r="V199" s="128"/>
      <c r="W199" s="128"/>
      <c r="X199" s="128"/>
      <c r="Y199" s="128"/>
      <c r="Z199" s="128"/>
      <c r="AA199" s="128"/>
      <c r="AB199" s="128"/>
      <c r="AC199" s="128"/>
      <c r="AD199" s="128"/>
      <c r="AE199" s="128"/>
      <c r="AF199" s="128"/>
      <c r="AG199" s="128"/>
      <c r="AH199" s="128"/>
      <c r="AI199" s="128"/>
      <c r="AJ199" s="128"/>
      <c r="AK199" s="128"/>
      <c r="AL199" s="128"/>
      <c r="AM199" s="128"/>
    </row>
    <row r="200" spans="3:39">
      <c r="C200" s="114"/>
      <c r="G200" s="128"/>
      <c r="H200" s="128"/>
      <c r="I200" s="128"/>
      <c r="J200" s="128"/>
      <c r="K200" s="128"/>
      <c r="L200" s="128"/>
      <c r="M200" s="128"/>
      <c r="N200" s="128"/>
      <c r="O200" s="128"/>
      <c r="P200" s="128"/>
      <c r="Q200" s="128"/>
      <c r="R200" s="128"/>
      <c r="S200" s="128"/>
      <c r="T200" s="128"/>
      <c r="U200" s="128"/>
      <c r="V200" s="128"/>
      <c r="W200" s="128"/>
      <c r="X200" s="128"/>
      <c r="Y200" s="128"/>
      <c r="Z200" s="128"/>
      <c r="AA200" s="128"/>
      <c r="AB200" s="128"/>
      <c r="AC200" s="128"/>
      <c r="AD200" s="128"/>
      <c r="AE200" s="128"/>
      <c r="AF200" s="128"/>
      <c r="AG200" s="128"/>
      <c r="AH200" s="128"/>
      <c r="AI200" s="128"/>
      <c r="AJ200" s="128"/>
      <c r="AK200" s="128"/>
      <c r="AL200" s="128"/>
      <c r="AM200" s="128"/>
    </row>
    <row r="201" spans="3:39">
      <c r="C201" s="114"/>
      <c r="G201" s="128"/>
      <c r="H201" s="128"/>
      <c r="I201" s="128"/>
      <c r="J201" s="128"/>
      <c r="K201" s="128"/>
      <c r="L201" s="128"/>
      <c r="M201" s="128"/>
      <c r="N201" s="128"/>
      <c r="O201" s="128"/>
      <c r="P201" s="128"/>
      <c r="Q201" s="128"/>
      <c r="R201" s="128"/>
      <c r="S201" s="128"/>
      <c r="T201" s="128"/>
      <c r="U201" s="128"/>
      <c r="V201" s="128"/>
      <c r="W201" s="128"/>
      <c r="X201" s="128"/>
      <c r="Y201" s="128"/>
      <c r="Z201" s="128"/>
      <c r="AA201" s="128"/>
      <c r="AB201" s="128"/>
      <c r="AC201" s="128"/>
      <c r="AD201" s="128"/>
      <c r="AE201" s="128"/>
      <c r="AF201" s="128"/>
      <c r="AG201" s="128"/>
      <c r="AH201" s="128"/>
      <c r="AI201" s="128"/>
      <c r="AJ201" s="128"/>
      <c r="AK201" s="128"/>
      <c r="AL201" s="128"/>
      <c r="AM201" s="128"/>
    </row>
    <row r="202" spans="3:39">
      <c r="C202" s="114"/>
      <c r="G202" s="128"/>
      <c r="H202" s="128"/>
      <c r="I202" s="128"/>
      <c r="J202" s="128"/>
      <c r="K202" s="128"/>
      <c r="L202" s="128"/>
      <c r="M202" s="128"/>
      <c r="N202" s="128"/>
      <c r="O202" s="128"/>
      <c r="P202" s="128"/>
      <c r="Q202" s="128"/>
      <c r="R202" s="128"/>
      <c r="S202" s="128"/>
      <c r="T202" s="128"/>
      <c r="U202" s="128"/>
      <c r="V202" s="128"/>
      <c r="W202" s="128"/>
      <c r="X202" s="128"/>
      <c r="Y202" s="128"/>
      <c r="Z202" s="128"/>
      <c r="AA202" s="128"/>
      <c r="AB202" s="128"/>
      <c r="AC202" s="128"/>
      <c r="AD202" s="128"/>
      <c r="AE202" s="128"/>
      <c r="AF202" s="128"/>
      <c r="AG202" s="128"/>
      <c r="AH202" s="128"/>
      <c r="AI202" s="128"/>
      <c r="AJ202" s="128"/>
      <c r="AK202" s="128"/>
      <c r="AL202" s="128"/>
      <c r="AM202" s="128"/>
    </row>
    <row r="203" spans="3:39">
      <c r="C203" s="114"/>
      <c r="G203" s="128"/>
      <c r="H203" s="128"/>
      <c r="I203" s="128"/>
      <c r="J203" s="128"/>
      <c r="K203" s="128"/>
      <c r="L203" s="128"/>
      <c r="M203" s="128"/>
      <c r="N203" s="128"/>
      <c r="O203" s="128"/>
      <c r="P203" s="128"/>
      <c r="Q203" s="128"/>
      <c r="R203" s="128"/>
      <c r="S203" s="128"/>
      <c r="T203" s="128"/>
      <c r="U203" s="128"/>
      <c r="V203" s="128"/>
      <c r="W203" s="128"/>
      <c r="X203" s="128"/>
      <c r="Y203" s="128"/>
      <c r="Z203" s="128"/>
      <c r="AA203" s="128"/>
      <c r="AB203" s="128"/>
      <c r="AC203" s="128"/>
      <c r="AD203" s="128"/>
      <c r="AE203" s="128"/>
      <c r="AF203" s="128"/>
      <c r="AG203" s="128"/>
      <c r="AH203" s="128"/>
      <c r="AI203" s="128"/>
      <c r="AJ203" s="128"/>
      <c r="AK203" s="128"/>
      <c r="AL203" s="128"/>
      <c r="AM203" s="128"/>
    </row>
    <row r="204" spans="3:39">
      <c r="C204" s="114"/>
      <c r="G204" s="128"/>
      <c r="H204" s="128"/>
      <c r="I204" s="128"/>
      <c r="J204" s="128"/>
      <c r="K204" s="128"/>
      <c r="L204" s="128"/>
      <c r="M204" s="128"/>
      <c r="N204" s="128"/>
      <c r="O204" s="128"/>
      <c r="P204" s="128"/>
      <c r="Q204" s="128"/>
      <c r="R204" s="128"/>
      <c r="S204" s="128"/>
      <c r="T204" s="128"/>
      <c r="U204" s="128"/>
      <c r="V204" s="128"/>
      <c r="W204" s="128"/>
      <c r="X204" s="128"/>
      <c r="Y204" s="128"/>
      <c r="Z204" s="128"/>
      <c r="AA204" s="128"/>
      <c r="AB204" s="128"/>
      <c r="AC204" s="128"/>
      <c r="AD204" s="128"/>
      <c r="AE204" s="128"/>
      <c r="AF204" s="128"/>
      <c r="AG204" s="128"/>
      <c r="AH204" s="128"/>
      <c r="AI204" s="128"/>
      <c r="AJ204" s="128"/>
      <c r="AK204" s="128"/>
      <c r="AL204" s="128"/>
      <c r="AM204" s="128"/>
    </row>
    <row r="205" spans="3:39">
      <c r="C205" s="114"/>
      <c r="G205" s="128"/>
      <c r="H205" s="128"/>
      <c r="I205" s="128"/>
      <c r="J205" s="128"/>
      <c r="K205" s="128"/>
      <c r="L205" s="128"/>
      <c r="M205" s="128"/>
      <c r="N205" s="128"/>
      <c r="O205" s="128"/>
      <c r="P205" s="128"/>
      <c r="Q205" s="128"/>
      <c r="R205" s="128"/>
      <c r="S205" s="128"/>
      <c r="T205" s="128"/>
      <c r="U205" s="128"/>
      <c r="V205" s="128"/>
      <c r="W205" s="128"/>
      <c r="X205" s="128"/>
      <c r="Y205" s="128"/>
      <c r="Z205" s="128"/>
      <c r="AA205" s="128"/>
      <c r="AB205" s="128"/>
      <c r="AC205" s="128"/>
      <c r="AD205" s="128"/>
      <c r="AE205" s="128"/>
      <c r="AF205" s="128"/>
      <c r="AG205" s="128"/>
      <c r="AH205" s="128"/>
      <c r="AI205" s="128"/>
      <c r="AJ205" s="128"/>
      <c r="AK205" s="128"/>
      <c r="AL205" s="128"/>
      <c r="AM205" s="128"/>
    </row>
    <row r="206" spans="3:39">
      <c r="C206" s="114"/>
      <c r="G206" s="128"/>
      <c r="H206" s="128"/>
      <c r="I206" s="128"/>
      <c r="J206" s="128"/>
      <c r="K206" s="128"/>
      <c r="L206" s="128"/>
      <c r="M206" s="128"/>
      <c r="N206" s="128"/>
      <c r="O206" s="128"/>
      <c r="P206" s="128"/>
      <c r="Q206" s="128"/>
      <c r="R206" s="128"/>
      <c r="S206" s="128"/>
      <c r="T206" s="128"/>
      <c r="U206" s="128"/>
      <c r="V206" s="128"/>
      <c r="W206" s="128"/>
      <c r="X206" s="128"/>
      <c r="Y206" s="128"/>
      <c r="Z206" s="128"/>
      <c r="AA206" s="128"/>
      <c r="AB206" s="128"/>
      <c r="AC206" s="128"/>
      <c r="AD206" s="128"/>
      <c r="AE206" s="128"/>
      <c r="AF206" s="128"/>
      <c r="AG206" s="128"/>
      <c r="AH206" s="128"/>
      <c r="AI206" s="128"/>
      <c r="AJ206" s="128"/>
      <c r="AK206" s="128"/>
      <c r="AL206" s="128"/>
      <c r="AM206" s="128"/>
    </row>
    <row r="207" spans="3:39">
      <c r="C207" s="114"/>
      <c r="G207" s="128"/>
      <c r="H207" s="128"/>
      <c r="I207" s="128"/>
      <c r="J207" s="128"/>
      <c r="K207" s="128"/>
      <c r="L207" s="128"/>
      <c r="M207" s="128"/>
      <c r="N207" s="128"/>
      <c r="O207" s="128"/>
      <c r="P207" s="128"/>
      <c r="Q207" s="128"/>
      <c r="R207" s="128"/>
      <c r="S207" s="128"/>
      <c r="T207" s="128"/>
      <c r="U207" s="128"/>
      <c r="V207" s="128"/>
      <c r="W207" s="128"/>
      <c r="X207" s="128"/>
      <c r="Y207" s="128"/>
      <c r="Z207" s="128"/>
      <c r="AA207" s="128"/>
      <c r="AB207" s="128"/>
      <c r="AC207" s="128"/>
      <c r="AD207" s="128"/>
      <c r="AE207" s="128"/>
      <c r="AF207" s="128"/>
      <c r="AG207" s="128"/>
      <c r="AH207" s="128"/>
      <c r="AI207" s="128"/>
      <c r="AJ207" s="128"/>
      <c r="AK207" s="128"/>
      <c r="AL207" s="128"/>
      <c r="AM207" s="128"/>
    </row>
    <row r="208" spans="3:39">
      <c r="C208" s="114"/>
      <c r="G208" s="128"/>
      <c r="H208" s="128"/>
      <c r="I208" s="128"/>
      <c r="J208" s="128"/>
      <c r="K208" s="128"/>
      <c r="L208" s="128"/>
      <c r="M208" s="128"/>
      <c r="N208" s="128"/>
      <c r="O208" s="128"/>
      <c r="P208" s="128"/>
      <c r="Q208" s="128"/>
      <c r="R208" s="128"/>
      <c r="S208" s="128"/>
      <c r="T208" s="128"/>
      <c r="U208" s="128"/>
      <c r="V208" s="128"/>
      <c r="W208" s="128"/>
      <c r="X208" s="128"/>
      <c r="Y208" s="128"/>
      <c r="Z208" s="128"/>
      <c r="AA208" s="128"/>
      <c r="AB208" s="128"/>
      <c r="AC208" s="128"/>
      <c r="AD208" s="128"/>
      <c r="AE208" s="128"/>
      <c r="AF208" s="128"/>
      <c r="AG208" s="128"/>
      <c r="AH208" s="128"/>
      <c r="AI208" s="128"/>
      <c r="AJ208" s="128"/>
      <c r="AK208" s="128"/>
      <c r="AL208" s="128"/>
      <c r="AM208" s="128"/>
    </row>
    <row r="209" spans="3:39">
      <c r="C209" s="114"/>
      <c r="G209" s="128"/>
      <c r="H209" s="128"/>
      <c r="I209" s="128"/>
      <c r="J209" s="128"/>
      <c r="K209" s="128"/>
      <c r="L209" s="128"/>
      <c r="M209" s="128"/>
      <c r="N209" s="128"/>
      <c r="O209" s="128"/>
      <c r="P209" s="128"/>
      <c r="Q209" s="128"/>
      <c r="R209" s="128"/>
      <c r="S209" s="128"/>
      <c r="T209" s="128"/>
      <c r="U209" s="128"/>
      <c r="V209" s="128"/>
      <c r="W209" s="128"/>
      <c r="X209" s="128"/>
      <c r="Y209" s="128"/>
      <c r="Z209" s="128"/>
      <c r="AA209" s="128"/>
      <c r="AB209" s="128"/>
      <c r="AC209" s="128"/>
      <c r="AD209" s="128"/>
      <c r="AE209" s="128"/>
      <c r="AF209" s="128"/>
      <c r="AG209" s="128"/>
      <c r="AH209" s="128"/>
      <c r="AI209" s="128"/>
      <c r="AJ209" s="128"/>
      <c r="AK209" s="128"/>
      <c r="AL209" s="128"/>
      <c r="AM209" s="128"/>
    </row>
    <row r="210" spans="3:39">
      <c r="C210" s="114"/>
      <c r="G210" s="128"/>
      <c r="H210" s="128"/>
      <c r="I210" s="128"/>
      <c r="J210" s="128"/>
      <c r="K210" s="128"/>
      <c r="L210" s="128"/>
      <c r="M210" s="128"/>
      <c r="N210" s="128"/>
      <c r="O210" s="128"/>
      <c r="P210" s="128"/>
      <c r="Q210" s="128"/>
      <c r="R210" s="128"/>
      <c r="S210" s="128"/>
      <c r="T210" s="128"/>
      <c r="U210" s="128"/>
      <c r="V210" s="128"/>
      <c r="W210" s="128"/>
      <c r="X210" s="128"/>
      <c r="Y210" s="128"/>
      <c r="Z210" s="128"/>
      <c r="AA210" s="128"/>
      <c r="AB210" s="128"/>
      <c r="AC210" s="128"/>
      <c r="AD210" s="128"/>
      <c r="AE210" s="128"/>
      <c r="AF210" s="128"/>
      <c r="AG210" s="128"/>
      <c r="AH210" s="128"/>
      <c r="AI210" s="128"/>
      <c r="AJ210" s="128"/>
      <c r="AK210" s="128"/>
      <c r="AL210" s="128"/>
      <c r="AM210" s="128"/>
    </row>
    <row r="211" spans="3:39">
      <c r="C211" s="114"/>
      <c r="G211" s="128"/>
      <c r="H211" s="128"/>
      <c r="I211" s="128"/>
      <c r="J211" s="128"/>
      <c r="K211" s="128"/>
      <c r="L211" s="128"/>
      <c r="M211" s="128"/>
      <c r="N211" s="128"/>
      <c r="O211" s="128"/>
      <c r="P211" s="128"/>
      <c r="Q211" s="128"/>
      <c r="R211" s="128"/>
      <c r="S211" s="128"/>
      <c r="T211" s="128"/>
      <c r="U211" s="128"/>
      <c r="V211" s="128"/>
      <c r="W211" s="128"/>
      <c r="X211" s="128"/>
      <c r="Y211" s="128"/>
      <c r="Z211" s="128"/>
      <c r="AA211" s="128"/>
      <c r="AB211" s="128"/>
      <c r="AC211" s="128"/>
      <c r="AD211" s="128"/>
      <c r="AE211" s="128"/>
      <c r="AF211" s="128"/>
      <c r="AG211" s="128"/>
      <c r="AH211" s="128"/>
      <c r="AI211" s="128"/>
      <c r="AJ211" s="128"/>
      <c r="AK211" s="128"/>
      <c r="AL211" s="128"/>
      <c r="AM211" s="128"/>
    </row>
    <row r="212" spans="3:39">
      <c r="C212" s="114"/>
      <c r="G212" s="128"/>
      <c r="H212" s="128"/>
      <c r="I212" s="128"/>
      <c r="J212" s="128"/>
      <c r="K212" s="128"/>
      <c r="L212" s="128"/>
      <c r="M212" s="128"/>
      <c r="N212" s="128"/>
      <c r="O212" s="128"/>
      <c r="P212" s="128"/>
      <c r="Q212" s="128"/>
      <c r="R212" s="128"/>
      <c r="S212" s="128"/>
      <c r="T212" s="128"/>
      <c r="U212" s="128"/>
      <c r="V212" s="128"/>
      <c r="W212" s="128"/>
      <c r="X212" s="128"/>
      <c r="Y212" s="128"/>
      <c r="Z212" s="128"/>
      <c r="AA212" s="128"/>
      <c r="AB212" s="128"/>
      <c r="AC212" s="128"/>
      <c r="AD212" s="128"/>
      <c r="AE212" s="128"/>
      <c r="AF212" s="128"/>
      <c r="AG212" s="128"/>
      <c r="AH212" s="128"/>
      <c r="AI212" s="128"/>
      <c r="AJ212" s="128"/>
      <c r="AK212" s="128"/>
      <c r="AL212" s="128"/>
      <c r="AM212" s="128"/>
    </row>
    <row r="213" spans="3:39">
      <c r="C213" s="114"/>
      <c r="G213" s="128"/>
      <c r="H213" s="128"/>
      <c r="I213" s="128"/>
      <c r="J213" s="128"/>
      <c r="K213" s="128"/>
      <c r="L213" s="128"/>
      <c r="M213" s="128"/>
      <c r="N213" s="128"/>
      <c r="O213" s="128"/>
      <c r="P213" s="128"/>
      <c r="Q213" s="128"/>
      <c r="R213" s="128"/>
      <c r="S213" s="128"/>
      <c r="T213" s="128"/>
      <c r="U213" s="128"/>
      <c r="V213" s="128"/>
      <c r="W213" s="128"/>
      <c r="X213" s="128"/>
      <c r="Y213" s="128"/>
      <c r="Z213" s="128"/>
      <c r="AA213" s="128"/>
      <c r="AB213" s="128"/>
      <c r="AC213" s="128"/>
      <c r="AD213" s="128"/>
      <c r="AE213" s="128"/>
      <c r="AF213" s="128"/>
      <c r="AG213" s="128"/>
      <c r="AH213" s="128"/>
      <c r="AI213" s="128"/>
      <c r="AJ213" s="128"/>
      <c r="AK213" s="128"/>
      <c r="AL213" s="128"/>
      <c r="AM213" s="128"/>
    </row>
    <row r="214" spans="3:39">
      <c r="C214" s="114"/>
      <c r="G214" s="128"/>
      <c r="H214" s="128"/>
      <c r="I214" s="128"/>
      <c r="J214" s="128"/>
      <c r="K214" s="128"/>
      <c r="L214" s="128"/>
      <c r="M214" s="128"/>
      <c r="N214" s="128"/>
      <c r="O214" s="128"/>
      <c r="P214" s="128"/>
      <c r="Q214" s="128"/>
      <c r="R214" s="128"/>
      <c r="S214" s="128"/>
      <c r="T214" s="128"/>
      <c r="U214" s="128"/>
      <c r="V214" s="128"/>
      <c r="W214" s="128"/>
      <c r="X214" s="128"/>
      <c r="Y214" s="128"/>
      <c r="Z214" s="128"/>
      <c r="AA214" s="128"/>
      <c r="AB214" s="128"/>
      <c r="AC214" s="128"/>
      <c r="AD214" s="128"/>
      <c r="AE214" s="128"/>
      <c r="AF214" s="128"/>
      <c r="AG214" s="128"/>
      <c r="AH214" s="128"/>
      <c r="AI214" s="128"/>
      <c r="AJ214" s="128"/>
      <c r="AK214" s="128"/>
      <c r="AL214" s="128"/>
      <c r="AM214" s="128"/>
    </row>
    <row r="215" spans="3:39">
      <c r="C215" s="114"/>
      <c r="G215" s="128"/>
      <c r="H215" s="128"/>
      <c r="I215" s="128"/>
      <c r="J215" s="128"/>
      <c r="K215" s="128"/>
      <c r="L215" s="128"/>
      <c r="M215" s="128"/>
      <c r="N215" s="128"/>
      <c r="O215" s="128"/>
      <c r="P215" s="128"/>
      <c r="Q215" s="128"/>
      <c r="R215" s="128"/>
      <c r="S215" s="128"/>
      <c r="T215" s="128"/>
      <c r="U215" s="128"/>
      <c r="V215" s="128"/>
      <c r="W215" s="128"/>
      <c r="X215" s="128"/>
      <c r="Y215" s="128"/>
      <c r="Z215" s="128"/>
      <c r="AA215" s="128"/>
      <c r="AB215" s="128"/>
      <c r="AC215" s="128"/>
      <c r="AD215" s="128"/>
      <c r="AE215" s="128"/>
      <c r="AF215" s="128"/>
      <c r="AG215" s="128"/>
      <c r="AH215" s="128"/>
      <c r="AI215" s="128"/>
      <c r="AJ215" s="128"/>
      <c r="AK215" s="128"/>
      <c r="AL215" s="128"/>
      <c r="AM215" s="128"/>
    </row>
    <row r="216" spans="3:39">
      <c r="C216" s="114"/>
      <c r="G216" s="128"/>
      <c r="H216" s="128"/>
      <c r="I216" s="128"/>
      <c r="J216" s="128"/>
      <c r="K216" s="128"/>
      <c r="L216" s="128"/>
      <c r="M216" s="128"/>
      <c r="N216" s="128"/>
      <c r="O216" s="128"/>
      <c r="P216" s="128"/>
      <c r="Q216" s="128"/>
      <c r="R216" s="128"/>
      <c r="S216" s="128"/>
      <c r="T216" s="128"/>
      <c r="U216" s="128"/>
      <c r="V216" s="128"/>
      <c r="W216" s="128"/>
      <c r="X216" s="128"/>
      <c r="Y216" s="128"/>
      <c r="Z216" s="128"/>
      <c r="AA216" s="128"/>
      <c r="AB216" s="128"/>
      <c r="AC216" s="128"/>
      <c r="AD216" s="128"/>
      <c r="AE216" s="128"/>
      <c r="AF216" s="128"/>
      <c r="AG216" s="128"/>
      <c r="AH216" s="128"/>
      <c r="AI216" s="128"/>
      <c r="AJ216" s="128"/>
      <c r="AK216" s="128"/>
      <c r="AL216" s="128"/>
      <c r="AM216" s="128"/>
    </row>
    <row r="217" spans="3:39">
      <c r="C217" s="114"/>
      <c r="G217" s="128"/>
      <c r="H217" s="128"/>
      <c r="I217" s="128"/>
      <c r="J217" s="128"/>
      <c r="K217" s="128"/>
      <c r="L217" s="128"/>
      <c r="M217" s="128"/>
      <c r="N217" s="128"/>
      <c r="O217" s="128"/>
      <c r="P217" s="128"/>
      <c r="Q217" s="128"/>
      <c r="R217" s="128"/>
      <c r="S217" s="128"/>
      <c r="T217" s="128"/>
      <c r="U217" s="128"/>
      <c r="V217" s="128"/>
      <c r="W217" s="128"/>
      <c r="X217" s="128"/>
      <c r="Y217" s="128"/>
      <c r="Z217" s="128"/>
      <c r="AA217" s="128"/>
      <c r="AB217" s="128"/>
      <c r="AC217" s="128"/>
      <c r="AD217" s="128"/>
      <c r="AE217" s="128"/>
      <c r="AF217" s="128"/>
      <c r="AG217" s="128"/>
      <c r="AH217" s="128"/>
      <c r="AI217" s="128"/>
      <c r="AJ217" s="128"/>
      <c r="AK217" s="128"/>
      <c r="AL217" s="128"/>
      <c r="AM217" s="128"/>
    </row>
    <row r="218" spans="3:39">
      <c r="C218" s="114"/>
      <c r="G218" s="128"/>
      <c r="H218" s="128"/>
      <c r="I218" s="128"/>
      <c r="J218" s="128"/>
      <c r="K218" s="128"/>
      <c r="L218" s="128"/>
      <c r="M218" s="128"/>
      <c r="N218" s="128"/>
      <c r="O218" s="128"/>
      <c r="P218" s="128"/>
      <c r="Q218" s="128"/>
      <c r="R218" s="128"/>
      <c r="S218" s="128"/>
      <c r="T218" s="128"/>
      <c r="U218" s="128"/>
      <c r="V218" s="128"/>
      <c r="W218" s="128"/>
      <c r="X218" s="128"/>
      <c r="Y218" s="128"/>
      <c r="Z218" s="128"/>
      <c r="AA218" s="128"/>
      <c r="AB218" s="128"/>
      <c r="AC218" s="128"/>
      <c r="AD218" s="128"/>
      <c r="AE218" s="128"/>
      <c r="AF218" s="128"/>
      <c r="AG218" s="128"/>
      <c r="AH218" s="128"/>
      <c r="AI218" s="128"/>
      <c r="AJ218" s="128"/>
      <c r="AK218" s="128"/>
      <c r="AL218" s="128"/>
      <c r="AM218" s="128"/>
    </row>
    <row r="219" spans="3:39">
      <c r="C219" s="114"/>
      <c r="G219" s="128"/>
      <c r="H219" s="128"/>
      <c r="I219" s="128"/>
      <c r="J219" s="128"/>
      <c r="K219" s="128"/>
      <c r="L219" s="128"/>
      <c r="M219" s="128"/>
      <c r="N219" s="128"/>
      <c r="O219" s="128"/>
      <c r="P219" s="128"/>
      <c r="Q219" s="128"/>
      <c r="R219" s="128"/>
      <c r="S219" s="128"/>
      <c r="T219" s="128"/>
      <c r="U219" s="128"/>
      <c r="V219" s="128"/>
      <c r="W219" s="128"/>
      <c r="X219" s="128"/>
      <c r="Y219" s="128"/>
      <c r="Z219" s="128"/>
      <c r="AA219" s="128"/>
      <c r="AB219" s="128"/>
      <c r="AC219" s="128"/>
      <c r="AD219" s="128"/>
      <c r="AE219" s="128"/>
      <c r="AF219" s="128"/>
      <c r="AG219" s="128"/>
      <c r="AH219" s="128"/>
      <c r="AI219" s="128"/>
      <c r="AJ219" s="128"/>
      <c r="AK219" s="128"/>
      <c r="AL219" s="128"/>
      <c r="AM219" s="128"/>
    </row>
    <row r="220" spans="3:39">
      <c r="C220" s="114"/>
      <c r="G220" s="128"/>
      <c r="H220" s="128"/>
      <c r="I220" s="128"/>
      <c r="J220" s="128"/>
      <c r="K220" s="128"/>
      <c r="L220" s="128"/>
      <c r="M220" s="128"/>
      <c r="N220" s="128"/>
      <c r="O220" s="128"/>
      <c r="P220" s="128"/>
      <c r="Q220" s="128"/>
      <c r="R220" s="128"/>
      <c r="S220" s="128"/>
      <c r="T220" s="128"/>
      <c r="U220" s="128"/>
      <c r="V220" s="128"/>
      <c r="W220" s="128"/>
      <c r="X220" s="128"/>
      <c r="Y220" s="128"/>
      <c r="Z220" s="128"/>
      <c r="AA220" s="128"/>
      <c r="AB220" s="128"/>
      <c r="AC220" s="128"/>
      <c r="AD220" s="128"/>
      <c r="AE220" s="128"/>
      <c r="AF220" s="128"/>
      <c r="AG220" s="128"/>
      <c r="AH220" s="128"/>
      <c r="AI220" s="128"/>
      <c r="AJ220" s="128"/>
      <c r="AK220" s="128"/>
      <c r="AL220" s="128"/>
      <c r="AM220" s="128"/>
    </row>
    <row r="221" spans="3:39">
      <c r="C221" s="114"/>
      <c r="G221" s="128"/>
      <c r="H221" s="128"/>
      <c r="I221" s="128"/>
      <c r="J221" s="128"/>
      <c r="K221" s="128"/>
      <c r="L221" s="128"/>
      <c r="M221" s="128"/>
      <c r="N221" s="128"/>
      <c r="O221" s="128"/>
      <c r="P221" s="128"/>
      <c r="Q221" s="128"/>
      <c r="R221" s="128"/>
      <c r="S221" s="128"/>
      <c r="T221" s="128"/>
      <c r="U221" s="128"/>
      <c r="V221" s="128"/>
      <c r="W221" s="128"/>
      <c r="X221" s="128"/>
      <c r="Y221" s="128"/>
      <c r="Z221" s="128"/>
      <c r="AA221" s="128"/>
      <c r="AB221" s="128"/>
      <c r="AC221" s="128"/>
      <c r="AD221" s="128"/>
      <c r="AE221" s="128"/>
      <c r="AF221" s="128"/>
      <c r="AG221" s="128"/>
      <c r="AH221" s="128"/>
      <c r="AI221" s="128"/>
      <c r="AJ221" s="128"/>
      <c r="AK221" s="128"/>
      <c r="AL221" s="128"/>
      <c r="AM221" s="128"/>
    </row>
    <row r="222" spans="3:39">
      <c r="C222" s="114"/>
      <c r="G222" s="128"/>
      <c r="H222" s="128"/>
      <c r="I222" s="128"/>
      <c r="J222" s="128"/>
      <c r="K222" s="128"/>
      <c r="L222" s="128"/>
      <c r="M222" s="128"/>
      <c r="N222" s="128"/>
      <c r="O222" s="128"/>
      <c r="P222" s="128"/>
      <c r="Q222" s="128"/>
      <c r="R222" s="128"/>
      <c r="S222" s="128"/>
      <c r="T222" s="128"/>
      <c r="U222" s="128"/>
      <c r="V222" s="128"/>
      <c r="W222" s="128"/>
      <c r="X222" s="128"/>
      <c r="Y222" s="128"/>
      <c r="Z222" s="128"/>
      <c r="AA222" s="128"/>
      <c r="AB222" s="128"/>
      <c r="AC222" s="128"/>
      <c r="AD222" s="128"/>
      <c r="AE222" s="128"/>
      <c r="AF222" s="128"/>
      <c r="AG222" s="128"/>
      <c r="AH222" s="128"/>
      <c r="AI222" s="128"/>
      <c r="AJ222" s="128"/>
      <c r="AK222" s="128"/>
      <c r="AL222" s="128"/>
      <c r="AM222" s="128"/>
    </row>
    <row r="223" spans="3:39">
      <c r="C223" s="114"/>
      <c r="G223" s="128"/>
      <c r="H223" s="128"/>
      <c r="I223" s="128"/>
      <c r="J223" s="128"/>
      <c r="K223" s="128"/>
      <c r="L223" s="128"/>
      <c r="M223" s="128"/>
      <c r="N223" s="128"/>
      <c r="O223" s="128"/>
      <c r="P223" s="128"/>
      <c r="Q223" s="128"/>
      <c r="R223" s="128"/>
      <c r="S223" s="128"/>
      <c r="T223" s="128"/>
      <c r="U223" s="128"/>
      <c r="V223" s="128"/>
      <c r="W223" s="128"/>
      <c r="X223" s="128"/>
      <c r="Y223" s="128"/>
      <c r="Z223" s="128"/>
      <c r="AA223" s="128"/>
      <c r="AB223" s="128"/>
      <c r="AC223" s="128"/>
      <c r="AD223" s="128"/>
      <c r="AE223" s="128"/>
      <c r="AF223" s="128"/>
      <c r="AG223" s="128"/>
      <c r="AH223" s="128"/>
      <c r="AI223" s="128"/>
      <c r="AJ223" s="128"/>
      <c r="AK223" s="128"/>
      <c r="AL223" s="128"/>
      <c r="AM223" s="128"/>
    </row>
    <row r="224" spans="3:39">
      <c r="C224" s="114"/>
      <c r="G224" s="128"/>
      <c r="H224" s="128"/>
      <c r="I224" s="128"/>
      <c r="J224" s="128"/>
      <c r="K224" s="128"/>
      <c r="L224" s="128"/>
      <c r="M224" s="128"/>
      <c r="N224" s="128"/>
      <c r="O224" s="128"/>
      <c r="P224" s="128"/>
      <c r="Q224" s="128"/>
      <c r="R224" s="128"/>
      <c r="S224" s="128"/>
      <c r="T224" s="128"/>
      <c r="U224" s="128"/>
      <c r="V224" s="128"/>
      <c r="W224" s="128"/>
      <c r="X224" s="128"/>
      <c r="Y224" s="128"/>
      <c r="Z224" s="128"/>
      <c r="AA224" s="128"/>
      <c r="AB224" s="128"/>
      <c r="AC224" s="128"/>
      <c r="AD224" s="128"/>
      <c r="AE224" s="128"/>
      <c r="AF224" s="128"/>
      <c r="AG224" s="128"/>
      <c r="AH224" s="128"/>
      <c r="AI224" s="128"/>
      <c r="AJ224" s="128"/>
      <c r="AK224" s="128"/>
      <c r="AL224" s="128"/>
      <c r="AM224" s="128"/>
    </row>
    <row r="225" spans="3:39">
      <c r="C225" s="114"/>
      <c r="G225" s="128"/>
      <c r="H225" s="128"/>
      <c r="I225" s="128"/>
      <c r="J225" s="128"/>
      <c r="K225" s="128"/>
      <c r="L225" s="128"/>
      <c r="M225" s="128"/>
      <c r="N225" s="128"/>
      <c r="O225" s="128"/>
      <c r="P225" s="128"/>
      <c r="Q225" s="128"/>
      <c r="R225" s="128"/>
      <c r="S225" s="128"/>
      <c r="T225" s="128"/>
      <c r="U225" s="128"/>
      <c r="V225" s="128"/>
      <c r="W225" s="128"/>
      <c r="X225" s="128"/>
      <c r="Y225" s="128"/>
      <c r="Z225" s="128"/>
      <c r="AA225" s="128"/>
      <c r="AB225" s="128"/>
      <c r="AC225" s="128"/>
      <c r="AD225" s="128"/>
      <c r="AE225" s="128"/>
      <c r="AF225" s="128"/>
      <c r="AG225" s="128"/>
      <c r="AH225" s="128"/>
      <c r="AI225" s="128"/>
      <c r="AJ225" s="128"/>
      <c r="AK225" s="128"/>
      <c r="AL225" s="128"/>
      <c r="AM225" s="128"/>
    </row>
    <row r="226" spans="3:39">
      <c r="C226" s="114"/>
      <c r="G226" s="128"/>
      <c r="H226" s="128"/>
      <c r="I226" s="128"/>
      <c r="J226" s="128"/>
      <c r="K226" s="128"/>
      <c r="L226" s="128"/>
      <c r="M226" s="128"/>
      <c r="N226" s="128"/>
      <c r="O226" s="128"/>
      <c r="P226" s="128"/>
      <c r="Q226" s="128"/>
      <c r="R226" s="128"/>
      <c r="S226" s="128"/>
      <c r="T226" s="128"/>
      <c r="U226" s="128"/>
      <c r="V226" s="128"/>
      <c r="W226" s="128"/>
      <c r="X226" s="128"/>
      <c r="Y226" s="128"/>
      <c r="Z226" s="128"/>
      <c r="AA226" s="128"/>
      <c r="AB226" s="128"/>
      <c r="AC226" s="128"/>
      <c r="AD226" s="128"/>
      <c r="AE226" s="128"/>
      <c r="AF226" s="128"/>
      <c r="AG226" s="128"/>
      <c r="AH226" s="128"/>
      <c r="AI226" s="128"/>
      <c r="AJ226" s="128"/>
      <c r="AK226" s="128"/>
      <c r="AL226" s="128"/>
      <c r="AM226" s="128"/>
    </row>
    <row r="227" spans="3:39">
      <c r="C227" s="114"/>
      <c r="G227" s="128"/>
      <c r="H227" s="128"/>
      <c r="I227" s="128"/>
      <c r="J227" s="128"/>
      <c r="K227" s="128"/>
      <c r="L227" s="128"/>
      <c r="M227" s="128"/>
      <c r="N227" s="128"/>
      <c r="O227" s="128"/>
      <c r="P227" s="128"/>
      <c r="Q227" s="128"/>
      <c r="R227" s="128"/>
      <c r="S227" s="128"/>
      <c r="T227" s="128"/>
      <c r="U227" s="128"/>
      <c r="V227" s="128"/>
      <c r="W227" s="128"/>
      <c r="X227" s="128"/>
      <c r="Y227" s="128"/>
      <c r="Z227" s="128"/>
      <c r="AA227" s="128"/>
      <c r="AB227" s="128"/>
      <c r="AC227" s="128"/>
      <c r="AD227" s="128"/>
      <c r="AE227" s="128"/>
      <c r="AF227" s="128"/>
      <c r="AG227" s="128"/>
      <c r="AH227" s="128"/>
      <c r="AI227" s="128"/>
      <c r="AJ227" s="128"/>
      <c r="AK227" s="128"/>
      <c r="AL227" s="128"/>
      <c r="AM227" s="128"/>
    </row>
    <row r="228" spans="3:39">
      <c r="C228" s="114"/>
      <c r="G228" s="128"/>
      <c r="H228" s="128"/>
      <c r="I228" s="128"/>
      <c r="J228" s="128"/>
      <c r="K228" s="128"/>
      <c r="L228" s="128"/>
      <c r="M228" s="128"/>
      <c r="N228" s="128"/>
      <c r="O228" s="128"/>
      <c r="P228" s="128"/>
      <c r="Q228" s="128"/>
      <c r="R228" s="128"/>
      <c r="S228" s="128"/>
      <c r="T228" s="128"/>
      <c r="U228" s="128"/>
      <c r="V228" s="128"/>
      <c r="W228" s="128"/>
      <c r="X228" s="128"/>
      <c r="Y228" s="128"/>
      <c r="Z228" s="128"/>
      <c r="AA228" s="128"/>
      <c r="AB228" s="128"/>
      <c r="AC228" s="128"/>
      <c r="AD228" s="128"/>
      <c r="AE228" s="128"/>
      <c r="AF228" s="128"/>
      <c r="AG228" s="128"/>
      <c r="AH228" s="128"/>
      <c r="AI228" s="128"/>
      <c r="AJ228" s="128"/>
      <c r="AK228" s="128"/>
      <c r="AL228" s="128"/>
      <c r="AM228" s="128"/>
    </row>
    <row r="229" spans="3:39">
      <c r="C229" s="114"/>
      <c r="G229" s="128"/>
      <c r="H229" s="128"/>
      <c r="I229" s="128"/>
      <c r="J229" s="128"/>
      <c r="K229" s="128"/>
      <c r="L229" s="128"/>
      <c r="M229" s="128"/>
      <c r="N229" s="128"/>
      <c r="O229" s="128"/>
      <c r="P229" s="128"/>
      <c r="Q229" s="128"/>
      <c r="R229" s="128"/>
      <c r="S229" s="128"/>
      <c r="T229" s="128"/>
      <c r="U229" s="128"/>
      <c r="V229" s="128"/>
      <c r="W229" s="128"/>
      <c r="X229" s="128"/>
      <c r="Y229" s="128"/>
      <c r="Z229" s="128"/>
      <c r="AA229" s="128"/>
      <c r="AB229" s="128"/>
      <c r="AC229" s="128"/>
      <c r="AD229" s="128"/>
      <c r="AE229" s="128"/>
      <c r="AF229" s="128"/>
      <c r="AG229" s="128"/>
      <c r="AH229" s="128"/>
      <c r="AI229" s="128"/>
      <c r="AJ229" s="128"/>
      <c r="AK229" s="128"/>
      <c r="AL229" s="128"/>
      <c r="AM229" s="128"/>
    </row>
    <row r="230" spans="3:39">
      <c r="C230" s="114"/>
      <c r="G230" s="128"/>
      <c r="H230" s="128"/>
      <c r="I230" s="128"/>
      <c r="J230" s="128"/>
      <c r="K230" s="128"/>
      <c r="L230" s="128"/>
      <c r="M230" s="128"/>
      <c r="N230" s="128"/>
      <c r="O230" s="128"/>
      <c r="P230" s="128"/>
      <c r="Q230" s="128"/>
      <c r="R230" s="128"/>
      <c r="S230" s="128"/>
      <c r="T230" s="128"/>
      <c r="U230" s="128"/>
      <c r="V230" s="128"/>
      <c r="W230" s="128"/>
      <c r="X230" s="128"/>
      <c r="Y230" s="128"/>
      <c r="Z230" s="128"/>
      <c r="AA230" s="128"/>
      <c r="AB230" s="128"/>
      <c r="AC230" s="128"/>
      <c r="AD230" s="128"/>
      <c r="AE230" s="128"/>
      <c r="AF230" s="128"/>
      <c r="AG230" s="128"/>
      <c r="AH230" s="128"/>
      <c r="AI230" s="128"/>
      <c r="AJ230" s="128"/>
      <c r="AK230" s="128"/>
      <c r="AL230" s="128"/>
      <c r="AM230" s="128"/>
    </row>
    <row r="231" spans="3:39">
      <c r="C231" s="114"/>
      <c r="G231" s="128"/>
      <c r="H231" s="128"/>
      <c r="I231" s="128"/>
      <c r="J231" s="128"/>
      <c r="K231" s="128"/>
      <c r="L231" s="128"/>
      <c r="M231" s="128"/>
      <c r="N231" s="128"/>
      <c r="O231" s="128"/>
      <c r="P231" s="128"/>
      <c r="Q231" s="128"/>
      <c r="R231" s="128"/>
      <c r="S231" s="128"/>
      <c r="T231" s="128"/>
      <c r="U231" s="128"/>
      <c r="V231" s="128"/>
      <c r="W231" s="128"/>
      <c r="X231" s="128"/>
      <c r="Y231" s="128"/>
      <c r="Z231" s="128"/>
      <c r="AA231" s="128"/>
      <c r="AB231" s="128"/>
      <c r="AC231" s="128"/>
      <c r="AD231" s="128"/>
      <c r="AE231" s="128"/>
      <c r="AF231" s="128"/>
      <c r="AG231" s="128"/>
      <c r="AH231" s="128"/>
      <c r="AI231" s="128"/>
      <c r="AJ231" s="128"/>
      <c r="AK231" s="128"/>
      <c r="AL231" s="128"/>
      <c r="AM231" s="128"/>
    </row>
    <row r="232" spans="3:39">
      <c r="C232" s="114"/>
      <c r="G232" s="128"/>
      <c r="H232" s="128"/>
      <c r="I232" s="128"/>
      <c r="J232" s="128"/>
      <c r="K232" s="128"/>
      <c r="L232" s="128"/>
      <c r="M232" s="128"/>
      <c r="N232" s="128"/>
      <c r="O232" s="128"/>
      <c r="P232" s="128"/>
      <c r="Q232" s="128"/>
      <c r="R232" s="128"/>
      <c r="S232" s="128"/>
      <c r="T232" s="128"/>
      <c r="U232" s="128"/>
      <c r="V232" s="128"/>
      <c r="W232" s="128"/>
      <c r="X232" s="128"/>
      <c r="Y232" s="128"/>
      <c r="Z232" s="128"/>
      <c r="AA232" s="128"/>
      <c r="AB232" s="128"/>
      <c r="AC232" s="128"/>
      <c r="AD232" s="128"/>
      <c r="AE232" s="128"/>
      <c r="AF232" s="128"/>
      <c r="AG232" s="128"/>
      <c r="AH232" s="128"/>
      <c r="AI232" s="128"/>
      <c r="AJ232" s="128"/>
      <c r="AK232" s="128"/>
      <c r="AL232" s="128"/>
      <c r="AM232" s="128"/>
    </row>
    <row r="233" spans="3:39">
      <c r="C233" s="114"/>
      <c r="G233" s="128"/>
      <c r="H233" s="128"/>
      <c r="I233" s="128"/>
      <c r="J233" s="128"/>
      <c r="K233" s="128"/>
      <c r="L233" s="128"/>
      <c r="M233" s="128"/>
      <c r="N233" s="128"/>
      <c r="O233" s="128"/>
      <c r="P233" s="128"/>
      <c r="Q233" s="128"/>
      <c r="R233" s="128"/>
      <c r="S233" s="128"/>
      <c r="T233" s="128"/>
      <c r="U233" s="128"/>
      <c r="V233" s="128"/>
      <c r="W233" s="128"/>
      <c r="X233" s="128"/>
      <c r="Y233" s="128"/>
      <c r="Z233" s="128"/>
      <c r="AA233" s="128"/>
      <c r="AB233" s="128"/>
      <c r="AC233" s="128"/>
      <c r="AD233" s="128"/>
      <c r="AE233" s="128"/>
      <c r="AF233" s="128"/>
      <c r="AG233" s="128"/>
      <c r="AH233" s="128"/>
      <c r="AI233" s="128"/>
      <c r="AJ233" s="128"/>
      <c r="AK233" s="128"/>
      <c r="AL233" s="128"/>
      <c r="AM233" s="128"/>
    </row>
    <row r="234" spans="3:39">
      <c r="C234" s="114"/>
      <c r="G234" s="128"/>
      <c r="H234" s="128"/>
      <c r="I234" s="128"/>
      <c r="J234" s="128"/>
      <c r="K234" s="128"/>
      <c r="L234" s="128"/>
      <c r="M234" s="128"/>
      <c r="N234" s="128"/>
      <c r="O234" s="128"/>
      <c r="P234" s="128"/>
      <c r="Q234" s="128"/>
      <c r="R234" s="128"/>
      <c r="S234" s="128"/>
      <c r="T234" s="128"/>
      <c r="U234" s="128"/>
      <c r="V234" s="128"/>
      <c r="W234" s="128"/>
      <c r="X234" s="128"/>
      <c r="Y234" s="128"/>
      <c r="Z234" s="128"/>
      <c r="AA234" s="128"/>
      <c r="AB234" s="128"/>
      <c r="AC234" s="128"/>
      <c r="AD234" s="128"/>
      <c r="AE234" s="128"/>
      <c r="AF234" s="128"/>
      <c r="AG234" s="128"/>
      <c r="AH234" s="128"/>
      <c r="AI234" s="128"/>
      <c r="AJ234" s="128"/>
      <c r="AK234" s="128"/>
      <c r="AL234" s="128"/>
      <c r="AM234" s="128"/>
    </row>
    <row r="235" spans="3:39">
      <c r="C235" s="114"/>
      <c r="G235" s="128"/>
      <c r="H235" s="128"/>
      <c r="I235" s="128"/>
      <c r="J235" s="128"/>
      <c r="K235" s="128"/>
      <c r="L235" s="128"/>
      <c r="M235" s="128"/>
      <c r="N235" s="128"/>
      <c r="O235" s="128"/>
      <c r="P235" s="128"/>
      <c r="Q235" s="128"/>
      <c r="R235" s="128"/>
      <c r="S235" s="128"/>
      <c r="T235" s="128"/>
      <c r="U235" s="128"/>
      <c r="V235" s="128"/>
      <c r="W235" s="128"/>
      <c r="X235" s="128"/>
      <c r="Y235" s="128"/>
      <c r="Z235" s="128"/>
      <c r="AA235" s="128"/>
      <c r="AB235" s="128"/>
      <c r="AC235" s="128"/>
      <c r="AD235" s="128"/>
      <c r="AE235" s="128"/>
      <c r="AF235" s="128"/>
      <c r="AG235" s="128"/>
      <c r="AH235" s="128"/>
      <c r="AI235" s="128"/>
      <c r="AJ235" s="128"/>
      <c r="AK235" s="128"/>
      <c r="AL235" s="128"/>
      <c r="AM235" s="128"/>
    </row>
    <row r="236" spans="3:39">
      <c r="C236" s="114"/>
      <c r="G236" s="128"/>
      <c r="H236" s="128"/>
      <c r="I236" s="128"/>
      <c r="J236" s="128"/>
      <c r="K236" s="128"/>
      <c r="L236" s="128"/>
      <c r="M236" s="128"/>
      <c r="N236" s="128"/>
      <c r="O236" s="128"/>
      <c r="P236" s="128"/>
      <c r="Q236" s="128"/>
      <c r="R236" s="128"/>
      <c r="S236" s="128"/>
      <c r="T236" s="128"/>
      <c r="U236" s="128"/>
      <c r="V236" s="128"/>
      <c r="W236" s="128"/>
      <c r="X236" s="128"/>
      <c r="Y236" s="128"/>
      <c r="Z236" s="128"/>
      <c r="AA236" s="128"/>
      <c r="AB236" s="128"/>
      <c r="AC236" s="128"/>
      <c r="AD236" s="128"/>
      <c r="AE236" s="128"/>
      <c r="AF236" s="128"/>
      <c r="AG236" s="128"/>
      <c r="AH236" s="128"/>
      <c r="AI236" s="128"/>
      <c r="AJ236" s="128"/>
      <c r="AK236" s="128"/>
      <c r="AL236" s="128"/>
      <c r="AM236" s="128"/>
    </row>
    <row r="237" spans="3:39">
      <c r="C237" s="114"/>
      <c r="G237" s="128"/>
      <c r="H237" s="128"/>
      <c r="I237" s="128"/>
      <c r="J237" s="128"/>
      <c r="K237" s="128"/>
      <c r="L237" s="128"/>
      <c r="M237" s="128"/>
      <c r="N237" s="128"/>
      <c r="O237" s="128"/>
      <c r="P237" s="128"/>
      <c r="Q237" s="128"/>
      <c r="R237" s="128"/>
      <c r="S237" s="128"/>
      <c r="T237" s="128"/>
      <c r="U237" s="128"/>
      <c r="V237" s="128"/>
      <c r="W237" s="128"/>
      <c r="X237" s="128"/>
      <c r="Y237" s="128"/>
      <c r="Z237" s="128"/>
      <c r="AA237" s="128"/>
      <c r="AB237" s="128"/>
      <c r="AC237" s="128"/>
      <c r="AD237" s="128"/>
      <c r="AE237" s="128"/>
      <c r="AF237" s="128"/>
      <c r="AG237" s="128"/>
      <c r="AH237" s="128"/>
      <c r="AI237" s="128"/>
      <c r="AJ237" s="128"/>
      <c r="AK237" s="128"/>
      <c r="AL237" s="128"/>
      <c r="AM237" s="128"/>
    </row>
    <row r="238" spans="3:39">
      <c r="C238" s="114"/>
      <c r="G238" s="128"/>
      <c r="H238" s="128"/>
      <c r="I238" s="128"/>
      <c r="J238" s="128"/>
      <c r="K238" s="128"/>
      <c r="L238" s="128"/>
      <c r="M238" s="128"/>
      <c r="N238" s="128"/>
      <c r="O238" s="128"/>
      <c r="P238" s="128"/>
      <c r="Q238" s="128"/>
      <c r="R238" s="128"/>
      <c r="S238" s="128"/>
      <c r="T238" s="128"/>
      <c r="U238" s="128"/>
      <c r="V238" s="128"/>
      <c r="W238" s="128"/>
      <c r="X238" s="128"/>
      <c r="Y238" s="128"/>
      <c r="Z238" s="128"/>
      <c r="AA238" s="128"/>
      <c r="AB238" s="128"/>
      <c r="AC238" s="128"/>
      <c r="AD238" s="128"/>
      <c r="AE238" s="128"/>
      <c r="AF238" s="128"/>
      <c r="AG238" s="128"/>
      <c r="AH238" s="128"/>
      <c r="AI238" s="128"/>
      <c r="AJ238" s="128"/>
      <c r="AK238" s="128"/>
      <c r="AL238" s="128"/>
      <c r="AM238" s="128"/>
    </row>
    <row r="239" spans="3:39">
      <c r="C239" s="114"/>
      <c r="G239" s="128"/>
      <c r="H239" s="128"/>
      <c r="I239" s="128"/>
      <c r="J239" s="128"/>
      <c r="K239" s="128"/>
      <c r="L239" s="128"/>
      <c r="M239" s="128"/>
      <c r="N239" s="128"/>
      <c r="O239" s="128"/>
      <c r="P239" s="128"/>
      <c r="Q239" s="128"/>
      <c r="R239" s="128"/>
      <c r="S239" s="128"/>
      <c r="T239" s="128"/>
      <c r="U239" s="128"/>
      <c r="V239" s="128"/>
      <c r="W239" s="128"/>
      <c r="X239" s="128"/>
      <c r="Y239" s="128"/>
      <c r="Z239" s="128"/>
      <c r="AA239" s="128"/>
      <c r="AB239" s="128"/>
      <c r="AC239" s="128"/>
      <c r="AD239" s="128"/>
      <c r="AE239" s="128"/>
      <c r="AF239" s="128"/>
      <c r="AG239" s="128"/>
      <c r="AH239" s="128"/>
      <c r="AI239" s="128"/>
      <c r="AJ239" s="128"/>
      <c r="AK239" s="128"/>
      <c r="AL239" s="128"/>
      <c r="AM239" s="128"/>
    </row>
    <row r="240" spans="3:39">
      <c r="C240" s="114"/>
      <c r="G240" s="128"/>
      <c r="H240" s="128"/>
      <c r="I240" s="128"/>
      <c r="J240" s="128"/>
      <c r="K240" s="128"/>
      <c r="L240" s="128"/>
      <c r="M240" s="128"/>
      <c r="N240" s="128"/>
      <c r="O240" s="128"/>
      <c r="P240" s="128"/>
      <c r="Q240" s="128"/>
      <c r="R240" s="128"/>
      <c r="S240" s="128"/>
      <c r="T240" s="128"/>
      <c r="U240" s="128"/>
      <c r="V240" s="128"/>
      <c r="W240" s="128"/>
      <c r="X240" s="128"/>
      <c r="Y240" s="128"/>
      <c r="Z240" s="128"/>
      <c r="AA240" s="128"/>
      <c r="AB240" s="128"/>
      <c r="AC240" s="128"/>
      <c r="AD240" s="128"/>
      <c r="AE240" s="128"/>
      <c r="AF240" s="128"/>
      <c r="AG240" s="128"/>
      <c r="AH240" s="128"/>
      <c r="AI240" s="128"/>
      <c r="AJ240" s="128"/>
      <c r="AK240" s="128"/>
      <c r="AL240" s="128"/>
      <c r="AM240" s="128"/>
    </row>
    <row r="241" spans="3:39">
      <c r="C241" s="114"/>
      <c r="G241" s="128"/>
      <c r="H241" s="128"/>
      <c r="I241" s="128"/>
      <c r="J241" s="128"/>
      <c r="K241" s="128"/>
      <c r="L241" s="128"/>
      <c r="M241" s="128"/>
      <c r="N241" s="128"/>
      <c r="O241" s="128"/>
      <c r="P241" s="128"/>
      <c r="Q241" s="128"/>
      <c r="R241" s="128"/>
      <c r="S241" s="128"/>
      <c r="T241" s="128"/>
      <c r="U241" s="128"/>
      <c r="V241" s="128"/>
      <c r="W241" s="128"/>
      <c r="X241" s="128"/>
      <c r="Y241" s="128"/>
      <c r="Z241" s="128"/>
      <c r="AA241" s="128"/>
      <c r="AB241" s="128"/>
      <c r="AC241" s="128"/>
      <c r="AD241" s="128"/>
      <c r="AE241" s="128"/>
      <c r="AF241" s="128"/>
      <c r="AG241" s="128"/>
      <c r="AH241" s="128"/>
      <c r="AI241" s="128"/>
      <c r="AJ241" s="128"/>
      <c r="AK241" s="128"/>
      <c r="AL241" s="128"/>
      <c r="AM241" s="128"/>
    </row>
    <row r="242" spans="3:39">
      <c r="C242" s="114"/>
      <c r="G242" s="128"/>
      <c r="H242" s="128"/>
      <c r="I242" s="128"/>
      <c r="J242" s="128"/>
      <c r="K242" s="128"/>
      <c r="L242" s="128"/>
      <c r="M242" s="128"/>
      <c r="N242" s="128"/>
      <c r="O242" s="128"/>
      <c r="P242" s="128"/>
      <c r="Q242" s="128"/>
      <c r="R242" s="128"/>
      <c r="S242" s="128"/>
      <c r="T242" s="128"/>
      <c r="U242" s="128"/>
      <c r="V242" s="128"/>
      <c r="W242" s="128"/>
      <c r="X242" s="128"/>
      <c r="Y242" s="128"/>
      <c r="Z242" s="128"/>
      <c r="AA242" s="128"/>
      <c r="AB242" s="128"/>
      <c r="AC242" s="128"/>
      <c r="AD242" s="128"/>
      <c r="AE242" s="128"/>
      <c r="AF242" s="128"/>
      <c r="AG242" s="128"/>
      <c r="AH242" s="128"/>
      <c r="AI242" s="128"/>
      <c r="AJ242" s="128"/>
      <c r="AK242" s="128"/>
      <c r="AL242" s="128"/>
      <c r="AM242" s="128"/>
    </row>
    <row r="243" spans="3:39">
      <c r="C243" s="114"/>
      <c r="G243" s="128"/>
      <c r="H243" s="128"/>
      <c r="I243" s="128"/>
      <c r="J243" s="128"/>
      <c r="K243" s="128"/>
      <c r="L243" s="128"/>
      <c r="M243" s="128"/>
      <c r="N243" s="128"/>
      <c r="O243" s="128"/>
      <c r="P243" s="128"/>
      <c r="Q243" s="128"/>
      <c r="R243" s="128"/>
      <c r="S243" s="128"/>
      <c r="T243" s="128"/>
      <c r="U243" s="128"/>
      <c r="V243" s="128"/>
      <c r="W243" s="128"/>
      <c r="X243" s="128"/>
      <c r="Y243" s="128"/>
      <c r="Z243" s="128"/>
      <c r="AA243" s="128"/>
      <c r="AB243" s="128"/>
      <c r="AC243" s="128"/>
      <c r="AD243" s="128"/>
      <c r="AE243" s="128"/>
      <c r="AF243" s="128"/>
      <c r="AG243" s="128"/>
      <c r="AH243" s="128"/>
      <c r="AI243" s="128"/>
      <c r="AJ243" s="128"/>
      <c r="AK243" s="128"/>
      <c r="AL243" s="128"/>
      <c r="AM243" s="128"/>
    </row>
    <row r="244" spans="3:39">
      <c r="C244" s="114"/>
      <c r="G244" s="128"/>
      <c r="H244" s="128"/>
      <c r="I244" s="128"/>
      <c r="J244" s="128"/>
      <c r="K244" s="128"/>
      <c r="L244" s="128"/>
      <c r="M244" s="128"/>
      <c r="N244" s="128"/>
      <c r="O244" s="128"/>
      <c r="P244" s="128"/>
      <c r="Q244" s="128"/>
      <c r="R244" s="128"/>
      <c r="S244" s="128"/>
      <c r="T244" s="128"/>
      <c r="U244" s="128"/>
      <c r="V244" s="128"/>
      <c r="W244" s="128"/>
      <c r="X244" s="128"/>
      <c r="Y244" s="128"/>
      <c r="Z244" s="128"/>
      <c r="AA244" s="128"/>
      <c r="AB244" s="128"/>
      <c r="AC244" s="128"/>
      <c r="AD244" s="128"/>
      <c r="AE244" s="128"/>
      <c r="AF244" s="128"/>
      <c r="AG244" s="128"/>
      <c r="AH244" s="128"/>
      <c r="AI244" s="128"/>
      <c r="AJ244" s="128"/>
      <c r="AK244" s="128"/>
      <c r="AL244" s="128"/>
      <c r="AM244" s="128"/>
    </row>
    <row r="245" spans="3:39">
      <c r="C245" s="114"/>
      <c r="G245" s="128"/>
      <c r="H245" s="128"/>
      <c r="I245" s="128"/>
      <c r="J245" s="128"/>
      <c r="K245" s="128"/>
      <c r="L245" s="128"/>
      <c r="M245" s="128"/>
      <c r="N245" s="128"/>
      <c r="O245" s="128"/>
      <c r="P245" s="128"/>
      <c r="Q245" s="128"/>
      <c r="R245" s="128"/>
      <c r="S245" s="128"/>
      <c r="T245" s="128"/>
      <c r="U245" s="128"/>
      <c r="V245" s="128"/>
      <c r="W245" s="128"/>
      <c r="X245" s="128"/>
      <c r="Y245" s="128"/>
      <c r="Z245" s="128"/>
      <c r="AA245" s="128"/>
      <c r="AB245" s="128"/>
      <c r="AC245" s="128"/>
      <c r="AD245" s="128"/>
      <c r="AE245" s="128"/>
      <c r="AF245" s="128"/>
      <c r="AG245" s="128"/>
      <c r="AH245" s="128"/>
      <c r="AI245" s="128"/>
      <c r="AJ245" s="128"/>
      <c r="AK245" s="128"/>
      <c r="AL245" s="128"/>
      <c r="AM245" s="128"/>
    </row>
    <row r="246" spans="3:39">
      <c r="C246" s="114"/>
      <c r="G246" s="128"/>
      <c r="H246" s="128"/>
      <c r="I246" s="128"/>
      <c r="J246" s="128"/>
      <c r="K246" s="128"/>
      <c r="L246" s="128"/>
      <c r="M246" s="128"/>
      <c r="N246" s="128"/>
      <c r="O246" s="128"/>
      <c r="P246" s="128"/>
      <c r="Q246" s="128"/>
      <c r="R246" s="128"/>
      <c r="S246" s="128"/>
      <c r="T246" s="128"/>
      <c r="U246" s="128"/>
      <c r="V246" s="128"/>
      <c r="W246" s="128"/>
      <c r="X246" s="128"/>
      <c r="Y246" s="128"/>
      <c r="Z246" s="128"/>
      <c r="AA246" s="128"/>
      <c r="AB246" s="128"/>
      <c r="AC246" s="128"/>
      <c r="AD246" s="128"/>
      <c r="AE246" s="128"/>
      <c r="AF246" s="128"/>
      <c r="AG246" s="128"/>
      <c r="AH246" s="128"/>
      <c r="AI246" s="128"/>
      <c r="AJ246" s="128"/>
      <c r="AK246" s="128"/>
      <c r="AL246" s="128"/>
      <c r="AM246" s="128"/>
    </row>
    <row r="247" spans="3:39">
      <c r="C247" s="114"/>
      <c r="G247" s="128"/>
      <c r="H247" s="128"/>
      <c r="I247" s="128"/>
      <c r="J247" s="128"/>
      <c r="K247" s="128"/>
      <c r="L247" s="128"/>
      <c r="M247" s="128"/>
      <c r="N247" s="128"/>
      <c r="O247" s="128"/>
      <c r="P247" s="128"/>
      <c r="Q247" s="128"/>
      <c r="R247" s="128"/>
      <c r="S247" s="128"/>
      <c r="T247" s="128"/>
      <c r="U247" s="128"/>
      <c r="V247" s="128"/>
      <c r="W247" s="128"/>
      <c r="X247" s="128"/>
      <c r="Y247" s="128"/>
      <c r="Z247" s="128"/>
      <c r="AA247" s="128"/>
      <c r="AB247" s="128"/>
      <c r="AC247" s="128"/>
      <c r="AD247" s="128"/>
      <c r="AE247" s="128"/>
      <c r="AF247" s="128"/>
      <c r="AG247" s="128"/>
      <c r="AH247" s="128"/>
      <c r="AI247" s="128"/>
      <c r="AJ247" s="128"/>
      <c r="AK247" s="128"/>
      <c r="AL247" s="128"/>
      <c r="AM247" s="128"/>
    </row>
    <row r="248" spans="3:39">
      <c r="C248" s="114"/>
      <c r="G248" s="128"/>
      <c r="H248" s="128"/>
      <c r="I248" s="128"/>
      <c r="J248" s="128"/>
      <c r="K248" s="128"/>
      <c r="L248" s="128"/>
      <c r="M248" s="128"/>
      <c r="N248" s="128"/>
      <c r="O248" s="128"/>
      <c r="P248" s="128"/>
      <c r="Q248" s="128"/>
      <c r="R248" s="128"/>
      <c r="S248" s="128"/>
      <c r="T248" s="128"/>
      <c r="U248" s="128"/>
      <c r="V248" s="128"/>
      <c r="W248" s="128"/>
      <c r="X248" s="128"/>
      <c r="Y248" s="128"/>
      <c r="Z248" s="128"/>
      <c r="AA248" s="128"/>
      <c r="AB248" s="128"/>
      <c r="AC248" s="128"/>
      <c r="AD248" s="128"/>
      <c r="AE248" s="128"/>
      <c r="AF248" s="128"/>
      <c r="AG248" s="128"/>
      <c r="AH248" s="128"/>
      <c r="AI248" s="128"/>
      <c r="AJ248" s="128"/>
      <c r="AK248" s="128"/>
      <c r="AL248" s="128"/>
      <c r="AM248" s="128"/>
    </row>
    <row r="249" spans="3:39">
      <c r="C249" s="114"/>
      <c r="G249" s="128"/>
      <c r="H249" s="128"/>
      <c r="I249" s="128"/>
      <c r="J249" s="128"/>
      <c r="K249" s="128"/>
      <c r="L249" s="128"/>
      <c r="M249" s="128"/>
      <c r="N249" s="128"/>
      <c r="O249" s="128"/>
      <c r="P249" s="128"/>
      <c r="Q249" s="128"/>
      <c r="R249" s="128"/>
      <c r="S249" s="128"/>
      <c r="T249" s="128"/>
      <c r="U249" s="128"/>
      <c r="V249" s="128"/>
      <c r="W249" s="128"/>
      <c r="X249" s="128"/>
      <c r="Y249" s="128"/>
      <c r="Z249" s="128"/>
      <c r="AA249" s="128"/>
      <c r="AB249" s="128"/>
      <c r="AC249" s="128"/>
      <c r="AD249" s="128"/>
      <c r="AE249" s="128"/>
      <c r="AF249" s="128"/>
      <c r="AG249" s="128"/>
      <c r="AH249" s="128"/>
      <c r="AI249" s="128"/>
      <c r="AJ249" s="128"/>
      <c r="AK249" s="128"/>
      <c r="AL249" s="128"/>
      <c r="AM249" s="128"/>
    </row>
    <row r="250" spans="3:39">
      <c r="C250" s="114"/>
      <c r="G250" s="128"/>
      <c r="H250" s="128"/>
      <c r="I250" s="128"/>
      <c r="J250" s="128"/>
      <c r="K250" s="128"/>
      <c r="L250" s="128"/>
      <c r="M250" s="128"/>
      <c r="N250" s="128"/>
      <c r="O250" s="128"/>
      <c r="P250" s="128"/>
      <c r="Q250" s="128"/>
      <c r="R250" s="128"/>
      <c r="S250" s="128"/>
      <c r="T250" s="128"/>
      <c r="U250" s="128"/>
      <c r="V250" s="128"/>
      <c r="W250" s="128"/>
      <c r="X250" s="128"/>
      <c r="Y250" s="128"/>
      <c r="Z250" s="128"/>
      <c r="AA250" s="128"/>
      <c r="AB250" s="128"/>
      <c r="AC250" s="128"/>
      <c r="AD250" s="128"/>
      <c r="AE250" s="128"/>
      <c r="AF250" s="128"/>
      <c r="AG250" s="128"/>
      <c r="AH250" s="128"/>
      <c r="AI250" s="128"/>
      <c r="AJ250" s="128"/>
      <c r="AK250" s="128"/>
      <c r="AL250" s="128"/>
      <c r="AM250" s="128"/>
    </row>
    <row r="251" spans="3:39">
      <c r="C251" s="114"/>
      <c r="G251" s="128"/>
      <c r="H251" s="128"/>
      <c r="I251" s="128"/>
      <c r="J251" s="128"/>
      <c r="K251" s="128"/>
      <c r="L251" s="128"/>
      <c r="M251" s="128"/>
      <c r="N251" s="128"/>
      <c r="O251" s="128"/>
      <c r="P251" s="128"/>
      <c r="Q251" s="128"/>
      <c r="R251" s="128"/>
      <c r="S251" s="128"/>
      <c r="T251" s="128"/>
      <c r="U251" s="128"/>
      <c r="V251" s="128"/>
      <c r="W251" s="128"/>
      <c r="X251" s="128"/>
      <c r="Y251" s="128"/>
      <c r="Z251" s="128"/>
      <c r="AA251" s="128"/>
      <c r="AB251" s="128"/>
      <c r="AC251" s="128"/>
      <c r="AD251" s="128"/>
      <c r="AE251" s="128"/>
      <c r="AF251" s="128"/>
      <c r="AG251" s="128"/>
      <c r="AH251" s="128"/>
      <c r="AI251" s="128"/>
      <c r="AJ251" s="128"/>
      <c r="AK251" s="128"/>
      <c r="AL251" s="128"/>
      <c r="AM251" s="128"/>
    </row>
    <row r="252" spans="3:39">
      <c r="C252" s="114"/>
      <c r="G252" s="128"/>
      <c r="H252" s="128"/>
      <c r="I252" s="128"/>
      <c r="J252" s="128"/>
      <c r="K252" s="128"/>
      <c r="L252" s="128"/>
      <c r="M252" s="128"/>
      <c r="N252" s="128"/>
      <c r="O252" s="128"/>
      <c r="P252" s="128"/>
      <c r="Q252" s="128"/>
      <c r="R252" s="128"/>
      <c r="S252" s="128"/>
      <c r="T252" s="128"/>
      <c r="U252" s="128"/>
      <c r="V252" s="128"/>
      <c r="W252" s="128"/>
      <c r="X252" s="128"/>
      <c r="Y252" s="128"/>
      <c r="Z252" s="128"/>
      <c r="AA252" s="128"/>
      <c r="AB252" s="128"/>
      <c r="AC252" s="128"/>
      <c r="AD252" s="128"/>
      <c r="AE252" s="128"/>
      <c r="AF252" s="128"/>
      <c r="AG252" s="128"/>
      <c r="AH252" s="128"/>
      <c r="AI252" s="128"/>
      <c r="AJ252" s="128"/>
      <c r="AK252" s="128"/>
      <c r="AL252" s="128"/>
      <c r="AM252" s="128"/>
    </row>
    <row r="253" spans="3:39">
      <c r="C253" s="114"/>
      <c r="G253" s="128"/>
      <c r="H253" s="128"/>
      <c r="I253" s="128"/>
      <c r="J253" s="128"/>
      <c r="K253" s="128"/>
      <c r="L253" s="128"/>
      <c r="M253" s="128"/>
      <c r="N253" s="128"/>
      <c r="O253" s="128"/>
      <c r="P253" s="128"/>
      <c r="Q253" s="128"/>
      <c r="R253" s="128"/>
      <c r="S253" s="128"/>
      <c r="T253" s="128"/>
      <c r="U253" s="128"/>
      <c r="V253" s="128"/>
      <c r="W253" s="128"/>
      <c r="X253" s="128"/>
      <c r="Y253" s="128"/>
      <c r="Z253" s="128"/>
      <c r="AA253" s="128"/>
      <c r="AB253" s="128"/>
      <c r="AC253" s="128"/>
      <c r="AD253" s="128"/>
      <c r="AE253" s="128"/>
      <c r="AF253" s="128"/>
      <c r="AG253" s="128"/>
      <c r="AH253" s="128"/>
      <c r="AI253" s="128"/>
      <c r="AJ253" s="128"/>
      <c r="AK253" s="128"/>
      <c r="AL253" s="128"/>
      <c r="AM253" s="128"/>
    </row>
    <row r="254" spans="3:39">
      <c r="C254" s="114"/>
      <c r="G254" s="128"/>
      <c r="H254" s="128"/>
      <c r="I254" s="128"/>
      <c r="J254" s="128"/>
      <c r="K254" s="128"/>
      <c r="L254" s="128"/>
      <c r="M254" s="128"/>
      <c r="N254" s="128"/>
      <c r="O254" s="128"/>
      <c r="P254" s="128"/>
      <c r="Q254" s="128"/>
      <c r="R254" s="128"/>
      <c r="S254" s="128"/>
      <c r="T254" s="128"/>
      <c r="U254" s="128"/>
      <c r="V254" s="128"/>
      <c r="W254" s="128"/>
      <c r="X254" s="128"/>
      <c r="Y254" s="128"/>
      <c r="Z254" s="128"/>
      <c r="AA254" s="128"/>
      <c r="AB254" s="128"/>
      <c r="AC254" s="128"/>
      <c r="AD254" s="128"/>
      <c r="AE254" s="128"/>
      <c r="AF254" s="128"/>
      <c r="AG254" s="128"/>
      <c r="AH254" s="128"/>
      <c r="AI254" s="128"/>
      <c r="AJ254" s="128"/>
      <c r="AK254" s="128"/>
      <c r="AL254" s="128"/>
      <c r="AM254" s="128"/>
    </row>
    <row r="255" spans="3:39">
      <c r="C255" s="114"/>
      <c r="G255" s="128"/>
      <c r="H255" s="128"/>
      <c r="I255" s="128"/>
      <c r="J255" s="128"/>
      <c r="K255" s="128"/>
      <c r="L255" s="128"/>
      <c r="M255" s="128"/>
      <c r="N255" s="128"/>
      <c r="O255" s="128"/>
      <c r="P255" s="128"/>
      <c r="Q255" s="128"/>
      <c r="R255" s="128"/>
      <c r="S255" s="128"/>
      <c r="T255" s="128"/>
      <c r="U255" s="128"/>
      <c r="V255" s="128"/>
      <c r="W255" s="128"/>
      <c r="X255" s="128"/>
      <c r="Y255" s="128"/>
      <c r="Z255" s="128"/>
      <c r="AA255" s="128"/>
      <c r="AB255" s="128"/>
      <c r="AC255" s="128"/>
      <c r="AD255" s="128"/>
      <c r="AE255" s="128"/>
      <c r="AF255" s="128"/>
      <c r="AG255" s="128"/>
      <c r="AH255" s="128"/>
      <c r="AI255" s="128"/>
      <c r="AJ255" s="128"/>
      <c r="AK255" s="128"/>
      <c r="AL255" s="128"/>
      <c r="AM255" s="128"/>
    </row>
    <row r="256" spans="3:39">
      <c r="C256" s="114"/>
      <c r="G256" s="128"/>
      <c r="H256" s="128"/>
      <c r="I256" s="128"/>
      <c r="J256" s="128"/>
      <c r="K256" s="128"/>
      <c r="L256" s="128"/>
      <c r="M256" s="128"/>
      <c r="N256" s="128"/>
      <c r="O256" s="128"/>
      <c r="P256" s="128"/>
      <c r="Q256" s="128"/>
      <c r="R256" s="128"/>
      <c r="S256" s="128"/>
      <c r="T256" s="128"/>
      <c r="U256" s="128"/>
      <c r="V256" s="128"/>
      <c r="W256" s="128"/>
      <c r="X256" s="128"/>
      <c r="Y256" s="128"/>
      <c r="Z256" s="128"/>
      <c r="AA256" s="128"/>
      <c r="AB256" s="128"/>
      <c r="AC256" s="128"/>
      <c r="AD256" s="128"/>
      <c r="AE256" s="128"/>
      <c r="AF256" s="128"/>
      <c r="AG256" s="128"/>
      <c r="AH256" s="128"/>
      <c r="AI256" s="128"/>
      <c r="AJ256" s="128"/>
      <c r="AK256" s="128"/>
      <c r="AL256" s="128"/>
      <c r="AM256" s="128"/>
    </row>
    <row r="257" spans="3:39">
      <c r="C257" s="114"/>
      <c r="G257" s="128"/>
      <c r="H257" s="128"/>
      <c r="I257" s="128"/>
      <c r="J257" s="128"/>
      <c r="K257" s="128"/>
      <c r="L257" s="128"/>
      <c r="M257" s="128"/>
      <c r="N257" s="128"/>
      <c r="O257" s="128"/>
      <c r="P257" s="128"/>
      <c r="Q257" s="128"/>
      <c r="R257" s="128"/>
      <c r="S257" s="128"/>
      <c r="T257" s="128"/>
      <c r="U257" s="128"/>
      <c r="V257" s="128"/>
      <c r="W257" s="128"/>
      <c r="X257" s="128"/>
      <c r="Y257" s="128"/>
      <c r="Z257" s="128"/>
      <c r="AA257" s="128"/>
      <c r="AB257" s="128"/>
      <c r="AC257" s="128"/>
      <c r="AD257" s="128"/>
      <c r="AE257" s="128"/>
      <c r="AF257" s="128"/>
      <c r="AG257" s="128"/>
      <c r="AH257" s="128"/>
      <c r="AI257" s="128"/>
      <c r="AJ257" s="128"/>
      <c r="AK257" s="128"/>
      <c r="AL257" s="128"/>
      <c r="AM257" s="128"/>
    </row>
    <row r="258" spans="3:39">
      <c r="C258" s="114"/>
      <c r="G258" s="128"/>
      <c r="H258" s="128"/>
      <c r="I258" s="128"/>
      <c r="J258" s="128"/>
      <c r="K258" s="128"/>
      <c r="L258" s="128"/>
      <c r="M258" s="128"/>
      <c r="N258" s="128"/>
      <c r="O258" s="128"/>
      <c r="P258" s="128"/>
      <c r="Q258" s="128"/>
      <c r="R258" s="128"/>
      <c r="S258" s="128"/>
      <c r="T258" s="128"/>
      <c r="U258" s="128"/>
      <c r="V258" s="128"/>
      <c r="W258" s="128"/>
      <c r="X258" s="128"/>
      <c r="Y258" s="128"/>
      <c r="Z258" s="128"/>
      <c r="AA258" s="128"/>
      <c r="AB258" s="128"/>
      <c r="AC258" s="128"/>
      <c r="AD258" s="128"/>
      <c r="AE258" s="128"/>
      <c r="AF258" s="128"/>
      <c r="AG258" s="128"/>
      <c r="AH258" s="128"/>
      <c r="AI258" s="128"/>
      <c r="AJ258" s="128"/>
      <c r="AK258" s="128"/>
      <c r="AL258" s="128"/>
      <c r="AM258" s="128"/>
    </row>
    <row r="259" spans="3:39">
      <c r="C259" s="114"/>
      <c r="G259" s="128"/>
      <c r="H259" s="128"/>
      <c r="I259" s="128"/>
      <c r="J259" s="128"/>
      <c r="K259" s="128"/>
      <c r="L259" s="128"/>
      <c r="M259" s="128"/>
      <c r="N259" s="128"/>
      <c r="O259" s="128"/>
      <c r="P259" s="128"/>
      <c r="Q259" s="128"/>
      <c r="R259" s="128"/>
      <c r="S259" s="128"/>
      <c r="T259" s="128"/>
      <c r="U259" s="128"/>
      <c r="V259" s="128"/>
      <c r="W259" s="128"/>
      <c r="X259" s="128"/>
      <c r="Y259" s="128"/>
      <c r="Z259" s="128"/>
      <c r="AA259" s="128"/>
      <c r="AB259" s="128"/>
      <c r="AC259" s="128"/>
      <c r="AD259" s="128"/>
      <c r="AE259" s="128"/>
      <c r="AF259" s="128"/>
      <c r="AG259" s="128"/>
      <c r="AH259" s="128"/>
      <c r="AI259" s="128"/>
      <c r="AJ259" s="128"/>
      <c r="AK259" s="128"/>
      <c r="AL259" s="128"/>
      <c r="AM259" s="128"/>
    </row>
    <row r="260" spans="3:39">
      <c r="C260" s="114"/>
      <c r="G260" s="128"/>
      <c r="H260" s="128"/>
      <c r="I260" s="128"/>
      <c r="J260" s="128"/>
      <c r="K260" s="128"/>
      <c r="L260" s="128"/>
      <c r="M260" s="128"/>
      <c r="N260" s="128"/>
      <c r="O260" s="128"/>
      <c r="P260" s="128"/>
      <c r="Q260" s="128"/>
      <c r="R260" s="128"/>
      <c r="S260" s="128"/>
      <c r="T260" s="128"/>
      <c r="U260" s="128"/>
      <c r="V260" s="128"/>
      <c r="W260" s="128"/>
      <c r="X260" s="128"/>
      <c r="Y260" s="128"/>
      <c r="Z260" s="128"/>
      <c r="AA260" s="128"/>
      <c r="AB260" s="128"/>
      <c r="AC260" s="128"/>
      <c r="AD260" s="128"/>
      <c r="AE260" s="128"/>
      <c r="AF260" s="128"/>
      <c r="AG260" s="128"/>
      <c r="AH260" s="128"/>
      <c r="AI260" s="128"/>
      <c r="AJ260" s="128"/>
      <c r="AK260" s="128"/>
      <c r="AL260" s="128"/>
      <c r="AM260" s="128"/>
    </row>
    <row r="261" spans="3:39">
      <c r="C261" s="114"/>
      <c r="G261" s="128"/>
      <c r="H261" s="128"/>
      <c r="I261" s="128"/>
      <c r="J261" s="128"/>
      <c r="K261" s="128"/>
      <c r="L261" s="128"/>
      <c r="M261" s="128"/>
      <c r="N261" s="128"/>
      <c r="O261" s="128"/>
      <c r="P261" s="128"/>
      <c r="Q261" s="128"/>
      <c r="R261" s="128"/>
      <c r="S261" s="128"/>
      <c r="T261" s="128"/>
      <c r="U261" s="128"/>
      <c r="V261" s="128"/>
      <c r="W261" s="128"/>
      <c r="X261" s="128"/>
      <c r="Y261" s="128"/>
      <c r="Z261" s="128"/>
      <c r="AA261" s="128"/>
      <c r="AB261" s="128"/>
      <c r="AC261" s="128"/>
      <c r="AD261" s="128"/>
      <c r="AE261" s="128"/>
      <c r="AF261" s="128"/>
      <c r="AG261" s="128"/>
      <c r="AH261" s="128"/>
      <c r="AI261" s="128"/>
      <c r="AJ261" s="128"/>
      <c r="AK261" s="128"/>
      <c r="AL261" s="128"/>
      <c r="AM261" s="128"/>
    </row>
    <row r="262" spans="3:39">
      <c r="C262" s="114"/>
      <c r="G262" s="128"/>
      <c r="H262" s="128"/>
      <c r="I262" s="128"/>
      <c r="J262" s="128"/>
      <c r="K262" s="128"/>
      <c r="L262" s="128"/>
      <c r="M262" s="128"/>
      <c r="N262" s="128"/>
      <c r="O262" s="128"/>
      <c r="P262" s="128"/>
      <c r="Q262" s="128"/>
      <c r="R262" s="128"/>
      <c r="S262" s="128"/>
      <c r="T262" s="128"/>
      <c r="U262" s="128"/>
      <c r="V262" s="128"/>
      <c r="W262" s="128"/>
      <c r="X262" s="128"/>
      <c r="Y262" s="128"/>
      <c r="Z262" s="128"/>
      <c r="AA262" s="128"/>
      <c r="AB262" s="128"/>
      <c r="AC262" s="128"/>
      <c r="AD262" s="128"/>
      <c r="AE262" s="128"/>
      <c r="AF262" s="128"/>
      <c r="AG262" s="128"/>
      <c r="AH262" s="128"/>
      <c r="AI262" s="128"/>
      <c r="AJ262" s="128"/>
      <c r="AK262" s="128"/>
      <c r="AL262" s="128"/>
      <c r="AM262" s="128"/>
    </row>
    <row r="263" spans="3:39">
      <c r="C263" s="114"/>
      <c r="G263" s="128"/>
      <c r="H263" s="128"/>
      <c r="I263" s="128"/>
      <c r="J263" s="128"/>
      <c r="K263" s="128"/>
      <c r="L263" s="128"/>
      <c r="M263" s="128"/>
      <c r="N263" s="128"/>
      <c r="O263" s="128"/>
      <c r="P263" s="128"/>
      <c r="Q263" s="128"/>
      <c r="R263" s="128"/>
      <c r="S263" s="128"/>
      <c r="T263" s="128"/>
      <c r="U263" s="128"/>
      <c r="V263" s="128"/>
      <c r="W263" s="128"/>
      <c r="X263" s="128"/>
      <c r="Y263" s="128"/>
      <c r="Z263" s="128"/>
      <c r="AA263" s="128"/>
      <c r="AB263" s="128"/>
      <c r="AC263" s="128"/>
      <c r="AD263" s="128"/>
      <c r="AE263" s="128"/>
      <c r="AF263" s="128"/>
      <c r="AG263" s="128"/>
      <c r="AH263" s="128"/>
      <c r="AI263" s="128"/>
      <c r="AJ263" s="128"/>
      <c r="AK263" s="128"/>
      <c r="AL263" s="128"/>
      <c r="AM263" s="128"/>
    </row>
    <row r="264" spans="3:39">
      <c r="C264" s="114"/>
      <c r="G264" s="128"/>
      <c r="H264" s="128"/>
      <c r="I264" s="128"/>
      <c r="J264" s="128"/>
      <c r="K264" s="128"/>
      <c r="L264" s="128"/>
      <c r="M264" s="128"/>
      <c r="N264" s="128"/>
      <c r="O264" s="128"/>
      <c r="P264" s="128"/>
      <c r="Q264" s="128"/>
      <c r="R264" s="128"/>
      <c r="S264" s="128"/>
      <c r="T264" s="128"/>
      <c r="U264" s="128"/>
      <c r="V264" s="128"/>
      <c r="W264" s="128"/>
      <c r="X264" s="128"/>
      <c r="Y264" s="128"/>
      <c r="Z264" s="128"/>
      <c r="AA264" s="128"/>
      <c r="AB264" s="128"/>
      <c r="AC264" s="128"/>
      <c r="AD264" s="128"/>
      <c r="AE264" s="128"/>
      <c r="AF264" s="128"/>
      <c r="AG264" s="128"/>
      <c r="AH264" s="128"/>
      <c r="AI264" s="128"/>
      <c r="AJ264" s="128"/>
      <c r="AK264" s="128"/>
      <c r="AL264" s="128"/>
      <c r="AM264" s="128"/>
    </row>
    <row r="265" spans="3:39">
      <c r="C265" s="114"/>
      <c r="G265" s="128"/>
      <c r="H265" s="128"/>
      <c r="I265" s="128"/>
      <c r="J265" s="128"/>
      <c r="K265" s="128"/>
      <c r="L265" s="128"/>
      <c r="M265" s="128"/>
      <c r="N265" s="128"/>
      <c r="O265" s="128"/>
      <c r="P265" s="128"/>
      <c r="Q265" s="128"/>
      <c r="R265" s="128"/>
      <c r="S265" s="128"/>
      <c r="T265" s="128"/>
      <c r="U265" s="128"/>
      <c r="V265" s="128"/>
      <c r="W265" s="128"/>
      <c r="X265" s="128"/>
      <c r="Y265" s="128"/>
      <c r="Z265" s="128"/>
      <c r="AA265" s="128"/>
      <c r="AB265" s="128"/>
      <c r="AC265" s="128"/>
      <c r="AD265" s="128"/>
      <c r="AE265" s="128"/>
      <c r="AF265" s="128"/>
      <c r="AG265" s="128"/>
      <c r="AH265" s="128"/>
      <c r="AI265" s="128"/>
      <c r="AJ265" s="128"/>
      <c r="AK265" s="128"/>
      <c r="AL265" s="128"/>
      <c r="AM265" s="128"/>
    </row>
    <row r="266" spans="3:39">
      <c r="C266" s="114"/>
      <c r="G266" s="128"/>
      <c r="H266" s="128"/>
      <c r="I266" s="128"/>
      <c r="J266" s="128"/>
      <c r="K266" s="128"/>
      <c r="L266" s="128"/>
      <c r="M266" s="128"/>
      <c r="N266" s="128"/>
      <c r="O266" s="128"/>
      <c r="P266" s="128"/>
      <c r="Q266" s="128"/>
      <c r="R266" s="128"/>
      <c r="S266" s="128"/>
      <c r="T266" s="128"/>
      <c r="U266" s="128"/>
      <c r="V266" s="128"/>
      <c r="W266" s="128"/>
      <c r="X266" s="128"/>
      <c r="Y266" s="128"/>
      <c r="Z266" s="128"/>
      <c r="AA266" s="128"/>
      <c r="AB266" s="128"/>
      <c r="AC266" s="128"/>
      <c r="AD266" s="128"/>
      <c r="AE266" s="128"/>
      <c r="AF266" s="128"/>
      <c r="AG266" s="128"/>
      <c r="AH266" s="128"/>
      <c r="AI266" s="128"/>
      <c r="AJ266" s="128"/>
      <c r="AK266" s="128"/>
      <c r="AL266" s="128"/>
      <c r="AM266" s="128"/>
    </row>
    <row r="267" spans="3:39">
      <c r="C267" s="114"/>
      <c r="G267" s="128"/>
      <c r="H267" s="128"/>
      <c r="I267" s="128"/>
      <c r="J267" s="128"/>
      <c r="K267" s="128"/>
      <c r="L267" s="128"/>
      <c r="M267" s="128"/>
      <c r="N267" s="128"/>
      <c r="O267" s="128"/>
      <c r="P267" s="128"/>
      <c r="Q267" s="128"/>
      <c r="R267" s="128"/>
      <c r="S267" s="128"/>
      <c r="T267" s="128"/>
      <c r="U267" s="128"/>
      <c r="V267" s="128"/>
      <c r="W267" s="128"/>
      <c r="X267" s="128"/>
      <c r="Y267" s="128"/>
      <c r="Z267" s="128"/>
      <c r="AA267" s="128"/>
      <c r="AB267" s="128"/>
      <c r="AC267" s="128"/>
      <c r="AD267" s="128"/>
      <c r="AE267" s="128"/>
      <c r="AF267" s="128"/>
      <c r="AG267" s="128"/>
      <c r="AH267" s="128"/>
      <c r="AI267" s="128"/>
      <c r="AJ267" s="128"/>
      <c r="AK267" s="128"/>
      <c r="AL267" s="128"/>
      <c r="AM267" s="128"/>
    </row>
    <row r="268" spans="3:39">
      <c r="C268" s="114"/>
      <c r="G268" s="128"/>
      <c r="H268" s="128"/>
      <c r="I268" s="128"/>
      <c r="J268" s="128"/>
      <c r="K268" s="128"/>
      <c r="L268" s="128"/>
      <c r="M268" s="128"/>
      <c r="N268" s="128"/>
      <c r="O268" s="128"/>
      <c r="P268" s="128"/>
      <c r="Q268" s="128"/>
      <c r="R268" s="128"/>
      <c r="S268" s="128"/>
      <c r="T268" s="128"/>
      <c r="U268" s="128"/>
      <c r="V268" s="128"/>
      <c r="W268" s="128"/>
      <c r="X268" s="128"/>
      <c r="Y268" s="128"/>
      <c r="Z268" s="128"/>
      <c r="AA268" s="128"/>
      <c r="AB268" s="128"/>
      <c r="AC268" s="128"/>
      <c r="AD268" s="128"/>
      <c r="AE268" s="128"/>
      <c r="AF268" s="128"/>
      <c r="AG268" s="128"/>
      <c r="AH268" s="128"/>
      <c r="AI268" s="128"/>
      <c r="AJ268" s="128"/>
      <c r="AK268" s="128"/>
      <c r="AL268" s="128"/>
      <c r="AM268" s="128"/>
    </row>
    <row r="269" spans="3:39">
      <c r="C269" s="114"/>
      <c r="G269" s="128"/>
      <c r="H269" s="128"/>
      <c r="I269" s="128"/>
      <c r="J269" s="128"/>
      <c r="K269" s="128"/>
      <c r="L269" s="128"/>
      <c r="M269" s="128"/>
      <c r="N269" s="128"/>
      <c r="O269" s="128"/>
      <c r="P269" s="128"/>
      <c r="Q269" s="128"/>
      <c r="R269" s="128"/>
      <c r="S269" s="128"/>
      <c r="T269" s="128"/>
      <c r="U269" s="128"/>
      <c r="V269" s="128"/>
      <c r="W269" s="128"/>
      <c r="X269" s="128"/>
      <c r="Y269" s="128"/>
      <c r="Z269" s="128"/>
      <c r="AA269" s="128"/>
      <c r="AB269" s="128"/>
      <c r="AC269" s="128"/>
      <c r="AD269" s="128"/>
      <c r="AE269" s="128"/>
      <c r="AF269" s="128"/>
      <c r="AG269" s="128"/>
      <c r="AH269" s="128"/>
      <c r="AI269" s="128"/>
      <c r="AJ269" s="128"/>
      <c r="AK269" s="128"/>
      <c r="AL269" s="128"/>
      <c r="AM269" s="128"/>
    </row>
    <row r="270" spans="3:39">
      <c r="C270" s="114"/>
      <c r="G270" s="128"/>
      <c r="H270" s="128"/>
      <c r="I270" s="128"/>
      <c r="J270" s="128"/>
      <c r="K270" s="128"/>
      <c r="L270" s="128"/>
      <c r="M270" s="128"/>
      <c r="N270" s="128"/>
      <c r="O270" s="128"/>
      <c r="P270" s="128"/>
      <c r="Q270" s="128"/>
      <c r="R270" s="128"/>
      <c r="S270" s="128"/>
      <c r="T270" s="128"/>
      <c r="U270" s="128"/>
      <c r="V270" s="128"/>
      <c r="W270" s="128"/>
      <c r="X270" s="128"/>
      <c r="Y270" s="128"/>
      <c r="Z270" s="128"/>
      <c r="AA270" s="128"/>
      <c r="AB270" s="128"/>
      <c r="AC270" s="128"/>
      <c r="AD270" s="128"/>
      <c r="AE270" s="128"/>
      <c r="AF270" s="128"/>
      <c r="AG270" s="128"/>
      <c r="AH270" s="128"/>
      <c r="AI270" s="128"/>
      <c r="AJ270" s="128"/>
      <c r="AK270" s="128"/>
      <c r="AL270" s="128"/>
      <c r="AM270" s="128"/>
    </row>
    <row r="271" spans="3:39">
      <c r="C271" s="114"/>
      <c r="G271" s="128"/>
      <c r="H271" s="128"/>
      <c r="I271" s="128"/>
      <c r="J271" s="128"/>
      <c r="K271" s="128"/>
      <c r="L271" s="128"/>
      <c r="M271" s="128"/>
      <c r="N271" s="128"/>
      <c r="O271" s="128"/>
      <c r="P271" s="128"/>
      <c r="Q271" s="128"/>
      <c r="R271" s="128"/>
      <c r="S271" s="128"/>
      <c r="T271" s="128"/>
      <c r="U271" s="128"/>
      <c r="V271" s="128"/>
      <c r="W271" s="128"/>
      <c r="X271" s="128"/>
      <c r="Y271" s="128"/>
      <c r="Z271" s="128"/>
      <c r="AA271" s="128"/>
      <c r="AB271" s="128"/>
      <c r="AC271" s="128"/>
      <c r="AD271" s="128"/>
      <c r="AE271" s="128"/>
      <c r="AF271" s="128"/>
      <c r="AG271" s="128"/>
      <c r="AH271" s="128"/>
      <c r="AI271" s="128"/>
      <c r="AJ271" s="128"/>
      <c r="AK271" s="128"/>
      <c r="AL271" s="128"/>
      <c r="AM271" s="128"/>
    </row>
    <row r="272" spans="3:39">
      <c r="C272" s="114"/>
      <c r="G272" s="128"/>
      <c r="H272" s="128"/>
      <c r="I272" s="128"/>
      <c r="J272" s="128"/>
      <c r="K272" s="128"/>
      <c r="L272" s="128"/>
      <c r="M272" s="128"/>
      <c r="N272" s="128"/>
      <c r="O272" s="128"/>
      <c r="P272" s="128"/>
      <c r="Q272" s="128"/>
      <c r="R272" s="128"/>
      <c r="S272" s="128"/>
      <c r="T272" s="128"/>
      <c r="U272" s="128"/>
      <c r="V272" s="128"/>
      <c r="W272" s="128"/>
      <c r="X272" s="128"/>
      <c r="Y272" s="128"/>
      <c r="Z272" s="128"/>
      <c r="AA272" s="128"/>
      <c r="AB272" s="128"/>
      <c r="AC272" s="128"/>
      <c r="AD272" s="128"/>
      <c r="AE272" s="128"/>
      <c r="AF272" s="128"/>
      <c r="AG272" s="128"/>
      <c r="AH272" s="128"/>
      <c r="AI272" s="128"/>
      <c r="AJ272" s="128"/>
      <c r="AK272" s="128"/>
      <c r="AL272" s="128"/>
      <c r="AM272" s="128"/>
    </row>
    <row r="273" spans="3:39">
      <c r="C273" s="114"/>
      <c r="G273" s="128"/>
      <c r="H273" s="128"/>
      <c r="I273" s="128"/>
      <c r="J273" s="128"/>
      <c r="K273" s="128"/>
      <c r="L273" s="128"/>
      <c r="M273" s="128"/>
      <c r="N273" s="128"/>
      <c r="O273" s="128"/>
      <c r="P273" s="128"/>
      <c r="Q273" s="128"/>
      <c r="R273" s="128"/>
      <c r="S273" s="128"/>
      <c r="T273" s="128"/>
      <c r="U273" s="128"/>
      <c r="V273" s="128"/>
      <c r="W273" s="128"/>
      <c r="X273" s="128"/>
      <c r="Y273" s="128"/>
      <c r="Z273" s="128"/>
      <c r="AA273" s="128"/>
      <c r="AB273" s="128"/>
      <c r="AC273" s="128"/>
      <c r="AD273" s="128"/>
      <c r="AE273" s="128"/>
      <c r="AF273" s="128"/>
      <c r="AG273" s="128"/>
      <c r="AH273" s="128"/>
      <c r="AI273" s="128"/>
      <c r="AJ273" s="128"/>
      <c r="AK273" s="128"/>
      <c r="AL273" s="128"/>
      <c r="AM273" s="128"/>
    </row>
    <row r="274" spans="3:39">
      <c r="C274" s="114"/>
      <c r="G274" s="128"/>
      <c r="H274" s="128"/>
      <c r="I274" s="128"/>
      <c r="J274" s="128"/>
      <c r="K274" s="128"/>
      <c r="L274" s="128"/>
      <c r="M274" s="128"/>
      <c r="N274" s="128"/>
      <c r="O274" s="128"/>
      <c r="P274" s="128"/>
      <c r="Q274" s="128"/>
      <c r="R274" s="128"/>
      <c r="S274" s="128"/>
      <c r="T274" s="128"/>
      <c r="U274" s="128"/>
      <c r="V274" s="128"/>
      <c r="W274" s="128"/>
      <c r="X274" s="128"/>
      <c r="Y274" s="128"/>
      <c r="Z274" s="128"/>
      <c r="AA274" s="128"/>
      <c r="AB274" s="128"/>
      <c r="AC274" s="128"/>
      <c r="AD274" s="128"/>
      <c r="AE274" s="128"/>
      <c r="AF274" s="128"/>
      <c r="AG274" s="128"/>
      <c r="AH274" s="128"/>
      <c r="AI274" s="128"/>
      <c r="AJ274" s="128"/>
      <c r="AK274" s="128"/>
      <c r="AL274" s="128"/>
      <c r="AM274" s="128"/>
    </row>
    <row r="275" spans="3:39">
      <c r="C275" s="114"/>
      <c r="G275" s="128"/>
      <c r="H275" s="128"/>
      <c r="I275" s="128"/>
      <c r="J275" s="128"/>
      <c r="K275" s="128"/>
      <c r="L275" s="128"/>
      <c r="M275" s="128"/>
      <c r="N275" s="128"/>
      <c r="O275" s="128"/>
      <c r="P275" s="128"/>
      <c r="Q275" s="128"/>
      <c r="R275" s="128"/>
      <c r="S275" s="128"/>
      <c r="T275" s="128"/>
      <c r="U275" s="128"/>
      <c r="V275" s="128"/>
      <c r="W275" s="128"/>
      <c r="X275" s="128"/>
      <c r="Y275" s="128"/>
      <c r="Z275" s="128"/>
      <c r="AA275" s="128"/>
      <c r="AB275" s="128"/>
      <c r="AC275" s="128"/>
      <c r="AD275" s="128"/>
      <c r="AE275" s="128"/>
      <c r="AF275" s="128"/>
      <c r="AG275" s="128"/>
      <c r="AH275" s="128"/>
      <c r="AI275" s="128"/>
      <c r="AJ275" s="128"/>
      <c r="AK275" s="128"/>
      <c r="AL275" s="128"/>
      <c r="AM275" s="128"/>
    </row>
    <row r="276" spans="3:39">
      <c r="C276" s="114"/>
      <c r="G276" s="128"/>
      <c r="H276" s="128"/>
      <c r="I276" s="128"/>
      <c r="J276" s="128"/>
      <c r="K276" s="128"/>
      <c r="L276" s="128"/>
      <c r="M276" s="128"/>
      <c r="N276" s="128"/>
      <c r="O276" s="128"/>
      <c r="P276" s="128"/>
      <c r="Q276" s="128"/>
      <c r="R276" s="128"/>
      <c r="S276" s="128"/>
      <c r="T276" s="128"/>
      <c r="U276" s="128"/>
      <c r="V276" s="128"/>
      <c r="W276" s="128"/>
      <c r="X276" s="128"/>
      <c r="Y276" s="128"/>
      <c r="Z276" s="128"/>
      <c r="AA276" s="128"/>
      <c r="AB276" s="128"/>
      <c r="AC276" s="128"/>
      <c r="AD276" s="128"/>
      <c r="AE276" s="128"/>
      <c r="AF276" s="128"/>
      <c r="AG276" s="128"/>
      <c r="AH276" s="128"/>
      <c r="AI276" s="128"/>
      <c r="AJ276" s="128"/>
      <c r="AK276" s="128"/>
      <c r="AL276" s="128"/>
      <c r="AM276" s="128"/>
    </row>
    <row r="277" spans="3:39">
      <c r="C277" s="114"/>
      <c r="G277" s="128"/>
      <c r="H277" s="128"/>
      <c r="I277" s="128"/>
      <c r="J277" s="128"/>
      <c r="K277" s="128"/>
      <c r="L277" s="128"/>
      <c r="M277" s="128"/>
      <c r="N277" s="128"/>
      <c r="O277" s="128"/>
      <c r="P277" s="128"/>
      <c r="Q277" s="128"/>
      <c r="R277" s="128"/>
      <c r="S277" s="128"/>
      <c r="T277" s="128"/>
      <c r="U277" s="128"/>
      <c r="V277" s="128"/>
      <c r="W277" s="128"/>
      <c r="X277" s="128"/>
      <c r="Y277" s="128"/>
      <c r="Z277" s="128"/>
      <c r="AA277" s="128"/>
      <c r="AB277" s="128"/>
      <c r="AC277" s="128"/>
      <c r="AD277" s="128"/>
      <c r="AE277" s="128"/>
      <c r="AF277" s="128"/>
      <c r="AG277" s="128"/>
      <c r="AH277" s="128"/>
      <c r="AI277" s="128"/>
      <c r="AJ277" s="128"/>
      <c r="AK277" s="128"/>
      <c r="AL277" s="128"/>
      <c r="AM277" s="128"/>
    </row>
    <row r="278" spans="3:39">
      <c r="C278" s="114"/>
      <c r="G278" s="128"/>
      <c r="H278" s="128"/>
      <c r="I278" s="128"/>
      <c r="J278" s="128"/>
      <c r="K278" s="128"/>
      <c r="L278" s="128"/>
      <c r="M278" s="128"/>
      <c r="N278" s="128"/>
      <c r="O278" s="128"/>
      <c r="P278" s="128"/>
      <c r="Q278" s="128"/>
      <c r="R278" s="128"/>
      <c r="S278" s="128"/>
      <c r="T278" s="128"/>
      <c r="U278" s="128"/>
      <c r="V278" s="128"/>
      <c r="W278" s="128"/>
      <c r="X278" s="128"/>
      <c r="Y278" s="128"/>
      <c r="Z278" s="128"/>
      <c r="AA278" s="128"/>
      <c r="AB278" s="128"/>
      <c r="AC278" s="128"/>
      <c r="AD278" s="128"/>
      <c r="AE278" s="128"/>
      <c r="AF278" s="128"/>
      <c r="AG278" s="128"/>
      <c r="AH278" s="128"/>
      <c r="AI278" s="128"/>
      <c r="AJ278" s="128"/>
      <c r="AK278" s="128"/>
      <c r="AL278" s="128"/>
      <c r="AM278" s="128"/>
    </row>
    <row r="279" spans="3:39">
      <c r="C279" s="114"/>
      <c r="G279" s="128"/>
      <c r="H279" s="128"/>
      <c r="I279" s="128"/>
      <c r="J279" s="128"/>
      <c r="K279" s="128"/>
      <c r="L279" s="128"/>
      <c r="M279" s="128"/>
      <c r="N279" s="128"/>
      <c r="O279" s="128"/>
      <c r="P279" s="128"/>
      <c r="Q279" s="128"/>
      <c r="R279" s="128"/>
      <c r="S279" s="128"/>
      <c r="T279" s="128"/>
      <c r="U279" s="128"/>
      <c r="V279" s="128"/>
      <c r="W279" s="128"/>
      <c r="X279" s="128"/>
      <c r="Y279" s="128"/>
      <c r="Z279" s="128"/>
      <c r="AA279" s="128"/>
      <c r="AB279" s="128"/>
      <c r="AC279" s="128"/>
      <c r="AD279" s="128"/>
      <c r="AE279" s="128"/>
      <c r="AF279" s="128"/>
      <c r="AG279" s="128"/>
      <c r="AH279" s="128"/>
      <c r="AI279" s="128"/>
      <c r="AJ279" s="128"/>
      <c r="AK279" s="128"/>
      <c r="AL279" s="128"/>
      <c r="AM279" s="128"/>
    </row>
    <row r="280" spans="3:39">
      <c r="C280" s="114"/>
      <c r="G280" s="128"/>
      <c r="H280" s="128"/>
      <c r="I280" s="128"/>
      <c r="J280" s="128"/>
      <c r="K280" s="128"/>
      <c r="L280" s="128"/>
      <c r="M280" s="128"/>
      <c r="N280" s="128"/>
      <c r="O280" s="128"/>
      <c r="P280" s="128"/>
      <c r="Q280" s="128"/>
      <c r="R280" s="128"/>
      <c r="S280" s="128"/>
      <c r="T280" s="128"/>
      <c r="U280" s="128"/>
      <c r="V280" s="128"/>
      <c r="W280" s="128"/>
      <c r="X280" s="128"/>
      <c r="Y280" s="128"/>
      <c r="Z280" s="128"/>
      <c r="AA280" s="128"/>
      <c r="AB280" s="128"/>
      <c r="AC280" s="128"/>
      <c r="AD280" s="128"/>
      <c r="AE280" s="128"/>
      <c r="AF280" s="128"/>
      <c r="AG280" s="128"/>
      <c r="AH280" s="128"/>
      <c r="AI280" s="128"/>
      <c r="AJ280" s="128"/>
      <c r="AK280" s="128"/>
      <c r="AL280" s="128"/>
      <c r="AM280" s="128"/>
    </row>
    <row r="281" spans="3:39">
      <c r="C281" s="114"/>
      <c r="G281" s="128"/>
      <c r="H281" s="128"/>
      <c r="I281" s="128"/>
      <c r="J281" s="128"/>
      <c r="K281" s="128"/>
      <c r="L281" s="128"/>
      <c r="M281" s="128"/>
      <c r="N281" s="128"/>
      <c r="O281" s="128"/>
      <c r="P281" s="128"/>
      <c r="Q281" s="128"/>
      <c r="R281" s="128"/>
      <c r="S281" s="128"/>
      <c r="T281" s="128"/>
      <c r="U281" s="128"/>
      <c r="V281" s="128"/>
      <c r="W281" s="128"/>
      <c r="X281" s="128"/>
      <c r="Y281" s="128"/>
      <c r="Z281" s="128"/>
      <c r="AA281" s="128"/>
      <c r="AB281" s="128"/>
      <c r="AC281" s="128"/>
      <c r="AD281" s="128"/>
      <c r="AE281" s="128"/>
      <c r="AF281" s="128"/>
      <c r="AG281" s="128"/>
      <c r="AH281" s="128"/>
      <c r="AI281" s="128"/>
      <c r="AJ281" s="128"/>
      <c r="AK281" s="128"/>
      <c r="AL281" s="128"/>
      <c r="AM281" s="128"/>
    </row>
    <row r="282" spans="3:39">
      <c r="C282" s="114"/>
      <c r="G282" s="128"/>
      <c r="H282" s="128"/>
      <c r="I282" s="128"/>
      <c r="J282" s="128"/>
      <c r="K282" s="128"/>
      <c r="L282" s="128"/>
      <c r="M282" s="128"/>
      <c r="N282" s="128"/>
      <c r="O282" s="128"/>
      <c r="P282" s="128"/>
      <c r="Q282" s="128"/>
      <c r="R282" s="128"/>
      <c r="S282" s="128"/>
      <c r="T282" s="128"/>
      <c r="U282" s="128"/>
      <c r="V282" s="128"/>
      <c r="W282" s="128"/>
      <c r="X282" s="128"/>
      <c r="Y282" s="128"/>
      <c r="Z282" s="128"/>
      <c r="AA282" s="128"/>
      <c r="AB282" s="128"/>
      <c r="AC282" s="128"/>
      <c r="AD282" s="128"/>
      <c r="AE282" s="128"/>
      <c r="AF282" s="128"/>
      <c r="AG282" s="128"/>
      <c r="AH282" s="128"/>
      <c r="AI282" s="128"/>
      <c r="AJ282" s="128"/>
      <c r="AK282" s="128"/>
      <c r="AL282" s="128"/>
      <c r="AM282" s="128"/>
    </row>
    <row r="283" spans="3:39">
      <c r="C283" s="114"/>
      <c r="G283" s="128"/>
      <c r="H283" s="128"/>
      <c r="I283" s="128"/>
      <c r="J283" s="128"/>
      <c r="K283" s="128"/>
      <c r="L283" s="128"/>
      <c r="M283" s="128"/>
      <c r="N283" s="128"/>
      <c r="O283" s="128"/>
      <c r="P283" s="128"/>
      <c r="Q283" s="128"/>
      <c r="R283" s="128"/>
      <c r="S283" s="128"/>
      <c r="T283" s="128"/>
      <c r="U283" s="128"/>
      <c r="V283" s="128"/>
      <c r="W283" s="128"/>
      <c r="X283" s="128"/>
      <c r="Y283" s="128"/>
      <c r="Z283" s="128"/>
      <c r="AA283" s="128"/>
      <c r="AB283" s="128"/>
      <c r="AC283" s="128"/>
      <c r="AD283" s="128"/>
      <c r="AE283" s="128"/>
      <c r="AF283" s="128"/>
      <c r="AG283" s="128"/>
      <c r="AH283" s="128"/>
      <c r="AI283" s="128"/>
      <c r="AJ283" s="128"/>
      <c r="AK283" s="128"/>
      <c r="AL283" s="128"/>
      <c r="AM283" s="128"/>
    </row>
    <row r="284" spans="3:39">
      <c r="C284" s="114"/>
      <c r="G284" s="128"/>
      <c r="H284" s="128"/>
      <c r="I284" s="128"/>
      <c r="J284" s="128"/>
      <c r="K284" s="128"/>
      <c r="L284" s="128"/>
      <c r="M284" s="128"/>
      <c r="N284" s="128"/>
      <c r="O284" s="128"/>
      <c r="P284" s="128"/>
      <c r="Q284" s="128"/>
      <c r="R284" s="128"/>
      <c r="S284" s="128"/>
      <c r="T284" s="128"/>
      <c r="U284" s="128"/>
      <c r="V284" s="128"/>
      <c r="W284" s="128"/>
      <c r="X284" s="128"/>
      <c r="Y284" s="128"/>
      <c r="Z284" s="128"/>
      <c r="AA284" s="128"/>
      <c r="AB284" s="128"/>
      <c r="AC284" s="128"/>
      <c r="AD284" s="128"/>
      <c r="AE284" s="128"/>
      <c r="AF284" s="128"/>
      <c r="AG284" s="128"/>
      <c r="AH284" s="128"/>
      <c r="AI284" s="128"/>
      <c r="AJ284" s="128"/>
      <c r="AK284" s="128"/>
      <c r="AL284" s="128"/>
      <c r="AM284" s="128"/>
    </row>
    <row r="285" spans="3:39">
      <c r="C285" s="114"/>
      <c r="G285" s="128"/>
      <c r="H285" s="128"/>
      <c r="I285" s="128"/>
      <c r="J285" s="128"/>
      <c r="K285" s="128"/>
      <c r="L285" s="128"/>
      <c r="M285" s="128"/>
      <c r="N285" s="128"/>
      <c r="O285" s="128"/>
      <c r="P285" s="128"/>
      <c r="Q285" s="128"/>
      <c r="R285" s="128"/>
      <c r="S285" s="128"/>
      <c r="T285" s="128"/>
      <c r="U285" s="128"/>
      <c r="V285" s="128"/>
      <c r="W285" s="128"/>
      <c r="X285" s="128"/>
      <c r="Y285" s="128"/>
      <c r="Z285" s="128"/>
      <c r="AA285" s="128"/>
      <c r="AB285" s="128"/>
      <c r="AC285" s="128"/>
      <c r="AD285" s="128"/>
      <c r="AE285" s="128"/>
      <c r="AF285" s="128"/>
      <c r="AG285" s="128"/>
      <c r="AH285" s="128"/>
      <c r="AI285" s="128"/>
      <c r="AJ285" s="128"/>
      <c r="AK285" s="128"/>
      <c r="AL285" s="128"/>
      <c r="AM285" s="128"/>
    </row>
    <row r="286" spans="3:39">
      <c r="C286" s="114"/>
      <c r="G286" s="128"/>
      <c r="H286" s="128"/>
      <c r="I286" s="128"/>
      <c r="J286" s="128"/>
      <c r="K286" s="128"/>
      <c r="L286" s="128"/>
      <c r="M286" s="128"/>
      <c r="N286" s="128"/>
      <c r="O286" s="128"/>
      <c r="P286" s="128"/>
      <c r="Q286" s="128"/>
      <c r="R286" s="128"/>
      <c r="S286" s="128"/>
      <c r="T286" s="128"/>
      <c r="U286" s="128"/>
      <c r="V286" s="128"/>
      <c r="W286" s="128"/>
      <c r="X286" s="128"/>
      <c r="Y286" s="128"/>
      <c r="Z286" s="128"/>
      <c r="AA286" s="128"/>
      <c r="AB286" s="128"/>
      <c r="AC286" s="128"/>
      <c r="AD286" s="128"/>
      <c r="AE286" s="128"/>
      <c r="AF286" s="128"/>
      <c r="AG286" s="128"/>
      <c r="AH286" s="128"/>
      <c r="AI286" s="128"/>
      <c r="AJ286" s="128"/>
      <c r="AK286" s="128"/>
      <c r="AL286" s="128"/>
      <c r="AM286" s="128"/>
    </row>
    <row r="287" spans="3:39">
      <c r="C287" s="114"/>
      <c r="G287" s="128"/>
      <c r="H287" s="128"/>
      <c r="I287" s="128"/>
      <c r="J287" s="128"/>
      <c r="K287" s="128"/>
      <c r="L287" s="128"/>
      <c r="M287" s="128"/>
      <c r="N287" s="128"/>
      <c r="O287" s="128"/>
      <c r="P287" s="128"/>
      <c r="Q287" s="128"/>
      <c r="R287" s="128"/>
      <c r="S287" s="128"/>
      <c r="T287" s="128"/>
      <c r="U287" s="128"/>
      <c r="V287" s="128"/>
      <c r="W287" s="128"/>
      <c r="X287" s="128"/>
      <c r="Y287" s="128"/>
      <c r="Z287" s="128"/>
      <c r="AA287" s="128"/>
      <c r="AB287" s="128"/>
      <c r="AC287" s="128"/>
      <c r="AD287" s="128"/>
      <c r="AE287" s="128"/>
      <c r="AF287" s="128"/>
      <c r="AG287" s="128"/>
      <c r="AH287" s="128"/>
      <c r="AI287" s="128"/>
      <c r="AJ287" s="128"/>
      <c r="AK287" s="128"/>
      <c r="AL287" s="128"/>
      <c r="AM287" s="128"/>
    </row>
    <row r="288" spans="3:39">
      <c r="C288" s="114"/>
      <c r="G288" s="128"/>
      <c r="H288" s="128"/>
      <c r="I288" s="128"/>
      <c r="J288" s="128"/>
      <c r="K288" s="128"/>
      <c r="L288" s="128"/>
      <c r="M288" s="128"/>
      <c r="N288" s="128"/>
      <c r="O288" s="128"/>
      <c r="P288" s="128"/>
      <c r="Q288" s="128"/>
      <c r="R288" s="128"/>
      <c r="S288" s="128"/>
      <c r="T288" s="128"/>
      <c r="U288" s="128"/>
      <c r="V288" s="128"/>
      <c r="W288" s="128"/>
      <c r="X288" s="128"/>
      <c r="Y288" s="128"/>
      <c r="Z288" s="128"/>
      <c r="AA288" s="128"/>
      <c r="AB288" s="128"/>
      <c r="AC288" s="128"/>
      <c r="AD288" s="128"/>
      <c r="AE288" s="128"/>
      <c r="AF288" s="128"/>
      <c r="AG288" s="128"/>
      <c r="AH288" s="128"/>
      <c r="AI288" s="128"/>
      <c r="AJ288" s="128"/>
      <c r="AK288" s="128"/>
      <c r="AL288" s="128"/>
      <c r="AM288" s="128"/>
    </row>
    <row r="289" spans="3:39">
      <c r="C289" s="114"/>
      <c r="G289" s="128"/>
      <c r="H289" s="128"/>
      <c r="I289" s="128"/>
      <c r="J289" s="128"/>
      <c r="K289" s="128"/>
      <c r="L289" s="128"/>
      <c r="M289" s="128"/>
      <c r="N289" s="128"/>
      <c r="O289" s="128"/>
      <c r="P289" s="128"/>
      <c r="Q289" s="128"/>
      <c r="R289" s="128"/>
      <c r="S289" s="128"/>
      <c r="T289" s="128"/>
      <c r="U289" s="128"/>
      <c r="V289" s="128"/>
      <c r="W289" s="128"/>
      <c r="X289" s="128"/>
      <c r="Y289" s="128"/>
      <c r="Z289" s="128"/>
      <c r="AA289" s="128"/>
      <c r="AB289" s="128"/>
      <c r="AC289" s="128"/>
      <c r="AD289" s="128"/>
      <c r="AE289" s="128"/>
      <c r="AF289" s="128"/>
      <c r="AG289" s="128"/>
      <c r="AH289" s="128"/>
      <c r="AI289" s="128"/>
      <c r="AJ289" s="128"/>
      <c r="AK289" s="128"/>
      <c r="AL289" s="128"/>
      <c r="AM289" s="128"/>
    </row>
    <row r="290" spans="3:39">
      <c r="C290" s="114"/>
      <c r="G290" s="128"/>
      <c r="H290" s="128"/>
      <c r="I290" s="128"/>
      <c r="J290" s="128"/>
      <c r="K290" s="128"/>
      <c r="L290" s="128"/>
      <c r="M290" s="128"/>
      <c r="N290" s="128"/>
      <c r="O290" s="128"/>
      <c r="P290" s="128"/>
      <c r="Q290" s="128"/>
      <c r="R290" s="128"/>
      <c r="S290" s="128"/>
      <c r="T290" s="128"/>
      <c r="U290" s="128"/>
      <c r="V290" s="128"/>
      <c r="W290" s="128"/>
      <c r="X290" s="128"/>
      <c r="Y290" s="128"/>
      <c r="Z290" s="128"/>
      <c r="AA290" s="128"/>
      <c r="AB290" s="128"/>
      <c r="AC290" s="128"/>
      <c r="AD290" s="128"/>
      <c r="AE290" s="128"/>
      <c r="AF290" s="128"/>
      <c r="AG290" s="128"/>
      <c r="AH290" s="128"/>
      <c r="AI290" s="128"/>
      <c r="AJ290" s="128"/>
      <c r="AK290" s="128"/>
      <c r="AL290" s="128"/>
      <c r="AM290" s="128"/>
    </row>
    <row r="291" spans="3:39">
      <c r="C291" s="114"/>
      <c r="G291" s="128"/>
      <c r="H291" s="128"/>
      <c r="I291" s="128"/>
      <c r="J291" s="128"/>
      <c r="K291" s="128"/>
      <c r="L291" s="128"/>
      <c r="M291" s="128"/>
      <c r="N291" s="128"/>
      <c r="O291" s="128"/>
      <c r="P291" s="128"/>
      <c r="Q291" s="128"/>
      <c r="R291" s="128"/>
      <c r="S291" s="128"/>
      <c r="T291" s="128"/>
      <c r="U291" s="128"/>
      <c r="V291" s="128"/>
      <c r="W291" s="128"/>
      <c r="X291" s="128"/>
      <c r="Y291" s="128"/>
      <c r="Z291" s="128"/>
      <c r="AA291" s="128"/>
      <c r="AB291" s="128"/>
      <c r="AC291" s="128"/>
      <c r="AD291" s="128"/>
      <c r="AE291" s="128"/>
      <c r="AF291" s="128"/>
      <c r="AG291" s="128"/>
      <c r="AH291" s="128"/>
      <c r="AI291" s="128"/>
      <c r="AJ291" s="128"/>
      <c r="AK291" s="128"/>
      <c r="AL291" s="128"/>
      <c r="AM291" s="128"/>
    </row>
    <row r="292" spans="3:39">
      <c r="C292" s="114"/>
      <c r="G292" s="128"/>
      <c r="H292" s="128"/>
      <c r="I292" s="128"/>
      <c r="J292" s="128"/>
      <c r="K292" s="128"/>
      <c r="L292" s="128"/>
      <c r="M292" s="128"/>
      <c r="N292" s="128"/>
      <c r="O292" s="128"/>
      <c r="P292" s="128"/>
      <c r="Q292" s="128"/>
      <c r="R292" s="128"/>
      <c r="S292" s="128"/>
      <c r="T292" s="128"/>
      <c r="U292" s="128"/>
      <c r="V292" s="128"/>
      <c r="W292" s="128"/>
      <c r="X292" s="128"/>
      <c r="Y292" s="128"/>
      <c r="Z292" s="128"/>
      <c r="AA292" s="128"/>
      <c r="AB292" s="128"/>
      <c r="AC292" s="128"/>
      <c r="AD292" s="128"/>
      <c r="AE292" s="128"/>
      <c r="AF292" s="128"/>
      <c r="AG292" s="128"/>
      <c r="AH292" s="128"/>
      <c r="AI292" s="128"/>
      <c r="AJ292" s="128"/>
      <c r="AK292" s="128"/>
      <c r="AL292" s="128"/>
      <c r="AM292" s="128"/>
    </row>
    <row r="293" spans="3:39">
      <c r="C293" s="114"/>
      <c r="G293" s="128"/>
      <c r="H293" s="128"/>
      <c r="I293" s="128"/>
      <c r="J293" s="128"/>
      <c r="K293" s="128"/>
      <c r="L293" s="128"/>
      <c r="M293" s="128"/>
      <c r="N293" s="128"/>
      <c r="O293" s="128"/>
      <c r="P293" s="128"/>
      <c r="Q293" s="128"/>
      <c r="R293" s="128"/>
      <c r="S293" s="128"/>
      <c r="T293" s="128"/>
      <c r="U293" s="128"/>
      <c r="V293" s="128"/>
      <c r="W293" s="128"/>
      <c r="X293" s="128"/>
      <c r="Y293" s="128"/>
      <c r="Z293" s="128"/>
      <c r="AA293" s="128"/>
      <c r="AB293" s="128"/>
      <c r="AC293" s="128"/>
      <c r="AD293" s="128"/>
      <c r="AE293" s="128"/>
      <c r="AF293" s="128"/>
      <c r="AG293" s="128"/>
      <c r="AH293" s="128"/>
      <c r="AI293" s="128"/>
      <c r="AJ293" s="128"/>
      <c r="AK293" s="128"/>
      <c r="AL293" s="128"/>
      <c r="AM293" s="128"/>
    </row>
    <row r="294" spans="3:39">
      <c r="C294" s="114"/>
      <c r="G294" s="128"/>
      <c r="H294" s="128"/>
      <c r="I294" s="128"/>
      <c r="J294" s="128"/>
      <c r="K294" s="128"/>
      <c r="L294" s="128"/>
      <c r="M294" s="128"/>
      <c r="N294" s="128"/>
      <c r="O294" s="128"/>
      <c r="P294" s="128"/>
      <c r="Q294" s="128"/>
      <c r="R294" s="128"/>
      <c r="S294" s="128"/>
      <c r="T294" s="128"/>
      <c r="U294" s="128"/>
      <c r="V294" s="128"/>
      <c r="W294" s="128"/>
      <c r="X294" s="128"/>
      <c r="Y294" s="128"/>
      <c r="Z294" s="128"/>
      <c r="AA294" s="128"/>
      <c r="AB294" s="128"/>
      <c r="AC294" s="128"/>
      <c r="AD294" s="128"/>
      <c r="AE294" s="128"/>
      <c r="AF294" s="128"/>
      <c r="AG294" s="128"/>
      <c r="AH294" s="128"/>
      <c r="AI294" s="128"/>
      <c r="AJ294" s="128"/>
      <c r="AK294" s="128"/>
      <c r="AL294" s="128"/>
      <c r="AM294" s="128"/>
    </row>
    <row r="295" spans="3:39">
      <c r="C295" s="114"/>
      <c r="G295" s="128"/>
      <c r="H295" s="128"/>
      <c r="I295" s="128"/>
      <c r="J295" s="128"/>
      <c r="K295" s="128"/>
      <c r="L295" s="128"/>
      <c r="M295" s="128"/>
      <c r="N295" s="128"/>
      <c r="O295" s="128"/>
      <c r="P295" s="128"/>
      <c r="Q295" s="128"/>
      <c r="R295" s="128"/>
      <c r="S295" s="128"/>
      <c r="T295" s="128"/>
      <c r="U295" s="128"/>
      <c r="V295" s="128"/>
      <c r="W295" s="128"/>
      <c r="X295" s="128"/>
      <c r="Y295" s="128"/>
      <c r="Z295" s="128"/>
      <c r="AA295" s="128"/>
      <c r="AB295" s="128"/>
      <c r="AC295" s="128"/>
      <c r="AD295" s="128"/>
      <c r="AE295" s="128"/>
      <c r="AF295" s="128"/>
      <c r="AG295" s="128"/>
      <c r="AH295" s="128"/>
      <c r="AI295" s="128"/>
      <c r="AJ295" s="128"/>
      <c r="AK295" s="128"/>
      <c r="AL295" s="128"/>
      <c r="AM295" s="128"/>
    </row>
    <row r="296" spans="3:39">
      <c r="C296" s="114"/>
      <c r="G296" s="128"/>
      <c r="H296" s="128"/>
      <c r="I296" s="128"/>
      <c r="J296" s="128"/>
      <c r="K296" s="128"/>
      <c r="L296" s="128"/>
      <c r="M296" s="128"/>
      <c r="N296" s="128"/>
      <c r="O296" s="128"/>
      <c r="P296" s="128"/>
      <c r="Q296" s="128"/>
      <c r="R296" s="128"/>
      <c r="S296" s="128"/>
      <c r="T296" s="128"/>
      <c r="U296" s="128"/>
      <c r="V296" s="128"/>
      <c r="W296" s="128"/>
      <c r="X296" s="128"/>
      <c r="Y296" s="128"/>
      <c r="Z296" s="128"/>
      <c r="AA296" s="128"/>
      <c r="AB296" s="128"/>
      <c r="AC296" s="128"/>
      <c r="AD296" s="128"/>
      <c r="AE296" s="128"/>
      <c r="AF296" s="128"/>
      <c r="AG296" s="128"/>
      <c r="AH296" s="128"/>
      <c r="AI296" s="128"/>
      <c r="AJ296" s="128"/>
      <c r="AK296" s="128"/>
      <c r="AL296" s="128"/>
      <c r="AM296" s="128"/>
    </row>
    <row r="297" spans="3:39">
      <c r="C297" s="114"/>
      <c r="G297" s="128"/>
      <c r="H297" s="128"/>
      <c r="I297" s="128"/>
      <c r="J297" s="128"/>
      <c r="K297" s="128"/>
      <c r="L297" s="128"/>
      <c r="M297" s="128"/>
      <c r="N297" s="128"/>
      <c r="O297" s="128"/>
      <c r="P297" s="128"/>
      <c r="Q297" s="128"/>
      <c r="R297" s="128"/>
      <c r="S297" s="128"/>
      <c r="T297" s="128"/>
      <c r="U297" s="128"/>
      <c r="V297" s="128"/>
      <c r="W297" s="128"/>
      <c r="X297" s="128"/>
      <c r="Y297" s="128"/>
      <c r="Z297" s="128"/>
      <c r="AA297" s="128"/>
      <c r="AB297" s="128"/>
      <c r="AC297" s="128"/>
      <c r="AD297" s="128"/>
      <c r="AE297" s="128"/>
      <c r="AF297" s="128"/>
      <c r="AG297" s="128"/>
      <c r="AH297" s="128"/>
      <c r="AI297" s="128"/>
      <c r="AJ297" s="128"/>
      <c r="AK297" s="128"/>
      <c r="AL297" s="128"/>
      <c r="AM297" s="128"/>
    </row>
    <row r="298" spans="3:39">
      <c r="C298" s="114"/>
      <c r="G298" s="128"/>
      <c r="H298" s="128"/>
      <c r="I298" s="128"/>
      <c r="J298" s="128"/>
      <c r="K298" s="128"/>
      <c r="L298" s="128"/>
      <c r="M298" s="128"/>
      <c r="N298" s="128"/>
      <c r="O298" s="128"/>
      <c r="P298" s="128"/>
      <c r="Q298" s="128"/>
      <c r="R298" s="128"/>
      <c r="S298" s="128"/>
      <c r="T298" s="128"/>
      <c r="U298" s="128"/>
      <c r="V298" s="128"/>
      <c r="W298" s="128"/>
      <c r="X298" s="128"/>
      <c r="Y298" s="128"/>
      <c r="Z298" s="128"/>
      <c r="AA298" s="128"/>
      <c r="AB298" s="128"/>
      <c r="AC298" s="128"/>
      <c r="AD298" s="128"/>
      <c r="AE298" s="128"/>
      <c r="AF298" s="128"/>
      <c r="AG298" s="128"/>
      <c r="AH298" s="128"/>
      <c r="AI298" s="128"/>
      <c r="AJ298" s="128"/>
      <c r="AK298" s="128"/>
      <c r="AL298" s="128"/>
      <c r="AM298" s="128"/>
    </row>
    <row r="299" spans="3:39">
      <c r="C299" s="114"/>
      <c r="G299" s="128"/>
      <c r="H299" s="128"/>
      <c r="I299" s="128"/>
      <c r="J299" s="128"/>
      <c r="K299" s="128"/>
      <c r="L299" s="128"/>
      <c r="M299" s="128"/>
      <c r="N299" s="128"/>
      <c r="O299" s="128"/>
      <c r="P299" s="128"/>
      <c r="Q299" s="128"/>
      <c r="R299" s="128"/>
      <c r="S299" s="128"/>
      <c r="T299" s="128"/>
      <c r="U299" s="128"/>
      <c r="V299" s="128"/>
      <c r="W299" s="128"/>
      <c r="X299" s="128"/>
      <c r="Y299" s="128"/>
      <c r="Z299" s="128"/>
      <c r="AA299" s="128"/>
      <c r="AB299" s="128"/>
      <c r="AC299" s="128"/>
      <c r="AD299" s="128"/>
      <c r="AE299" s="128"/>
      <c r="AF299" s="128"/>
      <c r="AG299" s="128"/>
      <c r="AH299" s="128"/>
      <c r="AI299" s="128"/>
      <c r="AJ299" s="128"/>
      <c r="AK299" s="128"/>
      <c r="AL299" s="128"/>
      <c r="AM299" s="128"/>
    </row>
    <row r="300" spans="3:39">
      <c r="C300" s="114"/>
      <c r="G300" s="128"/>
      <c r="H300" s="128"/>
      <c r="I300" s="128"/>
      <c r="J300" s="128"/>
      <c r="K300" s="128"/>
      <c r="L300" s="128"/>
      <c r="M300" s="128"/>
      <c r="N300" s="128"/>
      <c r="O300" s="128"/>
      <c r="P300" s="128"/>
      <c r="Q300" s="128"/>
      <c r="R300" s="128"/>
      <c r="S300" s="128"/>
      <c r="T300" s="128"/>
      <c r="U300" s="128"/>
      <c r="V300" s="128"/>
      <c r="W300" s="128"/>
      <c r="X300" s="128"/>
      <c r="Y300" s="128"/>
      <c r="Z300" s="128"/>
      <c r="AA300" s="128"/>
      <c r="AB300" s="128"/>
      <c r="AC300" s="128"/>
      <c r="AD300" s="128"/>
      <c r="AE300" s="128"/>
      <c r="AF300" s="128"/>
      <c r="AG300" s="128"/>
      <c r="AH300" s="128"/>
      <c r="AI300" s="128"/>
      <c r="AJ300" s="128"/>
      <c r="AK300" s="128"/>
      <c r="AL300" s="128"/>
      <c r="AM300" s="128"/>
    </row>
    <row r="301" spans="3:39">
      <c r="C301" s="114"/>
      <c r="G301" s="128"/>
      <c r="H301" s="128"/>
      <c r="I301" s="128"/>
      <c r="J301" s="128"/>
      <c r="K301" s="128"/>
      <c r="L301" s="128"/>
      <c r="M301" s="128"/>
      <c r="N301" s="128"/>
      <c r="O301" s="128"/>
      <c r="P301" s="128"/>
      <c r="Q301" s="128"/>
      <c r="R301" s="128"/>
      <c r="S301" s="128"/>
      <c r="T301" s="128"/>
      <c r="U301" s="128"/>
      <c r="V301" s="128"/>
      <c r="W301" s="128"/>
      <c r="X301" s="128"/>
      <c r="Y301" s="128"/>
      <c r="Z301" s="128"/>
      <c r="AA301" s="128"/>
      <c r="AB301" s="128"/>
      <c r="AC301" s="128"/>
      <c r="AD301" s="128"/>
      <c r="AE301" s="128"/>
      <c r="AF301" s="128"/>
      <c r="AG301" s="128"/>
      <c r="AH301" s="128"/>
      <c r="AI301" s="128"/>
      <c r="AJ301" s="128"/>
      <c r="AK301" s="128"/>
      <c r="AL301" s="128"/>
      <c r="AM301" s="128"/>
    </row>
    <row r="302" spans="3:39">
      <c r="C302" s="114"/>
      <c r="G302" s="128"/>
      <c r="H302" s="128"/>
      <c r="I302" s="128"/>
      <c r="J302" s="128"/>
      <c r="K302" s="128"/>
      <c r="L302" s="128"/>
      <c r="M302" s="128"/>
      <c r="N302" s="128"/>
      <c r="O302" s="128"/>
      <c r="P302" s="128"/>
      <c r="Q302" s="128"/>
      <c r="R302" s="128"/>
      <c r="S302" s="128"/>
      <c r="T302" s="128"/>
      <c r="U302" s="128"/>
      <c r="V302" s="128"/>
      <c r="W302" s="128"/>
      <c r="X302" s="128"/>
      <c r="Y302" s="128"/>
      <c r="Z302" s="128"/>
      <c r="AA302" s="128"/>
      <c r="AB302" s="128"/>
      <c r="AC302" s="128"/>
      <c r="AD302" s="128"/>
      <c r="AE302" s="128"/>
      <c r="AF302" s="128"/>
      <c r="AG302" s="128"/>
      <c r="AH302" s="128"/>
      <c r="AI302" s="128"/>
      <c r="AJ302" s="128"/>
      <c r="AK302" s="128"/>
      <c r="AL302" s="128"/>
      <c r="AM302" s="128"/>
    </row>
    <row r="303" spans="3:39">
      <c r="C303" s="114"/>
      <c r="G303" s="128"/>
      <c r="H303" s="128"/>
      <c r="I303" s="128"/>
      <c r="J303" s="128"/>
      <c r="K303" s="128"/>
      <c r="L303" s="128"/>
      <c r="M303" s="128"/>
      <c r="N303" s="128"/>
      <c r="O303" s="128"/>
      <c r="P303" s="128"/>
      <c r="Q303" s="128"/>
      <c r="R303" s="128"/>
      <c r="S303" s="128"/>
      <c r="T303" s="128"/>
      <c r="U303" s="128"/>
      <c r="V303" s="128"/>
      <c r="W303" s="128"/>
      <c r="X303" s="128"/>
      <c r="Y303" s="128"/>
      <c r="Z303" s="128"/>
      <c r="AA303" s="128"/>
      <c r="AB303" s="128"/>
      <c r="AC303" s="128"/>
      <c r="AD303" s="128"/>
      <c r="AE303" s="128"/>
      <c r="AF303" s="128"/>
      <c r="AG303" s="128"/>
      <c r="AH303" s="128"/>
      <c r="AI303" s="128"/>
      <c r="AJ303" s="128"/>
      <c r="AK303" s="128"/>
      <c r="AL303" s="128"/>
      <c r="AM303" s="128"/>
    </row>
    <row r="304" spans="3:39">
      <c r="C304" s="114"/>
      <c r="G304" s="128"/>
      <c r="H304" s="128"/>
      <c r="I304" s="128"/>
      <c r="J304" s="128"/>
      <c r="K304" s="128"/>
      <c r="L304" s="128"/>
      <c r="M304" s="128"/>
      <c r="N304" s="128"/>
      <c r="O304" s="128"/>
      <c r="P304" s="128"/>
      <c r="Q304" s="128"/>
      <c r="R304" s="128"/>
      <c r="S304" s="128"/>
      <c r="T304" s="128"/>
      <c r="U304" s="128"/>
      <c r="V304" s="128"/>
      <c r="W304" s="128"/>
      <c r="X304" s="128"/>
      <c r="Y304" s="128"/>
      <c r="Z304" s="128"/>
      <c r="AA304" s="128"/>
      <c r="AB304" s="128"/>
      <c r="AC304" s="128"/>
      <c r="AD304" s="128"/>
      <c r="AE304" s="128"/>
      <c r="AF304" s="128"/>
      <c r="AG304" s="128"/>
      <c r="AH304" s="128"/>
      <c r="AI304" s="128"/>
      <c r="AJ304" s="128"/>
      <c r="AK304" s="128"/>
      <c r="AL304" s="128"/>
      <c r="AM304" s="128"/>
    </row>
    <row r="305" spans="3:39">
      <c r="C305" s="114"/>
      <c r="G305" s="128"/>
      <c r="H305" s="128"/>
      <c r="I305" s="128"/>
      <c r="J305" s="128"/>
      <c r="K305" s="128"/>
      <c r="L305" s="128"/>
      <c r="M305" s="128"/>
      <c r="N305" s="128"/>
      <c r="O305" s="128"/>
      <c r="P305" s="128"/>
      <c r="Q305" s="128"/>
      <c r="R305" s="128"/>
      <c r="S305" s="128"/>
      <c r="T305" s="128"/>
      <c r="U305" s="128"/>
      <c r="V305" s="128"/>
      <c r="W305" s="128"/>
      <c r="X305" s="128"/>
      <c r="Y305" s="128"/>
      <c r="Z305" s="128"/>
      <c r="AA305" s="128"/>
      <c r="AB305" s="128"/>
      <c r="AC305" s="128"/>
      <c r="AD305" s="128"/>
      <c r="AE305" s="128"/>
      <c r="AF305" s="128"/>
      <c r="AG305" s="128"/>
      <c r="AH305" s="128"/>
      <c r="AI305" s="128"/>
      <c r="AJ305" s="128"/>
      <c r="AK305" s="128"/>
      <c r="AL305" s="128"/>
      <c r="AM305" s="128"/>
    </row>
  </sheetData>
  <mergeCells count="27">
    <mergeCell ref="A1:AM1"/>
    <mergeCell ref="A2:AM2"/>
    <mergeCell ref="A4:A6"/>
    <mergeCell ref="B4:B6"/>
    <mergeCell ref="C4:C6"/>
    <mergeCell ref="D4:D6"/>
    <mergeCell ref="E4:E6"/>
    <mergeCell ref="F4:F6"/>
    <mergeCell ref="G4:G6"/>
    <mergeCell ref="H4:H6"/>
    <mergeCell ref="I4:J5"/>
    <mergeCell ref="K4:K6"/>
    <mergeCell ref="L4:L6"/>
    <mergeCell ref="M4:O5"/>
    <mergeCell ref="AM4:AM6"/>
    <mergeCell ref="AK3:AL3"/>
    <mergeCell ref="P4:S4"/>
    <mergeCell ref="T4:U5"/>
    <mergeCell ref="V4:W5"/>
    <mergeCell ref="X4:Y5"/>
    <mergeCell ref="Z4:AB5"/>
    <mergeCell ref="AL4:AL6"/>
    <mergeCell ref="AC4:AE5"/>
    <mergeCell ref="AF4:AH5"/>
    <mergeCell ref="AI4:AI6"/>
    <mergeCell ref="AJ4:AJ6"/>
    <mergeCell ref="AK4:AK6"/>
  </mergeCells>
  <printOptions horizontalCentered="1"/>
  <pageMargins left="0.39370078740157483" right="0.19685039370078741" top="0.51181102362204722" bottom="0.51181102362204722" header="0.51181102362204722" footer="0.51181102362204722"/>
  <pageSetup paperSize="9" scale="55" firstPageNumber="10" orientation="landscape" useFirstPageNumber="1" r:id="rId1"/>
  <headerFooter alignWithMargins="0">
    <oddHeader>&amp;R{&amp;P}</oddHeader>
  </headerFooter>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1">
    <tabColor theme="9" tint="-0.499984740745262"/>
  </sheetPr>
  <dimension ref="A1:AN47"/>
  <sheetViews>
    <sheetView showRuler="0" view="pageBreakPreview" zoomScale="85" zoomScaleNormal="100" zoomScaleSheetLayoutView="85" workbookViewId="0">
      <pane xSplit="3" ySplit="7" topLeftCell="G13" activePane="bottomRight" state="frozen"/>
      <selection activeCell="B13" sqref="B13"/>
      <selection pane="topRight" activeCell="B13" sqref="B13"/>
      <selection pane="bottomLeft" activeCell="B13" sqref="B13"/>
      <selection pane="bottomRight" activeCell="B13" sqref="B13"/>
    </sheetView>
  </sheetViews>
  <sheetFormatPr defaultColWidth="7.875" defaultRowHeight="18.75"/>
  <cols>
    <col min="1" max="1" width="5.625" style="1823" customWidth="1"/>
    <col min="2" max="2" width="8.25" style="1821" bestFit="1" customWidth="1"/>
    <col min="3" max="3" width="32.625" style="1744" customWidth="1"/>
    <col min="4" max="4" width="10.625" style="1744" customWidth="1"/>
    <col min="5" max="5" width="9.625" style="1744" hidden="1" customWidth="1"/>
    <col min="6" max="6" width="8.5" style="1744" hidden="1" customWidth="1"/>
    <col min="7" max="7" width="10" style="1822" customWidth="1"/>
    <col min="8" max="8" width="8.875" style="1822" hidden="1" customWidth="1"/>
    <col min="9" max="9" width="10.125" style="1822" hidden="1" customWidth="1"/>
    <col min="10" max="10" width="9.5" style="1822" hidden="1" customWidth="1"/>
    <col min="11" max="11" width="9.625" style="1822" customWidth="1"/>
    <col min="12" max="12" width="10" style="1822" customWidth="1"/>
    <col min="13" max="13" width="8.75" style="1822" customWidth="1"/>
    <col min="14" max="14" width="9.375" style="1822" customWidth="1"/>
    <col min="15" max="15" width="7.875" style="1822" customWidth="1"/>
    <col min="16" max="28" width="7.875" style="1822" hidden="1" customWidth="1"/>
    <col min="29" max="34" width="7.875" style="1822" customWidth="1"/>
    <col min="35" max="35" width="7.875" style="1822" hidden="1" customWidth="1"/>
    <col min="36" max="38" width="7.875" style="1822" customWidth="1"/>
    <col min="39" max="39" width="10" style="1822" customWidth="1"/>
    <col min="40" max="40" width="14.75" style="1822" customWidth="1"/>
    <col min="41" max="41" width="25.5" style="1744" customWidth="1"/>
    <col min="42" max="42" width="9" style="1744" customWidth="1"/>
    <col min="43" max="43" width="7.875" style="1744"/>
    <col min="44" max="44" width="9" style="1744" customWidth="1"/>
    <col min="45" max="275" width="7.875" style="1744"/>
    <col min="276" max="276" width="5.75" style="1744" customWidth="1"/>
    <col min="277" max="277" width="34.375" style="1744" customWidth="1"/>
    <col min="278" max="278" width="11" style="1744" customWidth="1"/>
    <col min="279" max="279" width="9.5" style="1744" customWidth="1"/>
    <col min="280" max="280" width="9.375" style="1744" customWidth="1"/>
    <col min="281" max="281" width="9.75" style="1744" customWidth="1"/>
    <col min="282" max="282" width="8.75" style="1744" customWidth="1"/>
    <col min="283" max="284" width="8.625" style="1744" customWidth="1"/>
    <col min="285" max="285" width="8.875" style="1744" customWidth="1"/>
    <col min="286" max="286" width="9.875" style="1744" customWidth="1"/>
    <col min="287" max="287" width="8.625" style="1744" customWidth="1"/>
    <col min="288" max="289" width="8.75" style="1744" customWidth="1"/>
    <col min="290" max="290" width="8.125" style="1744" customWidth="1"/>
    <col min="291" max="291" width="7.125" style="1744" customWidth="1"/>
    <col min="292" max="292" width="6.625" style="1744" customWidth="1"/>
    <col min="293" max="293" width="8.5" style="1744" customWidth="1"/>
    <col min="294" max="294" width="8.625" style="1744" customWidth="1"/>
    <col min="295" max="295" width="21.375" style="1744" customWidth="1"/>
    <col min="296" max="296" width="36.5" style="1744" customWidth="1"/>
    <col min="297" max="297" width="8" style="1744" customWidth="1"/>
    <col min="298" max="298" width="9" style="1744" customWidth="1"/>
    <col min="299" max="299" width="7.875" style="1744"/>
    <col min="300" max="300" width="9" style="1744" customWidth="1"/>
    <col min="301" max="531" width="7.875" style="1744"/>
    <col min="532" max="532" width="5.75" style="1744" customWidth="1"/>
    <col min="533" max="533" width="34.375" style="1744" customWidth="1"/>
    <col min="534" max="534" width="11" style="1744" customWidth="1"/>
    <col min="535" max="535" width="9.5" style="1744" customWidth="1"/>
    <col min="536" max="536" width="9.375" style="1744" customWidth="1"/>
    <col min="537" max="537" width="9.75" style="1744" customWidth="1"/>
    <col min="538" max="538" width="8.75" style="1744" customWidth="1"/>
    <col min="539" max="540" width="8.625" style="1744" customWidth="1"/>
    <col min="541" max="541" width="8.875" style="1744" customWidth="1"/>
    <col min="542" max="542" width="9.875" style="1744" customWidth="1"/>
    <col min="543" max="543" width="8.625" style="1744" customWidth="1"/>
    <col min="544" max="545" width="8.75" style="1744" customWidth="1"/>
    <col min="546" max="546" width="8.125" style="1744" customWidth="1"/>
    <col min="547" max="547" width="7.125" style="1744" customWidth="1"/>
    <col min="548" max="548" width="6.625" style="1744" customWidth="1"/>
    <col min="549" max="549" width="8.5" style="1744" customWidth="1"/>
    <col min="550" max="550" width="8.625" style="1744" customWidth="1"/>
    <col min="551" max="551" width="21.375" style="1744" customWidth="1"/>
    <col min="552" max="552" width="36.5" style="1744" customWidth="1"/>
    <col min="553" max="553" width="8" style="1744" customWidth="1"/>
    <col min="554" max="554" width="9" style="1744" customWidth="1"/>
    <col min="555" max="555" width="7.875" style="1744"/>
    <col min="556" max="556" width="9" style="1744" customWidth="1"/>
    <col min="557" max="787" width="7.875" style="1744"/>
    <col min="788" max="788" width="5.75" style="1744" customWidth="1"/>
    <col min="789" max="789" width="34.375" style="1744" customWidth="1"/>
    <col min="790" max="790" width="11" style="1744" customWidth="1"/>
    <col min="791" max="791" width="9.5" style="1744" customWidth="1"/>
    <col min="792" max="792" width="9.375" style="1744" customWidth="1"/>
    <col min="793" max="793" width="9.75" style="1744" customWidth="1"/>
    <col min="794" max="794" width="8.75" style="1744" customWidth="1"/>
    <col min="795" max="796" width="8.625" style="1744" customWidth="1"/>
    <col min="797" max="797" width="8.875" style="1744" customWidth="1"/>
    <col min="798" max="798" width="9.875" style="1744" customWidth="1"/>
    <col min="799" max="799" width="8.625" style="1744" customWidth="1"/>
    <col min="800" max="801" width="8.75" style="1744" customWidth="1"/>
    <col min="802" max="802" width="8.125" style="1744" customWidth="1"/>
    <col min="803" max="803" width="7.125" style="1744" customWidth="1"/>
    <col min="804" max="804" width="6.625" style="1744" customWidth="1"/>
    <col min="805" max="805" width="8.5" style="1744" customWidth="1"/>
    <col min="806" max="806" width="8.625" style="1744" customWidth="1"/>
    <col min="807" max="807" width="21.375" style="1744" customWidth="1"/>
    <col min="808" max="808" width="36.5" style="1744" customWidth="1"/>
    <col min="809" max="809" width="8" style="1744" customWidth="1"/>
    <col min="810" max="810" width="9" style="1744" customWidth="1"/>
    <col min="811" max="811" width="7.875" style="1744"/>
    <col min="812" max="812" width="9" style="1744" customWidth="1"/>
    <col min="813" max="1043" width="7.875" style="1744"/>
    <col min="1044" max="1044" width="5.75" style="1744" customWidth="1"/>
    <col min="1045" max="1045" width="34.375" style="1744" customWidth="1"/>
    <col min="1046" max="1046" width="11" style="1744" customWidth="1"/>
    <col min="1047" max="1047" width="9.5" style="1744" customWidth="1"/>
    <col min="1048" max="1048" width="9.375" style="1744" customWidth="1"/>
    <col min="1049" max="1049" width="9.75" style="1744" customWidth="1"/>
    <col min="1050" max="1050" width="8.75" style="1744" customWidth="1"/>
    <col min="1051" max="1052" width="8.625" style="1744" customWidth="1"/>
    <col min="1053" max="1053" width="8.875" style="1744" customWidth="1"/>
    <col min="1054" max="1054" width="9.875" style="1744" customWidth="1"/>
    <col min="1055" max="1055" width="8.625" style="1744" customWidth="1"/>
    <col min="1056" max="1057" width="8.75" style="1744" customWidth="1"/>
    <col min="1058" max="1058" width="8.125" style="1744" customWidth="1"/>
    <col min="1059" max="1059" width="7.125" style="1744" customWidth="1"/>
    <col min="1060" max="1060" width="6.625" style="1744" customWidth="1"/>
    <col min="1061" max="1061" width="8.5" style="1744" customWidth="1"/>
    <col min="1062" max="1062" width="8.625" style="1744" customWidth="1"/>
    <col min="1063" max="1063" width="21.375" style="1744" customWidth="1"/>
    <col min="1064" max="1064" width="36.5" style="1744" customWidth="1"/>
    <col min="1065" max="1065" width="8" style="1744" customWidth="1"/>
    <col min="1066" max="1066" width="9" style="1744" customWidth="1"/>
    <col min="1067" max="1067" width="7.875" style="1744"/>
    <col min="1068" max="1068" width="9" style="1744" customWidth="1"/>
    <col min="1069" max="1299" width="7.875" style="1744"/>
    <col min="1300" max="1300" width="5.75" style="1744" customWidth="1"/>
    <col min="1301" max="1301" width="34.375" style="1744" customWidth="1"/>
    <col min="1302" max="1302" width="11" style="1744" customWidth="1"/>
    <col min="1303" max="1303" width="9.5" style="1744" customWidth="1"/>
    <col min="1304" max="1304" width="9.375" style="1744" customWidth="1"/>
    <col min="1305" max="1305" width="9.75" style="1744" customWidth="1"/>
    <col min="1306" max="1306" width="8.75" style="1744" customWidth="1"/>
    <col min="1307" max="1308" width="8.625" style="1744" customWidth="1"/>
    <col min="1309" max="1309" width="8.875" style="1744" customWidth="1"/>
    <col min="1310" max="1310" width="9.875" style="1744" customWidth="1"/>
    <col min="1311" max="1311" width="8.625" style="1744" customWidth="1"/>
    <col min="1312" max="1313" width="8.75" style="1744" customWidth="1"/>
    <col min="1314" max="1314" width="8.125" style="1744" customWidth="1"/>
    <col min="1315" max="1315" width="7.125" style="1744" customWidth="1"/>
    <col min="1316" max="1316" width="6.625" style="1744" customWidth="1"/>
    <col min="1317" max="1317" width="8.5" style="1744" customWidth="1"/>
    <col min="1318" max="1318" width="8.625" style="1744" customWidth="1"/>
    <col min="1319" max="1319" width="21.375" style="1744" customWidth="1"/>
    <col min="1320" max="1320" width="36.5" style="1744" customWidth="1"/>
    <col min="1321" max="1321" width="8" style="1744" customWidth="1"/>
    <col min="1322" max="1322" width="9" style="1744" customWidth="1"/>
    <col min="1323" max="1323" width="7.875" style="1744"/>
    <col min="1324" max="1324" width="9" style="1744" customWidth="1"/>
    <col min="1325" max="1555" width="7.875" style="1744"/>
    <col min="1556" max="1556" width="5.75" style="1744" customWidth="1"/>
    <col min="1557" max="1557" width="34.375" style="1744" customWidth="1"/>
    <col min="1558" max="1558" width="11" style="1744" customWidth="1"/>
    <col min="1559" max="1559" width="9.5" style="1744" customWidth="1"/>
    <col min="1560" max="1560" width="9.375" style="1744" customWidth="1"/>
    <col min="1561" max="1561" width="9.75" style="1744" customWidth="1"/>
    <col min="1562" max="1562" width="8.75" style="1744" customWidth="1"/>
    <col min="1563" max="1564" width="8.625" style="1744" customWidth="1"/>
    <col min="1565" max="1565" width="8.875" style="1744" customWidth="1"/>
    <col min="1566" max="1566" width="9.875" style="1744" customWidth="1"/>
    <col min="1567" max="1567" width="8.625" style="1744" customWidth="1"/>
    <col min="1568" max="1569" width="8.75" style="1744" customWidth="1"/>
    <col min="1570" max="1570" width="8.125" style="1744" customWidth="1"/>
    <col min="1571" max="1571" width="7.125" style="1744" customWidth="1"/>
    <col min="1572" max="1572" width="6.625" style="1744" customWidth="1"/>
    <col min="1573" max="1573" width="8.5" style="1744" customWidth="1"/>
    <col min="1574" max="1574" width="8.625" style="1744" customWidth="1"/>
    <col min="1575" max="1575" width="21.375" style="1744" customWidth="1"/>
    <col min="1576" max="1576" width="36.5" style="1744" customWidth="1"/>
    <col min="1577" max="1577" width="8" style="1744" customWidth="1"/>
    <col min="1578" max="1578" width="9" style="1744" customWidth="1"/>
    <col min="1579" max="1579" width="7.875" style="1744"/>
    <col min="1580" max="1580" width="9" style="1744" customWidth="1"/>
    <col min="1581" max="1811" width="7.875" style="1744"/>
    <col min="1812" max="1812" width="5.75" style="1744" customWidth="1"/>
    <col min="1813" max="1813" width="34.375" style="1744" customWidth="1"/>
    <col min="1814" max="1814" width="11" style="1744" customWidth="1"/>
    <col min="1815" max="1815" width="9.5" style="1744" customWidth="1"/>
    <col min="1816" max="1816" width="9.375" style="1744" customWidth="1"/>
    <col min="1817" max="1817" width="9.75" style="1744" customWidth="1"/>
    <col min="1818" max="1818" width="8.75" style="1744" customWidth="1"/>
    <col min="1819" max="1820" width="8.625" style="1744" customWidth="1"/>
    <col min="1821" max="1821" width="8.875" style="1744" customWidth="1"/>
    <col min="1822" max="1822" width="9.875" style="1744" customWidth="1"/>
    <col min="1823" max="1823" width="8.625" style="1744" customWidth="1"/>
    <col min="1824" max="1825" width="8.75" style="1744" customWidth="1"/>
    <col min="1826" max="1826" width="8.125" style="1744" customWidth="1"/>
    <col min="1827" max="1827" width="7.125" style="1744" customWidth="1"/>
    <col min="1828" max="1828" width="6.625" style="1744" customWidth="1"/>
    <col min="1829" max="1829" width="8.5" style="1744" customWidth="1"/>
    <col min="1830" max="1830" width="8.625" style="1744" customWidth="1"/>
    <col min="1831" max="1831" width="21.375" style="1744" customWidth="1"/>
    <col min="1832" max="1832" width="36.5" style="1744" customWidth="1"/>
    <col min="1833" max="1833" width="8" style="1744" customWidth="1"/>
    <col min="1834" max="1834" width="9" style="1744" customWidth="1"/>
    <col min="1835" max="1835" width="7.875" style="1744"/>
    <col min="1836" max="1836" width="9" style="1744" customWidth="1"/>
    <col min="1837" max="2067" width="7.875" style="1744"/>
    <col min="2068" max="2068" width="5.75" style="1744" customWidth="1"/>
    <col min="2069" max="2069" width="34.375" style="1744" customWidth="1"/>
    <col min="2070" max="2070" width="11" style="1744" customWidth="1"/>
    <col min="2071" max="2071" width="9.5" style="1744" customWidth="1"/>
    <col min="2072" max="2072" width="9.375" style="1744" customWidth="1"/>
    <col min="2073" max="2073" width="9.75" style="1744" customWidth="1"/>
    <col min="2074" max="2074" width="8.75" style="1744" customWidth="1"/>
    <col min="2075" max="2076" width="8.625" style="1744" customWidth="1"/>
    <col min="2077" max="2077" width="8.875" style="1744" customWidth="1"/>
    <col min="2078" max="2078" width="9.875" style="1744" customWidth="1"/>
    <col min="2079" max="2079" width="8.625" style="1744" customWidth="1"/>
    <col min="2080" max="2081" width="8.75" style="1744" customWidth="1"/>
    <col min="2082" max="2082" width="8.125" style="1744" customWidth="1"/>
    <col min="2083" max="2083" width="7.125" style="1744" customWidth="1"/>
    <col min="2084" max="2084" width="6.625" style="1744" customWidth="1"/>
    <col min="2085" max="2085" width="8.5" style="1744" customWidth="1"/>
    <col min="2086" max="2086" width="8.625" style="1744" customWidth="1"/>
    <col min="2087" max="2087" width="21.375" style="1744" customWidth="1"/>
    <col min="2088" max="2088" width="36.5" style="1744" customWidth="1"/>
    <col min="2089" max="2089" width="8" style="1744" customWidth="1"/>
    <col min="2090" max="2090" width="9" style="1744" customWidth="1"/>
    <col min="2091" max="2091" width="7.875" style="1744"/>
    <col min="2092" max="2092" width="9" style="1744" customWidth="1"/>
    <col min="2093" max="2323" width="7.875" style="1744"/>
    <col min="2324" max="2324" width="5.75" style="1744" customWidth="1"/>
    <col min="2325" max="2325" width="34.375" style="1744" customWidth="1"/>
    <col min="2326" max="2326" width="11" style="1744" customWidth="1"/>
    <col min="2327" max="2327" width="9.5" style="1744" customWidth="1"/>
    <col min="2328" max="2328" width="9.375" style="1744" customWidth="1"/>
    <col min="2329" max="2329" width="9.75" style="1744" customWidth="1"/>
    <col min="2330" max="2330" width="8.75" style="1744" customWidth="1"/>
    <col min="2331" max="2332" width="8.625" style="1744" customWidth="1"/>
    <col min="2333" max="2333" width="8.875" style="1744" customWidth="1"/>
    <col min="2334" max="2334" width="9.875" style="1744" customWidth="1"/>
    <col min="2335" max="2335" width="8.625" style="1744" customWidth="1"/>
    <col min="2336" max="2337" width="8.75" style="1744" customWidth="1"/>
    <col min="2338" max="2338" width="8.125" style="1744" customWidth="1"/>
    <col min="2339" max="2339" width="7.125" style="1744" customWidth="1"/>
    <col min="2340" max="2340" width="6.625" style="1744" customWidth="1"/>
    <col min="2341" max="2341" width="8.5" style="1744" customWidth="1"/>
    <col min="2342" max="2342" width="8.625" style="1744" customWidth="1"/>
    <col min="2343" max="2343" width="21.375" style="1744" customWidth="1"/>
    <col min="2344" max="2344" width="36.5" style="1744" customWidth="1"/>
    <col min="2345" max="2345" width="8" style="1744" customWidth="1"/>
    <col min="2346" max="2346" width="9" style="1744" customWidth="1"/>
    <col min="2347" max="2347" width="7.875" style="1744"/>
    <col min="2348" max="2348" width="9" style="1744" customWidth="1"/>
    <col min="2349" max="2579" width="7.875" style="1744"/>
    <col min="2580" max="2580" width="5.75" style="1744" customWidth="1"/>
    <col min="2581" max="2581" width="34.375" style="1744" customWidth="1"/>
    <col min="2582" max="2582" width="11" style="1744" customWidth="1"/>
    <col min="2583" max="2583" width="9.5" style="1744" customWidth="1"/>
    <col min="2584" max="2584" width="9.375" style="1744" customWidth="1"/>
    <col min="2585" max="2585" width="9.75" style="1744" customWidth="1"/>
    <col min="2586" max="2586" width="8.75" style="1744" customWidth="1"/>
    <col min="2587" max="2588" width="8.625" style="1744" customWidth="1"/>
    <col min="2589" max="2589" width="8.875" style="1744" customWidth="1"/>
    <col min="2590" max="2590" width="9.875" style="1744" customWidth="1"/>
    <col min="2591" max="2591" width="8.625" style="1744" customWidth="1"/>
    <col min="2592" max="2593" width="8.75" style="1744" customWidth="1"/>
    <col min="2594" max="2594" width="8.125" style="1744" customWidth="1"/>
    <col min="2595" max="2595" width="7.125" style="1744" customWidth="1"/>
    <col min="2596" max="2596" width="6.625" style="1744" customWidth="1"/>
    <col min="2597" max="2597" width="8.5" style="1744" customWidth="1"/>
    <col min="2598" max="2598" width="8.625" style="1744" customWidth="1"/>
    <col min="2599" max="2599" width="21.375" style="1744" customWidth="1"/>
    <col min="2600" max="2600" width="36.5" style="1744" customWidth="1"/>
    <col min="2601" max="2601" width="8" style="1744" customWidth="1"/>
    <col min="2602" max="2602" width="9" style="1744" customWidth="1"/>
    <col min="2603" max="2603" width="7.875" style="1744"/>
    <col min="2604" max="2604" width="9" style="1744" customWidth="1"/>
    <col min="2605" max="2835" width="7.875" style="1744"/>
    <col min="2836" max="2836" width="5.75" style="1744" customWidth="1"/>
    <col min="2837" max="2837" width="34.375" style="1744" customWidth="1"/>
    <col min="2838" max="2838" width="11" style="1744" customWidth="1"/>
    <col min="2839" max="2839" width="9.5" style="1744" customWidth="1"/>
    <col min="2840" max="2840" width="9.375" style="1744" customWidth="1"/>
    <col min="2841" max="2841" width="9.75" style="1744" customWidth="1"/>
    <col min="2842" max="2842" width="8.75" style="1744" customWidth="1"/>
    <col min="2843" max="2844" width="8.625" style="1744" customWidth="1"/>
    <col min="2845" max="2845" width="8.875" style="1744" customWidth="1"/>
    <col min="2846" max="2846" width="9.875" style="1744" customWidth="1"/>
    <col min="2847" max="2847" width="8.625" style="1744" customWidth="1"/>
    <col min="2848" max="2849" width="8.75" style="1744" customWidth="1"/>
    <col min="2850" max="2850" width="8.125" style="1744" customWidth="1"/>
    <col min="2851" max="2851" width="7.125" style="1744" customWidth="1"/>
    <col min="2852" max="2852" width="6.625" style="1744" customWidth="1"/>
    <col min="2853" max="2853" width="8.5" style="1744" customWidth="1"/>
    <col min="2854" max="2854" width="8.625" style="1744" customWidth="1"/>
    <col min="2855" max="2855" width="21.375" style="1744" customWidth="1"/>
    <col min="2856" max="2856" width="36.5" style="1744" customWidth="1"/>
    <col min="2857" max="2857" width="8" style="1744" customWidth="1"/>
    <col min="2858" max="2858" width="9" style="1744" customWidth="1"/>
    <col min="2859" max="2859" width="7.875" style="1744"/>
    <col min="2860" max="2860" width="9" style="1744" customWidth="1"/>
    <col min="2861" max="3091" width="7.875" style="1744"/>
    <col min="3092" max="3092" width="5.75" style="1744" customWidth="1"/>
    <col min="3093" max="3093" width="34.375" style="1744" customWidth="1"/>
    <col min="3094" max="3094" width="11" style="1744" customWidth="1"/>
    <col min="3095" max="3095" width="9.5" style="1744" customWidth="1"/>
    <col min="3096" max="3096" width="9.375" style="1744" customWidth="1"/>
    <col min="3097" max="3097" width="9.75" style="1744" customWidth="1"/>
    <col min="3098" max="3098" width="8.75" style="1744" customWidth="1"/>
    <col min="3099" max="3100" width="8.625" style="1744" customWidth="1"/>
    <col min="3101" max="3101" width="8.875" style="1744" customWidth="1"/>
    <col min="3102" max="3102" width="9.875" style="1744" customWidth="1"/>
    <col min="3103" max="3103" width="8.625" style="1744" customWidth="1"/>
    <col min="3104" max="3105" width="8.75" style="1744" customWidth="1"/>
    <col min="3106" max="3106" width="8.125" style="1744" customWidth="1"/>
    <col min="3107" max="3107" width="7.125" style="1744" customWidth="1"/>
    <col min="3108" max="3108" width="6.625" style="1744" customWidth="1"/>
    <col min="3109" max="3109" width="8.5" style="1744" customWidth="1"/>
    <col min="3110" max="3110" width="8.625" style="1744" customWidth="1"/>
    <col min="3111" max="3111" width="21.375" style="1744" customWidth="1"/>
    <col min="3112" max="3112" width="36.5" style="1744" customWidth="1"/>
    <col min="3113" max="3113" width="8" style="1744" customWidth="1"/>
    <col min="3114" max="3114" width="9" style="1744" customWidth="1"/>
    <col min="3115" max="3115" width="7.875" style="1744"/>
    <col min="3116" max="3116" width="9" style="1744" customWidth="1"/>
    <col min="3117" max="3347" width="7.875" style="1744"/>
    <col min="3348" max="3348" width="5.75" style="1744" customWidth="1"/>
    <col min="3349" max="3349" width="34.375" style="1744" customWidth="1"/>
    <col min="3350" max="3350" width="11" style="1744" customWidth="1"/>
    <col min="3351" max="3351" width="9.5" style="1744" customWidth="1"/>
    <col min="3352" max="3352" width="9.375" style="1744" customWidth="1"/>
    <col min="3353" max="3353" width="9.75" style="1744" customWidth="1"/>
    <col min="3354" max="3354" width="8.75" style="1744" customWidth="1"/>
    <col min="3355" max="3356" width="8.625" style="1744" customWidth="1"/>
    <col min="3357" max="3357" width="8.875" style="1744" customWidth="1"/>
    <col min="3358" max="3358" width="9.875" style="1744" customWidth="1"/>
    <col min="3359" max="3359" width="8.625" style="1744" customWidth="1"/>
    <col min="3360" max="3361" width="8.75" style="1744" customWidth="1"/>
    <col min="3362" max="3362" width="8.125" style="1744" customWidth="1"/>
    <col min="3363" max="3363" width="7.125" style="1744" customWidth="1"/>
    <col min="3364" max="3364" width="6.625" style="1744" customWidth="1"/>
    <col min="3365" max="3365" width="8.5" style="1744" customWidth="1"/>
    <col min="3366" max="3366" width="8.625" style="1744" customWidth="1"/>
    <col min="3367" max="3367" width="21.375" style="1744" customWidth="1"/>
    <col min="3368" max="3368" width="36.5" style="1744" customWidth="1"/>
    <col min="3369" max="3369" width="8" style="1744" customWidth="1"/>
    <col min="3370" max="3370" width="9" style="1744" customWidth="1"/>
    <col min="3371" max="3371" width="7.875" style="1744"/>
    <col min="3372" max="3372" width="9" style="1744" customWidth="1"/>
    <col min="3373" max="3603" width="7.875" style="1744"/>
    <col min="3604" max="3604" width="5.75" style="1744" customWidth="1"/>
    <col min="3605" max="3605" width="34.375" style="1744" customWidth="1"/>
    <col min="3606" max="3606" width="11" style="1744" customWidth="1"/>
    <col min="3607" max="3607" width="9.5" style="1744" customWidth="1"/>
    <col min="3608" max="3608" width="9.375" style="1744" customWidth="1"/>
    <col min="3609" max="3609" width="9.75" style="1744" customWidth="1"/>
    <col min="3610" max="3610" width="8.75" style="1744" customWidth="1"/>
    <col min="3611" max="3612" width="8.625" style="1744" customWidth="1"/>
    <col min="3613" max="3613" width="8.875" style="1744" customWidth="1"/>
    <col min="3614" max="3614" width="9.875" style="1744" customWidth="1"/>
    <col min="3615" max="3615" width="8.625" style="1744" customWidth="1"/>
    <col min="3616" max="3617" width="8.75" style="1744" customWidth="1"/>
    <col min="3618" max="3618" width="8.125" style="1744" customWidth="1"/>
    <col min="3619" max="3619" width="7.125" style="1744" customWidth="1"/>
    <col min="3620" max="3620" width="6.625" style="1744" customWidth="1"/>
    <col min="3621" max="3621" width="8.5" style="1744" customWidth="1"/>
    <col min="3622" max="3622" width="8.625" style="1744" customWidth="1"/>
    <col min="3623" max="3623" width="21.375" style="1744" customWidth="1"/>
    <col min="3624" max="3624" width="36.5" style="1744" customWidth="1"/>
    <col min="3625" max="3625" width="8" style="1744" customWidth="1"/>
    <col min="3626" max="3626" width="9" style="1744" customWidth="1"/>
    <col min="3627" max="3627" width="7.875" style="1744"/>
    <col min="3628" max="3628" width="9" style="1744" customWidth="1"/>
    <col min="3629" max="3859" width="7.875" style="1744"/>
    <col min="3860" max="3860" width="5.75" style="1744" customWidth="1"/>
    <col min="3861" max="3861" width="34.375" style="1744" customWidth="1"/>
    <col min="3862" max="3862" width="11" style="1744" customWidth="1"/>
    <col min="3863" max="3863" width="9.5" style="1744" customWidth="1"/>
    <col min="3864" max="3864" width="9.375" style="1744" customWidth="1"/>
    <col min="3865" max="3865" width="9.75" style="1744" customWidth="1"/>
    <col min="3866" max="3866" width="8.75" style="1744" customWidth="1"/>
    <col min="3867" max="3868" width="8.625" style="1744" customWidth="1"/>
    <col min="3869" max="3869" width="8.875" style="1744" customWidth="1"/>
    <col min="3870" max="3870" width="9.875" style="1744" customWidth="1"/>
    <col min="3871" max="3871" width="8.625" style="1744" customWidth="1"/>
    <col min="3872" max="3873" width="8.75" style="1744" customWidth="1"/>
    <col min="3874" max="3874" width="8.125" style="1744" customWidth="1"/>
    <col min="3875" max="3875" width="7.125" style="1744" customWidth="1"/>
    <col min="3876" max="3876" width="6.625" style="1744" customWidth="1"/>
    <col min="3877" max="3877" width="8.5" style="1744" customWidth="1"/>
    <col min="3878" max="3878" width="8.625" style="1744" customWidth="1"/>
    <col min="3879" max="3879" width="21.375" style="1744" customWidth="1"/>
    <col min="3880" max="3880" width="36.5" style="1744" customWidth="1"/>
    <col min="3881" max="3881" width="8" style="1744" customWidth="1"/>
    <col min="3882" max="3882" width="9" style="1744" customWidth="1"/>
    <col min="3883" max="3883" width="7.875" style="1744"/>
    <col min="3884" max="3884" width="9" style="1744" customWidth="1"/>
    <col min="3885" max="4115" width="7.875" style="1744"/>
    <col min="4116" max="4116" width="5.75" style="1744" customWidth="1"/>
    <col min="4117" max="4117" width="34.375" style="1744" customWidth="1"/>
    <col min="4118" max="4118" width="11" style="1744" customWidth="1"/>
    <col min="4119" max="4119" width="9.5" style="1744" customWidth="1"/>
    <col min="4120" max="4120" width="9.375" style="1744" customWidth="1"/>
    <col min="4121" max="4121" width="9.75" style="1744" customWidth="1"/>
    <col min="4122" max="4122" width="8.75" style="1744" customWidth="1"/>
    <col min="4123" max="4124" width="8.625" style="1744" customWidth="1"/>
    <col min="4125" max="4125" width="8.875" style="1744" customWidth="1"/>
    <col min="4126" max="4126" width="9.875" style="1744" customWidth="1"/>
    <col min="4127" max="4127" width="8.625" style="1744" customWidth="1"/>
    <col min="4128" max="4129" width="8.75" style="1744" customWidth="1"/>
    <col min="4130" max="4130" width="8.125" style="1744" customWidth="1"/>
    <col min="4131" max="4131" width="7.125" style="1744" customWidth="1"/>
    <col min="4132" max="4132" width="6.625" style="1744" customWidth="1"/>
    <col min="4133" max="4133" width="8.5" style="1744" customWidth="1"/>
    <col min="4134" max="4134" width="8.625" style="1744" customWidth="1"/>
    <col min="4135" max="4135" width="21.375" style="1744" customWidth="1"/>
    <col min="4136" max="4136" width="36.5" style="1744" customWidth="1"/>
    <col min="4137" max="4137" width="8" style="1744" customWidth="1"/>
    <col min="4138" max="4138" width="9" style="1744" customWidth="1"/>
    <col min="4139" max="4139" width="7.875" style="1744"/>
    <col min="4140" max="4140" width="9" style="1744" customWidth="1"/>
    <col min="4141" max="4371" width="7.875" style="1744"/>
    <col min="4372" max="4372" width="5.75" style="1744" customWidth="1"/>
    <col min="4373" max="4373" width="34.375" style="1744" customWidth="1"/>
    <col min="4374" max="4374" width="11" style="1744" customWidth="1"/>
    <col min="4375" max="4375" width="9.5" style="1744" customWidth="1"/>
    <col min="4376" max="4376" width="9.375" style="1744" customWidth="1"/>
    <col min="4377" max="4377" width="9.75" style="1744" customWidth="1"/>
    <col min="4378" max="4378" width="8.75" style="1744" customWidth="1"/>
    <col min="4379" max="4380" width="8.625" style="1744" customWidth="1"/>
    <col min="4381" max="4381" width="8.875" style="1744" customWidth="1"/>
    <col min="4382" max="4382" width="9.875" style="1744" customWidth="1"/>
    <col min="4383" max="4383" width="8.625" style="1744" customWidth="1"/>
    <col min="4384" max="4385" width="8.75" style="1744" customWidth="1"/>
    <col min="4386" max="4386" width="8.125" style="1744" customWidth="1"/>
    <col min="4387" max="4387" width="7.125" style="1744" customWidth="1"/>
    <col min="4388" max="4388" width="6.625" style="1744" customWidth="1"/>
    <col min="4389" max="4389" width="8.5" style="1744" customWidth="1"/>
    <col min="4390" max="4390" width="8.625" style="1744" customWidth="1"/>
    <col min="4391" max="4391" width="21.375" style="1744" customWidth="1"/>
    <col min="4392" max="4392" width="36.5" style="1744" customWidth="1"/>
    <col min="4393" max="4393" width="8" style="1744" customWidth="1"/>
    <col min="4394" max="4394" width="9" style="1744" customWidth="1"/>
    <col min="4395" max="4395" width="7.875" style="1744"/>
    <col min="4396" max="4396" width="9" style="1744" customWidth="1"/>
    <col min="4397" max="4627" width="7.875" style="1744"/>
    <col min="4628" max="4628" width="5.75" style="1744" customWidth="1"/>
    <col min="4629" max="4629" width="34.375" style="1744" customWidth="1"/>
    <col min="4630" max="4630" width="11" style="1744" customWidth="1"/>
    <col min="4631" max="4631" width="9.5" style="1744" customWidth="1"/>
    <col min="4632" max="4632" width="9.375" style="1744" customWidth="1"/>
    <col min="4633" max="4633" width="9.75" style="1744" customWidth="1"/>
    <col min="4634" max="4634" width="8.75" style="1744" customWidth="1"/>
    <col min="4635" max="4636" width="8.625" style="1744" customWidth="1"/>
    <col min="4637" max="4637" width="8.875" style="1744" customWidth="1"/>
    <col min="4638" max="4638" width="9.875" style="1744" customWidth="1"/>
    <col min="4639" max="4639" width="8.625" style="1744" customWidth="1"/>
    <col min="4640" max="4641" width="8.75" style="1744" customWidth="1"/>
    <col min="4642" max="4642" width="8.125" style="1744" customWidth="1"/>
    <col min="4643" max="4643" width="7.125" style="1744" customWidth="1"/>
    <col min="4644" max="4644" width="6.625" style="1744" customWidth="1"/>
    <col min="4645" max="4645" width="8.5" style="1744" customWidth="1"/>
    <col min="4646" max="4646" width="8.625" style="1744" customWidth="1"/>
    <col min="4647" max="4647" width="21.375" style="1744" customWidth="1"/>
    <col min="4648" max="4648" width="36.5" style="1744" customWidth="1"/>
    <col min="4649" max="4649" width="8" style="1744" customWidth="1"/>
    <col min="4650" max="4650" width="9" style="1744" customWidth="1"/>
    <col min="4651" max="4651" width="7.875" style="1744"/>
    <col min="4652" max="4652" width="9" style="1744" customWidth="1"/>
    <col min="4653" max="4883" width="7.875" style="1744"/>
    <col min="4884" max="4884" width="5.75" style="1744" customWidth="1"/>
    <col min="4885" max="4885" width="34.375" style="1744" customWidth="1"/>
    <col min="4886" max="4886" width="11" style="1744" customWidth="1"/>
    <col min="4887" max="4887" width="9.5" style="1744" customWidth="1"/>
    <col min="4888" max="4888" width="9.375" style="1744" customWidth="1"/>
    <col min="4889" max="4889" width="9.75" style="1744" customWidth="1"/>
    <col min="4890" max="4890" width="8.75" style="1744" customWidth="1"/>
    <col min="4891" max="4892" width="8.625" style="1744" customWidth="1"/>
    <col min="4893" max="4893" width="8.875" style="1744" customWidth="1"/>
    <col min="4894" max="4894" width="9.875" style="1744" customWidth="1"/>
    <col min="4895" max="4895" width="8.625" style="1744" customWidth="1"/>
    <col min="4896" max="4897" width="8.75" style="1744" customWidth="1"/>
    <col min="4898" max="4898" width="8.125" style="1744" customWidth="1"/>
    <col min="4899" max="4899" width="7.125" style="1744" customWidth="1"/>
    <col min="4900" max="4900" width="6.625" style="1744" customWidth="1"/>
    <col min="4901" max="4901" width="8.5" style="1744" customWidth="1"/>
    <col min="4902" max="4902" width="8.625" style="1744" customWidth="1"/>
    <col min="4903" max="4903" width="21.375" style="1744" customWidth="1"/>
    <col min="4904" max="4904" width="36.5" style="1744" customWidth="1"/>
    <col min="4905" max="4905" width="8" style="1744" customWidth="1"/>
    <col min="4906" max="4906" width="9" style="1744" customWidth="1"/>
    <col min="4907" max="4907" width="7.875" style="1744"/>
    <col min="4908" max="4908" width="9" style="1744" customWidth="1"/>
    <col min="4909" max="5139" width="7.875" style="1744"/>
    <col min="5140" max="5140" width="5.75" style="1744" customWidth="1"/>
    <col min="5141" max="5141" width="34.375" style="1744" customWidth="1"/>
    <col min="5142" max="5142" width="11" style="1744" customWidth="1"/>
    <col min="5143" max="5143" width="9.5" style="1744" customWidth="1"/>
    <col min="5144" max="5144" width="9.375" style="1744" customWidth="1"/>
    <col min="5145" max="5145" width="9.75" style="1744" customWidth="1"/>
    <col min="5146" max="5146" width="8.75" style="1744" customWidth="1"/>
    <col min="5147" max="5148" width="8.625" style="1744" customWidth="1"/>
    <col min="5149" max="5149" width="8.875" style="1744" customWidth="1"/>
    <col min="5150" max="5150" width="9.875" style="1744" customWidth="1"/>
    <col min="5151" max="5151" width="8.625" style="1744" customWidth="1"/>
    <col min="5152" max="5153" width="8.75" style="1744" customWidth="1"/>
    <col min="5154" max="5154" width="8.125" style="1744" customWidth="1"/>
    <col min="5155" max="5155" width="7.125" style="1744" customWidth="1"/>
    <col min="5156" max="5156" width="6.625" style="1744" customWidth="1"/>
    <col min="5157" max="5157" width="8.5" style="1744" customWidth="1"/>
    <col min="5158" max="5158" width="8.625" style="1744" customWidth="1"/>
    <col min="5159" max="5159" width="21.375" style="1744" customWidth="1"/>
    <col min="5160" max="5160" width="36.5" style="1744" customWidth="1"/>
    <col min="5161" max="5161" width="8" style="1744" customWidth="1"/>
    <col min="5162" max="5162" width="9" style="1744" customWidth="1"/>
    <col min="5163" max="5163" width="7.875" style="1744"/>
    <col min="5164" max="5164" width="9" style="1744" customWidth="1"/>
    <col min="5165" max="5395" width="7.875" style="1744"/>
    <col min="5396" max="5396" width="5.75" style="1744" customWidth="1"/>
    <col min="5397" max="5397" width="34.375" style="1744" customWidth="1"/>
    <col min="5398" max="5398" width="11" style="1744" customWidth="1"/>
    <col min="5399" max="5399" width="9.5" style="1744" customWidth="1"/>
    <col min="5400" max="5400" width="9.375" style="1744" customWidth="1"/>
    <col min="5401" max="5401" width="9.75" style="1744" customWidth="1"/>
    <col min="5402" max="5402" width="8.75" style="1744" customWidth="1"/>
    <col min="5403" max="5404" width="8.625" style="1744" customWidth="1"/>
    <col min="5405" max="5405" width="8.875" style="1744" customWidth="1"/>
    <col min="5406" max="5406" width="9.875" style="1744" customWidth="1"/>
    <col min="5407" max="5407" width="8.625" style="1744" customWidth="1"/>
    <col min="5408" max="5409" width="8.75" style="1744" customWidth="1"/>
    <col min="5410" max="5410" width="8.125" style="1744" customWidth="1"/>
    <col min="5411" max="5411" width="7.125" style="1744" customWidth="1"/>
    <col min="5412" max="5412" width="6.625" style="1744" customWidth="1"/>
    <col min="5413" max="5413" width="8.5" style="1744" customWidth="1"/>
    <col min="5414" max="5414" width="8.625" style="1744" customWidth="1"/>
    <col min="5415" max="5415" width="21.375" style="1744" customWidth="1"/>
    <col min="5416" max="5416" width="36.5" style="1744" customWidth="1"/>
    <col min="5417" max="5417" width="8" style="1744" customWidth="1"/>
    <col min="5418" max="5418" width="9" style="1744" customWidth="1"/>
    <col min="5419" max="5419" width="7.875" style="1744"/>
    <col min="5420" max="5420" width="9" style="1744" customWidth="1"/>
    <col min="5421" max="5651" width="7.875" style="1744"/>
    <col min="5652" max="5652" width="5.75" style="1744" customWidth="1"/>
    <col min="5653" max="5653" width="34.375" style="1744" customWidth="1"/>
    <col min="5654" max="5654" width="11" style="1744" customWidth="1"/>
    <col min="5655" max="5655" width="9.5" style="1744" customWidth="1"/>
    <col min="5656" max="5656" width="9.375" style="1744" customWidth="1"/>
    <col min="5657" max="5657" width="9.75" style="1744" customWidth="1"/>
    <col min="5658" max="5658" width="8.75" style="1744" customWidth="1"/>
    <col min="5659" max="5660" width="8.625" style="1744" customWidth="1"/>
    <col min="5661" max="5661" width="8.875" style="1744" customWidth="1"/>
    <col min="5662" max="5662" width="9.875" style="1744" customWidth="1"/>
    <col min="5663" max="5663" width="8.625" style="1744" customWidth="1"/>
    <col min="5664" max="5665" width="8.75" style="1744" customWidth="1"/>
    <col min="5666" max="5666" width="8.125" style="1744" customWidth="1"/>
    <col min="5667" max="5667" width="7.125" style="1744" customWidth="1"/>
    <col min="5668" max="5668" width="6.625" style="1744" customWidth="1"/>
    <col min="5669" max="5669" width="8.5" style="1744" customWidth="1"/>
    <col min="5670" max="5670" width="8.625" style="1744" customWidth="1"/>
    <col min="5671" max="5671" width="21.375" style="1744" customWidth="1"/>
    <col min="5672" max="5672" width="36.5" style="1744" customWidth="1"/>
    <col min="5673" max="5673" width="8" style="1744" customWidth="1"/>
    <col min="5674" max="5674" width="9" style="1744" customWidth="1"/>
    <col min="5675" max="5675" width="7.875" style="1744"/>
    <col min="5676" max="5676" width="9" style="1744" customWidth="1"/>
    <col min="5677" max="5907" width="7.875" style="1744"/>
    <col min="5908" max="5908" width="5.75" style="1744" customWidth="1"/>
    <col min="5909" max="5909" width="34.375" style="1744" customWidth="1"/>
    <col min="5910" max="5910" width="11" style="1744" customWidth="1"/>
    <col min="5911" max="5911" width="9.5" style="1744" customWidth="1"/>
    <col min="5912" max="5912" width="9.375" style="1744" customWidth="1"/>
    <col min="5913" max="5913" width="9.75" style="1744" customWidth="1"/>
    <col min="5914" max="5914" width="8.75" style="1744" customWidth="1"/>
    <col min="5915" max="5916" width="8.625" style="1744" customWidth="1"/>
    <col min="5917" max="5917" width="8.875" style="1744" customWidth="1"/>
    <col min="5918" max="5918" width="9.875" style="1744" customWidth="1"/>
    <col min="5919" max="5919" width="8.625" style="1744" customWidth="1"/>
    <col min="5920" max="5921" width="8.75" style="1744" customWidth="1"/>
    <col min="5922" max="5922" width="8.125" style="1744" customWidth="1"/>
    <col min="5923" max="5923" width="7.125" style="1744" customWidth="1"/>
    <col min="5924" max="5924" width="6.625" style="1744" customWidth="1"/>
    <col min="5925" max="5925" width="8.5" style="1744" customWidth="1"/>
    <col min="5926" max="5926" width="8.625" style="1744" customWidth="1"/>
    <col min="5927" max="5927" width="21.375" style="1744" customWidth="1"/>
    <col min="5928" max="5928" width="36.5" style="1744" customWidth="1"/>
    <col min="5929" max="5929" width="8" style="1744" customWidth="1"/>
    <col min="5930" max="5930" width="9" style="1744" customWidth="1"/>
    <col min="5931" max="5931" width="7.875" style="1744"/>
    <col min="5932" max="5932" width="9" style="1744" customWidth="1"/>
    <col min="5933" max="6163" width="7.875" style="1744"/>
    <col min="6164" max="6164" width="5.75" style="1744" customWidth="1"/>
    <col min="6165" max="6165" width="34.375" style="1744" customWidth="1"/>
    <col min="6166" max="6166" width="11" style="1744" customWidth="1"/>
    <col min="6167" max="6167" width="9.5" style="1744" customWidth="1"/>
    <col min="6168" max="6168" width="9.375" style="1744" customWidth="1"/>
    <col min="6169" max="6169" width="9.75" style="1744" customWidth="1"/>
    <col min="6170" max="6170" width="8.75" style="1744" customWidth="1"/>
    <col min="6171" max="6172" width="8.625" style="1744" customWidth="1"/>
    <col min="6173" max="6173" width="8.875" style="1744" customWidth="1"/>
    <col min="6174" max="6174" width="9.875" style="1744" customWidth="1"/>
    <col min="6175" max="6175" width="8.625" style="1744" customWidth="1"/>
    <col min="6176" max="6177" width="8.75" style="1744" customWidth="1"/>
    <col min="6178" max="6178" width="8.125" style="1744" customWidth="1"/>
    <col min="6179" max="6179" width="7.125" style="1744" customWidth="1"/>
    <col min="6180" max="6180" width="6.625" style="1744" customWidth="1"/>
    <col min="6181" max="6181" width="8.5" style="1744" customWidth="1"/>
    <col min="6182" max="6182" width="8.625" style="1744" customWidth="1"/>
    <col min="6183" max="6183" width="21.375" style="1744" customWidth="1"/>
    <col min="6184" max="6184" width="36.5" style="1744" customWidth="1"/>
    <col min="6185" max="6185" width="8" style="1744" customWidth="1"/>
    <col min="6186" max="6186" width="9" style="1744" customWidth="1"/>
    <col min="6187" max="6187" width="7.875" style="1744"/>
    <col min="6188" max="6188" width="9" style="1744" customWidth="1"/>
    <col min="6189" max="6419" width="7.875" style="1744"/>
    <col min="6420" max="6420" width="5.75" style="1744" customWidth="1"/>
    <col min="6421" max="6421" width="34.375" style="1744" customWidth="1"/>
    <col min="6422" max="6422" width="11" style="1744" customWidth="1"/>
    <col min="6423" max="6423" width="9.5" style="1744" customWidth="1"/>
    <col min="6424" max="6424" width="9.375" style="1744" customWidth="1"/>
    <col min="6425" max="6425" width="9.75" style="1744" customWidth="1"/>
    <col min="6426" max="6426" width="8.75" style="1744" customWidth="1"/>
    <col min="6427" max="6428" width="8.625" style="1744" customWidth="1"/>
    <col min="6429" max="6429" width="8.875" style="1744" customWidth="1"/>
    <col min="6430" max="6430" width="9.875" style="1744" customWidth="1"/>
    <col min="6431" max="6431" width="8.625" style="1744" customWidth="1"/>
    <col min="6432" max="6433" width="8.75" style="1744" customWidth="1"/>
    <col min="6434" max="6434" width="8.125" style="1744" customWidth="1"/>
    <col min="6435" max="6435" width="7.125" style="1744" customWidth="1"/>
    <col min="6436" max="6436" width="6.625" style="1744" customWidth="1"/>
    <col min="6437" max="6437" width="8.5" style="1744" customWidth="1"/>
    <col min="6438" max="6438" width="8.625" style="1744" customWidth="1"/>
    <col min="6439" max="6439" width="21.375" style="1744" customWidth="1"/>
    <col min="6440" max="6440" width="36.5" style="1744" customWidth="1"/>
    <col min="6441" max="6441" width="8" style="1744" customWidth="1"/>
    <col min="6442" max="6442" width="9" style="1744" customWidth="1"/>
    <col min="6443" max="6443" width="7.875" style="1744"/>
    <col min="6444" max="6444" width="9" style="1744" customWidth="1"/>
    <col min="6445" max="6675" width="7.875" style="1744"/>
    <col min="6676" max="6676" width="5.75" style="1744" customWidth="1"/>
    <col min="6677" max="6677" width="34.375" style="1744" customWidth="1"/>
    <col min="6678" max="6678" width="11" style="1744" customWidth="1"/>
    <col min="6679" max="6679" width="9.5" style="1744" customWidth="1"/>
    <col min="6680" max="6680" width="9.375" style="1744" customWidth="1"/>
    <col min="6681" max="6681" width="9.75" style="1744" customWidth="1"/>
    <col min="6682" max="6682" width="8.75" style="1744" customWidth="1"/>
    <col min="6683" max="6684" width="8.625" style="1744" customWidth="1"/>
    <col min="6685" max="6685" width="8.875" style="1744" customWidth="1"/>
    <col min="6686" max="6686" width="9.875" style="1744" customWidth="1"/>
    <col min="6687" max="6687" width="8.625" style="1744" customWidth="1"/>
    <col min="6688" max="6689" width="8.75" style="1744" customWidth="1"/>
    <col min="6690" max="6690" width="8.125" style="1744" customWidth="1"/>
    <col min="6691" max="6691" width="7.125" style="1744" customWidth="1"/>
    <col min="6692" max="6692" width="6.625" style="1744" customWidth="1"/>
    <col min="6693" max="6693" width="8.5" style="1744" customWidth="1"/>
    <col min="6694" max="6694" width="8.625" style="1744" customWidth="1"/>
    <col min="6695" max="6695" width="21.375" style="1744" customWidth="1"/>
    <col min="6696" max="6696" width="36.5" style="1744" customWidth="1"/>
    <col min="6697" max="6697" width="8" style="1744" customWidth="1"/>
    <col min="6698" max="6698" width="9" style="1744" customWidth="1"/>
    <col min="6699" max="6699" width="7.875" style="1744"/>
    <col min="6700" max="6700" width="9" style="1744" customWidth="1"/>
    <col min="6701" max="6931" width="7.875" style="1744"/>
    <col min="6932" max="6932" width="5.75" style="1744" customWidth="1"/>
    <col min="6933" max="6933" width="34.375" style="1744" customWidth="1"/>
    <col min="6934" max="6934" width="11" style="1744" customWidth="1"/>
    <col min="6935" max="6935" width="9.5" style="1744" customWidth="1"/>
    <col min="6936" max="6936" width="9.375" style="1744" customWidth="1"/>
    <col min="6937" max="6937" width="9.75" style="1744" customWidth="1"/>
    <col min="6938" max="6938" width="8.75" style="1744" customWidth="1"/>
    <col min="6939" max="6940" width="8.625" style="1744" customWidth="1"/>
    <col min="6941" max="6941" width="8.875" style="1744" customWidth="1"/>
    <col min="6942" max="6942" width="9.875" style="1744" customWidth="1"/>
    <col min="6943" max="6943" width="8.625" style="1744" customWidth="1"/>
    <col min="6944" max="6945" width="8.75" style="1744" customWidth="1"/>
    <col min="6946" max="6946" width="8.125" style="1744" customWidth="1"/>
    <col min="6947" max="6947" width="7.125" style="1744" customWidth="1"/>
    <col min="6948" max="6948" width="6.625" style="1744" customWidth="1"/>
    <col min="6949" max="6949" width="8.5" style="1744" customWidth="1"/>
    <col min="6950" max="6950" width="8.625" style="1744" customWidth="1"/>
    <col min="6951" max="6951" width="21.375" style="1744" customWidth="1"/>
    <col min="6952" max="6952" width="36.5" style="1744" customWidth="1"/>
    <col min="6953" max="6953" width="8" style="1744" customWidth="1"/>
    <col min="6954" max="6954" width="9" style="1744" customWidth="1"/>
    <col min="6955" max="6955" width="7.875" style="1744"/>
    <col min="6956" max="6956" width="9" style="1744" customWidth="1"/>
    <col min="6957" max="7187" width="7.875" style="1744"/>
    <col min="7188" max="7188" width="5.75" style="1744" customWidth="1"/>
    <col min="7189" max="7189" width="34.375" style="1744" customWidth="1"/>
    <col min="7190" max="7190" width="11" style="1744" customWidth="1"/>
    <col min="7191" max="7191" width="9.5" style="1744" customWidth="1"/>
    <col min="7192" max="7192" width="9.375" style="1744" customWidth="1"/>
    <col min="7193" max="7193" width="9.75" style="1744" customWidth="1"/>
    <col min="7194" max="7194" width="8.75" style="1744" customWidth="1"/>
    <col min="7195" max="7196" width="8.625" style="1744" customWidth="1"/>
    <col min="7197" max="7197" width="8.875" style="1744" customWidth="1"/>
    <col min="7198" max="7198" width="9.875" style="1744" customWidth="1"/>
    <col min="7199" max="7199" width="8.625" style="1744" customWidth="1"/>
    <col min="7200" max="7201" width="8.75" style="1744" customWidth="1"/>
    <col min="7202" max="7202" width="8.125" style="1744" customWidth="1"/>
    <col min="7203" max="7203" width="7.125" style="1744" customWidth="1"/>
    <col min="7204" max="7204" width="6.625" style="1744" customWidth="1"/>
    <col min="7205" max="7205" width="8.5" style="1744" customWidth="1"/>
    <col min="7206" max="7206" width="8.625" style="1744" customWidth="1"/>
    <col min="7207" max="7207" width="21.375" style="1744" customWidth="1"/>
    <col min="7208" max="7208" width="36.5" style="1744" customWidth="1"/>
    <col min="7209" max="7209" width="8" style="1744" customWidth="1"/>
    <col min="7210" max="7210" width="9" style="1744" customWidth="1"/>
    <col min="7211" max="7211" width="7.875" style="1744"/>
    <col min="7212" max="7212" width="9" style="1744" customWidth="1"/>
    <col min="7213" max="7443" width="7.875" style="1744"/>
    <col min="7444" max="7444" width="5.75" style="1744" customWidth="1"/>
    <col min="7445" max="7445" width="34.375" style="1744" customWidth="1"/>
    <col min="7446" max="7446" width="11" style="1744" customWidth="1"/>
    <col min="7447" max="7447" width="9.5" style="1744" customWidth="1"/>
    <col min="7448" max="7448" width="9.375" style="1744" customWidth="1"/>
    <col min="7449" max="7449" width="9.75" style="1744" customWidth="1"/>
    <col min="7450" max="7450" width="8.75" style="1744" customWidth="1"/>
    <col min="7451" max="7452" width="8.625" style="1744" customWidth="1"/>
    <col min="7453" max="7453" width="8.875" style="1744" customWidth="1"/>
    <col min="7454" max="7454" width="9.875" style="1744" customWidth="1"/>
    <col min="7455" max="7455" width="8.625" style="1744" customWidth="1"/>
    <col min="7456" max="7457" width="8.75" style="1744" customWidth="1"/>
    <col min="7458" max="7458" width="8.125" style="1744" customWidth="1"/>
    <col min="7459" max="7459" width="7.125" style="1744" customWidth="1"/>
    <col min="7460" max="7460" width="6.625" style="1744" customWidth="1"/>
    <col min="7461" max="7461" width="8.5" style="1744" customWidth="1"/>
    <col min="7462" max="7462" width="8.625" style="1744" customWidth="1"/>
    <col min="7463" max="7463" width="21.375" style="1744" customWidth="1"/>
    <col min="7464" max="7464" width="36.5" style="1744" customWidth="1"/>
    <col min="7465" max="7465" width="8" style="1744" customWidth="1"/>
    <col min="7466" max="7466" width="9" style="1744" customWidth="1"/>
    <col min="7467" max="7467" width="7.875" style="1744"/>
    <col min="7468" max="7468" width="9" style="1744" customWidth="1"/>
    <col min="7469" max="7699" width="7.875" style="1744"/>
    <col min="7700" max="7700" width="5.75" style="1744" customWidth="1"/>
    <col min="7701" max="7701" width="34.375" style="1744" customWidth="1"/>
    <col min="7702" max="7702" width="11" style="1744" customWidth="1"/>
    <col min="7703" max="7703" width="9.5" style="1744" customWidth="1"/>
    <col min="7704" max="7704" width="9.375" style="1744" customWidth="1"/>
    <col min="7705" max="7705" width="9.75" style="1744" customWidth="1"/>
    <col min="7706" max="7706" width="8.75" style="1744" customWidth="1"/>
    <col min="7707" max="7708" width="8.625" style="1744" customWidth="1"/>
    <col min="7709" max="7709" width="8.875" style="1744" customWidth="1"/>
    <col min="7710" max="7710" width="9.875" style="1744" customWidth="1"/>
    <col min="7711" max="7711" width="8.625" style="1744" customWidth="1"/>
    <col min="7712" max="7713" width="8.75" style="1744" customWidth="1"/>
    <col min="7714" max="7714" width="8.125" style="1744" customWidth="1"/>
    <col min="7715" max="7715" width="7.125" style="1744" customWidth="1"/>
    <col min="7716" max="7716" width="6.625" style="1744" customWidth="1"/>
    <col min="7717" max="7717" width="8.5" style="1744" customWidth="1"/>
    <col min="7718" max="7718" width="8.625" style="1744" customWidth="1"/>
    <col min="7719" max="7719" width="21.375" style="1744" customWidth="1"/>
    <col min="7720" max="7720" width="36.5" style="1744" customWidth="1"/>
    <col min="7721" max="7721" width="8" style="1744" customWidth="1"/>
    <col min="7722" max="7722" width="9" style="1744" customWidth="1"/>
    <col min="7723" max="7723" width="7.875" style="1744"/>
    <col min="7724" max="7724" width="9" style="1744" customWidth="1"/>
    <col min="7725" max="7955" width="7.875" style="1744"/>
    <col min="7956" max="7956" width="5.75" style="1744" customWidth="1"/>
    <col min="7957" max="7957" width="34.375" style="1744" customWidth="1"/>
    <col min="7958" max="7958" width="11" style="1744" customWidth="1"/>
    <col min="7959" max="7959" width="9.5" style="1744" customWidth="1"/>
    <col min="7960" max="7960" width="9.375" style="1744" customWidth="1"/>
    <col min="7961" max="7961" width="9.75" style="1744" customWidth="1"/>
    <col min="7962" max="7962" width="8.75" style="1744" customWidth="1"/>
    <col min="7963" max="7964" width="8.625" style="1744" customWidth="1"/>
    <col min="7965" max="7965" width="8.875" style="1744" customWidth="1"/>
    <col min="7966" max="7966" width="9.875" style="1744" customWidth="1"/>
    <col min="7967" max="7967" width="8.625" style="1744" customWidth="1"/>
    <col min="7968" max="7969" width="8.75" style="1744" customWidth="1"/>
    <col min="7970" max="7970" width="8.125" style="1744" customWidth="1"/>
    <col min="7971" max="7971" width="7.125" style="1744" customWidth="1"/>
    <col min="7972" max="7972" width="6.625" style="1744" customWidth="1"/>
    <col min="7973" max="7973" width="8.5" style="1744" customWidth="1"/>
    <col min="7974" max="7974" width="8.625" style="1744" customWidth="1"/>
    <col min="7975" max="7975" width="21.375" style="1744" customWidth="1"/>
    <col min="7976" max="7976" width="36.5" style="1744" customWidth="1"/>
    <col min="7977" max="7977" width="8" style="1744" customWidth="1"/>
    <col min="7978" max="7978" width="9" style="1744" customWidth="1"/>
    <col min="7979" max="7979" width="7.875" style="1744"/>
    <col min="7980" max="7980" width="9" style="1744" customWidth="1"/>
    <col min="7981" max="8211" width="7.875" style="1744"/>
    <col min="8212" max="8212" width="5.75" style="1744" customWidth="1"/>
    <col min="8213" max="8213" width="34.375" style="1744" customWidth="1"/>
    <col min="8214" max="8214" width="11" style="1744" customWidth="1"/>
    <col min="8215" max="8215" width="9.5" style="1744" customWidth="1"/>
    <col min="8216" max="8216" width="9.375" style="1744" customWidth="1"/>
    <col min="8217" max="8217" width="9.75" style="1744" customWidth="1"/>
    <col min="8218" max="8218" width="8.75" style="1744" customWidth="1"/>
    <col min="8219" max="8220" width="8.625" style="1744" customWidth="1"/>
    <col min="8221" max="8221" width="8.875" style="1744" customWidth="1"/>
    <col min="8222" max="8222" width="9.875" style="1744" customWidth="1"/>
    <col min="8223" max="8223" width="8.625" style="1744" customWidth="1"/>
    <col min="8224" max="8225" width="8.75" style="1744" customWidth="1"/>
    <col min="8226" max="8226" width="8.125" style="1744" customWidth="1"/>
    <col min="8227" max="8227" width="7.125" style="1744" customWidth="1"/>
    <col min="8228" max="8228" width="6.625" style="1744" customWidth="1"/>
    <col min="8229" max="8229" width="8.5" style="1744" customWidth="1"/>
    <col min="8230" max="8230" width="8.625" style="1744" customWidth="1"/>
    <col min="8231" max="8231" width="21.375" style="1744" customWidth="1"/>
    <col min="8232" max="8232" width="36.5" style="1744" customWidth="1"/>
    <col min="8233" max="8233" width="8" style="1744" customWidth="1"/>
    <col min="8234" max="8234" width="9" style="1744" customWidth="1"/>
    <col min="8235" max="8235" width="7.875" style="1744"/>
    <col min="8236" max="8236" width="9" style="1744" customWidth="1"/>
    <col min="8237" max="8467" width="7.875" style="1744"/>
    <col min="8468" max="8468" width="5.75" style="1744" customWidth="1"/>
    <col min="8469" max="8469" width="34.375" style="1744" customWidth="1"/>
    <col min="8470" max="8470" width="11" style="1744" customWidth="1"/>
    <col min="8471" max="8471" width="9.5" style="1744" customWidth="1"/>
    <col min="8472" max="8472" width="9.375" style="1744" customWidth="1"/>
    <col min="8473" max="8473" width="9.75" style="1744" customWidth="1"/>
    <col min="8474" max="8474" width="8.75" style="1744" customWidth="1"/>
    <col min="8475" max="8476" width="8.625" style="1744" customWidth="1"/>
    <col min="8477" max="8477" width="8.875" style="1744" customWidth="1"/>
    <col min="8478" max="8478" width="9.875" style="1744" customWidth="1"/>
    <col min="8479" max="8479" width="8.625" style="1744" customWidth="1"/>
    <col min="8480" max="8481" width="8.75" style="1744" customWidth="1"/>
    <col min="8482" max="8482" width="8.125" style="1744" customWidth="1"/>
    <col min="8483" max="8483" width="7.125" style="1744" customWidth="1"/>
    <col min="8484" max="8484" width="6.625" style="1744" customWidth="1"/>
    <col min="8485" max="8485" width="8.5" style="1744" customWidth="1"/>
    <col min="8486" max="8486" width="8.625" style="1744" customWidth="1"/>
    <col min="8487" max="8487" width="21.375" style="1744" customWidth="1"/>
    <col min="8488" max="8488" width="36.5" style="1744" customWidth="1"/>
    <col min="8489" max="8489" width="8" style="1744" customWidth="1"/>
    <col min="8490" max="8490" width="9" style="1744" customWidth="1"/>
    <col min="8491" max="8491" width="7.875" style="1744"/>
    <col min="8492" max="8492" width="9" style="1744" customWidth="1"/>
    <col min="8493" max="8723" width="7.875" style="1744"/>
    <col min="8724" max="8724" width="5.75" style="1744" customWidth="1"/>
    <col min="8725" max="8725" width="34.375" style="1744" customWidth="1"/>
    <col min="8726" max="8726" width="11" style="1744" customWidth="1"/>
    <col min="8727" max="8727" width="9.5" style="1744" customWidth="1"/>
    <col min="8728" max="8728" width="9.375" style="1744" customWidth="1"/>
    <col min="8729" max="8729" width="9.75" style="1744" customWidth="1"/>
    <col min="8730" max="8730" width="8.75" style="1744" customWidth="1"/>
    <col min="8731" max="8732" width="8.625" style="1744" customWidth="1"/>
    <col min="8733" max="8733" width="8.875" style="1744" customWidth="1"/>
    <col min="8734" max="8734" width="9.875" style="1744" customWidth="1"/>
    <col min="8735" max="8735" width="8.625" style="1744" customWidth="1"/>
    <col min="8736" max="8737" width="8.75" style="1744" customWidth="1"/>
    <col min="8738" max="8738" width="8.125" style="1744" customWidth="1"/>
    <col min="8739" max="8739" width="7.125" style="1744" customWidth="1"/>
    <col min="8740" max="8740" width="6.625" style="1744" customWidth="1"/>
    <col min="8741" max="8741" width="8.5" style="1744" customWidth="1"/>
    <col min="8742" max="8742" width="8.625" style="1744" customWidth="1"/>
    <col min="8743" max="8743" width="21.375" style="1744" customWidth="1"/>
    <col min="8744" max="8744" width="36.5" style="1744" customWidth="1"/>
    <col min="8745" max="8745" width="8" style="1744" customWidth="1"/>
    <col min="8746" max="8746" width="9" style="1744" customWidth="1"/>
    <col min="8747" max="8747" width="7.875" style="1744"/>
    <col min="8748" max="8748" width="9" style="1744" customWidth="1"/>
    <col min="8749" max="8979" width="7.875" style="1744"/>
    <col min="8980" max="8980" width="5.75" style="1744" customWidth="1"/>
    <col min="8981" max="8981" width="34.375" style="1744" customWidth="1"/>
    <col min="8982" max="8982" width="11" style="1744" customWidth="1"/>
    <col min="8983" max="8983" width="9.5" style="1744" customWidth="1"/>
    <col min="8984" max="8984" width="9.375" style="1744" customWidth="1"/>
    <col min="8985" max="8985" width="9.75" style="1744" customWidth="1"/>
    <col min="8986" max="8986" width="8.75" style="1744" customWidth="1"/>
    <col min="8987" max="8988" width="8.625" style="1744" customWidth="1"/>
    <col min="8989" max="8989" width="8.875" style="1744" customWidth="1"/>
    <col min="8990" max="8990" width="9.875" style="1744" customWidth="1"/>
    <col min="8991" max="8991" width="8.625" style="1744" customWidth="1"/>
    <col min="8992" max="8993" width="8.75" style="1744" customWidth="1"/>
    <col min="8994" max="8994" width="8.125" style="1744" customWidth="1"/>
    <col min="8995" max="8995" width="7.125" style="1744" customWidth="1"/>
    <col min="8996" max="8996" width="6.625" style="1744" customWidth="1"/>
    <col min="8997" max="8997" width="8.5" style="1744" customWidth="1"/>
    <col min="8998" max="8998" width="8.625" style="1744" customWidth="1"/>
    <col min="8999" max="8999" width="21.375" style="1744" customWidth="1"/>
    <col min="9000" max="9000" width="36.5" style="1744" customWidth="1"/>
    <col min="9001" max="9001" width="8" style="1744" customWidth="1"/>
    <col min="9002" max="9002" width="9" style="1744" customWidth="1"/>
    <col min="9003" max="9003" width="7.875" style="1744"/>
    <col min="9004" max="9004" width="9" style="1744" customWidth="1"/>
    <col min="9005" max="9235" width="7.875" style="1744"/>
    <col min="9236" max="9236" width="5.75" style="1744" customWidth="1"/>
    <col min="9237" max="9237" width="34.375" style="1744" customWidth="1"/>
    <col min="9238" max="9238" width="11" style="1744" customWidth="1"/>
    <col min="9239" max="9239" width="9.5" style="1744" customWidth="1"/>
    <col min="9240" max="9240" width="9.375" style="1744" customWidth="1"/>
    <col min="9241" max="9241" width="9.75" style="1744" customWidth="1"/>
    <col min="9242" max="9242" width="8.75" style="1744" customWidth="1"/>
    <col min="9243" max="9244" width="8.625" style="1744" customWidth="1"/>
    <col min="9245" max="9245" width="8.875" style="1744" customWidth="1"/>
    <col min="9246" max="9246" width="9.875" style="1744" customWidth="1"/>
    <col min="9247" max="9247" width="8.625" style="1744" customWidth="1"/>
    <col min="9248" max="9249" width="8.75" style="1744" customWidth="1"/>
    <col min="9250" max="9250" width="8.125" style="1744" customWidth="1"/>
    <col min="9251" max="9251" width="7.125" style="1744" customWidth="1"/>
    <col min="9252" max="9252" width="6.625" style="1744" customWidth="1"/>
    <col min="9253" max="9253" width="8.5" style="1744" customWidth="1"/>
    <col min="9254" max="9254" width="8.625" style="1744" customWidth="1"/>
    <col min="9255" max="9255" width="21.375" style="1744" customWidth="1"/>
    <col min="9256" max="9256" width="36.5" style="1744" customWidth="1"/>
    <col min="9257" max="9257" width="8" style="1744" customWidth="1"/>
    <col min="9258" max="9258" width="9" style="1744" customWidth="1"/>
    <col min="9259" max="9259" width="7.875" style="1744"/>
    <col min="9260" max="9260" width="9" style="1744" customWidth="1"/>
    <col min="9261" max="9491" width="7.875" style="1744"/>
    <col min="9492" max="9492" width="5.75" style="1744" customWidth="1"/>
    <col min="9493" max="9493" width="34.375" style="1744" customWidth="1"/>
    <col min="9494" max="9494" width="11" style="1744" customWidth="1"/>
    <col min="9495" max="9495" width="9.5" style="1744" customWidth="1"/>
    <col min="9496" max="9496" width="9.375" style="1744" customWidth="1"/>
    <col min="9497" max="9497" width="9.75" style="1744" customWidth="1"/>
    <col min="9498" max="9498" width="8.75" style="1744" customWidth="1"/>
    <col min="9499" max="9500" width="8.625" style="1744" customWidth="1"/>
    <col min="9501" max="9501" width="8.875" style="1744" customWidth="1"/>
    <col min="9502" max="9502" width="9.875" style="1744" customWidth="1"/>
    <col min="9503" max="9503" width="8.625" style="1744" customWidth="1"/>
    <col min="9504" max="9505" width="8.75" style="1744" customWidth="1"/>
    <col min="9506" max="9506" width="8.125" style="1744" customWidth="1"/>
    <col min="9507" max="9507" width="7.125" style="1744" customWidth="1"/>
    <col min="9508" max="9508" width="6.625" style="1744" customWidth="1"/>
    <col min="9509" max="9509" width="8.5" style="1744" customWidth="1"/>
    <col min="9510" max="9510" width="8.625" style="1744" customWidth="1"/>
    <col min="9511" max="9511" width="21.375" style="1744" customWidth="1"/>
    <col min="9512" max="9512" width="36.5" style="1744" customWidth="1"/>
    <col min="9513" max="9513" width="8" style="1744" customWidth="1"/>
    <col min="9514" max="9514" width="9" style="1744" customWidth="1"/>
    <col min="9515" max="9515" width="7.875" style="1744"/>
    <col min="9516" max="9516" width="9" style="1744" customWidth="1"/>
    <col min="9517" max="9747" width="7.875" style="1744"/>
    <col min="9748" max="9748" width="5.75" style="1744" customWidth="1"/>
    <col min="9749" max="9749" width="34.375" style="1744" customWidth="1"/>
    <col min="9750" max="9750" width="11" style="1744" customWidth="1"/>
    <col min="9751" max="9751" width="9.5" style="1744" customWidth="1"/>
    <col min="9752" max="9752" width="9.375" style="1744" customWidth="1"/>
    <col min="9753" max="9753" width="9.75" style="1744" customWidth="1"/>
    <col min="9754" max="9754" width="8.75" style="1744" customWidth="1"/>
    <col min="9755" max="9756" width="8.625" style="1744" customWidth="1"/>
    <col min="9757" max="9757" width="8.875" style="1744" customWidth="1"/>
    <col min="9758" max="9758" width="9.875" style="1744" customWidth="1"/>
    <col min="9759" max="9759" width="8.625" style="1744" customWidth="1"/>
    <col min="9760" max="9761" width="8.75" style="1744" customWidth="1"/>
    <col min="9762" max="9762" width="8.125" style="1744" customWidth="1"/>
    <col min="9763" max="9763" width="7.125" style="1744" customWidth="1"/>
    <col min="9764" max="9764" width="6.625" style="1744" customWidth="1"/>
    <col min="9765" max="9765" width="8.5" style="1744" customWidth="1"/>
    <col min="9766" max="9766" width="8.625" style="1744" customWidth="1"/>
    <col min="9767" max="9767" width="21.375" style="1744" customWidth="1"/>
    <col min="9768" max="9768" width="36.5" style="1744" customWidth="1"/>
    <col min="9769" max="9769" width="8" style="1744" customWidth="1"/>
    <col min="9770" max="9770" width="9" style="1744" customWidth="1"/>
    <col min="9771" max="9771" width="7.875" style="1744"/>
    <col min="9772" max="9772" width="9" style="1744" customWidth="1"/>
    <col min="9773" max="10003" width="7.875" style="1744"/>
    <col min="10004" max="10004" width="5.75" style="1744" customWidth="1"/>
    <col min="10005" max="10005" width="34.375" style="1744" customWidth="1"/>
    <col min="10006" max="10006" width="11" style="1744" customWidth="1"/>
    <col min="10007" max="10007" width="9.5" style="1744" customWidth="1"/>
    <col min="10008" max="10008" width="9.375" style="1744" customWidth="1"/>
    <col min="10009" max="10009" width="9.75" style="1744" customWidth="1"/>
    <col min="10010" max="10010" width="8.75" style="1744" customWidth="1"/>
    <col min="10011" max="10012" width="8.625" style="1744" customWidth="1"/>
    <col min="10013" max="10013" width="8.875" style="1744" customWidth="1"/>
    <col min="10014" max="10014" width="9.875" style="1744" customWidth="1"/>
    <col min="10015" max="10015" width="8.625" style="1744" customWidth="1"/>
    <col min="10016" max="10017" width="8.75" style="1744" customWidth="1"/>
    <col min="10018" max="10018" width="8.125" style="1744" customWidth="1"/>
    <col min="10019" max="10019" width="7.125" style="1744" customWidth="1"/>
    <col min="10020" max="10020" width="6.625" style="1744" customWidth="1"/>
    <col min="10021" max="10021" width="8.5" style="1744" customWidth="1"/>
    <col min="10022" max="10022" width="8.625" style="1744" customWidth="1"/>
    <col min="10023" max="10023" width="21.375" style="1744" customWidth="1"/>
    <col min="10024" max="10024" width="36.5" style="1744" customWidth="1"/>
    <col min="10025" max="10025" width="8" style="1744" customWidth="1"/>
    <col min="10026" max="10026" width="9" style="1744" customWidth="1"/>
    <col min="10027" max="10027" width="7.875" style="1744"/>
    <col min="10028" max="10028" width="9" style="1744" customWidth="1"/>
    <col min="10029" max="10259" width="7.875" style="1744"/>
    <col min="10260" max="10260" width="5.75" style="1744" customWidth="1"/>
    <col min="10261" max="10261" width="34.375" style="1744" customWidth="1"/>
    <col min="10262" max="10262" width="11" style="1744" customWidth="1"/>
    <col min="10263" max="10263" width="9.5" style="1744" customWidth="1"/>
    <col min="10264" max="10264" width="9.375" style="1744" customWidth="1"/>
    <col min="10265" max="10265" width="9.75" style="1744" customWidth="1"/>
    <col min="10266" max="10266" width="8.75" style="1744" customWidth="1"/>
    <col min="10267" max="10268" width="8.625" style="1744" customWidth="1"/>
    <col min="10269" max="10269" width="8.875" style="1744" customWidth="1"/>
    <col min="10270" max="10270" width="9.875" style="1744" customWidth="1"/>
    <col min="10271" max="10271" width="8.625" style="1744" customWidth="1"/>
    <col min="10272" max="10273" width="8.75" style="1744" customWidth="1"/>
    <col min="10274" max="10274" width="8.125" style="1744" customWidth="1"/>
    <col min="10275" max="10275" width="7.125" style="1744" customWidth="1"/>
    <col min="10276" max="10276" width="6.625" style="1744" customWidth="1"/>
    <col min="10277" max="10277" width="8.5" style="1744" customWidth="1"/>
    <col min="10278" max="10278" width="8.625" style="1744" customWidth="1"/>
    <col min="10279" max="10279" width="21.375" style="1744" customWidth="1"/>
    <col min="10280" max="10280" width="36.5" style="1744" customWidth="1"/>
    <col min="10281" max="10281" width="8" style="1744" customWidth="1"/>
    <col min="10282" max="10282" width="9" style="1744" customWidth="1"/>
    <col min="10283" max="10283" width="7.875" style="1744"/>
    <col min="10284" max="10284" width="9" style="1744" customWidth="1"/>
    <col min="10285" max="10515" width="7.875" style="1744"/>
    <col min="10516" max="10516" width="5.75" style="1744" customWidth="1"/>
    <col min="10517" max="10517" width="34.375" style="1744" customWidth="1"/>
    <col min="10518" max="10518" width="11" style="1744" customWidth="1"/>
    <col min="10519" max="10519" width="9.5" style="1744" customWidth="1"/>
    <col min="10520" max="10520" width="9.375" style="1744" customWidth="1"/>
    <col min="10521" max="10521" width="9.75" style="1744" customWidth="1"/>
    <col min="10522" max="10522" width="8.75" style="1744" customWidth="1"/>
    <col min="10523" max="10524" width="8.625" style="1744" customWidth="1"/>
    <col min="10525" max="10525" width="8.875" style="1744" customWidth="1"/>
    <col min="10526" max="10526" width="9.875" style="1744" customWidth="1"/>
    <col min="10527" max="10527" width="8.625" style="1744" customWidth="1"/>
    <col min="10528" max="10529" width="8.75" style="1744" customWidth="1"/>
    <col min="10530" max="10530" width="8.125" style="1744" customWidth="1"/>
    <col min="10531" max="10531" width="7.125" style="1744" customWidth="1"/>
    <col min="10532" max="10532" width="6.625" style="1744" customWidth="1"/>
    <col min="10533" max="10533" width="8.5" style="1744" customWidth="1"/>
    <col min="10534" max="10534" width="8.625" style="1744" customWidth="1"/>
    <col min="10535" max="10535" width="21.375" style="1744" customWidth="1"/>
    <col min="10536" max="10536" width="36.5" style="1744" customWidth="1"/>
    <col min="10537" max="10537" width="8" style="1744" customWidth="1"/>
    <col min="10538" max="10538" width="9" style="1744" customWidth="1"/>
    <col min="10539" max="10539" width="7.875" style="1744"/>
    <col min="10540" max="10540" width="9" style="1744" customWidth="1"/>
    <col min="10541" max="10771" width="7.875" style="1744"/>
    <col min="10772" max="10772" width="5.75" style="1744" customWidth="1"/>
    <col min="10773" max="10773" width="34.375" style="1744" customWidth="1"/>
    <col min="10774" max="10774" width="11" style="1744" customWidth="1"/>
    <col min="10775" max="10775" width="9.5" style="1744" customWidth="1"/>
    <col min="10776" max="10776" width="9.375" style="1744" customWidth="1"/>
    <col min="10777" max="10777" width="9.75" style="1744" customWidth="1"/>
    <col min="10778" max="10778" width="8.75" style="1744" customWidth="1"/>
    <col min="10779" max="10780" width="8.625" style="1744" customWidth="1"/>
    <col min="10781" max="10781" width="8.875" style="1744" customWidth="1"/>
    <col min="10782" max="10782" width="9.875" style="1744" customWidth="1"/>
    <col min="10783" max="10783" width="8.625" style="1744" customWidth="1"/>
    <col min="10784" max="10785" width="8.75" style="1744" customWidth="1"/>
    <col min="10786" max="10786" width="8.125" style="1744" customWidth="1"/>
    <col min="10787" max="10787" width="7.125" style="1744" customWidth="1"/>
    <col min="10788" max="10788" width="6.625" style="1744" customWidth="1"/>
    <col min="10789" max="10789" width="8.5" style="1744" customWidth="1"/>
    <col min="10790" max="10790" width="8.625" style="1744" customWidth="1"/>
    <col min="10791" max="10791" width="21.375" style="1744" customWidth="1"/>
    <col min="10792" max="10792" width="36.5" style="1744" customWidth="1"/>
    <col min="10793" max="10793" width="8" style="1744" customWidth="1"/>
    <col min="10794" max="10794" width="9" style="1744" customWidth="1"/>
    <col min="10795" max="10795" width="7.875" style="1744"/>
    <col min="10796" max="10796" width="9" style="1744" customWidth="1"/>
    <col min="10797" max="11027" width="7.875" style="1744"/>
    <col min="11028" max="11028" width="5.75" style="1744" customWidth="1"/>
    <col min="11029" max="11029" width="34.375" style="1744" customWidth="1"/>
    <col min="11030" max="11030" width="11" style="1744" customWidth="1"/>
    <col min="11031" max="11031" width="9.5" style="1744" customWidth="1"/>
    <col min="11032" max="11032" width="9.375" style="1744" customWidth="1"/>
    <col min="11033" max="11033" width="9.75" style="1744" customWidth="1"/>
    <col min="11034" max="11034" width="8.75" style="1744" customWidth="1"/>
    <col min="11035" max="11036" width="8.625" style="1744" customWidth="1"/>
    <col min="11037" max="11037" width="8.875" style="1744" customWidth="1"/>
    <col min="11038" max="11038" width="9.875" style="1744" customWidth="1"/>
    <col min="11039" max="11039" width="8.625" style="1744" customWidth="1"/>
    <col min="11040" max="11041" width="8.75" style="1744" customWidth="1"/>
    <col min="11042" max="11042" width="8.125" style="1744" customWidth="1"/>
    <col min="11043" max="11043" width="7.125" style="1744" customWidth="1"/>
    <col min="11044" max="11044" width="6.625" style="1744" customWidth="1"/>
    <col min="11045" max="11045" width="8.5" style="1744" customWidth="1"/>
    <col min="11046" max="11046" width="8.625" style="1744" customWidth="1"/>
    <col min="11047" max="11047" width="21.375" style="1744" customWidth="1"/>
    <col min="11048" max="11048" width="36.5" style="1744" customWidth="1"/>
    <col min="11049" max="11049" width="8" style="1744" customWidth="1"/>
    <col min="11050" max="11050" width="9" style="1744" customWidth="1"/>
    <col min="11051" max="11051" width="7.875" style="1744"/>
    <col min="11052" max="11052" width="9" style="1744" customWidth="1"/>
    <col min="11053" max="11283" width="7.875" style="1744"/>
    <col min="11284" max="11284" width="5.75" style="1744" customWidth="1"/>
    <col min="11285" max="11285" width="34.375" style="1744" customWidth="1"/>
    <col min="11286" max="11286" width="11" style="1744" customWidth="1"/>
    <col min="11287" max="11287" width="9.5" style="1744" customWidth="1"/>
    <col min="11288" max="11288" width="9.375" style="1744" customWidth="1"/>
    <col min="11289" max="11289" width="9.75" style="1744" customWidth="1"/>
    <col min="11290" max="11290" width="8.75" style="1744" customWidth="1"/>
    <col min="11291" max="11292" width="8.625" style="1744" customWidth="1"/>
    <col min="11293" max="11293" width="8.875" style="1744" customWidth="1"/>
    <col min="11294" max="11294" width="9.875" style="1744" customWidth="1"/>
    <col min="11295" max="11295" width="8.625" style="1744" customWidth="1"/>
    <col min="11296" max="11297" width="8.75" style="1744" customWidth="1"/>
    <col min="11298" max="11298" width="8.125" style="1744" customWidth="1"/>
    <col min="11299" max="11299" width="7.125" style="1744" customWidth="1"/>
    <col min="11300" max="11300" width="6.625" style="1744" customWidth="1"/>
    <col min="11301" max="11301" width="8.5" style="1744" customWidth="1"/>
    <col min="11302" max="11302" width="8.625" style="1744" customWidth="1"/>
    <col min="11303" max="11303" width="21.375" style="1744" customWidth="1"/>
    <col min="11304" max="11304" width="36.5" style="1744" customWidth="1"/>
    <col min="11305" max="11305" width="8" style="1744" customWidth="1"/>
    <col min="11306" max="11306" width="9" style="1744" customWidth="1"/>
    <col min="11307" max="11307" width="7.875" style="1744"/>
    <col min="11308" max="11308" width="9" style="1744" customWidth="1"/>
    <col min="11309" max="11539" width="7.875" style="1744"/>
    <col min="11540" max="11540" width="5.75" style="1744" customWidth="1"/>
    <col min="11541" max="11541" width="34.375" style="1744" customWidth="1"/>
    <col min="11542" max="11542" width="11" style="1744" customWidth="1"/>
    <col min="11543" max="11543" width="9.5" style="1744" customWidth="1"/>
    <col min="11544" max="11544" width="9.375" style="1744" customWidth="1"/>
    <col min="11545" max="11545" width="9.75" style="1744" customWidth="1"/>
    <col min="11546" max="11546" width="8.75" style="1744" customWidth="1"/>
    <col min="11547" max="11548" width="8.625" style="1744" customWidth="1"/>
    <col min="11549" max="11549" width="8.875" style="1744" customWidth="1"/>
    <col min="11550" max="11550" width="9.875" style="1744" customWidth="1"/>
    <col min="11551" max="11551" width="8.625" style="1744" customWidth="1"/>
    <col min="11552" max="11553" width="8.75" style="1744" customWidth="1"/>
    <col min="11554" max="11554" width="8.125" style="1744" customWidth="1"/>
    <col min="11555" max="11555" width="7.125" style="1744" customWidth="1"/>
    <col min="11556" max="11556" width="6.625" style="1744" customWidth="1"/>
    <col min="11557" max="11557" width="8.5" style="1744" customWidth="1"/>
    <col min="11558" max="11558" width="8.625" style="1744" customWidth="1"/>
    <col min="11559" max="11559" width="21.375" style="1744" customWidth="1"/>
    <col min="11560" max="11560" width="36.5" style="1744" customWidth="1"/>
    <col min="11561" max="11561" width="8" style="1744" customWidth="1"/>
    <col min="11562" max="11562" width="9" style="1744" customWidth="1"/>
    <col min="11563" max="11563" width="7.875" style="1744"/>
    <col min="11564" max="11564" width="9" style="1744" customWidth="1"/>
    <col min="11565" max="11795" width="7.875" style="1744"/>
    <col min="11796" max="11796" width="5.75" style="1744" customWidth="1"/>
    <col min="11797" max="11797" width="34.375" style="1744" customWidth="1"/>
    <col min="11798" max="11798" width="11" style="1744" customWidth="1"/>
    <col min="11799" max="11799" width="9.5" style="1744" customWidth="1"/>
    <col min="11800" max="11800" width="9.375" style="1744" customWidth="1"/>
    <col min="11801" max="11801" width="9.75" style="1744" customWidth="1"/>
    <col min="11802" max="11802" width="8.75" style="1744" customWidth="1"/>
    <col min="11803" max="11804" width="8.625" style="1744" customWidth="1"/>
    <col min="11805" max="11805" width="8.875" style="1744" customWidth="1"/>
    <col min="11806" max="11806" width="9.875" style="1744" customWidth="1"/>
    <col min="11807" max="11807" width="8.625" style="1744" customWidth="1"/>
    <col min="11808" max="11809" width="8.75" style="1744" customWidth="1"/>
    <col min="11810" max="11810" width="8.125" style="1744" customWidth="1"/>
    <col min="11811" max="11811" width="7.125" style="1744" customWidth="1"/>
    <col min="11812" max="11812" width="6.625" style="1744" customWidth="1"/>
    <col min="11813" max="11813" width="8.5" style="1744" customWidth="1"/>
    <col min="11814" max="11814" width="8.625" style="1744" customWidth="1"/>
    <col min="11815" max="11815" width="21.375" style="1744" customWidth="1"/>
    <col min="11816" max="11816" width="36.5" style="1744" customWidth="1"/>
    <col min="11817" max="11817" width="8" style="1744" customWidth="1"/>
    <col min="11818" max="11818" width="9" style="1744" customWidth="1"/>
    <col min="11819" max="11819" width="7.875" style="1744"/>
    <col min="11820" max="11820" width="9" style="1744" customWidth="1"/>
    <col min="11821" max="12051" width="7.875" style="1744"/>
    <col min="12052" max="12052" width="5.75" style="1744" customWidth="1"/>
    <col min="12053" max="12053" width="34.375" style="1744" customWidth="1"/>
    <col min="12054" max="12054" width="11" style="1744" customWidth="1"/>
    <col min="12055" max="12055" width="9.5" style="1744" customWidth="1"/>
    <col min="12056" max="12056" width="9.375" style="1744" customWidth="1"/>
    <col min="12057" max="12057" width="9.75" style="1744" customWidth="1"/>
    <col min="12058" max="12058" width="8.75" style="1744" customWidth="1"/>
    <col min="12059" max="12060" width="8.625" style="1744" customWidth="1"/>
    <col min="12061" max="12061" width="8.875" style="1744" customWidth="1"/>
    <col min="12062" max="12062" width="9.875" style="1744" customWidth="1"/>
    <col min="12063" max="12063" width="8.625" style="1744" customWidth="1"/>
    <col min="12064" max="12065" width="8.75" style="1744" customWidth="1"/>
    <col min="12066" max="12066" width="8.125" style="1744" customWidth="1"/>
    <col min="12067" max="12067" width="7.125" style="1744" customWidth="1"/>
    <col min="12068" max="12068" width="6.625" style="1744" customWidth="1"/>
    <col min="12069" max="12069" width="8.5" style="1744" customWidth="1"/>
    <col min="12070" max="12070" width="8.625" style="1744" customWidth="1"/>
    <col min="12071" max="12071" width="21.375" style="1744" customWidth="1"/>
    <col min="12072" max="12072" width="36.5" style="1744" customWidth="1"/>
    <col min="12073" max="12073" width="8" style="1744" customWidth="1"/>
    <col min="12074" max="12074" width="9" style="1744" customWidth="1"/>
    <col min="12075" max="12075" width="7.875" style="1744"/>
    <col min="12076" max="12076" width="9" style="1744" customWidth="1"/>
    <col min="12077" max="12307" width="7.875" style="1744"/>
    <col min="12308" max="12308" width="5.75" style="1744" customWidth="1"/>
    <col min="12309" max="12309" width="34.375" style="1744" customWidth="1"/>
    <col min="12310" max="12310" width="11" style="1744" customWidth="1"/>
    <col min="12311" max="12311" width="9.5" style="1744" customWidth="1"/>
    <col min="12312" max="12312" width="9.375" style="1744" customWidth="1"/>
    <col min="12313" max="12313" width="9.75" style="1744" customWidth="1"/>
    <col min="12314" max="12314" width="8.75" style="1744" customWidth="1"/>
    <col min="12315" max="12316" width="8.625" style="1744" customWidth="1"/>
    <col min="12317" max="12317" width="8.875" style="1744" customWidth="1"/>
    <col min="12318" max="12318" width="9.875" style="1744" customWidth="1"/>
    <col min="12319" max="12319" width="8.625" style="1744" customWidth="1"/>
    <col min="12320" max="12321" width="8.75" style="1744" customWidth="1"/>
    <col min="12322" max="12322" width="8.125" style="1744" customWidth="1"/>
    <col min="12323" max="12323" width="7.125" style="1744" customWidth="1"/>
    <col min="12324" max="12324" width="6.625" style="1744" customWidth="1"/>
    <col min="12325" max="12325" width="8.5" style="1744" customWidth="1"/>
    <col min="12326" max="12326" width="8.625" style="1744" customWidth="1"/>
    <col min="12327" max="12327" width="21.375" style="1744" customWidth="1"/>
    <col min="12328" max="12328" width="36.5" style="1744" customWidth="1"/>
    <col min="12329" max="12329" width="8" style="1744" customWidth="1"/>
    <col min="12330" max="12330" width="9" style="1744" customWidth="1"/>
    <col min="12331" max="12331" width="7.875" style="1744"/>
    <col min="12332" max="12332" width="9" style="1744" customWidth="1"/>
    <col min="12333" max="12563" width="7.875" style="1744"/>
    <col min="12564" max="12564" width="5.75" style="1744" customWidth="1"/>
    <col min="12565" max="12565" width="34.375" style="1744" customWidth="1"/>
    <col min="12566" max="12566" width="11" style="1744" customWidth="1"/>
    <col min="12567" max="12567" width="9.5" style="1744" customWidth="1"/>
    <col min="12568" max="12568" width="9.375" style="1744" customWidth="1"/>
    <col min="12569" max="12569" width="9.75" style="1744" customWidth="1"/>
    <col min="12570" max="12570" width="8.75" style="1744" customWidth="1"/>
    <col min="12571" max="12572" width="8.625" style="1744" customWidth="1"/>
    <col min="12573" max="12573" width="8.875" style="1744" customWidth="1"/>
    <col min="12574" max="12574" width="9.875" style="1744" customWidth="1"/>
    <col min="12575" max="12575" width="8.625" style="1744" customWidth="1"/>
    <col min="12576" max="12577" width="8.75" style="1744" customWidth="1"/>
    <col min="12578" max="12578" width="8.125" style="1744" customWidth="1"/>
    <col min="12579" max="12579" width="7.125" style="1744" customWidth="1"/>
    <col min="12580" max="12580" width="6.625" style="1744" customWidth="1"/>
    <col min="12581" max="12581" width="8.5" style="1744" customWidth="1"/>
    <col min="12582" max="12582" width="8.625" style="1744" customWidth="1"/>
    <col min="12583" max="12583" width="21.375" style="1744" customWidth="1"/>
    <col min="12584" max="12584" width="36.5" style="1744" customWidth="1"/>
    <col min="12585" max="12585" width="8" style="1744" customWidth="1"/>
    <col min="12586" max="12586" width="9" style="1744" customWidth="1"/>
    <col min="12587" max="12587" width="7.875" style="1744"/>
    <col min="12588" max="12588" width="9" style="1744" customWidth="1"/>
    <col min="12589" max="12819" width="7.875" style="1744"/>
    <col min="12820" max="12820" width="5.75" style="1744" customWidth="1"/>
    <col min="12821" max="12821" width="34.375" style="1744" customWidth="1"/>
    <col min="12822" max="12822" width="11" style="1744" customWidth="1"/>
    <col min="12823" max="12823" width="9.5" style="1744" customWidth="1"/>
    <col min="12824" max="12824" width="9.375" style="1744" customWidth="1"/>
    <col min="12825" max="12825" width="9.75" style="1744" customWidth="1"/>
    <col min="12826" max="12826" width="8.75" style="1744" customWidth="1"/>
    <col min="12827" max="12828" width="8.625" style="1744" customWidth="1"/>
    <col min="12829" max="12829" width="8.875" style="1744" customWidth="1"/>
    <col min="12830" max="12830" width="9.875" style="1744" customWidth="1"/>
    <col min="12831" max="12831" width="8.625" style="1744" customWidth="1"/>
    <col min="12832" max="12833" width="8.75" style="1744" customWidth="1"/>
    <col min="12834" max="12834" width="8.125" style="1744" customWidth="1"/>
    <col min="12835" max="12835" width="7.125" style="1744" customWidth="1"/>
    <col min="12836" max="12836" width="6.625" style="1744" customWidth="1"/>
    <col min="12837" max="12837" width="8.5" style="1744" customWidth="1"/>
    <col min="12838" max="12838" width="8.625" style="1744" customWidth="1"/>
    <col min="12839" max="12839" width="21.375" style="1744" customWidth="1"/>
    <col min="12840" max="12840" width="36.5" style="1744" customWidth="1"/>
    <col min="12841" max="12841" width="8" style="1744" customWidth="1"/>
    <col min="12842" max="12842" width="9" style="1744" customWidth="1"/>
    <col min="12843" max="12843" width="7.875" style="1744"/>
    <col min="12844" max="12844" width="9" style="1744" customWidth="1"/>
    <col min="12845" max="13075" width="7.875" style="1744"/>
    <col min="13076" max="13076" width="5.75" style="1744" customWidth="1"/>
    <col min="13077" max="13077" width="34.375" style="1744" customWidth="1"/>
    <col min="13078" max="13078" width="11" style="1744" customWidth="1"/>
    <col min="13079" max="13079" width="9.5" style="1744" customWidth="1"/>
    <col min="13080" max="13080" width="9.375" style="1744" customWidth="1"/>
    <col min="13081" max="13081" width="9.75" style="1744" customWidth="1"/>
    <col min="13082" max="13082" width="8.75" style="1744" customWidth="1"/>
    <col min="13083" max="13084" width="8.625" style="1744" customWidth="1"/>
    <col min="13085" max="13085" width="8.875" style="1744" customWidth="1"/>
    <col min="13086" max="13086" width="9.875" style="1744" customWidth="1"/>
    <col min="13087" max="13087" width="8.625" style="1744" customWidth="1"/>
    <col min="13088" max="13089" width="8.75" style="1744" customWidth="1"/>
    <col min="13090" max="13090" width="8.125" style="1744" customWidth="1"/>
    <col min="13091" max="13091" width="7.125" style="1744" customWidth="1"/>
    <col min="13092" max="13092" width="6.625" style="1744" customWidth="1"/>
    <col min="13093" max="13093" width="8.5" style="1744" customWidth="1"/>
    <col min="13094" max="13094" width="8.625" style="1744" customWidth="1"/>
    <col min="13095" max="13095" width="21.375" style="1744" customWidth="1"/>
    <col min="13096" max="13096" width="36.5" style="1744" customWidth="1"/>
    <col min="13097" max="13097" width="8" style="1744" customWidth="1"/>
    <col min="13098" max="13098" width="9" style="1744" customWidth="1"/>
    <col min="13099" max="13099" width="7.875" style="1744"/>
    <col min="13100" max="13100" width="9" style="1744" customWidth="1"/>
    <col min="13101" max="13331" width="7.875" style="1744"/>
    <col min="13332" max="13332" width="5.75" style="1744" customWidth="1"/>
    <col min="13333" max="13333" width="34.375" style="1744" customWidth="1"/>
    <col min="13334" max="13334" width="11" style="1744" customWidth="1"/>
    <col min="13335" max="13335" width="9.5" style="1744" customWidth="1"/>
    <col min="13336" max="13336" width="9.375" style="1744" customWidth="1"/>
    <col min="13337" max="13337" width="9.75" style="1744" customWidth="1"/>
    <col min="13338" max="13338" width="8.75" style="1744" customWidth="1"/>
    <col min="13339" max="13340" width="8.625" style="1744" customWidth="1"/>
    <col min="13341" max="13341" width="8.875" style="1744" customWidth="1"/>
    <col min="13342" max="13342" width="9.875" style="1744" customWidth="1"/>
    <col min="13343" max="13343" width="8.625" style="1744" customWidth="1"/>
    <col min="13344" max="13345" width="8.75" style="1744" customWidth="1"/>
    <col min="13346" max="13346" width="8.125" style="1744" customWidth="1"/>
    <col min="13347" max="13347" width="7.125" style="1744" customWidth="1"/>
    <col min="13348" max="13348" width="6.625" style="1744" customWidth="1"/>
    <col min="13349" max="13349" width="8.5" style="1744" customWidth="1"/>
    <col min="13350" max="13350" width="8.625" style="1744" customWidth="1"/>
    <col min="13351" max="13351" width="21.375" style="1744" customWidth="1"/>
    <col min="13352" max="13352" width="36.5" style="1744" customWidth="1"/>
    <col min="13353" max="13353" width="8" style="1744" customWidth="1"/>
    <col min="13354" max="13354" width="9" style="1744" customWidth="1"/>
    <col min="13355" max="13355" width="7.875" style="1744"/>
    <col min="13356" max="13356" width="9" style="1744" customWidth="1"/>
    <col min="13357" max="13587" width="7.875" style="1744"/>
    <col min="13588" max="13588" width="5.75" style="1744" customWidth="1"/>
    <col min="13589" max="13589" width="34.375" style="1744" customWidth="1"/>
    <col min="13590" max="13590" width="11" style="1744" customWidth="1"/>
    <col min="13591" max="13591" width="9.5" style="1744" customWidth="1"/>
    <col min="13592" max="13592" width="9.375" style="1744" customWidth="1"/>
    <col min="13593" max="13593" width="9.75" style="1744" customWidth="1"/>
    <col min="13594" max="13594" width="8.75" style="1744" customWidth="1"/>
    <col min="13595" max="13596" width="8.625" style="1744" customWidth="1"/>
    <col min="13597" max="13597" width="8.875" style="1744" customWidth="1"/>
    <col min="13598" max="13598" width="9.875" style="1744" customWidth="1"/>
    <col min="13599" max="13599" width="8.625" style="1744" customWidth="1"/>
    <col min="13600" max="13601" width="8.75" style="1744" customWidth="1"/>
    <col min="13602" max="13602" width="8.125" style="1744" customWidth="1"/>
    <col min="13603" max="13603" width="7.125" style="1744" customWidth="1"/>
    <col min="13604" max="13604" width="6.625" style="1744" customWidth="1"/>
    <col min="13605" max="13605" width="8.5" style="1744" customWidth="1"/>
    <col min="13606" max="13606" width="8.625" style="1744" customWidth="1"/>
    <col min="13607" max="13607" width="21.375" style="1744" customWidth="1"/>
    <col min="13608" max="13608" width="36.5" style="1744" customWidth="1"/>
    <col min="13609" max="13609" width="8" style="1744" customWidth="1"/>
    <col min="13610" max="13610" width="9" style="1744" customWidth="1"/>
    <col min="13611" max="13611" width="7.875" style="1744"/>
    <col min="13612" max="13612" width="9" style="1744" customWidth="1"/>
    <col min="13613" max="13843" width="7.875" style="1744"/>
    <col min="13844" max="13844" width="5.75" style="1744" customWidth="1"/>
    <col min="13845" max="13845" width="34.375" style="1744" customWidth="1"/>
    <col min="13846" max="13846" width="11" style="1744" customWidth="1"/>
    <col min="13847" max="13847" width="9.5" style="1744" customWidth="1"/>
    <col min="13848" max="13848" width="9.375" style="1744" customWidth="1"/>
    <col min="13849" max="13849" width="9.75" style="1744" customWidth="1"/>
    <col min="13850" max="13850" width="8.75" style="1744" customWidth="1"/>
    <col min="13851" max="13852" width="8.625" style="1744" customWidth="1"/>
    <col min="13853" max="13853" width="8.875" style="1744" customWidth="1"/>
    <col min="13854" max="13854" width="9.875" style="1744" customWidth="1"/>
    <col min="13855" max="13855" width="8.625" style="1744" customWidth="1"/>
    <col min="13856" max="13857" width="8.75" style="1744" customWidth="1"/>
    <col min="13858" max="13858" width="8.125" style="1744" customWidth="1"/>
    <col min="13859" max="13859" width="7.125" style="1744" customWidth="1"/>
    <col min="13860" max="13860" width="6.625" style="1744" customWidth="1"/>
    <col min="13861" max="13861" width="8.5" style="1744" customWidth="1"/>
    <col min="13862" max="13862" width="8.625" style="1744" customWidth="1"/>
    <col min="13863" max="13863" width="21.375" style="1744" customWidth="1"/>
    <col min="13864" max="13864" width="36.5" style="1744" customWidth="1"/>
    <col min="13865" max="13865" width="8" style="1744" customWidth="1"/>
    <col min="13866" max="13866" width="9" style="1744" customWidth="1"/>
    <col min="13867" max="13867" width="7.875" style="1744"/>
    <col min="13868" max="13868" width="9" style="1744" customWidth="1"/>
    <col min="13869" max="14099" width="7.875" style="1744"/>
    <col min="14100" max="14100" width="5.75" style="1744" customWidth="1"/>
    <col min="14101" max="14101" width="34.375" style="1744" customWidth="1"/>
    <col min="14102" max="14102" width="11" style="1744" customWidth="1"/>
    <col min="14103" max="14103" width="9.5" style="1744" customWidth="1"/>
    <col min="14104" max="14104" width="9.375" style="1744" customWidth="1"/>
    <col min="14105" max="14105" width="9.75" style="1744" customWidth="1"/>
    <col min="14106" max="14106" width="8.75" style="1744" customWidth="1"/>
    <col min="14107" max="14108" width="8.625" style="1744" customWidth="1"/>
    <col min="14109" max="14109" width="8.875" style="1744" customWidth="1"/>
    <col min="14110" max="14110" width="9.875" style="1744" customWidth="1"/>
    <col min="14111" max="14111" width="8.625" style="1744" customWidth="1"/>
    <col min="14112" max="14113" width="8.75" style="1744" customWidth="1"/>
    <col min="14114" max="14114" width="8.125" style="1744" customWidth="1"/>
    <col min="14115" max="14115" width="7.125" style="1744" customWidth="1"/>
    <col min="14116" max="14116" width="6.625" style="1744" customWidth="1"/>
    <col min="14117" max="14117" width="8.5" style="1744" customWidth="1"/>
    <col min="14118" max="14118" width="8.625" style="1744" customWidth="1"/>
    <col min="14119" max="14119" width="21.375" style="1744" customWidth="1"/>
    <col min="14120" max="14120" width="36.5" style="1744" customWidth="1"/>
    <col min="14121" max="14121" width="8" style="1744" customWidth="1"/>
    <col min="14122" max="14122" width="9" style="1744" customWidth="1"/>
    <col min="14123" max="14123" width="7.875" style="1744"/>
    <col min="14124" max="14124" width="9" style="1744" customWidth="1"/>
    <col min="14125" max="14355" width="7.875" style="1744"/>
    <col min="14356" max="14356" width="5.75" style="1744" customWidth="1"/>
    <col min="14357" max="14357" width="34.375" style="1744" customWidth="1"/>
    <col min="14358" max="14358" width="11" style="1744" customWidth="1"/>
    <col min="14359" max="14359" width="9.5" style="1744" customWidth="1"/>
    <col min="14360" max="14360" width="9.375" style="1744" customWidth="1"/>
    <col min="14361" max="14361" width="9.75" style="1744" customWidth="1"/>
    <col min="14362" max="14362" width="8.75" style="1744" customWidth="1"/>
    <col min="14363" max="14364" width="8.625" style="1744" customWidth="1"/>
    <col min="14365" max="14365" width="8.875" style="1744" customWidth="1"/>
    <col min="14366" max="14366" width="9.875" style="1744" customWidth="1"/>
    <col min="14367" max="14367" width="8.625" style="1744" customWidth="1"/>
    <col min="14368" max="14369" width="8.75" style="1744" customWidth="1"/>
    <col min="14370" max="14370" width="8.125" style="1744" customWidth="1"/>
    <col min="14371" max="14371" width="7.125" style="1744" customWidth="1"/>
    <col min="14372" max="14372" width="6.625" style="1744" customWidth="1"/>
    <col min="14373" max="14373" width="8.5" style="1744" customWidth="1"/>
    <col min="14374" max="14374" width="8.625" style="1744" customWidth="1"/>
    <col min="14375" max="14375" width="21.375" style="1744" customWidth="1"/>
    <col min="14376" max="14376" width="36.5" style="1744" customWidth="1"/>
    <col min="14377" max="14377" width="8" style="1744" customWidth="1"/>
    <col min="14378" max="14378" width="9" style="1744" customWidth="1"/>
    <col min="14379" max="14379" width="7.875" style="1744"/>
    <col min="14380" max="14380" width="9" style="1744" customWidth="1"/>
    <col min="14381" max="14611" width="7.875" style="1744"/>
    <col min="14612" max="14612" width="5.75" style="1744" customWidth="1"/>
    <col min="14613" max="14613" width="34.375" style="1744" customWidth="1"/>
    <col min="14614" max="14614" width="11" style="1744" customWidth="1"/>
    <col min="14615" max="14615" width="9.5" style="1744" customWidth="1"/>
    <col min="14616" max="14616" width="9.375" style="1744" customWidth="1"/>
    <col min="14617" max="14617" width="9.75" style="1744" customWidth="1"/>
    <col min="14618" max="14618" width="8.75" style="1744" customWidth="1"/>
    <col min="14619" max="14620" width="8.625" style="1744" customWidth="1"/>
    <col min="14621" max="14621" width="8.875" style="1744" customWidth="1"/>
    <col min="14622" max="14622" width="9.875" style="1744" customWidth="1"/>
    <col min="14623" max="14623" width="8.625" style="1744" customWidth="1"/>
    <col min="14624" max="14625" width="8.75" style="1744" customWidth="1"/>
    <col min="14626" max="14626" width="8.125" style="1744" customWidth="1"/>
    <col min="14627" max="14627" width="7.125" style="1744" customWidth="1"/>
    <col min="14628" max="14628" width="6.625" style="1744" customWidth="1"/>
    <col min="14629" max="14629" width="8.5" style="1744" customWidth="1"/>
    <col min="14630" max="14630" width="8.625" style="1744" customWidth="1"/>
    <col min="14631" max="14631" width="21.375" style="1744" customWidth="1"/>
    <col min="14632" max="14632" width="36.5" style="1744" customWidth="1"/>
    <col min="14633" max="14633" width="8" style="1744" customWidth="1"/>
    <col min="14634" max="14634" width="9" style="1744" customWidth="1"/>
    <col min="14635" max="14635" width="7.875" style="1744"/>
    <col min="14636" max="14636" width="9" style="1744" customWidth="1"/>
    <col min="14637" max="14867" width="7.875" style="1744"/>
    <col min="14868" max="14868" width="5.75" style="1744" customWidth="1"/>
    <col min="14869" max="14869" width="34.375" style="1744" customWidth="1"/>
    <col min="14870" max="14870" width="11" style="1744" customWidth="1"/>
    <col min="14871" max="14871" width="9.5" style="1744" customWidth="1"/>
    <col min="14872" max="14872" width="9.375" style="1744" customWidth="1"/>
    <col min="14873" max="14873" width="9.75" style="1744" customWidth="1"/>
    <col min="14874" max="14874" width="8.75" style="1744" customWidth="1"/>
    <col min="14875" max="14876" width="8.625" style="1744" customWidth="1"/>
    <col min="14877" max="14877" width="8.875" style="1744" customWidth="1"/>
    <col min="14878" max="14878" width="9.875" style="1744" customWidth="1"/>
    <col min="14879" max="14879" width="8.625" style="1744" customWidth="1"/>
    <col min="14880" max="14881" width="8.75" style="1744" customWidth="1"/>
    <col min="14882" max="14882" width="8.125" style="1744" customWidth="1"/>
    <col min="14883" max="14883" width="7.125" style="1744" customWidth="1"/>
    <col min="14884" max="14884" width="6.625" style="1744" customWidth="1"/>
    <col min="14885" max="14885" width="8.5" style="1744" customWidth="1"/>
    <col min="14886" max="14886" width="8.625" style="1744" customWidth="1"/>
    <col min="14887" max="14887" width="21.375" style="1744" customWidth="1"/>
    <col min="14888" max="14888" width="36.5" style="1744" customWidth="1"/>
    <col min="14889" max="14889" width="8" style="1744" customWidth="1"/>
    <col min="14890" max="14890" width="9" style="1744" customWidth="1"/>
    <col min="14891" max="14891" width="7.875" style="1744"/>
    <col min="14892" max="14892" width="9" style="1744" customWidth="1"/>
    <col min="14893" max="15123" width="7.875" style="1744"/>
    <col min="15124" max="15124" width="5.75" style="1744" customWidth="1"/>
    <col min="15125" max="15125" width="34.375" style="1744" customWidth="1"/>
    <col min="15126" max="15126" width="11" style="1744" customWidth="1"/>
    <col min="15127" max="15127" width="9.5" style="1744" customWidth="1"/>
    <col min="15128" max="15128" width="9.375" style="1744" customWidth="1"/>
    <col min="15129" max="15129" width="9.75" style="1744" customWidth="1"/>
    <col min="15130" max="15130" width="8.75" style="1744" customWidth="1"/>
    <col min="15131" max="15132" width="8.625" style="1744" customWidth="1"/>
    <col min="15133" max="15133" width="8.875" style="1744" customWidth="1"/>
    <col min="15134" max="15134" width="9.875" style="1744" customWidth="1"/>
    <col min="15135" max="15135" width="8.625" style="1744" customWidth="1"/>
    <col min="15136" max="15137" width="8.75" style="1744" customWidth="1"/>
    <col min="15138" max="15138" width="8.125" style="1744" customWidth="1"/>
    <col min="15139" max="15139" width="7.125" style="1744" customWidth="1"/>
    <col min="15140" max="15140" width="6.625" style="1744" customWidth="1"/>
    <col min="15141" max="15141" width="8.5" style="1744" customWidth="1"/>
    <col min="15142" max="15142" width="8.625" style="1744" customWidth="1"/>
    <col min="15143" max="15143" width="21.375" style="1744" customWidth="1"/>
    <col min="15144" max="15144" width="36.5" style="1744" customWidth="1"/>
    <col min="15145" max="15145" width="8" style="1744" customWidth="1"/>
    <col min="15146" max="15146" width="9" style="1744" customWidth="1"/>
    <col min="15147" max="15147" width="7.875" style="1744"/>
    <col min="15148" max="15148" width="9" style="1744" customWidth="1"/>
    <col min="15149" max="15379" width="7.875" style="1744"/>
    <col min="15380" max="15380" width="5.75" style="1744" customWidth="1"/>
    <col min="15381" max="15381" width="34.375" style="1744" customWidth="1"/>
    <col min="15382" max="15382" width="11" style="1744" customWidth="1"/>
    <col min="15383" max="15383" width="9.5" style="1744" customWidth="1"/>
    <col min="15384" max="15384" width="9.375" style="1744" customWidth="1"/>
    <col min="15385" max="15385" width="9.75" style="1744" customWidth="1"/>
    <col min="15386" max="15386" width="8.75" style="1744" customWidth="1"/>
    <col min="15387" max="15388" width="8.625" style="1744" customWidth="1"/>
    <col min="15389" max="15389" width="8.875" style="1744" customWidth="1"/>
    <col min="15390" max="15390" width="9.875" style="1744" customWidth="1"/>
    <col min="15391" max="15391" width="8.625" style="1744" customWidth="1"/>
    <col min="15392" max="15393" width="8.75" style="1744" customWidth="1"/>
    <col min="15394" max="15394" width="8.125" style="1744" customWidth="1"/>
    <col min="15395" max="15395" width="7.125" style="1744" customWidth="1"/>
    <col min="15396" max="15396" width="6.625" style="1744" customWidth="1"/>
    <col min="15397" max="15397" width="8.5" style="1744" customWidth="1"/>
    <col min="15398" max="15398" width="8.625" style="1744" customWidth="1"/>
    <col min="15399" max="15399" width="21.375" style="1744" customWidth="1"/>
    <col min="15400" max="15400" width="36.5" style="1744" customWidth="1"/>
    <col min="15401" max="15401" width="8" style="1744" customWidth="1"/>
    <col min="15402" max="15402" width="9" style="1744" customWidth="1"/>
    <col min="15403" max="15403" width="7.875" style="1744"/>
    <col min="15404" max="15404" width="9" style="1744" customWidth="1"/>
    <col min="15405" max="15635" width="7.875" style="1744"/>
    <col min="15636" max="15636" width="5.75" style="1744" customWidth="1"/>
    <col min="15637" max="15637" width="34.375" style="1744" customWidth="1"/>
    <col min="15638" max="15638" width="11" style="1744" customWidth="1"/>
    <col min="15639" max="15639" width="9.5" style="1744" customWidth="1"/>
    <col min="15640" max="15640" width="9.375" style="1744" customWidth="1"/>
    <col min="15641" max="15641" width="9.75" style="1744" customWidth="1"/>
    <col min="15642" max="15642" width="8.75" style="1744" customWidth="1"/>
    <col min="15643" max="15644" width="8.625" style="1744" customWidth="1"/>
    <col min="15645" max="15645" width="8.875" style="1744" customWidth="1"/>
    <col min="15646" max="15646" width="9.875" style="1744" customWidth="1"/>
    <col min="15647" max="15647" width="8.625" style="1744" customWidth="1"/>
    <col min="15648" max="15649" width="8.75" style="1744" customWidth="1"/>
    <col min="15650" max="15650" width="8.125" style="1744" customWidth="1"/>
    <col min="15651" max="15651" width="7.125" style="1744" customWidth="1"/>
    <col min="15652" max="15652" width="6.625" style="1744" customWidth="1"/>
    <col min="15653" max="15653" width="8.5" style="1744" customWidth="1"/>
    <col min="15654" max="15654" width="8.625" style="1744" customWidth="1"/>
    <col min="15655" max="15655" width="21.375" style="1744" customWidth="1"/>
    <col min="15656" max="15656" width="36.5" style="1744" customWidth="1"/>
    <col min="15657" max="15657" width="8" style="1744" customWidth="1"/>
    <col min="15658" max="15658" width="9" style="1744" customWidth="1"/>
    <col min="15659" max="15659" width="7.875" style="1744"/>
    <col min="15660" max="15660" width="9" style="1744" customWidth="1"/>
    <col min="15661" max="15891" width="7.875" style="1744"/>
    <col min="15892" max="15892" width="5.75" style="1744" customWidth="1"/>
    <col min="15893" max="15893" width="34.375" style="1744" customWidth="1"/>
    <col min="15894" max="15894" width="11" style="1744" customWidth="1"/>
    <col min="15895" max="15895" width="9.5" style="1744" customWidth="1"/>
    <col min="15896" max="15896" width="9.375" style="1744" customWidth="1"/>
    <col min="15897" max="15897" width="9.75" style="1744" customWidth="1"/>
    <col min="15898" max="15898" width="8.75" style="1744" customWidth="1"/>
    <col min="15899" max="15900" width="8.625" style="1744" customWidth="1"/>
    <col min="15901" max="15901" width="8.875" style="1744" customWidth="1"/>
    <col min="15902" max="15902" width="9.875" style="1744" customWidth="1"/>
    <col min="15903" max="15903" width="8.625" style="1744" customWidth="1"/>
    <col min="15904" max="15905" width="8.75" style="1744" customWidth="1"/>
    <col min="15906" max="15906" width="8.125" style="1744" customWidth="1"/>
    <col min="15907" max="15907" width="7.125" style="1744" customWidth="1"/>
    <col min="15908" max="15908" width="6.625" style="1744" customWidth="1"/>
    <col min="15909" max="15909" width="8.5" style="1744" customWidth="1"/>
    <col min="15910" max="15910" width="8.625" style="1744" customWidth="1"/>
    <col min="15911" max="15911" width="21.375" style="1744" customWidth="1"/>
    <col min="15912" max="15912" width="36.5" style="1744" customWidth="1"/>
    <col min="15913" max="15913" width="8" style="1744" customWidth="1"/>
    <col min="15914" max="15914" width="9" style="1744" customWidth="1"/>
    <col min="15915" max="15915" width="7.875" style="1744"/>
    <col min="15916" max="15916" width="9" style="1744" customWidth="1"/>
    <col min="15917" max="16147" width="7.875" style="1744"/>
    <col min="16148" max="16148" width="5.75" style="1744" customWidth="1"/>
    <col min="16149" max="16149" width="34.375" style="1744" customWidth="1"/>
    <col min="16150" max="16150" width="11" style="1744" customWidth="1"/>
    <col min="16151" max="16151" width="9.5" style="1744" customWidth="1"/>
    <col min="16152" max="16152" width="9.375" style="1744" customWidth="1"/>
    <col min="16153" max="16153" width="9.75" style="1744" customWidth="1"/>
    <col min="16154" max="16154" width="8.75" style="1744" customWidth="1"/>
    <col min="16155" max="16156" width="8.625" style="1744" customWidth="1"/>
    <col min="16157" max="16157" width="8.875" style="1744" customWidth="1"/>
    <col min="16158" max="16158" width="9.875" style="1744" customWidth="1"/>
    <col min="16159" max="16159" width="8.625" style="1744" customWidth="1"/>
    <col min="16160" max="16161" width="8.75" style="1744" customWidth="1"/>
    <col min="16162" max="16162" width="8.125" style="1744" customWidth="1"/>
    <col min="16163" max="16163" width="7.125" style="1744" customWidth="1"/>
    <col min="16164" max="16164" width="6.625" style="1744" customWidth="1"/>
    <col min="16165" max="16165" width="8.5" style="1744" customWidth="1"/>
    <col min="16166" max="16166" width="8.625" style="1744" customWidth="1"/>
    <col min="16167" max="16167" width="21.375" style="1744" customWidth="1"/>
    <col min="16168" max="16168" width="36.5" style="1744" customWidth="1"/>
    <col min="16169" max="16169" width="8" style="1744" customWidth="1"/>
    <col min="16170" max="16170" width="9" style="1744" customWidth="1"/>
    <col min="16171" max="16171" width="7.875" style="1744"/>
    <col min="16172" max="16172" width="9" style="1744" customWidth="1"/>
    <col min="16173" max="16384" width="7.875" style="1744"/>
  </cols>
  <sheetData>
    <row r="1" spans="1:40" ht="27">
      <c r="A1" s="3352" t="s">
        <v>2121</v>
      </c>
      <c r="B1" s="3352"/>
      <c r="C1" s="3352"/>
      <c r="D1" s="3352"/>
      <c r="E1" s="3352"/>
      <c r="F1" s="3352"/>
      <c r="G1" s="3352"/>
      <c r="H1" s="3352"/>
      <c r="I1" s="3352"/>
      <c r="J1" s="3352"/>
      <c r="K1" s="3352"/>
      <c r="L1" s="3352"/>
      <c r="M1" s="3352"/>
      <c r="N1" s="3352"/>
      <c r="O1" s="3352"/>
      <c r="P1" s="3352"/>
      <c r="Q1" s="3352"/>
      <c r="R1" s="3352"/>
      <c r="S1" s="3352"/>
      <c r="T1" s="3352"/>
      <c r="U1" s="3352"/>
      <c r="V1" s="3352"/>
      <c r="W1" s="3352"/>
      <c r="X1" s="3352"/>
      <c r="Y1" s="3352"/>
      <c r="Z1" s="3352"/>
      <c r="AA1" s="3352"/>
      <c r="AB1" s="3352"/>
      <c r="AC1" s="3352"/>
      <c r="AD1" s="3352"/>
      <c r="AE1" s="3352"/>
      <c r="AF1" s="3352"/>
      <c r="AG1" s="3352"/>
      <c r="AH1" s="3352"/>
      <c r="AI1" s="3352"/>
      <c r="AJ1" s="3352"/>
      <c r="AK1" s="3352"/>
      <c r="AL1" s="3352"/>
      <c r="AM1" s="3352"/>
      <c r="AN1" s="1743"/>
    </row>
    <row r="2" spans="1:40" ht="25.5">
      <c r="A2" s="3353" t="s">
        <v>7243</v>
      </c>
      <c r="B2" s="3353"/>
      <c r="C2" s="3353"/>
      <c r="D2" s="3353"/>
      <c r="E2" s="3353"/>
      <c r="F2" s="3353"/>
      <c r="G2" s="3353"/>
      <c r="H2" s="3353"/>
      <c r="I2" s="3353"/>
      <c r="J2" s="3353"/>
      <c r="K2" s="3353"/>
      <c r="L2" s="3353"/>
      <c r="M2" s="3353"/>
      <c r="N2" s="3353"/>
      <c r="O2" s="3353"/>
      <c r="P2" s="3353"/>
      <c r="Q2" s="3353"/>
      <c r="R2" s="3353"/>
      <c r="S2" s="3353"/>
      <c r="T2" s="3353"/>
      <c r="U2" s="3353"/>
      <c r="V2" s="3353"/>
      <c r="W2" s="3353"/>
      <c r="X2" s="3353"/>
      <c r="Y2" s="3353"/>
      <c r="Z2" s="3353"/>
      <c r="AA2" s="3353"/>
      <c r="AB2" s="3353"/>
      <c r="AC2" s="3353"/>
      <c r="AD2" s="3353"/>
      <c r="AE2" s="3353"/>
      <c r="AF2" s="3353"/>
      <c r="AG2" s="3353"/>
      <c r="AH2" s="3353"/>
      <c r="AI2" s="3353"/>
      <c r="AJ2" s="3353"/>
      <c r="AK2" s="3353"/>
      <c r="AL2" s="3353"/>
      <c r="AM2" s="3353"/>
      <c r="AN2" s="1745"/>
    </row>
    <row r="3" spans="1:40" ht="15.75" customHeight="1">
      <c r="A3" s="1746"/>
      <c r="B3" s="1746"/>
      <c r="C3" s="1747"/>
      <c r="D3" s="1748"/>
      <c r="E3" s="1746"/>
      <c r="F3" s="1746"/>
      <c r="G3" s="1746"/>
      <c r="H3" s="1746"/>
      <c r="I3" s="1746"/>
      <c r="J3" s="1746"/>
      <c r="K3" s="1746"/>
      <c r="L3" s="1746"/>
      <c r="M3" s="1746"/>
      <c r="N3" s="1746"/>
      <c r="O3" s="1746"/>
      <c r="P3" s="4"/>
      <c r="Q3" s="4"/>
      <c r="R3" s="4"/>
      <c r="S3" s="4"/>
      <c r="T3" s="4"/>
      <c r="U3" s="4"/>
      <c r="V3" s="4"/>
      <c r="W3" s="4"/>
      <c r="X3" s="4"/>
      <c r="Y3" s="4"/>
      <c r="Z3" s="4"/>
      <c r="AA3" s="4"/>
      <c r="AB3" s="4"/>
      <c r="AC3" s="4"/>
      <c r="AD3" s="4"/>
      <c r="AE3" s="4"/>
      <c r="AF3" s="4"/>
      <c r="AG3" s="4"/>
      <c r="AH3" s="4"/>
      <c r="AI3" s="4"/>
      <c r="AJ3" s="4"/>
      <c r="AK3" s="3024" t="s">
        <v>9121</v>
      </c>
      <c r="AL3" s="3024"/>
      <c r="AM3" s="1746"/>
      <c r="AN3" s="1745"/>
    </row>
    <row r="4" spans="1:40" ht="26.25" customHeight="1">
      <c r="A4" s="3246" t="s">
        <v>10</v>
      </c>
      <c r="B4" s="3246" t="s">
        <v>11</v>
      </c>
      <c r="C4" s="3246" t="s">
        <v>12</v>
      </c>
      <c r="D4" s="3246" t="s">
        <v>13</v>
      </c>
      <c r="E4" s="3256" t="s">
        <v>302</v>
      </c>
      <c r="F4" s="3246" t="s">
        <v>14</v>
      </c>
      <c r="G4" s="3246" t="s">
        <v>15</v>
      </c>
      <c r="H4" s="3246" t="s">
        <v>117</v>
      </c>
      <c r="I4" s="3241" t="s">
        <v>118</v>
      </c>
      <c r="J4" s="3242"/>
      <c r="K4" s="3241" t="s">
        <v>119</v>
      </c>
      <c r="L4" s="3246" t="s">
        <v>120</v>
      </c>
      <c r="M4" s="3249" t="s">
        <v>116</v>
      </c>
      <c r="N4" s="3249"/>
      <c r="O4" s="3250"/>
      <c r="P4" s="3028" t="s">
        <v>9118</v>
      </c>
      <c r="Q4" s="3029"/>
      <c r="R4" s="3029"/>
      <c r="S4" s="3030"/>
      <c r="T4" s="3031" t="s">
        <v>9107</v>
      </c>
      <c r="U4" s="3032"/>
      <c r="V4" s="3031" t="s">
        <v>9108</v>
      </c>
      <c r="W4" s="3032"/>
      <c r="X4" s="3031" t="s">
        <v>9109</v>
      </c>
      <c r="Y4" s="3032"/>
      <c r="Z4" s="3035" t="s">
        <v>9119</v>
      </c>
      <c r="AA4" s="3036"/>
      <c r="AB4" s="3037"/>
      <c r="AC4" s="3035" t="s">
        <v>9120</v>
      </c>
      <c r="AD4" s="3036"/>
      <c r="AE4" s="3037"/>
      <c r="AF4" s="3041" t="s">
        <v>9110</v>
      </c>
      <c r="AG4" s="3042"/>
      <c r="AH4" s="3043"/>
      <c r="AI4" s="3025" t="s">
        <v>9111</v>
      </c>
      <c r="AJ4" s="3025" t="s">
        <v>9112</v>
      </c>
      <c r="AK4" s="3025" t="s">
        <v>9113</v>
      </c>
      <c r="AL4" s="3025" t="s">
        <v>9114</v>
      </c>
      <c r="AM4" s="3246" t="s">
        <v>16</v>
      </c>
      <c r="AN4" s="1745"/>
    </row>
    <row r="5" spans="1:40" ht="25.5" customHeight="1">
      <c r="A5" s="3247"/>
      <c r="B5" s="3247"/>
      <c r="C5" s="3247"/>
      <c r="D5" s="3247"/>
      <c r="E5" s="3247"/>
      <c r="F5" s="3247"/>
      <c r="G5" s="3247"/>
      <c r="H5" s="3247"/>
      <c r="I5" s="3243"/>
      <c r="J5" s="3244"/>
      <c r="K5" s="3245"/>
      <c r="L5" s="3247"/>
      <c r="M5" s="3251"/>
      <c r="N5" s="3251"/>
      <c r="O5" s="3252"/>
      <c r="P5" s="2289" t="s">
        <v>2</v>
      </c>
      <c r="Q5" s="2289" t="s">
        <v>2</v>
      </c>
      <c r="R5" s="2290" t="s">
        <v>3</v>
      </c>
      <c r="S5" s="2290" t="s">
        <v>3</v>
      </c>
      <c r="T5" s="3033"/>
      <c r="U5" s="3034"/>
      <c r="V5" s="3033"/>
      <c r="W5" s="3034"/>
      <c r="X5" s="3033"/>
      <c r="Y5" s="3034"/>
      <c r="Z5" s="3038"/>
      <c r="AA5" s="3039"/>
      <c r="AB5" s="3040"/>
      <c r="AC5" s="3038"/>
      <c r="AD5" s="3039"/>
      <c r="AE5" s="3040"/>
      <c r="AF5" s="3044"/>
      <c r="AG5" s="3045"/>
      <c r="AH5" s="3046"/>
      <c r="AI5" s="3026"/>
      <c r="AJ5" s="3026"/>
      <c r="AK5" s="3026"/>
      <c r="AL5" s="3026"/>
      <c r="AM5" s="3247"/>
      <c r="AN5" s="1745"/>
    </row>
    <row r="6" spans="1:40" ht="29.25" customHeight="1">
      <c r="A6" s="3248"/>
      <c r="B6" s="3248"/>
      <c r="C6" s="3248"/>
      <c r="D6" s="3248"/>
      <c r="E6" s="3248"/>
      <c r="F6" s="3248"/>
      <c r="G6" s="3248"/>
      <c r="H6" s="3248"/>
      <c r="I6" s="1021" t="s">
        <v>1</v>
      </c>
      <c r="J6" s="1022" t="s">
        <v>17</v>
      </c>
      <c r="K6" s="3243"/>
      <c r="L6" s="3248"/>
      <c r="M6" s="1023" t="s">
        <v>2</v>
      </c>
      <c r="N6" s="1024" t="s">
        <v>3</v>
      </c>
      <c r="O6" s="1024" t="s">
        <v>1</v>
      </c>
      <c r="P6" s="2289" t="s">
        <v>9115</v>
      </c>
      <c r="Q6" s="2290" t="s">
        <v>9116</v>
      </c>
      <c r="R6" s="2289" t="s">
        <v>9115</v>
      </c>
      <c r="S6" s="2290" t="s">
        <v>9116</v>
      </c>
      <c r="T6" s="2289" t="s">
        <v>2</v>
      </c>
      <c r="U6" s="2290" t="s">
        <v>3</v>
      </c>
      <c r="V6" s="2289" t="s">
        <v>2</v>
      </c>
      <c r="W6" s="2290" t="s">
        <v>3</v>
      </c>
      <c r="X6" s="2289" t="s">
        <v>2</v>
      </c>
      <c r="Y6" s="2290" t="s">
        <v>3</v>
      </c>
      <c r="Z6" s="2289" t="s">
        <v>2</v>
      </c>
      <c r="AA6" s="2290" t="s">
        <v>3</v>
      </c>
      <c r="AB6" s="2290" t="s">
        <v>1</v>
      </c>
      <c r="AC6" s="2289" t="s">
        <v>2</v>
      </c>
      <c r="AD6" s="2290" t="s">
        <v>3</v>
      </c>
      <c r="AE6" s="2290" t="s">
        <v>1</v>
      </c>
      <c r="AF6" s="2291" t="s">
        <v>9117</v>
      </c>
      <c r="AG6" s="2291" t="s">
        <v>3</v>
      </c>
      <c r="AH6" s="2291" t="s">
        <v>1</v>
      </c>
      <c r="AI6" s="3027"/>
      <c r="AJ6" s="3027"/>
      <c r="AK6" s="3027"/>
      <c r="AL6" s="3027"/>
      <c r="AM6" s="3248"/>
      <c r="AN6" s="1745"/>
    </row>
    <row r="7" spans="1:40" ht="20.25" customHeight="1">
      <c r="A7" s="1024">
        <v>1</v>
      </c>
      <c r="B7" s="1749">
        <v>2</v>
      </c>
      <c r="C7" s="1973">
        <v>3</v>
      </c>
      <c r="D7" s="1025">
        <v>4</v>
      </c>
      <c r="E7" s="1024">
        <v>5</v>
      </c>
      <c r="F7" s="1023">
        <v>6</v>
      </c>
      <c r="G7" s="1023">
        <v>7</v>
      </c>
      <c r="H7" s="1023">
        <v>8</v>
      </c>
      <c r="I7" s="1025">
        <v>9</v>
      </c>
      <c r="J7" s="1024">
        <v>10</v>
      </c>
      <c r="K7" s="1023">
        <v>11</v>
      </c>
      <c r="L7" s="1024">
        <v>12</v>
      </c>
      <c r="M7" s="1024">
        <v>13</v>
      </c>
      <c r="N7" s="1024">
        <v>14</v>
      </c>
      <c r="O7" s="1024">
        <v>15</v>
      </c>
      <c r="P7" s="2292">
        <v>16</v>
      </c>
      <c r="Q7" s="2292">
        <v>17</v>
      </c>
      <c r="R7" s="2292">
        <v>18</v>
      </c>
      <c r="S7" s="2292">
        <v>19</v>
      </c>
      <c r="T7" s="2292">
        <v>20</v>
      </c>
      <c r="U7" s="2292">
        <v>21</v>
      </c>
      <c r="V7" s="2292">
        <v>22</v>
      </c>
      <c r="W7" s="2292">
        <v>23</v>
      </c>
      <c r="X7" s="2292">
        <v>24</v>
      </c>
      <c r="Y7" s="2292">
        <v>25</v>
      </c>
      <c r="Z7" s="2292">
        <v>10</v>
      </c>
      <c r="AA7" s="2292">
        <v>11</v>
      </c>
      <c r="AB7" s="2292">
        <v>12</v>
      </c>
      <c r="AC7" s="2292">
        <v>9</v>
      </c>
      <c r="AD7" s="2292">
        <v>10</v>
      </c>
      <c r="AE7" s="2292">
        <v>11</v>
      </c>
      <c r="AF7" s="2292">
        <v>12</v>
      </c>
      <c r="AG7" s="2292">
        <v>13</v>
      </c>
      <c r="AH7" s="2292">
        <v>14</v>
      </c>
      <c r="AI7" s="2292">
        <v>15</v>
      </c>
      <c r="AJ7" s="2292">
        <v>15</v>
      </c>
      <c r="AK7" s="2292">
        <v>16</v>
      </c>
      <c r="AL7" s="2292">
        <v>17</v>
      </c>
      <c r="AM7" s="1024">
        <v>16</v>
      </c>
      <c r="AN7" s="1745"/>
    </row>
    <row r="8" spans="1:40" ht="14.25" customHeight="1">
      <c r="A8" s="1751"/>
      <c r="B8" s="1751"/>
      <c r="C8" s="1751"/>
      <c r="D8" s="1751"/>
      <c r="E8" s="1751"/>
      <c r="F8" s="1751"/>
      <c r="G8" s="2065"/>
      <c r="H8" s="2065"/>
      <c r="I8" s="2065"/>
      <c r="J8" s="2065"/>
      <c r="K8" s="2065"/>
      <c r="L8" s="2065"/>
      <c r="M8" s="2065"/>
      <c r="N8" s="2065"/>
      <c r="O8" s="2065"/>
      <c r="P8" s="2065"/>
      <c r="Q8" s="2065"/>
      <c r="R8" s="2065"/>
      <c r="S8" s="2065"/>
      <c r="T8" s="2065"/>
      <c r="U8" s="2065"/>
      <c r="V8" s="2065"/>
      <c r="W8" s="2065"/>
      <c r="X8" s="2065"/>
      <c r="Y8" s="2065"/>
      <c r="Z8" s="2065"/>
      <c r="AA8" s="2065"/>
      <c r="AB8" s="2065"/>
      <c r="AC8" s="2065"/>
      <c r="AD8" s="2065"/>
      <c r="AE8" s="2065"/>
      <c r="AF8" s="2065"/>
      <c r="AG8" s="2065"/>
      <c r="AH8" s="2065"/>
      <c r="AI8" s="2065"/>
      <c r="AJ8" s="2065"/>
      <c r="AK8" s="2065"/>
      <c r="AL8" s="2065"/>
      <c r="AM8" s="2065"/>
      <c r="AN8" s="1745"/>
    </row>
    <row r="9" spans="1:40" s="1754" customFormat="1" ht="18" customHeight="1">
      <c r="A9" s="1752"/>
      <c r="B9" s="1752"/>
      <c r="C9" s="2066" t="s">
        <v>7244</v>
      </c>
      <c r="D9" s="2067"/>
      <c r="E9" s="2067"/>
      <c r="G9" s="1755"/>
      <c r="H9" s="1755"/>
      <c r="I9" s="1755"/>
      <c r="J9" s="1755"/>
      <c r="K9" s="1755"/>
      <c r="L9" s="1755"/>
      <c r="M9" s="1755"/>
      <c r="N9" s="1755"/>
      <c r="O9" s="1755"/>
      <c r="P9" s="1755"/>
      <c r="Q9" s="1755"/>
      <c r="R9" s="1755"/>
      <c r="S9" s="1755"/>
      <c r="T9" s="1755"/>
      <c r="U9" s="1755"/>
      <c r="V9" s="1755"/>
      <c r="W9" s="1755"/>
      <c r="X9" s="1755"/>
      <c r="Y9" s="1755"/>
      <c r="Z9" s="1755"/>
      <c r="AA9" s="1755"/>
      <c r="AB9" s="1755"/>
      <c r="AC9" s="1755"/>
      <c r="AD9" s="1755"/>
      <c r="AE9" s="1755"/>
      <c r="AF9" s="1755"/>
      <c r="AG9" s="1755"/>
      <c r="AH9" s="1755"/>
      <c r="AI9" s="1755"/>
      <c r="AJ9" s="1755"/>
      <c r="AK9" s="1755"/>
      <c r="AL9" s="1755"/>
      <c r="AM9" s="1755"/>
      <c r="AN9" s="1755"/>
    </row>
    <row r="10" spans="1:40" s="1754" customFormat="1" ht="18" customHeight="1">
      <c r="A10" s="1752"/>
      <c r="B10" s="1752"/>
      <c r="C10" s="2066" t="s">
        <v>1704</v>
      </c>
      <c r="D10" s="2067"/>
      <c r="E10" s="2067"/>
      <c r="G10" s="1755"/>
      <c r="H10" s="1755"/>
      <c r="I10" s="1755"/>
      <c r="J10" s="1755"/>
      <c r="K10" s="1755"/>
      <c r="L10" s="1755"/>
      <c r="M10" s="1755"/>
      <c r="N10" s="1755"/>
      <c r="O10" s="1755"/>
      <c r="P10" s="1755"/>
      <c r="Q10" s="1755"/>
      <c r="R10" s="1755"/>
      <c r="S10" s="1755"/>
      <c r="T10" s="1755"/>
      <c r="U10" s="1755"/>
      <c r="V10" s="1755"/>
      <c r="W10" s="1755"/>
      <c r="X10" s="1755"/>
      <c r="Y10" s="1755"/>
      <c r="Z10" s="1755"/>
      <c r="AA10" s="1755"/>
      <c r="AB10" s="1755"/>
      <c r="AC10" s="1755"/>
      <c r="AD10" s="1755"/>
      <c r="AE10" s="1755"/>
      <c r="AF10" s="1755"/>
      <c r="AG10" s="1755"/>
      <c r="AH10" s="1755"/>
      <c r="AI10" s="1755"/>
      <c r="AJ10" s="1755"/>
      <c r="AK10" s="1755"/>
      <c r="AL10" s="1755"/>
      <c r="AM10" s="1755"/>
      <c r="AN10" s="1755"/>
    </row>
    <row r="11" spans="1:40" s="1754" customFormat="1" ht="15.75">
      <c r="A11" s="1757"/>
      <c r="B11" s="1757"/>
      <c r="C11" s="2068"/>
      <c r="D11" s="2067"/>
      <c r="E11" s="2067"/>
      <c r="G11" s="1755"/>
      <c r="H11" s="1755"/>
      <c r="I11" s="1755"/>
      <c r="J11" s="1755"/>
      <c r="K11" s="1755"/>
      <c r="L11" s="1755"/>
      <c r="M11" s="1755"/>
      <c r="N11" s="1755"/>
      <c r="O11" s="1755"/>
      <c r="P11" s="1755"/>
      <c r="Q11" s="1755"/>
      <c r="R11" s="1755"/>
      <c r="S11" s="1755"/>
      <c r="T11" s="1755"/>
      <c r="U11" s="1755"/>
      <c r="V11" s="1755"/>
      <c r="W11" s="1755"/>
      <c r="X11" s="1755"/>
      <c r="Y11" s="1755"/>
      <c r="Z11" s="1755"/>
      <c r="AA11" s="1755"/>
      <c r="AB11" s="1755"/>
      <c r="AC11" s="1755"/>
      <c r="AD11" s="1755"/>
      <c r="AE11" s="1755"/>
      <c r="AF11" s="1755"/>
      <c r="AG11" s="1755"/>
      <c r="AH11" s="1755"/>
      <c r="AI11" s="1755"/>
      <c r="AJ11" s="1755"/>
      <c r="AK11" s="1755"/>
      <c r="AL11" s="1755"/>
      <c r="AM11" s="1755"/>
      <c r="AN11" s="1755"/>
    </row>
    <row r="12" spans="1:40" s="1773" customFormat="1" ht="189">
      <c r="A12" s="2069">
        <v>2854</v>
      </c>
      <c r="B12" s="1046" t="s">
        <v>7245</v>
      </c>
      <c r="C12" s="1789" t="s">
        <v>7246</v>
      </c>
      <c r="D12" s="1046" t="s">
        <v>29</v>
      </c>
      <c r="E12" s="2070" t="s">
        <v>4256</v>
      </c>
      <c r="F12" s="1132" t="s">
        <v>7247</v>
      </c>
      <c r="G12" s="1638">
        <v>6300</v>
      </c>
      <c r="H12" s="1647">
        <v>0</v>
      </c>
      <c r="I12" s="2071">
        <v>44</v>
      </c>
      <c r="J12" s="2072">
        <v>9813.24</v>
      </c>
      <c r="K12" s="2073">
        <v>44</v>
      </c>
      <c r="L12" s="2073">
        <v>6256</v>
      </c>
      <c r="M12" s="1647">
        <v>130</v>
      </c>
      <c r="N12" s="1647">
        <v>100</v>
      </c>
      <c r="O12" s="1647">
        <v>230</v>
      </c>
      <c r="P12" s="1647"/>
      <c r="Q12" s="1647"/>
      <c r="R12" s="1647"/>
      <c r="S12" s="1647"/>
      <c r="T12" s="1647"/>
      <c r="U12" s="1647"/>
      <c r="V12" s="1647"/>
      <c r="W12" s="1647"/>
      <c r="X12" s="1647"/>
      <c r="Y12" s="1647"/>
      <c r="Z12" s="466">
        <v>130</v>
      </c>
      <c r="AA12" s="466">
        <v>100</v>
      </c>
      <c r="AB12" s="21">
        <v>230</v>
      </c>
      <c r="AC12" s="21">
        <v>32.5</v>
      </c>
      <c r="AD12" s="21">
        <v>25</v>
      </c>
      <c r="AE12" s="21">
        <v>57.5</v>
      </c>
      <c r="AF12" s="21">
        <v>0</v>
      </c>
      <c r="AG12" s="21">
        <v>2</v>
      </c>
      <c r="AH12" s="21">
        <v>2</v>
      </c>
      <c r="AI12" s="1647"/>
      <c r="AJ12" s="1647"/>
      <c r="AK12" s="1638" t="s">
        <v>12057</v>
      </c>
      <c r="AL12" s="2604">
        <v>0.25</v>
      </c>
      <c r="AM12" s="1979">
        <v>12018.96</v>
      </c>
      <c r="AN12" s="2074"/>
    </row>
    <row r="13" spans="1:40" s="1773" customFormat="1">
      <c r="A13" s="2075"/>
      <c r="B13" s="2075"/>
      <c r="C13" s="2068"/>
      <c r="D13" s="2067"/>
      <c r="E13" s="2067"/>
      <c r="F13" s="2076"/>
      <c r="G13" s="2077"/>
      <c r="H13" s="2077"/>
      <c r="I13" s="2077"/>
      <c r="J13" s="2077"/>
      <c r="K13" s="2077"/>
      <c r="L13" s="2077"/>
      <c r="M13" s="2077"/>
      <c r="N13" s="2077"/>
      <c r="O13" s="2077"/>
      <c r="P13" s="2077"/>
      <c r="Q13" s="2077"/>
      <c r="R13" s="2077"/>
      <c r="S13" s="2077"/>
      <c r="T13" s="2077"/>
      <c r="U13" s="2077"/>
      <c r="V13" s="2077"/>
      <c r="W13" s="2077"/>
      <c r="X13" s="2077"/>
      <c r="Y13" s="2077"/>
      <c r="Z13" s="2077"/>
      <c r="AA13" s="2077"/>
      <c r="AB13" s="2077"/>
      <c r="AC13" s="2077"/>
      <c r="AD13" s="2077"/>
      <c r="AE13" s="2077"/>
      <c r="AF13" s="2077"/>
      <c r="AG13" s="2077"/>
      <c r="AH13" s="2077"/>
      <c r="AI13" s="2077"/>
      <c r="AJ13" s="2077"/>
      <c r="AK13" s="2077"/>
      <c r="AL13" s="2077"/>
      <c r="AM13" s="1134"/>
      <c r="AN13" s="1816"/>
    </row>
    <row r="14" spans="1:40" s="1773" customFormat="1" ht="19.5" thickBot="1">
      <c r="A14" s="1774"/>
      <c r="B14" s="1774"/>
      <c r="C14" s="1791" t="s">
        <v>7248</v>
      </c>
      <c r="D14" s="1778"/>
      <c r="E14" s="1778"/>
      <c r="F14" s="1778"/>
      <c r="G14" s="1779">
        <v>6300</v>
      </c>
      <c r="H14" s="1779">
        <v>0</v>
      </c>
      <c r="I14" s="1779">
        <v>44</v>
      </c>
      <c r="J14" s="1779">
        <v>9813.24</v>
      </c>
      <c r="K14" s="1779">
        <v>44</v>
      </c>
      <c r="L14" s="1779">
        <v>6256</v>
      </c>
      <c r="M14" s="1779">
        <v>130</v>
      </c>
      <c r="N14" s="1779">
        <v>100</v>
      </c>
      <c r="O14" s="1779">
        <v>230</v>
      </c>
      <c r="P14" s="1779">
        <v>0</v>
      </c>
      <c r="Q14" s="1779">
        <v>0</v>
      </c>
      <c r="R14" s="1779">
        <v>0</v>
      </c>
      <c r="S14" s="1779">
        <v>0</v>
      </c>
      <c r="T14" s="1779">
        <v>0</v>
      </c>
      <c r="U14" s="1779">
        <v>0</v>
      </c>
      <c r="V14" s="1779">
        <v>0</v>
      </c>
      <c r="W14" s="1779">
        <v>0</v>
      </c>
      <c r="X14" s="1779">
        <v>0</v>
      </c>
      <c r="Y14" s="1779">
        <v>0</v>
      </c>
      <c r="Z14" s="1779">
        <v>130</v>
      </c>
      <c r="AA14" s="1779">
        <v>100</v>
      </c>
      <c r="AB14" s="1779">
        <v>230</v>
      </c>
      <c r="AC14" s="1779">
        <v>32.5</v>
      </c>
      <c r="AD14" s="1779">
        <v>25</v>
      </c>
      <c r="AE14" s="1779">
        <v>57.5</v>
      </c>
      <c r="AF14" s="1779">
        <v>0</v>
      </c>
      <c r="AG14" s="1779">
        <v>2</v>
      </c>
      <c r="AH14" s="1779">
        <v>2</v>
      </c>
      <c r="AI14" s="1779">
        <v>0</v>
      </c>
      <c r="AJ14" s="1779"/>
      <c r="AK14" s="1779"/>
      <c r="AL14" s="1779"/>
      <c r="AM14" s="1779">
        <v>12018.96</v>
      </c>
      <c r="AN14" s="1816"/>
    </row>
    <row r="15" spans="1:40" s="1773" customFormat="1">
      <c r="A15" s="1774"/>
      <c r="B15" s="1774"/>
      <c r="C15" s="1792"/>
      <c r="D15" s="1783"/>
      <c r="E15" s="1783"/>
      <c r="F15" s="1783"/>
      <c r="G15" s="1784"/>
      <c r="H15" s="1784"/>
      <c r="I15" s="1784"/>
      <c r="J15" s="1784"/>
      <c r="K15" s="1784"/>
      <c r="L15" s="1784"/>
      <c r="M15" s="1784"/>
      <c r="N15" s="1784"/>
      <c r="O15" s="1784"/>
      <c r="P15" s="1784"/>
      <c r="Q15" s="1784"/>
      <c r="R15" s="1784"/>
      <c r="S15" s="1784"/>
      <c r="T15" s="1784"/>
      <c r="U15" s="1784"/>
      <c r="V15" s="1784"/>
      <c r="W15" s="1784"/>
      <c r="X15" s="1784"/>
      <c r="Y15" s="1784"/>
      <c r="Z15" s="1784"/>
      <c r="AA15" s="1784"/>
      <c r="AB15" s="1784"/>
      <c r="AC15" s="1784"/>
      <c r="AD15" s="1784"/>
      <c r="AE15" s="1784"/>
      <c r="AF15" s="1784"/>
      <c r="AG15" s="1784"/>
      <c r="AH15" s="1784"/>
      <c r="AI15" s="1784"/>
      <c r="AJ15" s="1784"/>
      <c r="AK15" s="1784"/>
      <c r="AL15" s="1784"/>
      <c r="AM15" s="1784"/>
      <c r="AN15" s="1816"/>
    </row>
    <row r="16" spans="1:40" s="1773" customFormat="1" ht="15.75">
      <c r="A16" s="1774"/>
      <c r="B16" s="1774"/>
      <c r="C16" s="1792"/>
      <c r="D16" s="1783"/>
      <c r="E16" s="1783"/>
      <c r="F16" s="1783"/>
      <c r="G16" s="1784"/>
      <c r="H16" s="1784"/>
      <c r="I16" s="1784"/>
      <c r="J16" s="1784"/>
      <c r="K16" s="1784"/>
      <c r="L16" s="1784"/>
      <c r="M16" s="1784"/>
      <c r="N16" s="1784"/>
      <c r="O16" s="1784"/>
      <c r="P16" s="1784"/>
      <c r="Q16" s="1784"/>
      <c r="R16" s="1784"/>
      <c r="S16" s="1784"/>
      <c r="T16" s="1784"/>
      <c r="U16" s="1784"/>
      <c r="V16" s="1784"/>
      <c r="W16" s="1784"/>
      <c r="X16" s="1784"/>
      <c r="Y16" s="1784"/>
      <c r="Z16" s="1784"/>
      <c r="AA16" s="1784"/>
      <c r="AB16" s="1784"/>
      <c r="AC16" s="1784"/>
      <c r="AD16" s="1784"/>
      <c r="AE16" s="1784"/>
      <c r="AF16" s="1784"/>
      <c r="AG16" s="1784"/>
      <c r="AH16" s="1784"/>
      <c r="AI16" s="1784"/>
      <c r="AJ16" s="1784"/>
      <c r="AK16" s="1784"/>
      <c r="AL16" s="1784"/>
      <c r="AM16" s="1784"/>
      <c r="AN16" s="1754"/>
    </row>
    <row r="17" spans="1:40">
      <c r="A17" s="1751"/>
      <c r="B17" s="1751"/>
      <c r="C17" s="1773"/>
      <c r="D17" s="1773"/>
      <c r="E17" s="1773"/>
      <c r="F17" s="1773"/>
      <c r="G17" s="1800"/>
      <c r="H17" s="1800"/>
      <c r="I17" s="1800"/>
      <c r="J17" s="1800"/>
      <c r="K17" s="1800"/>
      <c r="L17" s="1800"/>
      <c r="M17" s="1800"/>
      <c r="N17" s="1800"/>
      <c r="O17" s="1800"/>
      <c r="P17" s="1800"/>
      <c r="Q17" s="1800"/>
      <c r="R17" s="1800"/>
      <c r="S17" s="1800"/>
      <c r="T17" s="1800"/>
      <c r="U17" s="1800"/>
      <c r="V17" s="1800"/>
      <c r="W17" s="1800"/>
      <c r="X17" s="1800"/>
      <c r="Y17" s="1800"/>
      <c r="Z17" s="1800"/>
      <c r="AA17" s="1800"/>
      <c r="AB17" s="1800"/>
      <c r="AC17" s="1800"/>
      <c r="AD17" s="1800"/>
      <c r="AE17" s="1800"/>
      <c r="AF17" s="1800"/>
      <c r="AG17" s="1800"/>
      <c r="AH17" s="1800"/>
      <c r="AI17" s="1800"/>
      <c r="AJ17" s="1800"/>
      <c r="AK17" s="1800"/>
      <c r="AL17" s="1800"/>
      <c r="AM17" s="1800"/>
      <c r="AN17" s="1744"/>
    </row>
    <row r="18" spans="1:40">
      <c r="A18" s="1821"/>
      <c r="C18" s="1773"/>
      <c r="D18" s="1773"/>
      <c r="E18" s="1773"/>
      <c r="F18" s="1773"/>
      <c r="G18" s="1800"/>
      <c r="H18" s="1800"/>
      <c r="I18" s="1800"/>
      <c r="J18" s="1800"/>
      <c r="K18" s="1800"/>
      <c r="L18" s="1800"/>
      <c r="M18" s="1800"/>
      <c r="N18" s="1800"/>
      <c r="O18" s="1800"/>
      <c r="P18" s="1800"/>
      <c r="Q18" s="1800"/>
      <c r="R18" s="1800"/>
      <c r="S18" s="1800"/>
      <c r="T18" s="1800"/>
      <c r="U18" s="1800"/>
      <c r="V18" s="1800"/>
      <c r="W18" s="1800"/>
      <c r="X18" s="1800"/>
      <c r="Y18" s="1800"/>
      <c r="Z18" s="1800"/>
      <c r="AA18" s="1800"/>
      <c r="AB18" s="1800"/>
      <c r="AC18" s="1800"/>
      <c r="AD18" s="1800"/>
      <c r="AE18" s="1800"/>
      <c r="AF18" s="1800"/>
      <c r="AG18" s="1800"/>
      <c r="AH18" s="1800"/>
      <c r="AI18" s="1800"/>
      <c r="AJ18" s="1800"/>
      <c r="AK18" s="1800"/>
      <c r="AL18" s="1800"/>
      <c r="AM18" s="1800"/>
      <c r="AN18" s="1744"/>
    </row>
    <row r="19" spans="1:40">
      <c r="A19" s="1821"/>
      <c r="C19" s="1773"/>
      <c r="D19" s="1773"/>
      <c r="E19" s="1773"/>
      <c r="F19" s="1773"/>
      <c r="G19" s="1800"/>
      <c r="H19" s="1800"/>
      <c r="I19" s="1800"/>
      <c r="J19" s="1800"/>
      <c r="K19" s="1800"/>
      <c r="L19" s="1800"/>
      <c r="M19" s="1800"/>
      <c r="N19" s="1800"/>
      <c r="O19" s="1800"/>
      <c r="P19" s="1800"/>
      <c r="Q19" s="1800"/>
      <c r="R19" s="1800"/>
      <c r="S19" s="1800"/>
      <c r="T19" s="1800"/>
      <c r="U19" s="1800"/>
      <c r="V19" s="1800"/>
      <c r="W19" s="1800"/>
      <c r="X19" s="1800"/>
      <c r="Y19" s="1800"/>
      <c r="Z19" s="1800"/>
      <c r="AA19" s="1800"/>
      <c r="AB19" s="1800"/>
      <c r="AC19" s="1800"/>
      <c r="AD19" s="1800"/>
      <c r="AE19" s="1800"/>
      <c r="AF19" s="1800"/>
      <c r="AG19" s="1800"/>
      <c r="AH19" s="1800"/>
      <c r="AI19" s="1800"/>
      <c r="AJ19" s="1800"/>
      <c r="AK19" s="1800"/>
      <c r="AL19" s="1800"/>
      <c r="AM19" s="1800"/>
      <c r="AN19" s="1744"/>
    </row>
    <row r="20" spans="1:40">
      <c r="A20" s="1821"/>
      <c r="C20" s="1773"/>
      <c r="D20" s="1773"/>
      <c r="E20" s="1773"/>
      <c r="F20" s="1773"/>
      <c r="G20" s="1800"/>
      <c r="H20" s="1800"/>
      <c r="I20" s="1800"/>
      <c r="J20" s="1800"/>
      <c r="K20" s="1800"/>
      <c r="L20" s="1800"/>
      <c r="M20" s="1800"/>
      <c r="N20" s="1800"/>
      <c r="O20" s="1800"/>
      <c r="P20" s="1800"/>
      <c r="Q20" s="1800"/>
      <c r="R20" s="1800"/>
      <c r="S20" s="1800"/>
      <c r="T20" s="1800"/>
      <c r="U20" s="1800"/>
      <c r="V20" s="1800"/>
      <c r="W20" s="1800"/>
      <c r="X20" s="1800"/>
      <c r="Y20" s="1800"/>
      <c r="Z20" s="1800"/>
      <c r="AA20" s="1800"/>
      <c r="AB20" s="1800"/>
      <c r="AC20" s="1800"/>
      <c r="AD20" s="1800"/>
      <c r="AE20" s="1800"/>
      <c r="AF20" s="1800"/>
      <c r="AG20" s="1800"/>
      <c r="AH20" s="1800"/>
      <c r="AI20" s="1800"/>
      <c r="AJ20" s="1800"/>
      <c r="AK20" s="1800"/>
      <c r="AL20" s="1800"/>
      <c r="AM20" s="1800"/>
      <c r="AN20" s="1744"/>
    </row>
    <row r="21" spans="1:40">
      <c r="A21" s="1821"/>
      <c r="C21" s="1773"/>
      <c r="D21" s="1773"/>
      <c r="E21" s="1773"/>
      <c r="F21" s="1773"/>
      <c r="G21" s="1800"/>
      <c r="H21" s="1800"/>
      <c r="I21" s="1800"/>
      <c r="J21" s="1800"/>
      <c r="K21" s="1800"/>
      <c r="L21" s="1800"/>
      <c r="M21" s="1800"/>
      <c r="N21" s="1800"/>
      <c r="O21" s="1800"/>
      <c r="P21" s="1800"/>
      <c r="Q21" s="1800"/>
      <c r="R21" s="1800"/>
      <c r="S21" s="1800"/>
      <c r="T21" s="1800"/>
      <c r="U21" s="1800"/>
      <c r="V21" s="1800"/>
      <c r="W21" s="1800"/>
      <c r="X21" s="1800"/>
      <c r="Y21" s="1800"/>
      <c r="Z21" s="1800"/>
      <c r="AA21" s="1800"/>
      <c r="AB21" s="1800"/>
      <c r="AC21" s="1800"/>
      <c r="AD21" s="1800"/>
      <c r="AE21" s="1800"/>
      <c r="AF21" s="1800"/>
      <c r="AG21" s="1800"/>
      <c r="AH21" s="1800"/>
      <c r="AI21" s="1800"/>
      <c r="AJ21" s="1800"/>
      <c r="AK21" s="1800"/>
      <c r="AL21" s="1800"/>
      <c r="AM21" s="1800"/>
      <c r="AN21" s="1744"/>
    </row>
    <row r="22" spans="1:40">
      <c r="A22" s="1821"/>
      <c r="AN22" s="1744"/>
    </row>
    <row r="23" spans="1:40">
      <c r="AN23" s="1744"/>
    </row>
    <row r="24" spans="1:40">
      <c r="AN24" s="1744"/>
    </row>
    <row r="25" spans="1:40">
      <c r="AN25" s="1744"/>
    </row>
    <row r="26" spans="1:40">
      <c r="AN26" s="1744"/>
    </row>
    <row r="27" spans="1:40">
      <c r="AN27" s="1744"/>
    </row>
    <row r="28" spans="1:40">
      <c r="AN28" s="1744"/>
    </row>
    <row r="29" spans="1:40">
      <c r="AN29" s="1744"/>
    </row>
    <row r="30" spans="1:40">
      <c r="AN30" s="1744"/>
    </row>
    <row r="31" spans="1:40">
      <c r="AN31" s="1744"/>
    </row>
    <row r="32" spans="1:40">
      <c r="AN32" s="1744"/>
    </row>
    <row r="33" spans="40:40">
      <c r="AN33" s="1744"/>
    </row>
    <row r="34" spans="40:40">
      <c r="AN34" s="1744"/>
    </row>
    <row r="35" spans="40:40">
      <c r="AN35" s="1744"/>
    </row>
    <row r="36" spans="40:40">
      <c r="AN36" s="1744"/>
    </row>
    <row r="37" spans="40:40">
      <c r="AN37" s="1744"/>
    </row>
    <row r="38" spans="40:40">
      <c r="AN38" s="1744"/>
    </row>
    <row r="39" spans="40:40">
      <c r="AN39" s="1744"/>
    </row>
    <row r="40" spans="40:40">
      <c r="AN40" s="1744"/>
    </row>
    <row r="41" spans="40:40">
      <c r="AN41" s="1744"/>
    </row>
    <row r="42" spans="40:40">
      <c r="AN42" s="1744"/>
    </row>
    <row r="43" spans="40:40">
      <c r="AN43" s="1744"/>
    </row>
    <row r="44" spans="40:40">
      <c r="AN44" s="1744"/>
    </row>
    <row r="45" spans="40:40">
      <c r="AN45" s="1744"/>
    </row>
    <row r="46" spans="40:40">
      <c r="AN46" s="1744"/>
    </row>
    <row r="47" spans="40:40">
      <c r="AN47" s="1744"/>
    </row>
  </sheetData>
  <mergeCells count="27">
    <mergeCell ref="A1:AM1"/>
    <mergeCell ref="A2:AM2"/>
    <mergeCell ref="A4:A6"/>
    <mergeCell ref="B4:B6"/>
    <mergeCell ref="C4:C6"/>
    <mergeCell ref="D4:D6"/>
    <mergeCell ref="E4:E6"/>
    <mergeCell ref="F4:F6"/>
    <mergeCell ref="G4:G6"/>
    <mergeCell ref="H4:H6"/>
    <mergeCell ref="I4:J5"/>
    <mergeCell ref="K4:K6"/>
    <mergeCell ref="L4:L6"/>
    <mergeCell ref="M4:O5"/>
    <mergeCell ref="AM4:AM6"/>
    <mergeCell ref="AK3:AL3"/>
    <mergeCell ref="P4:S4"/>
    <mergeCell ref="T4:U5"/>
    <mergeCell ref="V4:W5"/>
    <mergeCell ref="X4:Y5"/>
    <mergeCell ref="Z4:AB5"/>
    <mergeCell ref="AL4:AL6"/>
    <mergeCell ref="AC4:AE5"/>
    <mergeCell ref="AF4:AH5"/>
    <mergeCell ref="AI4:AI6"/>
    <mergeCell ref="AJ4:AJ6"/>
    <mergeCell ref="AK4:AK6"/>
  </mergeCells>
  <printOptions horizontalCentered="1"/>
  <pageMargins left="0.39370078740157483" right="0.19685039370078741" top="0.51181102362204722" bottom="0.51181102362204722" header="0.51181102362204722" footer="0.51181102362204722"/>
  <pageSetup paperSize="9" scale="51" firstPageNumber="10" fitToHeight="0" orientation="landscape" useFirstPageNumber="1" r:id="rId1"/>
  <headerFooter alignWithMargins="0">
    <oddHeader>&amp;R{&amp;P}</oddHeader>
  </headerFooter>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2">
    <tabColor theme="9" tint="-0.249977111117893"/>
  </sheetPr>
  <dimension ref="A1:AS42"/>
  <sheetViews>
    <sheetView view="pageBreakPreview" zoomScale="70" zoomScaleNormal="100" zoomScaleSheetLayoutView="70" workbookViewId="0">
      <pane xSplit="3" ySplit="7" topLeftCell="D25" activePane="bottomRight" state="frozen"/>
      <selection activeCell="B13" sqref="B13"/>
      <selection pane="topRight" activeCell="B13" sqref="B13"/>
      <selection pane="bottomLeft" activeCell="B13" sqref="B13"/>
      <selection pane="bottomRight" activeCell="B13" sqref="B13"/>
    </sheetView>
  </sheetViews>
  <sheetFormatPr defaultColWidth="8" defaultRowHeight="15.75"/>
  <cols>
    <col min="1" max="1" width="5.375" style="2079" customWidth="1"/>
    <col min="2" max="2" width="9.5" style="2079" hidden="1" customWidth="1"/>
    <col min="3" max="3" width="34" style="2078" customWidth="1"/>
    <col min="4" max="4" width="11.625" style="2079" customWidth="1"/>
    <col min="5" max="5" width="10" style="2079" customWidth="1"/>
    <col min="6" max="6" width="9" style="2079" customWidth="1"/>
    <col min="7" max="7" width="9.875" style="2099" customWidth="1"/>
    <col min="8" max="8" width="8.875" style="2099" hidden="1" customWidth="1"/>
    <col min="9" max="9" width="8.75" style="2099" hidden="1" customWidth="1"/>
    <col min="10" max="10" width="6.375" style="2099" hidden="1" customWidth="1"/>
    <col min="11" max="11" width="9.875" style="2099" customWidth="1"/>
    <col min="12" max="12" width="9.75" style="2099" customWidth="1"/>
    <col min="13" max="13" width="9" style="2099" customWidth="1"/>
    <col min="14" max="14" width="8.125" style="2099" customWidth="1"/>
    <col min="15" max="15" width="8.375" style="2099" customWidth="1"/>
    <col min="16" max="25" width="8.375" style="2099" hidden="1" customWidth="1"/>
    <col min="26" max="34" width="8.375" style="2099" customWidth="1"/>
    <col min="35" max="35" width="8.375" style="2099" hidden="1" customWidth="1"/>
    <col min="36" max="38" width="8.375" style="2099" customWidth="1"/>
    <col min="39" max="39" width="6.75" style="2099" customWidth="1"/>
    <col min="40" max="44" width="8" style="2078"/>
    <col min="45" max="45" width="20.625" style="2078" customWidth="1"/>
    <col min="46" max="16384" width="8" style="2078"/>
  </cols>
  <sheetData>
    <row r="1" spans="1:39" ht="27">
      <c r="A1" s="3390" t="s">
        <v>8</v>
      </c>
      <c r="B1" s="3390"/>
      <c r="C1" s="3390"/>
      <c r="D1" s="3390"/>
      <c r="E1" s="3390"/>
      <c r="F1" s="3390"/>
      <c r="G1" s="3390"/>
      <c r="H1" s="3390"/>
      <c r="I1" s="3390"/>
      <c r="J1" s="3390"/>
      <c r="K1" s="3390"/>
      <c r="L1" s="3390"/>
      <c r="M1" s="3390"/>
      <c r="N1" s="3390"/>
      <c r="O1" s="3390"/>
      <c r="P1" s="3390"/>
      <c r="Q1" s="3390"/>
      <c r="R1" s="3390"/>
      <c r="S1" s="3390"/>
      <c r="T1" s="3390"/>
      <c r="U1" s="3390"/>
      <c r="V1" s="3390"/>
      <c r="W1" s="3390"/>
      <c r="X1" s="3390"/>
      <c r="Y1" s="3390"/>
      <c r="Z1" s="3390"/>
      <c r="AA1" s="3390"/>
      <c r="AB1" s="3390"/>
      <c r="AC1" s="3390"/>
      <c r="AD1" s="3390"/>
      <c r="AE1" s="3390"/>
      <c r="AF1" s="3390"/>
      <c r="AG1" s="3390"/>
      <c r="AH1" s="3390"/>
      <c r="AI1" s="3390"/>
      <c r="AJ1" s="3390"/>
      <c r="AK1" s="3390"/>
      <c r="AL1" s="3390"/>
      <c r="AM1" s="3390"/>
    </row>
    <row r="2" spans="1:39" ht="25.5">
      <c r="A2" s="3391" t="s">
        <v>7249</v>
      </c>
      <c r="B2" s="3391"/>
      <c r="C2" s="3391"/>
      <c r="D2" s="3391"/>
      <c r="E2" s="3391"/>
      <c r="F2" s="3391"/>
      <c r="G2" s="3391"/>
      <c r="H2" s="3391"/>
      <c r="I2" s="3391"/>
      <c r="J2" s="3391"/>
      <c r="K2" s="3391"/>
      <c r="L2" s="3391"/>
      <c r="M2" s="3391"/>
      <c r="N2" s="3391"/>
      <c r="O2" s="3391"/>
      <c r="P2" s="3391"/>
      <c r="Q2" s="3391"/>
      <c r="R2" s="3391"/>
      <c r="S2" s="3391"/>
      <c r="T2" s="3391"/>
      <c r="U2" s="3391"/>
      <c r="V2" s="3391"/>
      <c r="W2" s="3391"/>
      <c r="X2" s="3391"/>
      <c r="Y2" s="3391"/>
      <c r="Z2" s="3391"/>
      <c r="AA2" s="3391"/>
      <c r="AB2" s="3391"/>
      <c r="AC2" s="3391"/>
      <c r="AD2" s="3391"/>
      <c r="AE2" s="3391"/>
      <c r="AF2" s="3391"/>
      <c r="AG2" s="3391"/>
      <c r="AH2" s="3391"/>
      <c r="AI2" s="3391"/>
      <c r="AJ2" s="3391"/>
      <c r="AK2" s="3391"/>
      <c r="AL2" s="3391"/>
      <c r="AM2" s="3391"/>
    </row>
    <row r="3" spans="1:39" ht="23.25" customHeight="1">
      <c r="E3" s="3392"/>
      <c r="F3" s="3392"/>
      <c r="G3" s="3392"/>
      <c r="H3" s="2079"/>
      <c r="I3" s="2079"/>
      <c r="J3" s="2079"/>
      <c r="K3" s="2079"/>
      <c r="L3" s="2079"/>
      <c r="M3" s="2079"/>
      <c r="N3" s="2079"/>
      <c r="O3" s="2079"/>
      <c r="P3" s="4"/>
      <c r="Q3" s="4"/>
      <c r="R3" s="4"/>
      <c r="S3" s="4"/>
      <c r="T3" s="4"/>
      <c r="U3" s="4"/>
      <c r="V3" s="4"/>
      <c r="W3" s="4"/>
      <c r="X3" s="4"/>
      <c r="Y3" s="4"/>
      <c r="Z3" s="4"/>
      <c r="AA3" s="4"/>
      <c r="AB3" s="4"/>
      <c r="AC3" s="4"/>
      <c r="AD3" s="4"/>
      <c r="AE3" s="4"/>
      <c r="AF3" s="4"/>
      <c r="AG3" s="4"/>
      <c r="AH3" s="4"/>
      <c r="AI3" s="4"/>
      <c r="AJ3" s="4"/>
      <c r="AK3" s="3024" t="s">
        <v>9121</v>
      </c>
      <c r="AL3" s="3024"/>
      <c r="AM3" s="2079"/>
    </row>
    <row r="4" spans="1:39" ht="28.5" customHeight="1">
      <c r="A4" s="3378" t="s">
        <v>10</v>
      </c>
      <c r="B4" s="3378" t="s">
        <v>11</v>
      </c>
      <c r="C4" s="3378" t="s">
        <v>12</v>
      </c>
      <c r="D4" s="3378" t="s">
        <v>13</v>
      </c>
      <c r="E4" s="3378" t="s">
        <v>7250</v>
      </c>
      <c r="F4" s="3378" t="s">
        <v>197</v>
      </c>
      <c r="G4" s="3378" t="s">
        <v>15</v>
      </c>
      <c r="H4" s="3378" t="s">
        <v>304</v>
      </c>
      <c r="I4" s="3381" t="s">
        <v>118</v>
      </c>
      <c r="J4" s="3382"/>
      <c r="K4" s="3381" t="s">
        <v>305</v>
      </c>
      <c r="L4" s="3378" t="s">
        <v>306</v>
      </c>
      <c r="M4" s="3386" t="s">
        <v>116</v>
      </c>
      <c r="N4" s="3386"/>
      <c r="O4" s="3387"/>
      <c r="P4" s="3028" t="s">
        <v>9118</v>
      </c>
      <c r="Q4" s="3029"/>
      <c r="R4" s="3029"/>
      <c r="S4" s="3030"/>
      <c r="T4" s="3031" t="s">
        <v>9107</v>
      </c>
      <c r="U4" s="3032"/>
      <c r="V4" s="3031" t="s">
        <v>9108</v>
      </c>
      <c r="W4" s="3032"/>
      <c r="X4" s="3031" t="s">
        <v>9109</v>
      </c>
      <c r="Y4" s="3032"/>
      <c r="Z4" s="3035" t="s">
        <v>9119</v>
      </c>
      <c r="AA4" s="3036"/>
      <c r="AB4" s="3037"/>
      <c r="AC4" s="3035" t="s">
        <v>9120</v>
      </c>
      <c r="AD4" s="3036"/>
      <c r="AE4" s="3037"/>
      <c r="AF4" s="3041" t="s">
        <v>9110</v>
      </c>
      <c r="AG4" s="3042"/>
      <c r="AH4" s="3043"/>
      <c r="AI4" s="3025" t="s">
        <v>9111</v>
      </c>
      <c r="AJ4" s="3025" t="s">
        <v>9112</v>
      </c>
      <c r="AK4" s="3025" t="s">
        <v>9113</v>
      </c>
      <c r="AL4" s="3025" t="s">
        <v>9114</v>
      </c>
      <c r="AM4" s="3378" t="s">
        <v>16</v>
      </c>
    </row>
    <row r="5" spans="1:39" ht="25.5" customHeight="1">
      <c r="A5" s="3379"/>
      <c r="B5" s="3379"/>
      <c r="C5" s="3379"/>
      <c r="D5" s="3379"/>
      <c r="E5" s="3379"/>
      <c r="F5" s="3379"/>
      <c r="G5" s="3379"/>
      <c r="H5" s="3379"/>
      <c r="I5" s="3383"/>
      <c r="J5" s="3384"/>
      <c r="K5" s="3385"/>
      <c r="L5" s="3379"/>
      <c r="M5" s="3388"/>
      <c r="N5" s="3388"/>
      <c r="O5" s="3389"/>
      <c r="P5" s="2289" t="s">
        <v>2</v>
      </c>
      <c r="Q5" s="2289" t="s">
        <v>2</v>
      </c>
      <c r="R5" s="2290" t="s">
        <v>3</v>
      </c>
      <c r="S5" s="2290" t="s">
        <v>3</v>
      </c>
      <c r="T5" s="3033"/>
      <c r="U5" s="3034"/>
      <c r="V5" s="3033"/>
      <c r="W5" s="3034"/>
      <c r="X5" s="3033"/>
      <c r="Y5" s="3034"/>
      <c r="Z5" s="3038"/>
      <c r="AA5" s="3039"/>
      <c r="AB5" s="3040"/>
      <c r="AC5" s="3038"/>
      <c r="AD5" s="3039"/>
      <c r="AE5" s="3040"/>
      <c r="AF5" s="3044"/>
      <c r="AG5" s="3045"/>
      <c r="AH5" s="3046"/>
      <c r="AI5" s="3026"/>
      <c r="AJ5" s="3026"/>
      <c r="AK5" s="3026"/>
      <c r="AL5" s="3026"/>
      <c r="AM5" s="3379"/>
    </row>
    <row r="6" spans="1:39" ht="26.25" customHeight="1">
      <c r="A6" s="3380"/>
      <c r="B6" s="3380"/>
      <c r="C6" s="3380"/>
      <c r="D6" s="3380"/>
      <c r="E6" s="3380"/>
      <c r="F6" s="3380"/>
      <c r="G6" s="3380"/>
      <c r="H6" s="3380"/>
      <c r="I6" s="2080" t="s">
        <v>1</v>
      </c>
      <c r="J6" s="2081" t="s">
        <v>17</v>
      </c>
      <c r="K6" s="3383"/>
      <c r="L6" s="3380"/>
      <c r="M6" s="2082" t="s">
        <v>2</v>
      </c>
      <c r="N6" s="2083" t="s">
        <v>3</v>
      </c>
      <c r="O6" s="2083" t="s">
        <v>1</v>
      </c>
      <c r="P6" s="2289" t="s">
        <v>9115</v>
      </c>
      <c r="Q6" s="2290" t="s">
        <v>9116</v>
      </c>
      <c r="R6" s="2289" t="s">
        <v>9115</v>
      </c>
      <c r="S6" s="2290" t="s">
        <v>9116</v>
      </c>
      <c r="T6" s="2289" t="s">
        <v>2</v>
      </c>
      <c r="U6" s="2290" t="s">
        <v>3</v>
      </c>
      <c r="V6" s="2289" t="s">
        <v>2</v>
      </c>
      <c r="W6" s="2290" t="s">
        <v>3</v>
      </c>
      <c r="X6" s="2289" t="s">
        <v>2</v>
      </c>
      <c r="Y6" s="2290" t="s">
        <v>3</v>
      </c>
      <c r="Z6" s="2289" t="s">
        <v>2</v>
      </c>
      <c r="AA6" s="2290" t="s">
        <v>3</v>
      </c>
      <c r="AB6" s="2290" t="s">
        <v>1</v>
      </c>
      <c r="AC6" s="2289" t="s">
        <v>2</v>
      </c>
      <c r="AD6" s="2290" t="s">
        <v>3</v>
      </c>
      <c r="AE6" s="2290" t="s">
        <v>1</v>
      </c>
      <c r="AF6" s="2291" t="s">
        <v>9117</v>
      </c>
      <c r="AG6" s="2291" t="s">
        <v>3</v>
      </c>
      <c r="AH6" s="2291" t="s">
        <v>1</v>
      </c>
      <c r="AI6" s="3027"/>
      <c r="AJ6" s="3027"/>
      <c r="AK6" s="3027"/>
      <c r="AL6" s="3027"/>
      <c r="AM6" s="3380"/>
    </row>
    <row r="7" spans="1:39">
      <c r="A7" s="2083">
        <v>1</v>
      </c>
      <c r="B7" s="2084">
        <v>2</v>
      </c>
      <c r="C7" s="2082">
        <v>3</v>
      </c>
      <c r="D7" s="2082">
        <v>4</v>
      </c>
      <c r="E7" s="2082">
        <v>5</v>
      </c>
      <c r="F7" s="2084">
        <v>6</v>
      </c>
      <c r="G7" s="2083">
        <v>7</v>
      </c>
      <c r="H7" s="2082">
        <v>8</v>
      </c>
      <c r="I7" s="2083">
        <v>9</v>
      </c>
      <c r="J7" s="2083">
        <v>10</v>
      </c>
      <c r="K7" s="2083">
        <v>11</v>
      </c>
      <c r="L7" s="2083">
        <v>12</v>
      </c>
      <c r="M7" s="2083">
        <v>13</v>
      </c>
      <c r="N7" s="2083">
        <v>14</v>
      </c>
      <c r="O7" s="2083">
        <v>15</v>
      </c>
      <c r="P7" s="2292">
        <v>16</v>
      </c>
      <c r="Q7" s="2292">
        <v>17</v>
      </c>
      <c r="R7" s="2292">
        <v>18</v>
      </c>
      <c r="S7" s="2292">
        <v>19</v>
      </c>
      <c r="T7" s="2292">
        <v>20</v>
      </c>
      <c r="U7" s="2292">
        <v>21</v>
      </c>
      <c r="V7" s="2292">
        <v>22</v>
      </c>
      <c r="W7" s="2292">
        <v>23</v>
      </c>
      <c r="X7" s="2292">
        <v>24</v>
      </c>
      <c r="Y7" s="2292">
        <v>25</v>
      </c>
      <c r="Z7" s="2292">
        <v>10</v>
      </c>
      <c r="AA7" s="2292">
        <v>11</v>
      </c>
      <c r="AB7" s="2292">
        <v>12</v>
      </c>
      <c r="AC7" s="2292">
        <v>9</v>
      </c>
      <c r="AD7" s="2292">
        <v>10</v>
      </c>
      <c r="AE7" s="2292">
        <v>11</v>
      </c>
      <c r="AF7" s="2292">
        <v>12</v>
      </c>
      <c r="AG7" s="2292">
        <v>13</v>
      </c>
      <c r="AH7" s="2292">
        <v>14</v>
      </c>
      <c r="AI7" s="2292">
        <v>15</v>
      </c>
      <c r="AJ7" s="2292">
        <v>15</v>
      </c>
      <c r="AK7" s="2292">
        <v>16</v>
      </c>
      <c r="AL7" s="2292">
        <v>17</v>
      </c>
      <c r="AM7" s="2083">
        <v>16</v>
      </c>
    </row>
    <row r="8" spans="1:39">
      <c r="A8" s="2085"/>
      <c r="B8" s="2085"/>
      <c r="C8" s="2086"/>
      <c r="D8" s="2085"/>
      <c r="E8" s="2085"/>
      <c r="F8" s="2085"/>
      <c r="G8" s="2085"/>
      <c r="H8" s="2085"/>
      <c r="I8" s="2085"/>
      <c r="J8" s="2085"/>
      <c r="K8" s="2085"/>
      <c r="L8" s="2085"/>
      <c r="M8" s="2085"/>
      <c r="N8" s="2085"/>
      <c r="O8" s="2085"/>
      <c r="P8" s="2085"/>
      <c r="Q8" s="2085"/>
      <c r="R8" s="2085"/>
      <c r="S8" s="2085"/>
      <c r="T8" s="2085"/>
      <c r="U8" s="2085"/>
      <c r="V8" s="2085"/>
      <c r="W8" s="2085"/>
      <c r="X8" s="2085"/>
      <c r="Y8" s="2085"/>
      <c r="Z8" s="2085"/>
      <c r="AA8" s="2085"/>
      <c r="AB8" s="2085"/>
      <c r="AC8" s="2085"/>
      <c r="AD8" s="2085"/>
      <c r="AE8" s="2085"/>
      <c r="AF8" s="2085"/>
      <c r="AG8" s="2085"/>
      <c r="AH8" s="2085"/>
      <c r="AI8" s="2085"/>
      <c r="AJ8" s="2085"/>
      <c r="AK8" s="2085"/>
      <c r="AL8" s="2085"/>
      <c r="AM8" s="2085"/>
    </row>
    <row r="9" spans="1:39">
      <c r="A9" s="2087" t="s">
        <v>9244</v>
      </c>
      <c r="B9" s="2087"/>
      <c r="C9" s="2088" t="s">
        <v>7251</v>
      </c>
      <c r="D9" s="2087"/>
      <c r="E9" s="2087"/>
      <c r="F9" s="2087"/>
      <c r="G9" s="2089"/>
      <c r="H9" s="2089"/>
      <c r="I9" s="2089"/>
      <c r="J9" s="2089"/>
      <c r="K9" s="2089"/>
      <c r="L9" s="2089"/>
      <c r="M9" s="2089"/>
      <c r="N9" s="2089"/>
      <c r="O9" s="2089"/>
      <c r="P9" s="2089"/>
      <c r="Q9" s="2089"/>
      <c r="R9" s="2089"/>
      <c r="S9" s="2089"/>
      <c r="T9" s="2089"/>
      <c r="U9" s="2089"/>
      <c r="V9" s="2089"/>
      <c r="W9" s="2089"/>
      <c r="X9" s="2089"/>
      <c r="Y9" s="2089"/>
      <c r="Z9" s="2089"/>
      <c r="AA9" s="2089"/>
      <c r="AB9" s="2089"/>
      <c r="AC9" s="2089"/>
      <c r="AD9" s="2089"/>
      <c r="AE9" s="2089"/>
      <c r="AF9" s="2089"/>
      <c r="AG9" s="2089"/>
      <c r="AH9" s="2089"/>
      <c r="AI9" s="2089"/>
      <c r="AJ9" s="2089"/>
      <c r="AK9" s="2089"/>
      <c r="AL9" s="2089"/>
      <c r="AM9" s="2089"/>
    </row>
    <row r="10" spans="1:39">
      <c r="A10" s="2087"/>
      <c r="B10" s="2087"/>
      <c r="C10" s="2088" t="s">
        <v>1704</v>
      </c>
      <c r="D10" s="2087"/>
      <c r="E10" s="2087"/>
      <c r="F10" s="2087"/>
      <c r="G10" s="2089"/>
      <c r="H10" s="2089"/>
      <c r="I10" s="2089"/>
      <c r="J10" s="2089"/>
      <c r="K10" s="2089"/>
      <c r="L10" s="2089"/>
      <c r="M10" s="2089"/>
      <c r="N10" s="2089"/>
      <c r="O10" s="2089"/>
      <c r="P10" s="2089"/>
      <c r="Q10" s="2089"/>
      <c r="R10" s="2089"/>
      <c r="S10" s="2089"/>
      <c r="T10" s="2089"/>
      <c r="U10" s="2089"/>
      <c r="V10" s="2089"/>
      <c r="W10" s="2089"/>
      <c r="X10" s="2089"/>
      <c r="Y10" s="2089"/>
      <c r="Z10" s="2089"/>
      <c r="AA10" s="2089"/>
      <c r="AB10" s="2089"/>
      <c r="AC10" s="2089"/>
      <c r="AD10" s="2089"/>
      <c r="AE10" s="2089"/>
      <c r="AF10" s="2089"/>
      <c r="AG10" s="2089"/>
      <c r="AH10" s="2089"/>
      <c r="AI10" s="2089"/>
      <c r="AJ10" s="2089"/>
      <c r="AK10" s="2089"/>
      <c r="AL10" s="2089"/>
      <c r="AM10" s="2089"/>
    </row>
    <row r="11" spans="1:39">
      <c r="A11" s="2087"/>
      <c r="B11" s="2087"/>
      <c r="C11" s="2088"/>
      <c r="D11" s="2087"/>
      <c r="E11" s="2087"/>
      <c r="F11" s="2087"/>
      <c r="G11" s="2089"/>
      <c r="H11" s="2089"/>
      <c r="I11" s="2089"/>
      <c r="J11" s="2089"/>
      <c r="K11" s="2089"/>
      <c r="L11" s="2089"/>
      <c r="M11" s="2089"/>
      <c r="N11" s="2089"/>
      <c r="O11" s="2089"/>
      <c r="P11" s="2089"/>
      <c r="Q11" s="2089"/>
      <c r="R11" s="2089"/>
      <c r="S11" s="2089"/>
      <c r="T11" s="2089"/>
      <c r="U11" s="2089"/>
      <c r="V11" s="2089"/>
      <c r="W11" s="2089"/>
      <c r="X11" s="2089"/>
      <c r="Y11" s="2089"/>
      <c r="Z11" s="2089"/>
      <c r="AA11" s="2089"/>
      <c r="AB11" s="2089"/>
      <c r="AC11" s="2089"/>
      <c r="AD11" s="2089"/>
      <c r="AE11" s="2089"/>
      <c r="AF11" s="2089"/>
      <c r="AG11" s="2089"/>
      <c r="AH11" s="2089"/>
      <c r="AI11" s="2089"/>
      <c r="AJ11" s="2089"/>
      <c r="AK11" s="2089"/>
      <c r="AL11" s="2089"/>
      <c r="AM11" s="2089"/>
    </row>
    <row r="12" spans="1:39" ht="94.5">
      <c r="A12" s="2090">
        <v>2855</v>
      </c>
      <c r="B12" s="2090" t="s">
        <v>7252</v>
      </c>
      <c r="C12" s="2008" t="s">
        <v>7253</v>
      </c>
      <c r="D12" s="2009" t="s">
        <v>4006</v>
      </c>
      <c r="E12" s="2009" t="s">
        <v>7254</v>
      </c>
      <c r="F12" s="2091" t="s">
        <v>26</v>
      </c>
      <c r="G12" s="2092">
        <v>265.02</v>
      </c>
      <c r="H12" s="2092">
        <v>151.41499999999999</v>
      </c>
      <c r="I12" s="2092">
        <v>5.625</v>
      </c>
      <c r="J12" s="2092">
        <v>0</v>
      </c>
      <c r="K12" s="2092">
        <v>157.04</v>
      </c>
      <c r="L12" s="2092">
        <v>107.97999999999999</v>
      </c>
      <c r="M12" s="2092">
        <v>16.876000000000001</v>
      </c>
      <c r="N12" s="2092">
        <v>91.103999999999999</v>
      </c>
      <c r="O12" s="2092">
        <v>107.98</v>
      </c>
      <c r="P12" s="2092"/>
      <c r="Q12" s="2092"/>
      <c r="R12" s="2092"/>
      <c r="S12" s="2092"/>
      <c r="T12" s="2092"/>
      <c r="U12" s="2092"/>
      <c r="V12" s="2092"/>
      <c r="W12" s="2092"/>
      <c r="X12" s="2092"/>
      <c r="Y12" s="2092"/>
      <c r="Z12" s="466">
        <v>16.876000000000001</v>
      </c>
      <c r="AA12" s="466">
        <v>91.103999999999999</v>
      </c>
      <c r="AB12" s="21">
        <v>107.98</v>
      </c>
      <c r="AC12" s="21">
        <v>8.4380000000000006</v>
      </c>
      <c r="AD12" s="21"/>
      <c r="AE12" s="21">
        <v>8.4380000000000006</v>
      </c>
      <c r="AF12" s="21">
        <v>0</v>
      </c>
      <c r="AG12" s="21">
        <v>0</v>
      </c>
      <c r="AH12" s="21">
        <v>0</v>
      </c>
      <c r="AI12" s="2092"/>
      <c r="AJ12" s="2092"/>
      <c r="AK12" s="2092" t="s">
        <v>9259</v>
      </c>
      <c r="AL12" s="2601">
        <v>0.5</v>
      </c>
      <c r="AM12" s="2092">
        <v>0</v>
      </c>
    </row>
    <row r="13" spans="1:39" ht="78.75">
      <c r="A13" s="467">
        <v>2856</v>
      </c>
      <c r="B13" s="2093" t="s">
        <v>7255</v>
      </c>
      <c r="C13" s="2008" t="s">
        <v>7256</v>
      </c>
      <c r="D13" s="2009" t="s">
        <v>7257</v>
      </c>
      <c r="E13" s="2009" t="s">
        <v>7258</v>
      </c>
      <c r="F13" s="2091" t="s">
        <v>26</v>
      </c>
      <c r="G13" s="2092">
        <v>74.491</v>
      </c>
      <c r="H13" s="2092">
        <v>28.21</v>
      </c>
      <c r="I13" s="2092">
        <v>0</v>
      </c>
      <c r="J13" s="2092">
        <v>0</v>
      </c>
      <c r="K13" s="2092">
        <v>28.21</v>
      </c>
      <c r="L13" s="2092">
        <v>46.280999999999999</v>
      </c>
      <c r="M13" s="2092">
        <v>0</v>
      </c>
      <c r="N13" s="2092">
        <v>46.280999999999999</v>
      </c>
      <c r="O13" s="2092">
        <v>46.280999999999999</v>
      </c>
      <c r="P13" s="2092"/>
      <c r="Q13" s="2092"/>
      <c r="R13" s="2092"/>
      <c r="S13" s="2092"/>
      <c r="T13" s="2092"/>
      <c r="U13" s="2092"/>
      <c r="V13" s="2092"/>
      <c r="W13" s="2092"/>
      <c r="X13" s="2092"/>
      <c r="Y13" s="2092"/>
      <c r="Z13" s="466">
        <v>0</v>
      </c>
      <c r="AA13" s="466">
        <v>46.280999999999999</v>
      </c>
      <c r="AB13" s="21">
        <v>46.280999999999999</v>
      </c>
      <c r="AC13" s="21"/>
      <c r="AD13" s="21">
        <v>27.661000000000001</v>
      </c>
      <c r="AE13" s="21">
        <v>27.661000000000001</v>
      </c>
      <c r="AF13" s="21">
        <v>0</v>
      </c>
      <c r="AG13" s="21">
        <v>0</v>
      </c>
      <c r="AH13" s="21">
        <v>0</v>
      </c>
      <c r="AI13" s="2092"/>
      <c r="AJ13" s="2092"/>
      <c r="AK13" s="2092" t="s">
        <v>9383</v>
      </c>
      <c r="AL13" s="2601">
        <v>1</v>
      </c>
      <c r="AM13" s="2092">
        <v>0</v>
      </c>
    </row>
    <row r="14" spans="1:39" ht="63">
      <c r="A14" s="467">
        <v>2857</v>
      </c>
      <c r="B14" s="2094" t="s">
        <v>7259</v>
      </c>
      <c r="C14" s="2008" t="s">
        <v>7260</v>
      </c>
      <c r="D14" s="2009" t="s">
        <v>7261</v>
      </c>
      <c r="E14" s="2009" t="s">
        <v>7262</v>
      </c>
      <c r="F14" s="2091" t="s">
        <v>26</v>
      </c>
      <c r="G14" s="2092">
        <v>102.995</v>
      </c>
      <c r="H14" s="2092">
        <v>63.238</v>
      </c>
      <c r="I14" s="2092">
        <v>0.53</v>
      </c>
      <c r="J14" s="2092">
        <v>0</v>
      </c>
      <c r="K14" s="2092">
        <v>63.768000000000001</v>
      </c>
      <c r="L14" s="2092">
        <v>39.227000000000004</v>
      </c>
      <c r="M14" s="2092">
        <v>19.231999999999999</v>
      </c>
      <c r="N14" s="2092">
        <v>19.995000000000001</v>
      </c>
      <c r="O14" s="2092">
        <v>39.226999999999997</v>
      </c>
      <c r="P14" s="2092"/>
      <c r="Q14" s="2092"/>
      <c r="R14" s="2092"/>
      <c r="S14" s="2092"/>
      <c r="T14" s="2092"/>
      <c r="U14" s="2092"/>
      <c r="V14" s="2092"/>
      <c r="W14" s="2092"/>
      <c r="X14" s="2092"/>
      <c r="Y14" s="2092"/>
      <c r="Z14" s="466">
        <v>19.231999999999999</v>
      </c>
      <c r="AA14" s="466">
        <v>19.995000000000001</v>
      </c>
      <c r="AB14" s="21">
        <v>39.227000000000004</v>
      </c>
      <c r="AC14" s="21">
        <v>19.231999999999999</v>
      </c>
      <c r="AD14" s="21"/>
      <c r="AE14" s="21">
        <v>19.231999999999999</v>
      </c>
      <c r="AF14" s="21">
        <v>0</v>
      </c>
      <c r="AG14" s="21">
        <v>0</v>
      </c>
      <c r="AH14" s="21">
        <v>0</v>
      </c>
      <c r="AI14" s="2092"/>
      <c r="AJ14" s="2092"/>
      <c r="AK14" s="2092" t="s">
        <v>9259</v>
      </c>
      <c r="AL14" s="2601">
        <v>1</v>
      </c>
      <c r="AM14" s="2092">
        <v>0</v>
      </c>
    </row>
    <row r="15" spans="1:39" ht="63">
      <c r="A15" s="467">
        <v>2858</v>
      </c>
      <c r="B15" s="2095" t="s">
        <v>7263</v>
      </c>
      <c r="C15" s="2008" t="s">
        <v>7264</v>
      </c>
      <c r="D15" s="2009" t="s">
        <v>167</v>
      </c>
      <c r="E15" s="2009" t="s">
        <v>7265</v>
      </c>
      <c r="F15" s="2091" t="s">
        <v>26</v>
      </c>
      <c r="G15" s="2092">
        <v>76.611999999999995</v>
      </c>
      <c r="H15" s="2092">
        <v>59.29</v>
      </c>
      <c r="I15" s="2092">
        <v>0.23599999999999999</v>
      </c>
      <c r="J15" s="2092">
        <v>0</v>
      </c>
      <c r="K15" s="2092">
        <v>59.525999999999996</v>
      </c>
      <c r="L15" s="2092">
        <v>17.085999999999999</v>
      </c>
      <c r="M15" s="2092">
        <v>0</v>
      </c>
      <c r="N15" s="2092">
        <v>17.085999999999999</v>
      </c>
      <c r="O15" s="2092">
        <v>17.085999999999999</v>
      </c>
      <c r="P15" s="2092"/>
      <c r="Q15" s="2092"/>
      <c r="R15" s="2092"/>
      <c r="S15" s="2092"/>
      <c r="T15" s="2092"/>
      <c r="U15" s="2092"/>
      <c r="V15" s="2092"/>
      <c r="W15" s="2092"/>
      <c r="X15" s="2092"/>
      <c r="Y15" s="2092"/>
      <c r="Z15" s="466">
        <v>0</v>
      </c>
      <c r="AA15" s="466">
        <v>17.085999999999999</v>
      </c>
      <c r="AB15" s="21">
        <v>17.085999999999999</v>
      </c>
      <c r="AC15" s="21"/>
      <c r="AD15" s="21"/>
      <c r="AE15" s="21">
        <v>0</v>
      </c>
      <c r="AF15" s="21">
        <v>0</v>
      </c>
      <c r="AG15" s="21">
        <v>0</v>
      </c>
      <c r="AH15" s="21">
        <v>0</v>
      </c>
      <c r="AI15" s="2092"/>
      <c r="AJ15" s="2092" t="s">
        <v>10419</v>
      </c>
      <c r="AK15" s="2092"/>
      <c r="AL15" s="2601">
        <v>0.25</v>
      </c>
      <c r="AM15" s="2092">
        <v>0</v>
      </c>
    </row>
    <row r="16" spans="1:39" ht="63">
      <c r="A16" s="467">
        <v>2859</v>
      </c>
      <c r="B16" s="2095" t="s">
        <v>7266</v>
      </c>
      <c r="C16" s="2008" t="s">
        <v>7267</v>
      </c>
      <c r="D16" s="2009" t="s">
        <v>342</v>
      </c>
      <c r="E16" s="2009" t="s">
        <v>7265</v>
      </c>
      <c r="F16" s="2091" t="s">
        <v>26</v>
      </c>
      <c r="G16" s="2092">
        <v>77.938000000000002</v>
      </c>
      <c r="H16" s="2092">
        <v>60.796999999999997</v>
      </c>
      <c r="I16" s="2092">
        <v>5.1999999999999998E-2</v>
      </c>
      <c r="J16" s="2092">
        <v>0</v>
      </c>
      <c r="K16" s="2092">
        <v>60.848999999999997</v>
      </c>
      <c r="L16" s="2092">
        <v>17.088999999999999</v>
      </c>
      <c r="M16" s="2092">
        <v>4.0000000000000001E-3</v>
      </c>
      <c r="N16" s="2092">
        <v>17.085000000000001</v>
      </c>
      <c r="O16" s="2092">
        <v>17.089000000000002</v>
      </c>
      <c r="P16" s="2092"/>
      <c r="Q16" s="2092"/>
      <c r="R16" s="2092"/>
      <c r="S16" s="2092"/>
      <c r="T16" s="2092"/>
      <c r="U16" s="2092"/>
      <c r="V16" s="2092"/>
      <c r="W16" s="2092"/>
      <c r="X16" s="2092"/>
      <c r="Y16" s="2092"/>
      <c r="Z16" s="466">
        <v>4.0000000000000001E-3</v>
      </c>
      <c r="AA16" s="466">
        <v>17.085000000000001</v>
      </c>
      <c r="AB16" s="21">
        <v>17.089000000000002</v>
      </c>
      <c r="AC16" s="21"/>
      <c r="AD16" s="21"/>
      <c r="AE16" s="21">
        <v>0</v>
      </c>
      <c r="AF16" s="21">
        <v>0</v>
      </c>
      <c r="AG16" s="21">
        <v>0</v>
      </c>
      <c r="AH16" s="21">
        <v>0</v>
      </c>
      <c r="AI16" s="2092"/>
      <c r="AJ16" s="2092" t="s">
        <v>10419</v>
      </c>
      <c r="AK16" s="2092"/>
      <c r="AL16" s="2601">
        <v>0.25</v>
      </c>
      <c r="AM16" s="2092">
        <v>0</v>
      </c>
    </row>
    <row r="17" spans="1:45" ht="78.75">
      <c r="A17" s="467">
        <v>2860</v>
      </c>
      <c r="B17" s="2096" t="s">
        <v>7268</v>
      </c>
      <c r="C17" s="2097" t="s">
        <v>7269</v>
      </c>
      <c r="D17" s="2009" t="s">
        <v>7270</v>
      </c>
      <c r="E17" s="2009" t="s">
        <v>7271</v>
      </c>
      <c r="F17" s="2091" t="s">
        <v>26</v>
      </c>
      <c r="G17" s="2092">
        <v>90.200999999999993</v>
      </c>
      <c r="H17" s="2092">
        <v>55.292000000000002</v>
      </c>
      <c r="I17" s="2092">
        <v>15.654999999999999</v>
      </c>
      <c r="J17" s="2092">
        <v>0</v>
      </c>
      <c r="K17" s="2092">
        <v>70.947000000000003</v>
      </c>
      <c r="L17" s="2092">
        <v>19.254000000000001</v>
      </c>
      <c r="M17" s="2092">
        <v>8.9999999999999993E-3</v>
      </c>
      <c r="N17" s="2092">
        <v>19.245000000000001</v>
      </c>
      <c r="O17" s="2092">
        <v>19.254000000000001</v>
      </c>
      <c r="P17" s="2092"/>
      <c r="Q17" s="2092"/>
      <c r="R17" s="2092"/>
      <c r="S17" s="2092"/>
      <c r="T17" s="2092"/>
      <c r="U17" s="2092"/>
      <c r="V17" s="2092"/>
      <c r="W17" s="2092"/>
      <c r="X17" s="2092"/>
      <c r="Y17" s="2092"/>
      <c r="Z17" s="466">
        <v>8.9999999999999993E-3</v>
      </c>
      <c r="AA17" s="466">
        <v>19.245000000000001</v>
      </c>
      <c r="AB17" s="21">
        <v>19.254000000000001</v>
      </c>
      <c r="AC17" s="21">
        <v>8.9999999999999993E-3</v>
      </c>
      <c r="AD17" s="21"/>
      <c r="AE17" s="21">
        <v>8.9999999999999993E-3</v>
      </c>
      <c r="AF17" s="21">
        <v>0</v>
      </c>
      <c r="AG17" s="21">
        <v>0</v>
      </c>
      <c r="AH17" s="21">
        <v>0</v>
      </c>
      <c r="AI17" s="2092"/>
      <c r="AJ17" s="2092" t="s">
        <v>11795</v>
      </c>
      <c r="AK17" s="2092" t="s">
        <v>9259</v>
      </c>
      <c r="AL17" s="2601">
        <v>1</v>
      </c>
      <c r="AM17" s="2092">
        <v>0</v>
      </c>
    </row>
    <row r="18" spans="1:45" ht="78.75">
      <c r="A18" s="467">
        <v>2861</v>
      </c>
      <c r="B18" s="2095" t="s">
        <v>7272</v>
      </c>
      <c r="C18" s="2008" t="s">
        <v>7273</v>
      </c>
      <c r="D18" s="2009" t="s">
        <v>339</v>
      </c>
      <c r="E18" s="2009" t="s">
        <v>7265</v>
      </c>
      <c r="F18" s="2091" t="s">
        <v>26</v>
      </c>
      <c r="G18" s="2092">
        <v>78.305999999999997</v>
      </c>
      <c r="H18" s="2092">
        <v>50.898000000000003</v>
      </c>
      <c r="I18" s="2092">
        <v>10.513999999999999</v>
      </c>
      <c r="J18" s="2092">
        <v>0</v>
      </c>
      <c r="K18" s="2092">
        <v>61.412000000000006</v>
      </c>
      <c r="L18" s="2092">
        <v>16.893999999999991</v>
      </c>
      <c r="M18" s="2092">
        <v>0</v>
      </c>
      <c r="N18" s="2092">
        <v>0.1</v>
      </c>
      <c r="O18" s="2092">
        <v>0.1</v>
      </c>
      <c r="P18" s="2092"/>
      <c r="Q18" s="2092"/>
      <c r="R18" s="2092"/>
      <c r="S18" s="2092"/>
      <c r="T18" s="2092"/>
      <c r="U18" s="2092"/>
      <c r="V18" s="2092"/>
      <c r="W18" s="2092"/>
      <c r="X18" s="2092"/>
      <c r="Y18" s="2092"/>
      <c r="Z18" s="466">
        <v>0</v>
      </c>
      <c r="AA18" s="466">
        <v>0.1</v>
      </c>
      <c r="AB18" s="21">
        <v>0.1</v>
      </c>
      <c r="AC18" s="21"/>
      <c r="AD18" s="21"/>
      <c r="AE18" s="21">
        <v>0</v>
      </c>
      <c r="AF18" s="21">
        <v>0</v>
      </c>
      <c r="AG18" s="21">
        <v>0</v>
      </c>
      <c r="AH18" s="21">
        <v>0</v>
      </c>
      <c r="AI18" s="2092"/>
      <c r="AJ18" s="2092" t="s">
        <v>10419</v>
      </c>
      <c r="AK18" s="2092"/>
      <c r="AL18" s="2601">
        <v>0.25</v>
      </c>
      <c r="AM18" s="2092">
        <v>0</v>
      </c>
      <c r="AS18" s="2079" t="s">
        <v>7274</v>
      </c>
    </row>
    <row r="19" spans="1:45" ht="78.75">
      <c r="A19" s="467">
        <v>2862</v>
      </c>
      <c r="B19" s="2096" t="s">
        <v>7275</v>
      </c>
      <c r="C19" s="2097" t="s">
        <v>7276</v>
      </c>
      <c r="D19" s="2009" t="s">
        <v>213</v>
      </c>
      <c r="E19" s="2009" t="s">
        <v>61</v>
      </c>
      <c r="F19" s="2091" t="s">
        <v>26</v>
      </c>
      <c r="G19" s="2092">
        <v>73.677999999999997</v>
      </c>
      <c r="H19" s="2092">
        <v>46.942999999999998</v>
      </c>
      <c r="I19" s="2092">
        <v>9.4450000000000003</v>
      </c>
      <c r="J19" s="2092">
        <v>0</v>
      </c>
      <c r="K19" s="2092">
        <v>56.387999999999998</v>
      </c>
      <c r="L19" s="2092">
        <v>17.29</v>
      </c>
      <c r="M19" s="2092">
        <v>0.20499999999999999</v>
      </c>
      <c r="N19" s="2092">
        <v>17.085000000000001</v>
      </c>
      <c r="O19" s="2092">
        <v>17.29</v>
      </c>
      <c r="P19" s="2092"/>
      <c r="Q19" s="2092"/>
      <c r="R19" s="2092"/>
      <c r="S19" s="2092"/>
      <c r="T19" s="2092"/>
      <c r="U19" s="2092"/>
      <c r="V19" s="2092"/>
      <c r="W19" s="2092"/>
      <c r="X19" s="2092"/>
      <c r="Y19" s="2092"/>
      <c r="Z19" s="466">
        <v>0.20499999999999999</v>
      </c>
      <c r="AA19" s="466">
        <v>17.085000000000001</v>
      </c>
      <c r="AB19" s="21">
        <v>17.29</v>
      </c>
      <c r="AC19" s="21">
        <v>0.20499999999999999</v>
      </c>
      <c r="AD19" s="21"/>
      <c r="AE19" s="21">
        <v>0.20499999999999999</v>
      </c>
      <c r="AF19" s="21">
        <v>0</v>
      </c>
      <c r="AG19" s="21">
        <v>0</v>
      </c>
      <c r="AH19" s="21">
        <v>0</v>
      </c>
      <c r="AI19" s="2092"/>
      <c r="AJ19" s="2092" t="s">
        <v>9299</v>
      </c>
      <c r="AK19" s="2092" t="s">
        <v>9259</v>
      </c>
      <c r="AL19" s="2601">
        <v>1</v>
      </c>
      <c r="AM19" s="2092">
        <v>0</v>
      </c>
    </row>
    <row r="20" spans="1:45" ht="63">
      <c r="A20" s="467">
        <v>2863</v>
      </c>
      <c r="B20" s="2096" t="s">
        <v>7277</v>
      </c>
      <c r="C20" s="2097" t="s">
        <v>7278</v>
      </c>
      <c r="D20" s="2009" t="s">
        <v>147</v>
      </c>
      <c r="E20" s="2009" t="s">
        <v>7265</v>
      </c>
      <c r="F20" s="2091" t="s">
        <v>26</v>
      </c>
      <c r="G20" s="2092">
        <v>77.421999999999997</v>
      </c>
      <c r="H20" s="2092">
        <v>60.283999999999999</v>
      </c>
      <c r="I20" s="2092">
        <v>0</v>
      </c>
      <c r="J20" s="2092">
        <v>0</v>
      </c>
      <c r="K20" s="2092">
        <v>60.283999999999999</v>
      </c>
      <c r="L20" s="2092">
        <v>17.137999999999998</v>
      </c>
      <c r="M20" s="2092">
        <v>5.2999999999999999E-2</v>
      </c>
      <c r="N20" s="2092">
        <v>17.085000000000001</v>
      </c>
      <c r="O20" s="2092">
        <v>17.138000000000002</v>
      </c>
      <c r="P20" s="2092"/>
      <c r="Q20" s="2092"/>
      <c r="R20" s="2092"/>
      <c r="S20" s="2092"/>
      <c r="T20" s="2092"/>
      <c r="U20" s="2092"/>
      <c r="V20" s="2092"/>
      <c r="W20" s="2092"/>
      <c r="X20" s="2092"/>
      <c r="Y20" s="2092"/>
      <c r="Z20" s="466">
        <v>5.2999999999999999E-2</v>
      </c>
      <c r="AA20" s="466">
        <v>17.085000000000001</v>
      </c>
      <c r="AB20" s="21">
        <v>17.138000000000002</v>
      </c>
      <c r="AC20" s="21"/>
      <c r="AD20" s="21"/>
      <c r="AE20" s="21">
        <v>0</v>
      </c>
      <c r="AF20" s="21">
        <v>0</v>
      </c>
      <c r="AG20" s="21">
        <v>0</v>
      </c>
      <c r="AH20" s="21">
        <v>0</v>
      </c>
      <c r="AI20" s="2092"/>
      <c r="AJ20" s="2092" t="s">
        <v>10419</v>
      </c>
      <c r="AK20" s="2092"/>
      <c r="AL20" s="2601">
        <v>0.25</v>
      </c>
      <c r="AM20" s="2092">
        <v>0</v>
      </c>
    </row>
    <row r="21" spans="1:45" ht="78.75">
      <c r="A21" s="467">
        <v>2864</v>
      </c>
      <c r="B21" s="2096" t="s">
        <v>7279</v>
      </c>
      <c r="C21" s="2097" t="s">
        <v>7280</v>
      </c>
      <c r="D21" s="2009" t="s">
        <v>1674</v>
      </c>
      <c r="E21" s="2009" t="s">
        <v>7265</v>
      </c>
      <c r="F21" s="2091" t="s">
        <v>26</v>
      </c>
      <c r="G21" s="2092">
        <v>73.814999999999998</v>
      </c>
      <c r="H21" s="2092">
        <v>43.793999999999997</v>
      </c>
      <c r="I21" s="2092">
        <v>12.933999999999999</v>
      </c>
      <c r="J21" s="2092">
        <v>0</v>
      </c>
      <c r="K21" s="2092">
        <v>56.727999999999994</v>
      </c>
      <c r="L21" s="2092">
        <v>17.087000000000003</v>
      </c>
      <c r="M21" s="2092">
        <v>0</v>
      </c>
      <c r="N21" s="2092">
        <v>1.7649999999999999</v>
      </c>
      <c r="O21" s="2092">
        <v>1.7649999999999999</v>
      </c>
      <c r="P21" s="2092"/>
      <c r="Q21" s="2092"/>
      <c r="R21" s="2092"/>
      <c r="S21" s="2092"/>
      <c r="T21" s="2092"/>
      <c r="U21" s="2092"/>
      <c r="V21" s="2092"/>
      <c r="W21" s="2092"/>
      <c r="X21" s="2092"/>
      <c r="Y21" s="2092"/>
      <c r="Z21" s="466">
        <v>0</v>
      </c>
      <c r="AA21" s="466">
        <v>1.7649999999999999</v>
      </c>
      <c r="AB21" s="21">
        <v>1.7649999999999999</v>
      </c>
      <c r="AC21" s="21"/>
      <c r="AD21" s="21"/>
      <c r="AE21" s="21">
        <v>0</v>
      </c>
      <c r="AF21" s="21">
        <v>0</v>
      </c>
      <c r="AG21" s="21">
        <v>0</v>
      </c>
      <c r="AH21" s="21">
        <v>0</v>
      </c>
      <c r="AI21" s="2092"/>
      <c r="AJ21" s="2092" t="s">
        <v>9399</v>
      </c>
      <c r="AK21" s="2092"/>
      <c r="AL21" s="2601">
        <v>0.25</v>
      </c>
      <c r="AM21" s="2092">
        <v>0</v>
      </c>
    </row>
    <row r="22" spans="1:45" ht="63">
      <c r="A22" s="467">
        <v>2865</v>
      </c>
      <c r="B22" s="2096" t="s">
        <v>7281</v>
      </c>
      <c r="C22" s="2097" t="s">
        <v>7282</v>
      </c>
      <c r="D22" s="2009" t="s">
        <v>2265</v>
      </c>
      <c r="E22" s="2009" t="s">
        <v>7283</v>
      </c>
      <c r="F22" s="2091" t="s">
        <v>26</v>
      </c>
      <c r="G22" s="2092">
        <v>82.120999999999995</v>
      </c>
      <c r="H22" s="2092">
        <v>13.885999999999999</v>
      </c>
      <c r="I22" s="2092">
        <v>17.015999999999998</v>
      </c>
      <c r="J22" s="2092">
        <v>0</v>
      </c>
      <c r="K22" s="2092">
        <v>30.901999999999997</v>
      </c>
      <c r="L22" s="2092">
        <v>51.218999999999994</v>
      </c>
      <c r="M22" s="2092">
        <v>34.134</v>
      </c>
      <c r="N22" s="2092">
        <v>0</v>
      </c>
      <c r="O22" s="2092">
        <v>34.134</v>
      </c>
      <c r="P22" s="2092"/>
      <c r="Q22" s="2092"/>
      <c r="R22" s="2092"/>
      <c r="S22" s="2092"/>
      <c r="T22" s="2092"/>
      <c r="U22" s="2092"/>
      <c r="V22" s="2092"/>
      <c r="W22" s="2092"/>
      <c r="X22" s="2092"/>
      <c r="Y22" s="2092"/>
      <c r="Z22" s="466">
        <v>34.134</v>
      </c>
      <c r="AA22" s="466">
        <v>0</v>
      </c>
      <c r="AB22" s="21">
        <v>34.134</v>
      </c>
      <c r="AC22" s="21">
        <v>17.067500000000003</v>
      </c>
      <c r="AD22" s="21"/>
      <c r="AE22" s="21">
        <v>17.067500000000003</v>
      </c>
      <c r="AF22" s="21">
        <v>16.172256999999998</v>
      </c>
      <c r="AG22" s="21">
        <v>0</v>
      </c>
      <c r="AH22" s="21">
        <v>16.172256999999998</v>
      </c>
      <c r="AI22" s="2092"/>
      <c r="AJ22" s="2092"/>
      <c r="AK22" s="2092" t="s">
        <v>12200</v>
      </c>
      <c r="AL22" s="2601">
        <v>0.25</v>
      </c>
      <c r="AM22" s="2092">
        <v>0</v>
      </c>
    </row>
    <row r="23" spans="1:45" ht="126">
      <c r="A23" s="467">
        <v>2866</v>
      </c>
      <c r="B23" s="2098" t="s">
        <v>7284</v>
      </c>
      <c r="C23" s="2097" t="s">
        <v>7285</v>
      </c>
      <c r="D23" s="2009" t="s">
        <v>3703</v>
      </c>
      <c r="E23" s="2009" t="s">
        <v>7150</v>
      </c>
      <c r="F23" s="2091" t="s">
        <v>26</v>
      </c>
      <c r="G23" s="2092">
        <v>82.69</v>
      </c>
      <c r="H23" s="2092">
        <v>11.26</v>
      </c>
      <c r="I23" s="2092">
        <v>35.72</v>
      </c>
      <c r="J23" s="2092">
        <v>0</v>
      </c>
      <c r="K23" s="2092">
        <v>46.98</v>
      </c>
      <c r="L23" s="2092">
        <v>35.71</v>
      </c>
      <c r="M23" s="2092">
        <v>18.311</v>
      </c>
      <c r="N23" s="2092">
        <v>0</v>
      </c>
      <c r="O23" s="2092">
        <v>18.311</v>
      </c>
      <c r="P23" s="2092"/>
      <c r="Q23" s="2092"/>
      <c r="R23" s="2092"/>
      <c r="S23" s="2092"/>
      <c r="T23" s="2092"/>
      <c r="U23" s="2092"/>
      <c r="V23" s="2092"/>
      <c r="W23" s="2092"/>
      <c r="X23" s="2092"/>
      <c r="Y23" s="2092"/>
      <c r="Z23" s="466">
        <v>18.311</v>
      </c>
      <c r="AA23" s="466">
        <v>0</v>
      </c>
      <c r="AB23" s="21">
        <v>18.311</v>
      </c>
      <c r="AC23" s="21">
        <v>18.310749999999999</v>
      </c>
      <c r="AD23" s="21"/>
      <c r="AE23" s="21">
        <v>18.310749999999999</v>
      </c>
      <c r="AF23" s="21">
        <v>17.546934</v>
      </c>
      <c r="AG23" s="21">
        <v>0</v>
      </c>
      <c r="AH23" s="21">
        <v>17.546934</v>
      </c>
      <c r="AI23" s="2092"/>
      <c r="AJ23" s="2092"/>
      <c r="AK23" s="2092" t="s">
        <v>12213</v>
      </c>
      <c r="AL23" s="2601">
        <v>0.25</v>
      </c>
      <c r="AM23" s="2092">
        <v>0</v>
      </c>
    </row>
    <row r="24" spans="1:45" ht="63">
      <c r="A24" s="467">
        <v>2867</v>
      </c>
      <c r="B24" s="2098" t="s">
        <v>7286</v>
      </c>
      <c r="C24" s="2097" t="s">
        <v>7287</v>
      </c>
      <c r="D24" s="2009" t="s">
        <v>287</v>
      </c>
      <c r="E24" s="2009" t="s">
        <v>7150</v>
      </c>
      <c r="F24" s="2091" t="s">
        <v>26</v>
      </c>
      <c r="G24" s="2092">
        <v>90</v>
      </c>
      <c r="H24" s="2092">
        <v>5.63</v>
      </c>
      <c r="I24" s="2092">
        <v>31.640999999999998</v>
      </c>
      <c r="J24" s="2092">
        <v>0</v>
      </c>
      <c r="K24" s="2092">
        <v>37.271000000000001</v>
      </c>
      <c r="L24" s="2092">
        <v>52.728999999999999</v>
      </c>
      <c r="M24" s="2092">
        <v>37.332999999999998</v>
      </c>
      <c r="N24" s="2092">
        <v>0</v>
      </c>
      <c r="O24" s="2092">
        <v>37.332999999999998</v>
      </c>
      <c r="P24" s="2092"/>
      <c r="Q24" s="2092"/>
      <c r="R24" s="2092"/>
      <c r="S24" s="2092"/>
      <c r="T24" s="2092"/>
      <c r="U24" s="2092"/>
      <c r="V24" s="2092"/>
      <c r="W24" s="2092"/>
      <c r="X24" s="2092"/>
      <c r="Y24" s="2092"/>
      <c r="Z24" s="466">
        <v>37.332999999999998</v>
      </c>
      <c r="AA24" s="466">
        <v>0</v>
      </c>
      <c r="AB24" s="21">
        <v>37.332999999999998</v>
      </c>
      <c r="AC24" s="21">
        <v>9.3332499999999996</v>
      </c>
      <c r="AD24" s="21"/>
      <c r="AE24" s="21">
        <v>9.3332499999999996</v>
      </c>
      <c r="AF24" s="21">
        <v>0</v>
      </c>
      <c r="AG24" s="21">
        <v>0</v>
      </c>
      <c r="AH24" s="21">
        <v>0</v>
      </c>
      <c r="AI24" s="2092"/>
      <c r="AJ24" s="2092"/>
      <c r="AK24" s="2092" t="s">
        <v>9259</v>
      </c>
      <c r="AL24" s="2601">
        <v>0.25</v>
      </c>
      <c r="AM24" s="2092">
        <v>0</v>
      </c>
    </row>
    <row r="25" spans="1:45" ht="126">
      <c r="A25" s="467">
        <v>2868</v>
      </c>
      <c r="B25" s="2098" t="s">
        <v>7288</v>
      </c>
      <c r="C25" s="2097" t="s">
        <v>7289</v>
      </c>
      <c r="D25" s="2009" t="s">
        <v>274</v>
      </c>
      <c r="E25" s="2009" t="s">
        <v>7150</v>
      </c>
      <c r="F25" s="2091" t="s">
        <v>26</v>
      </c>
      <c r="G25" s="2092">
        <v>90</v>
      </c>
      <c r="H25" s="2092">
        <v>0</v>
      </c>
      <c r="I25" s="2092">
        <v>42.186999999999998</v>
      </c>
      <c r="J25" s="2092">
        <v>0</v>
      </c>
      <c r="K25" s="2092">
        <v>42.186999999999998</v>
      </c>
      <c r="L25" s="2092">
        <v>47.813000000000002</v>
      </c>
      <c r="M25" s="2092">
        <v>25.670999999999999</v>
      </c>
      <c r="N25" s="2092">
        <v>0</v>
      </c>
      <c r="O25" s="2092">
        <v>25.670999999999999</v>
      </c>
      <c r="P25" s="2092"/>
      <c r="Q25" s="2092"/>
      <c r="R25" s="2092"/>
      <c r="S25" s="2092"/>
      <c r="T25" s="2092"/>
      <c r="U25" s="2092"/>
      <c r="V25" s="2092"/>
      <c r="W25" s="2092"/>
      <c r="X25" s="2092"/>
      <c r="Y25" s="2092"/>
      <c r="Z25" s="466">
        <v>25.670999999999999</v>
      </c>
      <c r="AA25" s="466">
        <v>0</v>
      </c>
      <c r="AB25" s="21">
        <v>25.670999999999999</v>
      </c>
      <c r="AC25" s="21">
        <v>25.670749999999998</v>
      </c>
      <c r="AD25" s="21"/>
      <c r="AE25" s="21">
        <v>25.670749999999998</v>
      </c>
      <c r="AF25" s="21">
        <v>19.803383</v>
      </c>
      <c r="AG25" s="21">
        <v>0</v>
      </c>
      <c r="AH25" s="21">
        <v>19.803383</v>
      </c>
      <c r="AI25" s="2092"/>
      <c r="AJ25" s="2092"/>
      <c r="AK25" s="2092" t="s">
        <v>12208</v>
      </c>
      <c r="AL25" s="2601">
        <v>0.25</v>
      </c>
      <c r="AM25" s="2092">
        <v>0</v>
      </c>
    </row>
    <row r="26" spans="1:45" ht="63">
      <c r="A26" s="467">
        <v>2869</v>
      </c>
      <c r="B26" s="23" t="s">
        <v>7290</v>
      </c>
      <c r="C26" s="2097" t="s">
        <v>7291</v>
      </c>
      <c r="D26" s="2009" t="s">
        <v>220</v>
      </c>
      <c r="E26" s="2009" t="s">
        <v>7292</v>
      </c>
      <c r="F26" s="2091" t="s">
        <v>26</v>
      </c>
      <c r="G26" s="2092">
        <v>72.105000000000004</v>
      </c>
      <c r="H26" s="2092">
        <v>0</v>
      </c>
      <c r="I26" s="2092">
        <v>9.0129999999999999</v>
      </c>
      <c r="J26" s="2092">
        <v>0</v>
      </c>
      <c r="K26" s="2092">
        <v>9.0129999999999999</v>
      </c>
      <c r="L26" s="2092">
        <v>63.092000000000006</v>
      </c>
      <c r="M26" s="2092">
        <v>46.56</v>
      </c>
      <c r="N26" s="2092">
        <v>0</v>
      </c>
      <c r="O26" s="2092">
        <v>46.56</v>
      </c>
      <c r="P26" s="2092"/>
      <c r="Q26" s="2092"/>
      <c r="R26" s="2092"/>
      <c r="S26" s="2092"/>
      <c r="T26" s="2092"/>
      <c r="U26" s="2092"/>
      <c r="V26" s="2092"/>
      <c r="W26" s="2092"/>
      <c r="X26" s="2092"/>
      <c r="Y26" s="2092"/>
      <c r="Z26" s="466">
        <v>46.56</v>
      </c>
      <c r="AA26" s="466">
        <v>0</v>
      </c>
      <c r="AB26" s="21">
        <v>46.56</v>
      </c>
      <c r="AC26" s="21">
        <v>23.28</v>
      </c>
      <c r="AD26" s="21"/>
      <c r="AE26" s="21">
        <v>23.28</v>
      </c>
      <c r="AF26" s="21">
        <v>23.279423999999999</v>
      </c>
      <c r="AG26" s="21">
        <v>0</v>
      </c>
      <c r="AH26" s="21">
        <v>23.279423999999999</v>
      </c>
      <c r="AI26" s="2092"/>
      <c r="AJ26" s="2092"/>
      <c r="AK26" s="2092" t="s">
        <v>12686</v>
      </c>
      <c r="AL26" s="2601">
        <v>0.25</v>
      </c>
      <c r="AM26" s="2092">
        <v>0</v>
      </c>
    </row>
    <row r="27" spans="1:45" ht="126">
      <c r="A27" s="467">
        <v>2870</v>
      </c>
      <c r="B27" s="2098" t="s">
        <v>7293</v>
      </c>
      <c r="C27" s="2097" t="s">
        <v>7294</v>
      </c>
      <c r="D27" s="2009" t="s">
        <v>177</v>
      </c>
      <c r="E27" s="2009" t="s">
        <v>7295</v>
      </c>
      <c r="F27" s="2091" t="s">
        <v>115</v>
      </c>
      <c r="G27" s="2092">
        <v>82.608000000000004</v>
      </c>
      <c r="H27" s="2092">
        <v>0</v>
      </c>
      <c r="I27" s="2092">
        <v>0</v>
      </c>
      <c r="J27" s="2092">
        <v>0</v>
      </c>
      <c r="K27" s="2092">
        <v>0</v>
      </c>
      <c r="L27" s="2092">
        <v>82.608000000000004</v>
      </c>
      <c r="M27" s="2092">
        <v>51.49</v>
      </c>
      <c r="N27" s="2092">
        <v>0</v>
      </c>
      <c r="O27" s="2092">
        <v>51.49</v>
      </c>
      <c r="P27" s="2092"/>
      <c r="Q27" s="2092"/>
      <c r="R27" s="2092"/>
      <c r="S27" s="2092"/>
      <c r="T27" s="2092"/>
      <c r="U27" s="2092"/>
      <c r="V27" s="2092"/>
      <c r="W27" s="2092"/>
      <c r="X27" s="2092"/>
      <c r="Y27" s="2092"/>
      <c r="Z27" s="466">
        <v>51.49</v>
      </c>
      <c r="AA27" s="466">
        <v>0</v>
      </c>
      <c r="AB27" s="21">
        <v>51.49</v>
      </c>
      <c r="AC27" s="21">
        <v>51.490499999999997</v>
      </c>
      <c r="AD27" s="21"/>
      <c r="AE27" s="21">
        <v>51.490499999999997</v>
      </c>
      <c r="AF27" s="21">
        <v>51.49</v>
      </c>
      <c r="AG27" s="21">
        <v>0</v>
      </c>
      <c r="AH27" s="21">
        <v>51.49</v>
      </c>
      <c r="AI27" s="2092"/>
      <c r="AJ27" s="2092"/>
      <c r="AK27" s="2092" t="s">
        <v>12266</v>
      </c>
      <c r="AL27" s="2601">
        <v>0.25</v>
      </c>
      <c r="AM27" s="2092">
        <v>0</v>
      </c>
    </row>
    <row r="28" spans="1:45" ht="63">
      <c r="A28" s="467">
        <v>2871</v>
      </c>
      <c r="B28" s="23" t="s">
        <v>7296</v>
      </c>
      <c r="C28" s="2008" t="s">
        <v>7297</v>
      </c>
      <c r="D28" s="2009" t="s">
        <v>7298</v>
      </c>
      <c r="E28" s="2009" t="s">
        <v>7299</v>
      </c>
      <c r="F28" s="2091" t="s">
        <v>115</v>
      </c>
      <c r="G28" s="2092">
        <v>95.182000000000002</v>
      </c>
      <c r="H28" s="2092">
        <v>0</v>
      </c>
      <c r="I28" s="2092">
        <v>0</v>
      </c>
      <c r="J28" s="2092">
        <v>0</v>
      </c>
      <c r="K28" s="2092">
        <v>0</v>
      </c>
      <c r="L28" s="2092">
        <v>95.182000000000002</v>
      </c>
      <c r="M28" s="2092">
        <v>75.106999999999999</v>
      </c>
      <c r="N28" s="2092">
        <v>0</v>
      </c>
      <c r="O28" s="2092">
        <v>75.106999999999999</v>
      </c>
      <c r="P28" s="2092"/>
      <c r="Q28" s="2092"/>
      <c r="R28" s="2092"/>
      <c r="S28" s="2092"/>
      <c r="T28" s="2092"/>
      <c r="U28" s="2092"/>
      <c r="V28" s="2092"/>
      <c r="W28" s="2092"/>
      <c r="X28" s="2092"/>
      <c r="Y28" s="2092"/>
      <c r="Z28" s="466">
        <v>75.106999999999999</v>
      </c>
      <c r="AA28" s="466">
        <v>0</v>
      </c>
      <c r="AB28" s="21">
        <v>75.106999999999999</v>
      </c>
      <c r="AC28" s="21">
        <v>18.77675</v>
      </c>
      <c r="AD28" s="21"/>
      <c r="AE28" s="21">
        <v>18.77675</v>
      </c>
      <c r="AF28" s="21">
        <v>0</v>
      </c>
      <c r="AG28" s="21">
        <v>0</v>
      </c>
      <c r="AH28" s="21">
        <v>0</v>
      </c>
      <c r="AI28" s="2092"/>
      <c r="AJ28" s="2092"/>
      <c r="AK28" s="2092" t="s">
        <v>9259</v>
      </c>
      <c r="AL28" s="2601">
        <v>0.25</v>
      </c>
      <c r="AM28" s="2092">
        <v>0</v>
      </c>
    </row>
    <row r="29" spans="1:45">
      <c r="A29" s="467" t="s">
        <v>300</v>
      </c>
      <c r="AF29" s="21"/>
    </row>
    <row r="30" spans="1:45" ht="16.5" thickBot="1">
      <c r="A30" s="467" t="s">
        <v>300</v>
      </c>
      <c r="C30" s="2100" t="s">
        <v>7300</v>
      </c>
      <c r="D30" s="2101"/>
      <c r="E30" s="2102"/>
      <c r="F30" s="2102"/>
      <c r="G30" s="2103">
        <v>1585.1840000000002</v>
      </c>
      <c r="H30" s="2103">
        <v>650.93700000000001</v>
      </c>
      <c r="I30" s="2103">
        <v>190.56800000000001</v>
      </c>
      <c r="J30" s="2103">
        <v>0</v>
      </c>
      <c r="K30" s="2103">
        <v>841.505</v>
      </c>
      <c r="L30" s="2103">
        <v>743.67899999999986</v>
      </c>
      <c r="M30" s="2103">
        <v>324.98500000000001</v>
      </c>
      <c r="N30" s="2103">
        <v>246.83100000000002</v>
      </c>
      <c r="O30" s="2103">
        <v>571.81599999999992</v>
      </c>
      <c r="P30" s="2103">
        <v>0</v>
      </c>
      <c r="Q30" s="2103">
        <v>0</v>
      </c>
      <c r="R30" s="2103">
        <v>0</v>
      </c>
      <c r="S30" s="2103">
        <v>0</v>
      </c>
      <c r="T30" s="2103">
        <v>0</v>
      </c>
      <c r="U30" s="2103">
        <v>0</v>
      </c>
      <c r="V30" s="2103">
        <v>0</v>
      </c>
      <c r="W30" s="2103">
        <v>0</v>
      </c>
      <c r="X30" s="2103">
        <v>0</v>
      </c>
      <c r="Y30" s="2103">
        <v>0</v>
      </c>
      <c r="Z30" s="2103">
        <v>324.98500000000001</v>
      </c>
      <c r="AA30" s="2103">
        <v>246.83100000000002</v>
      </c>
      <c r="AB30" s="2103">
        <v>571.81599999999992</v>
      </c>
      <c r="AC30" s="2103">
        <v>191.81349999999998</v>
      </c>
      <c r="AD30" s="2103">
        <v>27.661000000000001</v>
      </c>
      <c r="AE30" s="2103">
        <v>219.47450000000001</v>
      </c>
      <c r="AF30" s="2103">
        <v>128.29199800000001</v>
      </c>
      <c r="AG30" s="2103">
        <v>0</v>
      </c>
      <c r="AH30" s="2103">
        <v>128.29199800000001</v>
      </c>
      <c r="AI30" s="2103">
        <v>0</v>
      </c>
      <c r="AJ30" s="2357"/>
      <c r="AK30" s="2357"/>
      <c r="AL30" s="2357"/>
      <c r="AM30" s="2103">
        <v>0</v>
      </c>
    </row>
    <row r="31" spans="1:45" ht="16.5" thickTop="1">
      <c r="A31" s="467" t="s">
        <v>300</v>
      </c>
      <c r="C31" s="2088" t="s">
        <v>7251</v>
      </c>
    </row>
    <row r="32" spans="1:45">
      <c r="A32" s="467" t="s">
        <v>300</v>
      </c>
      <c r="C32" s="2088" t="s">
        <v>144</v>
      </c>
      <c r="D32" s="2009"/>
      <c r="E32" s="2009"/>
      <c r="F32" s="2009"/>
      <c r="G32" s="2092"/>
      <c r="H32" s="2092"/>
      <c r="I32" s="2092"/>
      <c r="J32" s="2092"/>
      <c r="K32" s="2092"/>
      <c r="L32" s="2092"/>
      <c r="M32" s="2092"/>
      <c r="N32" s="2092"/>
      <c r="O32" s="2092"/>
      <c r="P32" s="2092"/>
      <c r="Q32" s="2092"/>
      <c r="R32" s="2092"/>
      <c r="S32" s="2092"/>
      <c r="T32" s="2092"/>
      <c r="U32" s="2092"/>
      <c r="V32" s="2092"/>
      <c r="W32" s="2092"/>
      <c r="X32" s="2092"/>
      <c r="Y32" s="2092"/>
      <c r="Z32" s="2092"/>
      <c r="AA32" s="2092"/>
      <c r="AB32" s="2092"/>
      <c r="AC32" s="2092"/>
      <c r="AD32" s="2092"/>
      <c r="AE32" s="2092"/>
      <c r="AF32" s="2092"/>
      <c r="AG32" s="2092"/>
      <c r="AH32" s="2092"/>
      <c r="AI32" s="2092"/>
      <c r="AJ32" s="2092"/>
      <c r="AK32" s="2092"/>
      <c r="AL32" s="2092"/>
      <c r="AM32" s="2092"/>
    </row>
    <row r="33" spans="1:39">
      <c r="A33" s="467" t="s">
        <v>300</v>
      </c>
    </row>
    <row r="34" spans="1:39" ht="47.25">
      <c r="A34" s="467">
        <v>2872</v>
      </c>
      <c r="B34" s="2098" t="s">
        <v>7301</v>
      </c>
      <c r="C34" s="2097" t="s">
        <v>7302</v>
      </c>
      <c r="D34" s="2009" t="s">
        <v>435</v>
      </c>
      <c r="E34" s="2009" t="s">
        <v>145</v>
      </c>
      <c r="F34" s="2091" t="s">
        <v>115</v>
      </c>
      <c r="G34" s="2092">
        <v>77</v>
      </c>
      <c r="H34" s="2092">
        <v>0</v>
      </c>
      <c r="I34" s="2092">
        <v>0</v>
      </c>
      <c r="J34" s="2092">
        <v>0</v>
      </c>
      <c r="K34" s="2092">
        <v>0</v>
      </c>
      <c r="L34" s="2092">
        <v>77</v>
      </c>
      <c r="M34" s="2092">
        <v>38.5</v>
      </c>
      <c r="N34" s="2092">
        <v>0</v>
      </c>
      <c r="O34" s="2092">
        <v>38.5</v>
      </c>
      <c r="P34" s="2092"/>
      <c r="Q34" s="2092"/>
      <c r="R34" s="2092"/>
      <c r="S34" s="2092"/>
      <c r="T34" s="2092"/>
      <c r="U34" s="2092"/>
      <c r="V34" s="2092"/>
      <c r="W34" s="2092"/>
      <c r="X34" s="2092"/>
      <c r="Y34" s="2092"/>
      <c r="Z34" s="466">
        <v>38.5</v>
      </c>
      <c r="AA34" s="466">
        <v>0</v>
      </c>
      <c r="AB34" s="21">
        <v>38.5</v>
      </c>
      <c r="AC34" s="21"/>
      <c r="AD34" s="21"/>
      <c r="AE34" s="21">
        <v>0</v>
      </c>
      <c r="AF34" s="21">
        <v>0</v>
      </c>
      <c r="AG34" s="21">
        <v>0</v>
      </c>
      <c r="AH34" s="21">
        <v>0</v>
      </c>
      <c r="AI34" s="2092"/>
      <c r="AJ34" s="2009" t="s">
        <v>145</v>
      </c>
      <c r="AK34" s="2092"/>
      <c r="AL34" s="2601">
        <v>0.25</v>
      </c>
      <c r="AM34" s="2092">
        <v>0</v>
      </c>
    </row>
    <row r="35" spans="1:39" ht="47.25">
      <c r="A35" s="467">
        <v>2873</v>
      </c>
      <c r="B35" s="23" t="s">
        <v>7303</v>
      </c>
      <c r="C35" s="2097" t="s">
        <v>7304</v>
      </c>
      <c r="D35" s="2009" t="s">
        <v>23</v>
      </c>
      <c r="E35" s="2009" t="s">
        <v>145</v>
      </c>
      <c r="F35" s="2091" t="s">
        <v>115</v>
      </c>
      <c r="G35" s="2092">
        <v>151.369</v>
      </c>
      <c r="H35" s="2092">
        <v>0</v>
      </c>
      <c r="I35" s="2092">
        <v>0</v>
      </c>
      <c r="J35" s="2092">
        <v>0</v>
      </c>
      <c r="K35" s="2092">
        <v>0</v>
      </c>
      <c r="L35" s="2092">
        <v>151.369</v>
      </c>
      <c r="M35" s="2092">
        <v>75.683999999999997</v>
      </c>
      <c r="N35" s="2092">
        <v>0</v>
      </c>
      <c r="O35" s="2092">
        <v>75.683999999999997</v>
      </c>
      <c r="P35" s="2092"/>
      <c r="Q35" s="2092"/>
      <c r="R35" s="2092"/>
      <c r="S35" s="2092"/>
      <c r="T35" s="2092"/>
      <c r="U35" s="2092"/>
      <c r="V35" s="2092"/>
      <c r="W35" s="2092"/>
      <c r="X35" s="2092"/>
      <c r="Y35" s="2092"/>
      <c r="Z35" s="466">
        <v>75.683999999999997</v>
      </c>
      <c r="AA35" s="466">
        <v>0</v>
      </c>
      <c r="AB35" s="21">
        <v>75.683999999999997</v>
      </c>
      <c r="AC35" s="21">
        <v>18.920999999999999</v>
      </c>
      <c r="AD35" s="21"/>
      <c r="AE35" s="21">
        <v>18.920999999999999</v>
      </c>
      <c r="AF35" s="21">
        <v>18.920999999999999</v>
      </c>
      <c r="AG35" s="21">
        <v>0</v>
      </c>
      <c r="AH35" s="21">
        <v>18.920999999999999</v>
      </c>
      <c r="AI35" s="2092"/>
      <c r="AJ35" s="2009"/>
      <c r="AK35" s="2092" t="s">
        <v>12377</v>
      </c>
      <c r="AL35" s="2601">
        <v>0.25</v>
      </c>
      <c r="AM35" s="2092">
        <v>0</v>
      </c>
    </row>
    <row r="36" spans="1:39">
      <c r="C36" s="2104" t="s">
        <v>7305</v>
      </c>
      <c r="D36" s="2105"/>
      <c r="E36" s="2106"/>
      <c r="F36" s="2106"/>
      <c r="G36" s="2107">
        <v>228.369</v>
      </c>
      <c r="H36" s="2107">
        <v>0</v>
      </c>
      <c r="I36" s="2107">
        <v>0</v>
      </c>
      <c r="J36" s="2107">
        <v>0</v>
      </c>
      <c r="K36" s="2107">
        <v>0</v>
      </c>
      <c r="L36" s="2107">
        <v>228.369</v>
      </c>
      <c r="M36" s="2107">
        <v>114.184</v>
      </c>
      <c r="N36" s="2107">
        <v>0</v>
      </c>
      <c r="O36" s="2107">
        <v>114.184</v>
      </c>
      <c r="P36" s="2107">
        <v>0</v>
      </c>
      <c r="Q36" s="2107">
        <v>0</v>
      </c>
      <c r="R36" s="2107">
        <v>0</v>
      </c>
      <c r="S36" s="2107">
        <v>0</v>
      </c>
      <c r="T36" s="2107">
        <v>0</v>
      </c>
      <c r="U36" s="2107">
        <v>0</v>
      </c>
      <c r="V36" s="2107">
        <v>0</v>
      </c>
      <c r="W36" s="2107">
        <v>0</v>
      </c>
      <c r="X36" s="2107">
        <v>0</v>
      </c>
      <c r="Y36" s="2107">
        <v>0</v>
      </c>
      <c r="Z36" s="2107">
        <v>114.184</v>
      </c>
      <c r="AA36" s="2107">
        <v>0</v>
      </c>
      <c r="AB36" s="2107">
        <v>114.184</v>
      </c>
      <c r="AC36" s="2107">
        <v>18.920999999999999</v>
      </c>
      <c r="AD36" s="2107">
        <v>0</v>
      </c>
      <c r="AE36" s="2107">
        <v>18.920999999999999</v>
      </c>
      <c r="AF36" s="2107">
        <v>18.920999999999999</v>
      </c>
      <c r="AG36" s="2107">
        <v>0</v>
      </c>
      <c r="AH36" s="2107">
        <v>18.920999999999999</v>
      </c>
      <c r="AI36" s="2107">
        <v>0</v>
      </c>
      <c r="AJ36" s="2358"/>
      <c r="AK36" s="2358"/>
      <c r="AL36" s="2358"/>
      <c r="AM36" s="2107">
        <v>0</v>
      </c>
    </row>
    <row r="37" spans="1:39" ht="16.5" thickBot="1">
      <c r="C37" s="2100" t="s">
        <v>7306</v>
      </c>
      <c r="D37" s="2101"/>
      <c r="E37" s="2102"/>
      <c r="F37" s="2102"/>
      <c r="G37" s="2103">
        <v>1813.5530000000001</v>
      </c>
      <c r="H37" s="2103">
        <v>650.93700000000001</v>
      </c>
      <c r="I37" s="2103">
        <v>190.56800000000001</v>
      </c>
      <c r="J37" s="2103">
        <v>0</v>
      </c>
      <c r="K37" s="2103">
        <v>841.505</v>
      </c>
      <c r="L37" s="2103">
        <v>972.04799999999989</v>
      </c>
      <c r="M37" s="2103">
        <v>439.16899999999998</v>
      </c>
      <c r="N37" s="2103">
        <v>246.83100000000002</v>
      </c>
      <c r="O37" s="2103">
        <v>685.99999999999989</v>
      </c>
      <c r="P37" s="2103">
        <v>0</v>
      </c>
      <c r="Q37" s="2103">
        <v>0</v>
      </c>
      <c r="R37" s="2103">
        <v>0</v>
      </c>
      <c r="S37" s="2103">
        <v>0</v>
      </c>
      <c r="T37" s="2103">
        <v>0</v>
      </c>
      <c r="U37" s="2103">
        <v>0</v>
      </c>
      <c r="V37" s="2103">
        <v>0</v>
      </c>
      <c r="W37" s="2103">
        <v>0</v>
      </c>
      <c r="X37" s="2103">
        <v>0</v>
      </c>
      <c r="Y37" s="2103">
        <v>0</v>
      </c>
      <c r="Z37" s="2103">
        <v>439.16899999999998</v>
      </c>
      <c r="AA37" s="2103">
        <v>246.83100000000002</v>
      </c>
      <c r="AB37" s="2103">
        <v>685.99999999999989</v>
      </c>
      <c r="AC37" s="2103">
        <v>210.73449999999997</v>
      </c>
      <c r="AD37" s="2103">
        <v>27.661000000000001</v>
      </c>
      <c r="AE37" s="2103">
        <v>238.3955</v>
      </c>
      <c r="AF37" s="2103">
        <v>147.212998</v>
      </c>
      <c r="AG37" s="2103">
        <v>0</v>
      </c>
      <c r="AH37" s="2103">
        <v>147.212998</v>
      </c>
      <c r="AI37" s="2103">
        <v>0</v>
      </c>
      <c r="AJ37" s="2357"/>
      <c r="AK37" s="2357"/>
      <c r="AL37" s="2357"/>
      <c r="AM37" s="2103">
        <v>0</v>
      </c>
    </row>
    <row r="38" spans="1:39" ht="15" customHeight="1" thickTop="1">
      <c r="C38" s="2108"/>
      <c r="D38" s="2109"/>
      <c r="E38" s="2087"/>
      <c r="F38" s="2087"/>
      <c r="G38" s="2110"/>
      <c r="H38" s="2110"/>
      <c r="I38" s="2110"/>
      <c r="J38" s="2110"/>
      <c r="K38" s="2110"/>
      <c r="L38" s="2110"/>
      <c r="M38" s="2110"/>
      <c r="N38" s="2110"/>
      <c r="O38" s="2110"/>
      <c r="P38" s="2110"/>
      <c r="Q38" s="2110"/>
      <c r="R38" s="2110"/>
      <c r="S38" s="2110"/>
      <c r="T38" s="2110"/>
      <c r="U38" s="2110"/>
      <c r="V38" s="2110"/>
      <c r="W38" s="2110"/>
      <c r="X38" s="2110"/>
      <c r="Y38" s="2110"/>
      <c r="Z38" s="2110"/>
      <c r="AA38" s="2110"/>
      <c r="AB38" s="2110"/>
      <c r="AC38" s="2110"/>
      <c r="AD38" s="2110"/>
      <c r="AE38" s="2110"/>
      <c r="AF38" s="2110"/>
      <c r="AG38" s="2110"/>
      <c r="AH38" s="2110"/>
      <c r="AI38" s="2110"/>
      <c r="AJ38" s="2110"/>
      <c r="AK38" s="2110"/>
      <c r="AL38" s="2110"/>
      <c r="AM38" s="2092"/>
    </row>
    <row r="42" spans="1:39">
      <c r="O42" s="2078"/>
      <c r="P42" s="2078"/>
      <c r="Q42" s="2078"/>
      <c r="R42" s="2078"/>
      <c r="S42" s="2078"/>
      <c r="T42" s="2078"/>
      <c r="U42" s="2078"/>
      <c r="V42" s="2078"/>
      <c r="W42" s="2078"/>
      <c r="X42" s="2078"/>
      <c r="Y42" s="2078"/>
      <c r="Z42" s="2078"/>
      <c r="AA42" s="2078"/>
      <c r="AB42" s="2078"/>
      <c r="AC42" s="2078"/>
      <c r="AD42" s="2078"/>
      <c r="AE42" s="2078"/>
      <c r="AF42" s="2078"/>
      <c r="AG42" s="2078"/>
      <c r="AH42" s="2078"/>
      <c r="AI42" s="2078"/>
      <c r="AJ42" s="2078"/>
      <c r="AK42" s="2078"/>
      <c r="AL42" s="2078"/>
      <c r="AM42" s="2078"/>
    </row>
  </sheetData>
  <autoFilter ref="A9:A42"/>
  <mergeCells count="28">
    <mergeCell ref="A1:AM1"/>
    <mergeCell ref="A2:AM2"/>
    <mergeCell ref="E3:G3"/>
    <mergeCell ref="A4:A6"/>
    <mergeCell ref="B4:B6"/>
    <mergeCell ref="C4:C6"/>
    <mergeCell ref="D4:D6"/>
    <mergeCell ref="E4:E6"/>
    <mergeCell ref="F4:F6"/>
    <mergeCell ref="AM4:AM6"/>
    <mergeCell ref="AK3:AL3"/>
    <mergeCell ref="AK4:AK6"/>
    <mergeCell ref="AL4:AL6"/>
    <mergeCell ref="Z4:AB5"/>
    <mergeCell ref="AC4:AE5"/>
    <mergeCell ref="AF4:AH5"/>
    <mergeCell ref="AI4:AI6"/>
    <mergeCell ref="AJ4:AJ6"/>
    <mergeCell ref="M4:O5"/>
    <mergeCell ref="P4:S4"/>
    <mergeCell ref="T4:U5"/>
    <mergeCell ref="V4:W5"/>
    <mergeCell ref="X4:Y5"/>
    <mergeCell ref="G4:G6"/>
    <mergeCell ref="H4:H6"/>
    <mergeCell ref="I4:J5"/>
    <mergeCell ref="K4:K6"/>
    <mergeCell ref="L4:L6"/>
  </mergeCells>
  <printOptions horizontalCentered="1"/>
  <pageMargins left="0.39370078740157483" right="0.19685039370078741" top="0.51181102362204722" bottom="0.51181102362204722" header="0.51181102362204722" footer="0.51181102362204722"/>
  <pageSetup paperSize="9" scale="55" firstPageNumber="10" fitToHeight="0" orientation="landscape" useFirstPageNumber="1" r:id="rId1"/>
  <headerFooter alignWithMargins="0">
    <oddHeader>&amp;R{&amp;P}</oddHeader>
  </headerFooter>
  <rowBreaks count="1" manualBreakCount="1">
    <brk id="37" max="18" man="1"/>
  </rowBreaks>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3">
    <tabColor theme="9" tint="0.39997558519241921"/>
  </sheetPr>
  <dimension ref="A1:AP17"/>
  <sheetViews>
    <sheetView zoomScale="70" zoomScaleNormal="70" zoomScaleSheetLayoutView="75" workbookViewId="0">
      <selection activeCell="B13" sqref="B13"/>
    </sheetView>
  </sheetViews>
  <sheetFormatPr defaultColWidth="9" defaultRowHeight="18"/>
  <cols>
    <col min="1" max="1" width="5.125" style="1720" customWidth="1"/>
    <col min="2" max="2" width="9.625" style="1720" hidden="1" customWidth="1"/>
    <col min="3" max="3" width="31.625" style="1720" customWidth="1"/>
    <col min="4" max="4" width="10.5" style="1720" customWidth="1"/>
    <col min="5" max="5" width="9.875" style="1720" customWidth="1"/>
    <col min="6" max="6" width="8.875" style="1720" customWidth="1"/>
    <col min="7" max="7" width="9.625" style="1720" customWidth="1"/>
    <col min="8" max="8" width="9.125" style="1720" hidden="1" customWidth="1"/>
    <col min="9" max="9" width="7" style="1720" hidden="1" customWidth="1"/>
    <col min="10" max="10" width="6.875" style="1720" hidden="1" customWidth="1"/>
    <col min="11" max="11" width="9.75" style="1720" customWidth="1"/>
    <col min="12" max="12" width="9.625" style="1720" customWidth="1"/>
    <col min="13" max="13" width="9.875" style="1720" customWidth="1"/>
    <col min="14" max="14" width="8.375" style="1720" customWidth="1"/>
    <col min="15" max="15" width="10.25" style="1720" customWidth="1"/>
    <col min="16" max="28" width="10.25" style="1720" hidden="1" customWidth="1"/>
    <col min="29" max="34" width="10.25" style="1720" customWidth="1"/>
    <col min="35" max="35" width="10.25" style="1720" hidden="1" customWidth="1"/>
    <col min="36" max="38" width="10.25" style="1720" customWidth="1"/>
    <col min="39" max="39" width="7" style="1720" customWidth="1"/>
    <col min="40" max="42" width="8.75" style="1720" customWidth="1"/>
    <col min="43" max="16384" width="9" style="1720"/>
  </cols>
  <sheetData>
    <row r="1" spans="1:42" ht="27">
      <c r="A1" s="3343" t="s">
        <v>8</v>
      </c>
      <c r="B1" s="3343"/>
      <c r="C1" s="3343"/>
      <c r="D1" s="3343"/>
      <c r="E1" s="3343"/>
      <c r="F1" s="3343"/>
      <c r="G1" s="3343"/>
      <c r="H1" s="3343"/>
      <c r="I1" s="3343"/>
      <c r="J1" s="3343"/>
      <c r="K1" s="3343"/>
      <c r="L1" s="3343"/>
      <c r="M1" s="3343"/>
      <c r="N1" s="3343"/>
      <c r="O1" s="3343"/>
      <c r="P1" s="3343"/>
      <c r="Q1" s="3343"/>
      <c r="R1" s="3343"/>
      <c r="S1" s="3343"/>
      <c r="T1" s="3343"/>
      <c r="U1" s="3343"/>
      <c r="V1" s="3343"/>
      <c r="W1" s="3343"/>
      <c r="X1" s="3343"/>
      <c r="Y1" s="3343"/>
      <c r="Z1" s="3343"/>
      <c r="AA1" s="3343"/>
      <c r="AB1" s="3343"/>
      <c r="AC1" s="3343"/>
      <c r="AD1" s="3343"/>
      <c r="AE1" s="3343"/>
      <c r="AF1" s="3343"/>
      <c r="AG1" s="3343"/>
      <c r="AH1" s="3343"/>
      <c r="AI1" s="3343"/>
      <c r="AJ1" s="3343"/>
      <c r="AK1" s="3343"/>
      <c r="AL1" s="3343"/>
      <c r="AM1" s="3343"/>
    </row>
    <row r="2" spans="1:42" ht="25.5">
      <c r="A2" s="3344" t="s">
        <v>7307</v>
      </c>
      <c r="B2" s="3344"/>
      <c r="C2" s="3344"/>
      <c r="D2" s="3344"/>
      <c r="E2" s="3344"/>
      <c r="F2" s="3344"/>
      <c r="G2" s="3344"/>
      <c r="H2" s="3344"/>
      <c r="I2" s="3344"/>
      <c r="J2" s="3344"/>
      <c r="K2" s="3344"/>
      <c r="L2" s="3344"/>
      <c r="M2" s="3344"/>
      <c r="N2" s="3344"/>
      <c r="O2" s="3344"/>
      <c r="P2" s="3344"/>
      <c r="Q2" s="3344"/>
      <c r="R2" s="3344"/>
      <c r="S2" s="3344"/>
      <c r="T2" s="3344"/>
      <c r="U2" s="3344"/>
      <c r="V2" s="3344"/>
      <c r="W2" s="3344"/>
      <c r="X2" s="3344"/>
      <c r="Y2" s="3344"/>
      <c r="Z2" s="3344"/>
      <c r="AA2" s="3344"/>
      <c r="AB2" s="3344"/>
      <c r="AC2" s="3344"/>
      <c r="AD2" s="3344"/>
      <c r="AE2" s="3344"/>
      <c r="AF2" s="3344"/>
      <c r="AG2" s="3344"/>
      <c r="AH2" s="3344"/>
      <c r="AI2" s="3344"/>
      <c r="AJ2" s="3344"/>
      <c r="AK2" s="3344"/>
      <c r="AL2" s="3344"/>
      <c r="AM2" s="3344"/>
    </row>
    <row r="3" spans="1:42" ht="17.45" customHeight="1">
      <c r="A3" s="1721"/>
      <c r="B3" s="1721"/>
      <c r="C3" s="1721"/>
      <c r="D3" s="1722"/>
      <c r="E3" s="1721"/>
      <c r="F3" s="1721"/>
      <c r="G3" s="1721"/>
      <c r="H3" s="1721"/>
      <c r="I3" s="1721"/>
      <c r="J3" s="1721"/>
      <c r="K3" s="1721"/>
      <c r="L3" s="1721"/>
      <c r="M3" s="1721"/>
      <c r="N3" s="1721"/>
      <c r="O3" s="1721"/>
      <c r="P3" s="4"/>
      <c r="Q3" s="4"/>
      <c r="R3" s="4"/>
      <c r="S3" s="4"/>
      <c r="T3" s="4"/>
      <c r="U3" s="4"/>
      <c r="V3" s="4"/>
      <c r="W3" s="4"/>
      <c r="X3" s="4"/>
      <c r="Y3" s="4"/>
      <c r="Z3" s="4"/>
      <c r="AA3" s="4"/>
      <c r="AB3" s="4"/>
      <c r="AC3" s="4"/>
      <c r="AD3" s="4"/>
      <c r="AE3" s="4"/>
      <c r="AF3" s="4"/>
      <c r="AG3" s="4"/>
      <c r="AH3" s="4"/>
      <c r="AI3" s="4"/>
      <c r="AJ3" s="4"/>
      <c r="AK3" s="3024" t="s">
        <v>9121</v>
      </c>
      <c r="AL3" s="3024"/>
      <c r="AM3" s="1721"/>
      <c r="AN3" s="1723"/>
      <c r="AO3" s="1723"/>
      <c r="AP3" s="1723"/>
    </row>
    <row r="4" spans="1:42" ht="17.45" customHeight="1">
      <c r="A4" s="3396" t="s">
        <v>2227</v>
      </c>
      <c r="B4" s="3396" t="s">
        <v>11</v>
      </c>
      <c r="C4" s="3396" t="s">
        <v>12</v>
      </c>
      <c r="D4" s="3396" t="s">
        <v>13</v>
      </c>
      <c r="E4" s="3399" t="s">
        <v>2229</v>
      </c>
      <c r="F4" s="3396" t="s">
        <v>463</v>
      </c>
      <c r="G4" s="3396" t="s">
        <v>15</v>
      </c>
      <c r="H4" s="3396" t="s">
        <v>2257</v>
      </c>
      <c r="I4" s="3402" t="s">
        <v>118</v>
      </c>
      <c r="J4" s="3403"/>
      <c r="K4" s="3396" t="s">
        <v>119</v>
      </c>
      <c r="L4" s="3396" t="s">
        <v>3842</v>
      </c>
      <c r="M4" s="3406" t="s">
        <v>116</v>
      </c>
      <c r="N4" s="3407"/>
      <c r="O4" s="3408"/>
      <c r="P4" s="3028" t="s">
        <v>9118</v>
      </c>
      <c r="Q4" s="3029"/>
      <c r="R4" s="3029"/>
      <c r="S4" s="3030"/>
      <c r="T4" s="3031" t="s">
        <v>9107</v>
      </c>
      <c r="U4" s="3032"/>
      <c r="V4" s="3031" t="s">
        <v>9108</v>
      </c>
      <c r="W4" s="3032"/>
      <c r="X4" s="3031" t="s">
        <v>9109</v>
      </c>
      <c r="Y4" s="3032"/>
      <c r="Z4" s="3035" t="s">
        <v>9119</v>
      </c>
      <c r="AA4" s="3394"/>
      <c r="AB4" s="3037"/>
      <c r="AC4" s="3035" t="s">
        <v>9120</v>
      </c>
      <c r="AD4" s="3394"/>
      <c r="AE4" s="3037"/>
      <c r="AF4" s="3041" t="s">
        <v>9110</v>
      </c>
      <c r="AG4" s="3395"/>
      <c r="AH4" s="3043"/>
      <c r="AI4" s="3025" t="s">
        <v>9111</v>
      </c>
      <c r="AJ4" s="3025" t="s">
        <v>9112</v>
      </c>
      <c r="AK4" s="3025" t="s">
        <v>9113</v>
      </c>
      <c r="AL4" s="3025" t="s">
        <v>9114</v>
      </c>
      <c r="AM4" s="3396" t="s">
        <v>16</v>
      </c>
      <c r="AN4" s="1723"/>
      <c r="AO4" s="1723"/>
      <c r="AP4" s="1723"/>
    </row>
    <row r="5" spans="1:42" ht="30.75" customHeight="1">
      <c r="A5" s="3397"/>
      <c r="B5" s="3397"/>
      <c r="C5" s="3397"/>
      <c r="D5" s="3397"/>
      <c r="E5" s="3400"/>
      <c r="F5" s="3397"/>
      <c r="G5" s="3397"/>
      <c r="H5" s="3397"/>
      <c r="I5" s="3404"/>
      <c r="J5" s="3405"/>
      <c r="K5" s="3397"/>
      <c r="L5" s="3397"/>
      <c r="M5" s="3409"/>
      <c r="N5" s="3410"/>
      <c r="O5" s="3411"/>
      <c r="P5" s="2289" t="s">
        <v>2</v>
      </c>
      <c r="Q5" s="2289" t="s">
        <v>2</v>
      </c>
      <c r="R5" s="2290" t="s">
        <v>3</v>
      </c>
      <c r="S5" s="2290" t="s">
        <v>3</v>
      </c>
      <c r="T5" s="3033"/>
      <c r="U5" s="3034"/>
      <c r="V5" s="3033"/>
      <c r="W5" s="3034"/>
      <c r="X5" s="3033"/>
      <c r="Y5" s="3034"/>
      <c r="Z5" s="3038"/>
      <c r="AA5" s="3039"/>
      <c r="AB5" s="3040"/>
      <c r="AC5" s="3038"/>
      <c r="AD5" s="3039"/>
      <c r="AE5" s="3040"/>
      <c r="AF5" s="3044"/>
      <c r="AG5" s="3045"/>
      <c r="AH5" s="3046"/>
      <c r="AI5" s="3393"/>
      <c r="AJ5" s="3393"/>
      <c r="AK5" s="3393"/>
      <c r="AL5" s="3393"/>
      <c r="AM5" s="3397"/>
      <c r="AN5" s="1723"/>
      <c r="AO5" s="1723"/>
      <c r="AP5" s="1723"/>
    </row>
    <row r="6" spans="1:42" ht="27.6" customHeight="1">
      <c r="A6" s="3398"/>
      <c r="B6" s="3398"/>
      <c r="C6" s="3398"/>
      <c r="D6" s="3398"/>
      <c r="E6" s="3401"/>
      <c r="F6" s="3398"/>
      <c r="G6" s="3398"/>
      <c r="H6" s="3398"/>
      <c r="I6" s="1724" t="s">
        <v>1</v>
      </c>
      <c r="J6" s="1724" t="s">
        <v>17</v>
      </c>
      <c r="K6" s="3398"/>
      <c r="L6" s="3398"/>
      <c r="M6" s="1725" t="s">
        <v>2</v>
      </c>
      <c r="N6" s="1725" t="s">
        <v>3</v>
      </c>
      <c r="O6" s="1725" t="s">
        <v>1</v>
      </c>
      <c r="P6" s="2289" t="s">
        <v>9115</v>
      </c>
      <c r="Q6" s="2290" t="s">
        <v>9116</v>
      </c>
      <c r="R6" s="2289" t="s">
        <v>9115</v>
      </c>
      <c r="S6" s="2290" t="s">
        <v>9116</v>
      </c>
      <c r="T6" s="2289" t="s">
        <v>2</v>
      </c>
      <c r="U6" s="2290" t="s">
        <v>3</v>
      </c>
      <c r="V6" s="2289" t="s">
        <v>2</v>
      </c>
      <c r="W6" s="2290" t="s">
        <v>3</v>
      </c>
      <c r="X6" s="2289" t="s">
        <v>2</v>
      </c>
      <c r="Y6" s="2290" t="s">
        <v>3</v>
      </c>
      <c r="Z6" s="2289" t="s">
        <v>2</v>
      </c>
      <c r="AA6" s="2290" t="s">
        <v>3</v>
      </c>
      <c r="AB6" s="2290" t="s">
        <v>1</v>
      </c>
      <c r="AC6" s="2289" t="s">
        <v>2</v>
      </c>
      <c r="AD6" s="2290" t="s">
        <v>3</v>
      </c>
      <c r="AE6" s="2290" t="s">
        <v>1</v>
      </c>
      <c r="AF6" s="2291" t="s">
        <v>9117</v>
      </c>
      <c r="AG6" s="2291" t="s">
        <v>3</v>
      </c>
      <c r="AH6" s="2291" t="s">
        <v>1</v>
      </c>
      <c r="AI6" s="3027"/>
      <c r="AJ6" s="3027"/>
      <c r="AK6" s="3027"/>
      <c r="AL6" s="3027"/>
      <c r="AM6" s="3398"/>
      <c r="AN6" s="1723"/>
      <c r="AO6" s="1723"/>
      <c r="AP6" s="1723"/>
    </row>
    <row r="7" spans="1:42">
      <c r="A7" s="1726">
        <v>1</v>
      </c>
      <c r="B7" s="1727">
        <v>2</v>
      </c>
      <c r="C7" s="1726">
        <v>3</v>
      </c>
      <c r="D7" s="1726">
        <v>4</v>
      </c>
      <c r="E7" s="1726">
        <v>5</v>
      </c>
      <c r="F7" s="1726">
        <v>6</v>
      </c>
      <c r="G7" s="1726">
        <v>7</v>
      </c>
      <c r="H7" s="1726">
        <v>8</v>
      </c>
      <c r="I7" s="1726">
        <v>9</v>
      </c>
      <c r="J7" s="1726">
        <v>10</v>
      </c>
      <c r="K7" s="1726">
        <v>11</v>
      </c>
      <c r="L7" s="1726">
        <v>12</v>
      </c>
      <c r="M7" s="1726">
        <v>13</v>
      </c>
      <c r="N7" s="1726">
        <v>14</v>
      </c>
      <c r="O7" s="1726">
        <v>15</v>
      </c>
      <c r="P7" s="2292">
        <v>16</v>
      </c>
      <c r="Q7" s="2292">
        <v>17</v>
      </c>
      <c r="R7" s="2292">
        <v>18</v>
      </c>
      <c r="S7" s="2292">
        <v>19</v>
      </c>
      <c r="T7" s="2292">
        <v>20</v>
      </c>
      <c r="U7" s="2292">
        <v>21</v>
      </c>
      <c r="V7" s="2292">
        <v>22</v>
      </c>
      <c r="W7" s="2292">
        <v>23</v>
      </c>
      <c r="X7" s="2292">
        <v>24</v>
      </c>
      <c r="Y7" s="2292">
        <v>25</v>
      </c>
      <c r="Z7" s="2292">
        <v>10</v>
      </c>
      <c r="AA7" s="2292">
        <v>11</v>
      </c>
      <c r="AB7" s="2292">
        <v>12</v>
      </c>
      <c r="AC7" s="2292">
        <v>9</v>
      </c>
      <c r="AD7" s="2292">
        <v>10</v>
      </c>
      <c r="AE7" s="2292">
        <v>11</v>
      </c>
      <c r="AF7" s="2292">
        <v>12</v>
      </c>
      <c r="AG7" s="2292">
        <v>13</v>
      </c>
      <c r="AH7" s="2292">
        <v>14</v>
      </c>
      <c r="AI7" s="2292">
        <v>15</v>
      </c>
      <c r="AJ7" s="2292">
        <v>15</v>
      </c>
      <c r="AK7" s="2292">
        <v>16</v>
      </c>
      <c r="AL7" s="2292">
        <v>17</v>
      </c>
      <c r="AM7" s="1726">
        <v>16</v>
      </c>
      <c r="AN7" s="1723"/>
      <c r="AO7" s="1723"/>
      <c r="AP7" s="1723"/>
    </row>
    <row r="8" spans="1:42">
      <c r="A8" s="1723"/>
      <c r="B8" s="1723"/>
      <c r="C8" s="1723"/>
      <c r="D8" s="1723"/>
      <c r="E8" s="1723"/>
      <c r="F8" s="1723"/>
      <c r="G8" s="1723"/>
      <c r="H8" s="1723"/>
      <c r="I8" s="1723"/>
      <c r="J8" s="1723"/>
      <c r="K8" s="1723"/>
      <c r="L8" s="1723"/>
      <c r="M8" s="1723"/>
      <c r="N8" s="1723"/>
      <c r="O8" s="1723"/>
      <c r="P8" s="1723"/>
      <c r="Q8" s="1723"/>
      <c r="R8" s="1723"/>
      <c r="S8" s="1723"/>
      <c r="T8" s="1723"/>
      <c r="U8" s="1723"/>
      <c r="V8" s="1723"/>
      <c r="W8" s="1723"/>
      <c r="X8" s="1723"/>
      <c r="Y8" s="1723"/>
      <c r="Z8" s="1723"/>
      <c r="AA8" s="1723"/>
      <c r="AB8" s="1723"/>
      <c r="AC8" s="1723"/>
      <c r="AD8" s="1723"/>
      <c r="AE8" s="1723"/>
      <c r="AF8" s="1723"/>
      <c r="AG8" s="1723"/>
      <c r="AH8" s="1723"/>
      <c r="AI8" s="1723"/>
      <c r="AJ8" s="1723"/>
      <c r="AK8" s="1723"/>
      <c r="AL8" s="1723"/>
      <c r="AM8" s="1723"/>
      <c r="AN8" s="1723"/>
      <c r="AO8" s="1723"/>
      <c r="AP8" s="1723"/>
    </row>
    <row r="9" spans="1:42">
      <c r="A9" s="1721"/>
      <c r="B9" s="1721"/>
      <c r="C9" s="1728" t="s">
        <v>7307</v>
      </c>
      <c r="D9" s="1721"/>
      <c r="E9" s="1721"/>
      <c r="F9" s="1721"/>
      <c r="G9" s="1721"/>
      <c r="H9" s="1721"/>
      <c r="I9" s="1721"/>
      <c r="J9" s="1721"/>
      <c r="K9" s="1721"/>
      <c r="L9" s="1721"/>
      <c r="M9" s="1721"/>
      <c r="N9" s="1721"/>
      <c r="O9" s="1721"/>
      <c r="P9" s="1721"/>
      <c r="Q9" s="1721"/>
      <c r="R9" s="1721"/>
      <c r="S9" s="1721"/>
      <c r="T9" s="1721"/>
      <c r="U9" s="1721"/>
      <c r="V9" s="1721"/>
      <c r="W9" s="1721"/>
      <c r="X9" s="1721"/>
      <c r="Y9" s="1721"/>
      <c r="Z9" s="1721"/>
      <c r="AA9" s="1721"/>
      <c r="AB9" s="1721"/>
      <c r="AC9" s="1721"/>
      <c r="AD9" s="1721"/>
      <c r="AE9" s="1721"/>
      <c r="AF9" s="1721"/>
      <c r="AG9" s="1721"/>
      <c r="AH9" s="1721"/>
      <c r="AI9" s="1721"/>
      <c r="AJ9" s="1721"/>
      <c r="AK9" s="1721"/>
      <c r="AL9" s="1721"/>
      <c r="AM9" s="1721"/>
      <c r="AN9" s="1721"/>
      <c r="AO9" s="1721"/>
      <c r="AP9" s="1723"/>
    </row>
    <row r="10" spans="1:42">
      <c r="A10" s="1223"/>
      <c r="B10" s="1223"/>
      <c r="C10" s="2111" t="s">
        <v>170</v>
      </c>
      <c r="D10" s="1223"/>
      <c r="E10" s="1223"/>
      <c r="F10" s="1730"/>
      <c r="G10" s="1218"/>
      <c r="H10" s="1730"/>
      <c r="I10" s="1730"/>
      <c r="J10" s="1730"/>
      <c r="K10" s="1730"/>
      <c r="L10" s="1730"/>
      <c r="M10" s="1218"/>
      <c r="N10" s="1731"/>
      <c r="O10" s="1218"/>
      <c r="P10" s="1218"/>
      <c r="Q10" s="1218"/>
      <c r="R10" s="1218"/>
      <c r="S10" s="1218"/>
      <c r="T10" s="1218"/>
      <c r="U10" s="1218"/>
      <c r="V10" s="1218"/>
      <c r="W10" s="1218"/>
      <c r="X10" s="1218"/>
      <c r="Y10" s="1218"/>
      <c r="Z10" s="1218"/>
      <c r="AA10" s="1218"/>
      <c r="AB10" s="1218"/>
      <c r="AC10" s="1218"/>
      <c r="AD10" s="1218"/>
      <c r="AE10" s="1218"/>
      <c r="AF10" s="1218"/>
      <c r="AG10" s="1218"/>
      <c r="AH10" s="1218"/>
      <c r="AI10" s="1218"/>
      <c r="AJ10" s="1218"/>
      <c r="AK10" s="1218"/>
      <c r="AL10" s="1218"/>
      <c r="AM10" s="1730"/>
      <c r="AN10" s="1721"/>
      <c r="AO10" s="1721"/>
      <c r="AP10" s="1723"/>
    </row>
    <row r="11" spans="1:42">
      <c r="A11" s="1223"/>
      <c r="B11" s="1223"/>
      <c r="C11" s="1732"/>
      <c r="D11" s="1223"/>
      <c r="E11" s="1223"/>
      <c r="F11" s="1730"/>
      <c r="G11" s="1218"/>
      <c r="H11" s="1730"/>
      <c r="I11" s="1730"/>
      <c r="J11" s="1730"/>
      <c r="K11" s="1730"/>
      <c r="L11" s="1730"/>
      <c r="M11" s="1218"/>
      <c r="N11" s="1731"/>
      <c r="O11" s="1218"/>
      <c r="P11" s="1218"/>
      <c r="Q11" s="1218"/>
      <c r="R11" s="1218"/>
      <c r="S11" s="1218"/>
      <c r="T11" s="1218"/>
      <c r="U11" s="1218"/>
      <c r="V11" s="1218"/>
      <c r="W11" s="1218"/>
      <c r="X11" s="1218"/>
      <c r="Y11" s="1218"/>
      <c r="Z11" s="1218"/>
      <c r="AA11" s="1218"/>
      <c r="AB11" s="1218"/>
      <c r="AC11" s="1218"/>
      <c r="AD11" s="1218"/>
      <c r="AE11" s="1218"/>
      <c r="AF11" s="1218"/>
      <c r="AG11" s="1218"/>
      <c r="AH11" s="1218"/>
      <c r="AI11" s="1218"/>
      <c r="AJ11" s="1218"/>
      <c r="AK11" s="1218"/>
      <c r="AL11" s="1218"/>
      <c r="AM11" s="1730"/>
      <c r="AN11" s="1721"/>
      <c r="AO11" s="1721"/>
      <c r="AP11" s="1723"/>
    </row>
    <row r="12" spans="1:42" ht="78.75">
      <c r="A12" s="1223">
        <v>2874</v>
      </c>
      <c r="B12" s="1737" t="s">
        <v>7308</v>
      </c>
      <c r="C12" s="1730" t="s">
        <v>7309</v>
      </c>
      <c r="D12" s="1223" t="s">
        <v>29</v>
      </c>
      <c r="E12" s="1223" t="s">
        <v>145</v>
      </c>
      <c r="F12" s="1734" t="s">
        <v>26</v>
      </c>
      <c r="G12" s="1218">
        <v>5000</v>
      </c>
      <c r="H12" s="1218">
        <v>0</v>
      </c>
      <c r="I12" s="1218">
        <v>0</v>
      </c>
      <c r="J12" s="1218">
        <v>0</v>
      </c>
      <c r="K12" s="1218">
        <v>0</v>
      </c>
      <c r="L12" s="1218">
        <v>5000</v>
      </c>
      <c r="M12" s="1218">
        <v>500</v>
      </c>
      <c r="N12" s="1218">
        <v>0</v>
      </c>
      <c r="O12" s="1218">
        <v>500</v>
      </c>
      <c r="P12" s="1218"/>
      <c r="Q12" s="1218"/>
      <c r="R12" s="1218"/>
      <c r="S12" s="1218"/>
      <c r="T12" s="1218"/>
      <c r="U12" s="1218"/>
      <c r="V12" s="1218"/>
      <c r="W12" s="1218"/>
      <c r="X12" s="1218"/>
      <c r="Y12" s="1218"/>
      <c r="Z12" s="466">
        <v>500</v>
      </c>
      <c r="AA12" s="466">
        <v>0</v>
      </c>
      <c r="AB12" s="21">
        <v>500</v>
      </c>
      <c r="AC12" s="21"/>
      <c r="AD12" s="21"/>
      <c r="AE12" s="21">
        <v>0</v>
      </c>
      <c r="AF12" s="21">
        <v>0</v>
      </c>
      <c r="AG12" s="21">
        <v>0</v>
      </c>
      <c r="AH12" s="21">
        <v>0</v>
      </c>
      <c r="AI12" s="1218"/>
      <c r="AJ12" s="1223" t="s">
        <v>145</v>
      </c>
      <c r="AK12" s="1218"/>
      <c r="AL12" s="2601">
        <v>0.25</v>
      </c>
      <c r="AM12" s="1218">
        <v>0</v>
      </c>
      <c r="AN12" s="1735"/>
      <c r="AO12" s="1735"/>
      <c r="AP12" s="1723"/>
    </row>
    <row r="13" spans="1:42">
      <c r="A13" s="1223" t="s">
        <v>2326</v>
      </c>
      <c r="B13" s="1223"/>
      <c r="C13" s="1730"/>
      <c r="D13" s="1223"/>
      <c r="E13" s="1223"/>
      <c r="F13" s="1223"/>
      <c r="G13" s="1218"/>
      <c r="H13" s="1218"/>
      <c r="I13" s="1218"/>
      <c r="J13" s="1218"/>
      <c r="K13" s="1218"/>
      <c r="L13" s="1736"/>
      <c r="M13" s="1218"/>
      <c r="N13" s="1218"/>
      <c r="O13" s="1218"/>
      <c r="P13" s="1218"/>
      <c r="Q13" s="1218"/>
      <c r="R13" s="1218"/>
      <c r="S13" s="1218"/>
      <c r="T13" s="1218"/>
      <c r="U13" s="1218"/>
      <c r="V13" s="1218"/>
      <c r="W13" s="1218"/>
      <c r="X13" s="1218"/>
      <c r="Y13" s="1218"/>
      <c r="Z13" s="1218"/>
      <c r="AA13" s="1218"/>
      <c r="AB13" s="1218"/>
      <c r="AC13" s="1218"/>
      <c r="AD13" s="1218"/>
      <c r="AE13" s="1218"/>
      <c r="AF13" s="1218"/>
      <c r="AG13" s="1218"/>
      <c r="AH13" s="1218"/>
      <c r="AI13" s="1218"/>
      <c r="AJ13" s="1218"/>
      <c r="AK13" s="1218"/>
      <c r="AL13" s="1218"/>
      <c r="AM13" s="1218"/>
      <c r="AN13" s="1735"/>
      <c r="AO13" s="1735"/>
      <c r="AP13" s="1723"/>
    </row>
    <row r="14" spans="1:42" ht="18.75" thickBot="1">
      <c r="A14" s="1738"/>
      <c r="B14" s="1738"/>
      <c r="C14" s="1739" t="s">
        <v>7310</v>
      </c>
      <c r="D14" s="1740"/>
      <c r="E14" s="1740"/>
      <c r="F14" s="1740"/>
      <c r="G14" s="1741">
        <v>5000</v>
      </c>
      <c r="H14" s="1741">
        <v>0</v>
      </c>
      <c r="I14" s="1741">
        <v>0</v>
      </c>
      <c r="J14" s="1741">
        <v>0</v>
      </c>
      <c r="K14" s="1741">
        <v>0</v>
      </c>
      <c r="L14" s="1741">
        <v>5000</v>
      </c>
      <c r="M14" s="1741">
        <v>500</v>
      </c>
      <c r="N14" s="1741">
        <v>0</v>
      </c>
      <c r="O14" s="1741">
        <v>500</v>
      </c>
      <c r="P14" s="1741">
        <v>0</v>
      </c>
      <c r="Q14" s="1741">
        <v>0</v>
      </c>
      <c r="R14" s="1741">
        <v>0</v>
      </c>
      <c r="S14" s="1741">
        <v>0</v>
      </c>
      <c r="T14" s="1741">
        <v>0</v>
      </c>
      <c r="U14" s="1741">
        <v>0</v>
      </c>
      <c r="V14" s="1741">
        <v>0</v>
      </c>
      <c r="W14" s="1741">
        <v>0</v>
      </c>
      <c r="X14" s="1741">
        <v>0</v>
      </c>
      <c r="Y14" s="1741">
        <v>0</v>
      </c>
      <c r="Z14" s="1741">
        <v>500</v>
      </c>
      <c r="AA14" s="1741">
        <v>0</v>
      </c>
      <c r="AB14" s="1741">
        <v>500</v>
      </c>
      <c r="AC14" s="1741">
        <v>0</v>
      </c>
      <c r="AD14" s="1741">
        <v>0</v>
      </c>
      <c r="AE14" s="1741">
        <v>0</v>
      </c>
      <c r="AF14" s="1741">
        <v>0</v>
      </c>
      <c r="AG14" s="1741">
        <v>0</v>
      </c>
      <c r="AH14" s="1741">
        <v>0</v>
      </c>
      <c r="AI14" s="1741">
        <v>0</v>
      </c>
      <c r="AJ14" s="2348"/>
      <c r="AK14" s="2348"/>
      <c r="AL14" s="2348"/>
      <c r="AM14" s="1741">
        <v>0</v>
      </c>
      <c r="AN14" s="1723"/>
      <c r="AO14" s="1723"/>
      <c r="AP14" s="1723"/>
    </row>
    <row r="15" spans="1:42" ht="18.75" thickTop="1">
      <c r="A15" s="1723"/>
      <c r="B15" s="1723"/>
      <c r="C15" s="1723"/>
      <c r="D15" s="1723"/>
      <c r="E15" s="1723"/>
      <c r="F15" s="1723"/>
      <c r="G15" s="1723"/>
      <c r="H15" s="1723"/>
      <c r="I15" s="1723"/>
      <c r="J15" s="1723"/>
      <c r="K15" s="1723"/>
      <c r="L15" s="1723"/>
      <c r="M15" s="1723"/>
      <c r="N15" s="1723"/>
      <c r="O15" s="1723"/>
      <c r="P15" s="1723"/>
      <c r="Q15" s="1723"/>
      <c r="R15" s="1723"/>
      <c r="S15" s="1723"/>
      <c r="T15" s="1723"/>
      <c r="U15" s="1723"/>
      <c r="V15" s="1723"/>
      <c r="W15" s="1723"/>
      <c r="X15" s="1723"/>
      <c r="Y15" s="1723"/>
      <c r="Z15" s="1723"/>
      <c r="AA15" s="1723"/>
      <c r="AB15" s="1723"/>
      <c r="AC15" s="1723"/>
      <c r="AD15" s="1723"/>
      <c r="AE15" s="1723"/>
      <c r="AF15" s="1723"/>
      <c r="AG15" s="1723"/>
      <c r="AH15" s="1723"/>
      <c r="AI15" s="1723"/>
      <c r="AJ15" s="1723"/>
      <c r="AK15" s="1723"/>
      <c r="AL15" s="1723"/>
      <c r="AM15" s="1723"/>
      <c r="AN15" s="1723"/>
      <c r="AO15" s="1723"/>
      <c r="AP15" s="1723"/>
    </row>
    <row r="16" spans="1:42" ht="18.75">
      <c r="A16" s="1742"/>
      <c r="B16" s="1742"/>
      <c r="C16" s="1742"/>
      <c r="D16" s="1742"/>
      <c r="E16" s="1742"/>
      <c r="F16" s="1742"/>
      <c r="G16" s="1742"/>
      <c r="H16" s="1742"/>
      <c r="I16" s="1742"/>
      <c r="J16" s="1742"/>
      <c r="K16" s="1742"/>
      <c r="L16" s="1742"/>
      <c r="M16" s="1742"/>
      <c r="N16" s="1742"/>
      <c r="O16" s="1742"/>
      <c r="P16" s="1742"/>
      <c r="Q16" s="1742"/>
      <c r="R16" s="1742"/>
      <c r="S16" s="1742"/>
      <c r="T16" s="1742"/>
      <c r="U16" s="1742"/>
      <c r="V16" s="1742"/>
      <c r="W16" s="1742"/>
      <c r="X16" s="1742"/>
      <c r="Y16" s="1742"/>
      <c r="Z16" s="1742"/>
      <c r="AA16" s="1742"/>
      <c r="AB16" s="1742"/>
      <c r="AC16" s="1742"/>
      <c r="AD16" s="1742"/>
      <c r="AE16" s="1742"/>
      <c r="AF16" s="1742"/>
      <c r="AG16" s="1742"/>
      <c r="AH16" s="1742"/>
      <c r="AI16" s="1742"/>
      <c r="AJ16" s="1742"/>
      <c r="AK16" s="1742"/>
      <c r="AL16" s="1742"/>
      <c r="AM16" s="1742"/>
    </row>
    <row r="17" spans="1:39" ht="18.75">
      <c r="A17" s="1742"/>
      <c r="B17" s="1742"/>
      <c r="C17" s="1742"/>
      <c r="D17" s="1742"/>
      <c r="E17" s="1742"/>
      <c r="F17" s="1742"/>
      <c r="G17" s="1742"/>
      <c r="H17" s="1742"/>
      <c r="I17" s="1742"/>
      <c r="J17" s="1742"/>
      <c r="K17" s="1742"/>
      <c r="L17" s="1742"/>
      <c r="M17" s="1742"/>
      <c r="N17" s="1742"/>
      <c r="O17" s="1742"/>
      <c r="P17" s="1742"/>
      <c r="Q17" s="1742"/>
      <c r="R17" s="1742"/>
      <c r="S17" s="1742"/>
      <c r="T17" s="1742"/>
      <c r="U17" s="1742"/>
      <c r="V17" s="1742"/>
      <c r="W17" s="1742"/>
      <c r="X17" s="1742"/>
      <c r="Y17" s="1742"/>
      <c r="Z17" s="1742"/>
      <c r="AA17" s="1742"/>
      <c r="AB17" s="1742"/>
      <c r="AC17" s="1742"/>
      <c r="AD17" s="1742"/>
      <c r="AE17" s="1742"/>
      <c r="AF17" s="1742"/>
      <c r="AG17" s="1742"/>
      <c r="AH17" s="1742"/>
      <c r="AI17" s="1742"/>
      <c r="AJ17" s="1742"/>
      <c r="AK17" s="1742"/>
      <c r="AL17" s="1742"/>
      <c r="AM17" s="1742"/>
    </row>
  </sheetData>
  <mergeCells count="27">
    <mergeCell ref="A1:AM1"/>
    <mergeCell ref="A2:AM2"/>
    <mergeCell ref="A4:A6"/>
    <mergeCell ref="B4:B6"/>
    <mergeCell ref="C4:C6"/>
    <mergeCell ref="D4:D6"/>
    <mergeCell ref="E4:E6"/>
    <mergeCell ref="F4:F6"/>
    <mergeCell ref="G4:G6"/>
    <mergeCell ref="H4:H6"/>
    <mergeCell ref="I4:J5"/>
    <mergeCell ref="K4:K6"/>
    <mergeCell ref="L4:L6"/>
    <mergeCell ref="M4:O5"/>
    <mergeCell ref="AM4:AM6"/>
    <mergeCell ref="AK3:AL3"/>
    <mergeCell ref="P4:S4"/>
    <mergeCell ref="T4:U5"/>
    <mergeCell ref="V4:W5"/>
    <mergeCell ref="X4:Y5"/>
    <mergeCell ref="Z4:AB5"/>
    <mergeCell ref="AL4:AL6"/>
    <mergeCell ref="AC4:AE5"/>
    <mergeCell ref="AF4:AH5"/>
    <mergeCell ref="AI4:AI6"/>
    <mergeCell ref="AJ4:AJ6"/>
    <mergeCell ref="AK4:AK6"/>
  </mergeCells>
  <printOptions horizontalCentered="1"/>
  <pageMargins left="0.39370078740157483" right="0.19685039370078741" top="0.51181102362204722" bottom="0.51181102362204722" header="0.51181102362204722" footer="0.51181102362204722"/>
  <pageSetup paperSize="9" scale="55" firstPageNumber="10" orientation="landscape" useFirstPageNumber="1" r:id="rId1"/>
  <headerFooter alignWithMargins="0">
    <oddHeader>&amp;R{&amp;P}</oddHeader>
  </headerFooter>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8">
    <tabColor theme="8" tint="-0.499984740745262"/>
  </sheetPr>
  <dimension ref="A1:AP20"/>
  <sheetViews>
    <sheetView topLeftCell="K4" zoomScale="70" zoomScaleNormal="70" zoomScaleSheetLayoutView="75" workbookViewId="0">
      <pane ySplit="4" topLeftCell="A8" activePane="bottomLeft" state="frozen"/>
      <selection activeCell="B13" sqref="B13"/>
      <selection pane="bottomLeft" activeCell="B13" sqref="B13"/>
    </sheetView>
  </sheetViews>
  <sheetFormatPr defaultColWidth="9" defaultRowHeight="18"/>
  <cols>
    <col min="1" max="1" width="7.25" style="1720" customWidth="1"/>
    <col min="2" max="2" width="9.375" style="1720" hidden="1" customWidth="1"/>
    <col min="3" max="3" width="30.125" style="1720" customWidth="1"/>
    <col min="4" max="4" width="10.5" style="1720" customWidth="1"/>
    <col min="5" max="5" width="9.875" style="1720" customWidth="1"/>
    <col min="6" max="6" width="8.875" style="1720" customWidth="1"/>
    <col min="7" max="7" width="11" style="1720" customWidth="1"/>
    <col min="8" max="8" width="9.125" style="1720" hidden="1" customWidth="1"/>
    <col min="9" max="9" width="8.5" style="1720" hidden="1" customWidth="1"/>
    <col min="10" max="10" width="6.875" style="1720" hidden="1" customWidth="1"/>
    <col min="11" max="11" width="9.75" style="1720" customWidth="1"/>
    <col min="12" max="12" width="10.125" style="1720" customWidth="1"/>
    <col min="13" max="13" width="9.125" style="1720" customWidth="1"/>
    <col min="14" max="14" width="10.5" style="1720" customWidth="1"/>
    <col min="15" max="15" width="10.25" style="1720" customWidth="1"/>
    <col min="16" max="23" width="10.25" style="1720" hidden="1" customWidth="1"/>
    <col min="24" max="24" width="13.5" style="1720" bestFit="1" customWidth="1"/>
    <col min="25" max="25" width="9.25" style="1720" bestFit="1" customWidth="1"/>
    <col min="26" max="26" width="12.75" style="1720" customWidth="1"/>
    <col min="27" max="27" width="12" style="1720" customWidth="1"/>
    <col min="28" max="34" width="10.25" style="1720" customWidth="1"/>
    <col min="35" max="35" width="10.25" style="1720" hidden="1" customWidth="1"/>
    <col min="36" max="38" width="10.25" style="1720" customWidth="1"/>
    <col min="39" max="39" width="7" style="1720" customWidth="1"/>
    <col min="40" max="42" width="8.75" style="1720" customWidth="1"/>
    <col min="43" max="16384" width="9" style="1720"/>
  </cols>
  <sheetData>
    <row r="1" spans="1:42" ht="27">
      <c r="A1" s="3343" t="s">
        <v>8</v>
      </c>
      <c r="B1" s="3343"/>
      <c r="C1" s="3343"/>
      <c r="D1" s="3343"/>
      <c r="E1" s="3343"/>
      <c r="F1" s="3343"/>
      <c r="G1" s="3343"/>
      <c r="H1" s="3343"/>
      <c r="I1" s="3343"/>
      <c r="J1" s="3343"/>
      <c r="K1" s="3343"/>
      <c r="L1" s="3343"/>
      <c r="M1" s="3343"/>
      <c r="N1" s="3343"/>
      <c r="O1" s="3343"/>
      <c r="P1" s="3343"/>
      <c r="Q1" s="3343"/>
      <c r="R1" s="3343"/>
      <c r="S1" s="3343"/>
      <c r="T1" s="3343"/>
      <c r="U1" s="3343"/>
      <c r="V1" s="3343"/>
      <c r="W1" s="3343"/>
      <c r="X1" s="3343"/>
      <c r="Y1" s="3343"/>
      <c r="Z1" s="3343"/>
      <c r="AA1" s="3343"/>
      <c r="AB1" s="3343"/>
      <c r="AC1" s="3343"/>
      <c r="AD1" s="3343"/>
      <c r="AE1" s="3343"/>
      <c r="AF1" s="3343"/>
      <c r="AG1" s="3343"/>
      <c r="AH1" s="3343"/>
      <c r="AI1" s="3343"/>
      <c r="AJ1" s="3343"/>
      <c r="AK1" s="3343"/>
      <c r="AL1" s="3343"/>
      <c r="AM1" s="3343"/>
    </row>
    <row r="2" spans="1:42" ht="25.5">
      <c r="A2" s="3344" t="s">
        <v>7311</v>
      </c>
      <c r="B2" s="3344"/>
      <c r="C2" s="3344"/>
      <c r="D2" s="3344"/>
      <c r="E2" s="3344"/>
      <c r="F2" s="3344"/>
      <c r="G2" s="3344"/>
      <c r="H2" s="3344"/>
      <c r="I2" s="3344"/>
      <c r="J2" s="3344"/>
      <c r="K2" s="3344"/>
      <c r="L2" s="3344"/>
      <c r="M2" s="3344"/>
      <c r="N2" s="3344"/>
      <c r="O2" s="3344"/>
      <c r="P2" s="3344"/>
      <c r="Q2" s="3344"/>
      <c r="R2" s="3344"/>
      <c r="S2" s="3344"/>
      <c r="T2" s="3344"/>
      <c r="U2" s="3344"/>
      <c r="V2" s="3344"/>
      <c r="W2" s="3344"/>
      <c r="X2" s="3344"/>
      <c r="Y2" s="3344"/>
      <c r="Z2" s="3344"/>
      <c r="AA2" s="3344"/>
      <c r="AB2" s="3344"/>
      <c r="AC2" s="3344"/>
      <c r="AD2" s="3344"/>
      <c r="AE2" s="3344"/>
      <c r="AF2" s="3344"/>
      <c r="AG2" s="3344"/>
      <c r="AH2" s="3344"/>
      <c r="AI2" s="3344"/>
      <c r="AJ2" s="3344"/>
      <c r="AK2" s="3344"/>
      <c r="AL2" s="3344"/>
      <c r="AM2" s="3344"/>
    </row>
    <row r="3" spans="1:42" ht="17.45" customHeight="1">
      <c r="A3" s="1721"/>
      <c r="B3" s="1721"/>
      <c r="C3" s="1721"/>
      <c r="D3" s="1722"/>
      <c r="E3" s="1721"/>
      <c r="F3" s="1721"/>
      <c r="G3" s="1721"/>
      <c r="H3" s="1721"/>
      <c r="I3" s="1721"/>
      <c r="J3" s="1721"/>
      <c r="K3" s="1721"/>
      <c r="L3" s="1721"/>
      <c r="M3" s="1721"/>
      <c r="N3" s="1721"/>
      <c r="O3" s="1721"/>
      <c r="P3" s="4"/>
      <c r="Q3" s="4"/>
      <c r="R3" s="4"/>
      <c r="S3" s="4"/>
      <c r="T3" s="4"/>
      <c r="U3" s="4"/>
      <c r="V3" s="4"/>
      <c r="W3" s="4"/>
      <c r="X3" s="4"/>
      <c r="Y3" s="4"/>
      <c r="Z3" s="4"/>
      <c r="AA3" s="4"/>
      <c r="AB3" s="4"/>
      <c r="AC3" s="4"/>
      <c r="AD3" s="4"/>
      <c r="AE3" s="4"/>
      <c r="AF3" s="4"/>
      <c r="AG3" s="4"/>
      <c r="AH3" s="4"/>
      <c r="AI3" s="4"/>
      <c r="AJ3" s="4"/>
      <c r="AK3" s="3024" t="s">
        <v>9121</v>
      </c>
      <c r="AL3" s="3024"/>
      <c r="AM3" s="1721"/>
      <c r="AN3" s="1723"/>
      <c r="AO3" s="1723"/>
      <c r="AP3" s="1723"/>
    </row>
    <row r="4" spans="1:42" ht="17.45" customHeight="1">
      <c r="A4" s="3345" t="s">
        <v>2227</v>
      </c>
      <c r="B4" s="3345" t="s">
        <v>11</v>
      </c>
      <c r="C4" s="3345" t="s">
        <v>12</v>
      </c>
      <c r="D4" s="3345" t="s">
        <v>13</v>
      </c>
      <c r="E4" s="3346" t="s">
        <v>2229</v>
      </c>
      <c r="F4" s="3345" t="s">
        <v>463</v>
      </c>
      <c r="G4" s="3345" t="s">
        <v>15</v>
      </c>
      <c r="H4" s="3345" t="s">
        <v>2257</v>
      </c>
      <c r="I4" s="3345" t="s">
        <v>118</v>
      </c>
      <c r="J4" s="3345"/>
      <c r="K4" s="3345" t="s">
        <v>119</v>
      </c>
      <c r="L4" s="3345" t="s">
        <v>3842</v>
      </c>
      <c r="M4" s="3347" t="s">
        <v>116</v>
      </c>
      <c r="N4" s="3347"/>
      <c r="O4" s="3347"/>
      <c r="P4" s="3028" t="s">
        <v>9118</v>
      </c>
      <c r="Q4" s="3029"/>
      <c r="R4" s="3029"/>
      <c r="S4" s="3030"/>
      <c r="T4" s="3031" t="s">
        <v>9107</v>
      </c>
      <c r="U4" s="3032"/>
      <c r="V4" s="3031" t="s">
        <v>9108</v>
      </c>
      <c r="W4" s="3032"/>
      <c r="X4" s="3031" t="s">
        <v>9109</v>
      </c>
      <c r="Y4" s="3032"/>
      <c r="Z4" s="3035" t="s">
        <v>9119</v>
      </c>
      <c r="AA4" s="3036"/>
      <c r="AB4" s="3037"/>
      <c r="AC4" s="3035" t="s">
        <v>9120</v>
      </c>
      <c r="AD4" s="3036"/>
      <c r="AE4" s="3037"/>
      <c r="AF4" s="3041" t="s">
        <v>9110</v>
      </c>
      <c r="AG4" s="3042"/>
      <c r="AH4" s="3043"/>
      <c r="AI4" s="3025" t="s">
        <v>9111</v>
      </c>
      <c r="AJ4" s="3025" t="s">
        <v>9112</v>
      </c>
      <c r="AK4" s="3025" t="s">
        <v>9113</v>
      </c>
      <c r="AL4" s="3025" t="s">
        <v>9114</v>
      </c>
      <c r="AM4" s="3345" t="s">
        <v>16</v>
      </c>
      <c r="AN4" s="1723"/>
      <c r="AO4" s="1723"/>
      <c r="AP4" s="1723"/>
    </row>
    <row r="5" spans="1:42" ht="30.75" customHeight="1">
      <c r="A5" s="3345"/>
      <c r="B5" s="3345"/>
      <c r="C5" s="3345"/>
      <c r="D5" s="3345"/>
      <c r="E5" s="3346"/>
      <c r="F5" s="3345"/>
      <c r="G5" s="3345"/>
      <c r="H5" s="3345"/>
      <c r="I5" s="3345"/>
      <c r="J5" s="3345"/>
      <c r="K5" s="3345"/>
      <c r="L5" s="3345"/>
      <c r="M5" s="3347"/>
      <c r="N5" s="3347"/>
      <c r="O5" s="3347"/>
      <c r="P5" s="2289" t="s">
        <v>2</v>
      </c>
      <c r="Q5" s="2289" t="s">
        <v>2</v>
      </c>
      <c r="R5" s="2290" t="s">
        <v>3</v>
      </c>
      <c r="S5" s="2290" t="s">
        <v>3</v>
      </c>
      <c r="T5" s="3033"/>
      <c r="U5" s="3034"/>
      <c r="V5" s="3033"/>
      <c r="W5" s="3034"/>
      <c r="X5" s="3033"/>
      <c r="Y5" s="3034"/>
      <c r="Z5" s="3038"/>
      <c r="AA5" s="3039"/>
      <c r="AB5" s="3040"/>
      <c r="AC5" s="3038"/>
      <c r="AD5" s="3039"/>
      <c r="AE5" s="3040"/>
      <c r="AF5" s="3044"/>
      <c r="AG5" s="3045"/>
      <c r="AH5" s="3046"/>
      <c r="AI5" s="3026"/>
      <c r="AJ5" s="3026"/>
      <c r="AK5" s="3026"/>
      <c r="AL5" s="3026"/>
      <c r="AM5" s="3345"/>
      <c r="AN5" s="1723"/>
      <c r="AO5" s="1723"/>
      <c r="AP5" s="1723"/>
    </row>
    <row r="6" spans="1:42" ht="27.6" customHeight="1">
      <c r="A6" s="3345"/>
      <c r="B6" s="3345"/>
      <c r="C6" s="3345"/>
      <c r="D6" s="3345"/>
      <c r="E6" s="3346"/>
      <c r="F6" s="3345"/>
      <c r="G6" s="3345"/>
      <c r="H6" s="3345"/>
      <c r="I6" s="1724" t="s">
        <v>1</v>
      </c>
      <c r="J6" s="1724" t="s">
        <v>17</v>
      </c>
      <c r="K6" s="3345"/>
      <c r="L6" s="3345"/>
      <c r="M6" s="1725" t="s">
        <v>2</v>
      </c>
      <c r="N6" s="1725" t="s">
        <v>3</v>
      </c>
      <c r="O6" s="1725" t="s">
        <v>1</v>
      </c>
      <c r="P6" s="2289" t="s">
        <v>9115</v>
      </c>
      <c r="Q6" s="2290" t="s">
        <v>9116</v>
      </c>
      <c r="R6" s="2289" t="s">
        <v>9115</v>
      </c>
      <c r="S6" s="2290" t="s">
        <v>9116</v>
      </c>
      <c r="T6" s="2289" t="s">
        <v>2</v>
      </c>
      <c r="U6" s="2290" t="s">
        <v>3</v>
      </c>
      <c r="V6" s="2289" t="s">
        <v>2</v>
      </c>
      <c r="W6" s="2290" t="s">
        <v>3</v>
      </c>
      <c r="X6" s="2289" t="s">
        <v>2</v>
      </c>
      <c r="Y6" s="2290" t="s">
        <v>3</v>
      </c>
      <c r="Z6" s="2289" t="s">
        <v>2</v>
      </c>
      <c r="AA6" s="2290" t="s">
        <v>3</v>
      </c>
      <c r="AB6" s="2290" t="s">
        <v>1</v>
      </c>
      <c r="AC6" s="2289" t="s">
        <v>2</v>
      </c>
      <c r="AD6" s="2290" t="s">
        <v>3</v>
      </c>
      <c r="AE6" s="2290" t="s">
        <v>1</v>
      </c>
      <c r="AF6" s="2291" t="s">
        <v>9117</v>
      </c>
      <c r="AG6" s="2291" t="s">
        <v>3</v>
      </c>
      <c r="AH6" s="2291" t="s">
        <v>1</v>
      </c>
      <c r="AI6" s="3027"/>
      <c r="AJ6" s="3027"/>
      <c r="AK6" s="3027"/>
      <c r="AL6" s="3027"/>
      <c r="AM6" s="3345"/>
      <c r="AN6" s="1723"/>
      <c r="AO6" s="1723"/>
      <c r="AP6" s="1723"/>
    </row>
    <row r="7" spans="1:42">
      <c r="A7" s="1968">
        <v>1</v>
      </c>
      <c r="B7" s="1969">
        <v>2</v>
      </c>
      <c r="C7" s="1968">
        <v>3</v>
      </c>
      <c r="D7" s="1968">
        <v>4</v>
      </c>
      <c r="E7" s="1968">
        <v>5</v>
      </c>
      <c r="F7" s="1968">
        <v>6</v>
      </c>
      <c r="G7" s="1968">
        <v>7</v>
      </c>
      <c r="H7" s="1968">
        <v>8</v>
      </c>
      <c r="I7" s="1968">
        <v>9</v>
      </c>
      <c r="J7" s="1968">
        <v>10</v>
      </c>
      <c r="K7" s="1968">
        <v>11</v>
      </c>
      <c r="L7" s="1968">
        <v>12</v>
      </c>
      <c r="M7" s="1968">
        <v>13</v>
      </c>
      <c r="N7" s="1968">
        <v>14</v>
      </c>
      <c r="O7" s="1968">
        <v>15</v>
      </c>
      <c r="P7" s="2292">
        <v>16</v>
      </c>
      <c r="Q7" s="2292">
        <v>17</v>
      </c>
      <c r="R7" s="2292">
        <v>18</v>
      </c>
      <c r="S7" s="2292">
        <v>19</v>
      </c>
      <c r="T7" s="2292">
        <v>20</v>
      </c>
      <c r="U7" s="2292">
        <v>21</v>
      </c>
      <c r="V7" s="2292">
        <v>22</v>
      </c>
      <c r="W7" s="2292">
        <v>23</v>
      </c>
      <c r="X7" s="2292">
        <v>24</v>
      </c>
      <c r="Y7" s="2292">
        <v>25</v>
      </c>
      <c r="Z7" s="2292">
        <v>10</v>
      </c>
      <c r="AA7" s="2292">
        <v>11</v>
      </c>
      <c r="AB7" s="2292">
        <v>12</v>
      </c>
      <c r="AC7" s="2292">
        <v>9</v>
      </c>
      <c r="AD7" s="2292">
        <v>10</v>
      </c>
      <c r="AE7" s="2292">
        <v>11</v>
      </c>
      <c r="AF7" s="2292">
        <v>12</v>
      </c>
      <c r="AG7" s="2292">
        <v>13</v>
      </c>
      <c r="AH7" s="2292">
        <v>14</v>
      </c>
      <c r="AI7" s="2292">
        <v>15</v>
      </c>
      <c r="AJ7" s="2292">
        <v>15</v>
      </c>
      <c r="AK7" s="2292">
        <v>16</v>
      </c>
      <c r="AL7" s="2292">
        <v>17</v>
      </c>
      <c r="AM7" s="1968">
        <v>16</v>
      </c>
      <c r="AN7" s="1723"/>
      <c r="AO7" s="1723"/>
      <c r="AP7" s="1723"/>
    </row>
    <row r="8" spans="1:42">
      <c r="A8" s="1723"/>
      <c r="B8" s="1723"/>
      <c r="C8" s="1723"/>
      <c r="D8" s="1723"/>
      <c r="E8" s="1723"/>
      <c r="F8" s="1723"/>
      <c r="G8" s="1723"/>
      <c r="H8" s="1723"/>
      <c r="I8" s="1723"/>
      <c r="J8" s="1723"/>
      <c r="K8" s="1723"/>
      <c r="L8" s="1723"/>
      <c r="M8" s="1723"/>
      <c r="N8" s="1723"/>
      <c r="O8" s="1723"/>
      <c r="P8" s="1723"/>
      <c r="Q8" s="1723"/>
      <c r="R8" s="1723"/>
      <c r="S8" s="1723"/>
      <c r="T8" s="1723"/>
      <c r="U8" s="1723"/>
      <c r="V8" s="1723"/>
      <c r="W8" s="1723"/>
      <c r="X8" s="1723"/>
      <c r="Y8" s="1723"/>
      <c r="Z8" s="1723"/>
      <c r="AA8" s="1723"/>
      <c r="AB8" s="1723"/>
      <c r="AC8" s="1723"/>
      <c r="AD8" s="1723"/>
      <c r="AE8" s="1723"/>
      <c r="AF8" s="1723"/>
      <c r="AG8" s="1723"/>
      <c r="AH8" s="1723"/>
      <c r="AI8" s="1723"/>
      <c r="AJ8" s="1723"/>
      <c r="AK8" s="1723"/>
      <c r="AL8" s="1723"/>
      <c r="AM8" s="1723"/>
      <c r="AN8" s="1723"/>
      <c r="AO8" s="1723"/>
      <c r="AP8" s="1723"/>
    </row>
    <row r="9" spans="1:42">
      <c r="A9" s="1723"/>
      <c r="B9" s="1723"/>
      <c r="C9" s="1723"/>
      <c r="D9" s="1723"/>
      <c r="E9" s="1723"/>
      <c r="F9" s="1723"/>
      <c r="G9" s="1723"/>
      <c r="H9" s="1723"/>
      <c r="I9" s="1723"/>
      <c r="J9" s="1723"/>
      <c r="K9" s="1723"/>
      <c r="L9" s="1723"/>
      <c r="M9" s="1723"/>
      <c r="N9" s="1723"/>
      <c r="O9" s="1723"/>
      <c r="P9" s="1723"/>
      <c r="Q9" s="1723"/>
      <c r="R9" s="1723"/>
      <c r="S9" s="1723"/>
      <c r="T9" s="1723"/>
      <c r="U9" s="1723"/>
      <c r="V9" s="1723"/>
      <c r="W9" s="1723"/>
      <c r="X9" s="1723"/>
      <c r="Y9" s="1723"/>
      <c r="Z9" s="1723"/>
      <c r="AA9" s="1723"/>
      <c r="AB9" s="1723"/>
      <c r="AC9" s="1723"/>
      <c r="AD9" s="1723"/>
      <c r="AE9" s="1723"/>
      <c r="AF9" s="1723"/>
      <c r="AG9" s="1723"/>
      <c r="AH9" s="1723"/>
      <c r="AI9" s="1723"/>
      <c r="AJ9" s="1723"/>
      <c r="AK9" s="1723"/>
      <c r="AL9" s="1723"/>
      <c r="AM9" s="1723"/>
      <c r="AN9" s="1723"/>
      <c r="AO9" s="1723"/>
      <c r="AP9" s="1723"/>
    </row>
    <row r="10" spans="1:42">
      <c r="A10" s="1223"/>
      <c r="B10" s="1223"/>
      <c r="C10" s="1729" t="s">
        <v>1704</v>
      </c>
      <c r="D10" s="1223"/>
      <c r="E10" s="1223"/>
      <c r="F10" s="1730"/>
      <c r="G10" s="1218"/>
      <c r="H10" s="1730"/>
      <c r="I10" s="1730"/>
      <c r="J10" s="1730"/>
      <c r="K10" s="1730"/>
      <c r="L10" s="1730"/>
      <c r="M10" s="1218"/>
      <c r="N10" s="1731"/>
      <c r="O10" s="1218"/>
      <c r="P10" s="1218"/>
      <c r="Q10" s="1218"/>
      <c r="R10" s="1218"/>
      <c r="S10" s="1218"/>
      <c r="T10" s="1218"/>
      <c r="U10" s="1218"/>
      <c r="V10" s="1218"/>
      <c r="W10" s="1218"/>
      <c r="X10" s="1218"/>
      <c r="Y10" s="1218"/>
      <c r="Z10" s="1218"/>
      <c r="AA10" s="1218"/>
      <c r="AB10" s="1218"/>
      <c r="AC10" s="1218"/>
      <c r="AD10" s="1218"/>
      <c r="AE10" s="1218"/>
      <c r="AF10" s="1218"/>
      <c r="AG10" s="1218"/>
      <c r="AH10" s="1218"/>
      <c r="AI10" s="1218"/>
      <c r="AJ10" s="1218"/>
      <c r="AK10" s="1218"/>
      <c r="AL10" s="1218"/>
      <c r="AM10" s="1730"/>
      <c r="AN10" s="1721"/>
      <c r="AO10" s="1721"/>
      <c r="AP10" s="1723"/>
    </row>
    <row r="11" spans="1:42" ht="47.25">
      <c r="A11" s="1223">
        <v>2875</v>
      </c>
      <c r="B11" s="2112" t="s">
        <v>7312</v>
      </c>
      <c r="C11" s="2113" t="s">
        <v>7313</v>
      </c>
      <c r="D11" s="1155" t="s">
        <v>29</v>
      </c>
      <c r="E11" s="1223" t="s">
        <v>7314</v>
      </c>
      <c r="F11" s="2114" t="s">
        <v>26</v>
      </c>
      <c r="G11" s="2115">
        <v>8417.3549999999996</v>
      </c>
      <c r="H11" s="2115">
        <v>0</v>
      </c>
      <c r="I11" s="2115">
        <v>2775.99</v>
      </c>
      <c r="J11" s="2115">
        <v>0</v>
      </c>
      <c r="K11" s="2115">
        <v>2775.99</v>
      </c>
      <c r="L11" s="2115">
        <v>5641.3649999999998</v>
      </c>
      <c r="M11" s="2115">
        <v>0</v>
      </c>
      <c r="N11" s="2115">
        <v>5641.3680000000004</v>
      </c>
      <c r="O11" s="1218">
        <v>5641.3680000000004</v>
      </c>
      <c r="P11" s="1218"/>
      <c r="Q11" s="1218"/>
      <c r="R11" s="1218"/>
      <c r="S11" s="1218"/>
      <c r="T11" s="1218"/>
      <c r="U11" s="1218"/>
      <c r="V11" s="1218"/>
      <c r="W11" s="1218"/>
      <c r="X11" s="1218"/>
      <c r="Y11" s="1218"/>
      <c r="Z11" s="466">
        <v>0</v>
      </c>
      <c r="AA11" s="466">
        <v>5641.3680000000004</v>
      </c>
      <c r="AB11" s="21">
        <v>5641.3680000000004</v>
      </c>
      <c r="AC11" s="21"/>
      <c r="AD11" s="21">
        <v>5607.7979999999998</v>
      </c>
      <c r="AE11" s="21">
        <v>5607.7979999999998</v>
      </c>
      <c r="AF11" s="21">
        <v>0</v>
      </c>
      <c r="AG11" s="21">
        <v>4184.9527639999997</v>
      </c>
      <c r="AH11" s="21">
        <v>4184.9527639999997</v>
      </c>
      <c r="AI11" s="1218"/>
      <c r="AJ11" s="1218"/>
      <c r="AK11" s="1218" t="s">
        <v>12309</v>
      </c>
      <c r="AL11" s="2601">
        <v>0.5</v>
      </c>
      <c r="AM11" s="2115">
        <v>0</v>
      </c>
      <c r="AN11" s="1971"/>
      <c r="AO11" s="1971"/>
      <c r="AP11" s="1971"/>
    </row>
    <row r="12" spans="1:42" ht="47.25">
      <c r="A12" s="467">
        <v>2876</v>
      </c>
      <c r="B12" s="2116" t="s">
        <v>7315</v>
      </c>
      <c r="C12" s="2113" t="s">
        <v>7316</v>
      </c>
      <c r="D12" s="1155" t="s">
        <v>29</v>
      </c>
      <c r="E12" s="1223" t="s">
        <v>7314</v>
      </c>
      <c r="F12" s="2114" t="s">
        <v>26</v>
      </c>
      <c r="G12" s="2115">
        <v>9131</v>
      </c>
      <c r="H12" s="2115">
        <v>0</v>
      </c>
      <c r="I12" s="2115">
        <v>2774.4650000000001</v>
      </c>
      <c r="J12" s="2115">
        <v>0</v>
      </c>
      <c r="K12" s="2115">
        <v>2774.4650000000001</v>
      </c>
      <c r="L12" s="2115">
        <v>6356.5349999999999</v>
      </c>
      <c r="M12" s="2115">
        <v>0</v>
      </c>
      <c r="N12" s="2115">
        <v>6356.5349999999999</v>
      </c>
      <c r="O12" s="1218">
        <v>6356.5349999999999</v>
      </c>
      <c r="P12" s="1218"/>
      <c r="Q12" s="1218"/>
      <c r="R12" s="1218"/>
      <c r="S12" s="1218"/>
      <c r="T12" s="1218"/>
      <c r="U12" s="1218"/>
      <c r="V12" s="1218"/>
      <c r="W12" s="1218"/>
      <c r="X12" s="1218"/>
      <c r="Y12" s="1218">
        <v>143.297</v>
      </c>
      <c r="Z12" s="466">
        <v>0</v>
      </c>
      <c r="AA12" s="466">
        <v>6213.2380000000003</v>
      </c>
      <c r="AB12" s="21">
        <v>6213.2380000000003</v>
      </c>
      <c r="AC12" s="21"/>
      <c r="AD12" s="21">
        <v>6191.81</v>
      </c>
      <c r="AE12" s="21">
        <v>6191.81</v>
      </c>
      <c r="AF12" s="21">
        <v>0</v>
      </c>
      <c r="AG12" s="21">
        <v>4787.0725949999996</v>
      </c>
      <c r="AH12" s="21">
        <v>4787.0725949999996</v>
      </c>
      <c r="AI12" s="1218"/>
      <c r="AJ12" s="1218"/>
      <c r="AK12" s="1218" t="s">
        <v>12309</v>
      </c>
      <c r="AL12" s="2601">
        <v>0.5</v>
      </c>
      <c r="AM12" s="2115">
        <v>0</v>
      </c>
      <c r="AN12" s="1971"/>
      <c r="AO12" s="1971"/>
      <c r="AP12" s="1971"/>
    </row>
    <row r="13" spans="1:42" s="2123" customFormat="1" ht="25.5">
      <c r="A13" s="467" t="s">
        <v>300</v>
      </c>
      <c r="B13" s="2117"/>
      <c r="C13" s="2118" t="s">
        <v>7317</v>
      </c>
      <c r="D13" s="1169"/>
      <c r="E13" s="2119"/>
      <c r="F13" s="2120"/>
      <c r="G13" s="2121">
        <v>17548.355</v>
      </c>
      <c r="H13" s="2121">
        <v>0</v>
      </c>
      <c r="I13" s="2121">
        <v>5550.4549999999999</v>
      </c>
      <c r="J13" s="2121">
        <v>0</v>
      </c>
      <c r="K13" s="2121">
        <v>5550.4549999999999</v>
      </c>
      <c r="L13" s="2121">
        <v>11997.9</v>
      </c>
      <c r="M13" s="2121">
        <v>0</v>
      </c>
      <c r="N13" s="2121">
        <v>11997.903</v>
      </c>
      <c r="O13" s="2121">
        <v>11997.903</v>
      </c>
      <c r="P13" s="2121">
        <v>0</v>
      </c>
      <c r="Q13" s="2121">
        <v>0</v>
      </c>
      <c r="R13" s="2121">
        <v>0</v>
      </c>
      <c r="S13" s="2121">
        <v>0</v>
      </c>
      <c r="T13" s="2121">
        <v>0</v>
      </c>
      <c r="U13" s="2121">
        <v>0</v>
      </c>
      <c r="V13" s="2121">
        <v>0</v>
      </c>
      <c r="W13" s="2121">
        <v>0</v>
      </c>
      <c r="X13" s="2121">
        <v>0</v>
      </c>
      <c r="Y13" s="2121">
        <v>143.297</v>
      </c>
      <c r="Z13" s="2121">
        <v>0</v>
      </c>
      <c r="AA13" s="2121">
        <v>11854.606</v>
      </c>
      <c r="AB13" s="2121">
        <v>11854.606</v>
      </c>
      <c r="AC13" s="2121">
        <v>0</v>
      </c>
      <c r="AD13" s="2121">
        <v>11799.608</v>
      </c>
      <c r="AE13" s="2121">
        <v>11799.608</v>
      </c>
      <c r="AF13" s="2121">
        <v>0</v>
      </c>
      <c r="AG13" s="2121">
        <v>8972.0253589999993</v>
      </c>
      <c r="AH13" s="2121">
        <v>8972.0253589999993</v>
      </c>
      <c r="AI13" s="2121">
        <v>0</v>
      </c>
      <c r="AJ13" s="2359"/>
      <c r="AK13" s="2359"/>
      <c r="AL13" s="2359"/>
      <c r="AM13" s="2121">
        <v>0</v>
      </c>
      <c r="AN13" s="2122"/>
      <c r="AO13" s="2122"/>
      <c r="AP13" s="2122"/>
    </row>
    <row r="14" spans="1:42" ht="25.5">
      <c r="A14" s="467" t="s">
        <v>300</v>
      </c>
      <c r="B14" s="1737"/>
      <c r="C14" s="2113"/>
      <c r="D14" s="1155"/>
      <c r="E14" s="1223"/>
      <c r="F14" s="2114"/>
      <c r="G14" s="2115"/>
      <c r="H14" s="2115"/>
      <c r="I14" s="2115"/>
      <c r="J14" s="2115"/>
      <c r="K14" s="2115"/>
      <c r="L14" s="2115"/>
      <c r="M14" s="2115"/>
      <c r="N14" s="2115"/>
      <c r="O14" s="1218"/>
      <c r="P14" s="1218"/>
      <c r="Q14" s="1218"/>
      <c r="R14" s="1218"/>
      <c r="S14" s="1218"/>
      <c r="T14" s="1218"/>
      <c r="U14" s="1218"/>
      <c r="V14" s="1218"/>
      <c r="W14" s="1218"/>
      <c r="X14" s="1218"/>
      <c r="Y14" s="1218"/>
      <c r="Z14" s="1218"/>
      <c r="AA14" s="1218"/>
      <c r="AB14" s="1218"/>
      <c r="AC14" s="1218"/>
      <c r="AD14" s="1218"/>
      <c r="AE14" s="1218"/>
      <c r="AF14" s="1218"/>
      <c r="AG14" s="1218"/>
      <c r="AH14" s="1218"/>
      <c r="AI14" s="1218"/>
      <c r="AJ14" s="1218"/>
      <c r="AK14" s="1218"/>
      <c r="AL14" s="1218"/>
      <c r="AM14" s="2115"/>
      <c r="AN14" s="1971"/>
      <c r="AO14" s="1971"/>
      <c r="AP14" s="1971"/>
    </row>
    <row r="15" spans="1:42" ht="25.5">
      <c r="A15" s="467" t="s">
        <v>300</v>
      </c>
      <c r="B15" s="1737"/>
      <c r="C15" s="2124" t="s">
        <v>170</v>
      </c>
      <c r="D15" s="1155"/>
      <c r="E15" s="1223"/>
      <c r="F15" s="2114"/>
      <c r="G15" s="2115"/>
      <c r="H15" s="2115"/>
      <c r="I15" s="2115"/>
      <c r="J15" s="2115"/>
      <c r="K15" s="2115"/>
      <c r="L15" s="2115"/>
      <c r="M15" s="2115"/>
      <c r="N15" s="2115"/>
      <c r="O15" s="1218"/>
      <c r="P15" s="1218"/>
      <c r="Q15" s="1218"/>
      <c r="R15" s="1218"/>
      <c r="S15" s="1218"/>
      <c r="T15" s="1218"/>
      <c r="U15" s="1218"/>
      <c r="V15" s="1218"/>
      <c r="W15" s="1218"/>
      <c r="X15" s="1218"/>
      <c r="Y15" s="1218"/>
      <c r="Z15" s="1218"/>
      <c r="AA15" s="1218"/>
      <c r="AB15" s="1218"/>
      <c r="AC15" s="1218"/>
      <c r="AD15" s="1218"/>
      <c r="AE15" s="1218"/>
      <c r="AF15" s="1218"/>
      <c r="AG15" s="1218"/>
      <c r="AH15" s="1218"/>
      <c r="AI15" s="1218"/>
      <c r="AJ15" s="1218"/>
      <c r="AK15" s="1218"/>
      <c r="AL15" s="1218"/>
      <c r="AM15" s="2115"/>
      <c r="AN15" s="1971"/>
      <c r="AO15" s="1971"/>
      <c r="AP15" s="1971"/>
    </row>
    <row r="16" spans="1:42" s="2127" customFormat="1" ht="63">
      <c r="A16" s="467">
        <v>2877</v>
      </c>
      <c r="B16" s="2125" t="s">
        <v>7318</v>
      </c>
      <c r="C16" s="2126" t="s">
        <v>7319</v>
      </c>
      <c r="D16" s="138" t="s">
        <v>29</v>
      </c>
      <c r="E16" s="138" t="s">
        <v>145</v>
      </c>
      <c r="F16" s="1265" t="s">
        <v>26</v>
      </c>
      <c r="G16" s="2115">
        <v>13002.097</v>
      </c>
      <c r="H16" s="2115">
        <v>0</v>
      </c>
      <c r="I16" s="2115">
        <v>0</v>
      </c>
      <c r="J16" s="2115">
        <v>0</v>
      </c>
      <c r="K16" s="2115">
        <v>0</v>
      </c>
      <c r="L16" s="2115">
        <v>13002.097</v>
      </c>
      <c r="M16" s="2115">
        <v>0</v>
      </c>
      <c r="N16" s="2115">
        <v>13002.097</v>
      </c>
      <c r="O16" s="1218">
        <v>13002.097</v>
      </c>
      <c r="P16" s="1218"/>
      <c r="Q16" s="1218"/>
      <c r="R16" s="1218"/>
      <c r="S16" s="1218"/>
      <c r="T16" s="1218"/>
      <c r="U16" s="1218"/>
      <c r="V16" s="1218"/>
      <c r="W16" s="1218"/>
      <c r="X16" s="1218"/>
      <c r="Y16" s="1218">
        <v>10000</v>
      </c>
      <c r="Z16" s="466">
        <v>0</v>
      </c>
      <c r="AA16" s="466">
        <v>3002.0969999999998</v>
      </c>
      <c r="AB16" s="21">
        <v>3002.0969999999998</v>
      </c>
      <c r="AC16" s="21"/>
      <c r="AD16" s="21"/>
      <c r="AE16" s="21">
        <v>0</v>
      </c>
      <c r="AF16" s="21">
        <v>0</v>
      </c>
      <c r="AG16" s="21">
        <v>0</v>
      </c>
      <c r="AH16" s="21">
        <v>0</v>
      </c>
      <c r="AI16" s="1218"/>
      <c r="AJ16" s="138" t="s">
        <v>12971</v>
      </c>
      <c r="AK16" s="1218"/>
      <c r="AL16" s="2601">
        <v>0.25</v>
      </c>
      <c r="AM16" s="2115">
        <v>0</v>
      </c>
      <c r="AN16" s="1971"/>
      <c r="AO16" s="1971"/>
      <c r="AP16" s="1971"/>
    </row>
    <row r="17" spans="1:42">
      <c r="A17" s="1738"/>
      <c r="B17" s="1738"/>
      <c r="C17" s="2118" t="s">
        <v>7320</v>
      </c>
      <c r="D17" s="2128"/>
      <c r="E17" s="2128"/>
      <c r="F17" s="2128"/>
      <c r="G17" s="2129">
        <v>13002.097</v>
      </c>
      <c r="H17" s="2129">
        <v>0</v>
      </c>
      <c r="I17" s="2129">
        <v>0</v>
      </c>
      <c r="J17" s="2129">
        <v>0</v>
      </c>
      <c r="K17" s="2129">
        <v>0</v>
      </c>
      <c r="L17" s="2129">
        <v>13002.097</v>
      </c>
      <c r="M17" s="2129">
        <v>0</v>
      </c>
      <c r="N17" s="2129">
        <v>13002.097</v>
      </c>
      <c r="O17" s="2129">
        <v>13002.097</v>
      </c>
      <c r="P17" s="2129">
        <v>0</v>
      </c>
      <c r="Q17" s="2129">
        <v>0</v>
      </c>
      <c r="R17" s="2129">
        <v>0</v>
      </c>
      <c r="S17" s="2129">
        <v>0</v>
      </c>
      <c r="T17" s="2129">
        <v>0</v>
      </c>
      <c r="U17" s="2129">
        <v>0</v>
      </c>
      <c r="V17" s="2129">
        <v>0</v>
      </c>
      <c r="W17" s="2129">
        <v>0</v>
      </c>
      <c r="X17" s="2129">
        <v>0</v>
      </c>
      <c r="Y17" s="2129">
        <v>10000</v>
      </c>
      <c r="Z17" s="2129">
        <v>0</v>
      </c>
      <c r="AA17" s="2129">
        <v>3002.0969999999998</v>
      </c>
      <c r="AB17" s="2129">
        <v>3002.0969999999998</v>
      </c>
      <c r="AC17" s="2129">
        <v>0</v>
      </c>
      <c r="AD17" s="2129">
        <v>0</v>
      </c>
      <c r="AE17" s="2129">
        <v>0</v>
      </c>
      <c r="AF17" s="2129">
        <v>0</v>
      </c>
      <c r="AG17" s="2129">
        <v>0</v>
      </c>
      <c r="AH17" s="2129">
        <v>0</v>
      </c>
      <c r="AI17" s="2129">
        <v>0</v>
      </c>
      <c r="AJ17" s="2129"/>
      <c r="AK17" s="2129"/>
      <c r="AL17" s="2129"/>
      <c r="AM17" s="2129">
        <v>0</v>
      </c>
      <c r="AN17" s="1723"/>
      <c r="AO17" s="1723"/>
      <c r="AP17" s="1723"/>
    </row>
    <row r="18" spans="1:42" ht="18.75" thickBot="1">
      <c r="A18" s="1723"/>
      <c r="B18" s="1723"/>
      <c r="C18" s="1739" t="s">
        <v>7321</v>
      </c>
      <c r="D18" s="2130"/>
      <c r="E18" s="2130"/>
      <c r="F18" s="2130"/>
      <c r="G18" s="1741">
        <v>30550.451999999997</v>
      </c>
      <c r="H18" s="1741">
        <v>0</v>
      </c>
      <c r="I18" s="1741">
        <v>5550.4549999999999</v>
      </c>
      <c r="J18" s="1741">
        <v>0</v>
      </c>
      <c r="K18" s="1741">
        <v>5550.4549999999999</v>
      </c>
      <c r="L18" s="1741">
        <v>24999.996999999999</v>
      </c>
      <c r="M18" s="1741">
        <v>0</v>
      </c>
      <c r="N18" s="1741">
        <v>25000</v>
      </c>
      <c r="O18" s="1741">
        <v>25000</v>
      </c>
      <c r="P18" s="1741">
        <v>0</v>
      </c>
      <c r="Q18" s="1741">
        <v>0</v>
      </c>
      <c r="R18" s="1741">
        <v>0</v>
      </c>
      <c r="S18" s="1741">
        <v>0</v>
      </c>
      <c r="T18" s="1741">
        <v>0</v>
      </c>
      <c r="U18" s="1741">
        <v>0</v>
      </c>
      <c r="V18" s="1741">
        <v>0</v>
      </c>
      <c r="W18" s="1741">
        <v>0</v>
      </c>
      <c r="X18" s="1741">
        <v>0</v>
      </c>
      <c r="Y18" s="1741">
        <v>10143.297</v>
      </c>
      <c r="Z18" s="1741">
        <v>0</v>
      </c>
      <c r="AA18" s="1741">
        <v>14856.703</v>
      </c>
      <c r="AB18" s="1741">
        <v>14856.703</v>
      </c>
      <c r="AC18" s="1741">
        <v>0</v>
      </c>
      <c r="AD18" s="1741">
        <v>11799.608</v>
      </c>
      <c r="AE18" s="1741">
        <v>11799.608</v>
      </c>
      <c r="AF18" s="1741">
        <v>0</v>
      </c>
      <c r="AG18" s="1741">
        <v>8972.0253589999993</v>
      </c>
      <c r="AH18" s="1741">
        <v>8972.0253589999993</v>
      </c>
      <c r="AI18" s="1741">
        <v>0</v>
      </c>
      <c r="AJ18" s="2348"/>
      <c r="AK18" s="2348"/>
      <c r="AL18" s="2348"/>
      <c r="AM18" s="1741">
        <v>0</v>
      </c>
      <c r="AN18" s="1723"/>
      <c r="AO18" s="1723"/>
      <c r="AP18" s="1723"/>
    </row>
    <row r="19" spans="1:42" ht="19.5" thickTop="1">
      <c r="A19" s="1742"/>
      <c r="B19" s="1742"/>
      <c r="C19" s="1742"/>
      <c r="D19" s="1742"/>
      <c r="E19" s="1742"/>
      <c r="F19" s="1742"/>
      <c r="G19" s="1742"/>
      <c r="H19" s="1742"/>
      <c r="I19" s="1742"/>
      <c r="J19" s="1742"/>
      <c r="K19" s="1742"/>
      <c r="L19" s="1742"/>
      <c r="M19" s="1742"/>
      <c r="N19" s="1742"/>
      <c r="O19" s="1742"/>
      <c r="P19" s="1742"/>
      <c r="Q19" s="1742"/>
      <c r="R19" s="1742"/>
      <c r="S19" s="1742"/>
      <c r="T19" s="1742"/>
      <c r="U19" s="1742"/>
      <c r="V19" s="1742"/>
      <c r="W19" s="1742"/>
      <c r="X19" s="1742"/>
      <c r="Y19" s="1742"/>
      <c r="Z19" s="1742"/>
      <c r="AA19" s="1742"/>
      <c r="AB19" s="1742"/>
      <c r="AC19" s="1742"/>
      <c r="AD19" s="1742"/>
      <c r="AE19" s="1742"/>
      <c r="AF19" s="1742"/>
      <c r="AG19" s="1742"/>
      <c r="AH19" s="1742"/>
      <c r="AI19" s="1742"/>
      <c r="AJ19" s="1742"/>
      <c r="AK19" s="1742"/>
      <c r="AL19" s="1742"/>
      <c r="AM19" s="1742"/>
    </row>
    <row r="20" spans="1:42" ht="18.75">
      <c r="A20" s="1742"/>
      <c r="B20" s="1742"/>
      <c r="C20" s="1742"/>
      <c r="D20" s="1742"/>
      <c r="E20" s="1742"/>
      <c r="F20" s="1742"/>
      <c r="G20" s="1742"/>
      <c r="H20" s="1742"/>
      <c r="I20" s="1742"/>
      <c r="J20" s="1742"/>
      <c r="K20" s="1742"/>
      <c r="L20" s="1742"/>
      <c r="M20" s="1742"/>
      <c r="N20" s="1742"/>
      <c r="O20" s="1742"/>
      <c r="P20" s="1742"/>
      <c r="Q20" s="1742"/>
      <c r="R20" s="1742"/>
      <c r="S20" s="1742"/>
      <c r="T20" s="1742"/>
      <c r="U20" s="1742"/>
      <c r="V20" s="1742"/>
      <c r="W20" s="1742"/>
      <c r="X20" s="1742"/>
      <c r="Y20" s="1742"/>
      <c r="Z20" s="1742"/>
      <c r="AA20" s="1742"/>
      <c r="AB20" s="1742"/>
      <c r="AC20" s="1742"/>
      <c r="AD20" s="1742"/>
      <c r="AE20" s="1742"/>
      <c r="AF20" s="1742"/>
      <c r="AG20" s="1742"/>
      <c r="AH20" s="1742"/>
      <c r="AI20" s="1742"/>
      <c r="AJ20" s="1742"/>
      <c r="AK20" s="1742"/>
      <c r="AL20" s="1742"/>
      <c r="AM20" s="1742"/>
    </row>
  </sheetData>
  <mergeCells count="27">
    <mergeCell ref="A1:AM1"/>
    <mergeCell ref="A2:AM2"/>
    <mergeCell ref="A4:A6"/>
    <mergeCell ref="B4:B6"/>
    <mergeCell ref="C4:C6"/>
    <mergeCell ref="D4:D6"/>
    <mergeCell ref="E4:E6"/>
    <mergeCell ref="F4:F6"/>
    <mergeCell ref="G4:G6"/>
    <mergeCell ref="H4:H6"/>
    <mergeCell ref="I4:J5"/>
    <mergeCell ref="K4:K6"/>
    <mergeCell ref="L4:L6"/>
    <mergeCell ref="M4:O5"/>
    <mergeCell ref="AM4:AM6"/>
    <mergeCell ref="AK3:AL3"/>
    <mergeCell ref="P4:S4"/>
    <mergeCell ref="T4:U5"/>
    <mergeCell ref="V4:W5"/>
    <mergeCell ref="X4:Y5"/>
    <mergeCell ref="Z4:AB5"/>
    <mergeCell ref="AL4:AL6"/>
    <mergeCell ref="AC4:AE5"/>
    <mergeCell ref="AF4:AH5"/>
    <mergeCell ref="AI4:AI6"/>
    <mergeCell ref="AJ4:AJ6"/>
    <mergeCell ref="AK4:AK6"/>
  </mergeCells>
  <printOptions horizontalCentered="1"/>
  <pageMargins left="0.39370078740157499" right="0.196850393700787" top="0.511811023622047" bottom="0.511811023622047" header="0.511811023622047" footer="0.511811023622047"/>
  <pageSetup paperSize="9" scale="55" firstPageNumber="10" orientation="landscape" useFirstPageNumber="1" r:id="rId1"/>
  <headerFooter alignWithMargins="0">
    <oddHeader>&amp;R{&amp;P}</oddHeader>
  </headerFooter>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9">
    <tabColor theme="8" tint="-0.249977111117893"/>
  </sheetPr>
  <dimension ref="A1:AT128"/>
  <sheetViews>
    <sheetView zoomScale="90" zoomScaleNormal="90" zoomScaleSheetLayoutView="90" workbookViewId="0">
      <pane xSplit="3" ySplit="7" topLeftCell="Z50" activePane="bottomRight" state="frozen"/>
      <selection activeCell="B13" sqref="B13"/>
      <selection pane="topRight" activeCell="B13" sqref="B13"/>
      <selection pane="bottomLeft" activeCell="B13" sqref="B13"/>
      <selection pane="bottomRight" activeCell="B13" sqref="B13"/>
    </sheetView>
  </sheetViews>
  <sheetFormatPr defaultColWidth="8" defaultRowHeight="15.75"/>
  <cols>
    <col min="1" max="1" width="5.375" style="114" customWidth="1"/>
    <col min="2" max="2" width="7.875" style="2135" hidden="1" customWidth="1"/>
    <col min="3" max="3" width="34.25" style="130" customWidth="1"/>
    <col min="4" max="4" width="11.125" style="114" customWidth="1"/>
    <col min="5" max="5" width="9" style="114" customWidth="1"/>
    <col min="6" max="6" width="8.375" style="114" hidden="1" customWidth="1"/>
    <col min="7" max="7" width="10.875" style="129" customWidth="1"/>
    <col min="8" max="8" width="10.625" style="129" hidden="1" customWidth="1"/>
    <col min="9" max="9" width="9.5" style="128" hidden="1" customWidth="1"/>
    <col min="10" max="10" width="9.125" style="129" hidden="1" customWidth="1"/>
    <col min="11" max="11" width="10.75" style="129" customWidth="1"/>
    <col min="12" max="12" width="10.25" style="129" customWidth="1"/>
    <col min="13" max="13" width="10.375" style="129" bestFit="1" customWidth="1"/>
    <col min="14" max="14" width="9" style="129" customWidth="1"/>
    <col min="15" max="15" width="10.5" style="129" customWidth="1"/>
    <col min="16" max="23" width="10.5" style="129" hidden="1" customWidth="1"/>
    <col min="24" max="24" width="7.125" style="129" hidden="1" customWidth="1"/>
    <col min="25" max="25" width="8.5" style="129" hidden="1" customWidth="1"/>
    <col min="26" max="26" width="8.375" style="129" bestFit="1" customWidth="1"/>
    <col min="27" max="27" width="8.5" style="129" bestFit="1" customWidth="1"/>
    <col min="28" max="28" width="8.375" style="129" bestFit="1" customWidth="1"/>
    <col min="29" max="34" width="10.5" style="129" customWidth="1"/>
    <col min="35" max="35" width="10.5" style="129" hidden="1" customWidth="1"/>
    <col min="36" max="38" width="10.5" style="129" customWidth="1"/>
    <col min="39" max="39" width="6.125" style="129" customWidth="1"/>
    <col min="40" max="16384" width="8" style="118"/>
  </cols>
  <sheetData>
    <row r="1" spans="1:46" ht="27.6" customHeight="1">
      <c r="A1" s="3073" t="s">
        <v>8</v>
      </c>
      <c r="B1" s="3073"/>
      <c r="C1" s="3073"/>
      <c r="D1" s="3073"/>
      <c r="E1" s="3073"/>
      <c r="F1" s="3073"/>
      <c r="G1" s="3073"/>
      <c r="H1" s="3073"/>
      <c r="I1" s="3073"/>
      <c r="J1" s="3073"/>
      <c r="K1" s="3073"/>
      <c r="L1" s="3073"/>
      <c r="M1" s="3073"/>
      <c r="N1" s="3073"/>
      <c r="O1" s="3073"/>
      <c r="P1" s="3073"/>
      <c r="Q1" s="3073"/>
      <c r="R1" s="3073"/>
      <c r="S1" s="3073"/>
      <c r="T1" s="3073"/>
      <c r="U1" s="3073"/>
      <c r="V1" s="3073"/>
      <c r="W1" s="3073"/>
      <c r="X1" s="3073"/>
      <c r="Y1" s="3073"/>
      <c r="Z1" s="3073"/>
      <c r="AA1" s="3073"/>
      <c r="AB1" s="3073"/>
      <c r="AC1" s="3073"/>
      <c r="AD1" s="3073"/>
      <c r="AE1" s="3073"/>
      <c r="AF1" s="3073"/>
      <c r="AG1" s="3073"/>
      <c r="AH1" s="3073"/>
      <c r="AI1" s="3073"/>
      <c r="AJ1" s="3073"/>
      <c r="AK1" s="3073"/>
      <c r="AL1" s="3073"/>
      <c r="AM1" s="3073"/>
    </row>
    <row r="2" spans="1:46" ht="24.6" customHeight="1">
      <c r="A2" s="3074" t="s">
        <v>7322</v>
      </c>
      <c r="B2" s="3074"/>
      <c r="C2" s="3074"/>
      <c r="D2" s="3074"/>
      <c r="E2" s="3074"/>
      <c r="F2" s="3074"/>
      <c r="G2" s="3074"/>
      <c r="H2" s="3074"/>
      <c r="I2" s="3074"/>
      <c r="J2" s="3074"/>
      <c r="K2" s="3074"/>
      <c r="L2" s="3074"/>
      <c r="M2" s="3074"/>
      <c r="N2" s="3074"/>
      <c r="O2" s="3074"/>
      <c r="P2" s="3074"/>
      <c r="Q2" s="3074"/>
      <c r="R2" s="3074"/>
      <c r="S2" s="3074"/>
      <c r="T2" s="3074"/>
      <c r="U2" s="3074"/>
      <c r="V2" s="3074"/>
      <c r="W2" s="3074"/>
      <c r="X2" s="3074"/>
      <c r="Y2" s="3074"/>
      <c r="Z2" s="3074"/>
      <c r="AA2" s="3074"/>
      <c r="AB2" s="3074"/>
      <c r="AC2" s="3074"/>
      <c r="AD2" s="3074"/>
      <c r="AE2" s="3074"/>
      <c r="AF2" s="3074"/>
      <c r="AG2" s="3074"/>
      <c r="AH2" s="3074"/>
      <c r="AI2" s="3074"/>
      <c r="AJ2" s="3074"/>
      <c r="AK2" s="3074"/>
      <c r="AL2" s="3074"/>
      <c r="AM2" s="3074"/>
    </row>
    <row r="3" spans="1:46">
      <c r="A3" s="1842"/>
      <c r="B3" s="2131"/>
      <c r="C3" s="2132"/>
      <c r="D3" s="1844"/>
      <c r="E3" s="1842"/>
      <c r="F3" s="1842"/>
      <c r="G3" s="1842"/>
      <c r="H3" s="1842"/>
      <c r="I3" s="2133"/>
      <c r="J3" s="1842"/>
      <c r="K3" s="1842"/>
      <c r="L3" s="1845"/>
      <c r="N3" s="1845"/>
      <c r="O3" s="1845"/>
      <c r="P3" s="4"/>
      <c r="Q3" s="4"/>
      <c r="R3" s="4"/>
      <c r="S3" s="4"/>
      <c r="T3" s="4"/>
      <c r="U3" s="4"/>
      <c r="V3" s="4"/>
      <c r="W3" s="4"/>
      <c r="X3" s="4"/>
      <c r="Y3" s="4"/>
      <c r="Z3" s="4"/>
      <c r="AA3" s="4"/>
      <c r="AB3" s="4"/>
      <c r="AC3" s="4"/>
      <c r="AD3" s="4"/>
      <c r="AE3" s="4"/>
      <c r="AF3" s="4"/>
      <c r="AG3" s="4"/>
      <c r="AH3" s="4"/>
      <c r="AI3" s="4"/>
      <c r="AJ3" s="4"/>
      <c r="AK3" s="3024" t="s">
        <v>9121</v>
      </c>
      <c r="AL3" s="3024"/>
    </row>
    <row r="4" spans="1:46" ht="21" customHeight="1">
      <c r="A4" s="3070" t="s">
        <v>10</v>
      </c>
      <c r="B4" s="3415" t="s">
        <v>11</v>
      </c>
      <c r="C4" s="3070" t="s">
        <v>12</v>
      </c>
      <c r="D4" s="3070" t="s">
        <v>13</v>
      </c>
      <c r="E4" s="3075" t="s">
        <v>84</v>
      </c>
      <c r="F4" s="3070" t="s">
        <v>14</v>
      </c>
      <c r="G4" s="3070" t="s">
        <v>15</v>
      </c>
      <c r="H4" s="3070" t="s">
        <v>117</v>
      </c>
      <c r="I4" s="3078" t="s">
        <v>118</v>
      </c>
      <c r="J4" s="3079"/>
      <c r="K4" s="3078" t="s">
        <v>119</v>
      </c>
      <c r="L4" s="3070" t="s">
        <v>120</v>
      </c>
      <c r="M4" s="3065" t="s">
        <v>116</v>
      </c>
      <c r="N4" s="3065"/>
      <c r="O4" s="3066"/>
      <c r="P4" s="3028" t="s">
        <v>9118</v>
      </c>
      <c r="Q4" s="3029"/>
      <c r="R4" s="3029"/>
      <c r="S4" s="3030"/>
      <c r="T4" s="3031" t="s">
        <v>9107</v>
      </c>
      <c r="U4" s="3032"/>
      <c r="V4" s="3031" t="s">
        <v>9108</v>
      </c>
      <c r="W4" s="3032"/>
      <c r="X4" s="3031" t="s">
        <v>9109</v>
      </c>
      <c r="Y4" s="3032"/>
      <c r="Z4" s="3035" t="s">
        <v>9119</v>
      </c>
      <c r="AA4" s="3036"/>
      <c r="AB4" s="3037"/>
      <c r="AC4" s="3035" t="s">
        <v>9120</v>
      </c>
      <c r="AD4" s="3036"/>
      <c r="AE4" s="3037"/>
      <c r="AF4" s="3041" t="s">
        <v>9110</v>
      </c>
      <c r="AG4" s="3042"/>
      <c r="AH4" s="3043"/>
      <c r="AI4" s="3025" t="s">
        <v>9111</v>
      </c>
      <c r="AJ4" s="3025" t="s">
        <v>9112</v>
      </c>
      <c r="AK4" s="3025" t="s">
        <v>9113</v>
      </c>
      <c r="AL4" s="3025" t="s">
        <v>9114</v>
      </c>
      <c r="AM4" s="3070" t="s">
        <v>16</v>
      </c>
    </row>
    <row r="5" spans="1:46" ht="22.9" customHeight="1">
      <c r="A5" s="3071"/>
      <c r="B5" s="3416"/>
      <c r="C5" s="3071"/>
      <c r="D5" s="3071"/>
      <c r="E5" s="3071"/>
      <c r="F5" s="3071"/>
      <c r="G5" s="3071"/>
      <c r="H5" s="3071"/>
      <c r="I5" s="3080"/>
      <c r="J5" s="3081"/>
      <c r="K5" s="3082"/>
      <c r="L5" s="3071"/>
      <c r="M5" s="3068"/>
      <c r="N5" s="3068"/>
      <c r="O5" s="3069"/>
      <c r="P5" s="2289" t="s">
        <v>2</v>
      </c>
      <c r="Q5" s="2289" t="s">
        <v>2</v>
      </c>
      <c r="R5" s="2290" t="s">
        <v>3</v>
      </c>
      <c r="S5" s="2290" t="s">
        <v>3</v>
      </c>
      <c r="T5" s="3033"/>
      <c r="U5" s="3034"/>
      <c r="V5" s="3033"/>
      <c r="W5" s="3034"/>
      <c r="X5" s="3033"/>
      <c r="Y5" s="3034"/>
      <c r="Z5" s="3038"/>
      <c r="AA5" s="3039"/>
      <c r="AB5" s="3040"/>
      <c r="AC5" s="3038"/>
      <c r="AD5" s="3039"/>
      <c r="AE5" s="3040"/>
      <c r="AF5" s="3044"/>
      <c r="AG5" s="3045"/>
      <c r="AH5" s="3046"/>
      <c r="AI5" s="3026"/>
      <c r="AJ5" s="3026"/>
      <c r="AK5" s="3026"/>
      <c r="AL5" s="3026"/>
      <c r="AM5" s="3071"/>
    </row>
    <row r="6" spans="1:46">
      <c r="A6" s="3072"/>
      <c r="B6" s="3417"/>
      <c r="C6" s="3072"/>
      <c r="D6" s="3072"/>
      <c r="E6" s="3072"/>
      <c r="F6" s="3072"/>
      <c r="G6" s="3072"/>
      <c r="H6" s="3072"/>
      <c r="I6" s="120" t="s">
        <v>1</v>
      </c>
      <c r="J6" s="121" t="s">
        <v>17</v>
      </c>
      <c r="K6" s="3080"/>
      <c r="L6" s="3072"/>
      <c r="M6" s="122" t="s">
        <v>2</v>
      </c>
      <c r="N6" s="123" t="s">
        <v>3</v>
      </c>
      <c r="O6" s="123" t="s">
        <v>1</v>
      </c>
      <c r="P6" s="2289" t="s">
        <v>9115</v>
      </c>
      <c r="Q6" s="2290" t="s">
        <v>9116</v>
      </c>
      <c r="R6" s="2289" t="s">
        <v>9115</v>
      </c>
      <c r="S6" s="2290" t="s">
        <v>9116</v>
      </c>
      <c r="T6" s="2289" t="s">
        <v>2</v>
      </c>
      <c r="U6" s="2290" t="s">
        <v>3</v>
      </c>
      <c r="V6" s="2289" t="s">
        <v>2</v>
      </c>
      <c r="W6" s="2290" t="s">
        <v>3</v>
      </c>
      <c r="X6" s="2289" t="s">
        <v>2</v>
      </c>
      <c r="Y6" s="2290" t="s">
        <v>3</v>
      </c>
      <c r="Z6" s="2289" t="s">
        <v>2</v>
      </c>
      <c r="AA6" s="2290" t="s">
        <v>3</v>
      </c>
      <c r="AB6" s="2290" t="s">
        <v>1</v>
      </c>
      <c r="AC6" s="2289" t="s">
        <v>2</v>
      </c>
      <c r="AD6" s="2290" t="s">
        <v>3</v>
      </c>
      <c r="AE6" s="2290" t="s">
        <v>1</v>
      </c>
      <c r="AF6" s="2291" t="s">
        <v>9117</v>
      </c>
      <c r="AG6" s="2291" t="s">
        <v>3</v>
      </c>
      <c r="AH6" s="2291" t="s">
        <v>1</v>
      </c>
      <c r="AI6" s="3027"/>
      <c r="AJ6" s="3027"/>
      <c r="AK6" s="3027"/>
      <c r="AL6" s="3027"/>
      <c r="AM6" s="3072"/>
    </row>
    <row r="7" spans="1:46">
      <c r="A7" s="123">
        <v>1</v>
      </c>
      <c r="B7" s="1694">
        <v>2</v>
      </c>
      <c r="C7" s="155">
        <v>3</v>
      </c>
      <c r="D7" s="123">
        <v>4</v>
      </c>
      <c r="E7" s="122">
        <v>5</v>
      </c>
      <c r="F7" s="122">
        <v>6</v>
      </c>
      <c r="G7" s="122">
        <v>7</v>
      </c>
      <c r="H7" s="155">
        <v>8</v>
      </c>
      <c r="I7" s="123">
        <v>9</v>
      </c>
      <c r="J7" s="122">
        <v>10</v>
      </c>
      <c r="K7" s="123">
        <v>11</v>
      </c>
      <c r="L7" s="123">
        <v>12</v>
      </c>
      <c r="M7" s="123">
        <v>13</v>
      </c>
      <c r="N7" s="123">
        <v>14</v>
      </c>
      <c r="O7" s="123">
        <v>15</v>
      </c>
      <c r="P7" s="2292">
        <v>16</v>
      </c>
      <c r="Q7" s="2292">
        <v>17</v>
      </c>
      <c r="R7" s="2292">
        <v>18</v>
      </c>
      <c r="S7" s="2292">
        <v>19</v>
      </c>
      <c r="T7" s="2292">
        <v>20</v>
      </c>
      <c r="U7" s="2292">
        <v>21</v>
      </c>
      <c r="V7" s="2292">
        <v>22</v>
      </c>
      <c r="W7" s="2292">
        <v>23</v>
      </c>
      <c r="X7" s="2292">
        <v>24</v>
      </c>
      <c r="Y7" s="2292">
        <v>25</v>
      </c>
      <c r="Z7" s="2292">
        <v>10</v>
      </c>
      <c r="AA7" s="2292">
        <v>11</v>
      </c>
      <c r="AB7" s="2292">
        <v>12</v>
      </c>
      <c r="AC7" s="2292">
        <v>9</v>
      </c>
      <c r="AD7" s="2292">
        <v>10</v>
      </c>
      <c r="AE7" s="2292">
        <v>11</v>
      </c>
      <c r="AF7" s="2292">
        <v>12</v>
      </c>
      <c r="AG7" s="2292">
        <v>13</v>
      </c>
      <c r="AH7" s="2292">
        <v>14</v>
      </c>
      <c r="AI7" s="2292">
        <v>15</v>
      </c>
      <c r="AJ7" s="2292">
        <v>15</v>
      </c>
      <c r="AK7" s="2292">
        <v>16</v>
      </c>
      <c r="AL7" s="2292">
        <v>17</v>
      </c>
      <c r="AM7" s="123">
        <v>16</v>
      </c>
      <c r="AO7" s="3412"/>
      <c r="AP7" s="3412"/>
      <c r="AQ7" s="3412"/>
      <c r="AR7" s="3412"/>
      <c r="AS7" s="3412"/>
      <c r="AT7" s="3412"/>
    </row>
    <row r="8" spans="1:46">
      <c r="A8" s="157"/>
      <c r="B8" s="2134"/>
      <c r="C8" s="157"/>
      <c r="D8" s="157"/>
      <c r="E8" s="157"/>
      <c r="F8" s="157"/>
      <c r="G8" s="157"/>
      <c r="H8" s="157"/>
      <c r="I8" s="229"/>
      <c r="J8" s="157"/>
      <c r="K8" s="157"/>
      <c r="L8" s="157"/>
      <c r="M8" s="157"/>
      <c r="N8" s="157"/>
      <c r="O8" s="157"/>
      <c r="P8" s="157"/>
      <c r="Q8" s="157"/>
      <c r="R8" s="157"/>
      <c r="S8" s="157"/>
      <c r="T8" s="157"/>
      <c r="U8" s="157"/>
      <c r="V8" s="157"/>
      <c r="W8" s="157"/>
      <c r="X8" s="157"/>
      <c r="Y8" s="157"/>
      <c r="Z8" s="157"/>
      <c r="AA8" s="157"/>
      <c r="AB8" s="157"/>
      <c r="AC8" s="157"/>
      <c r="AD8" s="157"/>
      <c r="AE8" s="157"/>
      <c r="AF8" s="157"/>
      <c r="AG8" s="157"/>
      <c r="AH8" s="157"/>
      <c r="AI8" s="157"/>
      <c r="AJ8" s="157"/>
      <c r="AK8" s="157"/>
      <c r="AL8" s="157"/>
      <c r="AM8" s="157"/>
    </row>
    <row r="9" spans="1:46">
      <c r="A9" s="114" t="s">
        <v>9244</v>
      </c>
      <c r="C9" s="208" t="s">
        <v>7323</v>
      </c>
      <c r="D9" s="118"/>
    </row>
    <row r="10" spans="1:46">
      <c r="C10" s="208" t="s">
        <v>1704</v>
      </c>
      <c r="D10" s="118"/>
    </row>
    <row r="11" spans="1:46">
      <c r="C11" s="208"/>
      <c r="D11" s="118"/>
    </row>
    <row r="12" spans="1:46" s="135" customFormat="1" ht="94.5">
      <c r="A12" s="133">
        <v>2878</v>
      </c>
      <c r="B12" s="2135" t="s">
        <v>7324</v>
      </c>
      <c r="C12" s="130" t="s">
        <v>7325</v>
      </c>
      <c r="D12" s="114" t="s">
        <v>29</v>
      </c>
      <c r="E12" s="114" t="s">
        <v>7326</v>
      </c>
      <c r="F12" s="393" t="s">
        <v>26</v>
      </c>
      <c r="G12" s="129">
        <v>521.02599999999995</v>
      </c>
      <c r="H12" s="129">
        <v>342.59500000000003</v>
      </c>
      <c r="I12" s="1575">
        <v>17.843499999999999</v>
      </c>
      <c r="J12" s="129">
        <v>0</v>
      </c>
      <c r="K12" s="129">
        <v>360.43850000000003</v>
      </c>
      <c r="L12" s="129">
        <v>160.58749999999992</v>
      </c>
      <c r="M12" s="129">
        <v>3</v>
      </c>
      <c r="N12" s="129">
        <v>0</v>
      </c>
      <c r="O12" s="129">
        <v>3</v>
      </c>
      <c r="P12" s="129"/>
      <c r="Q12" s="129"/>
      <c r="R12" s="129"/>
      <c r="S12" s="129"/>
      <c r="T12" s="129"/>
      <c r="U12" s="129"/>
      <c r="V12" s="129"/>
      <c r="W12" s="129"/>
      <c r="X12" s="129"/>
      <c r="Y12" s="129"/>
      <c r="Z12" s="466">
        <v>3</v>
      </c>
      <c r="AA12" s="466">
        <v>0</v>
      </c>
      <c r="AB12" s="21">
        <v>3</v>
      </c>
      <c r="AC12" s="21">
        <v>0.75</v>
      </c>
      <c r="AD12" s="21"/>
      <c r="AE12" s="21">
        <v>0.75</v>
      </c>
      <c r="AF12" s="21">
        <v>0</v>
      </c>
      <c r="AG12" s="21">
        <v>0</v>
      </c>
      <c r="AH12" s="21">
        <v>0</v>
      </c>
      <c r="AI12" s="129"/>
      <c r="AJ12" s="129" t="s">
        <v>9695</v>
      </c>
      <c r="AK12" s="129" t="s">
        <v>9259</v>
      </c>
      <c r="AL12" s="2601">
        <v>0.25</v>
      </c>
      <c r="AM12" s="1332">
        <v>0</v>
      </c>
    </row>
    <row r="13" spans="1:46" s="135" customFormat="1" ht="78.75">
      <c r="A13" s="467">
        <v>2879</v>
      </c>
      <c r="B13" s="2135" t="s">
        <v>7327</v>
      </c>
      <c r="C13" s="130" t="s">
        <v>7328</v>
      </c>
      <c r="D13" s="114" t="s">
        <v>29</v>
      </c>
      <c r="E13" s="114" t="s">
        <v>7329</v>
      </c>
      <c r="F13" s="393" t="s">
        <v>26</v>
      </c>
      <c r="G13" s="129">
        <v>519.4</v>
      </c>
      <c r="H13" s="129">
        <v>313.14299999999997</v>
      </c>
      <c r="I13" s="1575">
        <v>0</v>
      </c>
      <c r="J13" s="129">
        <v>0</v>
      </c>
      <c r="K13" s="129">
        <v>313.14299999999997</v>
      </c>
      <c r="L13" s="129">
        <v>206.25700000000001</v>
      </c>
      <c r="M13" s="129">
        <v>3</v>
      </c>
      <c r="N13" s="129">
        <v>0</v>
      </c>
      <c r="O13" s="129">
        <v>3</v>
      </c>
      <c r="P13" s="129"/>
      <c r="Q13" s="129"/>
      <c r="R13" s="129"/>
      <c r="S13" s="129"/>
      <c r="T13" s="129"/>
      <c r="U13" s="129"/>
      <c r="V13" s="129"/>
      <c r="W13" s="129"/>
      <c r="X13" s="129"/>
      <c r="Y13" s="129"/>
      <c r="Z13" s="466">
        <v>3</v>
      </c>
      <c r="AA13" s="466">
        <v>0</v>
      </c>
      <c r="AB13" s="21">
        <v>3</v>
      </c>
      <c r="AC13" s="21"/>
      <c r="AD13" s="21"/>
      <c r="AE13" s="21">
        <v>0</v>
      </c>
      <c r="AF13" s="21">
        <v>0</v>
      </c>
      <c r="AG13" s="21">
        <v>0</v>
      </c>
      <c r="AH13" s="21">
        <v>0</v>
      </c>
      <c r="AI13" s="129"/>
      <c r="AJ13" s="249" t="s">
        <v>10419</v>
      </c>
      <c r="AK13" s="129"/>
      <c r="AL13" s="2601">
        <v>0.25</v>
      </c>
      <c r="AM13" s="129">
        <v>0</v>
      </c>
    </row>
    <row r="14" spans="1:46" s="135" customFormat="1" ht="47.25">
      <c r="A14" s="467">
        <v>2880</v>
      </c>
      <c r="B14" s="2135" t="s">
        <v>7330</v>
      </c>
      <c r="C14" s="130" t="s">
        <v>7331</v>
      </c>
      <c r="D14" s="114" t="s">
        <v>7332</v>
      </c>
      <c r="E14" s="114" t="s">
        <v>7333</v>
      </c>
      <c r="F14" s="393" t="s">
        <v>26</v>
      </c>
      <c r="G14" s="129">
        <v>579.87400000000002</v>
      </c>
      <c r="H14" s="129">
        <v>464.411</v>
      </c>
      <c r="I14" s="1575">
        <v>0</v>
      </c>
      <c r="J14" s="129">
        <v>0</v>
      </c>
      <c r="K14" s="129">
        <v>464.411</v>
      </c>
      <c r="L14" s="129">
        <v>115.46300000000002</v>
      </c>
      <c r="M14" s="129">
        <v>3</v>
      </c>
      <c r="N14" s="129">
        <v>0</v>
      </c>
      <c r="O14" s="129">
        <v>3</v>
      </c>
      <c r="P14" s="129"/>
      <c r="Q14" s="129"/>
      <c r="R14" s="129"/>
      <c r="S14" s="129"/>
      <c r="T14" s="129"/>
      <c r="U14" s="129"/>
      <c r="V14" s="129"/>
      <c r="W14" s="129"/>
      <c r="X14" s="129"/>
      <c r="Y14" s="129"/>
      <c r="Z14" s="466">
        <v>3</v>
      </c>
      <c r="AA14" s="466">
        <v>0</v>
      </c>
      <c r="AB14" s="21">
        <v>3</v>
      </c>
      <c r="AC14" s="21"/>
      <c r="AD14" s="21"/>
      <c r="AE14" s="21">
        <v>0</v>
      </c>
      <c r="AF14" s="21">
        <v>0</v>
      </c>
      <c r="AG14" s="21">
        <v>0</v>
      </c>
      <c r="AH14" s="21">
        <v>0</v>
      </c>
      <c r="AI14" s="129"/>
      <c r="AJ14" s="249" t="s">
        <v>10419</v>
      </c>
      <c r="AK14" s="129"/>
      <c r="AL14" s="2601">
        <v>0.25</v>
      </c>
      <c r="AM14" s="129">
        <v>0</v>
      </c>
    </row>
    <row r="15" spans="1:46" s="135" customFormat="1" ht="63">
      <c r="A15" s="467">
        <v>2881</v>
      </c>
      <c r="B15" s="2135" t="s">
        <v>7334</v>
      </c>
      <c r="C15" s="130" t="s">
        <v>7335</v>
      </c>
      <c r="D15" s="114" t="s">
        <v>7336</v>
      </c>
      <c r="E15" s="114" t="s">
        <v>7337</v>
      </c>
      <c r="F15" s="393" t="s">
        <v>26</v>
      </c>
      <c r="G15" s="129">
        <v>862.62900000000002</v>
      </c>
      <c r="H15" s="129">
        <v>740.57899999999995</v>
      </c>
      <c r="I15" s="1575">
        <v>0</v>
      </c>
      <c r="J15" s="129">
        <v>0</v>
      </c>
      <c r="K15" s="129">
        <v>740.57899999999995</v>
      </c>
      <c r="L15" s="129">
        <v>122.05000000000007</v>
      </c>
      <c r="M15" s="129">
        <v>3</v>
      </c>
      <c r="N15" s="129">
        <v>0</v>
      </c>
      <c r="O15" s="129">
        <v>3</v>
      </c>
      <c r="P15" s="129"/>
      <c r="Q15" s="129"/>
      <c r="R15" s="129"/>
      <c r="S15" s="129"/>
      <c r="T15" s="129"/>
      <c r="U15" s="129"/>
      <c r="V15" s="129"/>
      <c r="W15" s="129"/>
      <c r="X15" s="129"/>
      <c r="Y15" s="129"/>
      <c r="Z15" s="466">
        <v>3</v>
      </c>
      <c r="AA15" s="466">
        <v>0</v>
      </c>
      <c r="AB15" s="21">
        <v>3</v>
      </c>
      <c r="AC15" s="21"/>
      <c r="AD15" s="21"/>
      <c r="AE15" s="21">
        <v>0</v>
      </c>
      <c r="AF15" s="21">
        <v>0</v>
      </c>
      <c r="AG15" s="21">
        <v>0</v>
      </c>
      <c r="AH15" s="21">
        <v>0</v>
      </c>
      <c r="AI15" s="129"/>
      <c r="AJ15" s="249" t="s">
        <v>10419</v>
      </c>
      <c r="AK15" s="129"/>
      <c r="AL15" s="2601">
        <v>0.25</v>
      </c>
      <c r="AM15" s="129">
        <v>0</v>
      </c>
    </row>
    <row r="16" spans="1:46" s="135" customFormat="1" ht="94.5">
      <c r="A16" s="467">
        <v>2882</v>
      </c>
      <c r="B16" s="2135" t="s">
        <v>7338</v>
      </c>
      <c r="C16" s="130" t="s">
        <v>7339</v>
      </c>
      <c r="D16" s="114" t="s">
        <v>39</v>
      </c>
      <c r="E16" s="114" t="s">
        <v>7340</v>
      </c>
      <c r="F16" s="393" t="s">
        <v>26</v>
      </c>
      <c r="G16" s="129">
        <v>1755.5889999999999</v>
      </c>
      <c r="H16" s="129">
        <v>1602.2239999999999</v>
      </c>
      <c r="I16" s="1575">
        <v>153.364</v>
      </c>
      <c r="J16" s="129">
        <v>0</v>
      </c>
      <c r="K16" s="129">
        <v>1755.588</v>
      </c>
      <c r="L16" s="129">
        <v>9.9999999997635314E-4</v>
      </c>
      <c r="M16" s="129">
        <v>100</v>
      </c>
      <c r="N16" s="129">
        <v>0</v>
      </c>
      <c r="O16" s="129">
        <v>100</v>
      </c>
      <c r="P16" s="129"/>
      <c r="Q16" s="129"/>
      <c r="R16" s="129"/>
      <c r="S16" s="129"/>
      <c r="T16" s="129"/>
      <c r="U16" s="129"/>
      <c r="V16" s="129"/>
      <c r="W16" s="129"/>
      <c r="X16" s="129"/>
      <c r="Y16" s="129"/>
      <c r="Z16" s="466">
        <v>100</v>
      </c>
      <c r="AA16" s="466">
        <v>0</v>
      </c>
      <c r="AB16" s="21">
        <v>100</v>
      </c>
      <c r="AC16" s="21">
        <v>100</v>
      </c>
      <c r="AD16" s="21"/>
      <c r="AE16" s="21">
        <v>100</v>
      </c>
      <c r="AF16" s="21">
        <v>99.999662000000001</v>
      </c>
      <c r="AG16" s="21">
        <v>0</v>
      </c>
      <c r="AH16" s="21">
        <v>99.999662000000001</v>
      </c>
      <c r="AI16" s="129"/>
      <c r="AJ16" s="129"/>
      <c r="AK16" s="129" t="s">
        <v>10897</v>
      </c>
      <c r="AL16" s="2601">
        <v>0.25</v>
      </c>
      <c r="AM16" s="129">
        <v>0</v>
      </c>
    </row>
    <row r="17" spans="1:39" s="135" customFormat="1" ht="47.25">
      <c r="A17" s="467">
        <v>2883</v>
      </c>
      <c r="B17" s="2135" t="s">
        <v>7341</v>
      </c>
      <c r="C17" s="130" t="s">
        <v>7342</v>
      </c>
      <c r="D17" s="114" t="s">
        <v>39</v>
      </c>
      <c r="E17" s="114" t="s">
        <v>7343</v>
      </c>
      <c r="F17" s="393" t="s">
        <v>26</v>
      </c>
      <c r="G17" s="129">
        <v>196</v>
      </c>
      <c r="H17" s="129">
        <v>99.542000000000002</v>
      </c>
      <c r="I17" s="1575">
        <v>64.617000000000004</v>
      </c>
      <c r="J17" s="129">
        <v>0</v>
      </c>
      <c r="K17" s="129">
        <v>164.15899999999999</v>
      </c>
      <c r="L17" s="129">
        <v>31.841000000000008</v>
      </c>
      <c r="M17" s="129">
        <v>31.841000000000001</v>
      </c>
      <c r="N17" s="129">
        <v>0</v>
      </c>
      <c r="O17" s="129">
        <v>31.841000000000001</v>
      </c>
      <c r="P17" s="129"/>
      <c r="Q17" s="129"/>
      <c r="R17" s="129"/>
      <c r="S17" s="129"/>
      <c r="T17" s="129"/>
      <c r="U17" s="129"/>
      <c r="V17" s="129"/>
      <c r="W17" s="129"/>
      <c r="X17" s="129"/>
      <c r="Y17" s="129"/>
      <c r="Z17" s="466">
        <v>31.841000000000001</v>
      </c>
      <c r="AA17" s="466">
        <v>0</v>
      </c>
      <c r="AB17" s="21">
        <v>31.841000000000001</v>
      </c>
      <c r="AC17" s="21">
        <v>31.841000000000001</v>
      </c>
      <c r="AD17" s="21"/>
      <c r="AE17" s="21">
        <v>31.841000000000001</v>
      </c>
      <c r="AF17" s="21">
        <v>31.840696000000001</v>
      </c>
      <c r="AG17" s="21">
        <v>0</v>
      </c>
      <c r="AH17" s="21">
        <v>31.840696000000001</v>
      </c>
      <c r="AI17" s="129"/>
      <c r="AJ17" s="129"/>
      <c r="AK17" s="129" t="s">
        <v>9259</v>
      </c>
      <c r="AL17" s="2601">
        <v>1</v>
      </c>
      <c r="AM17" s="1332">
        <v>0</v>
      </c>
    </row>
    <row r="18" spans="1:39" s="135" customFormat="1" ht="78.75">
      <c r="A18" s="467">
        <v>2884</v>
      </c>
      <c r="B18" s="2135" t="s">
        <v>7344</v>
      </c>
      <c r="C18" s="130" t="s">
        <v>7345</v>
      </c>
      <c r="D18" s="114" t="s">
        <v>124</v>
      </c>
      <c r="E18" s="114" t="s">
        <v>7343</v>
      </c>
      <c r="F18" s="393" t="s">
        <v>26</v>
      </c>
      <c r="G18" s="129">
        <v>198.99799999999999</v>
      </c>
      <c r="H18" s="129">
        <v>99.257000000000005</v>
      </c>
      <c r="I18" s="1575">
        <v>49.857999999999997</v>
      </c>
      <c r="J18" s="129">
        <v>0</v>
      </c>
      <c r="K18" s="129">
        <v>149.11500000000001</v>
      </c>
      <c r="L18" s="129">
        <v>49.882999999999981</v>
      </c>
      <c r="M18" s="129">
        <v>49.883000000000003</v>
      </c>
      <c r="N18" s="129">
        <v>0</v>
      </c>
      <c r="O18" s="129">
        <v>49.883000000000003</v>
      </c>
      <c r="P18" s="129"/>
      <c r="Q18" s="129"/>
      <c r="R18" s="129"/>
      <c r="S18" s="129"/>
      <c r="T18" s="129"/>
      <c r="U18" s="129"/>
      <c r="V18" s="129"/>
      <c r="W18" s="129"/>
      <c r="X18" s="129"/>
      <c r="Y18" s="129"/>
      <c r="Z18" s="466">
        <v>49.883000000000003</v>
      </c>
      <c r="AA18" s="466">
        <v>0</v>
      </c>
      <c r="AB18" s="21">
        <v>49.883000000000003</v>
      </c>
      <c r="AC18" s="21">
        <v>49.883000000000003</v>
      </c>
      <c r="AD18" s="21"/>
      <c r="AE18" s="21">
        <v>49.883000000000003</v>
      </c>
      <c r="AF18" s="21">
        <v>49.882353000000002</v>
      </c>
      <c r="AG18" s="21">
        <v>0</v>
      </c>
      <c r="AH18" s="21">
        <v>49.882353000000002</v>
      </c>
      <c r="AI18" s="129"/>
      <c r="AJ18" s="129"/>
      <c r="AK18" s="129" t="s">
        <v>9259</v>
      </c>
      <c r="AL18" s="2601">
        <v>1</v>
      </c>
      <c r="AM18" s="1332">
        <v>0</v>
      </c>
    </row>
    <row r="19" spans="1:39" s="135" customFormat="1" ht="94.5">
      <c r="A19" s="467">
        <v>2885</v>
      </c>
      <c r="B19" s="2135" t="s">
        <v>7346</v>
      </c>
      <c r="C19" s="130" t="s">
        <v>7347</v>
      </c>
      <c r="D19" s="114" t="s">
        <v>297</v>
      </c>
      <c r="E19" s="114" t="s">
        <v>7348</v>
      </c>
      <c r="F19" s="393" t="s">
        <v>26</v>
      </c>
      <c r="G19" s="129">
        <v>112.464</v>
      </c>
      <c r="H19" s="129">
        <v>43.945</v>
      </c>
      <c r="I19" s="1575">
        <v>0</v>
      </c>
      <c r="J19" s="129">
        <v>0</v>
      </c>
      <c r="K19" s="129">
        <v>43.945</v>
      </c>
      <c r="L19" s="129">
        <v>68.519000000000005</v>
      </c>
      <c r="M19" s="129">
        <v>34</v>
      </c>
      <c r="N19" s="129">
        <v>0</v>
      </c>
      <c r="O19" s="129">
        <v>34</v>
      </c>
      <c r="P19" s="129"/>
      <c r="Q19" s="129"/>
      <c r="R19" s="129"/>
      <c r="S19" s="129"/>
      <c r="T19" s="129"/>
      <c r="U19" s="129"/>
      <c r="V19" s="129"/>
      <c r="W19" s="129"/>
      <c r="X19" s="129"/>
      <c r="Y19" s="129"/>
      <c r="Z19" s="466">
        <v>34</v>
      </c>
      <c r="AA19" s="466">
        <v>0</v>
      </c>
      <c r="AB19" s="21">
        <v>34</v>
      </c>
      <c r="AC19" s="21">
        <v>34</v>
      </c>
      <c r="AD19" s="21"/>
      <c r="AE19" s="21">
        <v>34</v>
      </c>
      <c r="AF19" s="21">
        <v>33.999299000000001</v>
      </c>
      <c r="AG19" s="21">
        <v>0</v>
      </c>
      <c r="AH19" s="21">
        <v>33.999299000000001</v>
      </c>
      <c r="AI19" s="129"/>
      <c r="AJ19" s="129"/>
      <c r="AK19" s="129" t="s">
        <v>12216</v>
      </c>
      <c r="AL19" s="2601">
        <v>0.25</v>
      </c>
      <c r="AM19" s="1332">
        <v>0</v>
      </c>
    </row>
    <row r="20" spans="1:39" s="135" customFormat="1" ht="47.25">
      <c r="A20" s="467">
        <v>2886</v>
      </c>
      <c r="B20" s="2135" t="s">
        <v>7349</v>
      </c>
      <c r="C20" s="130" t="s">
        <v>7350</v>
      </c>
      <c r="D20" s="114" t="s">
        <v>435</v>
      </c>
      <c r="E20" s="114" t="s">
        <v>7348</v>
      </c>
      <c r="F20" s="393" t="s">
        <v>26</v>
      </c>
      <c r="G20" s="129">
        <v>115.68899999999999</v>
      </c>
      <c r="H20" s="129">
        <v>54.573</v>
      </c>
      <c r="I20" s="1575">
        <v>30.545999999999999</v>
      </c>
      <c r="J20" s="129">
        <v>0</v>
      </c>
      <c r="K20" s="129">
        <v>85.119</v>
      </c>
      <c r="L20" s="129">
        <v>30.569999999999993</v>
      </c>
      <c r="M20" s="129">
        <v>30.57</v>
      </c>
      <c r="N20" s="129">
        <v>0</v>
      </c>
      <c r="O20" s="129">
        <v>30.57</v>
      </c>
      <c r="P20" s="129"/>
      <c r="Q20" s="129"/>
      <c r="R20" s="129"/>
      <c r="S20" s="129"/>
      <c r="T20" s="129"/>
      <c r="U20" s="129"/>
      <c r="V20" s="129"/>
      <c r="W20" s="129"/>
      <c r="X20" s="129"/>
      <c r="Y20" s="129"/>
      <c r="Z20" s="466">
        <v>30.57</v>
      </c>
      <c r="AA20" s="466">
        <v>0</v>
      </c>
      <c r="AB20" s="21">
        <v>30.57</v>
      </c>
      <c r="AC20" s="21">
        <v>30.57</v>
      </c>
      <c r="AD20" s="21"/>
      <c r="AE20" s="21">
        <v>30.57</v>
      </c>
      <c r="AF20" s="21">
        <v>30.561112000000001</v>
      </c>
      <c r="AG20" s="21">
        <v>0</v>
      </c>
      <c r="AH20" s="21">
        <v>30.561112000000001</v>
      </c>
      <c r="AI20" s="129"/>
      <c r="AJ20" s="129"/>
      <c r="AK20" s="129" t="s">
        <v>9259</v>
      </c>
      <c r="AL20" s="2601">
        <v>1</v>
      </c>
      <c r="AM20" s="1332">
        <v>0</v>
      </c>
    </row>
    <row r="21" spans="1:39" s="135" customFormat="1" ht="47.25">
      <c r="A21" s="467">
        <v>2887</v>
      </c>
      <c r="B21" s="2135" t="s">
        <v>7351</v>
      </c>
      <c r="C21" s="130" t="s">
        <v>7352</v>
      </c>
      <c r="D21" s="114" t="s">
        <v>124</v>
      </c>
      <c r="E21" s="114" t="s">
        <v>7348</v>
      </c>
      <c r="F21" s="393" t="s">
        <v>26</v>
      </c>
      <c r="G21" s="129">
        <v>183.643</v>
      </c>
      <c r="H21" s="129">
        <v>31.75</v>
      </c>
      <c r="I21" s="1575">
        <v>94.885500000000008</v>
      </c>
      <c r="J21" s="129">
        <v>0</v>
      </c>
      <c r="K21" s="129">
        <v>126.63550000000001</v>
      </c>
      <c r="L21" s="129">
        <v>57.007499999999993</v>
      </c>
      <c r="M21" s="129">
        <v>57.008000000000003</v>
      </c>
      <c r="N21" s="129">
        <v>0</v>
      </c>
      <c r="O21" s="129">
        <v>57.008000000000003</v>
      </c>
      <c r="P21" s="129"/>
      <c r="Q21" s="129"/>
      <c r="R21" s="129"/>
      <c r="S21" s="129"/>
      <c r="T21" s="129"/>
      <c r="U21" s="129"/>
      <c r="V21" s="129"/>
      <c r="W21" s="129"/>
      <c r="X21" s="129"/>
      <c r="Y21" s="129"/>
      <c r="Z21" s="466">
        <v>57.008000000000003</v>
      </c>
      <c r="AA21" s="466">
        <v>0</v>
      </c>
      <c r="AB21" s="21">
        <v>57.008000000000003</v>
      </c>
      <c r="AC21" s="21">
        <v>57.008000000000003</v>
      </c>
      <c r="AD21" s="21"/>
      <c r="AE21" s="21">
        <v>57.008000000000003</v>
      </c>
      <c r="AF21" s="21">
        <v>57.007897</v>
      </c>
      <c r="AG21" s="21">
        <v>0</v>
      </c>
      <c r="AH21" s="21">
        <v>57.007897</v>
      </c>
      <c r="AI21" s="129"/>
      <c r="AJ21" s="129"/>
      <c r="AK21" s="129" t="s">
        <v>9467</v>
      </c>
      <c r="AL21" s="2601">
        <v>0.5</v>
      </c>
      <c r="AM21" s="1332">
        <v>0</v>
      </c>
    </row>
    <row r="22" spans="1:39" s="135" customFormat="1" ht="63">
      <c r="A22" s="467">
        <v>2888</v>
      </c>
      <c r="B22" s="2135" t="s">
        <v>7353</v>
      </c>
      <c r="C22" s="130" t="s">
        <v>7354</v>
      </c>
      <c r="D22" s="114" t="s">
        <v>31</v>
      </c>
      <c r="E22" s="114" t="s">
        <v>7348</v>
      </c>
      <c r="F22" s="393" t="s">
        <v>26</v>
      </c>
      <c r="G22" s="129">
        <v>188.899</v>
      </c>
      <c r="H22" s="129">
        <v>93.453000000000003</v>
      </c>
      <c r="I22" s="1575">
        <v>47.71875</v>
      </c>
      <c r="J22" s="129">
        <v>0</v>
      </c>
      <c r="K22" s="129">
        <v>141.17175</v>
      </c>
      <c r="L22" s="129">
        <v>47.727249999999998</v>
      </c>
      <c r="M22" s="129">
        <v>47.726999999999997</v>
      </c>
      <c r="N22" s="129">
        <v>0</v>
      </c>
      <c r="O22" s="129">
        <v>47.726999999999997</v>
      </c>
      <c r="P22" s="129"/>
      <c r="Q22" s="129"/>
      <c r="R22" s="129"/>
      <c r="S22" s="129"/>
      <c r="T22" s="129"/>
      <c r="U22" s="129"/>
      <c r="V22" s="129"/>
      <c r="W22" s="129"/>
      <c r="X22" s="129"/>
      <c r="Y22" s="129"/>
      <c r="Z22" s="466">
        <v>47.726999999999997</v>
      </c>
      <c r="AA22" s="466">
        <v>0</v>
      </c>
      <c r="AB22" s="21">
        <v>47.726999999999997</v>
      </c>
      <c r="AC22" s="21">
        <v>47.726999999999997</v>
      </c>
      <c r="AD22" s="21"/>
      <c r="AE22" s="21">
        <v>47.726999999999997</v>
      </c>
      <c r="AF22" s="21">
        <v>47.722047000000003</v>
      </c>
      <c r="AG22" s="21">
        <v>0</v>
      </c>
      <c r="AH22" s="21">
        <v>47.722047000000003</v>
      </c>
      <c r="AI22" s="129"/>
      <c r="AJ22" s="129"/>
      <c r="AK22" s="129" t="s">
        <v>9259</v>
      </c>
      <c r="AL22" s="2601">
        <v>1</v>
      </c>
      <c r="AM22" s="1332">
        <v>0</v>
      </c>
    </row>
    <row r="23" spans="1:39" s="135" customFormat="1" ht="78.75">
      <c r="A23" s="467">
        <v>2889</v>
      </c>
      <c r="B23" s="2135" t="s">
        <v>7355</v>
      </c>
      <c r="C23" s="130" t="s">
        <v>7356</v>
      </c>
      <c r="D23" s="114" t="s">
        <v>266</v>
      </c>
      <c r="E23" s="114" t="s">
        <v>7348</v>
      </c>
      <c r="F23" s="393" t="s">
        <v>26</v>
      </c>
      <c r="G23" s="129">
        <v>128.56899999999999</v>
      </c>
      <c r="H23" s="129">
        <v>54.921999999999997</v>
      </c>
      <c r="I23" s="1575">
        <v>36.822749999999999</v>
      </c>
      <c r="J23" s="129">
        <v>0</v>
      </c>
      <c r="K23" s="129">
        <v>91.744749999999996</v>
      </c>
      <c r="L23" s="129">
        <v>36.824249999999992</v>
      </c>
      <c r="M23" s="129">
        <v>36.823999999999998</v>
      </c>
      <c r="N23" s="129">
        <v>0</v>
      </c>
      <c r="O23" s="129">
        <v>36.823999999999998</v>
      </c>
      <c r="P23" s="129"/>
      <c r="Q23" s="129"/>
      <c r="R23" s="129"/>
      <c r="S23" s="129"/>
      <c r="T23" s="129"/>
      <c r="U23" s="129"/>
      <c r="V23" s="129"/>
      <c r="W23" s="129"/>
      <c r="X23" s="129"/>
      <c r="Y23" s="129"/>
      <c r="Z23" s="466">
        <v>36.823999999999998</v>
      </c>
      <c r="AA23" s="466">
        <v>0</v>
      </c>
      <c r="AB23" s="21">
        <v>36.823999999999998</v>
      </c>
      <c r="AC23" s="21">
        <v>36.823999999999998</v>
      </c>
      <c r="AD23" s="21"/>
      <c r="AE23" s="21">
        <v>36.823999999999998</v>
      </c>
      <c r="AF23" s="21">
        <v>36.821275999999997</v>
      </c>
      <c r="AG23" s="21">
        <v>0</v>
      </c>
      <c r="AH23" s="21">
        <v>36.821275999999997</v>
      </c>
      <c r="AI23" s="129"/>
      <c r="AJ23" s="129"/>
      <c r="AK23" s="129" t="s">
        <v>9259</v>
      </c>
      <c r="AL23" s="2601">
        <v>1</v>
      </c>
      <c r="AM23" s="1332">
        <v>0</v>
      </c>
    </row>
    <row r="24" spans="1:39" s="135" customFormat="1" ht="47.25">
      <c r="A24" s="467">
        <v>2890</v>
      </c>
      <c r="B24" s="2135" t="s">
        <v>7357</v>
      </c>
      <c r="C24" s="130" t="s">
        <v>7358</v>
      </c>
      <c r="D24" s="114" t="s">
        <v>297</v>
      </c>
      <c r="E24" s="114" t="s">
        <v>7348</v>
      </c>
      <c r="F24" s="393" t="s">
        <v>26</v>
      </c>
      <c r="G24" s="129">
        <v>123.895</v>
      </c>
      <c r="H24" s="129">
        <v>43.996000000000002</v>
      </c>
      <c r="I24" s="1575">
        <v>39.9495</v>
      </c>
      <c r="J24" s="129">
        <v>0</v>
      </c>
      <c r="K24" s="129">
        <v>83.94550000000001</v>
      </c>
      <c r="L24" s="129">
        <v>39.949499999999986</v>
      </c>
      <c r="M24" s="129">
        <v>39.950000000000003</v>
      </c>
      <c r="N24" s="129">
        <v>0</v>
      </c>
      <c r="O24" s="129">
        <v>39.950000000000003</v>
      </c>
      <c r="P24" s="129"/>
      <c r="Q24" s="129"/>
      <c r="R24" s="129"/>
      <c r="S24" s="129"/>
      <c r="T24" s="129"/>
      <c r="U24" s="129"/>
      <c r="V24" s="129"/>
      <c r="W24" s="129"/>
      <c r="X24" s="129"/>
      <c r="Y24" s="129"/>
      <c r="Z24" s="466">
        <v>39.950000000000003</v>
      </c>
      <c r="AA24" s="466">
        <v>0</v>
      </c>
      <c r="AB24" s="21">
        <v>39.950000000000003</v>
      </c>
      <c r="AC24" s="21">
        <v>39.950000000000003</v>
      </c>
      <c r="AD24" s="21"/>
      <c r="AE24" s="21">
        <v>39.950000000000003</v>
      </c>
      <c r="AF24" s="21">
        <v>39.949938000000003</v>
      </c>
      <c r="AG24" s="21">
        <v>0</v>
      </c>
      <c r="AH24" s="21">
        <v>39.949938000000003</v>
      </c>
      <c r="AI24" s="129"/>
      <c r="AJ24" s="129"/>
      <c r="AK24" s="129" t="s">
        <v>9259</v>
      </c>
      <c r="AL24" s="2601">
        <v>1</v>
      </c>
      <c r="AM24" s="1332">
        <v>0</v>
      </c>
    </row>
    <row r="25" spans="1:39" s="135" customFormat="1" ht="63">
      <c r="A25" s="467">
        <v>2891</v>
      </c>
      <c r="B25" s="2135" t="s">
        <v>7359</v>
      </c>
      <c r="C25" s="130" t="s">
        <v>7360</v>
      </c>
      <c r="D25" s="114" t="s">
        <v>147</v>
      </c>
      <c r="E25" s="114" t="s">
        <v>7348</v>
      </c>
      <c r="F25" s="393" t="s">
        <v>26</v>
      </c>
      <c r="G25" s="129">
        <v>178.79900000000001</v>
      </c>
      <c r="H25" s="129">
        <v>34.896999999999998</v>
      </c>
      <c r="I25" s="1575">
        <v>79.287999999999997</v>
      </c>
      <c r="J25" s="129">
        <v>0</v>
      </c>
      <c r="K25" s="129">
        <v>114.185</v>
      </c>
      <c r="L25" s="129">
        <v>64.614000000000004</v>
      </c>
      <c r="M25" s="129">
        <v>64.614000000000004</v>
      </c>
      <c r="N25" s="129">
        <v>0</v>
      </c>
      <c r="O25" s="129">
        <v>64.614000000000004</v>
      </c>
      <c r="P25" s="129"/>
      <c r="Q25" s="129"/>
      <c r="R25" s="129"/>
      <c r="S25" s="129"/>
      <c r="T25" s="129"/>
      <c r="U25" s="129"/>
      <c r="V25" s="129"/>
      <c r="W25" s="129"/>
      <c r="X25" s="129"/>
      <c r="Y25" s="129"/>
      <c r="Z25" s="466">
        <v>64.614000000000004</v>
      </c>
      <c r="AA25" s="466">
        <v>0</v>
      </c>
      <c r="AB25" s="21">
        <v>64.614000000000004</v>
      </c>
      <c r="AC25" s="21">
        <v>64.614000000000004</v>
      </c>
      <c r="AD25" s="21"/>
      <c r="AE25" s="21">
        <v>64.614000000000004</v>
      </c>
      <c r="AF25" s="21">
        <v>64.598423999999994</v>
      </c>
      <c r="AG25" s="21">
        <v>0</v>
      </c>
      <c r="AH25" s="21">
        <v>64.598423999999994</v>
      </c>
      <c r="AI25" s="129"/>
      <c r="AJ25" s="129"/>
      <c r="AK25" s="129" t="s">
        <v>10398</v>
      </c>
      <c r="AL25" s="2601">
        <v>0.5</v>
      </c>
      <c r="AM25" s="1332">
        <v>0</v>
      </c>
    </row>
    <row r="26" spans="1:39" s="135" customFormat="1" ht="38.25">
      <c r="A26" s="467">
        <v>2892</v>
      </c>
      <c r="B26" s="2135" t="s">
        <v>7361</v>
      </c>
      <c r="C26" s="130" t="s">
        <v>7362</v>
      </c>
      <c r="D26" s="114" t="s">
        <v>7363</v>
      </c>
      <c r="E26" s="114" t="s">
        <v>7348</v>
      </c>
      <c r="F26" s="393" t="s">
        <v>26</v>
      </c>
      <c r="G26" s="129">
        <v>200</v>
      </c>
      <c r="H26" s="129">
        <v>108.756</v>
      </c>
      <c r="I26" s="1575">
        <v>63.622</v>
      </c>
      <c r="J26" s="129">
        <v>0</v>
      </c>
      <c r="K26" s="129">
        <v>172.37799999999999</v>
      </c>
      <c r="L26" s="129">
        <v>27.622000000000014</v>
      </c>
      <c r="M26" s="129">
        <v>27.622</v>
      </c>
      <c r="N26" s="129">
        <v>0</v>
      </c>
      <c r="O26" s="129">
        <v>27.622</v>
      </c>
      <c r="P26" s="129"/>
      <c r="Q26" s="129"/>
      <c r="R26" s="129"/>
      <c r="S26" s="129"/>
      <c r="T26" s="129"/>
      <c r="U26" s="129"/>
      <c r="V26" s="129"/>
      <c r="W26" s="129"/>
      <c r="X26" s="129"/>
      <c r="Y26" s="129"/>
      <c r="Z26" s="466">
        <v>27.622</v>
      </c>
      <c r="AA26" s="466">
        <v>0</v>
      </c>
      <c r="AB26" s="21">
        <v>27.622</v>
      </c>
      <c r="AC26" s="21">
        <v>27.622</v>
      </c>
      <c r="AD26" s="21"/>
      <c r="AE26" s="21">
        <v>27.622</v>
      </c>
      <c r="AF26" s="21">
        <v>27.621479000000001</v>
      </c>
      <c r="AG26" s="21">
        <v>0</v>
      </c>
      <c r="AH26" s="21">
        <v>27.621479000000001</v>
      </c>
      <c r="AI26" s="129"/>
      <c r="AJ26" s="129"/>
      <c r="AK26" s="129" t="s">
        <v>9259</v>
      </c>
      <c r="AL26" s="2601">
        <v>1</v>
      </c>
      <c r="AM26" s="1332">
        <v>0</v>
      </c>
    </row>
    <row r="27" spans="1:39" s="135" customFormat="1" ht="47.25">
      <c r="A27" s="467">
        <v>2893</v>
      </c>
      <c r="B27" s="2135" t="s">
        <v>7364</v>
      </c>
      <c r="C27" s="130" t="s">
        <v>7365</v>
      </c>
      <c r="D27" s="114" t="s">
        <v>7366</v>
      </c>
      <c r="E27" s="114" t="s">
        <v>7348</v>
      </c>
      <c r="F27" s="393" t="s">
        <v>26</v>
      </c>
      <c r="G27" s="129">
        <v>157.96899999999999</v>
      </c>
      <c r="H27" s="129">
        <v>67.05</v>
      </c>
      <c r="I27" s="1575">
        <v>45.458750000000009</v>
      </c>
      <c r="J27" s="129">
        <v>0</v>
      </c>
      <c r="K27" s="129">
        <v>112.50875000000001</v>
      </c>
      <c r="L27" s="129">
        <v>45.460249999999988</v>
      </c>
      <c r="M27" s="129">
        <v>45.46</v>
      </c>
      <c r="N27" s="129">
        <v>0</v>
      </c>
      <c r="O27" s="129">
        <v>45.46</v>
      </c>
      <c r="P27" s="129"/>
      <c r="Q27" s="129"/>
      <c r="R27" s="129"/>
      <c r="S27" s="129"/>
      <c r="T27" s="129"/>
      <c r="U27" s="129"/>
      <c r="V27" s="129"/>
      <c r="W27" s="129"/>
      <c r="X27" s="129"/>
      <c r="Y27" s="129"/>
      <c r="Z27" s="466">
        <v>45.46</v>
      </c>
      <c r="AA27" s="466">
        <v>0</v>
      </c>
      <c r="AB27" s="21">
        <v>45.46</v>
      </c>
      <c r="AC27" s="21">
        <v>45.46</v>
      </c>
      <c r="AD27" s="21"/>
      <c r="AE27" s="21">
        <v>45.46</v>
      </c>
      <c r="AF27" s="21">
        <v>45.459958</v>
      </c>
      <c r="AG27" s="21">
        <v>0</v>
      </c>
      <c r="AH27" s="21">
        <v>45.459958</v>
      </c>
      <c r="AI27" s="129"/>
      <c r="AJ27" s="129"/>
      <c r="AK27" s="129" t="s">
        <v>9259</v>
      </c>
      <c r="AL27" s="2601">
        <v>1</v>
      </c>
      <c r="AM27" s="1332">
        <v>0</v>
      </c>
    </row>
    <row r="28" spans="1:39" s="135" customFormat="1" ht="63">
      <c r="A28" s="467">
        <v>2894</v>
      </c>
      <c r="B28" s="2135" t="s">
        <v>7367</v>
      </c>
      <c r="C28" s="130" t="s">
        <v>7368</v>
      </c>
      <c r="D28" s="114" t="s">
        <v>342</v>
      </c>
      <c r="E28" s="114" t="s">
        <v>7348</v>
      </c>
      <c r="F28" s="393" t="s">
        <v>26</v>
      </c>
      <c r="G28" s="129">
        <v>145.86199999999999</v>
      </c>
      <c r="H28" s="129">
        <v>54.896999999999998</v>
      </c>
      <c r="I28" s="1575">
        <v>45.47</v>
      </c>
      <c r="J28" s="129">
        <v>0</v>
      </c>
      <c r="K28" s="129">
        <v>100.36699999999999</v>
      </c>
      <c r="L28" s="129">
        <v>45.495000000000005</v>
      </c>
      <c r="M28" s="129">
        <v>45.494999999999997</v>
      </c>
      <c r="N28" s="129">
        <v>0</v>
      </c>
      <c r="O28" s="129">
        <v>45.494999999999997</v>
      </c>
      <c r="P28" s="129"/>
      <c r="Q28" s="129"/>
      <c r="R28" s="129"/>
      <c r="S28" s="129"/>
      <c r="T28" s="129"/>
      <c r="U28" s="129"/>
      <c r="V28" s="129"/>
      <c r="W28" s="129"/>
      <c r="X28" s="129"/>
      <c r="Y28" s="129"/>
      <c r="Z28" s="466">
        <v>45.494999999999997</v>
      </c>
      <c r="AA28" s="466">
        <v>0</v>
      </c>
      <c r="AB28" s="21">
        <v>45.494999999999997</v>
      </c>
      <c r="AC28" s="21">
        <v>45.494999999999997</v>
      </c>
      <c r="AD28" s="21"/>
      <c r="AE28" s="21">
        <v>45.494999999999997</v>
      </c>
      <c r="AF28" s="21">
        <v>45.491678999999998</v>
      </c>
      <c r="AG28" s="21">
        <v>0</v>
      </c>
      <c r="AH28" s="21">
        <v>45.491678999999998</v>
      </c>
      <c r="AI28" s="129"/>
      <c r="AJ28" s="129"/>
      <c r="AK28" s="129" t="s">
        <v>9259</v>
      </c>
      <c r="AL28" s="2601">
        <v>1</v>
      </c>
      <c r="AM28" s="1332">
        <v>0</v>
      </c>
    </row>
    <row r="29" spans="1:39" s="135" customFormat="1" ht="63">
      <c r="A29" s="467">
        <v>2895</v>
      </c>
      <c r="B29" s="2135" t="s">
        <v>7369</v>
      </c>
      <c r="C29" s="130" t="s">
        <v>7370</v>
      </c>
      <c r="D29" s="114" t="s">
        <v>39</v>
      </c>
      <c r="E29" s="114" t="s">
        <v>7348</v>
      </c>
      <c r="F29" s="393" t="s">
        <v>26</v>
      </c>
      <c r="G29" s="129">
        <v>189.65199999999999</v>
      </c>
      <c r="H29" s="129">
        <v>111.99</v>
      </c>
      <c r="I29" s="1575">
        <v>38.8215</v>
      </c>
      <c r="J29" s="129">
        <v>0</v>
      </c>
      <c r="K29" s="129">
        <v>150.8115</v>
      </c>
      <c r="L29" s="129">
        <v>38.840499999999992</v>
      </c>
      <c r="M29" s="129">
        <v>38.841000000000001</v>
      </c>
      <c r="N29" s="129">
        <v>0</v>
      </c>
      <c r="O29" s="129">
        <v>38.841000000000001</v>
      </c>
      <c r="P29" s="129"/>
      <c r="Q29" s="129"/>
      <c r="R29" s="129"/>
      <c r="S29" s="129"/>
      <c r="T29" s="129"/>
      <c r="U29" s="129"/>
      <c r="V29" s="129"/>
      <c r="W29" s="129"/>
      <c r="X29" s="129"/>
      <c r="Y29" s="129"/>
      <c r="Z29" s="466">
        <v>38.841000000000001</v>
      </c>
      <c r="AA29" s="466">
        <v>0</v>
      </c>
      <c r="AB29" s="21">
        <v>38.841000000000001</v>
      </c>
      <c r="AC29" s="21">
        <v>38.841000000000001</v>
      </c>
      <c r="AD29" s="21"/>
      <c r="AE29" s="21">
        <v>38.841000000000001</v>
      </c>
      <c r="AF29" s="21">
        <v>38.840015000000001</v>
      </c>
      <c r="AG29" s="21">
        <v>0</v>
      </c>
      <c r="AH29" s="21">
        <v>38.840015000000001</v>
      </c>
      <c r="AI29" s="129"/>
      <c r="AJ29" s="129"/>
      <c r="AK29" s="129" t="s">
        <v>9259</v>
      </c>
      <c r="AL29" s="2601">
        <v>1</v>
      </c>
      <c r="AM29" s="1332">
        <v>0</v>
      </c>
    </row>
    <row r="30" spans="1:39" s="135" customFormat="1" ht="47.25">
      <c r="A30" s="467">
        <v>2896</v>
      </c>
      <c r="B30" s="2135" t="s">
        <v>7371</v>
      </c>
      <c r="C30" s="130" t="s">
        <v>7372</v>
      </c>
      <c r="D30" s="114" t="s">
        <v>297</v>
      </c>
      <c r="E30" s="114" t="s">
        <v>7348</v>
      </c>
      <c r="F30" s="393" t="s">
        <v>26</v>
      </c>
      <c r="G30" s="129">
        <v>133.36199999999999</v>
      </c>
      <c r="H30" s="129">
        <v>64.494</v>
      </c>
      <c r="I30" s="1575">
        <v>34.433250000000001</v>
      </c>
      <c r="J30" s="129">
        <v>0</v>
      </c>
      <c r="K30" s="129">
        <v>98.927250000000001</v>
      </c>
      <c r="L30" s="129">
        <v>34.434749999999994</v>
      </c>
      <c r="M30" s="129">
        <v>34.435000000000002</v>
      </c>
      <c r="N30" s="129">
        <v>0</v>
      </c>
      <c r="O30" s="129">
        <v>34.435000000000002</v>
      </c>
      <c r="P30" s="129"/>
      <c r="Q30" s="129"/>
      <c r="R30" s="129"/>
      <c r="S30" s="129"/>
      <c r="T30" s="129"/>
      <c r="U30" s="129"/>
      <c r="V30" s="129"/>
      <c r="W30" s="129"/>
      <c r="X30" s="129"/>
      <c r="Y30" s="129"/>
      <c r="Z30" s="466">
        <v>34.435000000000002</v>
      </c>
      <c r="AA30" s="466">
        <v>0</v>
      </c>
      <c r="AB30" s="21">
        <v>34.435000000000002</v>
      </c>
      <c r="AC30" s="21">
        <v>34.435000000000002</v>
      </c>
      <c r="AD30" s="21"/>
      <c r="AE30" s="21">
        <v>34.435000000000002</v>
      </c>
      <c r="AF30" s="21">
        <v>34.434671000000002</v>
      </c>
      <c r="AG30" s="21">
        <v>0</v>
      </c>
      <c r="AH30" s="21">
        <v>34.434671000000002</v>
      </c>
      <c r="AI30" s="129"/>
      <c r="AJ30" s="129"/>
      <c r="AK30" s="129" t="s">
        <v>9259</v>
      </c>
      <c r="AL30" s="2601">
        <v>1</v>
      </c>
      <c r="AM30" s="1332">
        <v>0</v>
      </c>
    </row>
    <row r="31" spans="1:39" s="135" customFormat="1" ht="78.75">
      <c r="A31" s="467">
        <v>2897</v>
      </c>
      <c r="B31" s="2136" t="s">
        <v>7373</v>
      </c>
      <c r="C31" s="130" t="s">
        <v>7374</v>
      </c>
      <c r="D31" s="114" t="s">
        <v>7375</v>
      </c>
      <c r="E31" s="114" t="s">
        <v>7376</v>
      </c>
      <c r="F31" s="393" t="s">
        <v>26</v>
      </c>
      <c r="G31" s="129">
        <v>104</v>
      </c>
      <c r="H31" s="129">
        <v>12.997999999999999</v>
      </c>
      <c r="I31" s="1575">
        <v>45.5</v>
      </c>
      <c r="J31" s="129">
        <v>0</v>
      </c>
      <c r="K31" s="129">
        <v>58.497999999999998</v>
      </c>
      <c r="L31" s="129">
        <v>45.502000000000002</v>
      </c>
      <c r="M31" s="129">
        <v>45.502000000000002</v>
      </c>
      <c r="N31" s="129">
        <v>0</v>
      </c>
      <c r="O31" s="129">
        <v>45.502000000000002</v>
      </c>
      <c r="P31" s="129"/>
      <c r="Q31" s="129"/>
      <c r="R31" s="129"/>
      <c r="S31" s="129"/>
      <c r="T31" s="129"/>
      <c r="U31" s="129"/>
      <c r="V31" s="129"/>
      <c r="W31" s="129"/>
      <c r="X31" s="129"/>
      <c r="Y31" s="129"/>
      <c r="Z31" s="466">
        <v>45.502000000000002</v>
      </c>
      <c r="AA31" s="466">
        <v>0</v>
      </c>
      <c r="AB31" s="21">
        <v>45.502000000000002</v>
      </c>
      <c r="AC31" s="21">
        <v>45.502000000000002</v>
      </c>
      <c r="AD31" s="21"/>
      <c r="AE31" s="21">
        <v>45.502000000000002</v>
      </c>
      <c r="AF31" s="21">
        <v>45.496833000000002</v>
      </c>
      <c r="AG31" s="21">
        <v>0</v>
      </c>
      <c r="AH31" s="21">
        <v>45.496833000000002</v>
      </c>
      <c r="AI31" s="129"/>
      <c r="AJ31" s="129" t="s">
        <v>12978</v>
      </c>
      <c r="AK31" s="129" t="s">
        <v>9259</v>
      </c>
      <c r="AL31" s="2601">
        <v>1</v>
      </c>
      <c r="AM31" s="1332">
        <v>0</v>
      </c>
    </row>
    <row r="32" spans="1:39" s="135" customFormat="1" ht="47.25">
      <c r="A32" s="467">
        <v>2898</v>
      </c>
      <c r="B32" s="2136" t="s">
        <v>7377</v>
      </c>
      <c r="C32" s="130" t="s">
        <v>7378</v>
      </c>
      <c r="D32" s="114" t="s">
        <v>7375</v>
      </c>
      <c r="E32" s="114" t="s">
        <v>7379</v>
      </c>
      <c r="F32" s="393" t="s">
        <v>26</v>
      </c>
      <c r="G32" s="128">
        <v>95</v>
      </c>
      <c r="H32" s="128">
        <v>10.228</v>
      </c>
      <c r="I32" s="1312">
        <v>41.762999999999998</v>
      </c>
      <c r="J32" s="128">
        <v>0</v>
      </c>
      <c r="K32" s="128">
        <v>51.991</v>
      </c>
      <c r="L32" s="128">
        <v>43.009</v>
      </c>
      <c r="M32" s="129">
        <v>43.009</v>
      </c>
      <c r="N32" s="128">
        <v>0</v>
      </c>
      <c r="O32" s="128">
        <v>43.009</v>
      </c>
      <c r="P32" s="128"/>
      <c r="Q32" s="128"/>
      <c r="R32" s="128"/>
      <c r="S32" s="128"/>
      <c r="T32" s="128"/>
      <c r="U32" s="128"/>
      <c r="V32" s="128"/>
      <c r="W32" s="128"/>
      <c r="X32" s="128"/>
      <c r="Y32" s="128"/>
      <c r="Z32" s="466">
        <v>43.009</v>
      </c>
      <c r="AA32" s="466">
        <v>0</v>
      </c>
      <c r="AB32" s="21">
        <v>43.009</v>
      </c>
      <c r="AC32" s="21">
        <v>43.009</v>
      </c>
      <c r="AD32" s="21"/>
      <c r="AE32" s="21">
        <v>43.009</v>
      </c>
      <c r="AF32" s="21">
        <v>42.986210999999997</v>
      </c>
      <c r="AG32" s="21">
        <v>0</v>
      </c>
      <c r="AH32" s="21">
        <v>42.986210999999997</v>
      </c>
      <c r="AI32" s="128"/>
      <c r="AJ32" s="128"/>
      <c r="AK32" s="129" t="s">
        <v>9259</v>
      </c>
      <c r="AL32" s="2601">
        <v>1</v>
      </c>
      <c r="AM32" s="286">
        <v>0</v>
      </c>
    </row>
    <row r="33" spans="1:44" s="135" customFormat="1" ht="47.25">
      <c r="A33" s="467">
        <v>2899</v>
      </c>
      <c r="B33" s="2136" t="s">
        <v>7380</v>
      </c>
      <c r="C33" s="130" t="s">
        <v>7381</v>
      </c>
      <c r="D33" s="114" t="s">
        <v>7375</v>
      </c>
      <c r="E33" s="114" t="s">
        <v>7376</v>
      </c>
      <c r="F33" s="393" t="s">
        <v>26</v>
      </c>
      <c r="G33" s="129">
        <v>78</v>
      </c>
      <c r="H33" s="129">
        <v>9.7490000000000006</v>
      </c>
      <c r="I33" s="1575">
        <v>48.125</v>
      </c>
      <c r="J33" s="129">
        <v>0</v>
      </c>
      <c r="K33" s="129">
        <v>57.874000000000002</v>
      </c>
      <c r="L33" s="129">
        <v>20.125999999999998</v>
      </c>
      <c r="M33" s="129">
        <v>20.126000000000001</v>
      </c>
      <c r="N33" s="129">
        <v>0</v>
      </c>
      <c r="O33" s="129">
        <v>20.126000000000001</v>
      </c>
      <c r="P33" s="129"/>
      <c r="Q33" s="129"/>
      <c r="R33" s="129"/>
      <c r="S33" s="129"/>
      <c r="T33" s="129"/>
      <c r="U33" s="129"/>
      <c r="V33" s="129"/>
      <c r="W33" s="129"/>
      <c r="X33" s="129"/>
      <c r="Y33" s="129"/>
      <c r="Z33" s="466">
        <v>20.126000000000001</v>
      </c>
      <c r="AA33" s="466">
        <v>0</v>
      </c>
      <c r="AB33" s="21">
        <v>20.126000000000001</v>
      </c>
      <c r="AC33" s="21">
        <v>20.126000000000001</v>
      </c>
      <c r="AD33" s="21"/>
      <c r="AE33" s="21">
        <v>20.126000000000001</v>
      </c>
      <c r="AF33" s="21">
        <v>20.120867000000001</v>
      </c>
      <c r="AG33" s="21">
        <v>0</v>
      </c>
      <c r="AH33" s="21">
        <v>20.120867000000001</v>
      </c>
      <c r="AI33" s="129"/>
      <c r="AJ33" s="129"/>
      <c r="AK33" s="129" t="s">
        <v>9259</v>
      </c>
      <c r="AL33" s="2601">
        <v>1</v>
      </c>
      <c r="AM33" s="1332">
        <v>0</v>
      </c>
    </row>
    <row r="34" spans="1:44" s="135" customFormat="1" ht="47.25">
      <c r="A34" s="467">
        <v>2900</v>
      </c>
      <c r="B34" s="2136" t="s">
        <v>7382</v>
      </c>
      <c r="C34" s="130" t="s">
        <v>7383</v>
      </c>
      <c r="D34" s="114" t="s">
        <v>480</v>
      </c>
      <c r="E34" s="114" t="s">
        <v>7384</v>
      </c>
      <c r="F34" s="393" t="s">
        <v>26</v>
      </c>
      <c r="G34" s="129">
        <v>52</v>
      </c>
      <c r="H34" s="129">
        <v>1.536</v>
      </c>
      <c r="I34" s="1575">
        <v>25.231999999999999</v>
      </c>
      <c r="J34" s="129">
        <v>0</v>
      </c>
      <c r="K34" s="129">
        <v>26.768000000000001</v>
      </c>
      <c r="L34" s="129">
        <v>25.231999999999999</v>
      </c>
      <c r="M34" s="2137">
        <v>25.231999999999999</v>
      </c>
      <c r="N34" s="129">
        <v>0</v>
      </c>
      <c r="O34" s="129">
        <v>25.231999999999999</v>
      </c>
      <c r="P34" s="129"/>
      <c r="Q34" s="129"/>
      <c r="R34" s="129"/>
      <c r="S34" s="129"/>
      <c r="T34" s="129"/>
      <c r="U34" s="129"/>
      <c r="V34" s="129"/>
      <c r="W34" s="129"/>
      <c r="X34" s="129"/>
      <c r="Y34" s="129"/>
      <c r="Z34" s="466">
        <v>25.231999999999999</v>
      </c>
      <c r="AA34" s="466">
        <v>0</v>
      </c>
      <c r="AB34" s="21">
        <v>25.231999999999999</v>
      </c>
      <c r="AC34" s="21">
        <v>25.231999999999999</v>
      </c>
      <c r="AD34" s="21"/>
      <c r="AE34" s="21">
        <v>25.231999999999999</v>
      </c>
      <c r="AF34" s="21">
        <v>25.229296000000001</v>
      </c>
      <c r="AG34" s="21">
        <v>0</v>
      </c>
      <c r="AH34" s="21">
        <v>25.229296000000001</v>
      </c>
      <c r="AI34" s="129"/>
      <c r="AJ34" s="129"/>
      <c r="AK34" s="129" t="s">
        <v>9259</v>
      </c>
      <c r="AL34" s="2601">
        <v>1</v>
      </c>
      <c r="AM34" s="1332">
        <v>0</v>
      </c>
    </row>
    <row r="35" spans="1:44" ht="63">
      <c r="A35" s="467">
        <v>2901</v>
      </c>
      <c r="B35" s="2136" t="s">
        <v>7385</v>
      </c>
      <c r="C35" s="130" t="s">
        <v>7386</v>
      </c>
      <c r="D35" s="114" t="s">
        <v>7387</v>
      </c>
      <c r="E35" s="114" t="s">
        <v>7388</v>
      </c>
      <c r="F35" s="393" t="s">
        <v>26</v>
      </c>
      <c r="G35" s="129">
        <v>205.53899999999999</v>
      </c>
      <c r="H35" s="129">
        <v>25.684000000000001</v>
      </c>
      <c r="I35" s="1575">
        <v>17.984250000000003</v>
      </c>
      <c r="J35" s="129">
        <v>0</v>
      </c>
      <c r="K35" s="129">
        <v>43.66825</v>
      </c>
      <c r="L35" s="129">
        <v>161.87074999999999</v>
      </c>
      <c r="M35" s="2137">
        <v>80</v>
      </c>
      <c r="N35" s="129">
        <v>0</v>
      </c>
      <c r="O35" s="129">
        <v>80</v>
      </c>
      <c r="Z35" s="466">
        <v>80</v>
      </c>
      <c r="AA35" s="466">
        <v>0</v>
      </c>
      <c r="AB35" s="21">
        <v>80</v>
      </c>
      <c r="AC35" s="21">
        <v>60</v>
      </c>
      <c r="AD35" s="21"/>
      <c r="AE35" s="21">
        <v>60</v>
      </c>
      <c r="AF35" s="21">
        <v>59.996513999999998</v>
      </c>
      <c r="AG35" s="21">
        <v>0</v>
      </c>
      <c r="AH35" s="21">
        <v>59.996513999999998</v>
      </c>
      <c r="AK35" s="129" t="s">
        <v>10459</v>
      </c>
      <c r="AL35" s="2601">
        <v>0.25</v>
      </c>
      <c r="AM35" s="1332">
        <v>0</v>
      </c>
    </row>
    <row r="36" spans="1:44" ht="63">
      <c r="A36" s="467">
        <v>2902</v>
      </c>
      <c r="B36" s="2136" t="s">
        <v>7389</v>
      </c>
      <c r="C36" s="130" t="s">
        <v>7390</v>
      </c>
      <c r="D36" s="114" t="s">
        <v>7261</v>
      </c>
      <c r="E36" s="114" t="s">
        <v>7376</v>
      </c>
      <c r="F36" s="393" t="s">
        <v>26</v>
      </c>
      <c r="G36" s="129">
        <v>91</v>
      </c>
      <c r="H36" s="129">
        <v>11.375</v>
      </c>
      <c r="I36" s="1575">
        <v>39.512</v>
      </c>
      <c r="J36" s="129">
        <v>0</v>
      </c>
      <c r="K36" s="129">
        <v>50.887</v>
      </c>
      <c r="L36" s="129">
        <v>40.113</v>
      </c>
      <c r="M36" s="2137">
        <v>40.113</v>
      </c>
      <c r="N36" s="129">
        <v>0</v>
      </c>
      <c r="O36" s="129">
        <v>40.113</v>
      </c>
      <c r="Z36" s="466">
        <v>40.113</v>
      </c>
      <c r="AA36" s="466">
        <v>0</v>
      </c>
      <c r="AB36" s="21">
        <v>40.113</v>
      </c>
      <c r="AC36" s="21">
        <v>40.113</v>
      </c>
      <c r="AD36" s="21"/>
      <c r="AE36" s="21">
        <v>40.113</v>
      </c>
      <c r="AF36" s="21">
        <v>40.099088999999999</v>
      </c>
      <c r="AG36" s="21">
        <v>0</v>
      </c>
      <c r="AH36" s="21">
        <v>40.099088999999999</v>
      </c>
      <c r="AK36" s="129" t="s">
        <v>9259</v>
      </c>
      <c r="AL36" s="2601">
        <v>1</v>
      </c>
      <c r="AM36" s="1332">
        <v>0</v>
      </c>
    </row>
    <row r="37" spans="1:44" ht="94.5">
      <c r="A37" s="467">
        <v>2903</v>
      </c>
      <c r="B37" s="2136" t="s">
        <v>7391</v>
      </c>
      <c r="C37" s="130" t="s">
        <v>7392</v>
      </c>
      <c r="D37" s="114" t="s">
        <v>7261</v>
      </c>
      <c r="E37" s="114" t="s">
        <v>7388</v>
      </c>
      <c r="F37" s="393" t="s">
        <v>26</v>
      </c>
      <c r="G37" s="129">
        <v>259.99799999999999</v>
      </c>
      <c r="H37" s="129">
        <v>48.749000000000002</v>
      </c>
      <c r="I37" s="1575">
        <v>42.249500000000005</v>
      </c>
      <c r="J37" s="129">
        <v>0</v>
      </c>
      <c r="K37" s="129">
        <v>90.998500000000007</v>
      </c>
      <c r="L37" s="129">
        <v>168.99949999999998</v>
      </c>
      <c r="M37" s="2137">
        <v>85</v>
      </c>
      <c r="N37" s="129">
        <v>0</v>
      </c>
      <c r="O37" s="129">
        <v>85</v>
      </c>
      <c r="Z37" s="466">
        <v>85</v>
      </c>
      <c r="AA37" s="466">
        <v>0</v>
      </c>
      <c r="AB37" s="21">
        <v>85</v>
      </c>
      <c r="AC37" s="21">
        <v>85</v>
      </c>
      <c r="AD37" s="21"/>
      <c r="AE37" s="21">
        <v>85</v>
      </c>
      <c r="AF37" s="21">
        <v>84.998013</v>
      </c>
      <c r="AG37" s="21">
        <v>0</v>
      </c>
      <c r="AH37" s="21">
        <v>84.998013</v>
      </c>
      <c r="AK37" s="129" t="s">
        <v>12209</v>
      </c>
      <c r="AL37" s="2601">
        <v>0.25</v>
      </c>
      <c r="AM37" s="1332">
        <v>0</v>
      </c>
    </row>
    <row r="38" spans="1:44" ht="220.5">
      <c r="A38" s="467">
        <v>2904</v>
      </c>
      <c r="B38" s="2136" t="s">
        <v>7393</v>
      </c>
      <c r="C38" s="130" t="s">
        <v>7394</v>
      </c>
      <c r="D38" s="114" t="s">
        <v>287</v>
      </c>
      <c r="E38" s="114" t="s">
        <v>7376</v>
      </c>
      <c r="F38" s="393" t="s">
        <v>26</v>
      </c>
      <c r="G38" s="129">
        <v>43.970999999999997</v>
      </c>
      <c r="H38" s="129">
        <v>5.4960000000000004</v>
      </c>
      <c r="I38" s="1575">
        <v>32.743000000000002</v>
      </c>
      <c r="J38" s="129">
        <v>0</v>
      </c>
      <c r="K38" s="129">
        <v>38.239000000000004</v>
      </c>
      <c r="L38" s="129">
        <v>5.7319999999999922</v>
      </c>
      <c r="M38" s="2137">
        <v>5.7320000000000002</v>
      </c>
      <c r="N38" s="129">
        <v>0</v>
      </c>
      <c r="O38" s="129">
        <v>5.7320000000000002</v>
      </c>
      <c r="X38" s="129">
        <v>3</v>
      </c>
      <c r="Z38" s="466">
        <v>2.7320000000000002</v>
      </c>
      <c r="AA38" s="466">
        <v>0</v>
      </c>
      <c r="AB38" s="21">
        <v>2.7320000000000002</v>
      </c>
      <c r="AC38" s="21">
        <v>2.7320000000000002</v>
      </c>
      <c r="AD38" s="21"/>
      <c r="AE38" s="21">
        <v>2.7320000000000002</v>
      </c>
      <c r="AF38" s="21">
        <v>0</v>
      </c>
      <c r="AG38" s="21">
        <v>0</v>
      </c>
      <c r="AH38" s="21">
        <v>0</v>
      </c>
      <c r="AJ38" s="129" t="s">
        <v>12348</v>
      </c>
      <c r="AK38" s="129" t="s">
        <v>9259</v>
      </c>
      <c r="AL38" s="2601">
        <v>1</v>
      </c>
      <c r="AM38" s="1332">
        <v>0</v>
      </c>
    </row>
    <row r="39" spans="1:44" s="135" customFormat="1" ht="94.5">
      <c r="A39" s="467">
        <v>2905</v>
      </c>
      <c r="B39" s="2136" t="s">
        <v>7395</v>
      </c>
      <c r="C39" s="130" t="s">
        <v>7396</v>
      </c>
      <c r="D39" s="114" t="s">
        <v>1894</v>
      </c>
      <c r="E39" s="114" t="s">
        <v>7388</v>
      </c>
      <c r="F39" s="393" t="s">
        <v>26</v>
      </c>
      <c r="G39" s="129">
        <v>234.75399999999999</v>
      </c>
      <c r="H39" s="129">
        <v>29.341999999999999</v>
      </c>
      <c r="I39" s="1575">
        <v>41.081499999999998</v>
      </c>
      <c r="J39" s="129">
        <v>0</v>
      </c>
      <c r="K39" s="129">
        <v>70.42349999999999</v>
      </c>
      <c r="L39" s="129">
        <v>164.3305</v>
      </c>
      <c r="M39" s="2137">
        <v>100</v>
      </c>
      <c r="N39" s="129">
        <v>0</v>
      </c>
      <c r="O39" s="129">
        <v>100</v>
      </c>
      <c r="P39" s="129"/>
      <c r="Q39" s="129"/>
      <c r="R39" s="129"/>
      <c r="S39" s="129"/>
      <c r="T39" s="129"/>
      <c r="U39" s="129"/>
      <c r="V39" s="129"/>
      <c r="W39" s="129"/>
      <c r="X39" s="129"/>
      <c r="Y39" s="129"/>
      <c r="Z39" s="466">
        <v>100</v>
      </c>
      <c r="AA39" s="466">
        <v>0</v>
      </c>
      <c r="AB39" s="21">
        <v>100</v>
      </c>
      <c r="AC39" s="21">
        <v>100</v>
      </c>
      <c r="AD39" s="21"/>
      <c r="AE39" s="21">
        <v>100</v>
      </c>
      <c r="AF39" s="21">
        <v>99.999726999999993</v>
      </c>
      <c r="AG39" s="21">
        <v>0</v>
      </c>
      <c r="AH39" s="21">
        <v>99.999726999999993</v>
      </c>
      <c r="AI39" s="129"/>
      <c r="AJ39" s="129"/>
      <c r="AK39" s="129" t="s">
        <v>12262</v>
      </c>
      <c r="AL39" s="2601">
        <v>0.25</v>
      </c>
      <c r="AM39" s="1332">
        <v>0</v>
      </c>
    </row>
    <row r="40" spans="1:44" s="135" customFormat="1" ht="38.25">
      <c r="A40" s="467">
        <v>2906</v>
      </c>
      <c r="B40" s="2136" t="s">
        <v>7397</v>
      </c>
      <c r="C40" s="130" t="s">
        <v>7398</v>
      </c>
      <c r="D40" s="114" t="s">
        <v>2750</v>
      </c>
      <c r="E40" s="114" t="s">
        <v>7376</v>
      </c>
      <c r="F40" s="393" t="s">
        <v>26</v>
      </c>
      <c r="G40" s="129">
        <v>65</v>
      </c>
      <c r="H40" s="129">
        <v>0.77200000000000002</v>
      </c>
      <c r="I40" s="1575">
        <v>30.082750000000001</v>
      </c>
      <c r="J40" s="129">
        <v>0</v>
      </c>
      <c r="K40" s="129">
        <v>30.854749999999999</v>
      </c>
      <c r="L40" s="129">
        <v>34.145250000000004</v>
      </c>
      <c r="M40" s="129">
        <v>34.145000000000003</v>
      </c>
      <c r="N40" s="129">
        <v>0</v>
      </c>
      <c r="O40" s="129">
        <v>34.145000000000003</v>
      </c>
      <c r="P40" s="129"/>
      <c r="Q40" s="129"/>
      <c r="R40" s="129"/>
      <c r="S40" s="129"/>
      <c r="T40" s="129"/>
      <c r="U40" s="129"/>
      <c r="V40" s="129"/>
      <c r="W40" s="129"/>
      <c r="X40" s="129"/>
      <c r="Y40" s="129"/>
      <c r="Z40" s="466">
        <v>34.145000000000003</v>
      </c>
      <c r="AA40" s="466">
        <v>0</v>
      </c>
      <c r="AB40" s="21">
        <v>34.145000000000003</v>
      </c>
      <c r="AC40" s="21">
        <v>34.145000000000003</v>
      </c>
      <c r="AD40" s="21"/>
      <c r="AE40" s="21">
        <v>34.145000000000003</v>
      </c>
      <c r="AF40" s="21">
        <v>34.142778</v>
      </c>
      <c r="AG40" s="21">
        <v>0</v>
      </c>
      <c r="AH40" s="21">
        <v>34.142778</v>
      </c>
      <c r="AI40" s="129"/>
      <c r="AJ40" s="129"/>
      <c r="AK40" s="129" t="s">
        <v>9259</v>
      </c>
      <c r="AL40" s="2601">
        <v>1</v>
      </c>
      <c r="AM40" s="1332">
        <v>0</v>
      </c>
    </row>
    <row r="41" spans="1:44" s="135" customFormat="1" ht="94.5">
      <c r="A41" s="467">
        <v>2907</v>
      </c>
      <c r="B41" s="2136" t="s">
        <v>7399</v>
      </c>
      <c r="C41" s="130" t="s">
        <v>7400</v>
      </c>
      <c r="D41" s="114" t="s">
        <v>124</v>
      </c>
      <c r="E41" s="114" t="s">
        <v>7384</v>
      </c>
      <c r="F41" s="393" t="s">
        <v>26</v>
      </c>
      <c r="G41" s="129">
        <v>185.63499999999999</v>
      </c>
      <c r="H41" s="129">
        <v>13.211</v>
      </c>
      <c r="I41" s="1575">
        <v>34.479999999999997</v>
      </c>
      <c r="J41" s="129">
        <v>0</v>
      </c>
      <c r="K41" s="129">
        <v>47.690999999999995</v>
      </c>
      <c r="L41" s="129">
        <v>137.94399999999999</v>
      </c>
      <c r="M41" s="129">
        <v>79.456999999999994</v>
      </c>
      <c r="N41" s="129">
        <v>0</v>
      </c>
      <c r="O41" s="129">
        <v>79.456999999999994</v>
      </c>
      <c r="P41" s="129"/>
      <c r="Q41" s="129"/>
      <c r="R41" s="129"/>
      <c r="S41" s="129"/>
      <c r="T41" s="129"/>
      <c r="U41" s="129"/>
      <c r="V41" s="129"/>
      <c r="W41" s="129"/>
      <c r="X41" s="129"/>
      <c r="Y41" s="129"/>
      <c r="Z41" s="466">
        <v>79.456999999999994</v>
      </c>
      <c r="AA41" s="466">
        <v>0</v>
      </c>
      <c r="AB41" s="21">
        <v>79.456999999999994</v>
      </c>
      <c r="AC41" s="21">
        <v>79.457250000000002</v>
      </c>
      <c r="AD41" s="21"/>
      <c r="AE41" s="21">
        <v>79.457250000000002</v>
      </c>
      <c r="AF41" s="21">
        <v>79.456688999999997</v>
      </c>
      <c r="AG41" s="21">
        <v>0</v>
      </c>
      <c r="AH41" s="21">
        <v>79.456688999999997</v>
      </c>
      <c r="AI41" s="129"/>
      <c r="AJ41" s="129"/>
      <c r="AK41" s="129" t="s">
        <v>12209</v>
      </c>
      <c r="AL41" s="2601">
        <v>0.25</v>
      </c>
      <c r="AM41" s="1332">
        <v>0</v>
      </c>
    </row>
    <row r="42" spans="1:44" s="135" customFormat="1" ht="94.5">
      <c r="A42" s="467">
        <v>2908</v>
      </c>
      <c r="B42" s="2136" t="s">
        <v>7401</v>
      </c>
      <c r="C42" s="130" t="s">
        <v>7402</v>
      </c>
      <c r="D42" s="114" t="s">
        <v>435</v>
      </c>
      <c r="E42" s="114" t="s">
        <v>7376</v>
      </c>
      <c r="F42" s="393" t="s">
        <v>26</v>
      </c>
      <c r="G42" s="129">
        <v>104</v>
      </c>
      <c r="H42" s="129">
        <v>1.702</v>
      </c>
      <c r="I42" s="1575">
        <v>20.46</v>
      </c>
      <c r="J42" s="129">
        <v>0</v>
      </c>
      <c r="K42" s="129">
        <v>22.161999999999999</v>
      </c>
      <c r="L42" s="129">
        <v>81.837999999999994</v>
      </c>
      <c r="M42" s="129">
        <v>40</v>
      </c>
      <c r="N42" s="129">
        <v>0</v>
      </c>
      <c r="O42" s="129">
        <v>40</v>
      </c>
      <c r="P42" s="129"/>
      <c r="Q42" s="129"/>
      <c r="R42" s="129"/>
      <c r="S42" s="129"/>
      <c r="T42" s="129"/>
      <c r="U42" s="129"/>
      <c r="V42" s="129"/>
      <c r="W42" s="129"/>
      <c r="X42" s="129"/>
      <c r="Y42" s="129"/>
      <c r="Z42" s="466">
        <v>40</v>
      </c>
      <c r="AA42" s="466">
        <v>0</v>
      </c>
      <c r="AB42" s="21">
        <v>40</v>
      </c>
      <c r="AC42" s="21">
        <v>40</v>
      </c>
      <c r="AD42" s="21"/>
      <c r="AE42" s="21">
        <v>40</v>
      </c>
      <c r="AF42" s="21">
        <v>39.998857999999998</v>
      </c>
      <c r="AG42" s="21">
        <v>0</v>
      </c>
      <c r="AH42" s="21">
        <v>39.998857999999998</v>
      </c>
      <c r="AI42" s="129"/>
      <c r="AJ42" s="129"/>
      <c r="AK42" s="129" t="s">
        <v>12209</v>
      </c>
      <c r="AL42" s="2601">
        <v>0.25</v>
      </c>
      <c r="AM42" s="1332">
        <v>0</v>
      </c>
    </row>
    <row r="43" spans="1:44" s="135" customFormat="1" ht="47.25">
      <c r="A43" s="467">
        <v>2909</v>
      </c>
      <c r="B43" s="2136" t="s">
        <v>7403</v>
      </c>
      <c r="C43" s="130" t="s">
        <v>7404</v>
      </c>
      <c r="D43" s="114" t="s">
        <v>435</v>
      </c>
      <c r="E43" s="114" t="s">
        <v>7376</v>
      </c>
      <c r="F43" s="393" t="s">
        <v>26</v>
      </c>
      <c r="G43" s="129">
        <v>104</v>
      </c>
      <c r="H43" s="129">
        <v>6.4950000000000001</v>
      </c>
      <c r="I43" s="1575">
        <v>48.749500000000005</v>
      </c>
      <c r="J43" s="129">
        <v>0</v>
      </c>
      <c r="K43" s="129">
        <v>55.244500000000002</v>
      </c>
      <c r="L43" s="129">
        <v>48.755499999999998</v>
      </c>
      <c r="M43" s="129">
        <v>48.756</v>
      </c>
      <c r="N43" s="129">
        <v>0</v>
      </c>
      <c r="O43" s="129">
        <v>48.756</v>
      </c>
      <c r="P43" s="129"/>
      <c r="Q43" s="129"/>
      <c r="R43" s="129"/>
      <c r="S43" s="129"/>
      <c r="T43" s="129"/>
      <c r="U43" s="129"/>
      <c r="V43" s="129"/>
      <c r="W43" s="129"/>
      <c r="X43" s="129"/>
      <c r="Y43" s="129"/>
      <c r="Z43" s="466">
        <v>48.756</v>
      </c>
      <c r="AA43" s="466">
        <v>0</v>
      </c>
      <c r="AB43" s="21">
        <v>48.756</v>
      </c>
      <c r="AC43" s="21">
        <v>48.756</v>
      </c>
      <c r="AD43" s="21"/>
      <c r="AE43" s="21">
        <v>48.756</v>
      </c>
      <c r="AF43" s="21">
        <v>48.754022999999997</v>
      </c>
      <c r="AG43" s="21">
        <v>0</v>
      </c>
      <c r="AH43" s="21">
        <v>48.754022999999997</v>
      </c>
      <c r="AI43" s="129"/>
      <c r="AJ43" s="129"/>
      <c r="AK43" s="129" t="s">
        <v>9259</v>
      </c>
      <c r="AL43" s="2601">
        <v>1</v>
      </c>
      <c r="AM43" s="1332">
        <v>0</v>
      </c>
    </row>
    <row r="44" spans="1:44" s="135" customFormat="1" ht="63">
      <c r="A44" s="467">
        <v>2910</v>
      </c>
      <c r="B44" s="2136" t="s">
        <v>7405</v>
      </c>
      <c r="C44" s="130" t="s">
        <v>7406</v>
      </c>
      <c r="D44" s="114" t="s">
        <v>266</v>
      </c>
      <c r="E44" s="114" t="s">
        <v>7376</v>
      </c>
      <c r="F44" s="393" t="s">
        <v>26</v>
      </c>
      <c r="G44" s="129">
        <v>78</v>
      </c>
      <c r="H44" s="129">
        <v>0</v>
      </c>
      <c r="I44" s="1575">
        <v>36.562750000000001</v>
      </c>
      <c r="J44" s="129">
        <v>0</v>
      </c>
      <c r="K44" s="129">
        <v>36.562750000000001</v>
      </c>
      <c r="L44" s="129">
        <v>41.437249999999999</v>
      </c>
      <c r="M44" s="129">
        <v>41.436999999999998</v>
      </c>
      <c r="N44" s="129">
        <v>0</v>
      </c>
      <c r="O44" s="129">
        <v>41.436999999999998</v>
      </c>
      <c r="P44" s="129"/>
      <c r="Q44" s="129"/>
      <c r="R44" s="129"/>
      <c r="S44" s="129"/>
      <c r="T44" s="129"/>
      <c r="U44" s="129"/>
      <c r="V44" s="129"/>
      <c r="W44" s="129"/>
      <c r="X44" s="129"/>
      <c r="Y44" s="129"/>
      <c r="Z44" s="466">
        <v>41.436999999999998</v>
      </c>
      <c r="AA44" s="466">
        <v>0</v>
      </c>
      <c r="AB44" s="21">
        <v>41.436999999999998</v>
      </c>
      <c r="AC44" s="21">
        <v>41.436999999999998</v>
      </c>
      <c r="AD44" s="21"/>
      <c r="AE44" s="21">
        <v>41.436999999999998</v>
      </c>
      <c r="AF44" s="21">
        <v>41.433622</v>
      </c>
      <c r="AG44" s="21">
        <v>0</v>
      </c>
      <c r="AH44" s="21">
        <v>41.433622</v>
      </c>
      <c r="AI44" s="129"/>
      <c r="AJ44" s="129"/>
      <c r="AK44" s="129" t="s">
        <v>9259</v>
      </c>
      <c r="AL44" s="2601">
        <v>1</v>
      </c>
      <c r="AM44" s="1332">
        <v>0</v>
      </c>
    </row>
    <row r="45" spans="1:44" s="135" customFormat="1" ht="94.5">
      <c r="A45" s="467">
        <v>2911</v>
      </c>
      <c r="B45" s="2136" t="s">
        <v>7407</v>
      </c>
      <c r="C45" s="130" t="s">
        <v>7408</v>
      </c>
      <c r="D45" s="114" t="s">
        <v>537</v>
      </c>
      <c r="E45" s="114" t="s">
        <v>7388</v>
      </c>
      <c r="F45" s="393" t="s">
        <v>26</v>
      </c>
      <c r="G45" s="129">
        <v>191.10300000000001</v>
      </c>
      <c r="H45" s="129">
        <v>11.941000000000001</v>
      </c>
      <c r="I45" s="1575">
        <v>35.832000000000001</v>
      </c>
      <c r="J45" s="129">
        <v>0</v>
      </c>
      <c r="K45" s="129">
        <v>47.773000000000003</v>
      </c>
      <c r="L45" s="129">
        <v>143.33000000000001</v>
      </c>
      <c r="M45" s="129">
        <v>20</v>
      </c>
      <c r="N45" s="129">
        <v>0</v>
      </c>
      <c r="O45" s="129">
        <v>20</v>
      </c>
      <c r="P45" s="129"/>
      <c r="Q45" s="129"/>
      <c r="R45" s="129"/>
      <c r="S45" s="129"/>
      <c r="T45" s="129"/>
      <c r="U45" s="129"/>
      <c r="V45" s="129"/>
      <c r="W45" s="129"/>
      <c r="X45" s="129"/>
      <c r="Y45" s="129"/>
      <c r="Z45" s="466">
        <v>20</v>
      </c>
      <c r="AA45" s="466">
        <v>0</v>
      </c>
      <c r="AB45" s="21">
        <v>20</v>
      </c>
      <c r="AC45" s="21">
        <v>20</v>
      </c>
      <c r="AD45" s="21"/>
      <c r="AE45" s="21">
        <v>20</v>
      </c>
      <c r="AF45" s="21">
        <v>19.999015</v>
      </c>
      <c r="AG45" s="21">
        <v>0</v>
      </c>
      <c r="AH45" s="21">
        <v>19.999015</v>
      </c>
      <c r="AI45" s="129"/>
      <c r="AJ45" s="129"/>
      <c r="AK45" s="129" t="s">
        <v>12209</v>
      </c>
      <c r="AL45" s="2601">
        <v>0.25</v>
      </c>
      <c r="AM45" s="1332">
        <v>0</v>
      </c>
    </row>
    <row r="46" spans="1:44" s="135" customFormat="1" ht="94.5">
      <c r="A46" s="467">
        <v>2912</v>
      </c>
      <c r="B46" s="2136" t="s">
        <v>7409</v>
      </c>
      <c r="C46" s="130" t="s">
        <v>7410</v>
      </c>
      <c r="D46" s="114" t="s">
        <v>39</v>
      </c>
      <c r="E46" s="114" t="s">
        <v>7376</v>
      </c>
      <c r="F46" s="393" t="s">
        <v>26</v>
      </c>
      <c r="G46" s="129">
        <v>170.26300000000001</v>
      </c>
      <c r="H46" s="129">
        <v>3.6419999999999999</v>
      </c>
      <c r="I46" s="1575">
        <v>27.428000000000001</v>
      </c>
      <c r="J46" s="129">
        <v>0</v>
      </c>
      <c r="K46" s="129">
        <v>31.07</v>
      </c>
      <c r="L46" s="129">
        <v>139.19300000000001</v>
      </c>
      <c r="M46" s="129">
        <v>50</v>
      </c>
      <c r="N46" s="129">
        <v>0</v>
      </c>
      <c r="O46" s="129">
        <v>50</v>
      </c>
      <c r="P46" s="129"/>
      <c r="Q46" s="129"/>
      <c r="R46" s="129"/>
      <c r="S46" s="129"/>
      <c r="T46" s="129"/>
      <c r="U46" s="129"/>
      <c r="V46" s="129"/>
      <c r="W46" s="129"/>
      <c r="X46" s="129"/>
      <c r="Y46" s="129"/>
      <c r="Z46" s="466">
        <v>50</v>
      </c>
      <c r="AA46" s="466">
        <v>0</v>
      </c>
      <c r="AB46" s="21">
        <v>50</v>
      </c>
      <c r="AC46" s="21">
        <v>50</v>
      </c>
      <c r="AD46" s="21"/>
      <c r="AE46" s="21">
        <v>50</v>
      </c>
      <c r="AF46" s="21">
        <v>49.999949999999998</v>
      </c>
      <c r="AG46" s="21">
        <v>0</v>
      </c>
      <c r="AH46" s="21">
        <v>49.999949999999998</v>
      </c>
      <c r="AI46" s="129"/>
      <c r="AJ46" s="129"/>
      <c r="AK46" s="129" t="s">
        <v>12225</v>
      </c>
      <c r="AL46" s="2601">
        <v>0.25</v>
      </c>
      <c r="AM46" s="1332">
        <v>0</v>
      </c>
    </row>
    <row r="47" spans="1:44" s="135" customFormat="1" ht="47.25">
      <c r="A47" s="467">
        <v>2913</v>
      </c>
      <c r="B47" s="2136" t="s">
        <v>7411</v>
      </c>
      <c r="C47" s="130" t="s">
        <v>7412</v>
      </c>
      <c r="D47" s="114" t="s">
        <v>3242</v>
      </c>
      <c r="E47" s="114" t="s">
        <v>7413</v>
      </c>
      <c r="F47" s="393" t="s">
        <v>26</v>
      </c>
      <c r="G47" s="129">
        <v>77</v>
      </c>
      <c r="H47" s="129">
        <v>4.3739999999999997</v>
      </c>
      <c r="I47" s="1575">
        <v>34.125249999999994</v>
      </c>
      <c r="J47" s="129">
        <v>0</v>
      </c>
      <c r="K47" s="129">
        <v>38.499249999999996</v>
      </c>
      <c r="L47" s="129">
        <v>38.500750000000004</v>
      </c>
      <c r="M47" s="129">
        <v>38.500999999999998</v>
      </c>
      <c r="N47" s="129">
        <v>0</v>
      </c>
      <c r="O47" s="129">
        <v>38.500999999999998</v>
      </c>
      <c r="P47" s="129"/>
      <c r="Q47" s="129"/>
      <c r="R47" s="129"/>
      <c r="S47" s="129"/>
      <c r="T47" s="129"/>
      <c r="U47" s="129"/>
      <c r="V47" s="129"/>
      <c r="W47" s="129"/>
      <c r="X47" s="129"/>
      <c r="Y47" s="129"/>
      <c r="Z47" s="466">
        <v>38.500999999999998</v>
      </c>
      <c r="AA47" s="466">
        <v>0</v>
      </c>
      <c r="AB47" s="21">
        <v>38.500999999999998</v>
      </c>
      <c r="AC47" s="21">
        <v>38.500999999999998</v>
      </c>
      <c r="AD47" s="21"/>
      <c r="AE47" s="21">
        <v>38.500999999999998</v>
      </c>
      <c r="AF47" s="21">
        <v>38.500731999999999</v>
      </c>
      <c r="AG47" s="21">
        <v>0</v>
      </c>
      <c r="AH47" s="21">
        <v>38.500731999999999</v>
      </c>
      <c r="AI47" s="129"/>
      <c r="AJ47" s="129"/>
      <c r="AK47" s="129" t="s">
        <v>9259</v>
      </c>
      <c r="AL47" s="2601">
        <v>1</v>
      </c>
      <c r="AM47" s="1332">
        <v>0</v>
      </c>
      <c r="AO47" s="3413"/>
      <c r="AP47" s="3413"/>
      <c r="AQ47" s="3413"/>
      <c r="AR47" s="3413"/>
    </row>
    <row r="48" spans="1:44" s="135" customFormat="1" ht="47.25">
      <c r="A48" s="467">
        <v>2914</v>
      </c>
      <c r="B48" s="2136" t="s">
        <v>7414</v>
      </c>
      <c r="C48" s="130" t="s">
        <v>7415</v>
      </c>
      <c r="D48" s="114" t="s">
        <v>537</v>
      </c>
      <c r="E48" s="114" t="s">
        <v>7413</v>
      </c>
      <c r="F48" s="393" t="s">
        <v>26</v>
      </c>
      <c r="G48" s="129">
        <v>100</v>
      </c>
      <c r="H48" s="129">
        <v>6.2480000000000002</v>
      </c>
      <c r="I48" s="1575">
        <v>43.749500000000005</v>
      </c>
      <c r="J48" s="129">
        <v>0</v>
      </c>
      <c r="K48" s="129">
        <v>49.997500000000002</v>
      </c>
      <c r="L48" s="129">
        <v>50.002499999999998</v>
      </c>
      <c r="M48" s="129">
        <v>50.003</v>
      </c>
      <c r="N48" s="129">
        <v>0</v>
      </c>
      <c r="O48" s="129">
        <v>50.003</v>
      </c>
      <c r="P48" s="129"/>
      <c r="Q48" s="129"/>
      <c r="R48" s="129"/>
      <c r="S48" s="129"/>
      <c r="T48" s="129"/>
      <c r="U48" s="129"/>
      <c r="V48" s="129"/>
      <c r="W48" s="129"/>
      <c r="X48" s="129"/>
      <c r="Y48" s="129"/>
      <c r="Z48" s="466">
        <v>50.003</v>
      </c>
      <c r="AA48" s="466">
        <v>0</v>
      </c>
      <c r="AB48" s="21">
        <v>50.003</v>
      </c>
      <c r="AC48" s="21">
        <v>50.002499999999998</v>
      </c>
      <c r="AD48" s="21"/>
      <c r="AE48" s="21">
        <v>50.002499999999998</v>
      </c>
      <c r="AF48" s="21">
        <v>50.000081000000002</v>
      </c>
      <c r="AG48" s="21">
        <v>0</v>
      </c>
      <c r="AH48" s="21">
        <v>50.000081000000002</v>
      </c>
      <c r="AI48" s="129"/>
      <c r="AJ48" s="129"/>
      <c r="AK48" s="129" t="s">
        <v>10861</v>
      </c>
      <c r="AL48" s="2601">
        <v>0.5</v>
      </c>
      <c r="AM48" s="1332">
        <v>0</v>
      </c>
    </row>
    <row r="49" spans="1:42" s="135" customFormat="1" ht="63">
      <c r="A49" s="467">
        <v>2915</v>
      </c>
      <c r="B49" s="2136" t="s">
        <v>7416</v>
      </c>
      <c r="C49" s="130" t="s">
        <v>7417</v>
      </c>
      <c r="D49" s="114" t="s">
        <v>537</v>
      </c>
      <c r="E49" s="114" t="s">
        <v>7413</v>
      </c>
      <c r="F49" s="393" t="s">
        <v>26</v>
      </c>
      <c r="G49" s="129">
        <v>44.997999999999998</v>
      </c>
      <c r="H49" s="129">
        <v>0</v>
      </c>
      <c r="I49" s="1575">
        <v>5.6247500000000006</v>
      </c>
      <c r="J49" s="129">
        <v>0</v>
      </c>
      <c r="K49" s="129">
        <v>5.6247500000000006</v>
      </c>
      <c r="L49" s="129">
        <v>39.373249999999999</v>
      </c>
      <c r="M49" s="129">
        <v>10</v>
      </c>
      <c r="N49" s="129">
        <v>0</v>
      </c>
      <c r="O49" s="129">
        <v>10</v>
      </c>
      <c r="P49" s="129"/>
      <c r="Q49" s="129"/>
      <c r="R49" s="129"/>
      <c r="S49" s="129"/>
      <c r="T49" s="129"/>
      <c r="U49" s="129"/>
      <c r="V49" s="129"/>
      <c r="W49" s="129"/>
      <c r="X49" s="129"/>
      <c r="Y49" s="129"/>
      <c r="Z49" s="466">
        <v>10</v>
      </c>
      <c r="AA49" s="466">
        <v>0</v>
      </c>
      <c r="AB49" s="21">
        <v>10</v>
      </c>
      <c r="AC49" s="21">
        <v>2.5</v>
      </c>
      <c r="AD49" s="21"/>
      <c r="AE49" s="21">
        <v>2.5</v>
      </c>
      <c r="AF49" s="21">
        <v>0</v>
      </c>
      <c r="AG49" s="21">
        <v>0</v>
      </c>
      <c r="AH49" s="21">
        <v>0</v>
      </c>
      <c r="AI49" s="129"/>
      <c r="AJ49" s="129"/>
      <c r="AK49" s="129" t="s">
        <v>9259</v>
      </c>
      <c r="AL49" s="2601">
        <v>0.25</v>
      </c>
      <c r="AM49" s="1332">
        <v>0</v>
      </c>
    </row>
    <row r="50" spans="1:42" s="135" customFormat="1" ht="38.25">
      <c r="A50" s="467">
        <v>2916</v>
      </c>
      <c r="B50" s="2136" t="s">
        <v>7418</v>
      </c>
      <c r="C50" s="130" t="s">
        <v>7419</v>
      </c>
      <c r="D50" s="114" t="s">
        <v>167</v>
      </c>
      <c r="E50" s="114" t="s">
        <v>7413</v>
      </c>
      <c r="F50" s="393" t="s">
        <v>26</v>
      </c>
      <c r="G50" s="140">
        <v>45</v>
      </c>
      <c r="H50" s="140">
        <v>0</v>
      </c>
      <c r="I50" s="1575">
        <v>12.375999999999998</v>
      </c>
      <c r="J50" s="140">
        <v>0</v>
      </c>
      <c r="K50" s="129">
        <v>12.375999999999998</v>
      </c>
      <c r="L50" s="129">
        <v>32.624000000000002</v>
      </c>
      <c r="M50" s="129">
        <v>32.624000000000002</v>
      </c>
      <c r="N50" s="140">
        <v>0</v>
      </c>
      <c r="O50" s="129">
        <v>32.624000000000002</v>
      </c>
      <c r="P50" s="129"/>
      <c r="Q50" s="129"/>
      <c r="R50" s="129"/>
      <c r="S50" s="129"/>
      <c r="T50" s="129"/>
      <c r="U50" s="129"/>
      <c r="V50" s="129"/>
      <c r="W50" s="129"/>
      <c r="X50" s="129"/>
      <c r="Y50" s="129"/>
      <c r="Z50" s="466">
        <v>32.624000000000002</v>
      </c>
      <c r="AA50" s="466">
        <v>0</v>
      </c>
      <c r="AB50" s="21">
        <v>32.624000000000002</v>
      </c>
      <c r="AC50" s="21">
        <v>32.624000000000002</v>
      </c>
      <c r="AD50" s="21"/>
      <c r="AE50" s="21">
        <v>32.624000000000002</v>
      </c>
      <c r="AF50" s="21">
        <v>32.620455</v>
      </c>
      <c r="AG50" s="21">
        <v>0</v>
      </c>
      <c r="AH50" s="21">
        <v>32.620455</v>
      </c>
      <c r="AI50" s="129"/>
      <c r="AJ50" s="129"/>
      <c r="AK50" s="129" t="s">
        <v>9259</v>
      </c>
      <c r="AL50" s="2601">
        <v>1</v>
      </c>
      <c r="AM50" s="1332">
        <v>0</v>
      </c>
    </row>
    <row r="51" spans="1:42" s="135" customFormat="1" ht="38.25">
      <c r="A51" s="467">
        <v>2917</v>
      </c>
      <c r="B51" s="2136" t="s">
        <v>7420</v>
      </c>
      <c r="C51" s="130" t="s">
        <v>7421</v>
      </c>
      <c r="D51" s="114" t="s">
        <v>167</v>
      </c>
      <c r="E51" s="114" t="s">
        <v>7413</v>
      </c>
      <c r="F51" s="393" t="s">
        <v>26</v>
      </c>
      <c r="G51" s="140">
        <v>45</v>
      </c>
      <c r="H51" s="140">
        <v>0</v>
      </c>
      <c r="I51" s="1575">
        <v>12.375999999999998</v>
      </c>
      <c r="J51" s="140">
        <v>0</v>
      </c>
      <c r="K51" s="129">
        <v>12.375999999999998</v>
      </c>
      <c r="L51" s="129">
        <v>32.624000000000002</v>
      </c>
      <c r="M51" s="129">
        <v>32.624000000000002</v>
      </c>
      <c r="N51" s="140">
        <v>0</v>
      </c>
      <c r="O51" s="129">
        <v>32.624000000000002</v>
      </c>
      <c r="P51" s="129"/>
      <c r="Q51" s="129"/>
      <c r="R51" s="129"/>
      <c r="S51" s="129"/>
      <c r="T51" s="129"/>
      <c r="U51" s="129"/>
      <c r="V51" s="129"/>
      <c r="W51" s="129"/>
      <c r="X51" s="129"/>
      <c r="Y51" s="129"/>
      <c r="Z51" s="466">
        <v>32.624000000000002</v>
      </c>
      <c r="AA51" s="466">
        <v>0</v>
      </c>
      <c r="AB51" s="21">
        <v>32.624000000000002</v>
      </c>
      <c r="AC51" s="21">
        <v>32.624000000000002</v>
      </c>
      <c r="AD51" s="21"/>
      <c r="AE51" s="21">
        <v>32.624000000000002</v>
      </c>
      <c r="AF51" s="21">
        <v>32.618938999999997</v>
      </c>
      <c r="AG51" s="21">
        <v>0</v>
      </c>
      <c r="AH51" s="21">
        <v>32.618938999999997</v>
      </c>
      <c r="AI51" s="129"/>
      <c r="AJ51" s="129"/>
      <c r="AK51" s="129" t="s">
        <v>9259</v>
      </c>
      <c r="AL51" s="2601">
        <v>1</v>
      </c>
      <c r="AM51" s="1332">
        <v>0</v>
      </c>
    </row>
    <row r="52" spans="1:42" s="135" customFormat="1" ht="78.75">
      <c r="A52" s="467">
        <v>2918</v>
      </c>
      <c r="B52" s="2136" t="s">
        <v>7422</v>
      </c>
      <c r="C52" s="130" t="s">
        <v>7423</v>
      </c>
      <c r="D52" s="114" t="s">
        <v>167</v>
      </c>
      <c r="E52" s="114" t="s">
        <v>7413</v>
      </c>
      <c r="F52" s="393" t="s">
        <v>26</v>
      </c>
      <c r="G52" s="140">
        <v>45</v>
      </c>
      <c r="H52" s="140">
        <v>0</v>
      </c>
      <c r="I52" s="1575">
        <v>11.695999999999998</v>
      </c>
      <c r="J52" s="140">
        <v>0</v>
      </c>
      <c r="K52" s="129">
        <v>11.695999999999998</v>
      </c>
      <c r="L52" s="129">
        <v>33.304000000000002</v>
      </c>
      <c r="M52" s="129">
        <v>33.304000000000002</v>
      </c>
      <c r="N52" s="140">
        <v>0</v>
      </c>
      <c r="O52" s="129">
        <v>33.304000000000002</v>
      </c>
      <c r="P52" s="129"/>
      <c r="Q52" s="129"/>
      <c r="R52" s="129"/>
      <c r="S52" s="129"/>
      <c r="T52" s="129"/>
      <c r="U52" s="129"/>
      <c r="V52" s="129"/>
      <c r="W52" s="129"/>
      <c r="X52" s="129"/>
      <c r="Y52" s="129"/>
      <c r="Z52" s="466">
        <v>33.304000000000002</v>
      </c>
      <c r="AA52" s="466">
        <v>0</v>
      </c>
      <c r="AB52" s="21">
        <v>33.304000000000002</v>
      </c>
      <c r="AC52" s="21">
        <v>33.304000000000002</v>
      </c>
      <c r="AD52" s="21"/>
      <c r="AE52" s="21">
        <v>33.304000000000002</v>
      </c>
      <c r="AF52" s="21">
        <v>33.302889</v>
      </c>
      <c r="AG52" s="21">
        <v>0</v>
      </c>
      <c r="AH52" s="21">
        <v>33.302889</v>
      </c>
      <c r="AI52" s="129"/>
      <c r="AJ52" s="129" t="s">
        <v>12978</v>
      </c>
      <c r="AK52" s="129" t="s">
        <v>9259</v>
      </c>
      <c r="AL52" s="2601">
        <v>1</v>
      </c>
      <c r="AM52" s="1332">
        <v>0</v>
      </c>
    </row>
    <row r="53" spans="1:42" s="135" customFormat="1" ht="38.25">
      <c r="A53" s="467">
        <v>2919</v>
      </c>
      <c r="B53" s="2136" t="s">
        <v>7424</v>
      </c>
      <c r="C53" s="130" t="s">
        <v>7425</v>
      </c>
      <c r="D53" s="114" t="s">
        <v>167</v>
      </c>
      <c r="E53" s="114" t="s">
        <v>7413</v>
      </c>
      <c r="F53" s="393" t="s">
        <v>26</v>
      </c>
      <c r="G53" s="140">
        <v>45</v>
      </c>
      <c r="H53" s="140">
        <v>0</v>
      </c>
      <c r="I53" s="1575">
        <v>12.375999999999998</v>
      </c>
      <c r="J53" s="140">
        <v>0</v>
      </c>
      <c r="K53" s="129">
        <v>12.375999999999998</v>
      </c>
      <c r="L53" s="129">
        <v>32.624000000000002</v>
      </c>
      <c r="M53" s="129">
        <v>32.624000000000002</v>
      </c>
      <c r="N53" s="140">
        <v>0</v>
      </c>
      <c r="O53" s="129">
        <v>32.624000000000002</v>
      </c>
      <c r="P53" s="129"/>
      <c r="Q53" s="129"/>
      <c r="R53" s="129"/>
      <c r="S53" s="129"/>
      <c r="T53" s="129"/>
      <c r="U53" s="129"/>
      <c r="V53" s="129"/>
      <c r="W53" s="129"/>
      <c r="X53" s="129"/>
      <c r="Y53" s="129"/>
      <c r="Z53" s="466">
        <v>32.624000000000002</v>
      </c>
      <c r="AA53" s="466">
        <v>0</v>
      </c>
      <c r="AB53" s="21">
        <v>32.624000000000002</v>
      </c>
      <c r="AC53" s="21">
        <v>32.624000000000002</v>
      </c>
      <c r="AD53" s="21"/>
      <c r="AE53" s="21">
        <v>32.624000000000002</v>
      </c>
      <c r="AF53" s="21">
        <v>32.622872999999998</v>
      </c>
      <c r="AG53" s="21">
        <v>0</v>
      </c>
      <c r="AH53" s="21">
        <v>32.622872999999998</v>
      </c>
      <c r="AI53" s="129"/>
      <c r="AJ53" s="129"/>
      <c r="AK53" s="129" t="s">
        <v>9259</v>
      </c>
      <c r="AL53" s="2601">
        <v>1</v>
      </c>
      <c r="AM53" s="1332">
        <v>0</v>
      </c>
    </row>
    <row r="54" spans="1:42" s="135" customFormat="1" ht="94.5">
      <c r="A54" s="467">
        <v>2920</v>
      </c>
      <c r="B54" s="2136" t="s">
        <v>7426</v>
      </c>
      <c r="C54" s="130" t="s">
        <v>7427</v>
      </c>
      <c r="D54" s="114" t="s">
        <v>31</v>
      </c>
      <c r="E54" s="114" t="s">
        <v>7413</v>
      </c>
      <c r="F54" s="1603" t="s">
        <v>26</v>
      </c>
      <c r="G54" s="129">
        <v>143</v>
      </c>
      <c r="H54" s="129">
        <v>8.1229999999999993</v>
      </c>
      <c r="I54" s="1575">
        <v>26.97475</v>
      </c>
      <c r="J54" s="129">
        <v>0</v>
      </c>
      <c r="K54" s="129">
        <v>35.097749999999998</v>
      </c>
      <c r="L54" s="129">
        <v>107.90225000000001</v>
      </c>
      <c r="M54" s="2137">
        <v>50</v>
      </c>
      <c r="N54" s="129">
        <v>0</v>
      </c>
      <c r="O54" s="129">
        <v>50</v>
      </c>
      <c r="P54" s="129"/>
      <c r="Q54" s="129"/>
      <c r="R54" s="129"/>
      <c r="S54" s="129"/>
      <c r="T54" s="129"/>
      <c r="U54" s="129"/>
      <c r="V54" s="129"/>
      <c r="W54" s="129"/>
      <c r="X54" s="129"/>
      <c r="Y54" s="129"/>
      <c r="Z54" s="466">
        <v>50</v>
      </c>
      <c r="AA54" s="466">
        <v>0</v>
      </c>
      <c r="AB54" s="21">
        <v>50</v>
      </c>
      <c r="AC54" s="21">
        <v>50</v>
      </c>
      <c r="AD54" s="21"/>
      <c r="AE54" s="21">
        <v>50</v>
      </c>
      <c r="AF54" s="21">
        <v>49.995995000000001</v>
      </c>
      <c r="AG54" s="21">
        <v>0</v>
      </c>
      <c r="AH54" s="21">
        <v>49.995995000000001</v>
      </c>
      <c r="AI54" s="129"/>
      <c r="AJ54" s="129"/>
      <c r="AK54" s="129" t="s">
        <v>12228</v>
      </c>
      <c r="AL54" s="2601">
        <v>0.25</v>
      </c>
      <c r="AM54" s="1332">
        <v>0</v>
      </c>
    </row>
    <row r="55" spans="1:42" s="135" customFormat="1" ht="78.75">
      <c r="A55" s="467">
        <v>2921</v>
      </c>
      <c r="B55" s="2136" t="s">
        <v>7428</v>
      </c>
      <c r="C55" s="130" t="s">
        <v>7429</v>
      </c>
      <c r="D55" s="114" t="s">
        <v>266</v>
      </c>
      <c r="E55" s="114" t="s">
        <v>7413</v>
      </c>
      <c r="F55" s="393" t="s">
        <v>26</v>
      </c>
      <c r="G55" s="129">
        <v>159.5</v>
      </c>
      <c r="H55" s="129">
        <v>4.6230000000000002</v>
      </c>
      <c r="I55" s="1575">
        <v>38.387999999999998</v>
      </c>
      <c r="J55" s="129">
        <v>0</v>
      </c>
      <c r="K55" s="129">
        <v>43.010999999999996</v>
      </c>
      <c r="L55" s="129">
        <v>116.489</v>
      </c>
      <c r="M55" s="129">
        <v>40</v>
      </c>
      <c r="N55" s="129">
        <v>0</v>
      </c>
      <c r="O55" s="129">
        <v>40</v>
      </c>
      <c r="P55" s="129"/>
      <c r="Q55" s="129"/>
      <c r="R55" s="129"/>
      <c r="S55" s="129"/>
      <c r="T55" s="129"/>
      <c r="U55" s="129"/>
      <c r="V55" s="129"/>
      <c r="W55" s="129"/>
      <c r="X55" s="129"/>
      <c r="Y55" s="129"/>
      <c r="Z55" s="466">
        <v>40</v>
      </c>
      <c r="AA55" s="466">
        <v>0</v>
      </c>
      <c r="AB55" s="21">
        <v>40</v>
      </c>
      <c r="AC55" s="21">
        <v>40</v>
      </c>
      <c r="AD55" s="21"/>
      <c r="AE55" s="21">
        <v>40</v>
      </c>
      <c r="AF55" s="21">
        <v>39.988095999999999</v>
      </c>
      <c r="AG55" s="21">
        <v>0</v>
      </c>
      <c r="AH55" s="21">
        <v>39.988095999999999</v>
      </c>
      <c r="AI55" s="129"/>
      <c r="AJ55" s="129"/>
      <c r="AK55" s="129" t="s">
        <v>10459</v>
      </c>
      <c r="AL55" s="2601">
        <v>0.25</v>
      </c>
      <c r="AM55" s="1332">
        <v>0</v>
      </c>
    </row>
    <row r="56" spans="1:42" s="135" customFormat="1" ht="63">
      <c r="A56" s="467">
        <v>2922</v>
      </c>
      <c r="B56" s="2136" t="s">
        <v>7430</v>
      </c>
      <c r="C56" s="130" t="s">
        <v>7431</v>
      </c>
      <c r="D56" s="114" t="s">
        <v>7261</v>
      </c>
      <c r="E56" s="114" t="s">
        <v>7413</v>
      </c>
      <c r="F56" s="1603" t="s">
        <v>26</v>
      </c>
      <c r="G56" s="129">
        <v>132</v>
      </c>
      <c r="H56" s="129">
        <v>0</v>
      </c>
      <c r="I56" s="1575">
        <v>38.387999999999998</v>
      </c>
      <c r="J56" s="129">
        <v>0</v>
      </c>
      <c r="K56" s="129">
        <v>38.387999999999998</v>
      </c>
      <c r="L56" s="129">
        <v>93.611999999999995</v>
      </c>
      <c r="M56" s="129">
        <v>93.611999999999995</v>
      </c>
      <c r="N56" s="129">
        <v>0</v>
      </c>
      <c r="O56" s="129">
        <v>93.611999999999995</v>
      </c>
      <c r="P56" s="129"/>
      <c r="Q56" s="129"/>
      <c r="R56" s="129"/>
      <c r="S56" s="129"/>
      <c r="T56" s="129"/>
      <c r="U56" s="129"/>
      <c r="V56" s="129"/>
      <c r="W56" s="129"/>
      <c r="X56" s="129"/>
      <c r="Y56" s="129"/>
      <c r="Z56" s="466">
        <v>93.611999999999995</v>
      </c>
      <c r="AA56" s="466">
        <v>0</v>
      </c>
      <c r="AB56" s="21">
        <v>93.611999999999995</v>
      </c>
      <c r="AC56" s="21">
        <v>93.611999999999995</v>
      </c>
      <c r="AD56" s="21"/>
      <c r="AE56" s="21">
        <v>93.611999999999995</v>
      </c>
      <c r="AF56" s="21">
        <v>93.610816</v>
      </c>
      <c r="AG56" s="21">
        <v>0</v>
      </c>
      <c r="AH56" s="21">
        <v>93.610816</v>
      </c>
      <c r="AI56" s="129"/>
      <c r="AJ56" s="129"/>
      <c r="AK56" s="129" t="s">
        <v>9368</v>
      </c>
      <c r="AL56" s="2601">
        <v>0.5</v>
      </c>
      <c r="AM56" s="1332">
        <v>0</v>
      </c>
      <c r="AO56" s="3414"/>
      <c r="AP56" s="3414"/>
    </row>
    <row r="57" spans="1:42" s="135" customFormat="1" ht="63">
      <c r="A57" s="467">
        <v>2923</v>
      </c>
      <c r="B57" s="2138" t="s">
        <v>7432</v>
      </c>
      <c r="C57" s="130" t="s">
        <v>7433</v>
      </c>
      <c r="D57" s="114" t="s">
        <v>620</v>
      </c>
      <c r="E57" s="114" t="s">
        <v>7434</v>
      </c>
      <c r="F57" s="393" t="s">
        <v>26</v>
      </c>
      <c r="G57" s="129">
        <v>499.35199999999998</v>
      </c>
      <c r="H57" s="129">
        <v>0</v>
      </c>
      <c r="I57" s="1575">
        <v>165</v>
      </c>
      <c r="J57" s="129">
        <v>0</v>
      </c>
      <c r="K57" s="129">
        <v>165</v>
      </c>
      <c r="L57" s="129">
        <v>334.35199999999998</v>
      </c>
      <c r="M57" s="129">
        <v>334.35199999999998</v>
      </c>
      <c r="N57" s="129">
        <v>0</v>
      </c>
      <c r="O57" s="129">
        <v>334.35199999999998</v>
      </c>
      <c r="P57" s="129"/>
      <c r="Q57" s="129"/>
      <c r="R57" s="129"/>
      <c r="S57" s="129"/>
      <c r="T57" s="129"/>
      <c r="U57" s="129"/>
      <c r="V57" s="129"/>
      <c r="W57" s="129"/>
      <c r="X57" s="129"/>
      <c r="Y57" s="129"/>
      <c r="Z57" s="466">
        <v>334.35199999999998</v>
      </c>
      <c r="AA57" s="466">
        <v>0</v>
      </c>
      <c r="AB57" s="21">
        <v>334.35199999999998</v>
      </c>
      <c r="AC57" s="21">
        <v>334.35199999999998</v>
      </c>
      <c r="AD57" s="21"/>
      <c r="AE57" s="21">
        <v>334.35199999999998</v>
      </c>
      <c r="AF57" s="21">
        <v>274.33321000000001</v>
      </c>
      <c r="AG57" s="21">
        <v>0</v>
      </c>
      <c r="AH57" s="21">
        <v>274.33321000000001</v>
      </c>
      <c r="AI57" s="129"/>
      <c r="AJ57" s="129"/>
      <c r="AK57" s="129" t="s">
        <v>10861</v>
      </c>
      <c r="AL57" s="2601">
        <v>0.5</v>
      </c>
      <c r="AM57" s="1332">
        <v>0</v>
      </c>
    </row>
    <row r="58" spans="1:42">
      <c r="A58" s="467" t="s">
        <v>300</v>
      </c>
      <c r="B58" s="135"/>
      <c r="C58" s="1000" t="s">
        <v>7435</v>
      </c>
      <c r="D58" s="1714"/>
      <c r="E58" s="421"/>
      <c r="F58" s="421"/>
      <c r="G58" s="168">
        <v>9890.4320000000007</v>
      </c>
      <c r="H58" s="168">
        <v>4642.7619999999979</v>
      </c>
      <c r="I58" s="168">
        <v>1811.5579999999998</v>
      </c>
      <c r="J58" s="168">
        <v>0</v>
      </c>
      <c r="K58" s="168">
        <v>6454.32</v>
      </c>
      <c r="L58" s="168">
        <v>3436.1120000000005</v>
      </c>
      <c r="M58" s="168">
        <v>2202.4229999999998</v>
      </c>
      <c r="N58" s="168">
        <v>0</v>
      </c>
      <c r="O58" s="168">
        <v>2202.4229999999998</v>
      </c>
      <c r="P58" s="168">
        <v>0</v>
      </c>
      <c r="Q58" s="168">
        <v>0</v>
      </c>
      <c r="R58" s="168">
        <v>0</v>
      </c>
      <c r="S58" s="168">
        <v>0</v>
      </c>
      <c r="T58" s="168">
        <v>0</v>
      </c>
      <c r="U58" s="168">
        <v>0</v>
      </c>
      <c r="V58" s="168">
        <v>0</v>
      </c>
      <c r="W58" s="168">
        <v>0</v>
      </c>
      <c r="X58" s="168">
        <v>3</v>
      </c>
      <c r="Y58" s="168">
        <v>0</v>
      </c>
      <c r="Z58" s="168">
        <v>2199.4229999999998</v>
      </c>
      <c r="AA58" s="168">
        <v>0</v>
      </c>
      <c r="AB58" s="168">
        <v>2199.4229999999998</v>
      </c>
      <c r="AC58" s="168">
        <v>2160.6727500000002</v>
      </c>
      <c r="AD58" s="168">
        <v>0</v>
      </c>
      <c r="AE58" s="168">
        <v>2160.6727500000002</v>
      </c>
      <c r="AF58" s="168">
        <v>2094.5360769999998</v>
      </c>
      <c r="AG58" s="168">
        <v>0</v>
      </c>
      <c r="AH58" s="168">
        <v>2094.5360769999998</v>
      </c>
      <c r="AI58" s="168">
        <v>0</v>
      </c>
      <c r="AJ58" s="2293"/>
      <c r="AK58" s="2293"/>
      <c r="AL58" s="2293"/>
      <c r="AM58" s="168"/>
    </row>
    <row r="59" spans="1:42" s="135" customFormat="1" ht="16.5">
      <c r="A59" s="467" t="s">
        <v>300</v>
      </c>
      <c r="B59" s="2139"/>
      <c r="C59" s="2140"/>
      <c r="D59" s="2140"/>
      <c r="E59" s="2141"/>
      <c r="F59" s="2141"/>
      <c r="G59" s="2142"/>
      <c r="H59" s="2142"/>
      <c r="I59" s="2142"/>
      <c r="J59" s="2142"/>
      <c r="K59" s="2142"/>
      <c r="L59" s="2142"/>
      <c r="M59" s="2142"/>
      <c r="N59" s="2142"/>
      <c r="O59" s="2142"/>
      <c r="P59" s="2142"/>
      <c r="Q59" s="2142"/>
      <c r="R59" s="2142"/>
      <c r="S59" s="2142"/>
      <c r="T59" s="2142"/>
      <c r="U59" s="2142"/>
      <c r="V59" s="2142"/>
      <c r="W59" s="2142"/>
      <c r="X59" s="2142"/>
      <c r="Y59" s="2142"/>
      <c r="Z59" s="2142"/>
      <c r="AA59" s="2142"/>
      <c r="AB59" s="2142"/>
      <c r="AC59" s="2142"/>
      <c r="AD59" s="2142"/>
      <c r="AE59" s="2142"/>
      <c r="AF59" s="2142"/>
      <c r="AG59" s="2142"/>
      <c r="AH59" s="2142"/>
      <c r="AI59" s="2142"/>
      <c r="AJ59" s="2142"/>
      <c r="AK59" s="2142"/>
      <c r="AL59" s="2142"/>
      <c r="AM59" s="2142"/>
    </row>
    <row r="60" spans="1:42" s="135" customFormat="1" ht="16.5">
      <c r="A60" s="467" t="s">
        <v>300</v>
      </c>
      <c r="B60" s="2139"/>
      <c r="C60" s="208" t="s">
        <v>7323</v>
      </c>
      <c r="D60" s="2140"/>
      <c r="E60" s="2141"/>
      <c r="F60" s="2141"/>
      <c r="G60" s="2142"/>
      <c r="H60" s="2142"/>
      <c r="I60" s="2142"/>
      <c r="J60" s="2142"/>
      <c r="K60" s="2142"/>
      <c r="L60" s="2142"/>
      <c r="M60" s="2142"/>
      <c r="N60" s="2142"/>
      <c r="O60" s="2142"/>
      <c r="P60" s="2142"/>
      <c r="Q60" s="2142"/>
      <c r="R60" s="2142"/>
      <c r="S60" s="2142"/>
      <c r="T60" s="2142"/>
      <c r="U60" s="2142"/>
      <c r="V60" s="2142"/>
      <c r="W60" s="2142"/>
      <c r="X60" s="2142"/>
      <c r="Y60" s="2142"/>
      <c r="Z60" s="2142"/>
      <c r="AA60" s="2142"/>
      <c r="AB60" s="2142"/>
      <c r="AC60" s="2142"/>
      <c r="AD60" s="2142"/>
      <c r="AE60" s="2142"/>
      <c r="AF60" s="2142"/>
      <c r="AG60" s="2142"/>
      <c r="AH60" s="2142"/>
      <c r="AI60" s="2142"/>
      <c r="AJ60" s="2142"/>
      <c r="AK60" s="2142"/>
      <c r="AL60" s="2142"/>
      <c r="AM60" s="2142"/>
    </row>
    <row r="61" spans="1:42" s="135" customFormat="1" ht="16.5">
      <c r="A61" s="467" t="s">
        <v>300</v>
      </c>
      <c r="B61" s="2139"/>
      <c r="C61" s="208" t="s">
        <v>6962</v>
      </c>
      <c r="D61" s="2140"/>
      <c r="E61" s="2141"/>
      <c r="F61" s="2141"/>
      <c r="G61" s="2142"/>
      <c r="H61" s="2142"/>
      <c r="I61" s="2142"/>
      <c r="J61" s="2142"/>
      <c r="K61" s="2142"/>
      <c r="L61" s="2142"/>
      <c r="M61" s="2142"/>
      <c r="N61" s="2142"/>
      <c r="O61" s="2142"/>
      <c r="P61" s="2142"/>
      <c r="Q61" s="2142"/>
      <c r="R61" s="2142"/>
      <c r="S61" s="2142"/>
      <c r="T61" s="2142"/>
      <c r="U61" s="2142"/>
      <c r="V61" s="2142"/>
      <c r="W61" s="2142"/>
      <c r="X61" s="2142"/>
      <c r="Y61" s="2142"/>
      <c r="Z61" s="2142"/>
      <c r="AA61" s="2142"/>
      <c r="AB61" s="2142"/>
      <c r="AC61" s="2142"/>
      <c r="AD61" s="2142"/>
      <c r="AE61" s="2142"/>
      <c r="AF61" s="2142"/>
      <c r="AG61" s="2142"/>
      <c r="AH61" s="2142"/>
      <c r="AI61" s="2142"/>
      <c r="AJ61" s="2142"/>
      <c r="AK61" s="2142"/>
      <c r="AL61" s="2142"/>
      <c r="AM61" s="2142"/>
    </row>
    <row r="62" spans="1:42" s="135" customFormat="1" ht="16.5">
      <c r="A62" s="467" t="s">
        <v>300</v>
      </c>
      <c r="B62" s="2139"/>
      <c r="C62" s="2140"/>
      <c r="D62" s="2140"/>
      <c r="E62" s="2141"/>
      <c r="F62" s="2141"/>
      <c r="G62" s="2142"/>
      <c r="H62" s="2142"/>
      <c r="I62" s="2142"/>
      <c r="J62" s="2142"/>
      <c r="K62" s="2142"/>
      <c r="L62" s="2142"/>
      <c r="M62" s="2142"/>
      <c r="N62" s="2142"/>
      <c r="O62" s="2142"/>
      <c r="P62" s="2142"/>
      <c r="Q62" s="2142"/>
      <c r="R62" s="2142"/>
      <c r="S62" s="2142"/>
      <c r="T62" s="2142"/>
      <c r="U62" s="2142"/>
      <c r="V62" s="2142"/>
      <c r="W62" s="2142"/>
      <c r="X62" s="2142"/>
      <c r="Y62" s="2142"/>
      <c r="Z62" s="2142"/>
      <c r="AA62" s="2142"/>
      <c r="AB62" s="2142"/>
      <c r="AC62" s="2142"/>
      <c r="AD62" s="2142"/>
      <c r="AE62" s="2142"/>
      <c r="AF62" s="2142"/>
      <c r="AG62" s="2142"/>
      <c r="AH62" s="2142"/>
      <c r="AI62" s="2142"/>
      <c r="AJ62" s="2142"/>
      <c r="AK62" s="2142"/>
      <c r="AL62" s="2142"/>
      <c r="AM62" s="2142"/>
    </row>
    <row r="63" spans="1:42" s="135" customFormat="1" ht="63">
      <c r="A63" s="467">
        <v>2924</v>
      </c>
      <c r="B63" s="2138" t="s">
        <v>7436</v>
      </c>
      <c r="C63" s="130" t="s">
        <v>7437</v>
      </c>
      <c r="D63" s="114" t="s">
        <v>147</v>
      </c>
      <c r="E63" s="114" t="s">
        <v>2115</v>
      </c>
      <c r="F63" s="1603" t="s">
        <v>114</v>
      </c>
      <c r="G63" s="128">
        <v>120</v>
      </c>
      <c r="H63" s="128">
        <v>0</v>
      </c>
      <c r="I63" s="1312">
        <v>0</v>
      </c>
      <c r="J63" s="128">
        <v>0</v>
      </c>
      <c r="K63" s="128">
        <v>0</v>
      </c>
      <c r="L63" s="128">
        <v>120</v>
      </c>
      <c r="M63" s="128">
        <v>60</v>
      </c>
      <c r="N63" s="128">
        <v>0</v>
      </c>
      <c r="O63" s="128">
        <v>60</v>
      </c>
      <c r="P63" s="128"/>
      <c r="Q63" s="128"/>
      <c r="R63" s="128"/>
      <c r="S63" s="128"/>
      <c r="T63" s="128"/>
      <c r="U63" s="128"/>
      <c r="V63" s="128"/>
      <c r="W63" s="128"/>
      <c r="X63" s="128"/>
      <c r="Y63" s="128"/>
      <c r="Z63" s="466">
        <v>60</v>
      </c>
      <c r="AA63" s="466">
        <v>0</v>
      </c>
      <c r="AB63" s="21">
        <v>60</v>
      </c>
      <c r="AC63" s="21">
        <v>15</v>
      </c>
      <c r="AD63" s="21"/>
      <c r="AE63" s="21">
        <v>15</v>
      </c>
      <c r="AF63" s="21">
        <v>14.998865</v>
      </c>
      <c r="AG63" s="21">
        <v>0</v>
      </c>
      <c r="AH63" s="21">
        <v>14.998865</v>
      </c>
      <c r="AI63" s="128"/>
      <c r="AJ63" s="114"/>
      <c r="AK63" s="128" t="s">
        <v>10773</v>
      </c>
      <c r="AL63" s="2601">
        <v>0.25</v>
      </c>
      <c r="AM63" s="286">
        <v>0</v>
      </c>
    </row>
    <row r="64" spans="1:42" s="135" customFormat="1" ht="47.25">
      <c r="A64" s="467">
        <v>2925</v>
      </c>
      <c r="B64" s="2138" t="s">
        <v>7438</v>
      </c>
      <c r="C64" s="130" t="s">
        <v>7439</v>
      </c>
      <c r="D64" s="114" t="s">
        <v>531</v>
      </c>
      <c r="E64" s="114" t="s">
        <v>2115</v>
      </c>
      <c r="F64" s="1603" t="s">
        <v>114</v>
      </c>
      <c r="G64" s="141">
        <v>70</v>
      </c>
      <c r="H64" s="128">
        <v>0</v>
      </c>
      <c r="I64" s="1312">
        <v>0</v>
      </c>
      <c r="J64" s="128">
        <v>0</v>
      </c>
      <c r="K64" s="128">
        <v>0</v>
      </c>
      <c r="L64" s="128">
        <v>70</v>
      </c>
      <c r="M64" s="128">
        <v>35</v>
      </c>
      <c r="N64" s="128">
        <v>0</v>
      </c>
      <c r="O64" s="128">
        <v>35</v>
      </c>
      <c r="P64" s="128"/>
      <c r="Q64" s="128"/>
      <c r="R64" s="128"/>
      <c r="S64" s="128"/>
      <c r="T64" s="128"/>
      <c r="U64" s="128"/>
      <c r="V64" s="128"/>
      <c r="W64" s="128"/>
      <c r="X64" s="128"/>
      <c r="Y64" s="128"/>
      <c r="Z64" s="466">
        <v>35</v>
      </c>
      <c r="AA64" s="466">
        <v>0</v>
      </c>
      <c r="AB64" s="21">
        <v>35</v>
      </c>
      <c r="AC64" s="21">
        <v>8.75</v>
      </c>
      <c r="AD64" s="21"/>
      <c r="AE64" s="21">
        <v>8.75</v>
      </c>
      <c r="AF64" s="21">
        <v>8.7495410000000007</v>
      </c>
      <c r="AG64" s="21">
        <v>0</v>
      </c>
      <c r="AH64" s="21">
        <v>8.7495410000000007</v>
      </c>
      <c r="AI64" s="128"/>
      <c r="AJ64" s="114"/>
      <c r="AK64" s="128" t="s">
        <v>10773</v>
      </c>
      <c r="AL64" s="2601">
        <v>0.25</v>
      </c>
      <c r="AM64" s="286">
        <v>0</v>
      </c>
    </row>
    <row r="65" spans="1:39" s="135" customFormat="1" ht="47.25">
      <c r="A65" s="467">
        <v>2926</v>
      </c>
      <c r="B65" s="2138" t="s">
        <v>7440</v>
      </c>
      <c r="C65" s="130" t="s">
        <v>7441</v>
      </c>
      <c r="D65" s="114" t="s">
        <v>297</v>
      </c>
      <c r="E65" s="114" t="s">
        <v>2115</v>
      </c>
      <c r="F65" s="1603" t="s">
        <v>114</v>
      </c>
      <c r="G65" s="128">
        <v>70</v>
      </c>
      <c r="H65" s="128">
        <v>0</v>
      </c>
      <c r="I65" s="1312">
        <v>0</v>
      </c>
      <c r="J65" s="128">
        <v>0</v>
      </c>
      <c r="K65" s="128">
        <v>0</v>
      </c>
      <c r="L65" s="128">
        <v>70</v>
      </c>
      <c r="M65" s="128">
        <v>35</v>
      </c>
      <c r="N65" s="128">
        <v>0</v>
      </c>
      <c r="O65" s="128">
        <v>35</v>
      </c>
      <c r="P65" s="128"/>
      <c r="Q65" s="128"/>
      <c r="R65" s="128"/>
      <c r="S65" s="128"/>
      <c r="T65" s="128"/>
      <c r="U65" s="128"/>
      <c r="V65" s="128"/>
      <c r="W65" s="128"/>
      <c r="X65" s="128"/>
      <c r="Y65" s="128"/>
      <c r="Z65" s="466">
        <v>35</v>
      </c>
      <c r="AA65" s="466">
        <v>0</v>
      </c>
      <c r="AB65" s="21">
        <v>35</v>
      </c>
      <c r="AC65" s="21">
        <v>8.75</v>
      </c>
      <c r="AD65" s="21"/>
      <c r="AE65" s="21">
        <v>8.75</v>
      </c>
      <c r="AF65" s="21">
        <v>0</v>
      </c>
      <c r="AG65" s="21">
        <v>0</v>
      </c>
      <c r="AH65" s="21">
        <v>0</v>
      </c>
      <c r="AI65" s="128"/>
      <c r="AJ65" s="114"/>
      <c r="AK65" s="128" t="s">
        <v>10773</v>
      </c>
      <c r="AL65" s="2601">
        <v>0.25</v>
      </c>
      <c r="AM65" s="286">
        <v>0</v>
      </c>
    </row>
    <row r="66" spans="1:39" s="135" customFormat="1" ht="47.25">
      <c r="A66" s="467">
        <v>2927</v>
      </c>
      <c r="B66" s="2138" t="s">
        <v>7442</v>
      </c>
      <c r="C66" s="130" t="s">
        <v>7443</v>
      </c>
      <c r="D66" s="114" t="s">
        <v>297</v>
      </c>
      <c r="E66" s="114" t="s">
        <v>2115</v>
      </c>
      <c r="F66" s="1603" t="s">
        <v>114</v>
      </c>
      <c r="G66" s="128">
        <v>70</v>
      </c>
      <c r="H66" s="128">
        <v>0</v>
      </c>
      <c r="I66" s="1312">
        <v>0</v>
      </c>
      <c r="J66" s="128">
        <v>0</v>
      </c>
      <c r="K66" s="128">
        <v>0</v>
      </c>
      <c r="L66" s="128">
        <v>70</v>
      </c>
      <c r="M66" s="128">
        <v>35</v>
      </c>
      <c r="N66" s="128">
        <v>0</v>
      </c>
      <c r="O66" s="128">
        <v>35</v>
      </c>
      <c r="P66" s="128"/>
      <c r="Q66" s="128"/>
      <c r="R66" s="128"/>
      <c r="S66" s="128"/>
      <c r="T66" s="128"/>
      <c r="U66" s="128"/>
      <c r="V66" s="128"/>
      <c r="W66" s="128"/>
      <c r="X66" s="128"/>
      <c r="Y66" s="128"/>
      <c r="Z66" s="466">
        <v>35</v>
      </c>
      <c r="AA66" s="466">
        <v>0</v>
      </c>
      <c r="AB66" s="21">
        <v>35</v>
      </c>
      <c r="AC66" s="21">
        <v>8.75</v>
      </c>
      <c r="AD66" s="21"/>
      <c r="AE66" s="21">
        <v>8.75</v>
      </c>
      <c r="AF66" s="21">
        <v>8.7487309999999994</v>
      </c>
      <c r="AG66" s="21">
        <v>0</v>
      </c>
      <c r="AH66" s="21">
        <v>8.7487309999999994</v>
      </c>
      <c r="AI66" s="128"/>
      <c r="AJ66" s="114"/>
      <c r="AK66" s="128" t="s">
        <v>10773</v>
      </c>
      <c r="AL66" s="2601">
        <v>0.25</v>
      </c>
      <c r="AM66" s="286">
        <v>0</v>
      </c>
    </row>
    <row r="67" spans="1:39" s="135" customFormat="1" ht="47.25">
      <c r="A67" s="467">
        <v>2928</v>
      </c>
      <c r="B67" s="2138" t="s">
        <v>7444</v>
      </c>
      <c r="C67" s="130" t="s">
        <v>7445</v>
      </c>
      <c r="D67" s="114" t="s">
        <v>177</v>
      </c>
      <c r="E67" s="114" t="s">
        <v>2115</v>
      </c>
      <c r="F67" s="1603" t="s">
        <v>114</v>
      </c>
      <c r="G67" s="128">
        <v>70</v>
      </c>
      <c r="H67" s="128">
        <v>0</v>
      </c>
      <c r="I67" s="1312">
        <v>0</v>
      </c>
      <c r="J67" s="128">
        <v>0</v>
      </c>
      <c r="K67" s="128">
        <v>0</v>
      </c>
      <c r="L67" s="128">
        <v>70</v>
      </c>
      <c r="M67" s="128">
        <v>35</v>
      </c>
      <c r="N67" s="128">
        <v>0</v>
      </c>
      <c r="O67" s="128">
        <v>35</v>
      </c>
      <c r="P67" s="128"/>
      <c r="Q67" s="128"/>
      <c r="R67" s="128"/>
      <c r="S67" s="128"/>
      <c r="T67" s="128"/>
      <c r="U67" s="128"/>
      <c r="V67" s="128"/>
      <c r="W67" s="128"/>
      <c r="X67" s="128"/>
      <c r="Y67" s="128"/>
      <c r="Z67" s="466">
        <v>35</v>
      </c>
      <c r="AA67" s="466">
        <v>0</v>
      </c>
      <c r="AB67" s="21">
        <v>35</v>
      </c>
      <c r="AC67" s="21">
        <v>8.75</v>
      </c>
      <c r="AD67" s="21"/>
      <c r="AE67" s="21">
        <v>8.75</v>
      </c>
      <c r="AF67" s="21">
        <v>8.747325</v>
      </c>
      <c r="AG67" s="21">
        <v>0</v>
      </c>
      <c r="AH67" s="21">
        <v>8.747325</v>
      </c>
      <c r="AI67" s="128"/>
      <c r="AJ67" s="114"/>
      <c r="AK67" s="128" t="s">
        <v>10773</v>
      </c>
      <c r="AL67" s="2601">
        <v>0.25</v>
      </c>
      <c r="AM67" s="286">
        <v>0</v>
      </c>
    </row>
    <row r="68" spans="1:39" s="135" customFormat="1" ht="47.25">
      <c r="A68" s="467">
        <v>2929</v>
      </c>
      <c r="B68" s="2138" t="s">
        <v>7446</v>
      </c>
      <c r="C68" s="130" t="s">
        <v>7447</v>
      </c>
      <c r="D68" s="114" t="s">
        <v>297</v>
      </c>
      <c r="E68" s="114" t="s">
        <v>2115</v>
      </c>
      <c r="F68" s="1603" t="s">
        <v>114</v>
      </c>
      <c r="G68" s="128">
        <v>70</v>
      </c>
      <c r="H68" s="128">
        <v>0</v>
      </c>
      <c r="I68" s="1312">
        <v>0</v>
      </c>
      <c r="J68" s="128">
        <v>0</v>
      </c>
      <c r="K68" s="128">
        <v>0</v>
      </c>
      <c r="L68" s="128">
        <v>70</v>
      </c>
      <c r="M68" s="128">
        <v>35</v>
      </c>
      <c r="N68" s="128">
        <v>0</v>
      </c>
      <c r="O68" s="128">
        <v>35</v>
      </c>
      <c r="P68" s="128"/>
      <c r="Q68" s="128"/>
      <c r="R68" s="128"/>
      <c r="S68" s="128"/>
      <c r="T68" s="128"/>
      <c r="U68" s="128"/>
      <c r="V68" s="128"/>
      <c r="W68" s="128"/>
      <c r="X68" s="128"/>
      <c r="Y68" s="128"/>
      <c r="Z68" s="466">
        <v>35</v>
      </c>
      <c r="AA68" s="466">
        <v>0</v>
      </c>
      <c r="AB68" s="21">
        <v>35</v>
      </c>
      <c r="AC68" s="21">
        <v>8.75</v>
      </c>
      <c r="AD68" s="21"/>
      <c r="AE68" s="21">
        <v>8.75</v>
      </c>
      <c r="AF68" s="21">
        <v>8.7487309999999994</v>
      </c>
      <c r="AG68" s="21">
        <v>0</v>
      </c>
      <c r="AH68" s="21">
        <v>8.7487309999999994</v>
      </c>
      <c r="AI68" s="128"/>
      <c r="AJ68" s="114"/>
      <c r="AK68" s="128" t="s">
        <v>10773</v>
      </c>
      <c r="AL68" s="2601">
        <v>0.25</v>
      </c>
      <c r="AM68" s="286">
        <v>0</v>
      </c>
    </row>
    <row r="69" spans="1:39" s="135" customFormat="1" ht="47.25">
      <c r="A69" s="467">
        <v>2930</v>
      </c>
      <c r="B69" s="2138" t="s">
        <v>7448</v>
      </c>
      <c r="C69" s="130" t="s">
        <v>7449</v>
      </c>
      <c r="D69" s="114" t="s">
        <v>1894</v>
      </c>
      <c r="E69" s="114" t="s">
        <v>2115</v>
      </c>
      <c r="F69" s="1603" t="s">
        <v>114</v>
      </c>
      <c r="G69" s="128">
        <v>100</v>
      </c>
      <c r="H69" s="128">
        <v>0</v>
      </c>
      <c r="I69" s="1312">
        <v>0</v>
      </c>
      <c r="J69" s="128">
        <v>0</v>
      </c>
      <c r="K69" s="128">
        <v>0</v>
      </c>
      <c r="L69" s="128">
        <v>100</v>
      </c>
      <c r="M69" s="128">
        <v>50</v>
      </c>
      <c r="N69" s="128">
        <v>0</v>
      </c>
      <c r="O69" s="128">
        <v>50</v>
      </c>
      <c r="P69" s="128"/>
      <c r="Q69" s="128"/>
      <c r="R69" s="128"/>
      <c r="S69" s="128"/>
      <c r="T69" s="128"/>
      <c r="U69" s="128"/>
      <c r="V69" s="128"/>
      <c r="W69" s="128"/>
      <c r="X69" s="128"/>
      <c r="Y69" s="128"/>
      <c r="Z69" s="466">
        <v>50</v>
      </c>
      <c r="AA69" s="466">
        <v>0</v>
      </c>
      <c r="AB69" s="21">
        <v>50</v>
      </c>
      <c r="AC69" s="21">
        <v>12.5</v>
      </c>
      <c r="AD69" s="21"/>
      <c r="AE69" s="21">
        <v>12.5</v>
      </c>
      <c r="AF69" s="21">
        <v>12.499003999999999</v>
      </c>
      <c r="AG69" s="21">
        <v>0</v>
      </c>
      <c r="AH69" s="21">
        <v>12.499003999999999</v>
      </c>
      <c r="AI69" s="128"/>
      <c r="AJ69" s="114"/>
      <c r="AK69" s="128" t="s">
        <v>10773</v>
      </c>
      <c r="AL69" s="2601">
        <v>0.25</v>
      </c>
      <c r="AM69" s="286">
        <v>0</v>
      </c>
    </row>
    <row r="70" spans="1:39" s="135" customFormat="1" ht="47.25">
      <c r="A70" s="467">
        <v>2931</v>
      </c>
      <c r="B70" s="2138" t="s">
        <v>7450</v>
      </c>
      <c r="C70" s="130" t="s">
        <v>7451</v>
      </c>
      <c r="D70" s="114" t="s">
        <v>435</v>
      </c>
      <c r="E70" s="114" t="s">
        <v>2115</v>
      </c>
      <c r="F70" s="1603" t="s">
        <v>114</v>
      </c>
      <c r="G70" s="128">
        <v>70</v>
      </c>
      <c r="H70" s="128">
        <v>0</v>
      </c>
      <c r="I70" s="1312">
        <v>0</v>
      </c>
      <c r="J70" s="128">
        <v>0</v>
      </c>
      <c r="K70" s="128">
        <v>0</v>
      </c>
      <c r="L70" s="128">
        <v>70</v>
      </c>
      <c r="M70" s="128">
        <v>35</v>
      </c>
      <c r="N70" s="128">
        <v>0</v>
      </c>
      <c r="O70" s="128">
        <v>35</v>
      </c>
      <c r="P70" s="128"/>
      <c r="Q70" s="128"/>
      <c r="R70" s="128"/>
      <c r="S70" s="128"/>
      <c r="T70" s="128"/>
      <c r="U70" s="128"/>
      <c r="V70" s="128"/>
      <c r="W70" s="128"/>
      <c r="X70" s="128"/>
      <c r="Y70" s="128"/>
      <c r="Z70" s="466">
        <v>35</v>
      </c>
      <c r="AA70" s="466">
        <v>0</v>
      </c>
      <c r="AB70" s="21">
        <v>35</v>
      </c>
      <c r="AC70" s="21">
        <v>8.75</v>
      </c>
      <c r="AD70" s="21"/>
      <c r="AE70" s="21">
        <v>8.75</v>
      </c>
      <c r="AF70" s="21">
        <v>8.7491160000000008</v>
      </c>
      <c r="AG70" s="21">
        <v>0</v>
      </c>
      <c r="AH70" s="21">
        <v>8.7491160000000008</v>
      </c>
      <c r="AI70" s="128"/>
      <c r="AJ70" s="114"/>
      <c r="AK70" s="128" t="s">
        <v>10773</v>
      </c>
      <c r="AL70" s="2601">
        <v>0.25</v>
      </c>
      <c r="AM70" s="286">
        <v>0</v>
      </c>
    </row>
    <row r="71" spans="1:39" s="135" customFormat="1" ht="47.25">
      <c r="A71" s="467">
        <v>2932</v>
      </c>
      <c r="B71" s="2138" t="s">
        <v>7452</v>
      </c>
      <c r="C71" s="130" t="s">
        <v>7453</v>
      </c>
      <c r="D71" s="114" t="s">
        <v>297</v>
      </c>
      <c r="E71" s="114" t="s">
        <v>2115</v>
      </c>
      <c r="F71" s="1603" t="s">
        <v>114</v>
      </c>
      <c r="G71" s="128">
        <v>70</v>
      </c>
      <c r="H71" s="128">
        <v>0</v>
      </c>
      <c r="I71" s="1312">
        <v>0</v>
      </c>
      <c r="J71" s="128">
        <v>0</v>
      </c>
      <c r="K71" s="128">
        <v>0</v>
      </c>
      <c r="L71" s="128">
        <v>70</v>
      </c>
      <c r="M71" s="128">
        <v>35</v>
      </c>
      <c r="N71" s="128">
        <v>0</v>
      </c>
      <c r="O71" s="128">
        <v>35</v>
      </c>
      <c r="P71" s="128"/>
      <c r="Q71" s="128"/>
      <c r="R71" s="128"/>
      <c r="S71" s="128"/>
      <c r="T71" s="128"/>
      <c r="U71" s="128"/>
      <c r="V71" s="128"/>
      <c r="W71" s="128"/>
      <c r="X71" s="128"/>
      <c r="Y71" s="128"/>
      <c r="Z71" s="466">
        <v>35</v>
      </c>
      <c r="AA71" s="466">
        <v>0</v>
      </c>
      <c r="AB71" s="21">
        <v>35</v>
      </c>
      <c r="AC71" s="21">
        <v>8.75</v>
      </c>
      <c r="AD71" s="21"/>
      <c r="AE71" s="21">
        <v>8.75</v>
      </c>
      <c r="AF71" s="21">
        <v>8.7487309999999994</v>
      </c>
      <c r="AG71" s="21">
        <v>0</v>
      </c>
      <c r="AH71" s="21">
        <v>8.7487309999999994</v>
      </c>
      <c r="AI71" s="128"/>
      <c r="AJ71" s="114"/>
      <c r="AK71" s="128" t="s">
        <v>10773</v>
      </c>
      <c r="AL71" s="2601">
        <v>0.25</v>
      </c>
      <c r="AM71" s="286">
        <v>0</v>
      </c>
    </row>
    <row r="72" spans="1:39" s="135" customFormat="1" ht="63">
      <c r="A72" s="467">
        <v>2933</v>
      </c>
      <c r="B72" s="2138" t="s">
        <v>7454</v>
      </c>
      <c r="C72" s="130" t="s">
        <v>7455</v>
      </c>
      <c r="D72" s="114" t="s">
        <v>297</v>
      </c>
      <c r="E72" s="114" t="s">
        <v>2115</v>
      </c>
      <c r="F72" s="1603" t="s">
        <v>114</v>
      </c>
      <c r="G72" s="128">
        <v>80</v>
      </c>
      <c r="H72" s="128">
        <v>0</v>
      </c>
      <c r="I72" s="1312">
        <v>0</v>
      </c>
      <c r="J72" s="128">
        <v>0</v>
      </c>
      <c r="K72" s="128">
        <v>0</v>
      </c>
      <c r="L72" s="128">
        <v>80</v>
      </c>
      <c r="M72" s="128">
        <v>40</v>
      </c>
      <c r="N72" s="128">
        <v>0</v>
      </c>
      <c r="O72" s="128">
        <v>40</v>
      </c>
      <c r="P72" s="128"/>
      <c r="Q72" s="128"/>
      <c r="R72" s="128"/>
      <c r="S72" s="128"/>
      <c r="T72" s="128"/>
      <c r="U72" s="128"/>
      <c r="V72" s="128"/>
      <c r="W72" s="128"/>
      <c r="X72" s="128"/>
      <c r="Y72" s="128"/>
      <c r="Z72" s="466">
        <v>40</v>
      </c>
      <c r="AA72" s="466">
        <v>0</v>
      </c>
      <c r="AB72" s="21">
        <v>40</v>
      </c>
      <c r="AC72" s="21">
        <v>10</v>
      </c>
      <c r="AD72" s="21"/>
      <c r="AE72" s="21">
        <v>10</v>
      </c>
      <c r="AF72" s="21">
        <v>9.9992909999999995</v>
      </c>
      <c r="AG72" s="21">
        <v>0</v>
      </c>
      <c r="AH72" s="21">
        <v>9.9992909999999995</v>
      </c>
      <c r="AI72" s="128"/>
      <c r="AJ72" s="114"/>
      <c r="AK72" s="128" t="s">
        <v>10773</v>
      </c>
      <c r="AL72" s="2601">
        <v>0.25</v>
      </c>
      <c r="AM72" s="286">
        <v>0</v>
      </c>
    </row>
    <row r="73" spans="1:39" s="135" customFormat="1" ht="63">
      <c r="A73" s="467">
        <v>2934</v>
      </c>
      <c r="B73" s="2138" t="s">
        <v>7456</v>
      </c>
      <c r="C73" s="130" t="s">
        <v>7457</v>
      </c>
      <c r="D73" s="114" t="s">
        <v>177</v>
      </c>
      <c r="E73" s="114" t="s">
        <v>2115</v>
      </c>
      <c r="F73" s="1603" t="s">
        <v>114</v>
      </c>
      <c r="G73" s="141">
        <v>70</v>
      </c>
      <c r="H73" s="128">
        <v>0</v>
      </c>
      <c r="I73" s="1312">
        <v>0</v>
      </c>
      <c r="J73" s="128">
        <v>0</v>
      </c>
      <c r="K73" s="128">
        <v>0</v>
      </c>
      <c r="L73" s="128">
        <v>70</v>
      </c>
      <c r="M73" s="128">
        <v>35</v>
      </c>
      <c r="N73" s="128">
        <v>0</v>
      </c>
      <c r="O73" s="128">
        <v>35</v>
      </c>
      <c r="P73" s="128"/>
      <c r="Q73" s="128"/>
      <c r="R73" s="128"/>
      <c r="S73" s="128"/>
      <c r="T73" s="128"/>
      <c r="U73" s="128"/>
      <c r="V73" s="128"/>
      <c r="W73" s="128"/>
      <c r="X73" s="128"/>
      <c r="Y73" s="128"/>
      <c r="Z73" s="466">
        <v>35</v>
      </c>
      <c r="AA73" s="466">
        <v>0</v>
      </c>
      <c r="AB73" s="21">
        <v>35</v>
      </c>
      <c r="AC73" s="21">
        <v>8.75</v>
      </c>
      <c r="AD73" s="21"/>
      <c r="AE73" s="21">
        <v>8.75</v>
      </c>
      <c r="AF73" s="21">
        <v>8.7496369999999999</v>
      </c>
      <c r="AG73" s="21">
        <v>0</v>
      </c>
      <c r="AH73" s="21">
        <v>8.7496369999999999</v>
      </c>
      <c r="AI73" s="128"/>
      <c r="AJ73" s="114"/>
      <c r="AK73" s="128" t="s">
        <v>10773</v>
      </c>
      <c r="AL73" s="2601">
        <v>0.25</v>
      </c>
      <c r="AM73" s="286">
        <v>0</v>
      </c>
    </row>
    <row r="74" spans="1:39" s="135" customFormat="1" ht="47.25">
      <c r="A74" s="467">
        <v>2935</v>
      </c>
      <c r="B74" s="2138" t="s">
        <v>7458</v>
      </c>
      <c r="C74" s="130" t="s">
        <v>7459</v>
      </c>
      <c r="D74" s="114" t="s">
        <v>31</v>
      </c>
      <c r="E74" s="114" t="s">
        <v>2115</v>
      </c>
      <c r="F74" s="1603" t="s">
        <v>114</v>
      </c>
      <c r="G74" s="128">
        <v>70</v>
      </c>
      <c r="H74" s="128">
        <v>0</v>
      </c>
      <c r="I74" s="1312">
        <v>0</v>
      </c>
      <c r="J74" s="128">
        <v>0</v>
      </c>
      <c r="K74" s="128">
        <v>0</v>
      </c>
      <c r="L74" s="128">
        <v>70</v>
      </c>
      <c r="M74" s="128">
        <v>35</v>
      </c>
      <c r="N74" s="128">
        <v>0</v>
      </c>
      <c r="O74" s="128">
        <v>35</v>
      </c>
      <c r="P74" s="128"/>
      <c r="Q74" s="128"/>
      <c r="R74" s="128"/>
      <c r="S74" s="128"/>
      <c r="T74" s="128"/>
      <c r="U74" s="128"/>
      <c r="V74" s="128"/>
      <c r="W74" s="128"/>
      <c r="X74" s="128"/>
      <c r="Y74" s="128"/>
      <c r="Z74" s="466">
        <v>35</v>
      </c>
      <c r="AA74" s="466">
        <v>0</v>
      </c>
      <c r="AB74" s="21">
        <v>35</v>
      </c>
      <c r="AC74" s="21">
        <v>8.75</v>
      </c>
      <c r="AD74" s="21"/>
      <c r="AE74" s="21">
        <v>8.75</v>
      </c>
      <c r="AF74" s="21">
        <v>8.7490810000000003</v>
      </c>
      <c r="AG74" s="21">
        <v>0</v>
      </c>
      <c r="AH74" s="21">
        <v>8.7490810000000003</v>
      </c>
      <c r="AI74" s="128"/>
      <c r="AJ74" s="114"/>
      <c r="AK74" s="128" t="s">
        <v>10773</v>
      </c>
      <c r="AL74" s="2601">
        <v>0.25</v>
      </c>
      <c r="AM74" s="286">
        <v>0</v>
      </c>
    </row>
    <row r="75" spans="1:39" s="135" customFormat="1" ht="38.25">
      <c r="A75" s="467">
        <v>2936</v>
      </c>
      <c r="B75" s="2138" t="s">
        <v>7460</v>
      </c>
      <c r="C75" s="248" t="s">
        <v>7461</v>
      </c>
      <c r="D75" s="114" t="s">
        <v>167</v>
      </c>
      <c r="E75" s="114" t="s">
        <v>2115</v>
      </c>
      <c r="F75" s="1603" t="s">
        <v>114</v>
      </c>
      <c r="G75" s="141">
        <v>80</v>
      </c>
      <c r="H75" s="128">
        <v>0</v>
      </c>
      <c r="I75" s="1312">
        <v>0</v>
      </c>
      <c r="J75" s="128">
        <v>0</v>
      </c>
      <c r="K75" s="128">
        <v>0</v>
      </c>
      <c r="L75" s="128">
        <v>80</v>
      </c>
      <c r="M75" s="128">
        <v>40</v>
      </c>
      <c r="N75" s="128">
        <v>0</v>
      </c>
      <c r="O75" s="128">
        <v>40</v>
      </c>
      <c r="P75" s="128"/>
      <c r="Q75" s="128"/>
      <c r="R75" s="128"/>
      <c r="S75" s="128"/>
      <c r="T75" s="128"/>
      <c r="U75" s="128"/>
      <c r="V75" s="128"/>
      <c r="W75" s="128"/>
      <c r="X75" s="128"/>
      <c r="Y75" s="128"/>
      <c r="Z75" s="466">
        <v>40</v>
      </c>
      <c r="AA75" s="466">
        <v>0</v>
      </c>
      <c r="AB75" s="21">
        <v>40</v>
      </c>
      <c r="AC75" s="21">
        <v>10</v>
      </c>
      <c r="AD75" s="21"/>
      <c r="AE75" s="21">
        <v>10</v>
      </c>
      <c r="AF75" s="21">
        <v>9.9985400000000002</v>
      </c>
      <c r="AG75" s="21">
        <v>0</v>
      </c>
      <c r="AH75" s="21">
        <v>9.9985400000000002</v>
      </c>
      <c r="AI75" s="128"/>
      <c r="AJ75" s="114"/>
      <c r="AK75" s="128" t="s">
        <v>10773</v>
      </c>
      <c r="AL75" s="2601">
        <v>0.25</v>
      </c>
      <c r="AM75" s="286">
        <v>0</v>
      </c>
    </row>
    <row r="76" spans="1:39" s="135" customFormat="1" ht="47.25">
      <c r="A76" s="467">
        <v>2937</v>
      </c>
      <c r="B76" s="2138" t="s">
        <v>7462</v>
      </c>
      <c r="C76" s="248" t="s">
        <v>7463</v>
      </c>
      <c r="D76" s="114" t="s">
        <v>167</v>
      </c>
      <c r="E76" s="114" t="s">
        <v>2115</v>
      </c>
      <c r="F76" s="1603" t="s">
        <v>114</v>
      </c>
      <c r="G76" s="141">
        <v>70</v>
      </c>
      <c r="H76" s="128">
        <v>0</v>
      </c>
      <c r="I76" s="1312">
        <v>0</v>
      </c>
      <c r="J76" s="128">
        <v>0</v>
      </c>
      <c r="K76" s="128">
        <v>0</v>
      </c>
      <c r="L76" s="128">
        <v>70</v>
      </c>
      <c r="M76" s="128">
        <v>35</v>
      </c>
      <c r="N76" s="128">
        <v>0</v>
      </c>
      <c r="O76" s="128">
        <v>35</v>
      </c>
      <c r="P76" s="128"/>
      <c r="Q76" s="128"/>
      <c r="R76" s="128"/>
      <c r="S76" s="128"/>
      <c r="T76" s="128"/>
      <c r="U76" s="128"/>
      <c r="V76" s="128"/>
      <c r="W76" s="128"/>
      <c r="X76" s="128"/>
      <c r="Y76" s="128"/>
      <c r="Z76" s="466">
        <v>35</v>
      </c>
      <c r="AA76" s="466">
        <v>0</v>
      </c>
      <c r="AB76" s="21">
        <v>35</v>
      </c>
      <c r="AC76" s="21">
        <v>8.75</v>
      </c>
      <c r="AD76" s="21"/>
      <c r="AE76" s="21">
        <v>8.75</v>
      </c>
      <c r="AF76" s="21">
        <v>8.7389580000000002</v>
      </c>
      <c r="AG76" s="21">
        <v>0</v>
      </c>
      <c r="AH76" s="21">
        <v>8.7389580000000002</v>
      </c>
      <c r="AI76" s="128"/>
      <c r="AJ76" s="114"/>
      <c r="AK76" s="128" t="s">
        <v>10773</v>
      </c>
      <c r="AL76" s="2601">
        <v>0.25</v>
      </c>
      <c r="AM76" s="286">
        <v>0</v>
      </c>
    </row>
    <row r="77" spans="1:39" s="135" customFormat="1" ht="47.25">
      <c r="A77" s="467">
        <v>2938</v>
      </c>
      <c r="B77" s="2138" t="s">
        <v>7464</v>
      </c>
      <c r="C77" s="248" t="s">
        <v>7465</v>
      </c>
      <c r="D77" s="114" t="s">
        <v>531</v>
      </c>
      <c r="E77" s="114" t="s">
        <v>2115</v>
      </c>
      <c r="F77" s="1603" t="s">
        <v>114</v>
      </c>
      <c r="G77" s="141">
        <v>80</v>
      </c>
      <c r="H77" s="128">
        <v>0</v>
      </c>
      <c r="I77" s="1312">
        <v>0</v>
      </c>
      <c r="J77" s="128">
        <v>0</v>
      </c>
      <c r="K77" s="128">
        <v>0</v>
      </c>
      <c r="L77" s="128">
        <v>80</v>
      </c>
      <c r="M77" s="128">
        <v>40</v>
      </c>
      <c r="N77" s="128">
        <v>0</v>
      </c>
      <c r="O77" s="128">
        <v>40</v>
      </c>
      <c r="P77" s="128"/>
      <c r="Q77" s="128"/>
      <c r="R77" s="128"/>
      <c r="S77" s="128"/>
      <c r="T77" s="128"/>
      <c r="U77" s="128"/>
      <c r="V77" s="128"/>
      <c r="W77" s="128"/>
      <c r="X77" s="128"/>
      <c r="Y77" s="128"/>
      <c r="Z77" s="466">
        <v>40</v>
      </c>
      <c r="AA77" s="466">
        <v>0</v>
      </c>
      <c r="AB77" s="21">
        <v>40</v>
      </c>
      <c r="AC77" s="21">
        <v>20</v>
      </c>
      <c r="AD77" s="21"/>
      <c r="AE77" s="21">
        <v>20</v>
      </c>
      <c r="AF77" s="21">
        <v>19.998501999999998</v>
      </c>
      <c r="AG77" s="21">
        <v>0</v>
      </c>
      <c r="AH77" s="21">
        <v>19.998501999999998</v>
      </c>
      <c r="AI77" s="128"/>
      <c r="AJ77" s="114"/>
      <c r="AK77" s="128" t="s">
        <v>12272</v>
      </c>
      <c r="AL77" s="2601">
        <v>0.25</v>
      </c>
      <c r="AM77" s="286">
        <v>0</v>
      </c>
    </row>
    <row r="78" spans="1:39" s="135" customFormat="1" ht="63">
      <c r="A78" s="467">
        <v>2939</v>
      </c>
      <c r="B78" s="2138" t="s">
        <v>7466</v>
      </c>
      <c r="C78" s="248" t="s">
        <v>7467</v>
      </c>
      <c r="D78" s="114" t="s">
        <v>1267</v>
      </c>
      <c r="E78" s="114" t="s">
        <v>2115</v>
      </c>
      <c r="F78" s="1603" t="s">
        <v>114</v>
      </c>
      <c r="G78" s="141">
        <v>70</v>
      </c>
      <c r="H78" s="128">
        <v>0</v>
      </c>
      <c r="I78" s="1312">
        <v>0</v>
      </c>
      <c r="J78" s="128">
        <v>0</v>
      </c>
      <c r="K78" s="128">
        <v>0</v>
      </c>
      <c r="L78" s="128">
        <v>70</v>
      </c>
      <c r="M78" s="128">
        <v>35</v>
      </c>
      <c r="N78" s="128">
        <v>0</v>
      </c>
      <c r="O78" s="128">
        <v>35</v>
      </c>
      <c r="P78" s="128"/>
      <c r="Q78" s="128"/>
      <c r="R78" s="128"/>
      <c r="S78" s="128"/>
      <c r="T78" s="128"/>
      <c r="U78" s="128"/>
      <c r="V78" s="128"/>
      <c r="W78" s="128"/>
      <c r="X78" s="128"/>
      <c r="Y78" s="128"/>
      <c r="Z78" s="466">
        <v>35</v>
      </c>
      <c r="AA78" s="466">
        <v>0</v>
      </c>
      <c r="AB78" s="21">
        <v>35</v>
      </c>
      <c r="AC78" s="21">
        <v>8.75</v>
      </c>
      <c r="AD78" s="21"/>
      <c r="AE78" s="21">
        <v>8.75</v>
      </c>
      <c r="AF78" s="21">
        <v>8.7495019999999997</v>
      </c>
      <c r="AG78" s="21">
        <v>0</v>
      </c>
      <c r="AH78" s="21">
        <v>8.7495019999999997</v>
      </c>
      <c r="AI78" s="128"/>
      <c r="AJ78" s="114"/>
      <c r="AK78" s="128" t="s">
        <v>10773</v>
      </c>
      <c r="AL78" s="2601">
        <v>0.25</v>
      </c>
      <c r="AM78" s="286">
        <v>0</v>
      </c>
    </row>
    <row r="79" spans="1:39" s="135" customFormat="1" ht="47.25">
      <c r="A79" s="467">
        <v>2940</v>
      </c>
      <c r="B79" s="2138" t="s">
        <v>7468</v>
      </c>
      <c r="C79" s="130" t="s">
        <v>7469</v>
      </c>
      <c r="D79" s="114" t="s">
        <v>31</v>
      </c>
      <c r="E79" s="114" t="s">
        <v>2115</v>
      </c>
      <c r="F79" s="1603" t="s">
        <v>114</v>
      </c>
      <c r="G79" s="128">
        <v>70</v>
      </c>
      <c r="H79" s="128">
        <v>0</v>
      </c>
      <c r="I79" s="1312">
        <v>0</v>
      </c>
      <c r="J79" s="128">
        <v>0</v>
      </c>
      <c r="K79" s="128">
        <v>0</v>
      </c>
      <c r="L79" s="128">
        <v>70</v>
      </c>
      <c r="M79" s="128">
        <v>35</v>
      </c>
      <c r="N79" s="128">
        <v>0</v>
      </c>
      <c r="O79" s="128">
        <v>35</v>
      </c>
      <c r="P79" s="128"/>
      <c r="Q79" s="128"/>
      <c r="R79" s="128"/>
      <c r="S79" s="128"/>
      <c r="T79" s="128"/>
      <c r="U79" s="128"/>
      <c r="V79" s="128"/>
      <c r="W79" s="128"/>
      <c r="X79" s="128"/>
      <c r="Y79" s="128"/>
      <c r="Z79" s="466">
        <v>35</v>
      </c>
      <c r="AA79" s="466">
        <v>0</v>
      </c>
      <c r="AB79" s="21">
        <v>35</v>
      </c>
      <c r="AC79" s="21">
        <v>17.5</v>
      </c>
      <c r="AD79" s="21"/>
      <c r="AE79" s="21">
        <v>17.5</v>
      </c>
      <c r="AF79" s="21">
        <v>17.487590000000001</v>
      </c>
      <c r="AG79" s="21">
        <v>0</v>
      </c>
      <c r="AH79" s="21">
        <v>17.487590000000001</v>
      </c>
      <c r="AI79" s="128"/>
      <c r="AJ79" s="114"/>
      <c r="AK79" s="128" t="s">
        <v>12272</v>
      </c>
      <c r="AL79" s="2601">
        <v>0.25</v>
      </c>
      <c r="AM79" s="286">
        <v>0</v>
      </c>
    </row>
    <row r="80" spans="1:39" s="135" customFormat="1" ht="38.25">
      <c r="A80" s="467">
        <v>2941</v>
      </c>
      <c r="B80" s="2138" t="s">
        <v>7470</v>
      </c>
      <c r="C80" s="130" t="s">
        <v>7471</v>
      </c>
      <c r="D80" s="114" t="s">
        <v>1894</v>
      </c>
      <c r="E80" s="114" t="s">
        <v>2115</v>
      </c>
      <c r="F80" s="1603" t="s">
        <v>114</v>
      </c>
      <c r="G80" s="128">
        <v>80</v>
      </c>
      <c r="H80" s="128">
        <v>0</v>
      </c>
      <c r="I80" s="1312">
        <v>0</v>
      </c>
      <c r="J80" s="128">
        <v>0</v>
      </c>
      <c r="K80" s="128">
        <v>0</v>
      </c>
      <c r="L80" s="128">
        <v>80</v>
      </c>
      <c r="M80" s="128">
        <v>40</v>
      </c>
      <c r="N80" s="128">
        <v>0</v>
      </c>
      <c r="O80" s="128">
        <v>40</v>
      </c>
      <c r="P80" s="128"/>
      <c r="Q80" s="128"/>
      <c r="R80" s="128"/>
      <c r="S80" s="128"/>
      <c r="T80" s="128"/>
      <c r="U80" s="128"/>
      <c r="V80" s="128"/>
      <c r="W80" s="128"/>
      <c r="X80" s="128"/>
      <c r="Y80" s="128"/>
      <c r="Z80" s="466">
        <v>40</v>
      </c>
      <c r="AA80" s="466">
        <v>0</v>
      </c>
      <c r="AB80" s="21">
        <v>40</v>
      </c>
      <c r="AC80" s="21"/>
      <c r="AD80" s="21"/>
      <c r="AE80" s="21">
        <v>0</v>
      </c>
      <c r="AF80" s="21">
        <v>0</v>
      </c>
      <c r="AG80" s="21">
        <v>0</v>
      </c>
      <c r="AH80" s="21">
        <v>0</v>
      </c>
      <c r="AI80" s="128"/>
      <c r="AJ80" s="114" t="s">
        <v>2115</v>
      </c>
      <c r="AK80" s="128"/>
      <c r="AL80" s="2601">
        <v>0.25</v>
      </c>
      <c r="AM80" s="286">
        <v>0</v>
      </c>
    </row>
    <row r="81" spans="1:39" s="135" customFormat="1" ht="38.25">
      <c r="A81" s="467">
        <v>2942</v>
      </c>
      <c r="B81" s="2138" t="s">
        <v>7472</v>
      </c>
      <c r="C81" s="130" t="s">
        <v>7473</v>
      </c>
      <c r="D81" s="114" t="s">
        <v>274</v>
      </c>
      <c r="E81" s="114" t="s">
        <v>2115</v>
      </c>
      <c r="F81" s="1603" t="s">
        <v>114</v>
      </c>
      <c r="G81" s="128">
        <v>70</v>
      </c>
      <c r="H81" s="128">
        <v>0</v>
      </c>
      <c r="I81" s="1312">
        <v>0</v>
      </c>
      <c r="J81" s="128">
        <v>0</v>
      </c>
      <c r="K81" s="128">
        <v>0</v>
      </c>
      <c r="L81" s="128">
        <v>70</v>
      </c>
      <c r="M81" s="128">
        <v>35</v>
      </c>
      <c r="N81" s="128">
        <v>0</v>
      </c>
      <c r="O81" s="128">
        <v>35</v>
      </c>
      <c r="P81" s="128"/>
      <c r="Q81" s="128"/>
      <c r="R81" s="128"/>
      <c r="S81" s="128"/>
      <c r="T81" s="128"/>
      <c r="U81" s="128"/>
      <c r="V81" s="128"/>
      <c r="W81" s="128"/>
      <c r="X81" s="128"/>
      <c r="Y81" s="128"/>
      <c r="Z81" s="466">
        <v>35</v>
      </c>
      <c r="AA81" s="466">
        <v>0</v>
      </c>
      <c r="AB81" s="21">
        <v>35</v>
      </c>
      <c r="AC81" s="21">
        <v>8.75</v>
      </c>
      <c r="AD81" s="21"/>
      <c r="AE81" s="21">
        <v>8.75</v>
      </c>
      <c r="AF81" s="21">
        <v>8.7422970000000007</v>
      </c>
      <c r="AG81" s="21">
        <v>0</v>
      </c>
      <c r="AH81" s="21">
        <v>8.7422970000000007</v>
      </c>
      <c r="AI81" s="128"/>
      <c r="AJ81" s="114"/>
      <c r="AK81" s="128" t="s">
        <v>10773</v>
      </c>
      <c r="AL81" s="2601">
        <v>0.25</v>
      </c>
      <c r="AM81" s="286">
        <v>0</v>
      </c>
    </row>
    <row r="82" spans="1:39" s="135" customFormat="1">
      <c r="A82" s="467" t="s">
        <v>300</v>
      </c>
      <c r="B82" s="2139"/>
      <c r="C82" s="1000" t="s">
        <v>7474</v>
      </c>
      <c r="D82" s="1714"/>
      <c r="E82" s="421"/>
      <c r="F82" s="421"/>
      <c r="G82" s="422">
        <v>1450</v>
      </c>
      <c r="H82" s="422">
        <v>0</v>
      </c>
      <c r="I82" s="422">
        <v>0</v>
      </c>
      <c r="J82" s="422">
        <v>0</v>
      </c>
      <c r="K82" s="422">
        <v>0</v>
      </c>
      <c r="L82" s="422">
        <v>1450</v>
      </c>
      <c r="M82" s="422">
        <v>725</v>
      </c>
      <c r="N82" s="422">
        <v>0</v>
      </c>
      <c r="O82" s="422">
        <v>725</v>
      </c>
      <c r="P82" s="422">
        <v>0</v>
      </c>
      <c r="Q82" s="422">
        <v>0</v>
      </c>
      <c r="R82" s="422">
        <v>0</v>
      </c>
      <c r="S82" s="422">
        <v>0</v>
      </c>
      <c r="T82" s="422">
        <v>0</v>
      </c>
      <c r="U82" s="422">
        <v>0</v>
      </c>
      <c r="V82" s="422">
        <v>0</v>
      </c>
      <c r="W82" s="422">
        <v>0</v>
      </c>
      <c r="X82" s="422">
        <v>0</v>
      </c>
      <c r="Y82" s="422">
        <v>0</v>
      </c>
      <c r="Z82" s="422">
        <v>725</v>
      </c>
      <c r="AA82" s="422">
        <v>0</v>
      </c>
      <c r="AB82" s="422">
        <v>725</v>
      </c>
      <c r="AC82" s="422">
        <v>190</v>
      </c>
      <c r="AD82" s="422">
        <v>0</v>
      </c>
      <c r="AE82" s="422">
        <v>190</v>
      </c>
      <c r="AF82" s="422">
        <v>181.20344200000002</v>
      </c>
      <c r="AG82" s="422">
        <v>0</v>
      </c>
      <c r="AH82" s="422">
        <v>181.20344200000002</v>
      </c>
      <c r="AI82" s="422">
        <v>0</v>
      </c>
      <c r="AJ82" s="2299"/>
      <c r="AK82" s="2299"/>
      <c r="AL82" s="2299"/>
      <c r="AM82" s="422"/>
    </row>
    <row r="83" spans="1:39" s="135" customFormat="1">
      <c r="A83" s="467" t="s">
        <v>300</v>
      </c>
      <c r="B83" s="2139"/>
      <c r="C83" s="1000" t="s">
        <v>7475</v>
      </c>
      <c r="D83" s="1714"/>
      <c r="E83" s="421"/>
      <c r="F83" s="421"/>
      <c r="G83" s="422">
        <v>11340.432000000001</v>
      </c>
      <c r="H83" s="422">
        <v>4642.7619999999979</v>
      </c>
      <c r="I83" s="422">
        <v>1811.5579999999998</v>
      </c>
      <c r="J83" s="422">
        <v>0</v>
      </c>
      <c r="K83" s="422">
        <v>6454.32</v>
      </c>
      <c r="L83" s="422">
        <v>4886.112000000001</v>
      </c>
      <c r="M83" s="422">
        <v>2927.4229999999998</v>
      </c>
      <c r="N83" s="422">
        <v>0</v>
      </c>
      <c r="O83" s="422">
        <v>2927.4229999999998</v>
      </c>
      <c r="P83" s="422">
        <v>0</v>
      </c>
      <c r="Q83" s="422">
        <v>0</v>
      </c>
      <c r="R83" s="422">
        <v>0</v>
      </c>
      <c r="S83" s="422">
        <v>0</v>
      </c>
      <c r="T83" s="422">
        <v>0</v>
      </c>
      <c r="U83" s="422">
        <v>0</v>
      </c>
      <c r="V83" s="422">
        <v>0</v>
      </c>
      <c r="W83" s="422">
        <v>0</v>
      </c>
      <c r="X83" s="422">
        <v>3</v>
      </c>
      <c r="Y83" s="422">
        <v>0</v>
      </c>
      <c r="Z83" s="422">
        <v>2924.4229999999998</v>
      </c>
      <c r="AA83" s="422">
        <v>0</v>
      </c>
      <c r="AB83" s="422">
        <v>2924.4229999999998</v>
      </c>
      <c r="AC83" s="422">
        <v>2350.6727500000002</v>
      </c>
      <c r="AD83" s="422">
        <v>0</v>
      </c>
      <c r="AE83" s="422">
        <v>2350.6727500000002</v>
      </c>
      <c r="AF83" s="422">
        <v>2275.7395189999997</v>
      </c>
      <c r="AG83" s="422">
        <v>0</v>
      </c>
      <c r="AH83" s="422">
        <v>2275.7395189999997</v>
      </c>
      <c r="AI83" s="422">
        <v>0</v>
      </c>
      <c r="AJ83" s="2299"/>
      <c r="AK83" s="2299"/>
      <c r="AL83" s="2299"/>
      <c r="AM83" s="422"/>
    </row>
    <row r="84" spans="1:39" s="135" customFormat="1" ht="16.5">
      <c r="A84" s="467" t="s">
        <v>300</v>
      </c>
      <c r="B84" s="2139"/>
      <c r="C84" s="2140"/>
      <c r="D84" s="2140"/>
      <c r="E84" s="2141"/>
      <c r="F84" s="2141"/>
      <c r="G84" s="2142"/>
      <c r="H84" s="2142"/>
      <c r="I84" s="2142"/>
      <c r="J84" s="2142"/>
      <c r="K84" s="2142"/>
      <c r="L84" s="2142"/>
      <c r="M84" s="2142"/>
      <c r="N84" s="2142"/>
      <c r="O84" s="2142"/>
      <c r="P84" s="2142"/>
      <c r="Q84" s="2142"/>
      <c r="R84" s="2142"/>
      <c r="S84" s="2142"/>
      <c r="T84" s="2142"/>
      <c r="U84" s="2142"/>
      <c r="V84" s="2142"/>
      <c r="W84" s="2142"/>
      <c r="X84" s="2142"/>
      <c r="Y84" s="2142"/>
      <c r="Z84" s="2142"/>
      <c r="AA84" s="2142"/>
      <c r="AB84" s="2142"/>
      <c r="AC84" s="2142"/>
      <c r="AD84" s="2142"/>
      <c r="AE84" s="2142"/>
      <c r="AF84" s="2142"/>
      <c r="AG84" s="2142"/>
      <c r="AH84" s="2142"/>
      <c r="AI84" s="2142"/>
      <c r="AJ84" s="2142"/>
      <c r="AK84" s="2142"/>
      <c r="AL84" s="2142"/>
      <c r="AM84" s="2142"/>
    </row>
    <row r="85" spans="1:39">
      <c r="A85" s="467" t="s">
        <v>300</v>
      </c>
      <c r="C85" s="208" t="s">
        <v>7476</v>
      </c>
      <c r="G85" s="128"/>
      <c r="H85" s="128"/>
      <c r="J85" s="128"/>
      <c r="K85" s="128"/>
      <c r="L85" s="128"/>
      <c r="M85" s="128"/>
      <c r="N85" s="128"/>
      <c r="O85" s="128"/>
      <c r="P85" s="128"/>
      <c r="Q85" s="128"/>
      <c r="R85" s="128"/>
      <c r="S85" s="128"/>
      <c r="T85" s="128"/>
      <c r="U85" s="128"/>
      <c r="V85" s="128"/>
      <c r="W85" s="128"/>
      <c r="X85" s="128"/>
      <c r="Y85" s="128"/>
      <c r="Z85" s="128"/>
      <c r="AA85" s="128"/>
      <c r="AB85" s="128"/>
      <c r="AC85" s="128"/>
      <c r="AD85" s="128"/>
      <c r="AE85" s="128"/>
      <c r="AF85" s="128"/>
      <c r="AG85" s="128"/>
      <c r="AH85" s="128"/>
      <c r="AI85" s="128"/>
      <c r="AJ85" s="128"/>
      <c r="AK85" s="128"/>
      <c r="AL85" s="128"/>
      <c r="AM85" s="249"/>
    </row>
    <row r="86" spans="1:39">
      <c r="A86" s="467" t="s">
        <v>300</v>
      </c>
      <c r="C86" s="208" t="s">
        <v>5085</v>
      </c>
      <c r="D86" s="118"/>
      <c r="E86" s="118"/>
      <c r="G86" s="128"/>
      <c r="H86" s="128"/>
      <c r="J86" s="128"/>
      <c r="K86" s="128"/>
      <c r="L86" s="128"/>
      <c r="M86" s="128"/>
      <c r="N86" s="128"/>
      <c r="O86" s="128"/>
      <c r="P86" s="128"/>
      <c r="Q86" s="128"/>
      <c r="R86" s="128"/>
      <c r="S86" s="128"/>
      <c r="T86" s="128"/>
      <c r="U86" s="128"/>
      <c r="V86" s="128"/>
      <c r="W86" s="128"/>
      <c r="X86" s="128"/>
      <c r="Y86" s="128"/>
      <c r="Z86" s="128"/>
      <c r="AA86" s="128"/>
      <c r="AB86" s="128"/>
      <c r="AC86" s="128"/>
      <c r="AD86" s="128"/>
      <c r="AE86" s="128"/>
      <c r="AF86" s="128"/>
      <c r="AG86" s="128"/>
      <c r="AH86" s="128"/>
      <c r="AI86" s="128"/>
      <c r="AJ86" s="128"/>
      <c r="AK86" s="128"/>
      <c r="AL86" s="128"/>
      <c r="AM86" s="128"/>
    </row>
    <row r="87" spans="1:39">
      <c r="A87" s="467" t="s">
        <v>300</v>
      </c>
      <c r="C87" s="208"/>
      <c r="D87" s="118"/>
      <c r="E87" s="118"/>
      <c r="G87" s="128"/>
      <c r="H87" s="128"/>
      <c r="J87" s="128"/>
      <c r="K87" s="128"/>
      <c r="L87" s="128"/>
      <c r="M87" s="128"/>
      <c r="N87" s="128"/>
      <c r="O87" s="128"/>
      <c r="P87" s="128"/>
      <c r="Q87" s="128"/>
      <c r="R87" s="128"/>
      <c r="S87" s="128"/>
      <c r="T87" s="128"/>
      <c r="U87" s="128"/>
      <c r="V87" s="128"/>
      <c r="W87" s="128"/>
      <c r="X87" s="128"/>
      <c r="Y87" s="128"/>
      <c r="Z87" s="128"/>
      <c r="AA87" s="128"/>
      <c r="AB87" s="128"/>
      <c r="AC87" s="128"/>
      <c r="AD87" s="128"/>
      <c r="AE87" s="128"/>
      <c r="AF87" s="128"/>
      <c r="AG87" s="128"/>
      <c r="AH87" s="128"/>
      <c r="AI87" s="128"/>
      <c r="AJ87" s="128"/>
      <c r="AK87" s="128"/>
      <c r="AL87" s="128"/>
      <c r="AM87" s="128"/>
    </row>
    <row r="88" spans="1:39" s="2148" customFormat="1" ht="38.25">
      <c r="A88" s="467">
        <v>2943</v>
      </c>
      <c r="B88" s="2135" t="s">
        <v>7477</v>
      </c>
      <c r="C88" s="2143" t="s">
        <v>7478</v>
      </c>
      <c r="D88" s="2144" t="s">
        <v>29</v>
      </c>
      <c r="E88" s="2145" t="s">
        <v>7348</v>
      </c>
      <c r="F88" s="393" t="s">
        <v>26</v>
      </c>
      <c r="G88" s="2146">
        <v>40</v>
      </c>
      <c r="H88" s="2146">
        <v>17.898</v>
      </c>
      <c r="I88" s="1312">
        <v>16.273</v>
      </c>
      <c r="J88" s="2146">
        <v>0</v>
      </c>
      <c r="K88" s="2146">
        <v>34.170999999999999</v>
      </c>
      <c r="L88" s="2146">
        <v>5.8290000000000006</v>
      </c>
      <c r="M88" s="2146">
        <v>0</v>
      </c>
      <c r="N88" s="2146">
        <v>5.8289999999999997</v>
      </c>
      <c r="O88" s="128">
        <v>5.8289999999999997</v>
      </c>
      <c r="P88" s="128"/>
      <c r="Q88" s="128"/>
      <c r="R88" s="128"/>
      <c r="S88" s="128"/>
      <c r="T88" s="128"/>
      <c r="U88" s="128"/>
      <c r="V88" s="128"/>
      <c r="W88" s="128"/>
      <c r="X88" s="128"/>
      <c r="Y88" s="128"/>
      <c r="Z88" s="466">
        <v>0</v>
      </c>
      <c r="AA88" s="466">
        <v>5.8289999999999997</v>
      </c>
      <c r="AB88" s="21">
        <v>5.8289999999999997</v>
      </c>
      <c r="AC88" s="21"/>
      <c r="AD88" s="21">
        <v>5.8289999999999997</v>
      </c>
      <c r="AE88" s="21">
        <v>5.8289999999999997</v>
      </c>
      <c r="AF88" s="21">
        <v>0</v>
      </c>
      <c r="AG88" s="21">
        <v>4.3289999999999997</v>
      </c>
      <c r="AH88" s="21">
        <v>4.3289999999999997</v>
      </c>
      <c r="AI88" s="128"/>
      <c r="AJ88" s="128"/>
      <c r="AK88" s="128" t="s">
        <v>9393</v>
      </c>
      <c r="AL88" s="2601">
        <v>1</v>
      </c>
      <c r="AM88" s="2147">
        <v>0</v>
      </c>
    </row>
    <row r="89" spans="1:39" s="2148" customFormat="1" ht="94.5">
      <c r="A89" s="467">
        <v>2944</v>
      </c>
      <c r="B89" s="2136" t="s">
        <v>7479</v>
      </c>
      <c r="C89" s="2143" t="s">
        <v>7480</v>
      </c>
      <c r="D89" s="2144" t="s">
        <v>177</v>
      </c>
      <c r="E89" s="2145" t="s">
        <v>7481</v>
      </c>
      <c r="F89" s="393" t="s">
        <v>26</v>
      </c>
      <c r="G89" s="2146">
        <v>189.583</v>
      </c>
      <c r="H89" s="2146">
        <v>53.055</v>
      </c>
      <c r="I89" s="1312">
        <v>32.174999999999997</v>
      </c>
      <c r="J89" s="2146">
        <v>0</v>
      </c>
      <c r="K89" s="2146">
        <v>85.22999999999999</v>
      </c>
      <c r="L89" s="2146">
        <v>104.35300000000001</v>
      </c>
      <c r="M89" s="2146">
        <v>44.593000000000004</v>
      </c>
      <c r="N89" s="2146">
        <v>0</v>
      </c>
      <c r="O89" s="128">
        <v>44.593000000000004</v>
      </c>
      <c r="P89" s="128"/>
      <c r="Q89" s="128"/>
      <c r="R89" s="128"/>
      <c r="S89" s="128"/>
      <c r="T89" s="128"/>
      <c r="U89" s="128"/>
      <c r="V89" s="128"/>
      <c r="W89" s="128"/>
      <c r="X89" s="128"/>
      <c r="Y89" s="128"/>
      <c r="Z89" s="466">
        <v>44.593000000000004</v>
      </c>
      <c r="AA89" s="466">
        <v>0</v>
      </c>
      <c r="AB89" s="21">
        <v>44.593000000000004</v>
      </c>
      <c r="AC89" s="21">
        <v>44.593249999999998</v>
      </c>
      <c r="AD89" s="21"/>
      <c r="AE89" s="21">
        <v>44.593249999999998</v>
      </c>
      <c r="AF89" s="21">
        <v>44.590961999999998</v>
      </c>
      <c r="AG89" s="21">
        <v>0</v>
      </c>
      <c r="AH89" s="21">
        <v>44.590961999999998</v>
      </c>
      <c r="AI89" s="128"/>
      <c r="AJ89" s="128"/>
      <c r="AK89" s="129" t="s">
        <v>12207</v>
      </c>
      <c r="AL89" s="2601">
        <v>0.25</v>
      </c>
      <c r="AM89" s="2147">
        <v>0</v>
      </c>
    </row>
    <row r="90" spans="1:39" s="2148" customFormat="1" ht="47.25">
      <c r="A90" s="467">
        <v>2945</v>
      </c>
      <c r="B90" s="2136" t="s">
        <v>7482</v>
      </c>
      <c r="C90" s="2143" t="s">
        <v>7483</v>
      </c>
      <c r="D90" s="2144" t="s">
        <v>342</v>
      </c>
      <c r="E90" s="2145" t="s">
        <v>7481</v>
      </c>
      <c r="F90" s="393" t="s">
        <v>26</v>
      </c>
      <c r="G90" s="2146">
        <v>175.14400000000001</v>
      </c>
      <c r="H90" s="2146">
        <v>45.064</v>
      </c>
      <c r="I90" s="1312">
        <v>40.165999999999997</v>
      </c>
      <c r="J90" s="2146">
        <v>0</v>
      </c>
      <c r="K90" s="2146">
        <v>85.22999999999999</v>
      </c>
      <c r="L90" s="2146">
        <v>89.914000000000016</v>
      </c>
      <c r="M90" s="2146">
        <v>39</v>
      </c>
      <c r="N90" s="2146">
        <v>0</v>
      </c>
      <c r="O90" s="128">
        <v>39</v>
      </c>
      <c r="P90" s="128"/>
      <c r="Q90" s="128"/>
      <c r="R90" s="128"/>
      <c r="S90" s="128"/>
      <c r="T90" s="128"/>
      <c r="U90" s="128"/>
      <c r="V90" s="128"/>
      <c r="W90" s="128"/>
      <c r="X90" s="128"/>
      <c r="Y90" s="128"/>
      <c r="Z90" s="466">
        <v>39</v>
      </c>
      <c r="AA90" s="466">
        <v>0</v>
      </c>
      <c r="AB90" s="21">
        <v>39</v>
      </c>
      <c r="AC90" s="21">
        <v>29.25</v>
      </c>
      <c r="AD90" s="21"/>
      <c r="AE90" s="21">
        <v>29.25</v>
      </c>
      <c r="AF90" s="21">
        <v>29.124870999999999</v>
      </c>
      <c r="AG90" s="21">
        <v>0</v>
      </c>
      <c r="AH90" s="21">
        <v>29.124870999999999</v>
      </c>
      <c r="AI90" s="128"/>
      <c r="AJ90" s="128"/>
      <c r="AK90" s="129" t="s">
        <v>12200</v>
      </c>
      <c r="AL90" s="2601">
        <v>0.25</v>
      </c>
      <c r="AM90" s="2147">
        <v>0</v>
      </c>
    </row>
    <row r="91" spans="1:39" s="2148" customFormat="1" ht="47.25">
      <c r="A91" s="467">
        <v>2946</v>
      </c>
      <c r="B91" s="2136" t="s">
        <v>7484</v>
      </c>
      <c r="C91" s="2143" t="s">
        <v>7485</v>
      </c>
      <c r="D91" s="2144" t="s">
        <v>39</v>
      </c>
      <c r="E91" s="2145" t="s">
        <v>7481</v>
      </c>
      <c r="F91" s="393" t="s">
        <v>26</v>
      </c>
      <c r="G91" s="2146">
        <v>173.54300000000001</v>
      </c>
      <c r="H91" s="2146">
        <v>53.055</v>
      </c>
      <c r="I91" s="1312">
        <v>32.174999999999997</v>
      </c>
      <c r="J91" s="2146">
        <v>0</v>
      </c>
      <c r="K91" s="2146">
        <v>85.22999999999999</v>
      </c>
      <c r="L91" s="2146">
        <v>88.313000000000017</v>
      </c>
      <c r="M91" s="2146">
        <v>88.313000000000002</v>
      </c>
      <c r="N91" s="2146">
        <v>0</v>
      </c>
      <c r="O91" s="128">
        <v>88.313000000000002</v>
      </c>
      <c r="P91" s="128"/>
      <c r="Q91" s="128"/>
      <c r="R91" s="128"/>
      <c r="S91" s="128"/>
      <c r="T91" s="128"/>
      <c r="U91" s="128"/>
      <c r="V91" s="128"/>
      <c r="W91" s="128"/>
      <c r="X91" s="128"/>
      <c r="Y91" s="128"/>
      <c r="Z91" s="466">
        <v>88.313000000000002</v>
      </c>
      <c r="AA91" s="466">
        <v>0</v>
      </c>
      <c r="AB91" s="21">
        <v>88.313000000000002</v>
      </c>
      <c r="AC91" s="21">
        <v>88.3125</v>
      </c>
      <c r="AD91" s="21"/>
      <c r="AE91" s="21">
        <v>88.3125</v>
      </c>
      <c r="AF91" s="21">
        <v>88.312984</v>
      </c>
      <c r="AG91" s="21">
        <v>0</v>
      </c>
      <c r="AH91" s="21">
        <v>88.312984</v>
      </c>
      <c r="AI91" s="128"/>
      <c r="AJ91" s="128"/>
      <c r="AK91" s="129" t="s">
        <v>9467</v>
      </c>
      <c r="AL91" s="2601">
        <v>0.5</v>
      </c>
      <c r="AM91" s="2147">
        <v>0</v>
      </c>
    </row>
    <row r="92" spans="1:39" s="2148" customFormat="1" ht="47.25">
      <c r="A92" s="467">
        <v>2947</v>
      </c>
      <c r="B92" s="2136" t="s">
        <v>7486</v>
      </c>
      <c r="C92" s="2143" t="s">
        <v>7487</v>
      </c>
      <c r="D92" s="2144" t="s">
        <v>167</v>
      </c>
      <c r="E92" s="2145" t="s">
        <v>7481</v>
      </c>
      <c r="F92" s="393" t="s">
        <v>26</v>
      </c>
      <c r="G92" s="2146">
        <v>171.447</v>
      </c>
      <c r="H92" s="2146">
        <v>45.058999999999997</v>
      </c>
      <c r="I92" s="1312">
        <v>40.167000000000002</v>
      </c>
      <c r="J92" s="2146">
        <v>0</v>
      </c>
      <c r="K92" s="2146">
        <v>85.225999999999999</v>
      </c>
      <c r="L92" s="2146">
        <v>86.221000000000004</v>
      </c>
      <c r="M92" s="2146">
        <v>86.221000000000004</v>
      </c>
      <c r="N92" s="2146">
        <v>0</v>
      </c>
      <c r="O92" s="128">
        <v>86.221000000000004</v>
      </c>
      <c r="P92" s="128"/>
      <c r="Q92" s="128"/>
      <c r="R92" s="128"/>
      <c r="S92" s="128"/>
      <c r="T92" s="128"/>
      <c r="U92" s="128"/>
      <c r="V92" s="128"/>
      <c r="W92" s="128"/>
      <c r="X92" s="128"/>
      <c r="Y92" s="128"/>
      <c r="Z92" s="466">
        <v>86.221000000000004</v>
      </c>
      <c r="AA92" s="466">
        <v>0</v>
      </c>
      <c r="AB92" s="21">
        <v>86.221000000000004</v>
      </c>
      <c r="AC92" s="21">
        <v>86.220500000000001</v>
      </c>
      <c r="AD92" s="21"/>
      <c r="AE92" s="21">
        <v>86.220500000000001</v>
      </c>
      <c r="AF92" s="21">
        <v>86.218682999999999</v>
      </c>
      <c r="AG92" s="21">
        <v>0</v>
      </c>
      <c r="AH92" s="21">
        <v>86.218682999999999</v>
      </c>
      <c r="AI92" s="128"/>
      <c r="AJ92" s="128"/>
      <c r="AK92" s="129" t="s">
        <v>11800</v>
      </c>
      <c r="AL92" s="2601">
        <v>0.5</v>
      </c>
      <c r="AM92" s="2147">
        <v>0</v>
      </c>
    </row>
    <row r="93" spans="1:39" s="2148" customFormat="1" ht="47.25">
      <c r="A93" s="467">
        <v>2948</v>
      </c>
      <c r="B93" s="2136" t="s">
        <v>7488</v>
      </c>
      <c r="C93" s="2143" t="s">
        <v>7489</v>
      </c>
      <c r="D93" s="2144" t="s">
        <v>339</v>
      </c>
      <c r="E93" s="2145" t="s">
        <v>7481</v>
      </c>
      <c r="F93" s="393" t="s">
        <v>26</v>
      </c>
      <c r="G93" s="2146">
        <v>175.721</v>
      </c>
      <c r="H93" s="2146">
        <v>53.033999999999999</v>
      </c>
      <c r="I93" s="1312">
        <v>32.173999999999999</v>
      </c>
      <c r="J93" s="2146">
        <v>0</v>
      </c>
      <c r="K93" s="2146">
        <v>85.207999999999998</v>
      </c>
      <c r="L93" s="2146">
        <v>90.513000000000005</v>
      </c>
      <c r="M93" s="2146">
        <v>40</v>
      </c>
      <c r="N93" s="2146">
        <v>0</v>
      </c>
      <c r="O93" s="128">
        <v>40</v>
      </c>
      <c r="P93" s="128"/>
      <c r="Q93" s="128"/>
      <c r="R93" s="128"/>
      <c r="S93" s="128"/>
      <c r="T93" s="128"/>
      <c r="U93" s="128"/>
      <c r="V93" s="128"/>
      <c r="W93" s="128"/>
      <c r="X93" s="128"/>
      <c r="Y93" s="128"/>
      <c r="Z93" s="466">
        <v>40</v>
      </c>
      <c r="AA93" s="466">
        <v>0</v>
      </c>
      <c r="AB93" s="21">
        <v>40</v>
      </c>
      <c r="AC93" s="21">
        <v>40</v>
      </c>
      <c r="AD93" s="21"/>
      <c r="AE93" s="21">
        <v>40</v>
      </c>
      <c r="AF93" s="21">
        <v>39.983648000000002</v>
      </c>
      <c r="AG93" s="21">
        <v>0</v>
      </c>
      <c r="AH93" s="21">
        <v>39.983648000000002</v>
      </c>
      <c r="AI93" s="128"/>
      <c r="AJ93" s="128"/>
      <c r="AK93" s="129" t="s">
        <v>9639</v>
      </c>
      <c r="AL93" s="2601">
        <v>0.25</v>
      </c>
      <c r="AM93" s="2147">
        <v>0</v>
      </c>
    </row>
    <row r="94" spans="1:39" s="2148" customFormat="1" ht="94.5">
      <c r="A94" s="467">
        <v>2949</v>
      </c>
      <c r="B94" s="2136" t="s">
        <v>7490</v>
      </c>
      <c r="C94" s="2143" t="s">
        <v>7491</v>
      </c>
      <c r="D94" s="114" t="s">
        <v>662</v>
      </c>
      <c r="E94" s="2145" t="s">
        <v>7481</v>
      </c>
      <c r="F94" s="393" t="s">
        <v>26</v>
      </c>
      <c r="G94" s="2146">
        <v>189.66900000000001</v>
      </c>
      <c r="H94" s="2146">
        <v>53.043999999999997</v>
      </c>
      <c r="I94" s="1312">
        <v>32.176000000000002</v>
      </c>
      <c r="J94" s="2146">
        <v>0</v>
      </c>
      <c r="K94" s="2146">
        <v>85.22</v>
      </c>
      <c r="L94" s="2146">
        <v>104.44900000000001</v>
      </c>
      <c r="M94" s="2146">
        <v>50</v>
      </c>
      <c r="N94" s="2146">
        <v>0</v>
      </c>
      <c r="O94" s="128">
        <v>50</v>
      </c>
      <c r="P94" s="128"/>
      <c r="Q94" s="128"/>
      <c r="R94" s="128"/>
      <c r="S94" s="128"/>
      <c r="T94" s="128"/>
      <c r="U94" s="128"/>
      <c r="V94" s="128"/>
      <c r="W94" s="128"/>
      <c r="X94" s="128"/>
      <c r="Y94" s="128"/>
      <c r="Z94" s="466">
        <v>50</v>
      </c>
      <c r="AA94" s="466">
        <v>0</v>
      </c>
      <c r="AB94" s="21">
        <v>50</v>
      </c>
      <c r="AC94" s="21">
        <v>50</v>
      </c>
      <c r="AD94" s="21"/>
      <c r="AE94" s="21">
        <v>50</v>
      </c>
      <c r="AF94" s="21">
        <v>49.999991999999999</v>
      </c>
      <c r="AG94" s="21">
        <v>0</v>
      </c>
      <c r="AH94" s="21">
        <v>49.999991999999999</v>
      </c>
      <c r="AI94" s="128"/>
      <c r="AJ94" s="128"/>
      <c r="AK94" s="129" t="s">
        <v>12209</v>
      </c>
      <c r="AL94" s="2601">
        <v>0.25</v>
      </c>
      <c r="AM94" s="2147">
        <v>0</v>
      </c>
    </row>
    <row r="95" spans="1:39" s="2148" customFormat="1" ht="47.25">
      <c r="A95" s="467">
        <v>2950</v>
      </c>
      <c r="B95" s="2136" t="s">
        <v>7492</v>
      </c>
      <c r="C95" s="2143" t="s">
        <v>7493</v>
      </c>
      <c r="D95" s="2144" t="s">
        <v>277</v>
      </c>
      <c r="E95" s="2145" t="s">
        <v>7481</v>
      </c>
      <c r="F95" s="393" t="s">
        <v>26</v>
      </c>
      <c r="G95" s="2146">
        <v>171.12899999999999</v>
      </c>
      <c r="H95" s="2146">
        <v>53.029000000000003</v>
      </c>
      <c r="I95" s="1312">
        <v>32.174999999999997</v>
      </c>
      <c r="J95" s="2146">
        <v>0</v>
      </c>
      <c r="K95" s="2146">
        <v>85.204000000000008</v>
      </c>
      <c r="L95" s="2146">
        <v>85.924999999999983</v>
      </c>
      <c r="M95" s="2146">
        <v>85.924999999999997</v>
      </c>
      <c r="N95" s="2146">
        <v>0</v>
      </c>
      <c r="O95" s="128">
        <v>85.924999999999997</v>
      </c>
      <c r="P95" s="128"/>
      <c r="Q95" s="128"/>
      <c r="R95" s="128"/>
      <c r="S95" s="128"/>
      <c r="T95" s="128"/>
      <c r="U95" s="128"/>
      <c r="V95" s="128"/>
      <c r="W95" s="128"/>
      <c r="X95" s="128"/>
      <c r="Y95" s="128"/>
      <c r="Z95" s="466">
        <v>85.924999999999997</v>
      </c>
      <c r="AA95" s="466">
        <v>0</v>
      </c>
      <c r="AB95" s="21">
        <v>85.924999999999997</v>
      </c>
      <c r="AC95" s="21">
        <v>85.924499999999995</v>
      </c>
      <c r="AD95" s="21"/>
      <c r="AE95" s="21">
        <v>85.924499999999995</v>
      </c>
      <c r="AF95" s="21">
        <v>85.917364000000006</v>
      </c>
      <c r="AG95" s="21">
        <v>0</v>
      </c>
      <c r="AH95" s="21">
        <v>85.917364000000006</v>
      </c>
      <c r="AI95" s="128"/>
      <c r="AJ95" s="128"/>
      <c r="AK95" s="129" t="s">
        <v>9735</v>
      </c>
      <c r="AL95" s="2601">
        <v>0.5</v>
      </c>
      <c r="AM95" s="2147">
        <v>0</v>
      </c>
    </row>
    <row r="96" spans="1:39" s="2148" customFormat="1" ht="47.25">
      <c r="A96" s="467">
        <v>2951</v>
      </c>
      <c r="B96" s="2136" t="s">
        <v>7494</v>
      </c>
      <c r="C96" s="2143" t="s">
        <v>7495</v>
      </c>
      <c r="D96" s="2144" t="s">
        <v>7298</v>
      </c>
      <c r="E96" s="2145" t="s">
        <v>7481</v>
      </c>
      <c r="F96" s="393" t="s">
        <v>26</v>
      </c>
      <c r="G96" s="2146">
        <v>168.82499999999999</v>
      </c>
      <c r="H96" s="2146">
        <v>53.05</v>
      </c>
      <c r="I96" s="1312">
        <v>32.174999999999997</v>
      </c>
      <c r="J96" s="2146">
        <v>0</v>
      </c>
      <c r="K96" s="2146">
        <v>85.224999999999994</v>
      </c>
      <c r="L96" s="2146">
        <v>83.6</v>
      </c>
      <c r="M96" s="2146">
        <v>83.6</v>
      </c>
      <c r="N96" s="2146">
        <v>0</v>
      </c>
      <c r="O96" s="128">
        <v>83.6</v>
      </c>
      <c r="P96" s="128"/>
      <c r="Q96" s="128"/>
      <c r="R96" s="128"/>
      <c r="S96" s="128"/>
      <c r="T96" s="128"/>
      <c r="U96" s="128"/>
      <c r="V96" s="128"/>
      <c r="W96" s="128"/>
      <c r="X96" s="128"/>
      <c r="Y96" s="128"/>
      <c r="Z96" s="466">
        <v>83.6</v>
      </c>
      <c r="AA96" s="466">
        <v>0</v>
      </c>
      <c r="AB96" s="21">
        <v>83.6</v>
      </c>
      <c r="AC96" s="21">
        <v>83.6</v>
      </c>
      <c r="AD96" s="21"/>
      <c r="AE96" s="21">
        <v>83.6</v>
      </c>
      <c r="AF96" s="21">
        <v>83.599509999999995</v>
      </c>
      <c r="AG96" s="21">
        <v>0</v>
      </c>
      <c r="AH96" s="21">
        <v>83.599509999999995</v>
      </c>
      <c r="AI96" s="128"/>
      <c r="AJ96" s="128"/>
      <c r="AK96" s="129" t="s">
        <v>9735</v>
      </c>
      <c r="AL96" s="2601">
        <v>0.5</v>
      </c>
      <c r="AM96" s="2147">
        <v>0</v>
      </c>
    </row>
    <row r="97" spans="1:39" ht="38.25">
      <c r="A97" s="467">
        <v>2952</v>
      </c>
      <c r="B97" s="2136" t="s">
        <v>7496</v>
      </c>
      <c r="C97" s="130" t="s">
        <v>7497</v>
      </c>
      <c r="D97" s="114" t="s">
        <v>39</v>
      </c>
      <c r="E97" s="114" t="s">
        <v>7498</v>
      </c>
      <c r="F97" s="393" t="s">
        <v>26</v>
      </c>
      <c r="G97" s="128">
        <v>20</v>
      </c>
      <c r="H97" s="128">
        <v>3.742</v>
      </c>
      <c r="I97" s="1312">
        <v>11.927</v>
      </c>
      <c r="J97" s="215">
        <v>0</v>
      </c>
      <c r="K97" s="215">
        <v>15.669</v>
      </c>
      <c r="L97" s="215">
        <v>4.3309999999999995</v>
      </c>
      <c r="M97" s="128">
        <v>0</v>
      </c>
      <c r="N97" s="2146">
        <v>4.3310000000000004</v>
      </c>
      <c r="O97" s="128">
        <v>4.3310000000000004</v>
      </c>
      <c r="P97" s="128"/>
      <c r="Q97" s="128"/>
      <c r="R97" s="128"/>
      <c r="S97" s="128"/>
      <c r="T97" s="128"/>
      <c r="U97" s="128"/>
      <c r="V97" s="128"/>
      <c r="W97" s="128"/>
      <c r="X97" s="128"/>
      <c r="Y97" s="128"/>
      <c r="Z97" s="466">
        <v>0</v>
      </c>
      <c r="AA97" s="466">
        <v>4.3310000000000004</v>
      </c>
      <c r="AB97" s="21">
        <v>4.3310000000000004</v>
      </c>
      <c r="AC97" s="21"/>
      <c r="AD97" s="21">
        <v>4.3310000000000004</v>
      </c>
      <c r="AE97" s="21">
        <v>4.3310000000000004</v>
      </c>
      <c r="AF97" s="21">
        <v>0</v>
      </c>
      <c r="AG97" s="21">
        <v>3.331</v>
      </c>
      <c r="AH97" s="21">
        <v>3.331</v>
      </c>
      <c r="AI97" s="128"/>
      <c r="AJ97" s="128"/>
      <c r="AK97" s="128" t="s">
        <v>9375</v>
      </c>
      <c r="AL97" s="2601">
        <v>1</v>
      </c>
      <c r="AM97" s="286">
        <v>0</v>
      </c>
    </row>
    <row r="98" spans="1:39" s="2148" customFormat="1" ht="47.25">
      <c r="A98" s="467">
        <v>2953</v>
      </c>
      <c r="B98" s="2136" t="s">
        <v>7499</v>
      </c>
      <c r="C98" s="130" t="s">
        <v>7500</v>
      </c>
      <c r="D98" s="114" t="s">
        <v>29</v>
      </c>
      <c r="E98" s="114" t="s">
        <v>7501</v>
      </c>
      <c r="F98" s="393" t="s">
        <v>26</v>
      </c>
      <c r="G98" s="128">
        <v>20</v>
      </c>
      <c r="H98" s="128">
        <v>1.248</v>
      </c>
      <c r="I98" s="1312">
        <v>4.0309999999999997</v>
      </c>
      <c r="J98" s="215">
        <v>0</v>
      </c>
      <c r="K98" s="215">
        <v>5.2789999999999999</v>
      </c>
      <c r="L98" s="215">
        <v>14.721</v>
      </c>
      <c r="M98" s="128">
        <v>0</v>
      </c>
      <c r="N98" s="2146">
        <v>5</v>
      </c>
      <c r="O98" s="128">
        <v>5</v>
      </c>
      <c r="P98" s="128"/>
      <c r="Q98" s="128"/>
      <c r="R98" s="128"/>
      <c r="S98" s="128"/>
      <c r="T98" s="128"/>
      <c r="U98" s="128"/>
      <c r="V98" s="128"/>
      <c r="W98" s="128"/>
      <c r="X98" s="128"/>
      <c r="Y98" s="128"/>
      <c r="Z98" s="466">
        <v>0</v>
      </c>
      <c r="AA98" s="466">
        <v>5</v>
      </c>
      <c r="AB98" s="21">
        <v>5</v>
      </c>
      <c r="AC98" s="21"/>
      <c r="AD98" s="21">
        <v>5</v>
      </c>
      <c r="AE98" s="21">
        <v>5</v>
      </c>
      <c r="AF98" s="21">
        <v>0</v>
      </c>
      <c r="AG98" s="21">
        <v>4.5979999999999999</v>
      </c>
      <c r="AH98" s="21">
        <v>4.5979999999999999</v>
      </c>
      <c r="AI98" s="128"/>
      <c r="AJ98" s="128"/>
      <c r="AK98" s="128" t="s">
        <v>11918</v>
      </c>
      <c r="AL98" s="2601">
        <v>0.25</v>
      </c>
      <c r="AM98" s="286">
        <v>0</v>
      </c>
    </row>
    <row r="99" spans="1:39" s="2148" customFormat="1" ht="38.25">
      <c r="A99" s="467">
        <v>2954</v>
      </c>
      <c r="B99" s="2136" t="s">
        <v>7502</v>
      </c>
      <c r="C99" s="130" t="s">
        <v>7503</v>
      </c>
      <c r="D99" s="114" t="s">
        <v>39</v>
      </c>
      <c r="E99" s="114" t="s">
        <v>7498</v>
      </c>
      <c r="F99" s="393" t="s">
        <v>26</v>
      </c>
      <c r="G99" s="128">
        <v>20</v>
      </c>
      <c r="H99" s="128">
        <v>3.73</v>
      </c>
      <c r="I99" s="1312">
        <v>10.712999999999999</v>
      </c>
      <c r="J99" s="215">
        <v>0</v>
      </c>
      <c r="K99" s="215">
        <v>14.443</v>
      </c>
      <c r="L99" s="215">
        <v>5.5570000000000004</v>
      </c>
      <c r="M99" s="128">
        <v>0</v>
      </c>
      <c r="N99" s="2146">
        <v>5.5570000000000004</v>
      </c>
      <c r="O99" s="128">
        <v>5.5570000000000004</v>
      </c>
      <c r="P99" s="128"/>
      <c r="Q99" s="128"/>
      <c r="R99" s="128"/>
      <c r="S99" s="128"/>
      <c r="T99" s="128"/>
      <c r="U99" s="128"/>
      <c r="V99" s="128"/>
      <c r="W99" s="128"/>
      <c r="X99" s="128"/>
      <c r="Y99" s="128"/>
      <c r="Z99" s="466">
        <v>0</v>
      </c>
      <c r="AA99" s="466">
        <v>5.5570000000000004</v>
      </c>
      <c r="AB99" s="21">
        <v>5.5570000000000004</v>
      </c>
      <c r="AC99" s="21"/>
      <c r="AD99" s="21">
        <v>5.5570000000000004</v>
      </c>
      <c r="AE99" s="21">
        <v>5.5570000000000004</v>
      </c>
      <c r="AF99" s="21">
        <v>0</v>
      </c>
      <c r="AG99" s="21">
        <v>4.5570000000000004</v>
      </c>
      <c r="AH99" s="21">
        <v>4.5570000000000004</v>
      </c>
      <c r="AI99" s="128"/>
      <c r="AJ99" s="128"/>
      <c r="AK99" s="128" t="s">
        <v>9361</v>
      </c>
      <c r="AL99" s="2601">
        <v>1</v>
      </c>
      <c r="AM99" s="286">
        <v>0</v>
      </c>
    </row>
    <row r="100" spans="1:39" s="2148" customFormat="1" ht="38.25">
      <c r="A100" s="467">
        <v>2955</v>
      </c>
      <c r="B100" s="2136" t="s">
        <v>7504</v>
      </c>
      <c r="C100" s="118" t="s">
        <v>7505</v>
      </c>
      <c r="D100" s="114" t="s">
        <v>7506</v>
      </c>
      <c r="E100" s="114" t="s">
        <v>7413</v>
      </c>
      <c r="F100" s="393" t="s">
        <v>26</v>
      </c>
      <c r="G100" s="128">
        <v>20</v>
      </c>
      <c r="H100" s="128">
        <v>0</v>
      </c>
      <c r="I100" s="1312">
        <v>2.1280000000000001</v>
      </c>
      <c r="J100" s="215">
        <v>0</v>
      </c>
      <c r="K100" s="215">
        <v>2.1280000000000001</v>
      </c>
      <c r="L100" s="215">
        <v>17.872</v>
      </c>
      <c r="M100" s="128">
        <v>0</v>
      </c>
      <c r="N100" s="2146">
        <v>17.872</v>
      </c>
      <c r="O100" s="128">
        <v>17.872</v>
      </c>
      <c r="P100" s="128"/>
      <c r="Q100" s="128"/>
      <c r="R100" s="128"/>
      <c r="S100" s="128"/>
      <c r="T100" s="128"/>
      <c r="U100" s="128"/>
      <c r="V100" s="128"/>
      <c r="W100" s="128"/>
      <c r="X100" s="128"/>
      <c r="Y100" s="128"/>
      <c r="Z100" s="466">
        <v>0</v>
      </c>
      <c r="AA100" s="466">
        <v>17.872</v>
      </c>
      <c r="AB100" s="21">
        <v>17.872</v>
      </c>
      <c r="AC100" s="21"/>
      <c r="AD100" s="21">
        <v>17.872</v>
      </c>
      <c r="AE100" s="21">
        <v>17.872</v>
      </c>
      <c r="AF100" s="21">
        <v>0</v>
      </c>
      <c r="AG100" s="21">
        <v>16.872</v>
      </c>
      <c r="AH100" s="21">
        <v>16.872</v>
      </c>
      <c r="AI100" s="128"/>
      <c r="AJ100" s="128"/>
      <c r="AK100" s="128" t="s">
        <v>9342</v>
      </c>
      <c r="AL100" s="2601">
        <v>1</v>
      </c>
      <c r="AM100" s="286">
        <v>0</v>
      </c>
    </row>
    <row r="101" spans="1:39" s="2148" customFormat="1" ht="94.5">
      <c r="A101" s="467">
        <v>2956</v>
      </c>
      <c r="B101" s="2136" t="s">
        <v>7507</v>
      </c>
      <c r="C101" s="118" t="s">
        <v>7505</v>
      </c>
      <c r="D101" s="114" t="s">
        <v>7508</v>
      </c>
      <c r="E101" s="114" t="s">
        <v>7413</v>
      </c>
      <c r="F101" s="393" t="s">
        <v>26</v>
      </c>
      <c r="G101" s="128">
        <v>20</v>
      </c>
      <c r="H101" s="128">
        <v>0</v>
      </c>
      <c r="I101" s="1312">
        <v>3.024</v>
      </c>
      <c r="J101" s="215">
        <v>0</v>
      </c>
      <c r="K101" s="215">
        <v>3.024</v>
      </c>
      <c r="L101" s="215">
        <v>16.975999999999999</v>
      </c>
      <c r="M101" s="128">
        <v>0</v>
      </c>
      <c r="N101" s="2146">
        <v>6</v>
      </c>
      <c r="O101" s="128">
        <v>6</v>
      </c>
      <c r="P101" s="128"/>
      <c r="Q101" s="128"/>
      <c r="R101" s="128"/>
      <c r="S101" s="128"/>
      <c r="T101" s="128"/>
      <c r="U101" s="128"/>
      <c r="V101" s="128"/>
      <c r="W101" s="128"/>
      <c r="X101" s="128"/>
      <c r="Y101" s="128"/>
      <c r="Z101" s="466">
        <v>0</v>
      </c>
      <c r="AA101" s="466">
        <v>6</v>
      </c>
      <c r="AB101" s="21">
        <v>6</v>
      </c>
      <c r="AC101" s="21"/>
      <c r="AD101" s="21">
        <v>6</v>
      </c>
      <c r="AE101" s="21">
        <v>6</v>
      </c>
      <c r="AF101" s="21">
        <v>0</v>
      </c>
      <c r="AG101" s="21">
        <v>5.67</v>
      </c>
      <c r="AH101" s="21">
        <v>5.67</v>
      </c>
      <c r="AI101" s="128"/>
      <c r="AJ101" s="128"/>
      <c r="AK101" s="128" t="s">
        <v>11923</v>
      </c>
      <c r="AL101" s="2601">
        <v>0.25</v>
      </c>
      <c r="AM101" s="286">
        <v>0</v>
      </c>
    </row>
    <row r="102" spans="1:39" s="2148" customFormat="1" ht="94.5">
      <c r="A102" s="467">
        <v>2957</v>
      </c>
      <c r="B102" s="2136" t="s">
        <v>7509</v>
      </c>
      <c r="C102" s="118" t="s">
        <v>7510</v>
      </c>
      <c r="D102" s="114" t="s">
        <v>39</v>
      </c>
      <c r="E102" s="114" t="s">
        <v>7413</v>
      </c>
      <c r="F102" s="393" t="s">
        <v>26</v>
      </c>
      <c r="G102" s="128">
        <v>30</v>
      </c>
      <c r="H102" s="128">
        <v>0</v>
      </c>
      <c r="I102" s="1312">
        <v>2.1789999999999998</v>
      </c>
      <c r="J102" s="215">
        <v>0</v>
      </c>
      <c r="K102" s="215">
        <v>2.1789999999999998</v>
      </c>
      <c r="L102" s="215">
        <v>27.821000000000002</v>
      </c>
      <c r="M102" s="128">
        <v>0</v>
      </c>
      <c r="N102" s="2146">
        <v>8</v>
      </c>
      <c r="O102" s="128">
        <v>8</v>
      </c>
      <c r="P102" s="128"/>
      <c r="Q102" s="128"/>
      <c r="R102" s="128"/>
      <c r="S102" s="128"/>
      <c r="T102" s="128"/>
      <c r="U102" s="128"/>
      <c r="V102" s="128"/>
      <c r="W102" s="128"/>
      <c r="X102" s="128"/>
      <c r="Y102" s="128"/>
      <c r="Z102" s="466">
        <v>0</v>
      </c>
      <c r="AA102" s="466">
        <v>8</v>
      </c>
      <c r="AB102" s="21">
        <v>8</v>
      </c>
      <c r="AC102" s="21"/>
      <c r="AD102" s="21">
        <v>8</v>
      </c>
      <c r="AE102" s="21">
        <v>8</v>
      </c>
      <c r="AF102" s="21">
        <v>0</v>
      </c>
      <c r="AG102" s="21">
        <v>7.98</v>
      </c>
      <c r="AH102" s="21">
        <v>7.98</v>
      </c>
      <c r="AI102" s="128"/>
      <c r="AJ102" s="128"/>
      <c r="AK102" s="128" t="s">
        <v>11922</v>
      </c>
      <c r="AL102" s="2601">
        <v>0.25</v>
      </c>
      <c r="AM102" s="286">
        <v>0</v>
      </c>
    </row>
    <row r="103" spans="1:39" s="2148" customFormat="1" ht="38.25">
      <c r="A103" s="467">
        <v>2958</v>
      </c>
      <c r="B103" s="2136" t="s">
        <v>7511</v>
      </c>
      <c r="C103" s="118" t="s">
        <v>7512</v>
      </c>
      <c r="D103" s="114" t="s">
        <v>29</v>
      </c>
      <c r="E103" s="114" t="s">
        <v>7413</v>
      </c>
      <c r="F103" s="2149" t="s">
        <v>26</v>
      </c>
      <c r="G103" s="128">
        <v>55</v>
      </c>
      <c r="H103" s="128">
        <v>0</v>
      </c>
      <c r="I103" s="1312">
        <v>0</v>
      </c>
      <c r="J103" s="215">
        <v>0</v>
      </c>
      <c r="K103" s="215">
        <v>0</v>
      </c>
      <c r="L103" s="215">
        <v>55</v>
      </c>
      <c r="M103" s="128">
        <v>0</v>
      </c>
      <c r="N103" s="2146">
        <v>15</v>
      </c>
      <c r="O103" s="128">
        <v>15</v>
      </c>
      <c r="P103" s="128"/>
      <c r="Q103" s="128"/>
      <c r="R103" s="128"/>
      <c r="S103" s="128"/>
      <c r="T103" s="128"/>
      <c r="U103" s="128"/>
      <c r="V103" s="128"/>
      <c r="W103" s="128"/>
      <c r="X103" s="128"/>
      <c r="Y103" s="128"/>
      <c r="Z103" s="466">
        <v>0</v>
      </c>
      <c r="AA103" s="466">
        <v>15</v>
      </c>
      <c r="AB103" s="21">
        <v>15</v>
      </c>
      <c r="AC103" s="21"/>
      <c r="AD103" s="21"/>
      <c r="AE103" s="21">
        <v>0</v>
      </c>
      <c r="AF103" s="21">
        <v>0</v>
      </c>
      <c r="AG103" s="21">
        <v>0</v>
      </c>
      <c r="AH103" s="21">
        <v>0</v>
      </c>
      <c r="AI103" s="128"/>
      <c r="AJ103" s="128" t="s">
        <v>9320</v>
      </c>
      <c r="AK103" s="128"/>
      <c r="AL103" s="2601">
        <v>0.25</v>
      </c>
      <c r="AM103" s="286">
        <v>0</v>
      </c>
    </row>
    <row r="104" spans="1:39" s="2148" customFormat="1" ht="94.5">
      <c r="A104" s="467">
        <v>2959</v>
      </c>
      <c r="B104" s="2136" t="s">
        <v>7513</v>
      </c>
      <c r="C104" s="118" t="s">
        <v>7514</v>
      </c>
      <c r="D104" s="114" t="s">
        <v>29</v>
      </c>
      <c r="E104" s="114" t="s">
        <v>7413</v>
      </c>
      <c r="F104" s="393" t="s">
        <v>26</v>
      </c>
      <c r="G104" s="128">
        <v>30</v>
      </c>
      <c r="H104" s="128">
        <v>0</v>
      </c>
      <c r="I104" s="1312">
        <v>6.867</v>
      </c>
      <c r="J104" s="215">
        <v>0</v>
      </c>
      <c r="K104" s="215">
        <v>6.867</v>
      </c>
      <c r="L104" s="215">
        <v>23.132999999999999</v>
      </c>
      <c r="M104" s="128">
        <v>0</v>
      </c>
      <c r="N104" s="2146">
        <v>5</v>
      </c>
      <c r="O104" s="128">
        <v>5</v>
      </c>
      <c r="P104" s="128"/>
      <c r="Q104" s="128"/>
      <c r="R104" s="128"/>
      <c r="S104" s="128"/>
      <c r="T104" s="128"/>
      <c r="U104" s="128"/>
      <c r="V104" s="128"/>
      <c r="W104" s="128"/>
      <c r="X104" s="128"/>
      <c r="Y104" s="128"/>
      <c r="Z104" s="466">
        <v>0</v>
      </c>
      <c r="AA104" s="466">
        <v>5</v>
      </c>
      <c r="AB104" s="21">
        <v>5</v>
      </c>
      <c r="AC104" s="21"/>
      <c r="AD104" s="21">
        <v>5</v>
      </c>
      <c r="AE104" s="21">
        <v>5</v>
      </c>
      <c r="AF104" s="21">
        <v>0</v>
      </c>
      <c r="AG104" s="21">
        <v>4.9846000000000004</v>
      </c>
      <c r="AH104" s="21">
        <v>4.9846000000000004</v>
      </c>
      <c r="AI104" s="128"/>
      <c r="AJ104" s="128"/>
      <c r="AK104" s="128" t="s">
        <v>11919</v>
      </c>
      <c r="AL104" s="2601">
        <v>0.25</v>
      </c>
      <c r="AM104" s="286">
        <v>0</v>
      </c>
    </row>
    <row r="105" spans="1:39" s="2148" customFormat="1" ht="94.5">
      <c r="A105" s="467">
        <v>2960</v>
      </c>
      <c r="B105" s="2136" t="s">
        <v>7515</v>
      </c>
      <c r="C105" s="118" t="s">
        <v>7516</v>
      </c>
      <c r="D105" s="114" t="s">
        <v>29</v>
      </c>
      <c r="E105" s="114" t="s">
        <v>7413</v>
      </c>
      <c r="F105" s="393" t="s">
        <v>26</v>
      </c>
      <c r="G105" s="128">
        <v>30</v>
      </c>
      <c r="H105" s="128">
        <v>0</v>
      </c>
      <c r="I105" s="1312">
        <v>3.41</v>
      </c>
      <c r="J105" s="215">
        <v>0</v>
      </c>
      <c r="K105" s="215">
        <v>3.41</v>
      </c>
      <c r="L105" s="215">
        <v>26.59</v>
      </c>
      <c r="M105" s="128">
        <v>0</v>
      </c>
      <c r="N105" s="2146">
        <v>8</v>
      </c>
      <c r="O105" s="128">
        <v>8</v>
      </c>
      <c r="P105" s="128"/>
      <c r="Q105" s="128"/>
      <c r="R105" s="128"/>
      <c r="S105" s="128"/>
      <c r="T105" s="128"/>
      <c r="U105" s="128"/>
      <c r="V105" s="128"/>
      <c r="W105" s="128"/>
      <c r="X105" s="128"/>
      <c r="Y105" s="128"/>
      <c r="Z105" s="466">
        <v>0</v>
      </c>
      <c r="AA105" s="466">
        <v>8</v>
      </c>
      <c r="AB105" s="21">
        <v>8</v>
      </c>
      <c r="AC105" s="21"/>
      <c r="AD105" s="21">
        <v>8</v>
      </c>
      <c r="AE105" s="21">
        <v>8</v>
      </c>
      <c r="AF105" s="21">
        <v>0</v>
      </c>
      <c r="AG105" s="21">
        <v>7.8940000000000001</v>
      </c>
      <c r="AH105" s="21">
        <v>7.8940000000000001</v>
      </c>
      <c r="AI105" s="128"/>
      <c r="AJ105" s="128"/>
      <c r="AK105" s="128" t="s">
        <v>11920</v>
      </c>
      <c r="AL105" s="2601">
        <v>0.25</v>
      </c>
      <c r="AM105" s="286">
        <v>0</v>
      </c>
    </row>
    <row r="106" spans="1:39" s="2148" customFormat="1" ht="94.5">
      <c r="A106" s="467">
        <v>2961</v>
      </c>
      <c r="B106" s="2136" t="s">
        <v>7517</v>
      </c>
      <c r="C106" s="118" t="s">
        <v>7518</v>
      </c>
      <c r="D106" s="114" t="s">
        <v>39</v>
      </c>
      <c r="E106" s="114" t="s">
        <v>7413</v>
      </c>
      <c r="F106" s="393" t="s">
        <v>26</v>
      </c>
      <c r="G106" s="128">
        <v>30</v>
      </c>
      <c r="H106" s="128">
        <v>0</v>
      </c>
      <c r="I106" s="1312">
        <v>5.8049999999999997</v>
      </c>
      <c r="J106" s="215">
        <v>0</v>
      </c>
      <c r="K106" s="215">
        <v>5.8049999999999997</v>
      </c>
      <c r="L106" s="215">
        <v>24.195</v>
      </c>
      <c r="M106" s="128">
        <v>0</v>
      </c>
      <c r="N106" s="2146">
        <v>9</v>
      </c>
      <c r="O106" s="128">
        <v>9</v>
      </c>
      <c r="P106" s="128"/>
      <c r="Q106" s="128"/>
      <c r="R106" s="128"/>
      <c r="S106" s="128"/>
      <c r="T106" s="128"/>
      <c r="U106" s="128"/>
      <c r="V106" s="128"/>
      <c r="W106" s="128"/>
      <c r="X106" s="128"/>
      <c r="Y106" s="128"/>
      <c r="Z106" s="466">
        <v>0</v>
      </c>
      <c r="AA106" s="466">
        <v>9</v>
      </c>
      <c r="AB106" s="21">
        <v>9</v>
      </c>
      <c r="AC106" s="21"/>
      <c r="AD106" s="21">
        <v>9</v>
      </c>
      <c r="AE106" s="21">
        <v>9</v>
      </c>
      <c r="AF106" s="21">
        <v>0</v>
      </c>
      <c r="AG106" s="21">
        <v>8.9770000000000003</v>
      </c>
      <c r="AH106" s="21">
        <v>8.9770000000000003</v>
      </c>
      <c r="AI106" s="128"/>
      <c r="AJ106" s="128"/>
      <c r="AK106" s="128" t="s">
        <v>11921</v>
      </c>
      <c r="AL106" s="2601">
        <v>0.25</v>
      </c>
      <c r="AM106" s="286">
        <v>0</v>
      </c>
    </row>
    <row r="107" spans="1:39" s="2148" customFormat="1" ht="38.25">
      <c r="A107" s="467">
        <v>2962</v>
      </c>
      <c r="B107" s="2136" t="s">
        <v>7519</v>
      </c>
      <c r="C107" s="118" t="s">
        <v>7520</v>
      </c>
      <c r="D107" s="114" t="s">
        <v>45</v>
      </c>
      <c r="E107" s="114" t="s">
        <v>7413</v>
      </c>
      <c r="F107" s="393" t="s">
        <v>26</v>
      </c>
      <c r="G107" s="128">
        <v>96.8</v>
      </c>
      <c r="H107" s="128">
        <v>0</v>
      </c>
      <c r="I107" s="1312">
        <v>48.4</v>
      </c>
      <c r="J107" s="215">
        <v>0</v>
      </c>
      <c r="K107" s="215">
        <v>48.4</v>
      </c>
      <c r="L107" s="215">
        <v>48.4</v>
      </c>
      <c r="M107" s="128">
        <v>48.4</v>
      </c>
      <c r="N107" s="128">
        <v>0</v>
      </c>
      <c r="O107" s="128">
        <v>48.4</v>
      </c>
      <c r="P107" s="128"/>
      <c r="Q107" s="128"/>
      <c r="R107" s="128"/>
      <c r="S107" s="128"/>
      <c r="T107" s="128"/>
      <c r="U107" s="128"/>
      <c r="V107" s="128"/>
      <c r="W107" s="128"/>
      <c r="X107" s="128"/>
      <c r="Y107" s="128"/>
      <c r="Z107" s="466">
        <v>48.4</v>
      </c>
      <c r="AA107" s="466">
        <v>0</v>
      </c>
      <c r="AB107" s="21">
        <v>48.4</v>
      </c>
      <c r="AC107" s="21">
        <v>48.4</v>
      </c>
      <c r="AD107" s="21"/>
      <c r="AE107" s="21">
        <v>48.4</v>
      </c>
      <c r="AF107" s="21">
        <v>48.393219999999999</v>
      </c>
      <c r="AG107" s="21">
        <v>0</v>
      </c>
      <c r="AH107" s="21">
        <v>48.393219999999999</v>
      </c>
      <c r="AI107" s="128"/>
      <c r="AJ107" s="128"/>
      <c r="AK107" s="129" t="s">
        <v>9259</v>
      </c>
      <c r="AL107" s="2601">
        <v>1</v>
      </c>
      <c r="AM107" s="286">
        <v>0</v>
      </c>
    </row>
    <row r="108" spans="1:39" s="2148" customFormat="1" ht="47.25">
      <c r="A108" s="467">
        <v>2963</v>
      </c>
      <c r="B108" s="2136" t="s">
        <v>7521</v>
      </c>
      <c r="C108" s="118" t="s">
        <v>7522</v>
      </c>
      <c r="D108" s="114" t="s">
        <v>435</v>
      </c>
      <c r="E108" s="114" t="s">
        <v>7413</v>
      </c>
      <c r="F108" s="393" t="s">
        <v>26</v>
      </c>
      <c r="G108" s="128">
        <v>96.8</v>
      </c>
      <c r="H108" s="128">
        <v>0</v>
      </c>
      <c r="I108" s="1312">
        <v>45.649500000000003</v>
      </c>
      <c r="J108" s="215">
        <v>0</v>
      </c>
      <c r="K108" s="215">
        <v>45.649500000000003</v>
      </c>
      <c r="L108" s="215">
        <v>51.150499999999994</v>
      </c>
      <c r="M108" s="128">
        <v>51.151000000000003</v>
      </c>
      <c r="N108" s="128">
        <v>0</v>
      </c>
      <c r="O108" s="128">
        <v>51.151000000000003</v>
      </c>
      <c r="P108" s="128"/>
      <c r="Q108" s="128"/>
      <c r="R108" s="128"/>
      <c r="S108" s="128"/>
      <c r="T108" s="128"/>
      <c r="U108" s="128"/>
      <c r="V108" s="128"/>
      <c r="W108" s="128"/>
      <c r="X108" s="128"/>
      <c r="Y108" s="128"/>
      <c r="Z108" s="466">
        <v>51.151000000000003</v>
      </c>
      <c r="AA108" s="466">
        <v>0</v>
      </c>
      <c r="AB108" s="21">
        <v>51.151000000000003</v>
      </c>
      <c r="AC108" s="21">
        <v>51.150500000000001</v>
      </c>
      <c r="AD108" s="21"/>
      <c r="AE108" s="21">
        <v>51.150500000000001</v>
      </c>
      <c r="AF108" s="21">
        <v>51.146855000000002</v>
      </c>
      <c r="AG108" s="21">
        <v>0</v>
      </c>
      <c r="AH108" s="21">
        <v>51.146855000000002</v>
      </c>
      <c r="AI108" s="128"/>
      <c r="AJ108" s="128"/>
      <c r="AK108" s="129" t="s">
        <v>9735</v>
      </c>
      <c r="AL108" s="2601">
        <v>0.5</v>
      </c>
      <c r="AM108" s="286">
        <v>0</v>
      </c>
    </row>
    <row r="109" spans="1:39" s="2148" customFormat="1" ht="38.25">
      <c r="A109" s="467">
        <v>2964</v>
      </c>
      <c r="B109" s="2136" t="s">
        <v>7523</v>
      </c>
      <c r="C109" s="118" t="s">
        <v>7524</v>
      </c>
      <c r="D109" s="114" t="s">
        <v>266</v>
      </c>
      <c r="E109" s="114" t="s">
        <v>7413</v>
      </c>
      <c r="F109" s="393" t="s">
        <v>26</v>
      </c>
      <c r="G109" s="128">
        <v>96.8</v>
      </c>
      <c r="H109" s="128">
        <v>0</v>
      </c>
      <c r="I109" s="1312">
        <v>24.2</v>
      </c>
      <c r="J109" s="215">
        <v>0</v>
      </c>
      <c r="K109" s="215">
        <v>24.2</v>
      </c>
      <c r="L109" s="215">
        <v>72.599999999999994</v>
      </c>
      <c r="M109" s="128">
        <v>30</v>
      </c>
      <c r="N109" s="128">
        <v>0</v>
      </c>
      <c r="O109" s="128">
        <v>30</v>
      </c>
      <c r="P109" s="128"/>
      <c r="Q109" s="128"/>
      <c r="R109" s="128"/>
      <c r="S109" s="128"/>
      <c r="T109" s="128"/>
      <c r="U109" s="128"/>
      <c r="V109" s="128"/>
      <c r="W109" s="128"/>
      <c r="X109" s="128"/>
      <c r="Y109" s="128"/>
      <c r="Z109" s="466">
        <v>30</v>
      </c>
      <c r="AA109" s="466">
        <v>0</v>
      </c>
      <c r="AB109" s="21">
        <v>30</v>
      </c>
      <c r="AC109" s="21">
        <v>7.5</v>
      </c>
      <c r="AD109" s="21"/>
      <c r="AE109" s="21">
        <v>7.5</v>
      </c>
      <c r="AF109" s="21">
        <v>7.498958</v>
      </c>
      <c r="AG109" s="21">
        <v>0</v>
      </c>
      <c r="AH109" s="21">
        <v>7.498958</v>
      </c>
      <c r="AI109" s="128"/>
      <c r="AJ109" s="128"/>
      <c r="AK109" s="129" t="s">
        <v>9259</v>
      </c>
      <c r="AL109" s="2601">
        <v>0.25</v>
      </c>
      <c r="AM109" s="286">
        <v>0</v>
      </c>
    </row>
    <row r="110" spans="1:39" s="2148" customFormat="1" ht="47.25">
      <c r="A110" s="467">
        <v>2965</v>
      </c>
      <c r="B110" s="2136" t="s">
        <v>7525</v>
      </c>
      <c r="C110" s="118" t="s">
        <v>7526</v>
      </c>
      <c r="D110" s="114" t="s">
        <v>167</v>
      </c>
      <c r="E110" s="114" t="s">
        <v>7413</v>
      </c>
      <c r="F110" s="393" t="s">
        <v>26</v>
      </c>
      <c r="G110" s="128">
        <v>96.8</v>
      </c>
      <c r="H110" s="128">
        <v>0</v>
      </c>
      <c r="I110" s="1312">
        <v>45.649500000000003</v>
      </c>
      <c r="J110" s="215">
        <v>0</v>
      </c>
      <c r="K110" s="215">
        <v>45.649500000000003</v>
      </c>
      <c r="L110" s="215">
        <v>51.150499999999994</v>
      </c>
      <c r="M110" s="128">
        <v>51.151000000000003</v>
      </c>
      <c r="N110" s="128">
        <v>0</v>
      </c>
      <c r="O110" s="128">
        <v>51.151000000000003</v>
      </c>
      <c r="P110" s="128"/>
      <c r="Q110" s="128"/>
      <c r="R110" s="128"/>
      <c r="S110" s="128"/>
      <c r="T110" s="128"/>
      <c r="U110" s="128"/>
      <c r="V110" s="128"/>
      <c r="W110" s="128"/>
      <c r="X110" s="128"/>
      <c r="Y110" s="128"/>
      <c r="Z110" s="466">
        <v>51.151000000000003</v>
      </c>
      <c r="AA110" s="466">
        <v>0</v>
      </c>
      <c r="AB110" s="21">
        <v>51.151000000000003</v>
      </c>
      <c r="AC110" s="21">
        <v>51.150500000000001</v>
      </c>
      <c r="AD110" s="21"/>
      <c r="AE110" s="21">
        <v>51.150500000000001</v>
      </c>
      <c r="AF110" s="21">
        <v>51.144834000000003</v>
      </c>
      <c r="AG110" s="21">
        <v>0</v>
      </c>
      <c r="AH110" s="21">
        <v>51.144834000000003</v>
      </c>
      <c r="AI110" s="128"/>
      <c r="AJ110" s="128"/>
      <c r="AK110" s="129" t="s">
        <v>10398</v>
      </c>
      <c r="AL110" s="2601">
        <v>0.5</v>
      </c>
      <c r="AM110" s="286">
        <v>0</v>
      </c>
    </row>
    <row r="111" spans="1:39" s="2148" customFormat="1" ht="78.75">
      <c r="A111" s="467">
        <v>2966</v>
      </c>
      <c r="B111" s="2138" t="s">
        <v>7527</v>
      </c>
      <c r="C111" s="118" t="s">
        <v>7528</v>
      </c>
      <c r="D111" s="114" t="s">
        <v>124</v>
      </c>
      <c r="E111" s="114" t="s">
        <v>7529</v>
      </c>
      <c r="F111" s="393" t="s">
        <v>26</v>
      </c>
      <c r="G111" s="128">
        <v>328.71100000000001</v>
      </c>
      <c r="H111" s="128">
        <v>274.26600000000002</v>
      </c>
      <c r="I111" s="1312">
        <v>0</v>
      </c>
      <c r="J111" s="215">
        <v>0</v>
      </c>
      <c r="K111" s="215">
        <v>274.26600000000002</v>
      </c>
      <c r="L111" s="215">
        <v>54.444999999999993</v>
      </c>
      <c r="M111" s="128">
        <v>11.134</v>
      </c>
      <c r="N111" s="128">
        <v>0</v>
      </c>
      <c r="O111" s="128">
        <v>11.134</v>
      </c>
      <c r="P111" s="128"/>
      <c r="Q111" s="128"/>
      <c r="R111" s="128"/>
      <c r="S111" s="128"/>
      <c r="T111" s="128"/>
      <c r="U111" s="128"/>
      <c r="V111" s="128"/>
      <c r="W111" s="128"/>
      <c r="X111" s="128"/>
      <c r="Y111" s="128"/>
      <c r="Z111" s="466">
        <v>11.134</v>
      </c>
      <c r="AA111" s="466">
        <v>0</v>
      </c>
      <c r="AB111" s="21">
        <v>11.134</v>
      </c>
      <c r="AC111" s="21">
        <v>2.7835000000000001</v>
      </c>
      <c r="AD111" s="21"/>
      <c r="AE111" s="21">
        <v>2.7835000000000001</v>
      </c>
      <c r="AF111" s="21">
        <v>0</v>
      </c>
      <c r="AG111" s="21">
        <v>0</v>
      </c>
      <c r="AH111" s="21">
        <v>0</v>
      </c>
      <c r="AI111" s="128"/>
      <c r="AJ111" s="128" t="s">
        <v>9688</v>
      </c>
      <c r="AK111" s="129" t="s">
        <v>9259</v>
      </c>
      <c r="AL111" s="2601">
        <v>0.25</v>
      </c>
      <c r="AM111" s="286">
        <v>0</v>
      </c>
    </row>
    <row r="112" spans="1:39">
      <c r="A112" s="467" t="s">
        <v>300</v>
      </c>
      <c r="B112" s="2150"/>
      <c r="C112" s="1714" t="s">
        <v>7530</v>
      </c>
      <c r="D112" s="1714"/>
      <c r="E112" s="1714"/>
      <c r="F112" s="1714"/>
      <c r="G112" s="422">
        <v>2445.9719999999998</v>
      </c>
      <c r="H112" s="422">
        <v>709.27400000000011</v>
      </c>
      <c r="I112" s="422">
        <v>503.63900000000001</v>
      </c>
      <c r="J112" s="422">
        <v>0</v>
      </c>
      <c r="K112" s="422">
        <v>1212.913</v>
      </c>
      <c r="L112" s="422">
        <v>1233.059</v>
      </c>
      <c r="M112" s="422">
        <v>709.48799999999994</v>
      </c>
      <c r="N112" s="422">
        <v>89.588999999999999</v>
      </c>
      <c r="O112" s="422">
        <v>799.07699999999988</v>
      </c>
      <c r="P112" s="422">
        <v>0</v>
      </c>
      <c r="Q112" s="422">
        <v>0</v>
      </c>
      <c r="R112" s="422">
        <v>0</v>
      </c>
      <c r="S112" s="422">
        <v>0</v>
      </c>
      <c r="T112" s="422">
        <v>0</v>
      </c>
      <c r="U112" s="422">
        <v>0</v>
      </c>
      <c r="V112" s="422">
        <v>0</v>
      </c>
      <c r="W112" s="422">
        <v>0</v>
      </c>
      <c r="X112" s="422">
        <v>0</v>
      </c>
      <c r="Y112" s="422">
        <v>0</v>
      </c>
      <c r="Z112" s="422">
        <v>709.48799999999994</v>
      </c>
      <c r="AA112" s="422">
        <v>89.588999999999999</v>
      </c>
      <c r="AB112" s="422">
        <v>799.07699999999988</v>
      </c>
      <c r="AC112" s="422">
        <v>668.88524999999993</v>
      </c>
      <c r="AD112" s="422">
        <v>74.588999999999999</v>
      </c>
      <c r="AE112" s="422">
        <v>743.47424999999987</v>
      </c>
      <c r="AF112" s="422">
        <v>665.93188099999998</v>
      </c>
      <c r="AG112" s="422">
        <v>69.192599999999999</v>
      </c>
      <c r="AH112" s="422">
        <v>735.12448100000006</v>
      </c>
      <c r="AI112" s="422">
        <v>0</v>
      </c>
      <c r="AJ112" s="2299"/>
      <c r="AK112" s="2299"/>
      <c r="AL112" s="2299"/>
      <c r="AM112" s="422"/>
    </row>
    <row r="113" spans="1:39">
      <c r="A113" s="467" t="s">
        <v>300</v>
      </c>
      <c r="B113" s="2150"/>
      <c r="C113" s="250"/>
      <c r="D113" s="250"/>
      <c r="E113" s="250"/>
      <c r="F113" s="250"/>
      <c r="G113" s="406"/>
      <c r="H113" s="406"/>
      <c r="I113" s="406"/>
      <c r="J113" s="406"/>
      <c r="K113" s="406"/>
      <c r="L113" s="406"/>
      <c r="M113" s="406"/>
      <c r="N113" s="406"/>
      <c r="O113" s="406"/>
      <c r="P113" s="406"/>
      <c r="Q113" s="406"/>
      <c r="R113" s="406"/>
      <c r="S113" s="406"/>
      <c r="T113" s="406"/>
      <c r="U113" s="406"/>
      <c r="V113" s="406"/>
      <c r="W113" s="406"/>
      <c r="X113" s="406"/>
      <c r="Y113" s="406"/>
      <c r="Z113" s="406"/>
      <c r="AA113" s="406"/>
      <c r="AB113" s="406"/>
      <c r="AC113" s="406"/>
      <c r="AD113" s="406"/>
      <c r="AE113" s="406"/>
      <c r="AF113" s="406"/>
      <c r="AG113" s="406"/>
      <c r="AH113" s="406"/>
      <c r="AI113" s="406"/>
      <c r="AJ113" s="406"/>
      <c r="AK113" s="406"/>
      <c r="AL113" s="406"/>
      <c r="AM113" s="406"/>
    </row>
    <row r="114" spans="1:39">
      <c r="A114" s="467" t="s">
        <v>300</v>
      </c>
      <c r="B114" s="2150"/>
      <c r="C114" s="208" t="s">
        <v>7476</v>
      </c>
      <c r="D114" s="250"/>
      <c r="E114" s="250"/>
      <c r="F114" s="250"/>
      <c r="G114" s="406"/>
      <c r="H114" s="406"/>
      <c r="I114" s="406"/>
      <c r="J114" s="406"/>
      <c r="K114" s="406"/>
      <c r="L114" s="406"/>
      <c r="M114" s="406"/>
      <c r="N114" s="406"/>
      <c r="O114" s="406"/>
      <c r="P114" s="406"/>
      <c r="Q114" s="406"/>
      <c r="R114" s="406"/>
      <c r="S114" s="406"/>
      <c r="T114" s="406"/>
      <c r="U114" s="406"/>
      <c r="V114" s="406"/>
      <c r="W114" s="406"/>
      <c r="X114" s="406"/>
      <c r="Y114" s="406"/>
      <c r="Z114" s="406"/>
      <c r="AA114" s="406"/>
      <c r="AB114" s="406"/>
      <c r="AC114" s="406"/>
      <c r="AD114" s="406"/>
      <c r="AE114" s="406"/>
      <c r="AF114" s="406"/>
      <c r="AG114" s="406"/>
      <c r="AH114" s="406"/>
      <c r="AI114" s="406"/>
      <c r="AJ114" s="406"/>
      <c r="AK114" s="406"/>
      <c r="AL114" s="406"/>
      <c r="AM114" s="406"/>
    </row>
    <row r="115" spans="1:39">
      <c r="A115" s="467" t="s">
        <v>300</v>
      </c>
      <c r="B115" s="2150"/>
      <c r="C115" s="208" t="s">
        <v>144</v>
      </c>
      <c r="D115" s="250"/>
      <c r="E115" s="250"/>
      <c r="F115" s="250"/>
      <c r="G115" s="406"/>
      <c r="H115" s="406"/>
      <c r="I115" s="406"/>
      <c r="J115" s="406"/>
      <c r="K115" s="406"/>
      <c r="L115" s="406"/>
      <c r="M115" s="406"/>
      <c r="N115" s="406"/>
      <c r="O115" s="406"/>
      <c r="P115" s="406"/>
      <c r="Q115" s="406"/>
      <c r="R115" s="406"/>
      <c r="S115" s="406"/>
      <c r="T115" s="406"/>
      <c r="U115" s="406"/>
      <c r="V115" s="406"/>
      <c r="W115" s="406"/>
      <c r="X115" s="406"/>
      <c r="Y115" s="406"/>
      <c r="Z115" s="406"/>
      <c r="AA115" s="406"/>
      <c r="AB115" s="406"/>
      <c r="AC115" s="406"/>
      <c r="AD115" s="406"/>
      <c r="AE115" s="406"/>
      <c r="AF115" s="406"/>
      <c r="AG115" s="406"/>
      <c r="AH115" s="406"/>
      <c r="AI115" s="406"/>
      <c r="AJ115" s="406"/>
      <c r="AK115" s="406"/>
      <c r="AL115" s="406"/>
      <c r="AM115" s="406"/>
    </row>
    <row r="116" spans="1:39">
      <c r="A116" s="467" t="s">
        <v>300</v>
      </c>
      <c r="B116" s="2150"/>
      <c r="C116" s="250"/>
      <c r="D116" s="250"/>
      <c r="E116" s="250"/>
      <c r="F116" s="250"/>
      <c r="G116" s="406"/>
      <c r="H116" s="406"/>
      <c r="I116" s="406"/>
      <c r="J116" s="406"/>
      <c r="K116" s="406"/>
      <c r="L116" s="406"/>
      <c r="M116" s="406"/>
      <c r="N116" s="406"/>
      <c r="O116" s="406"/>
      <c r="P116" s="406"/>
      <c r="Q116" s="406"/>
      <c r="R116" s="406"/>
      <c r="S116" s="406"/>
      <c r="T116" s="406"/>
      <c r="U116" s="406"/>
      <c r="V116" s="406"/>
      <c r="W116" s="406"/>
      <c r="X116" s="406"/>
      <c r="Y116" s="406"/>
      <c r="Z116" s="406"/>
      <c r="AA116" s="406"/>
      <c r="AB116" s="406"/>
      <c r="AC116" s="406"/>
      <c r="AD116" s="406"/>
      <c r="AE116" s="406"/>
      <c r="AF116" s="406"/>
      <c r="AG116" s="406"/>
      <c r="AH116" s="406"/>
      <c r="AI116" s="406"/>
      <c r="AJ116" s="406"/>
      <c r="AK116" s="406"/>
      <c r="AL116" s="406"/>
      <c r="AM116" s="406"/>
    </row>
    <row r="117" spans="1:39" s="2148" customFormat="1" ht="47.25">
      <c r="A117" s="467">
        <v>2967</v>
      </c>
      <c r="B117" s="2138" t="s">
        <v>7531</v>
      </c>
      <c r="C117" s="118" t="s">
        <v>7532</v>
      </c>
      <c r="D117" s="114" t="s">
        <v>7533</v>
      </c>
      <c r="E117" s="114" t="s">
        <v>2115</v>
      </c>
      <c r="F117" s="1603" t="s">
        <v>114</v>
      </c>
      <c r="G117" s="141">
        <v>17</v>
      </c>
      <c r="H117" s="128">
        <v>0</v>
      </c>
      <c r="I117" s="1312">
        <v>0</v>
      </c>
      <c r="J117" s="215">
        <v>0</v>
      </c>
      <c r="K117" s="215">
        <v>0</v>
      </c>
      <c r="L117" s="215">
        <v>17</v>
      </c>
      <c r="M117" s="128">
        <v>0</v>
      </c>
      <c r="N117" s="128">
        <v>8.5</v>
      </c>
      <c r="O117" s="128">
        <v>8.5</v>
      </c>
      <c r="P117" s="128"/>
      <c r="Q117" s="128"/>
      <c r="R117" s="128"/>
      <c r="S117" s="128"/>
      <c r="T117" s="128"/>
      <c r="U117" s="128"/>
      <c r="V117" s="128"/>
      <c r="W117" s="128"/>
      <c r="X117" s="128"/>
      <c r="Y117" s="128"/>
      <c r="Z117" s="466">
        <v>0</v>
      </c>
      <c r="AA117" s="466">
        <v>8.5</v>
      </c>
      <c r="AB117" s="21">
        <v>8.5</v>
      </c>
      <c r="AC117" s="21"/>
      <c r="AD117" s="21"/>
      <c r="AE117" s="21">
        <v>0</v>
      </c>
      <c r="AF117" s="21">
        <v>0</v>
      </c>
      <c r="AG117" s="21">
        <v>0</v>
      </c>
      <c r="AH117" s="21">
        <v>0</v>
      </c>
      <c r="AI117" s="128"/>
      <c r="AJ117" s="114" t="s">
        <v>2115</v>
      </c>
      <c r="AK117" s="128"/>
      <c r="AL117" s="2601">
        <v>0.25</v>
      </c>
      <c r="AM117" s="1332">
        <v>0</v>
      </c>
    </row>
    <row r="118" spans="1:39" s="2148" customFormat="1" ht="47.25">
      <c r="A118" s="467">
        <v>2968</v>
      </c>
      <c r="B118" s="2138" t="s">
        <v>7534</v>
      </c>
      <c r="C118" s="118" t="s">
        <v>7535</v>
      </c>
      <c r="D118" s="114" t="s">
        <v>7536</v>
      </c>
      <c r="E118" s="114" t="s">
        <v>2115</v>
      </c>
      <c r="F118" s="1603" t="s">
        <v>114</v>
      </c>
      <c r="G118" s="141">
        <v>17</v>
      </c>
      <c r="H118" s="128">
        <v>0</v>
      </c>
      <c r="I118" s="1312">
        <v>0</v>
      </c>
      <c r="J118" s="215">
        <v>0</v>
      </c>
      <c r="K118" s="215">
        <v>0</v>
      </c>
      <c r="L118" s="215">
        <v>17</v>
      </c>
      <c r="M118" s="128">
        <v>0</v>
      </c>
      <c r="N118" s="128">
        <v>8.5</v>
      </c>
      <c r="O118" s="128">
        <v>8.5</v>
      </c>
      <c r="P118" s="128"/>
      <c r="Q118" s="128"/>
      <c r="R118" s="128"/>
      <c r="S118" s="128"/>
      <c r="T118" s="128"/>
      <c r="U118" s="128"/>
      <c r="V118" s="128"/>
      <c r="W118" s="128"/>
      <c r="X118" s="128"/>
      <c r="Y118" s="128"/>
      <c r="Z118" s="466">
        <v>0</v>
      </c>
      <c r="AA118" s="466">
        <v>8.5</v>
      </c>
      <c r="AB118" s="21">
        <v>8.5</v>
      </c>
      <c r="AC118" s="21"/>
      <c r="AD118" s="21"/>
      <c r="AE118" s="21">
        <v>0</v>
      </c>
      <c r="AF118" s="21">
        <v>0</v>
      </c>
      <c r="AG118" s="21">
        <v>0</v>
      </c>
      <c r="AH118" s="21">
        <v>0</v>
      </c>
      <c r="AI118" s="128"/>
      <c r="AJ118" s="114" t="s">
        <v>2115</v>
      </c>
      <c r="AK118" s="128"/>
      <c r="AL118" s="2601">
        <v>0.25</v>
      </c>
      <c r="AM118" s="1332">
        <v>0</v>
      </c>
    </row>
    <row r="119" spans="1:39" s="2148" customFormat="1" ht="47.25">
      <c r="A119" s="467">
        <v>2969</v>
      </c>
      <c r="B119" s="2138" t="s">
        <v>7537</v>
      </c>
      <c r="C119" s="118" t="s">
        <v>7538</v>
      </c>
      <c r="D119" s="114" t="s">
        <v>7539</v>
      </c>
      <c r="E119" s="114" t="s">
        <v>2115</v>
      </c>
      <c r="F119" s="1603" t="s">
        <v>114</v>
      </c>
      <c r="G119" s="141">
        <v>17</v>
      </c>
      <c r="H119" s="128">
        <v>0</v>
      </c>
      <c r="I119" s="1312">
        <v>0</v>
      </c>
      <c r="J119" s="215">
        <v>0</v>
      </c>
      <c r="K119" s="215">
        <v>0</v>
      </c>
      <c r="L119" s="215">
        <v>17</v>
      </c>
      <c r="M119" s="128">
        <v>0</v>
      </c>
      <c r="N119" s="128">
        <v>8.5</v>
      </c>
      <c r="O119" s="128">
        <v>8.5</v>
      </c>
      <c r="P119" s="128"/>
      <c r="Q119" s="128"/>
      <c r="R119" s="128"/>
      <c r="S119" s="128"/>
      <c r="T119" s="128"/>
      <c r="U119" s="128"/>
      <c r="V119" s="128"/>
      <c r="W119" s="128"/>
      <c r="X119" s="128"/>
      <c r="Y119" s="128"/>
      <c r="Z119" s="466">
        <v>0</v>
      </c>
      <c r="AA119" s="466">
        <v>8.5</v>
      </c>
      <c r="AB119" s="21">
        <v>8.5</v>
      </c>
      <c r="AC119" s="21"/>
      <c r="AD119" s="21"/>
      <c r="AE119" s="21">
        <v>0</v>
      </c>
      <c r="AF119" s="21">
        <v>0</v>
      </c>
      <c r="AG119" s="21">
        <v>0</v>
      </c>
      <c r="AH119" s="21">
        <v>0</v>
      </c>
      <c r="AI119" s="128"/>
      <c r="AJ119" s="114" t="s">
        <v>2115</v>
      </c>
      <c r="AK119" s="128"/>
      <c r="AL119" s="2601">
        <v>0.25</v>
      </c>
      <c r="AM119" s="1332">
        <v>0</v>
      </c>
    </row>
    <row r="120" spans="1:39">
      <c r="A120" s="2151"/>
      <c r="B120" s="2150"/>
      <c r="C120" s="1714" t="s">
        <v>7540</v>
      </c>
      <c r="D120" s="1714"/>
      <c r="E120" s="1714"/>
      <c r="F120" s="1714"/>
      <c r="G120" s="422">
        <v>51</v>
      </c>
      <c r="H120" s="422">
        <v>0</v>
      </c>
      <c r="I120" s="422">
        <v>0</v>
      </c>
      <c r="J120" s="422">
        <v>0</v>
      </c>
      <c r="K120" s="422">
        <v>0</v>
      </c>
      <c r="L120" s="422">
        <v>51</v>
      </c>
      <c r="M120" s="422">
        <v>0</v>
      </c>
      <c r="N120" s="422">
        <v>25.5</v>
      </c>
      <c r="O120" s="422">
        <v>25.5</v>
      </c>
      <c r="P120" s="422">
        <v>0</v>
      </c>
      <c r="Q120" s="422">
        <v>0</v>
      </c>
      <c r="R120" s="422">
        <v>0</v>
      </c>
      <c r="S120" s="422">
        <v>0</v>
      </c>
      <c r="T120" s="422">
        <v>0</v>
      </c>
      <c r="U120" s="422">
        <v>0</v>
      </c>
      <c r="V120" s="422">
        <v>0</v>
      </c>
      <c r="W120" s="422">
        <v>0</v>
      </c>
      <c r="X120" s="422">
        <v>0</v>
      </c>
      <c r="Y120" s="422">
        <v>0</v>
      </c>
      <c r="Z120" s="422">
        <v>0</v>
      </c>
      <c r="AA120" s="422">
        <v>25.5</v>
      </c>
      <c r="AB120" s="422">
        <v>25.5</v>
      </c>
      <c r="AC120" s="422">
        <v>0</v>
      </c>
      <c r="AD120" s="422">
        <v>0</v>
      </c>
      <c r="AE120" s="422">
        <v>0</v>
      </c>
      <c r="AF120" s="422">
        <v>0</v>
      </c>
      <c r="AG120" s="422">
        <v>0</v>
      </c>
      <c r="AH120" s="422">
        <v>0</v>
      </c>
      <c r="AI120" s="422">
        <v>0</v>
      </c>
      <c r="AJ120" s="2299"/>
      <c r="AK120" s="2299"/>
      <c r="AL120" s="2299"/>
      <c r="AM120" s="168"/>
    </row>
    <row r="121" spans="1:39">
      <c r="A121" s="2151"/>
      <c r="B121" s="2150"/>
      <c r="C121" s="2152" t="s">
        <v>7541</v>
      </c>
      <c r="D121" s="2152"/>
      <c r="E121" s="2152"/>
      <c r="F121" s="2152"/>
      <c r="G121" s="425">
        <v>2496.9719999999998</v>
      </c>
      <c r="H121" s="425">
        <v>709.27400000000011</v>
      </c>
      <c r="I121" s="425">
        <v>503.63900000000001</v>
      </c>
      <c r="J121" s="425">
        <v>0</v>
      </c>
      <c r="K121" s="425">
        <v>1212.913</v>
      </c>
      <c r="L121" s="425">
        <v>1284.059</v>
      </c>
      <c r="M121" s="425">
        <v>709.48799999999994</v>
      </c>
      <c r="N121" s="425">
        <v>115.089</v>
      </c>
      <c r="O121" s="425">
        <v>824.57699999999988</v>
      </c>
      <c r="P121" s="425">
        <v>0</v>
      </c>
      <c r="Q121" s="425">
        <v>0</v>
      </c>
      <c r="R121" s="425">
        <v>0</v>
      </c>
      <c r="S121" s="425">
        <v>0</v>
      </c>
      <c r="T121" s="425">
        <v>0</v>
      </c>
      <c r="U121" s="425">
        <v>0</v>
      </c>
      <c r="V121" s="425">
        <v>0</v>
      </c>
      <c r="W121" s="425">
        <v>0</v>
      </c>
      <c r="X121" s="425">
        <v>0</v>
      </c>
      <c r="Y121" s="425">
        <v>0</v>
      </c>
      <c r="Z121" s="425">
        <v>709.48799999999994</v>
      </c>
      <c r="AA121" s="425">
        <v>115.089</v>
      </c>
      <c r="AB121" s="425">
        <v>824.57699999999988</v>
      </c>
      <c r="AC121" s="425">
        <v>668.88524999999993</v>
      </c>
      <c r="AD121" s="425">
        <v>74.588999999999999</v>
      </c>
      <c r="AE121" s="425">
        <v>743.47424999999987</v>
      </c>
      <c r="AF121" s="425">
        <v>665.93188099999998</v>
      </c>
      <c r="AG121" s="425">
        <v>69.192599999999999</v>
      </c>
      <c r="AH121" s="425">
        <v>735.12448100000006</v>
      </c>
      <c r="AI121" s="425">
        <v>0</v>
      </c>
      <c r="AJ121" s="425"/>
      <c r="AK121" s="425"/>
      <c r="AL121" s="425"/>
      <c r="AM121" s="2153"/>
    </row>
    <row r="122" spans="1:39" ht="16.5" thickBot="1">
      <c r="C122" s="149" t="s">
        <v>7542</v>
      </c>
      <c r="D122" s="150"/>
      <c r="E122" s="150"/>
      <c r="F122" s="150"/>
      <c r="G122" s="1835">
        <v>13837.404</v>
      </c>
      <c r="H122" s="1835">
        <v>5352.0359999999982</v>
      </c>
      <c r="I122" s="1835">
        <v>2315.1969999999997</v>
      </c>
      <c r="J122" s="1835">
        <v>0</v>
      </c>
      <c r="K122" s="1835">
        <v>7667.2330000000002</v>
      </c>
      <c r="L122" s="1835">
        <v>6170.1710000000012</v>
      </c>
      <c r="M122" s="1835">
        <v>3636.9109999999996</v>
      </c>
      <c r="N122" s="1835">
        <v>115.089</v>
      </c>
      <c r="O122" s="1835">
        <v>3751.9999999999995</v>
      </c>
      <c r="P122" s="1835">
        <v>0</v>
      </c>
      <c r="Q122" s="1835">
        <v>0</v>
      </c>
      <c r="R122" s="1835">
        <v>0</v>
      </c>
      <c r="S122" s="1835">
        <v>0</v>
      </c>
      <c r="T122" s="1835">
        <v>0</v>
      </c>
      <c r="U122" s="1835">
        <v>0</v>
      </c>
      <c r="V122" s="1835">
        <v>0</v>
      </c>
      <c r="W122" s="1835">
        <v>0</v>
      </c>
      <c r="X122" s="1835">
        <v>3</v>
      </c>
      <c r="Y122" s="1835">
        <v>0</v>
      </c>
      <c r="Z122" s="1835">
        <v>3633.9109999999996</v>
      </c>
      <c r="AA122" s="1835">
        <v>115.089</v>
      </c>
      <c r="AB122" s="1835">
        <v>3748.9999999999995</v>
      </c>
      <c r="AC122" s="1835">
        <v>3019.558</v>
      </c>
      <c r="AD122" s="1835">
        <v>74.588999999999999</v>
      </c>
      <c r="AE122" s="1835">
        <v>3094.1469999999999</v>
      </c>
      <c r="AF122" s="1835">
        <v>2941.6713999999997</v>
      </c>
      <c r="AG122" s="1835">
        <v>69.192599999999999</v>
      </c>
      <c r="AH122" s="1835">
        <v>3010.8639999999996</v>
      </c>
      <c r="AI122" s="1835">
        <v>0</v>
      </c>
      <c r="AJ122" s="2352"/>
      <c r="AK122" s="2352"/>
      <c r="AL122" s="2352"/>
      <c r="AM122" s="152"/>
    </row>
    <row r="123" spans="1:39" ht="16.5" thickTop="1">
      <c r="A123" s="118"/>
      <c r="B123" s="135"/>
      <c r="G123" s="128"/>
      <c r="H123" s="128"/>
      <c r="J123" s="128"/>
      <c r="K123" s="128"/>
      <c r="L123" s="128"/>
      <c r="M123" s="128"/>
      <c r="N123" s="128"/>
      <c r="O123" s="128"/>
      <c r="P123" s="128"/>
      <c r="Q123" s="128"/>
      <c r="R123" s="128"/>
      <c r="S123" s="128"/>
      <c r="T123" s="128"/>
      <c r="U123" s="128"/>
      <c r="V123" s="128"/>
      <c r="W123" s="128"/>
      <c r="X123" s="128"/>
      <c r="Y123" s="128"/>
      <c r="Z123" s="128"/>
      <c r="AA123" s="128"/>
      <c r="AB123" s="128"/>
      <c r="AC123" s="128"/>
      <c r="AD123" s="128"/>
      <c r="AE123" s="128"/>
      <c r="AF123" s="128"/>
      <c r="AG123" s="128"/>
      <c r="AH123" s="128"/>
      <c r="AI123" s="128"/>
      <c r="AJ123" s="128"/>
      <c r="AK123" s="128"/>
      <c r="AL123" s="128"/>
      <c r="AM123" s="128"/>
    </row>
    <row r="127" spans="1:39">
      <c r="G127" s="2154"/>
      <c r="H127" s="2154"/>
      <c r="I127" s="1706"/>
      <c r="J127" s="2154"/>
      <c r="K127" s="2154"/>
      <c r="L127" s="2154"/>
      <c r="M127" s="2154"/>
      <c r="N127" s="2154"/>
      <c r="O127" s="2154"/>
      <c r="P127" s="2154"/>
      <c r="Q127" s="2154"/>
      <c r="R127" s="2154"/>
      <c r="S127" s="2154"/>
      <c r="T127" s="2154"/>
      <c r="U127" s="2154"/>
      <c r="V127" s="2154"/>
      <c r="W127" s="2154"/>
      <c r="X127" s="2154"/>
      <c r="Y127" s="2154"/>
      <c r="Z127" s="2154"/>
      <c r="AA127" s="2154"/>
      <c r="AB127" s="2154"/>
      <c r="AC127" s="2154"/>
      <c r="AD127" s="2154"/>
      <c r="AE127" s="2154"/>
      <c r="AF127" s="2154"/>
      <c r="AG127" s="2154"/>
      <c r="AH127" s="2154"/>
      <c r="AI127" s="2154"/>
      <c r="AJ127" s="2154"/>
      <c r="AK127" s="2154"/>
      <c r="AL127" s="2154"/>
      <c r="AM127" s="2154"/>
    </row>
    <row r="128" spans="1:39">
      <c r="G128" s="2154"/>
      <c r="H128" s="2154"/>
      <c r="I128" s="1706"/>
      <c r="J128" s="2154"/>
      <c r="K128" s="2154"/>
      <c r="L128" s="2154"/>
      <c r="M128" s="2154"/>
      <c r="N128" s="2154"/>
      <c r="O128" s="2154"/>
      <c r="P128" s="2154"/>
      <c r="Q128" s="2154"/>
      <c r="R128" s="2154"/>
      <c r="S128" s="2154"/>
      <c r="T128" s="2154"/>
      <c r="U128" s="2154"/>
      <c r="V128" s="2154"/>
      <c r="W128" s="2154"/>
      <c r="X128" s="2154"/>
      <c r="Y128" s="2154"/>
      <c r="Z128" s="2154"/>
      <c r="AA128" s="2154"/>
      <c r="AB128" s="2154"/>
      <c r="AC128" s="2154"/>
      <c r="AD128" s="2154"/>
      <c r="AE128" s="2154"/>
      <c r="AF128" s="2154"/>
      <c r="AG128" s="2154"/>
      <c r="AH128" s="2154"/>
      <c r="AI128" s="2154"/>
      <c r="AJ128" s="2154"/>
      <c r="AK128" s="2154"/>
      <c r="AL128" s="2154"/>
      <c r="AM128" s="2154"/>
    </row>
  </sheetData>
  <autoFilter ref="A9:A122"/>
  <mergeCells count="30">
    <mergeCell ref="A1:AM1"/>
    <mergeCell ref="A2:AM2"/>
    <mergeCell ref="A4:A6"/>
    <mergeCell ref="B4:B6"/>
    <mergeCell ref="C4:C6"/>
    <mergeCell ref="D4:D6"/>
    <mergeCell ref="E4:E6"/>
    <mergeCell ref="F4:F6"/>
    <mergeCell ref="G4:G6"/>
    <mergeCell ref="H4:H6"/>
    <mergeCell ref="AK3:AL3"/>
    <mergeCell ref="AI4:AI6"/>
    <mergeCell ref="AJ4:AJ6"/>
    <mergeCell ref="AK4:AK6"/>
    <mergeCell ref="AL4:AL6"/>
    <mergeCell ref="AO7:AT7"/>
    <mergeCell ref="AO47:AR47"/>
    <mergeCell ref="AO56:AP56"/>
    <mergeCell ref="I4:J5"/>
    <mergeCell ref="K4:K6"/>
    <mergeCell ref="L4:L6"/>
    <mergeCell ref="M4:O5"/>
    <mergeCell ref="AM4:AM6"/>
    <mergeCell ref="P4:S4"/>
    <mergeCell ref="T4:U5"/>
    <mergeCell ref="V4:W5"/>
    <mergeCell ref="X4:Y5"/>
    <mergeCell ref="Z4:AB5"/>
    <mergeCell ref="AC4:AE5"/>
    <mergeCell ref="AF4:AH5"/>
  </mergeCells>
  <printOptions horizontalCentered="1"/>
  <pageMargins left="0.39370078740157483" right="0.19685039370078741" top="0.51181102362204722" bottom="0.51181102362204722" header="0.51181102362204722" footer="0.51181102362204722"/>
  <pageSetup paperSize="9" scale="55" firstPageNumber="10" fitToHeight="0" orientation="landscape" useFirstPageNumber="1" r:id="rId1"/>
  <headerFooter alignWithMargins="0">
    <oddHeader>&amp;R{&amp;P}</oddHeader>
  </headerFooter>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0">
    <tabColor theme="8" tint="0.39997558519241921"/>
  </sheetPr>
  <dimension ref="A1:AM24"/>
  <sheetViews>
    <sheetView view="pageBreakPreview" zoomScaleNormal="85" zoomScaleSheetLayoutView="100" workbookViewId="0">
      <pane xSplit="3" ySplit="7" topLeftCell="D14" activePane="bottomRight" state="frozen"/>
      <selection activeCell="B13" sqref="B13"/>
      <selection pane="topRight" activeCell="B13" sqref="B13"/>
      <selection pane="bottomLeft" activeCell="B13" sqref="B13"/>
      <selection pane="bottomRight" activeCell="B13" sqref="B13"/>
    </sheetView>
  </sheetViews>
  <sheetFormatPr defaultColWidth="8" defaultRowHeight="12.75"/>
  <cols>
    <col min="1" max="1" width="5.75" style="2170" customWidth="1"/>
    <col min="2" max="2" width="10.5" style="2170" hidden="1" customWidth="1"/>
    <col min="3" max="3" width="30.5" style="2155" customWidth="1"/>
    <col min="4" max="4" width="11.125" style="2173" customWidth="1"/>
    <col min="5" max="5" width="9.875" style="2173" customWidth="1"/>
    <col min="6" max="6" width="8" style="2155" hidden="1" customWidth="1"/>
    <col min="7" max="7" width="9.875" style="2155" customWidth="1"/>
    <col min="8" max="8" width="8.625" style="2155" hidden="1" customWidth="1"/>
    <col min="9" max="9" width="7.375" style="2155" hidden="1" customWidth="1"/>
    <col min="10" max="10" width="6.125" style="2155" hidden="1" customWidth="1"/>
    <col min="11" max="11" width="9.125" style="2155" hidden="1" customWidth="1"/>
    <col min="12" max="12" width="9.75" style="2155" customWidth="1"/>
    <col min="13" max="13" width="8.5" style="2155" customWidth="1"/>
    <col min="14" max="14" width="8.125" style="2155" customWidth="1"/>
    <col min="15" max="15" width="9.375" style="2155" customWidth="1"/>
    <col min="16" max="21" width="9.375" style="2155" hidden="1" customWidth="1"/>
    <col min="22" max="22" width="9.375" style="2155" bestFit="1" customWidth="1"/>
    <col min="23" max="23" width="8.375" style="2155" bestFit="1" customWidth="1"/>
    <col min="24" max="24" width="6.875" style="2155" bestFit="1" customWidth="1"/>
    <col min="25" max="25" width="8.375" style="2155" bestFit="1" customWidth="1"/>
    <col min="26" max="26" width="9.875" style="2155" bestFit="1" customWidth="1"/>
    <col min="27" max="34" width="9.375" style="2155" customWidth="1"/>
    <col min="35" max="35" width="9.375" style="2155" hidden="1" customWidth="1"/>
    <col min="36" max="38" width="9.375" style="2155" customWidth="1"/>
    <col min="39" max="39" width="5.5" style="2155" customWidth="1"/>
    <col min="40" max="16384" width="8" style="2155"/>
  </cols>
  <sheetData>
    <row r="1" spans="1:39" s="1673" customFormat="1" ht="27">
      <c r="A1" s="3338" t="s">
        <v>2121</v>
      </c>
      <c r="B1" s="3338"/>
      <c r="C1" s="3338"/>
      <c r="D1" s="3338"/>
      <c r="E1" s="3338"/>
      <c r="F1" s="3338"/>
      <c r="G1" s="3338"/>
      <c r="H1" s="3338"/>
      <c r="I1" s="3338"/>
      <c r="J1" s="3338"/>
      <c r="K1" s="3338"/>
      <c r="L1" s="3338"/>
      <c r="M1" s="3338"/>
      <c r="N1" s="3338"/>
      <c r="O1" s="3338"/>
      <c r="P1" s="3338"/>
      <c r="Q1" s="3338"/>
      <c r="R1" s="3338"/>
      <c r="S1" s="3338"/>
      <c r="T1" s="3338"/>
      <c r="U1" s="3338"/>
      <c r="V1" s="3338"/>
      <c r="W1" s="3338"/>
      <c r="X1" s="3338"/>
      <c r="Y1" s="3338"/>
      <c r="Z1" s="3338"/>
      <c r="AA1" s="3338"/>
      <c r="AB1" s="3338"/>
      <c r="AC1" s="3338"/>
      <c r="AD1" s="3338"/>
      <c r="AE1" s="3338"/>
      <c r="AF1" s="3338"/>
      <c r="AG1" s="3338"/>
      <c r="AH1" s="3338"/>
      <c r="AI1" s="3338"/>
      <c r="AJ1" s="3338"/>
      <c r="AK1" s="3338"/>
      <c r="AL1" s="3338"/>
      <c r="AM1" s="3338"/>
    </row>
    <row r="2" spans="1:39" s="1673" customFormat="1" ht="25.5">
      <c r="A2" s="3339" t="s">
        <v>7543</v>
      </c>
      <c r="B2" s="3339"/>
      <c r="C2" s="3339"/>
      <c r="D2" s="3339"/>
      <c r="E2" s="3339"/>
      <c r="F2" s="3339"/>
      <c r="G2" s="3339"/>
      <c r="H2" s="3339"/>
      <c r="I2" s="3339"/>
      <c r="J2" s="3339"/>
      <c r="K2" s="3339"/>
      <c r="L2" s="3339"/>
      <c r="M2" s="3339"/>
      <c r="N2" s="3339"/>
      <c r="O2" s="3339"/>
      <c r="P2" s="3339"/>
      <c r="Q2" s="3339"/>
      <c r="R2" s="3339"/>
      <c r="S2" s="3339"/>
      <c r="T2" s="3339"/>
      <c r="U2" s="3339"/>
      <c r="V2" s="3339"/>
      <c r="W2" s="3339"/>
      <c r="X2" s="3339"/>
      <c r="Y2" s="3339"/>
      <c r="Z2" s="3339"/>
      <c r="AA2" s="3339"/>
      <c r="AB2" s="3339"/>
      <c r="AC2" s="3339"/>
      <c r="AD2" s="3339"/>
      <c r="AE2" s="3339"/>
      <c r="AF2" s="3339"/>
      <c r="AG2" s="3339"/>
      <c r="AH2" s="3339"/>
      <c r="AI2" s="3339"/>
      <c r="AJ2" s="3339"/>
      <c r="AK2" s="3339"/>
      <c r="AL2" s="3339"/>
      <c r="AM2" s="3339"/>
    </row>
    <row r="3" spans="1:39" ht="13.5" customHeight="1">
      <c r="A3" s="621"/>
      <c r="B3" s="621"/>
      <c r="C3" s="653"/>
      <c r="D3" s="622"/>
      <c r="E3" s="621"/>
      <c r="F3" s="621"/>
      <c r="G3" s="621"/>
      <c r="H3" s="621"/>
      <c r="I3" s="621"/>
      <c r="J3" s="621"/>
      <c r="K3" s="621"/>
      <c r="L3" s="621"/>
      <c r="M3" s="3418"/>
      <c r="N3" s="3419"/>
      <c r="O3" s="621"/>
      <c r="P3" s="4"/>
      <c r="Q3" s="4"/>
      <c r="R3" s="4"/>
      <c r="S3" s="4"/>
      <c r="T3" s="4"/>
      <c r="U3" s="4"/>
      <c r="V3" s="4"/>
      <c r="W3" s="4"/>
      <c r="X3" s="4"/>
      <c r="Y3" s="4"/>
      <c r="Z3" s="4"/>
      <c r="AA3" s="4"/>
      <c r="AB3" s="4"/>
      <c r="AC3" s="4"/>
      <c r="AD3" s="4"/>
      <c r="AE3" s="4"/>
      <c r="AF3" s="4"/>
      <c r="AG3" s="4"/>
      <c r="AH3" s="4"/>
      <c r="AI3" s="4"/>
      <c r="AJ3" s="4"/>
      <c r="AK3" s="3024" t="s">
        <v>9121</v>
      </c>
      <c r="AL3" s="3024"/>
      <c r="AM3" s="621"/>
    </row>
    <row r="4" spans="1:39" ht="32.25" customHeight="1">
      <c r="A4" s="3161" t="s">
        <v>2227</v>
      </c>
      <c r="B4" s="3161" t="s">
        <v>11</v>
      </c>
      <c r="C4" s="3161" t="s">
        <v>12</v>
      </c>
      <c r="D4" s="3161" t="s">
        <v>13</v>
      </c>
      <c r="E4" s="3237" t="s">
        <v>2334</v>
      </c>
      <c r="F4" s="3161" t="s">
        <v>14</v>
      </c>
      <c r="G4" s="3161" t="s">
        <v>15</v>
      </c>
      <c r="H4" s="3161" t="s">
        <v>304</v>
      </c>
      <c r="I4" s="3167" t="s">
        <v>118</v>
      </c>
      <c r="J4" s="3168"/>
      <c r="K4" s="3167" t="s">
        <v>119</v>
      </c>
      <c r="L4" s="3161" t="s">
        <v>4128</v>
      </c>
      <c r="M4" s="3420" t="s">
        <v>116</v>
      </c>
      <c r="N4" s="3172"/>
      <c r="O4" s="3173"/>
      <c r="P4" s="3028" t="s">
        <v>9118</v>
      </c>
      <c r="Q4" s="3029"/>
      <c r="R4" s="3029"/>
      <c r="S4" s="3030"/>
      <c r="T4" s="3031" t="s">
        <v>9107</v>
      </c>
      <c r="U4" s="3032"/>
      <c r="V4" s="3031" t="s">
        <v>12713</v>
      </c>
      <c r="W4" s="3032"/>
      <c r="X4" s="3031" t="s">
        <v>9109</v>
      </c>
      <c r="Y4" s="3032"/>
      <c r="Z4" s="3035" t="s">
        <v>9119</v>
      </c>
      <c r="AA4" s="3036"/>
      <c r="AB4" s="3037"/>
      <c r="AC4" s="3035" t="s">
        <v>9120</v>
      </c>
      <c r="AD4" s="3036"/>
      <c r="AE4" s="3037"/>
      <c r="AF4" s="3041" t="s">
        <v>9110</v>
      </c>
      <c r="AG4" s="3042"/>
      <c r="AH4" s="3043"/>
      <c r="AI4" s="3025" t="s">
        <v>9111</v>
      </c>
      <c r="AJ4" s="3025" t="s">
        <v>9112</v>
      </c>
      <c r="AK4" s="3025" t="s">
        <v>9113</v>
      </c>
      <c r="AL4" s="3025" t="s">
        <v>9114</v>
      </c>
      <c r="AM4" s="3168" t="s">
        <v>16</v>
      </c>
    </row>
    <row r="5" spans="1:39" ht="16.5" customHeight="1">
      <c r="A5" s="3162"/>
      <c r="B5" s="3162"/>
      <c r="C5" s="3162"/>
      <c r="D5" s="3162"/>
      <c r="E5" s="3238"/>
      <c r="F5" s="3162"/>
      <c r="G5" s="3162"/>
      <c r="H5" s="3162"/>
      <c r="I5" s="3169"/>
      <c r="J5" s="3170"/>
      <c r="K5" s="3171"/>
      <c r="L5" s="3162"/>
      <c r="M5" s="3421"/>
      <c r="N5" s="3174"/>
      <c r="O5" s="3175"/>
      <c r="P5" s="2289" t="s">
        <v>2</v>
      </c>
      <c r="Q5" s="2289" t="s">
        <v>2</v>
      </c>
      <c r="R5" s="2290" t="s">
        <v>3</v>
      </c>
      <c r="S5" s="2290" t="s">
        <v>3</v>
      </c>
      <c r="T5" s="3033"/>
      <c r="U5" s="3034"/>
      <c r="V5" s="3033"/>
      <c r="W5" s="3034"/>
      <c r="X5" s="3033"/>
      <c r="Y5" s="3034"/>
      <c r="Z5" s="3038"/>
      <c r="AA5" s="3039"/>
      <c r="AB5" s="3040"/>
      <c r="AC5" s="3038"/>
      <c r="AD5" s="3039"/>
      <c r="AE5" s="3040"/>
      <c r="AF5" s="3044"/>
      <c r="AG5" s="3045"/>
      <c r="AH5" s="3046"/>
      <c r="AI5" s="3026"/>
      <c r="AJ5" s="3026"/>
      <c r="AK5" s="3026"/>
      <c r="AL5" s="3026"/>
      <c r="AM5" s="3422"/>
    </row>
    <row r="6" spans="1:39" ht="20.25" customHeight="1">
      <c r="A6" s="3163"/>
      <c r="B6" s="3163"/>
      <c r="C6" s="3163"/>
      <c r="D6" s="3163"/>
      <c r="E6" s="3239"/>
      <c r="F6" s="3163"/>
      <c r="G6" s="3163"/>
      <c r="H6" s="3163"/>
      <c r="I6" s="624" t="s">
        <v>1</v>
      </c>
      <c r="J6" s="625" t="s">
        <v>17</v>
      </c>
      <c r="K6" s="3169"/>
      <c r="L6" s="3163"/>
      <c r="M6" s="626" t="s">
        <v>2</v>
      </c>
      <c r="N6" s="627" t="s">
        <v>3</v>
      </c>
      <c r="O6" s="627" t="s">
        <v>1</v>
      </c>
      <c r="P6" s="2289" t="s">
        <v>9115</v>
      </c>
      <c r="Q6" s="2290" t="s">
        <v>9116</v>
      </c>
      <c r="R6" s="2289" t="s">
        <v>9115</v>
      </c>
      <c r="S6" s="2290" t="s">
        <v>9116</v>
      </c>
      <c r="T6" s="2289" t="s">
        <v>2</v>
      </c>
      <c r="U6" s="2290" t="s">
        <v>3</v>
      </c>
      <c r="V6" s="2289" t="s">
        <v>2</v>
      </c>
      <c r="W6" s="2290" t="s">
        <v>3</v>
      </c>
      <c r="X6" s="2289" t="s">
        <v>2</v>
      </c>
      <c r="Y6" s="2290" t="s">
        <v>3</v>
      </c>
      <c r="Z6" s="2289" t="s">
        <v>2</v>
      </c>
      <c r="AA6" s="2290" t="s">
        <v>3</v>
      </c>
      <c r="AB6" s="2290" t="s">
        <v>1</v>
      </c>
      <c r="AC6" s="2289" t="s">
        <v>2</v>
      </c>
      <c r="AD6" s="2290" t="s">
        <v>3</v>
      </c>
      <c r="AE6" s="2290" t="s">
        <v>1</v>
      </c>
      <c r="AF6" s="2291" t="s">
        <v>9117</v>
      </c>
      <c r="AG6" s="2291" t="s">
        <v>3</v>
      </c>
      <c r="AH6" s="2291" t="s">
        <v>1</v>
      </c>
      <c r="AI6" s="3027"/>
      <c r="AJ6" s="3027"/>
      <c r="AK6" s="3027"/>
      <c r="AL6" s="3027"/>
      <c r="AM6" s="3170"/>
    </row>
    <row r="7" spans="1:39" ht="15.75">
      <c r="A7" s="1007">
        <v>1</v>
      </c>
      <c r="B7" s="1008">
        <v>2</v>
      </c>
      <c r="C7" s="2156">
        <v>3</v>
      </c>
      <c r="D7" s="2156">
        <v>4</v>
      </c>
      <c r="E7" s="1008">
        <v>5</v>
      </c>
      <c r="F7" s="1007">
        <v>6</v>
      </c>
      <c r="G7" s="2156">
        <v>7</v>
      </c>
      <c r="H7" s="1007">
        <v>8</v>
      </c>
      <c r="I7" s="1007">
        <v>9</v>
      </c>
      <c r="J7" s="1007">
        <v>10</v>
      </c>
      <c r="K7" s="1007">
        <v>11</v>
      </c>
      <c r="L7" s="1007">
        <v>12</v>
      </c>
      <c r="M7" s="1007">
        <v>13</v>
      </c>
      <c r="N7" s="1007">
        <v>14</v>
      </c>
      <c r="O7" s="1007">
        <v>15</v>
      </c>
      <c r="P7" s="2292">
        <v>16</v>
      </c>
      <c r="Q7" s="2292">
        <v>17</v>
      </c>
      <c r="R7" s="2292">
        <v>18</v>
      </c>
      <c r="S7" s="2292">
        <v>19</v>
      </c>
      <c r="T7" s="2292">
        <v>20</v>
      </c>
      <c r="U7" s="2292">
        <v>21</v>
      </c>
      <c r="V7" s="2292">
        <v>22</v>
      </c>
      <c r="W7" s="2292">
        <v>23</v>
      </c>
      <c r="X7" s="2292">
        <v>24</v>
      </c>
      <c r="Y7" s="2292">
        <v>25</v>
      </c>
      <c r="Z7" s="2292">
        <v>10</v>
      </c>
      <c r="AA7" s="2292">
        <v>11</v>
      </c>
      <c r="AB7" s="2292">
        <v>12</v>
      </c>
      <c r="AC7" s="2292">
        <v>9</v>
      </c>
      <c r="AD7" s="2292">
        <v>10</v>
      </c>
      <c r="AE7" s="2292">
        <v>11</v>
      </c>
      <c r="AF7" s="2292">
        <v>12</v>
      </c>
      <c r="AG7" s="2292">
        <v>13</v>
      </c>
      <c r="AH7" s="2292">
        <v>14</v>
      </c>
      <c r="AI7" s="2292">
        <v>15</v>
      </c>
      <c r="AJ7" s="2292">
        <v>15</v>
      </c>
      <c r="AK7" s="2292">
        <v>16</v>
      </c>
      <c r="AL7" s="2292">
        <v>17</v>
      </c>
      <c r="AM7" s="1007">
        <v>16</v>
      </c>
    </row>
    <row r="8" spans="1:39" s="998" customFormat="1" ht="16.5" customHeight="1">
      <c r="A8" s="205"/>
      <c r="B8" s="205"/>
      <c r="C8" s="2157" t="s">
        <v>7543</v>
      </c>
      <c r="D8" s="205"/>
      <c r="E8" s="205"/>
      <c r="F8" s="205"/>
      <c r="G8" s="205"/>
      <c r="H8" s="205"/>
      <c r="I8" s="203"/>
      <c r="J8" s="205"/>
      <c r="K8" s="205"/>
      <c r="L8" s="205"/>
      <c r="M8" s="205"/>
      <c r="N8" s="203"/>
      <c r="O8" s="203"/>
      <c r="P8" s="203"/>
      <c r="Q8" s="203"/>
      <c r="R8" s="203"/>
      <c r="S8" s="203"/>
      <c r="T8" s="203"/>
      <c r="U8" s="203"/>
      <c r="V8" s="203"/>
      <c r="W8" s="203"/>
      <c r="X8" s="203"/>
      <c r="Y8" s="203"/>
      <c r="Z8" s="203"/>
      <c r="AA8" s="203"/>
      <c r="AB8" s="203"/>
      <c r="AC8" s="203"/>
      <c r="AD8" s="203"/>
      <c r="AE8" s="203"/>
      <c r="AF8" s="203"/>
      <c r="AG8" s="203"/>
      <c r="AH8" s="203"/>
      <c r="AI8" s="203"/>
      <c r="AJ8" s="203"/>
      <c r="AK8" s="203"/>
      <c r="AL8" s="203"/>
      <c r="AM8" s="203"/>
    </row>
    <row r="9" spans="1:39" s="998" customFormat="1" ht="16.5" customHeight="1">
      <c r="A9" s="205"/>
      <c r="B9" s="205"/>
      <c r="C9" s="1101" t="s">
        <v>18</v>
      </c>
      <c r="D9" s="205"/>
      <c r="E9" s="205"/>
      <c r="F9" s="205"/>
      <c r="G9" s="205"/>
      <c r="H9" s="205"/>
      <c r="I9" s="206"/>
      <c r="J9" s="205"/>
      <c r="K9" s="205"/>
      <c r="L9" s="205"/>
      <c r="M9" s="205"/>
      <c r="N9" s="206"/>
      <c r="O9" s="206"/>
      <c r="P9" s="206"/>
      <c r="Q9" s="206"/>
      <c r="R9" s="206"/>
      <c r="S9" s="206"/>
      <c r="T9" s="206"/>
      <c r="U9" s="206"/>
      <c r="V9" s="206"/>
      <c r="W9" s="206"/>
      <c r="X9" s="206"/>
      <c r="Y9" s="206"/>
      <c r="Z9" s="206"/>
      <c r="AA9" s="206"/>
      <c r="AB9" s="206"/>
      <c r="AC9" s="206"/>
      <c r="AD9" s="206"/>
      <c r="AE9" s="206"/>
      <c r="AF9" s="206"/>
      <c r="AG9" s="206"/>
      <c r="AH9" s="206"/>
      <c r="AI9" s="206"/>
      <c r="AJ9" s="206"/>
      <c r="AK9" s="206"/>
      <c r="AL9" s="206"/>
      <c r="AM9" s="206"/>
    </row>
    <row r="10" spans="1:39" s="998" customFormat="1" ht="10.5" customHeight="1">
      <c r="A10" s="205"/>
      <c r="B10" s="205"/>
      <c r="C10" s="1101"/>
      <c r="D10" s="205"/>
      <c r="E10" s="205"/>
      <c r="F10" s="205"/>
      <c r="G10" s="205"/>
      <c r="H10" s="205"/>
      <c r="I10" s="206"/>
      <c r="J10" s="205"/>
      <c r="K10" s="205"/>
      <c r="L10" s="205"/>
      <c r="M10" s="205"/>
      <c r="N10" s="206"/>
      <c r="O10" s="206"/>
      <c r="P10" s="206"/>
      <c r="Q10" s="206"/>
      <c r="R10" s="206"/>
      <c r="S10" s="206"/>
      <c r="T10" s="206"/>
      <c r="U10" s="206"/>
      <c r="V10" s="206"/>
      <c r="W10" s="206"/>
      <c r="X10" s="206"/>
      <c r="Y10" s="206"/>
      <c r="Z10" s="206"/>
      <c r="AA10" s="206"/>
      <c r="AB10" s="206"/>
      <c r="AC10" s="206"/>
      <c r="AD10" s="206"/>
      <c r="AE10" s="206"/>
      <c r="AF10" s="206"/>
      <c r="AG10" s="206"/>
      <c r="AH10" s="206"/>
      <c r="AI10" s="206"/>
      <c r="AJ10" s="206"/>
      <c r="AK10" s="206"/>
      <c r="AL10" s="206"/>
      <c r="AM10" s="206"/>
    </row>
    <row r="11" spans="1:39" ht="141.75">
      <c r="A11" s="2151">
        <v>2970</v>
      </c>
      <c r="B11" s="2158" t="s">
        <v>7544</v>
      </c>
      <c r="C11" s="1268" t="s">
        <v>7545</v>
      </c>
      <c r="D11" s="1267" t="s">
        <v>7546</v>
      </c>
      <c r="E11" s="1267" t="s">
        <v>7547</v>
      </c>
      <c r="F11" s="2159" t="s">
        <v>115</v>
      </c>
      <c r="G11" s="1214">
        <v>3250.15</v>
      </c>
      <c r="H11" s="2160">
        <v>1593.8610000000001</v>
      </c>
      <c r="I11" s="1214">
        <v>0</v>
      </c>
      <c r="J11" s="1214">
        <v>0</v>
      </c>
      <c r="K11" s="1224">
        <v>1593.8610000000001</v>
      </c>
      <c r="L11" s="1214">
        <v>1656.289</v>
      </c>
      <c r="M11" s="1058">
        <v>500</v>
      </c>
      <c r="N11" s="215">
        <v>0</v>
      </c>
      <c r="O11" s="2161">
        <v>500</v>
      </c>
      <c r="P11" s="2161"/>
      <c r="Q11" s="2161">
        <v>500</v>
      </c>
      <c r="R11" s="2161"/>
      <c r="S11" s="2161"/>
      <c r="T11" s="2161"/>
      <c r="U11" s="2161"/>
      <c r="V11" s="2161"/>
      <c r="W11" s="2161"/>
      <c r="X11" s="2161"/>
      <c r="Y11" s="2161"/>
      <c r="Z11" s="466">
        <v>0</v>
      </c>
      <c r="AA11" s="466">
        <v>0</v>
      </c>
      <c r="AB11" s="21">
        <v>0</v>
      </c>
      <c r="AC11" s="21"/>
      <c r="AD11" s="21"/>
      <c r="AE11" s="21">
        <v>0</v>
      </c>
      <c r="AF11" s="21">
        <v>0</v>
      </c>
      <c r="AG11" s="21">
        <v>0</v>
      </c>
      <c r="AH11" s="21">
        <v>0</v>
      </c>
      <c r="AI11" s="2161"/>
      <c r="AJ11" s="1980" t="s">
        <v>12426</v>
      </c>
      <c r="AK11" s="2161"/>
      <c r="AL11" s="2608">
        <v>0.25</v>
      </c>
      <c r="AM11" s="1214">
        <v>0</v>
      </c>
    </row>
    <row r="12" spans="1:39" ht="63">
      <c r="A12" s="467">
        <v>2971</v>
      </c>
      <c r="B12" s="522" t="s">
        <v>7548</v>
      </c>
      <c r="C12" s="130" t="s">
        <v>7549</v>
      </c>
      <c r="D12" s="178" t="s">
        <v>167</v>
      </c>
      <c r="E12" s="114" t="s">
        <v>7550</v>
      </c>
      <c r="F12" s="2162" t="s">
        <v>26</v>
      </c>
      <c r="G12" s="128">
        <v>32.478999999999999</v>
      </c>
      <c r="H12" s="215">
        <v>0</v>
      </c>
      <c r="I12" s="215">
        <v>0</v>
      </c>
      <c r="J12" s="128">
        <v>0</v>
      </c>
      <c r="K12" s="286">
        <v>0</v>
      </c>
      <c r="L12" s="286">
        <v>32.478999999999999</v>
      </c>
      <c r="M12" s="1058">
        <v>8.5719999999999992</v>
      </c>
      <c r="N12" s="1058">
        <v>23.907</v>
      </c>
      <c r="O12" s="2161">
        <v>32.478999999999999</v>
      </c>
      <c r="P12" s="2161"/>
      <c r="Q12" s="2161"/>
      <c r="R12" s="2161"/>
      <c r="S12" s="2161"/>
      <c r="T12" s="2161"/>
      <c r="U12" s="2161"/>
      <c r="V12" s="2161"/>
      <c r="W12" s="2161"/>
      <c r="X12" s="2161"/>
      <c r="Y12" s="2161"/>
      <c r="Z12" s="466">
        <v>8.5719999999999992</v>
      </c>
      <c r="AA12" s="466">
        <v>23.907</v>
      </c>
      <c r="AB12" s="21">
        <v>32.478999999999999</v>
      </c>
      <c r="AC12" s="21">
        <v>8.5719999999999992</v>
      </c>
      <c r="AD12" s="21">
        <v>23.907</v>
      </c>
      <c r="AE12" s="21">
        <v>32.478999999999999</v>
      </c>
      <c r="AF12" s="21">
        <v>0</v>
      </c>
      <c r="AG12" s="21">
        <v>0</v>
      </c>
      <c r="AH12" s="21">
        <v>0</v>
      </c>
      <c r="AI12" s="2161"/>
      <c r="AJ12" s="2161"/>
      <c r="AK12" s="1980" t="s">
        <v>9543</v>
      </c>
      <c r="AL12" s="2608">
        <v>1</v>
      </c>
      <c r="AM12" s="293">
        <v>0</v>
      </c>
    </row>
    <row r="13" spans="1:39" ht="63">
      <c r="A13" s="467">
        <v>2972</v>
      </c>
      <c r="B13" s="522" t="s">
        <v>7551</v>
      </c>
      <c r="C13" s="130" t="s">
        <v>7552</v>
      </c>
      <c r="D13" s="114" t="s">
        <v>7553</v>
      </c>
      <c r="E13" s="114" t="s">
        <v>7554</v>
      </c>
      <c r="F13" s="2162" t="s">
        <v>26</v>
      </c>
      <c r="G13" s="128">
        <v>356</v>
      </c>
      <c r="H13" s="215">
        <v>0</v>
      </c>
      <c r="I13" s="215">
        <v>14.313000000000001</v>
      </c>
      <c r="J13" s="128">
        <v>0</v>
      </c>
      <c r="K13" s="286">
        <v>14.313000000000001</v>
      </c>
      <c r="L13" s="286">
        <v>341.68700000000001</v>
      </c>
      <c r="M13" s="1058">
        <v>47.197000000000003</v>
      </c>
      <c r="N13" s="1058">
        <v>228</v>
      </c>
      <c r="O13" s="2161">
        <v>275.197</v>
      </c>
      <c r="P13" s="2161"/>
      <c r="Q13" s="2161"/>
      <c r="R13" s="2161"/>
      <c r="S13" s="2161"/>
      <c r="T13" s="2161"/>
      <c r="U13" s="2161"/>
      <c r="V13" s="2161"/>
      <c r="W13" s="2161"/>
      <c r="X13" s="2161"/>
      <c r="Y13" s="2161"/>
      <c r="Z13" s="466">
        <v>47.197000000000003</v>
      </c>
      <c r="AA13" s="466">
        <v>228</v>
      </c>
      <c r="AB13" s="21">
        <v>275.197</v>
      </c>
      <c r="AC13" s="21">
        <v>11.799250000000002</v>
      </c>
      <c r="AD13" s="21"/>
      <c r="AE13" s="21">
        <v>11.799250000000002</v>
      </c>
      <c r="AF13" s="21">
        <v>0</v>
      </c>
      <c r="AG13" s="21">
        <v>0</v>
      </c>
      <c r="AH13" s="21">
        <v>0</v>
      </c>
      <c r="AI13" s="2161"/>
      <c r="AJ13" s="2161"/>
      <c r="AK13" s="1980" t="s">
        <v>9259</v>
      </c>
      <c r="AL13" s="2608">
        <v>0.25</v>
      </c>
      <c r="AM13" s="293">
        <v>0</v>
      </c>
    </row>
    <row r="14" spans="1:39" ht="31.5">
      <c r="A14" s="467">
        <v>2973</v>
      </c>
      <c r="B14" s="522" t="s">
        <v>7555</v>
      </c>
      <c r="C14" s="130" t="s">
        <v>7556</v>
      </c>
      <c r="D14" s="114" t="s">
        <v>266</v>
      </c>
      <c r="E14" s="114" t="s">
        <v>7550</v>
      </c>
      <c r="F14" s="2162" t="s">
        <v>26</v>
      </c>
      <c r="G14" s="128">
        <v>32.82</v>
      </c>
      <c r="H14" s="215">
        <v>0</v>
      </c>
      <c r="I14" s="215">
        <v>0.496</v>
      </c>
      <c r="J14" s="128">
        <v>0</v>
      </c>
      <c r="K14" s="286">
        <v>0.496</v>
      </c>
      <c r="L14" s="286">
        <v>32.323999999999998</v>
      </c>
      <c r="M14" s="1058">
        <v>0</v>
      </c>
      <c r="N14" s="1058">
        <v>32.323999999999998</v>
      </c>
      <c r="O14" s="2161">
        <v>32.323999999999998</v>
      </c>
      <c r="P14" s="2161"/>
      <c r="Q14" s="2161"/>
      <c r="R14" s="2161"/>
      <c r="S14" s="2161"/>
      <c r="T14" s="2161"/>
      <c r="U14" s="2161"/>
      <c r="V14" s="2161"/>
      <c r="W14" s="2161"/>
      <c r="X14" s="2161"/>
      <c r="Y14" s="2161"/>
      <c r="Z14" s="466">
        <v>0</v>
      </c>
      <c r="AA14" s="466">
        <v>32.323999999999998</v>
      </c>
      <c r="AB14" s="21">
        <v>32.323999999999998</v>
      </c>
      <c r="AC14" s="21"/>
      <c r="AD14" s="21">
        <v>32.323999999999998</v>
      </c>
      <c r="AE14" s="21">
        <v>32.323999999999998</v>
      </c>
      <c r="AF14" s="21">
        <v>0</v>
      </c>
      <c r="AG14" s="21">
        <v>0</v>
      </c>
      <c r="AH14" s="21">
        <v>0</v>
      </c>
      <c r="AI14" s="2161"/>
      <c r="AJ14" s="2161"/>
      <c r="AK14" s="1980" t="s">
        <v>9464</v>
      </c>
      <c r="AL14" s="2608">
        <v>1</v>
      </c>
      <c r="AM14" s="293">
        <v>0</v>
      </c>
    </row>
    <row r="15" spans="1:39" ht="94.5">
      <c r="A15" s="467">
        <v>2974</v>
      </c>
      <c r="B15" s="522" t="s">
        <v>7557</v>
      </c>
      <c r="C15" s="130" t="s">
        <v>7558</v>
      </c>
      <c r="D15" s="114" t="s">
        <v>167</v>
      </c>
      <c r="E15" s="114" t="s">
        <v>7559</v>
      </c>
      <c r="F15" s="2162" t="s">
        <v>26</v>
      </c>
      <c r="G15" s="128">
        <v>26863.463</v>
      </c>
      <c r="H15" s="215">
        <v>0</v>
      </c>
      <c r="I15" s="215">
        <v>0</v>
      </c>
      <c r="J15" s="128">
        <v>0</v>
      </c>
      <c r="K15" s="286">
        <v>0</v>
      </c>
      <c r="L15" s="286">
        <v>26863.463</v>
      </c>
      <c r="M15" s="1058">
        <v>6610</v>
      </c>
      <c r="N15" s="1058">
        <v>0</v>
      </c>
      <c r="O15" s="2161">
        <v>6610</v>
      </c>
      <c r="P15" s="2161"/>
      <c r="Q15" s="2161"/>
      <c r="R15" s="2161"/>
      <c r="S15" s="2161"/>
      <c r="T15" s="2161"/>
      <c r="U15" s="2161"/>
      <c r="V15" s="2161">
        <v>10000</v>
      </c>
      <c r="W15" s="2161"/>
      <c r="X15" s="2161"/>
      <c r="Y15" s="2161"/>
      <c r="Z15" s="466">
        <v>16610</v>
      </c>
      <c r="AA15" s="466">
        <v>0</v>
      </c>
      <c r="AB15" s="21">
        <v>16610</v>
      </c>
      <c r="AC15" s="21">
        <v>16610</v>
      </c>
      <c r="AD15" s="21"/>
      <c r="AE15" s="21">
        <v>16610</v>
      </c>
      <c r="AF15" s="21">
        <v>6610</v>
      </c>
      <c r="AG15" s="21">
        <v>0</v>
      </c>
      <c r="AH15" s="21">
        <v>6610</v>
      </c>
      <c r="AI15" s="2161"/>
      <c r="AJ15" s="280" t="s">
        <v>12972</v>
      </c>
      <c r="AK15" s="1980" t="s">
        <v>12973</v>
      </c>
      <c r="AL15" s="2608">
        <v>0.25</v>
      </c>
      <c r="AM15" s="293">
        <v>0</v>
      </c>
    </row>
    <row r="16" spans="1:39" s="2166" customFormat="1" ht="15.75">
      <c r="A16" s="467" t="s">
        <v>300</v>
      </c>
      <c r="B16" s="2163"/>
      <c r="C16" s="2164" t="s">
        <v>7560</v>
      </c>
      <c r="D16" s="2165"/>
      <c r="E16" s="2165"/>
      <c r="F16" s="2165"/>
      <c r="G16" s="388">
        <v>30534.912</v>
      </c>
      <c r="H16" s="388">
        <v>1593.8610000000001</v>
      </c>
      <c r="I16" s="388">
        <v>14.809000000000001</v>
      </c>
      <c r="J16" s="388">
        <v>0</v>
      </c>
      <c r="K16" s="388">
        <v>1608.6700000000003</v>
      </c>
      <c r="L16" s="388">
        <v>28926.241999999998</v>
      </c>
      <c r="M16" s="225">
        <v>7165.7690000000002</v>
      </c>
      <c r="N16" s="225">
        <v>284.23099999999999</v>
      </c>
      <c r="O16" s="388">
        <v>7450</v>
      </c>
      <c r="P16" s="388">
        <v>0</v>
      </c>
      <c r="Q16" s="388">
        <v>500</v>
      </c>
      <c r="R16" s="388">
        <v>0</v>
      </c>
      <c r="S16" s="388">
        <v>0</v>
      </c>
      <c r="T16" s="388">
        <v>0</v>
      </c>
      <c r="U16" s="388">
        <v>0</v>
      </c>
      <c r="V16" s="388">
        <v>10000</v>
      </c>
      <c r="W16" s="388">
        <v>0</v>
      </c>
      <c r="X16" s="388">
        <v>0</v>
      </c>
      <c r="Y16" s="388">
        <v>0</v>
      </c>
      <c r="Z16" s="388">
        <v>16665.769</v>
      </c>
      <c r="AA16" s="388">
        <v>284.23099999999999</v>
      </c>
      <c r="AB16" s="388">
        <v>16950</v>
      </c>
      <c r="AC16" s="388">
        <v>16630.37125</v>
      </c>
      <c r="AD16" s="388">
        <v>56.230999999999995</v>
      </c>
      <c r="AE16" s="388">
        <v>16686.60225</v>
      </c>
      <c r="AF16" s="388">
        <v>6610</v>
      </c>
      <c r="AG16" s="388">
        <v>0</v>
      </c>
      <c r="AH16" s="388">
        <v>6610</v>
      </c>
      <c r="AI16" s="388">
        <v>0</v>
      </c>
      <c r="AJ16" s="2296"/>
      <c r="AK16" s="2296"/>
      <c r="AL16" s="2296"/>
      <c r="AM16" s="388">
        <v>0</v>
      </c>
    </row>
    <row r="17" spans="1:39" s="2166" customFormat="1" ht="15.75">
      <c r="A17" s="467" t="s">
        <v>300</v>
      </c>
      <c r="B17" s="2167"/>
      <c r="C17" s="1051"/>
      <c r="D17" s="1349"/>
      <c r="E17" s="1349"/>
      <c r="F17" s="1349"/>
      <c r="G17" s="226"/>
      <c r="H17" s="226"/>
      <c r="I17" s="226"/>
      <c r="J17" s="226"/>
      <c r="K17" s="226"/>
      <c r="L17" s="226"/>
      <c r="M17" s="226"/>
      <c r="N17" s="226"/>
      <c r="O17" s="226"/>
      <c r="P17" s="226"/>
      <c r="Q17" s="226"/>
      <c r="R17" s="226"/>
      <c r="S17" s="226"/>
      <c r="T17" s="226"/>
      <c r="U17" s="226"/>
      <c r="V17" s="226"/>
      <c r="W17" s="226"/>
      <c r="X17" s="226"/>
      <c r="Y17" s="226"/>
      <c r="Z17" s="226"/>
      <c r="AA17" s="226"/>
      <c r="AB17" s="226"/>
      <c r="AC17" s="226"/>
      <c r="AD17" s="226"/>
      <c r="AE17" s="226"/>
      <c r="AF17" s="226"/>
      <c r="AG17" s="226"/>
      <c r="AH17" s="226"/>
      <c r="AI17" s="226"/>
      <c r="AJ17" s="226"/>
      <c r="AK17" s="226"/>
      <c r="AL17" s="226"/>
      <c r="AM17" s="226"/>
    </row>
    <row r="18" spans="1:39" ht="15.75">
      <c r="A18" s="467" t="s">
        <v>300</v>
      </c>
      <c r="B18" s="205"/>
      <c r="C18" s="1975" t="s">
        <v>144</v>
      </c>
      <c r="D18" s="205"/>
      <c r="E18" s="205"/>
      <c r="F18" s="205"/>
      <c r="G18" s="205"/>
      <c r="H18" s="205"/>
      <c r="I18" s="206"/>
      <c r="J18" s="205"/>
      <c r="K18" s="205"/>
      <c r="L18" s="205"/>
      <c r="M18" s="205"/>
      <c r="N18" s="206"/>
      <c r="O18" s="206"/>
      <c r="P18" s="206"/>
      <c r="Q18" s="206"/>
      <c r="R18" s="206"/>
      <c r="S18" s="206"/>
      <c r="T18" s="206"/>
      <c r="U18" s="206"/>
      <c r="V18" s="206"/>
      <c r="W18" s="206"/>
      <c r="X18" s="206"/>
      <c r="Y18" s="206"/>
      <c r="Z18" s="206"/>
      <c r="AA18" s="206"/>
      <c r="AB18" s="206"/>
      <c r="AC18" s="206"/>
      <c r="AD18" s="206"/>
      <c r="AE18" s="206"/>
      <c r="AF18" s="206"/>
      <c r="AG18" s="206"/>
      <c r="AH18" s="206"/>
      <c r="AI18" s="206"/>
      <c r="AJ18" s="206"/>
      <c r="AK18" s="206"/>
      <c r="AL18" s="206"/>
      <c r="AM18" s="206"/>
    </row>
    <row r="19" spans="1:39" ht="78.75">
      <c r="A19" s="467">
        <v>2975</v>
      </c>
      <c r="B19" s="522" t="s">
        <v>7561</v>
      </c>
      <c r="C19" s="130" t="s">
        <v>7562</v>
      </c>
      <c r="D19" s="114" t="s">
        <v>7563</v>
      </c>
      <c r="E19" s="114" t="s">
        <v>7564</v>
      </c>
      <c r="F19" s="2168" t="s">
        <v>26</v>
      </c>
      <c r="G19" s="129">
        <v>100</v>
      </c>
      <c r="H19" s="128">
        <v>0</v>
      </c>
      <c r="I19" s="128">
        <v>0</v>
      </c>
      <c r="J19" s="128">
        <v>0</v>
      </c>
      <c r="K19" s="286">
        <v>0</v>
      </c>
      <c r="L19" s="286">
        <v>100</v>
      </c>
      <c r="M19" s="286">
        <v>50</v>
      </c>
      <c r="N19" s="286">
        <v>0</v>
      </c>
      <c r="O19" s="286">
        <v>50</v>
      </c>
      <c r="P19" s="286"/>
      <c r="Q19" s="286"/>
      <c r="R19" s="286"/>
      <c r="S19" s="286"/>
      <c r="T19" s="286"/>
      <c r="U19" s="286"/>
      <c r="V19" s="286"/>
      <c r="W19" s="286"/>
      <c r="X19" s="286"/>
      <c r="Y19" s="286"/>
      <c r="Z19" s="466">
        <v>50</v>
      </c>
      <c r="AA19" s="466">
        <v>0</v>
      </c>
      <c r="AB19" s="21">
        <v>50</v>
      </c>
      <c r="AC19" s="21"/>
      <c r="AD19" s="21"/>
      <c r="AE19" s="21">
        <v>0</v>
      </c>
      <c r="AF19" s="21">
        <v>0</v>
      </c>
      <c r="AG19" s="21">
        <v>0</v>
      </c>
      <c r="AH19" s="21">
        <v>0</v>
      </c>
      <c r="AI19" s="286"/>
      <c r="AJ19" s="114" t="s">
        <v>7564</v>
      </c>
      <c r="AK19" s="286"/>
      <c r="AL19" s="2604">
        <v>0.25</v>
      </c>
      <c r="AM19" s="286">
        <v>0</v>
      </c>
    </row>
    <row r="20" spans="1:39" ht="31.5">
      <c r="A20" s="467">
        <v>2976</v>
      </c>
      <c r="B20" s="522" t="s">
        <v>7565</v>
      </c>
      <c r="C20" s="235" t="s">
        <v>7566</v>
      </c>
      <c r="D20" s="212" t="s">
        <v>266</v>
      </c>
      <c r="E20" s="114" t="s">
        <v>145</v>
      </c>
      <c r="F20" s="2168" t="s">
        <v>115</v>
      </c>
      <c r="G20" s="997">
        <v>190</v>
      </c>
      <c r="H20" s="216">
        <v>0</v>
      </c>
      <c r="I20" s="216">
        <v>0</v>
      </c>
      <c r="J20" s="216">
        <v>0</v>
      </c>
      <c r="K20" s="286">
        <v>0</v>
      </c>
      <c r="L20" s="286">
        <v>190</v>
      </c>
      <c r="M20" s="1058">
        <v>100</v>
      </c>
      <c r="N20" s="1058">
        <v>10</v>
      </c>
      <c r="O20" s="2169">
        <v>110</v>
      </c>
      <c r="P20" s="2169"/>
      <c r="Q20" s="2169"/>
      <c r="R20" s="2169"/>
      <c r="S20" s="2169"/>
      <c r="T20" s="2169"/>
      <c r="U20" s="2169"/>
      <c r="V20" s="2169"/>
      <c r="W20" s="2169"/>
      <c r="X20" s="2169"/>
      <c r="Y20" s="2169"/>
      <c r="Z20" s="466">
        <v>100</v>
      </c>
      <c r="AA20" s="466">
        <v>10</v>
      </c>
      <c r="AB20" s="21">
        <v>110</v>
      </c>
      <c r="AC20" s="21"/>
      <c r="AD20" s="21"/>
      <c r="AE20" s="21">
        <v>0</v>
      </c>
      <c r="AF20" s="21">
        <v>0</v>
      </c>
      <c r="AG20" s="21">
        <v>0</v>
      </c>
      <c r="AH20" s="21">
        <v>0</v>
      </c>
      <c r="AI20" s="2169"/>
      <c r="AJ20" s="114" t="s">
        <v>145</v>
      </c>
      <c r="AK20" s="2169"/>
      <c r="AL20" s="2615">
        <v>0.25</v>
      </c>
      <c r="AM20" s="286">
        <v>0</v>
      </c>
    </row>
    <row r="21" spans="1:39" ht="110.25">
      <c r="A21" s="467">
        <v>2977</v>
      </c>
      <c r="B21" s="522" t="s">
        <v>7567</v>
      </c>
      <c r="C21" s="235" t="s">
        <v>7568</v>
      </c>
      <c r="D21" s="212" t="s">
        <v>7569</v>
      </c>
      <c r="E21" s="114" t="s">
        <v>145</v>
      </c>
      <c r="F21" s="2168" t="s">
        <v>115</v>
      </c>
      <c r="G21" s="997">
        <v>997.56</v>
      </c>
      <c r="H21" s="216">
        <v>0</v>
      </c>
      <c r="I21" s="216">
        <v>0</v>
      </c>
      <c r="J21" s="216">
        <v>0</v>
      </c>
      <c r="K21" s="286">
        <v>0</v>
      </c>
      <c r="L21" s="286">
        <v>997.56</v>
      </c>
      <c r="M21" s="1058">
        <v>190</v>
      </c>
      <c r="N21" s="1058">
        <v>0</v>
      </c>
      <c r="O21" s="2169">
        <v>190</v>
      </c>
      <c r="P21" s="2169"/>
      <c r="Q21" s="2169">
        <v>190</v>
      </c>
      <c r="R21" s="2169"/>
      <c r="S21" s="2169"/>
      <c r="T21" s="2169"/>
      <c r="U21" s="2169"/>
      <c r="V21" s="2169"/>
      <c r="W21" s="2169"/>
      <c r="X21" s="2169"/>
      <c r="Y21" s="2169"/>
      <c r="Z21" s="466">
        <v>0</v>
      </c>
      <c r="AA21" s="466">
        <v>0</v>
      </c>
      <c r="AB21" s="21">
        <v>0</v>
      </c>
      <c r="AC21" s="21"/>
      <c r="AD21" s="21"/>
      <c r="AE21" s="21">
        <v>0</v>
      </c>
      <c r="AF21" s="21">
        <v>0</v>
      </c>
      <c r="AG21" s="21">
        <v>0</v>
      </c>
      <c r="AH21" s="21">
        <v>0</v>
      </c>
      <c r="AI21" s="2169"/>
      <c r="AJ21" s="114" t="s">
        <v>12427</v>
      </c>
      <c r="AK21" s="2169"/>
      <c r="AL21" s="2615">
        <v>0.25</v>
      </c>
      <c r="AM21" s="286">
        <v>0</v>
      </c>
    </row>
    <row r="22" spans="1:39" ht="15.75">
      <c r="C22" s="1109" t="s">
        <v>7570</v>
      </c>
      <c r="D22" s="2171"/>
      <c r="E22" s="2171"/>
      <c r="F22" s="2171"/>
      <c r="G22" s="1560">
        <v>1287.56</v>
      </c>
      <c r="H22" s="1560">
        <v>0</v>
      </c>
      <c r="I22" s="1560">
        <v>0</v>
      </c>
      <c r="J22" s="1560">
        <v>0</v>
      </c>
      <c r="K22" s="1560">
        <v>0</v>
      </c>
      <c r="L22" s="1560">
        <v>1287.56</v>
      </c>
      <c r="M22" s="1560">
        <v>340</v>
      </c>
      <c r="N22" s="1560">
        <v>10</v>
      </c>
      <c r="O22" s="1560">
        <v>350</v>
      </c>
      <c r="P22" s="1560">
        <v>0</v>
      </c>
      <c r="Q22" s="1560">
        <v>190</v>
      </c>
      <c r="R22" s="1560">
        <v>0</v>
      </c>
      <c r="S22" s="1560">
        <v>0</v>
      </c>
      <c r="T22" s="1560">
        <v>0</v>
      </c>
      <c r="U22" s="1560">
        <v>0</v>
      </c>
      <c r="V22" s="1560">
        <v>0</v>
      </c>
      <c r="W22" s="1560">
        <v>0</v>
      </c>
      <c r="X22" s="1560">
        <v>0</v>
      </c>
      <c r="Y22" s="1560">
        <v>0</v>
      </c>
      <c r="Z22" s="1560">
        <v>150</v>
      </c>
      <c r="AA22" s="1560">
        <v>10</v>
      </c>
      <c r="AB22" s="1560">
        <v>160</v>
      </c>
      <c r="AC22" s="1560">
        <v>0</v>
      </c>
      <c r="AD22" s="1560">
        <v>0</v>
      </c>
      <c r="AE22" s="1560">
        <v>0</v>
      </c>
      <c r="AF22" s="1560">
        <v>0</v>
      </c>
      <c r="AG22" s="1560">
        <v>0</v>
      </c>
      <c r="AH22" s="1560">
        <v>0</v>
      </c>
      <c r="AI22" s="1560">
        <v>0</v>
      </c>
      <c r="AJ22" s="2338"/>
      <c r="AK22" s="2338"/>
      <c r="AL22" s="2338"/>
      <c r="AM22" s="1560">
        <v>0</v>
      </c>
    </row>
    <row r="23" spans="1:39" ht="16.5" thickBot="1">
      <c r="C23" s="1117" t="s">
        <v>7571</v>
      </c>
      <c r="D23" s="2172"/>
      <c r="E23" s="2172"/>
      <c r="F23" s="2172"/>
      <c r="G23" s="1967">
        <v>31822.472000000002</v>
      </c>
      <c r="H23" s="1967">
        <v>1593.8610000000001</v>
      </c>
      <c r="I23" s="1967">
        <v>14.809000000000001</v>
      </c>
      <c r="J23" s="1967">
        <v>0</v>
      </c>
      <c r="K23" s="1967">
        <v>1608.6700000000003</v>
      </c>
      <c r="L23" s="1967">
        <v>30213.802</v>
      </c>
      <c r="M23" s="1967">
        <v>7505.7690000000002</v>
      </c>
      <c r="N23" s="1967">
        <v>294.23099999999999</v>
      </c>
      <c r="O23" s="1967">
        <v>7800</v>
      </c>
      <c r="P23" s="1967">
        <v>0</v>
      </c>
      <c r="Q23" s="1967">
        <v>690</v>
      </c>
      <c r="R23" s="1967">
        <v>0</v>
      </c>
      <c r="S23" s="1967">
        <v>0</v>
      </c>
      <c r="T23" s="1967">
        <v>0</v>
      </c>
      <c r="U23" s="1967">
        <v>0</v>
      </c>
      <c r="V23" s="1967">
        <v>10000</v>
      </c>
      <c r="W23" s="1967">
        <v>0</v>
      </c>
      <c r="X23" s="1967">
        <v>0</v>
      </c>
      <c r="Y23" s="1967">
        <v>0</v>
      </c>
      <c r="Z23" s="1967">
        <v>16815.769</v>
      </c>
      <c r="AA23" s="1967">
        <v>294.23099999999999</v>
      </c>
      <c r="AB23" s="1967">
        <v>17110</v>
      </c>
      <c r="AC23" s="1967">
        <v>16630.37125</v>
      </c>
      <c r="AD23" s="1967">
        <v>56.230999999999995</v>
      </c>
      <c r="AE23" s="1967">
        <v>16686.60225</v>
      </c>
      <c r="AF23" s="1967">
        <v>6610</v>
      </c>
      <c r="AG23" s="1967">
        <v>0</v>
      </c>
      <c r="AH23" s="1967">
        <v>6610</v>
      </c>
      <c r="AI23" s="1967">
        <v>0</v>
      </c>
      <c r="AJ23" s="257"/>
      <c r="AK23" s="257"/>
      <c r="AL23" s="257"/>
      <c r="AM23" s="1967">
        <v>0</v>
      </c>
    </row>
    <row r="24" spans="1:39" ht="13.5" thickTop="1"/>
  </sheetData>
  <mergeCells count="28">
    <mergeCell ref="A1:AM1"/>
    <mergeCell ref="A2:AM2"/>
    <mergeCell ref="M3:N3"/>
    <mergeCell ref="A4:A6"/>
    <mergeCell ref="B4:B6"/>
    <mergeCell ref="C4:C6"/>
    <mergeCell ref="D4:D6"/>
    <mergeCell ref="E4:E6"/>
    <mergeCell ref="F4:F6"/>
    <mergeCell ref="G4:G6"/>
    <mergeCell ref="H4:H6"/>
    <mergeCell ref="I4:J5"/>
    <mergeCell ref="K4:K6"/>
    <mergeCell ref="L4:L6"/>
    <mergeCell ref="M4:O5"/>
    <mergeCell ref="AM4:AM6"/>
    <mergeCell ref="AK3:AL3"/>
    <mergeCell ref="P4:S4"/>
    <mergeCell ref="T4:U5"/>
    <mergeCell ref="V4:W5"/>
    <mergeCell ref="X4:Y5"/>
    <mergeCell ref="Z4:AB5"/>
    <mergeCell ref="AC4:AE5"/>
    <mergeCell ref="AF4:AH5"/>
    <mergeCell ref="AI4:AI6"/>
    <mergeCell ref="AJ4:AJ6"/>
    <mergeCell ref="AK4:AK6"/>
    <mergeCell ref="AL4:AL6"/>
  </mergeCells>
  <printOptions horizontalCentered="1"/>
  <pageMargins left="0.39370078740157483" right="0.19685039370078741" top="0.51181102362204722" bottom="0.51181102362204722" header="0.51181102362204722" footer="0.51181102362204722"/>
  <pageSetup paperSize="9" scale="55" firstPageNumber="10" orientation="landscape" useFirstPageNumber="1" r:id="rId1"/>
  <headerFooter alignWithMargins="0">
    <oddHeader>&amp;R{&amp;P}</oddHeader>
  </headerFooter>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1">
    <tabColor theme="6" tint="-0.499984740745262"/>
  </sheetPr>
  <dimension ref="A1:AM282"/>
  <sheetViews>
    <sheetView zoomScaleNormal="100" zoomScaleSheetLayoutView="100" workbookViewId="0">
      <pane xSplit="3" ySplit="7" topLeftCell="X8" activePane="bottomRight" state="frozen"/>
      <selection activeCell="B13" sqref="B13"/>
      <selection pane="topRight" activeCell="B13" sqref="B13"/>
      <selection pane="bottomLeft" activeCell="B13" sqref="B13"/>
      <selection pane="bottomRight" activeCell="B13" sqref="B13"/>
    </sheetView>
  </sheetViews>
  <sheetFormatPr defaultColWidth="8" defaultRowHeight="15.75"/>
  <cols>
    <col min="1" max="1" width="6.125" style="212" customWidth="1"/>
    <col min="2" max="2" width="10.625" style="212" customWidth="1"/>
    <col min="3" max="3" width="34.5" style="219" customWidth="1"/>
    <col min="4" max="4" width="11.625" style="212" customWidth="1"/>
    <col min="5" max="5" width="10.375" style="212" customWidth="1"/>
    <col min="6" max="6" width="10.125" style="212" customWidth="1"/>
    <col min="7" max="7" width="10" style="219" customWidth="1"/>
    <col min="8" max="8" width="8.875" style="219" customWidth="1"/>
    <col min="9" max="9" width="10.25" style="219" customWidth="1"/>
    <col min="10" max="10" width="8.125" style="219" customWidth="1"/>
    <col min="11" max="11" width="9.625" style="219" customWidth="1"/>
    <col min="12" max="12" width="10.125" style="219" customWidth="1"/>
    <col min="13" max="13" width="9" style="219" customWidth="1"/>
    <col min="14" max="14" width="8" style="219" customWidth="1"/>
    <col min="15" max="38" width="10" style="219" customWidth="1"/>
    <col min="39" max="39" width="6.25" style="219" customWidth="1"/>
    <col min="40" max="16384" width="8" style="219"/>
  </cols>
  <sheetData>
    <row r="1" spans="1:39" ht="27">
      <c r="A1" s="3368" t="s">
        <v>8</v>
      </c>
      <c r="B1" s="3368"/>
      <c r="C1" s="3368"/>
      <c r="D1" s="3368"/>
      <c r="E1" s="3368"/>
      <c r="F1" s="3368"/>
      <c r="G1" s="3368"/>
      <c r="H1" s="3368"/>
      <c r="I1" s="3368"/>
      <c r="J1" s="3368"/>
      <c r="K1" s="3368"/>
      <c r="L1" s="3368"/>
      <c r="M1" s="3368"/>
      <c r="N1" s="3368"/>
      <c r="O1" s="3368"/>
      <c r="P1" s="3368"/>
      <c r="Q1" s="3368"/>
      <c r="R1" s="3368"/>
      <c r="S1" s="3368"/>
      <c r="T1" s="3368"/>
      <c r="U1" s="3368"/>
      <c r="V1" s="3368"/>
      <c r="W1" s="3368"/>
      <c r="X1" s="3368"/>
      <c r="Y1" s="3368"/>
      <c r="Z1" s="3368"/>
      <c r="AA1" s="3368"/>
      <c r="AB1" s="3368"/>
      <c r="AC1" s="3368"/>
      <c r="AD1" s="3368"/>
      <c r="AE1" s="3368"/>
      <c r="AF1" s="3368"/>
      <c r="AG1" s="3368"/>
      <c r="AH1" s="3368"/>
      <c r="AI1" s="3368"/>
      <c r="AJ1" s="3368"/>
      <c r="AK1" s="3368"/>
      <c r="AL1" s="3368"/>
      <c r="AM1" s="3368"/>
    </row>
    <row r="2" spans="1:39" s="2046" customFormat="1" ht="25.5">
      <c r="A2" s="3262" t="s">
        <v>7572</v>
      </c>
      <c r="B2" s="3262"/>
      <c r="C2" s="3262"/>
      <c r="D2" s="3262"/>
      <c r="E2" s="3262"/>
      <c r="F2" s="3262"/>
      <c r="G2" s="3262"/>
      <c r="H2" s="3262"/>
      <c r="I2" s="3262"/>
      <c r="J2" s="3262"/>
      <c r="K2" s="3262"/>
      <c r="L2" s="3262"/>
      <c r="M2" s="3262"/>
      <c r="N2" s="3262"/>
      <c r="O2" s="3262"/>
      <c r="P2" s="3262"/>
      <c r="Q2" s="3262"/>
      <c r="R2" s="3262"/>
      <c r="S2" s="3262"/>
      <c r="T2" s="3262"/>
      <c r="U2" s="3262"/>
      <c r="V2" s="3262"/>
      <c r="W2" s="3262"/>
      <c r="X2" s="3262"/>
      <c r="Y2" s="3262"/>
      <c r="Z2" s="3262"/>
      <c r="AA2" s="3262"/>
      <c r="AB2" s="3262"/>
      <c r="AC2" s="3262"/>
      <c r="AD2" s="3262"/>
      <c r="AE2" s="3262"/>
      <c r="AF2" s="3262"/>
      <c r="AG2" s="3262"/>
      <c r="AH2" s="3262"/>
      <c r="AI2" s="3262"/>
      <c r="AJ2" s="3262"/>
      <c r="AK2" s="3262"/>
      <c r="AL2" s="3262"/>
      <c r="AM2" s="3262"/>
    </row>
    <row r="3" spans="1:39" ht="15.75" customHeight="1">
      <c r="A3" s="1124"/>
      <c r="B3" s="1124"/>
      <c r="C3" s="1124"/>
      <c r="D3" s="2047"/>
      <c r="E3" s="1124"/>
      <c r="F3" s="1124"/>
      <c r="G3" s="1124"/>
      <c r="H3" s="1124"/>
      <c r="I3" s="1124"/>
      <c r="J3" s="1124"/>
      <c r="K3" s="1124"/>
      <c r="L3" s="1124"/>
      <c r="M3" s="1124"/>
      <c r="N3" s="1124"/>
      <c r="O3" s="1124"/>
      <c r="P3" s="4"/>
      <c r="Q3" s="4"/>
      <c r="R3" s="4"/>
      <c r="S3" s="4"/>
      <c r="T3" s="4"/>
      <c r="U3" s="4"/>
      <c r="V3" s="4"/>
      <c r="W3" s="4"/>
      <c r="X3" s="4"/>
      <c r="Y3" s="4"/>
      <c r="Z3" s="4"/>
      <c r="AA3" s="4"/>
      <c r="AB3" s="4"/>
      <c r="AC3" s="4"/>
      <c r="AD3" s="4"/>
      <c r="AE3" s="4"/>
      <c r="AF3" s="4"/>
      <c r="AG3" s="4"/>
      <c r="AH3" s="4"/>
      <c r="AI3" s="4"/>
      <c r="AJ3" s="4"/>
      <c r="AK3" s="3024" t="s">
        <v>9121</v>
      </c>
      <c r="AL3" s="3024"/>
      <c r="AM3" s="2269"/>
    </row>
    <row r="4" spans="1:39" ht="15.75" customHeight="1">
      <c r="A4" s="3246" t="s">
        <v>10</v>
      </c>
      <c r="B4" s="3246" t="s">
        <v>11</v>
      </c>
      <c r="C4" s="3246" t="s">
        <v>12</v>
      </c>
      <c r="D4" s="3246" t="s">
        <v>13</v>
      </c>
      <c r="E4" s="3256" t="s">
        <v>302</v>
      </c>
      <c r="F4" s="3246" t="s">
        <v>14</v>
      </c>
      <c r="G4" s="3246" t="s">
        <v>15</v>
      </c>
      <c r="H4" s="3246" t="s">
        <v>117</v>
      </c>
      <c r="I4" s="3241" t="s">
        <v>118</v>
      </c>
      <c r="J4" s="3242"/>
      <c r="K4" s="3241" t="s">
        <v>119</v>
      </c>
      <c r="L4" s="3246" t="s">
        <v>120</v>
      </c>
      <c r="M4" s="3249" t="s">
        <v>116</v>
      </c>
      <c r="N4" s="3249"/>
      <c r="O4" s="3250"/>
      <c r="P4" s="3028" t="s">
        <v>9118</v>
      </c>
      <c r="Q4" s="3029"/>
      <c r="R4" s="3029"/>
      <c r="S4" s="3030"/>
      <c r="T4" s="3031" t="s">
        <v>9107</v>
      </c>
      <c r="U4" s="3032"/>
      <c r="V4" s="3031" t="s">
        <v>9108</v>
      </c>
      <c r="W4" s="3032"/>
      <c r="X4" s="3031" t="s">
        <v>9109</v>
      </c>
      <c r="Y4" s="3032"/>
      <c r="Z4" s="3035" t="s">
        <v>9119</v>
      </c>
      <c r="AA4" s="3036"/>
      <c r="AB4" s="3037"/>
      <c r="AC4" s="3035" t="s">
        <v>9120</v>
      </c>
      <c r="AD4" s="3036"/>
      <c r="AE4" s="3037"/>
      <c r="AF4" s="3041" t="s">
        <v>9110</v>
      </c>
      <c r="AG4" s="3042"/>
      <c r="AH4" s="3043"/>
      <c r="AI4" s="3025" t="s">
        <v>9111</v>
      </c>
      <c r="AJ4" s="3025" t="s">
        <v>9112</v>
      </c>
      <c r="AK4" s="3025" t="s">
        <v>9113</v>
      </c>
      <c r="AL4" s="3025" t="s">
        <v>9114</v>
      </c>
      <c r="AM4" s="3246" t="s">
        <v>16</v>
      </c>
    </row>
    <row r="5" spans="1:39" ht="34.5" customHeight="1">
      <c r="A5" s="3247"/>
      <c r="B5" s="3247"/>
      <c r="C5" s="3247"/>
      <c r="D5" s="3247"/>
      <c r="E5" s="3247"/>
      <c r="F5" s="3247"/>
      <c r="G5" s="3247"/>
      <c r="H5" s="3247"/>
      <c r="I5" s="3243"/>
      <c r="J5" s="3244"/>
      <c r="K5" s="3245"/>
      <c r="L5" s="3247"/>
      <c r="M5" s="3251"/>
      <c r="N5" s="3251"/>
      <c r="O5" s="3252"/>
      <c r="P5" s="2289" t="s">
        <v>2</v>
      </c>
      <c r="Q5" s="2289" t="s">
        <v>2</v>
      </c>
      <c r="R5" s="2290" t="s">
        <v>3</v>
      </c>
      <c r="S5" s="2290" t="s">
        <v>3</v>
      </c>
      <c r="T5" s="3033"/>
      <c r="U5" s="3034"/>
      <c r="V5" s="3033"/>
      <c r="W5" s="3034"/>
      <c r="X5" s="3033"/>
      <c r="Y5" s="3034"/>
      <c r="Z5" s="3038"/>
      <c r="AA5" s="3039"/>
      <c r="AB5" s="3040"/>
      <c r="AC5" s="3038"/>
      <c r="AD5" s="3039"/>
      <c r="AE5" s="3040"/>
      <c r="AF5" s="3044"/>
      <c r="AG5" s="3045"/>
      <c r="AH5" s="3046"/>
      <c r="AI5" s="3026"/>
      <c r="AJ5" s="3026"/>
      <c r="AK5" s="3026"/>
      <c r="AL5" s="3026"/>
      <c r="AM5" s="3247"/>
    </row>
    <row r="6" spans="1:39" ht="22.5" customHeight="1">
      <c r="A6" s="3248"/>
      <c r="B6" s="3248"/>
      <c r="C6" s="3248"/>
      <c r="D6" s="3248"/>
      <c r="E6" s="3248"/>
      <c r="F6" s="3248"/>
      <c r="G6" s="3248"/>
      <c r="H6" s="3248"/>
      <c r="I6" s="1021" t="s">
        <v>1</v>
      </c>
      <c r="J6" s="1022" t="s">
        <v>201</v>
      </c>
      <c r="K6" s="3243"/>
      <c r="L6" s="3248"/>
      <c r="M6" s="1023" t="s">
        <v>2</v>
      </c>
      <c r="N6" s="1024" t="s">
        <v>3</v>
      </c>
      <c r="O6" s="1024" t="s">
        <v>7072</v>
      </c>
      <c r="P6" s="2289" t="s">
        <v>9115</v>
      </c>
      <c r="Q6" s="2290" t="s">
        <v>9116</v>
      </c>
      <c r="R6" s="2289" t="s">
        <v>9115</v>
      </c>
      <c r="S6" s="2290" t="s">
        <v>9116</v>
      </c>
      <c r="T6" s="2289" t="s">
        <v>2</v>
      </c>
      <c r="U6" s="2290" t="s">
        <v>3</v>
      </c>
      <c r="V6" s="2289" t="s">
        <v>2</v>
      </c>
      <c r="W6" s="2290" t="s">
        <v>3</v>
      </c>
      <c r="X6" s="2289" t="s">
        <v>2</v>
      </c>
      <c r="Y6" s="2290" t="s">
        <v>3</v>
      </c>
      <c r="Z6" s="2289" t="s">
        <v>2</v>
      </c>
      <c r="AA6" s="2290" t="s">
        <v>3</v>
      </c>
      <c r="AB6" s="2290" t="s">
        <v>1</v>
      </c>
      <c r="AC6" s="2289" t="s">
        <v>2</v>
      </c>
      <c r="AD6" s="2290" t="s">
        <v>3</v>
      </c>
      <c r="AE6" s="2290" t="s">
        <v>1</v>
      </c>
      <c r="AF6" s="2291" t="s">
        <v>9117</v>
      </c>
      <c r="AG6" s="2291" t="s">
        <v>3</v>
      </c>
      <c r="AH6" s="2291" t="s">
        <v>1</v>
      </c>
      <c r="AI6" s="3027"/>
      <c r="AJ6" s="3027"/>
      <c r="AK6" s="3027"/>
      <c r="AL6" s="3027"/>
      <c r="AM6" s="3248"/>
    </row>
    <row r="7" spans="1:39">
      <c r="A7" s="1024">
        <v>1</v>
      </c>
      <c r="B7" s="1749">
        <v>2</v>
      </c>
      <c r="C7" s="1025">
        <v>3</v>
      </c>
      <c r="D7" s="1024">
        <v>4</v>
      </c>
      <c r="E7" s="1023">
        <v>5</v>
      </c>
      <c r="F7" s="1023">
        <v>6</v>
      </c>
      <c r="G7" s="1023">
        <v>7</v>
      </c>
      <c r="H7" s="1025">
        <v>8</v>
      </c>
      <c r="I7" s="1024">
        <v>9</v>
      </c>
      <c r="J7" s="1023">
        <v>10</v>
      </c>
      <c r="K7" s="1024">
        <v>11</v>
      </c>
      <c r="L7" s="1024">
        <v>12</v>
      </c>
      <c r="M7" s="1024">
        <v>13</v>
      </c>
      <c r="N7" s="1024">
        <v>14</v>
      </c>
      <c r="O7" s="1024">
        <v>15</v>
      </c>
      <c r="P7" s="2292">
        <v>16</v>
      </c>
      <c r="Q7" s="2292">
        <v>17</v>
      </c>
      <c r="R7" s="2292">
        <v>18</v>
      </c>
      <c r="S7" s="2292">
        <v>19</v>
      </c>
      <c r="T7" s="2292">
        <v>20</v>
      </c>
      <c r="U7" s="2292">
        <v>21</v>
      </c>
      <c r="V7" s="2292">
        <v>22</v>
      </c>
      <c r="W7" s="2292">
        <v>23</v>
      </c>
      <c r="X7" s="2292">
        <v>24</v>
      </c>
      <c r="Y7" s="2292">
        <v>25</v>
      </c>
      <c r="Z7" s="2292">
        <v>10</v>
      </c>
      <c r="AA7" s="2292">
        <v>11</v>
      </c>
      <c r="AB7" s="2292">
        <v>12</v>
      </c>
      <c r="AC7" s="2292">
        <v>9</v>
      </c>
      <c r="AD7" s="2292">
        <v>10</v>
      </c>
      <c r="AE7" s="2292">
        <v>11</v>
      </c>
      <c r="AF7" s="2292">
        <v>12</v>
      </c>
      <c r="AG7" s="2292">
        <v>13</v>
      </c>
      <c r="AH7" s="2292">
        <v>14</v>
      </c>
      <c r="AI7" s="2292">
        <v>15</v>
      </c>
      <c r="AJ7" s="2292">
        <v>15</v>
      </c>
      <c r="AK7" s="2292">
        <v>16</v>
      </c>
      <c r="AL7" s="2292">
        <v>17</v>
      </c>
      <c r="AM7" s="1024">
        <v>16</v>
      </c>
    </row>
    <row r="8" spans="1:39">
      <c r="C8" s="212"/>
      <c r="G8" s="212"/>
      <c r="H8" s="212"/>
      <c r="I8" s="212"/>
      <c r="J8" s="212"/>
      <c r="K8" s="212"/>
      <c r="L8" s="212"/>
      <c r="M8" s="212"/>
      <c r="N8" s="212"/>
      <c r="O8" s="212"/>
      <c r="P8" s="212"/>
      <c r="Q8" s="212"/>
      <c r="R8" s="212"/>
      <c r="S8" s="212"/>
      <c r="T8" s="212"/>
      <c r="U8" s="212"/>
      <c r="V8" s="212"/>
      <c r="W8" s="212"/>
      <c r="X8" s="212"/>
      <c r="Y8" s="212"/>
      <c r="Z8" s="212"/>
      <c r="AA8" s="212"/>
      <c r="AB8" s="212"/>
      <c r="AC8" s="212"/>
      <c r="AD8" s="212"/>
      <c r="AE8" s="212"/>
      <c r="AF8" s="212"/>
      <c r="AG8" s="212"/>
      <c r="AH8" s="212"/>
      <c r="AI8" s="212"/>
      <c r="AJ8" s="212"/>
      <c r="AK8" s="212"/>
      <c r="AL8" s="212"/>
      <c r="AM8" s="212"/>
    </row>
    <row r="9" spans="1:39">
      <c r="C9" s="2004" t="s">
        <v>7573</v>
      </c>
      <c r="G9" s="212"/>
      <c r="H9" s="212"/>
      <c r="I9" s="212"/>
      <c r="J9" s="212"/>
      <c r="K9" s="212"/>
      <c r="L9" s="212"/>
      <c r="M9" s="212"/>
      <c r="N9" s="212"/>
      <c r="O9" s="212"/>
      <c r="P9" s="212"/>
      <c r="Q9" s="212"/>
      <c r="R9" s="212"/>
      <c r="S9" s="212"/>
      <c r="T9" s="212"/>
      <c r="U9" s="212"/>
      <c r="V9" s="212"/>
      <c r="W9" s="212"/>
      <c r="X9" s="212"/>
      <c r="Y9" s="212"/>
      <c r="Z9" s="212"/>
      <c r="AA9" s="212"/>
      <c r="AB9" s="212"/>
      <c r="AC9" s="212"/>
      <c r="AD9" s="212"/>
      <c r="AE9" s="212"/>
      <c r="AF9" s="212"/>
      <c r="AG9" s="212"/>
      <c r="AH9" s="212"/>
      <c r="AI9" s="212"/>
      <c r="AJ9" s="212"/>
      <c r="AK9" s="212"/>
      <c r="AL9" s="212"/>
      <c r="AM9" s="212"/>
    </row>
    <row r="10" spans="1:39" s="2051" customFormat="1" ht="18.75" hidden="1">
      <c r="A10" s="1829"/>
      <c r="B10" s="1829"/>
      <c r="C10" s="2055"/>
      <c r="D10" s="1108"/>
      <c r="E10" s="1108"/>
      <c r="F10" s="2032"/>
      <c r="G10" s="1987"/>
      <c r="H10" s="1987"/>
      <c r="I10" s="1987"/>
      <c r="J10" s="1987"/>
      <c r="K10" s="1987"/>
      <c r="L10" s="1987"/>
      <c r="M10" s="1987"/>
      <c r="N10" s="1987"/>
      <c r="O10" s="1987"/>
      <c r="P10" s="1987"/>
      <c r="Q10" s="1987"/>
      <c r="R10" s="1987"/>
      <c r="S10" s="1987"/>
      <c r="T10" s="1987"/>
      <c r="U10" s="1987"/>
      <c r="V10" s="1987"/>
      <c r="W10" s="1987"/>
      <c r="X10" s="1987"/>
      <c r="Y10" s="1987"/>
      <c r="Z10" s="1987"/>
      <c r="AA10" s="1987"/>
      <c r="AB10" s="1987"/>
      <c r="AC10" s="1987"/>
      <c r="AD10" s="1987"/>
      <c r="AE10" s="1987"/>
      <c r="AF10" s="1987"/>
      <c r="AG10" s="1987"/>
      <c r="AH10" s="1987"/>
      <c r="AI10" s="1987"/>
      <c r="AJ10" s="1987"/>
      <c r="AK10" s="1987"/>
      <c r="AL10" s="1987"/>
      <c r="AM10" s="1987"/>
    </row>
    <row r="11" spans="1:39" s="2051" customFormat="1" ht="18.75">
      <c r="A11" s="251"/>
      <c r="B11" s="251"/>
      <c r="C11" s="1101" t="s">
        <v>5172</v>
      </c>
      <c r="D11" s="212"/>
      <c r="E11" s="212"/>
      <c r="F11" s="1104"/>
      <c r="G11" s="997"/>
      <c r="H11" s="997"/>
      <c r="I11" s="997"/>
      <c r="J11" s="997"/>
      <c r="K11" s="997"/>
      <c r="L11" s="997"/>
      <c r="M11" s="997"/>
      <c r="N11" s="997"/>
      <c r="O11" s="997"/>
      <c r="P11" s="997"/>
      <c r="Q11" s="997"/>
      <c r="R11" s="997"/>
      <c r="S11" s="997"/>
      <c r="T11" s="997"/>
      <c r="U11" s="997"/>
      <c r="V11" s="997"/>
      <c r="W11" s="997"/>
      <c r="X11" s="997"/>
      <c r="Y11" s="997"/>
      <c r="Z11" s="997"/>
      <c r="AA11" s="997"/>
      <c r="AB11" s="997"/>
      <c r="AC11" s="997"/>
      <c r="AD11" s="997"/>
      <c r="AE11" s="997"/>
      <c r="AF11" s="997"/>
      <c r="AG11" s="997"/>
      <c r="AH11" s="997"/>
      <c r="AI11" s="997"/>
      <c r="AJ11" s="997"/>
      <c r="AK11" s="997"/>
      <c r="AL11" s="997"/>
      <c r="AM11" s="997"/>
    </row>
    <row r="12" spans="1:39" s="2049" customFormat="1" ht="11.25" customHeight="1">
      <c r="A12" s="251"/>
      <c r="B12" s="251"/>
      <c r="C12" s="1101"/>
      <c r="D12" s="212"/>
      <c r="E12" s="212"/>
      <c r="F12" s="1104"/>
      <c r="G12" s="997"/>
      <c r="H12" s="997"/>
      <c r="I12" s="997"/>
      <c r="J12" s="997"/>
      <c r="K12" s="997"/>
      <c r="L12" s="997"/>
      <c r="M12" s="997"/>
      <c r="N12" s="997"/>
      <c r="O12" s="997"/>
      <c r="P12" s="997"/>
      <c r="Q12" s="997"/>
      <c r="R12" s="997"/>
      <c r="S12" s="997"/>
      <c r="T12" s="997"/>
      <c r="U12" s="997"/>
      <c r="V12" s="997"/>
      <c r="W12" s="997"/>
      <c r="X12" s="997"/>
      <c r="Y12" s="997"/>
      <c r="Z12" s="997"/>
      <c r="AA12" s="997"/>
      <c r="AB12" s="997"/>
      <c r="AC12" s="997"/>
      <c r="AD12" s="997"/>
      <c r="AE12" s="997"/>
      <c r="AF12" s="997"/>
      <c r="AG12" s="997"/>
      <c r="AH12" s="997"/>
      <c r="AI12" s="997"/>
      <c r="AJ12" s="997"/>
      <c r="AK12" s="997"/>
      <c r="AL12" s="997"/>
      <c r="AM12" s="997"/>
    </row>
    <row r="13" spans="1:39" s="2049" customFormat="1" ht="31.5">
      <c r="A13" s="281">
        <v>2978</v>
      </c>
      <c r="B13" s="251" t="s">
        <v>7574</v>
      </c>
      <c r="C13" s="235" t="s">
        <v>7575</v>
      </c>
      <c r="D13" s="212" t="s">
        <v>55</v>
      </c>
      <c r="E13" s="212" t="s">
        <v>145</v>
      </c>
      <c r="F13" s="1104" t="s">
        <v>114</v>
      </c>
      <c r="G13" s="997">
        <v>1000</v>
      </c>
      <c r="H13" s="997">
        <v>0</v>
      </c>
      <c r="I13" s="997">
        <v>0</v>
      </c>
      <c r="J13" s="997">
        <v>0</v>
      </c>
      <c r="K13" s="997">
        <v>0</v>
      </c>
      <c r="L13" s="997">
        <v>1000</v>
      </c>
      <c r="M13" s="997">
        <v>180</v>
      </c>
      <c r="N13" s="997">
        <v>0</v>
      </c>
      <c r="O13" s="997">
        <v>180</v>
      </c>
      <c r="P13" s="997"/>
      <c r="Q13" s="997"/>
      <c r="R13" s="997"/>
      <c r="S13" s="997"/>
      <c r="T13" s="997"/>
      <c r="U13" s="997"/>
      <c r="V13" s="997"/>
      <c r="W13" s="997"/>
      <c r="X13" s="997"/>
      <c r="Y13" s="997"/>
      <c r="Z13" s="466">
        <v>180</v>
      </c>
      <c r="AA13" s="466">
        <v>0</v>
      </c>
      <c r="AB13" s="21">
        <v>180</v>
      </c>
      <c r="AC13" s="21"/>
      <c r="AD13" s="21"/>
      <c r="AE13" s="21">
        <v>0</v>
      </c>
      <c r="AF13" s="21">
        <v>0</v>
      </c>
      <c r="AG13" s="21">
        <v>0</v>
      </c>
      <c r="AH13" s="21">
        <v>0</v>
      </c>
      <c r="AI13" s="997"/>
      <c r="AJ13" s="212" t="s">
        <v>145</v>
      </c>
      <c r="AK13" s="997"/>
      <c r="AL13" s="2601">
        <v>0.25</v>
      </c>
      <c r="AM13" s="997">
        <v>0</v>
      </c>
    </row>
    <row r="14" spans="1:39" s="2051" customFormat="1" ht="18.75">
      <c r="A14" s="281"/>
      <c r="B14" s="251"/>
      <c r="C14" s="1981"/>
      <c r="D14" s="212"/>
      <c r="E14" s="212"/>
      <c r="F14" s="1104"/>
      <c r="G14" s="997"/>
      <c r="H14" s="997"/>
      <c r="I14" s="997"/>
      <c r="J14" s="997"/>
      <c r="K14" s="997"/>
      <c r="L14" s="997"/>
      <c r="M14" s="997"/>
      <c r="N14" s="997"/>
      <c r="O14" s="997"/>
      <c r="P14" s="997"/>
      <c r="Q14" s="997"/>
      <c r="R14" s="997"/>
      <c r="S14" s="997"/>
      <c r="T14" s="997"/>
      <c r="U14" s="997"/>
      <c r="V14" s="997"/>
      <c r="W14" s="997"/>
      <c r="X14" s="997"/>
      <c r="Y14" s="997"/>
      <c r="Z14" s="997"/>
      <c r="AA14" s="997"/>
      <c r="AB14" s="997"/>
      <c r="AC14" s="997"/>
      <c r="AD14" s="997"/>
      <c r="AE14" s="997"/>
      <c r="AF14" s="997"/>
      <c r="AG14" s="997"/>
      <c r="AH14" s="997"/>
      <c r="AI14" s="997"/>
      <c r="AJ14" s="997"/>
      <c r="AK14" s="997"/>
      <c r="AL14" s="997"/>
      <c r="AM14" s="997"/>
    </row>
    <row r="15" spans="1:39" s="2051" customFormat="1" ht="19.5" thickBot="1">
      <c r="A15" s="281"/>
      <c r="B15" s="1102"/>
      <c r="C15" s="2054" t="s">
        <v>7576</v>
      </c>
      <c r="D15" s="1679"/>
      <c r="E15" s="1679"/>
      <c r="F15" s="2040"/>
      <c r="G15" s="1120">
        <v>1000</v>
      </c>
      <c r="H15" s="1120">
        <v>0</v>
      </c>
      <c r="I15" s="1120">
        <v>0</v>
      </c>
      <c r="J15" s="1120">
        <v>0</v>
      </c>
      <c r="K15" s="1120">
        <v>0</v>
      </c>
      <c r="L15" s="1120">
        <v>1000</v>
      </c>
      <c r="M15" s="1120">
        <v>180</v>
      </c>
      <c r="N15" s="1120">
        <v>0</v>
      </c>
      <c r="O15" s="1120">
        <v>180</v>
      </c>
      <c r="P15" s="1120">
        <v>0</v>
      </c>
      <c r="Q15" s="1120">
        <v>0</v>
      </c>
      <c r="R15" s="1120">
        <v>0</v>
      </c>
      <c r="S15" s="1120">
        <v>0</v>
      </c>
      <c r="T15" s="1120">
        <v>0</v>
      </c>
      <c r="U15" s="1120">
        <v>0</v>
      </c>
      <c r="V15" s="1120">
        <v>0</v>
      </c>
      <c r="W15" s="1120">
        <v>0</v>
      </c>
      <c r="X15" s="1120">
        <v>0</v>
      </c>
      <c r="Y15" s="1120">
        <v>0</v>
      </c>
      <c r="Z15" s="1120">
        <v>180</v>
      </c>
      <c r="AA15" s="1120">
        <v>0</v>
      </c>
      <c r="AB15" s="1120">
        <v>180</v>
      </c>
      <c r="AC15" s="1120">
        <v>0</v>
      </c>
      <c r="AD15" s="1120">
        <v>0</v>
      </c>
      <c r="AE15" s="1120">
        <v>0</v>
      </c>
      <c r="AF15" s="1120">
        <v>0</v>
      </c>
      <c r="AG15" s="1120">
        <v>0</v>
      </c>
      <c r="AH15" s="1120">
        <v>0</v>
      </c>
      <c r="AI15" s="1120">
        <v>0</v>
      </c>
      <c r="AJ15" s="2324"/>
      <c r="AK15" s="2324"/>
      <c r="AL15" s="2324"/>
      <c r="AM15" s="1120">
        <v>0</v>
      </c>
    </row>
    <row r="16" spans="1:39" s="2049" customFormat="1" ht="19.5" thickTop="1">
      <c r="A16" s="251"/>
      <c r="B16" s="215"/>
      <c r="C16" s="215"/>
      <c r="D16" s="2056"/>
      <c r="E16" s="2056"/>
    </row>
    <row r="17" spans="1:39" s="2049" customFormat="1" ht="18.75">
      <c r="A17" s="1102"/>
      <c r="B17" s="215"/>
      <c r="C17" s="215"/>
      <c r="D17" s="2056"/>
      <c r="E17" s="2056"/>
    </row>
    <row r="18" spans="1:39" s="2049" customFormat="1" ht="18.75">
      <c r="A18" s="215"/>
      <c r="B18" s="215"/>
      <c r="C18" s="215"/>
      <c r="D18" s="2056"/>
      <c r="E18" s="2056"/>
    </row>
    <row r="19" spans="1:39" s="2049" customFormat="1" ht="18.75">
      <c r="A19" s="215"/>
      <c r="B19" s="215"/>
      <c r="C19" s="215"/>
      <c r="D19" s="2056"/>
      <c r="E19" s="2056"/>
    </row>
    <row r="20" spans="1:39" s="2049" customFormat="1" ht="18.75">
      <c r="A20" s="215"/>
      <c r="B20" s="215"/>
      <c r="C20" s="215"/>
      <c r="D20" s="2056"/>
      <c r="E20" s="2056"/>
      <c r="F20" s="2051"/>
      <c r="G20" s="2051"/>
      <c r="H20" s="2051"/>
      <c r="I20" s="2051"/>
      <c r="J20" s="2051"/>
      <c r="K20" s="2051"/>
      <c r="L20" s="2051"/>
      <c r="M20" s="2051"/>
      <c r="N20" s="2051"/>
      <c r="O20" s="2051"/>
      <c r="P20" s="2051"/>
      <c r="Q20" s="2051"/>
      <c r="R20" s="2051"/>
      <c r="S20" s="2051"/>
      <c r="T20" s="2051"/>
      <c r="U20" s="2051"/>
      <c r="V20" s="2051"/>
      <c r="W20" s="2051"/>
      <c r="X20" s="2051"/>
      <c r="Y20" s="2051"/>
      <c r="Z20" s="2051"/>
      <c r="AA20" s="2051"/>
      <c r="AB20" s="2051"/>
      <c r="AC20" s="2051"/>
      <c r="AD20" s="2051"/>
      <c r="AE20" s="2051"/>
      <c r="AF20" s="2051"/>
      <c r="AG20" s="2051"/>
      <c r="AH20" s="2051"/>
      <c r="AI20" s="2051"/>
      <c r="AJ20" s="2051"/>
      <c r="AK20" s="2051"/>
      <c r="AL20" s="2051"/>
      <c r="AM20" s="2051"/>
    </row>
    <row r="21" spans="1:39" s="2049" customFormat="1" ht="18.75">
      <c r="A21" s="215"/>
      <c r="B21" s="215"/>
      <c r="C21" s="215"/>
      <c r="D21" s="2056"/>
      <c r="E21" s="2056"/>
      <c r="F21" s="1986"/>
      <c r="G21" s="1986"/>
      <c r="H21" s="1986"/>
      <c r="I21" s="1986"/>
      <c r="J21" s="1986"/>
      <c r="K21" s="1986"/>
      <c r="L21" s="1986"/>
      <c r="M21" s="1986"/>
      <c r="N21" s="1986"/>
      <c r="O21" s="1986"/>
      <c r="P21" s="1986"/>
      <c r="Q21" s="1986"/>
      <c r="R21" s="1986"/>
      <c r="S21" s="1986"/>
      <c r="T21" s="1986"/>
      <c r="U21" s="1986"/>
      <c r="V21" s="1986"/>
      <c r="W21" s="1986"/>
      <c r="X21" s="1986"/>
      <c r="Y21" s="1986"/>
      <c r="Z21" s="1986"/>
      <c r="AA21" s="1986"/>
      <c r="AB21" s="1986"/>
      <c r="AC21" s="1986"/>
      <c r="AD21" s="1986"/>
      <c r="AE21" s="1986"/>
      <c r="AF21" s="1986"/>
      <c r="AG21" s="1986"/>
      <c r="AH21" s="1986"/>
      <c r="AI21" s="1986"/>
      <c r="AJ21" s="1986"/>
      <c r="AK21" s="1986"/>
      <c r="AL21" s="1986"/>
      <c r="AM21" s="1986"/>
    </row>
    <row r="22" spans="1:39" s="2049" customFormat="1" ht="18.75">
      <c r="A22" s="215"/>
      <c r="B22" s="215"/>
      <c r="C22" s="215"/>
      <c r="D22" s="2056"/>
      <c r="E22" s="2056"/>
      <c r="F22" s="219"/>
      <c r="G22" s="219"/>
      <c r="H22" s="219"/>
      <c r="I22" s="219"/>
      <c r="J22" s="219"/>
      <c r="K22" s="219"/>
      <c r="L22" s="219"/>
      <c r="M22" s="219"/>
      <c r="N22" s="219"/>
      <c r="O22" s="219"/>
      <c r="P22" s="219"/>
      <c r="Q22" s="219"/>
      <c r="R22" s="219"/>
      <c r="S22" s="219"/>
      <c r="T22" s="219"/>
      <c r="U22" s="219"/>
      <c r="V22" s="219"/>
      <c r="W22" s="219"/>
      <c r="X22" s="219"/>
      <c r="Y22" s="219"/>
      <c r="Z22" s="219"/>
      <c r="AA22" s="219"/>
      <c r="AB22" s="219"/>
      <c r="AC22" s="219"/>
      <c r="AD22" s="219"/>
      <c r="AE22" s="219"/>
      <c r="AF22" s="219"/>
      <c r="AG22" s="219"/>
      <c r="AH22" s="219"/>
      <c r="AI22" s="219"/>
      <c r="AJ22" s="219"/>
      <c r="AK22" s="219"/>
      <c r="AL22" s="219"/>
      <c r="AM22" s="219"/>
    </row>
    <row r="23" spans="1:39" s="2051" customFormat="1" ht="18.75">
      <c r="A23" s="215"/>
      <c r="B23" s="215"/>
      <c r="C23" s="215"/>
      <c r="D23" s="2056"/>
      <c r="E23" s="2056"/>
      <c r="F23" s="219"/>
      <c r="G23" s="219"/>
      <c r="H23" s="219"/>
      <c r="I23" s="219"/>
      <c r="J23" s="219"/>
      <c r="K23" s="219"/>
      <c r="L23" s="219"/>
      <c r="M23" s="219"/>
      <c r="N23" s="219"/>
      <c r="O23" s="219"/>
      <c r="P23" s="219"/>
      <c r="Q23" s="219"/>
      <c r="R23" s="219"/>
      <c r="S23" s="219"/>
      <c r="T23" s="219"/>
      <c r="U23" s="219"/>
      <c r="V23" s="219"/>
      <c r="W23" s="219"/>
      <c r="X23" s="219"/>
      <c r="Y23" s="219"/>
      <c r="Z23" s="219"/>
      <c r="AA23" s="219"/>
      <c r="AB23" s="219"/>
      <c r="AC23" s="219"/>
      <c r="AD23" s="219"/>
      <c r="AE23" s="219"/>
      <c r="AF23" s="219"/>
      <c r="AG23" s="219"/>
      <c r="AH23" s="219"/>
      <c r="AI23" s="219"/>
      <c r="AJ23" s="219"/>
      <c r="AK23" s="219"/>
      <c r="AL23" s="219"/>
      <c r="AM23" s="219"/>
    </row>
    <row r="24" spans="1:39" s="1986" customFormat="1">
      <c r="A24" s="215"/>
      <c r="B24" s="215"/>
      <c r="C24" s="215"/>
      <c r="D24" s="2056"/>
      <c r="E24" s="2056"/>
      <c r="F24" s="219"/>
      <c r="G24" s="219"/>
      <c r="H24" s="219"/>
      <c r="I24" s="219"/>
      <c r="J24" s="219"/>
      <c r="K24" s="219"/>
      <c r="L24" s="219"/>
      <c r="M24" s="219"/>
      <c r="N24" s="219"/>
      <c r="O24" s="219"/>
      <c r="P24" s="219"/>
      <c r="Q24" s="219"/>
      <c r="R24" s="219"/>
      <c r="S24" s="219"/>
      <c r="T24" s="219"/>
      <c r="U24" s="219"/>
      <c r="V24" s="219"/>
      <c r="W24" s="219"/>
      <c r="X24" s="219"/>
      <c r="Y24" s="219"/>
      <c r="Z24" s="219"/>
      <c r="AA24" s="219"/>
      <c r="AB24" s="219"/>
      <c r="AC24" s="219"/>
      <c r="AD24" s="219"/>
      <c r="AE24" s="219"/>
      <c r="AF24" s="219"/>
      <c r="AG24" s="219"/>
      <c r="AH24" s="219"/>
      <c r="AI24" s="219"/>
      <c r="AJ24" s="219"/>
      <c r="AK24" s="219"/>
      <c r="AL24" s="219"/>
      <c r="AM24" s="219"/>
    </row>
    <row r="25" spans="1:39">
      <c r="A25" s="215"/>
      <c r="B25" s="215"/>
      <c r="C25" s="215"/>
      <c r="D25" s="2056"/>
      <c r="E25" s="2056"/>
      <c r="F25" s="219"/>
    </row>
    <row r="26" spans="1:39">
      <c r="A26" s="215"/>
      <c r="B26" s="215"/>
      <c r="C26" s="215"/>
      <c r="D26" s="2056"/>
      <c r="E26" s="2056"/>
      <c r="F26" s="219"/>
    </row>
    <row r="27" spans="1:39">
      <c r="A27" s="215"/>
      <c r="B27" s="215"/>
      <c r="C27" s="215"/>
      <c r="D27" s="2056"/>
      <c r="E27" s="2056"/>
      <c r="F27" s="219"/>
    </row>
    <row r="28" spans="1:39">
      <c r="A28" s="215"/>
      <c r="B28" s="215"/>
      <c r="C28" s="215"/>
      <c r="D28" s="2056"/>
      <c r="E28" s="2056"/>
      <c r="F28" s="219"/>
    </row>
    <row r="29" spans="1:39">
      <c r="A29" s="215"/>
      <c r="B29" s="215"/>
      <c r="C29" s="215"/>
      <c r="D29" s="2056"/>
      <c r="E29" s="2056"/>
      <c r="F29" s="219"/>
    </row>
    <row r="30" spans="1:39">
      <c r="A30" s="215"/>
      <c r="B30" s="215"/>
      <c r="C30" s="215"/>
      <c r="D30" s="2056"/>
      <c r="E30" s="2056"/>
      <c r="F30" s="219"/>
    </row>
    <row r="31" spans="1:39">
      <c r="A31" s="215"/>
      <c r="B31" s="215"/>
      <c r="C31" s="215"/>
      <c r="D31" s="2056"/>
      <c r="E31" s="2056"/>
      <c r="F31" s="219"/>
    </row>
    <row r="32" spans="1:39">
      <c r="A32" s="215"/>
      <c r="B32" s="215"/>
      <c r="C32" s="215"/>
      <c r="D32" s="2056"/>
      <c r="E32" s="2056"/>
      <c r="F32" s="219"/>
    </row>
    <row r="33" spans="1:6">
      <c r="A33" s="215"/>
      <c r="B33" s="215"/>
      <c r="C33" s="215"/>
      <c r="D33" s="2056"/>
      <c r="E33" s="2056"/>
      <c r="F33" s="219"/>
    </row>
    <row r="34" spans="1:6">
      <c r="A34" s="215"/>
      <c r="B34" s="215"/>
      <c r="C34" s="215"/>
      <c r="D34" s="2056"/>
      <c r="E34" s="2056"/>
      <c r="F34" s="219"/>
    </row>
    <row r="35" spans="1:6">
      <c r="A35" s="215"/>
      <c r="B35" s="215"/>
      <c r="C35" s="215"/>
      <c r="D35" s="2056"/>
      <c r="E35" s="2056"/>
      <c r="F35" s="219"/>
    </row>
    <row r="36" spans="1:6">
      <c r="A36" s="215"/>
      <c r="B36" s="215"/>
      <c r="C36" s="215"/>
      <c r="D36" s="2056"/>
      <c r="E36" s="2056"/>
      <c r="F36" s="219"/>
    </row>
    <row r="37" spans="1:6">
      <c r="A37" s="215"/>
      <c r="B37" s="215"/>
      <c r="C37" s="215"/>
      <c r="D37" s="2056"/>
      <c r="E37" s="2056"/>
      <c r="F37" s="219"/>
    </row>
    <row r="38" spans="1:6">
      <c r="A38" s="215"/>
      <c r="B38" s="215"/>
      <c r="C38" s="215"/>
      <c r="D38" s="2056"/>
      <c r="E38" s="2056"/>
      <c r="F38" s="219"/>
    </row>
    <row r="39" spans="1:6">
      <c r="A39" s="215"/>
      <c r="B39" s="215"/>
      <c r="C39" s="215"/>
      <c r="D39" s="2056"/>
      <c r="E39" s="2056"/>
      <c r="F39" s="219"/>
    </row>
    <row r="40" spans="1:6">
      <c r="A40" s="215"/>
      <c r="B40" s="215"/>
      <c r="C40" s="215"/>
      <c r="D40" s="2056"/>
      <c r="E40" s="2056"/>
      <c r="F40" s="219"/>
    </row>
    <row r="41" spans="1:6">
      <c r="A41" s="215"/>
      <c r="B41" s="215"/>
      <c r="C41" s="215"/>
      <c r="D41" s="2056"/>
      <c r="E41" s="2056"/>
      <c r="F41" s="219"/>
    </row>
    <row r="42" spans="1:6">
      <c r="A42" s="215"/>
      <c r="B42" s="215"/>
      <c r="C42" s="215"/>
      <c r="D42" s="2056"/>
      <c r="E42" s="2056"/>
      <c r="F42" s="219"/>
    </row>
    <row r="43" spans="1:6">
      <c r="A43" s="215"/>
      <c r="B43" s="215"/>
      <c r="C43" s="215"/>
      <c r="D43" s="2056"/>
      <c r="E43" s="2056"/>
      <c r="F43" s="219"/>
    </row>
    <row r="44" spans="1:6">
      <c r="A44" s="215"/>
      <c r="B44" s="215"/>
      <c r="C44" s="215"/>
      <c r="D44" s="2056"/>
      <c r="E44" s="2056"/>
      <c r="F44" s="219"/>
    </row>
    <row r="45" spans="1:6">
      <c r="A45" s="215"/>
      <c r="B45" s="215"/>
      <c r="C45" s="215"/>
      <c r="D45" s="2056"/>
      <c r="E45" s="2056"/>
      <c r="F45" s="219"/>
    </row>
    <row r="46" spans="1:6">
      <c r="A46" s="215"/>
      <c r="B46" s="215"/>
      <c r="C46" s="215"/>
      <c r="D46" s="2056"/>
      <c r="E46" s="2056"/>
      <c r="F46" s="219"/>
    </row>
    <row r="47" spans="1:6">
      <c r="A47" s="215"/>
      <c r="B47" s="215"/>
      <c r="C47" s="215"/>
      <c r="D47" s="2056"/>
      <c r="E47" s="2056"/>
      <c r="F47" s="219"/>
    </row>
    <row r="48" spans="1:6">
      <c r="A48" s="215"/>
      <c r="B48" s="215"/>
      <c r="C48" s="215"/>
      <c r="D48" s="2056"/>
      <c r="E48" s="2056"/>
      <c r="F48" s="219"/>
    </row>
    <row r="49" spans="1:6">
      <c r="A49" s="215"/>
      <c r="B49" s="215"/>
      <c r="C49" s="215"/>
      <c r="D49" s="2056"/>
      <c r="E49" s="2056"/>
      <c r="F49" s="219"/>
    </row>
    <row r="50" spans="1:6">
      <c r="A50" s="215"/>
      <c r="B50" s="215"/>
      <c r="C50" s="215"/>
      <c r="D50" s="2056"/>
      <c r="E50" s="2056"/>
      <c r="F50" s="219"/>
    </row>
    <row r="51" spans="1:6">
      <c r="A51" s="215"/>
      <c r="B51" s="215"/>
      <c r="C51" s="215"/>
      <c r="D51" s="2056"/>
      <c r="E51" s="2056"/>
      <c r="F51" s="219"/>
    </row>
    <row r="52" spans="1:6">
      <c r="A52" s="215"/>
      <c r="B52" s="215"/>
      <c r="C52" s="215"/>
      <c r="D52" s="2056"/>
      <c r="E52" s="2056"/>
      <c r="F52" s="219"/>
    </row>
    <row r="53" spans="1:6">
      <c r="A53" s="215"/>
      <c r="B53" s="215"/>
      <c r="C53" s="215"/>
      <c r="D53" s="2056"/>
      <c r="E53" s="2056"/>
      <c r="F53" s="219"/>
    </row>
    <row r="54" spans="1:6">
      <c r="A54" s="215"/>
      <c r="B54" s="215"/>
      <c r="C54" s="215"/>
      <c r="D54" s="2056"/>
      <c r="E54" s="2056"/>
      <c r="F54" s="219"/>
    </row>
    <row r="55" spans="1:6">
      <c r="A55" s="215"/>
      <c r="B55" s="215"/>
      <c r="C55" s="215"/>
      <c r="D55" s="2056"/>
      <c r="E55" s="2056"/>
      <c r="F55" s="219"/>
    </row>
    <row r="56" spans="1:6">
      <c r="A56" s="215"/>
      <c r="B56" s="215"/>
      <c r="C56" s="215"/>
      <c r="D56" s="2056"/>
      <c r="E56" s="2056"/>
      <c r="F56" s="219"/>
    </row>
    <row r="57" spans="1:6">
      <c r="A57" s="215"/>
      <c r="B57" s="215"/>
      <c r="C57" s="215"/>
      <c r="D57" s="2056"/>
      <c r="E57" s="2056"/>
      <c r="F57" s="219"/>
    </row>
    <row r="58" spans="1:6">
      <c r="A58" s="215"/>
      <c r="B58" s="215"/>
      <c r="C58" s="215"/>
      <c r="D58" s="2056"/>
      <c r="E58" s="2056"/>
      <c r="F58" s="219"/>
    </row>
    <row r="59" spans="1:6">
      <c r="A59" s="215"/>
      <c r="B59" s="215"/>
      <c r="C59" s="215"/>
      <c r="D59" s="2056"/>
      <c r="E59" s="2056"/>
      <c r="F59" s="219"/>
    </row>
    <row r="60" spans="1:6">
      <c r="A60" s="215"/>
      <c r="B60" s="215"/>
      <c r="C60" s="215"/>
      <c r="D60" s="2056"/>
      <c r="E60" s="2056"/>
      <c r="F60" s="219"/>
    </row>
    <row r="61" spans="1:6">
      <c r="A61" s="215"/>
      <c r="B61" s="215"/>
      <c r="C61" s="215"/>
      <c r="D61" s="2056"/>
      <c r="E61" s="2056"/>
      <c r="F61" s="219"/>
    </row>
    <row r="62" spans="1:6">
      <c r="A62" s="215"/>
      <c r="B62" s="215"/>
      <c r="C62" s="215"/>
      <c r="D62" s="2056"/>
      <c r="E62" s="2056"/>
      <c r="F62" s="219"/>
    </row>
    <row r="63" spans="1:6">
      <c r="A63" s="215"/>
      <c r="B63" s="215"/>
      <c r="C63" s="215"/>
      <c r="D63" s="2056"/>
      <c r="E63" s="2056"/>
      <c r="F63" s="219"/>
    </row>
    <row r="64" spans="1:6">
      <c r="A64" s="215"/>
      <c r="B64" s="215"/>
      <c r="C64" s="215"/>
      <c r="D64" s="2056"/>
      <c r="E64" s="2056"/>
      <c r="F64" s="219"/>
    </row>
    <row r="65" spans="1:6">
      <c r="A65" s="215"/>
      <c r="B65" s="215"/>
      <c r="C65" s="215"/>
      <c r="D65" s="2056"/>
      <c r="E65" s="2056"/>
      <c r="F65" s="219"/>
    </row>
    <row r="66" spans="1:6">
      <c r="A66" s="215"/>
      <c r="B66" s="215"/>
      <c r="C66" s="215"/>
      <c r="D66" s="2056"/>
      <c r="E66" s="2056"/>
      <c r="F66" s="219"/>
    </row>
    <row r="67" spans="1:6">
      <c r="A67" s="215"/>
      <c r="B67" s="215"/>
      <c r="C67" s="215"/>
      <c r="D67" s="2056"/>
      <c r="E67" s="2056"/>
      <c r="F67" s="219"/>
    </row>
    <row r="68" spans="1:6">
      <c r="A68" s="215"/>
      <c r="B68" s="215"/>
      <c r="C68" s="215"/>
      <c r="D68" s="2056"/>
      <c r="E68" s="2056"/>
      <c r="F68" s="219"/>
    </row>
    <row r="69" spans="1:6">
      <c r="A69" s="215"/>
      <c r="B69" s="215"/>
      <c r="C69" s="215"/>
      <c r="D69" s="2056"/>
      <c r="E69" s="2056"/>
      <c r="F69" s="219"/>
    </row>
    <row r="70" spans="1:6">
      <c r="A70" s="215"/>
      <c r="B70" s="215"/>
      <c r="C70" s="215"/>
      <c r="D70" s="2056"/>
      <c r="E70" s="2056"/>
      <c r="F70" s="219"/>
    </row>
    <row r="71" spans="1:6">
      <c r="A71" s="215"/>
      <c r="B71" s="215"/>
      <c r="C71" s="215"/>
      <c r="D71" s="2056"/>
      <c r="E71" s="2056"/>
      <c r="F71" s="219"/>
    </row>
    <row r="72" spans="1:6">
      <c r="A72" s="215"/>
      <c r="B72" s="215"/>
      <c r="C72" s="215"/>
      <c r="D72" s="2056"/>
      <c r="E72" s="2056"/>
      <c r="F72" s="219"/>
    </row>
    <row r="73" spans="1:6">
      <c r="A73" s="215"/>
      <c r="B73" s="215"/>
      <c r="C73" s="215"/>
      <c r="D73" s="2056"/>
      <c r="E73" s="2056"/>
      <c r="F73" s="219"/>
    </row>
    <row r="74" spans="1:6">
      <c r="A74" s="215"/>
      <c r="B74" s="215"/>
      <c r="C74" s="215"/>
      <c r="D74" s="2056"/>
      <c r="E74" s="2056"/>
      <c r="F74" s="219"/>
    </row>
    <row r="75" spans="1:6">
      <c r="A75" s="215"/>
      <c r="B75" s="215"/>
      <c r="C75" s="215"/>
      <c r="D75" s="2056"/>
      <c r="E75" s="2056"/>
      <c r="F75" s="219"/>
    </row>
    <row r="76" spans="1:6">
      <c r="A76" s="215"/>
      <c r="B76" s="215"/>
      <c r="C76" s="215"/>
      <c r="D76" s="2056"/>
      <c r="E76" s="2056"/>
      <c r="F76" s="219"/>
    </row>
    <row r="77" spans="1:6">
      <c r="A77" s="215"/>
      <c r="B77" s="215"/>
      <c r="C77" s="215"/>
      <c r="D77" s="2056"/>
      <c r="E77" s="2056"/>
      <c r="F77" s="219"/>
    </row>
    <row r="78" spans="1:6">
      <c r="A78" s="215"/>
      <c r="B78" s="215"/>
      <c r="C78" s="215"/>
      <c r="D78" s="2056"/>
      <c r="E78" s="2056"/>
      <c r="F78" s="219"/>
    </row>
    <row r="79" spans="1:6">
      <c r="A79" s="215"/>
      <c r="B79" s="215"/>
      <c r="C79" s="215"/>
      <c r="D79" s="2056"/>
      <c r="E79" s="2056"/>
      <c r="F79" s="219"/>
    </row>
    <row r="80" spans="1:6">
      <c r="A80" s="215"/>
      <c r="B80" s="215"/>
      <c r="C80" s="215"/>
      <c r="D80" s="2056"/>
      <c r="E80" s="2056"/>
      <c r="F80" s="219"/>
    </row>
    <row r="81" spans="1:6">
      <c r="A81" s="215"/>
      <c r="B81" s="215"/>
      <c r="C81" s="215"/>
      <c r="D81" s="2056"/>
      <c r="E81" s="2056"/>
      <c r="F81" s="219"/>
    </row>
    <row r="82" spans="1:6">
      <c r="A82" s="215"/>
      <c r="B82" s="215"/>
      <c r="C82" s="215"/>
      <c r="D82" s="2056"/>
      <c r="E82" s="2056"/>
      <c r="F82" s="219"/>
    </row>
    <row r="83" spans="1:6">
      <c r="A83" s="215"/>
      <c r="B83" s="215"/>
      <c r="C83" s="215"/>
      <c r="D83" s="2056"/>
      <c r="E83" s="2056"/>
      <c r="F83" s="219"/>
    </row>
    <row r="84" spans="1:6">
      <c r="A84" s="215"/>
      <c r="B84" s="215"/>
      <c r="C84" s="215"/>
      <c r="D84" s="2056"/>
      <c r="E84" s="2056"/>
      <c r="F84" s="219"/>
    </row>
    <row r="85" spans="1:6">
      <c r="A85" s="215"/>
      <c r="B85" s="215"/>
      <c r="C85" s="215"/>
      <c r="D85" s="2056"/>
      <c r="E85" s="2056"/>
      <c r="F85" s="219"/>
    </row>
    <row r="86" spans="1:6">
      <c r="A86" s="215"/>
      <c r="B86" s="215"/>
      <c r="C86" s="215"/>
      <c r="D86" s="2056"/>
      <c r="E86" s="2056"/>
      <c r="F86" s="219"/>
    </row>
    <row r="87" spans="1:6">
      <c r="A87" s="215"/>
      <c r="B87" s="215"/>
      <c r="C87" s="215"/>
      <c r="D87" s="2056"/>
      <c r="E87" s="2056"/>
      <c r="F87" s="219"/>
    </row>
    <row r="88" spans="1:6">
      <c r="A88" s="215"/>
      <c r="B88" s="215"/>
      <c r="C88" s="215"/>
      <c r="D88" s="2056"/>
      <c r="E88" s="2056"/>
      <c r="F88" s="219"/>
    </row>
    <row r="89" spans="1:6">
      <c r="A89" s="215"/>
      <c r="B89" s="215"/>
      <c r="C89" s="215"/>
      <c r="D89" s="2056"/>
      <c r="E89" s="2056"/>
      <c r="F89" s="219"/>
    </row>
    <row r="90" spans="1:6">
      <c r="A90" s="215"/>
      <c r="B90" s="215"/>
      <c r="C90" s="215"/>
      <c r="D90" s="2056"/>
      <c r="E90" s="2056"/>
      <c r="F90" s="219"/>
    </row>
    <row r="91" spans="1:6">
      <c r="A91" s="215"/>
      <c r="B91" s="215"/>
      <c r="C91" s="215"/>
      <c r="D91" s="2056"/>
      <c r="E91" s="2056"/>
      <c r="F91" s="219"/>
    </row>
    <row r="92" spans="1:6">
      <c r="A92" s="215"/>
      <c r="B92" s="215"/>
      <c r="C92" s="215"/>
      <c r="D92" s="2056"/>
      <c r="E92" s="2056"/>
      <c r="F92" s="219"/>
    </row>
    <row r="93" spans="1:6">
      <c r="A93" s="215"/>
      <c r="B93" s="215"/>
      <c r="C93" s="215"/>
      <c r="D93" s="2056"/>
      <c r="E93" s="2056"/>
      <c r="F93" s="219"/>
    </row>
    <row r="94" spans="1:6">
      <c r="A94" s="215"/>
      <c r="B94" s="215"/>
      <c r="C94" s="215"/>
      <c r="D94" s="2056"/>
      <c r="E94" s="2056"/>
      <c r="F94" s="219"/>
    </row>
    <row r="95" spans="1:6">
      <c r="A95" s="215"/>
      <c r="B95" s="215"/>
      <c r="C95" s="215"/>
      <c r="D95" s="2056"/>
      <c r="E95" s="2056"/>
      <c r="F95" s="219"/>
    </row>
    <row r="96" spans="1:6">
      <c r="A96" s="215"/>
      <c r="B96" s="215"/>
      <c r="C96" s="215"/>
      <c r="D96" s="2056"/>
      <c r="E96" s="2056"/>
      <c r="F96" s="219"/>
    </row>
    <row r="97" spans="1:6">
      <c r="A97" s="215"/>
      <c r="B97" s="215"/>
      <c r="C97" s="215"/>
      <c r="D97" s="2056"/>
      <c r="E97" s="2056"/>
      <c r="F97" s="219"/>
    </row>
    <row r="98" spans="1:6">
      <c r="A98" s="215"/>
      <c r="B98" s="215"/>
      <c r="C98" s="215"/>
      <c r="D98" s="2056"/>
      <c r="E98" s="2056"/>
      <c r="F98" s="219"/>
    </row>
    <row r="99" spans="1:6">
      <c r="A99" s="215"/>
      <c r="B99" s="215"/>
      <c r="C99" s="215"/>
      <c r="D99" s="2056"/>
      <c r="E99" s="2056"/>
      <c r="F99" s="219"/>
    </row>
    <row r="100" spans="1:6">
      <c r="A100" s="215"/>
      <c r="B100" s="215"/>
      <c r="C100" s="215"/>
      <c r="D100" s="2056"/>
      <c r="E100" s="2056"/>
      <c r="F100" s="219"/>
    </row>
    <row r="101" spans="1:6">
      <c r="A101" s="215"/>
      <c r="B101" s="215"/>
      <c r="C101" s="215"/>
      <c r="D101" s="2056"/>
      <c r="E101" s="2056"/>
      <c r="F101" s="219"/>
    </row>
    <row r="102" spans="1:6">
      <c r="A102" s="215"/>
      <c r="B102" s="215"/>
      <c r="C102" s="215"/>
      <c r="D102" s="2056"/>
      <c r="E102" s="2056"/>
      <c r="F102" s="219"/>
    </row>
    <row r="103" spans="1:6">
      <c r="A103" s="215"/>
      <c r="B103" s="215"/>
      <c r="C103" s="215"/>
      <c r="D103" s="2056"/>
      <c r="E103" s="2056"/>
      <c r="F103" s="219"/>
    </row>
    <row r="104" spans="1:6">
      <c r="A104" s="215"/>
      <c r="B104" s="215"/>
      <c r="C104" s="215"/>
      <c r="D104" s="2056"/>
      <c r="E104" s="2056"/>
      <c r="F104" s="219"/>
    </row>
    <row r="105" spans="1:6">
      <c r="A105" s="215"/>
      <c r="B105" s="215"/>
      <c r="C105" s="215"/>
      <c r="D105" s="2056"/>
      <c r="E105" s="2056"/>
      <c r="F105" s="219"/>
    </row>
    <row r="106" spans="1:6">
      <c r="A106" s="215"/>
      <c r="B106" s="215"/>
      <c r="C106" s="215"/>
      <c r="D106" s="2056"/>
      <c r="E106" s="2056"/>
      <c r="F106" s="219"/>
    </row>
    <row r="107" spans="1:6">
      <c r="A107" s="215"/>
      <c r="B107" s="215"/>
      <c r="C107" s="215"/>
      <c r="D107" s="2056"/>
      <c r="E107" s="2056"/>
      <c r="F107" s="219"/>
    </row>
    <row r="108" spans="1:6">
      <c r="A108" s="215"/>
      <c r="B108" s="215"/>
      <c r="C108" s="215"/>
      <c r="D108" s="2056"/>
      <c r="E108" s="2056"/>
      <c r="F108" s="219"/>
    </row>
    <row r="109" spans="1:6">
      <c r="A109" s="215"/>
      <c r="B109" s="215"/>
      <c r="C109" s="215"/>
      <c r="D109" s="2056"/>
      <c r="E109" s="2056"/>
      <c r="F109" s="219"/>
    </row>
    <row r="110" spans="1:6">
      <c r="A110" s="215"/>
      <c r="B110" s="215"/>
      <c r="C110" s="215"/>
      <c r="D110" s="2056"/>
      <c r="E110" s="2056"/>
      <c r="F110" s="219"/>
    </row>
    <row r="111" spans="1:6">
      <c r="A111" s="215"/>
      <c r="B111" s="215"/>
      <c r="C111" s="215"/>
      <c r="D111" s="2056"/>
      <c r="E111" s="2056"/>
      <c r="F111" s="219"/>
    </row>
    <row r="112" spans="1:6">
      <c r="A112" s="215"/>
      <c r="B112" s="215"/>
      <c r="C112" s="215"/>
      <c r="D112" s="2056"/>
      <c r="E112" s="2056"/>
      <c r="F112" s="219"/>
    </row>
    <row r="113" spans="1:6">
      <c r="A113" s="215"/>
      <c r="B113" s="215"/>
      <c r="C113" s="215"/>
      <c r="D113" s="2056"/>
      <c r="E113" s="2056"/>
      <c r="F113" s="219"/>
    </row>
    <row r="114" spans="1:6">
      <c r="A114" s="215"/>
      <c r="B114" s="215"/>
      <c r="C114" s="215"/>
      <c r="D114" s="2056"/>
      <c r="E114" s="2056"/>
      <c r="F114" s="219"/>
    </row>
    <row r="115" spans="1:6">
      <c r="A115" s="215"/>
      <c r="B115" s="215"/>
      <c r="C115" s="215"/>
      <c r="D115" s="2056"/>
      <c r="E115" s="2056"/>
      <c r="F115" s="219"/>
    </row>
    <row r="116" spans="1:6">
      <c r="A116" s="215"/>
      <c r="B116" s="215"/>
      <c r="C116" s="215"/>
      <c r="D116" s="2056"/>
      <c r="E116" s="2056"/>
      <c r="F116" s="219"/>
    </row>
    <row r="117" spans="1:6">
      <c r="A117" s="215"/>
      <c r="B117" s="215"/>
      <c r="C117" s="215"/>
      <c r="D117" s="2056"/>
      <c r="E117" s="2056"/>
      <c r="F117" s="219"/>
    </row>
    <row r="118" spans="1:6">
      <c r="A118" s="215"/>
      <c r="B118" s="215"/>
      <c r="C118" s="215"/>
      <c r="D118" s="2056"/>
      <c r="E118" s="2056"/>
      <c r="F118" s="219"/>
    </row>
    <row r="119" spans="1:6">
      <c r="A119" s="215"/>
      <c r="B119" s="215"/>
      <c r="C119" s="215"/>
      <c r="D119" s="2056"/>
      <c r="E119" s="2056"/>
      <c r="F119" s="219"/>
    </row>
    <row r="120" spans="1:6">
      <c r="A120" s="215"/>
      <c r="B120" s="215"/>
      <c r="C120" s="215"/>
      <c r="D120" s="2056"/>
      <c r="E120" s="2056"/>
      <c r="F120" s="219"/>
    </row>
    <row r="121" spans="1:6">
      <c r="A121" s="215"/>
      <c r="B121" s="215"/>
      <c r="C121" s="215"/>
      <c r="D121" s="2056"/>
      <c r="E121" s="2056"/>
      <c r="F121" s="219"/>
    </row>
    <row r="122" spans="1:6">
      <c r="A122" s="215"/>
      <c r="B122" s="215"/>
      <c r="C122" s="215"/>
      <c r="D122" s="2056"/>
      <c r="E122" s="2056"/>
      <c r="F122" s="219"/>
    </row>
    <row r="123" spans="1:6">
      <c r="A123" s="215"/>
      <c r="B123" s="215"/>
      <c r="C123" s="215"/>
      <c r="D123" s="2056"/>
      <c r="E123" s="2056"/>
      <c r="F123" s="219"/>
    </row>
    <row r="124" spans="1:6">
      <c r="A124" s="215"/>
      <c r="B124" s="215"/>
      <c r="C124" s="215"/>
      <c r="D124" s="2056"/>
      <c r="E124" s="2056"/>
      <c r="F124" s="219"/>
    </row>
    <row r="125" spans="1:6">
      <c r="A125" s="215"/>
      <c r="B125" s="215"/>
      <c r="C125" s="215"/>
      <c r="D125" s="2056"/>
      <c r="E125" s="2056"/>
      <c r="F125" s="219"/>
    </row>
    <row r="126" spans="1:6">
      <c r="A126" s="215"/>
      <c r="B126" s="215"/>
      <c r="C126" s="215"/>
      <c r="D126" s="2056"/>
      <c r="E126" s="2056"/>
      <c r="F126" s="219"/>
    </row>
    <row r="127" spans="1:6">
      <c r="A127" s="215"/>
      <c r="B127" s="215"/>
      <c r="C127" s="215"/>
      <c r="D127" s="2056"/>
      <c r="E127" s="2056"/>
      <c r="F127" s="219"/>
    </row>
    <row r="128" spans="1:6">
      <c r="A128" s="215"/>
      <c r="B128" s="215"/>
      <c r="C128" s="215"/>
      <c r="D128" s="2056"/>
      <c r="E128" s="2056"/>
      <c r="F128" s="219"/>
    </row>
    <row r="129" spans="1:6">
      <c r="A129" s="215"/>
      <c r="B129" s="215"/>
      <c r="C129" s="215"/>
      <c r="D129" s="2056"/>
      <c r="E129" s="2056"/>
      <c r="F129" s="219"/>
    </row>
    <row r="130" spans="1:6">
      <c r="A130" s="215"/>
      <c r="B130" s="215"/>
      <c r="C130" s="215"/>
      <c r="D130" s="2056"/>
      <c r="E130" s="2056"/>
      <c r="F130" s="219"/>
    </row>
    <row r="131" spans="1:6">
      <c r="A131" s="215"/>
      <c r="B131" s="215"/>
      <c r="C131" s="215"/>
      <c r="D131" s="2056"/>
      <c r="E131" s="2056"/>
      <c r="F131" s="219"/>
    </row>
    <row r="132" spans="1:6">
      <c r="A132" s="215"/>
      <c r="B132" s="215"/>
      <c r="C132" s="215"/>
      <c r="D132" s="2056"/>
      <c r="E132" s="2056"/>
      <c r="F132" s="219"/>
    </row>
    <row r="133" spans="1:6">
      <c r="A133" s="215"/>
      <c r="B133" s="215"/>
      <c r="C133" s="215"/>
      <c r="D133" s="2056"/>
      <c r="E133" s="2056"/>
      <c r="F133" s="219"/>
    </row>
    <row r="134" spans="1:6">
      <c r="A134" s="215"/>
      <c r="B134" s="215"/>
      <c r="C134" s="215"/>
      <c r="D134" s="2056"/>
      <c r="E134" s="2056"/>
      <c r="F134" s="219"/>
    </row>
    <row r="135" spans="1:6">
      <c r="A135" s="215"/>
      <c r="B135" s="215"/>
      <c r="C135" s="215"/>
      <c r="D135" s="2056"/>
      <c r="E135" s="2056"/>
      <c r="F135" s="219"/>
    </row>
    <row r="136" spans="1:6">
      <c r="A136" s="215"/>
      <c r="B136" s="215"/>
      <c r="C136" s="215"/>
      <c r="D136" s="2056"/>
      <c r="E136" s="2056"/>
      <c r="F136" s="219"/>
    </row>
    <row r="137" spans="1:6">
      <c r="A137" s="215"/>
      <c r="B137" s="215"/>
      <c r="C137" s="215"/>
      <c r="D137" s="2056"/>
      <c r="E137" s="2056"/>
      <c r="F137" s="219"/>
    </row>
    <row r="138" spans="1:6">
      <c r="A138" s="215"/>
      <c r="B138" s="215"/>
      <c r="C138" s="215"/>
      <c r="D138" s="2056"/>
      <c r="E138" s="2056"/>
      <c r="F138" s="219"/>
    </row>
    <row r="139" spans="1:6">
      <c r="A139" s="215"/>
      <c r="B139" s="215"/>
      <c r="C139" s="215"/>
      <c r="D139" s="2056"/>
      <c r="E139" s="2056"/>
      <c r="F139" s="219"/>
    </row>
    <row r="140" spans="1:6">
      <c r="A140" s="215"/>
      <c r="B140" s="215"/>
      <c r="C140" s="215"/>
      <c r="D140" s="2056"/>
      <c r="E140" s="2056"/>
      <c r="F140" s="219"/>
    </row>
    <row r="141" spans="1:6">
      <c r="A141" s="215"/>
      <c r="B141" s="215"/>
      <c r="C141" s="215"/>
      <c r="D141" s="2056"/>
      <c r="E141" s="2056"/>
      <c r="F141" s="219"/>
    </row>
    <row r="142" spans="1:6">
      <c r="A142" s="215"/>
      <c r="B142" s="215"/>
      <c r="C142" s="215"/>
      <c r="D142" s="2056"/>
      <c r="E142" s="2056"/>
      <c r="F142" s="219"/>
    </row>
    <row r="143" spans="1:6">
      <c r="A143" s="215"/>
      <c r="B143" s="215"/>
      <c r="C143" s="215"/>
      <c r="D143" s="2056"/>
      <c r="E143" s="2056"/>
      <c r="F143" s="219"/>
    </row>
    <row r="144" spans="1:6">
      <c r="A144" s="215"/>
      <c r="B144" s="215"/>
      <c r="C144" s="215"/>
      <c r="D144" s="2056"/>
      <c r="E144" s="2056"/>
      <c r="F144" s="219"/>
    </row>
    <row r="145" spans="1:6">
      <c r="A145" s="215"/>
      <c r="B145" s="215"/>
      <c r="C145" s="215"/>
      <c r="D145" s="2056"/>
      <c r="E145" s="2056"/>
      <c r="F145" s="219"/>
    </row>
    <row r="146" spans="1:6">
      <c r="A146" s="215"/>
      <c r="B146" s="215"/>
      <c r="C146" s="215"/>
      <c r="D146" s="2056"/>
      <c r="E146" s="2056"/>
      <c r="F146" s="219"/>
    </row>
    <row r="147" spans="1:6">
      <c r="A147" s="215"/>
      <c r="B147" s="215"/>
      <c r="C147" s="215"/>
      <c r="D147" s="2056"/>
      <c r="E147" s="2056"/>
      <c r="F147" s="219"/>
    </row>
    <row r="148" spans="1:6">
      <c r="A148" s="215"/>
      <c r="B148" s="215"/>
      <c r="C148" s="215"/>
      <c r="D148" s="2056"/>
      <c r="E148" s="2056"/>
      <c r="F148" s="219"/>
    </row>
    <row r="149" spans="1:6">
      <c r="A149" s="215"/>
      <c r="B149" s="215"/>
      <c r="C149" s="215"/>
      <c r="D149" s="2056"/>
      <c r="E149" s="2056"/>
      <c r="F149" s="219"/>
    </row>
    <row r="150" spans="1:6">
      <c r="A150" s="215"/>
      <c r="B150" s="215"/>
      <c r="C150" s="215"/>
      <c r="D150" s="2056"/>
      <c r="E150" s="2056"/>
      <c r="F150" s="219"/>
    </row>
    <row r="151" spans="1:6">
      <c r="A151" s="215"/>
      <c r="B151" s="215"/>
      <c r="C151" s="215"/>
      <c r="D151" s="2056"/>
      <c r="E151" s="2056"/>
      <c r="F151" s="219"/>
    </row>
    <row r="152" spans="1:6">
      <c r="A152" s="215"/>
      <c r="B152" s="215"/>
      <c r="C152" s="215"/>
      <c r="D152" s="2056"/>
      <c r="E152" s="2056"/>
      <c r="F152" s="219"/>
    </row>
    <row r="153" spans="1:6">
      <c r="A153" s="215"/>
      <c r="B153" s="215"/>
      <c r="C153" s="215"/>
      <c r="D153" s="2056"/>
      <c r="E153" s="2056"/>
      <c r="F153" s="219"/>
    </row>
    <row r="154" spans="1:6">
      <c r="A154" s="215"/>
      <c r="B154" s="215"/>
      <c r="C154" s="215"/>
      <c r="D154" s="2056"/>
      <c r="E154" s="2056"/>
      <c r="F154" s="219"/>
    </row>
    <row r="155" spans="1:6">
      <c r="A155" s="215"/>
      <c r="B155" s="215"/>
      <c r="C155" s="215"/>
      <c r="D155" s="2056"/>
      <c r="E155" s="2056"/>
      <c r="F155" s="219"/>
    </row>
    <row r="156" spans="1:6">
      <c r="A156" s="215"/>
      <c r="B156" s="215"/>
      <c r="C156" s="215"/>
      <c r="D156" s="2056"/>
      <c r="E156" s="2056"/>
      <c r="F156" s="219"/>
    </row>
    <row r="157" spans="1:6">
      <c r="A157" s="215"/>
      <c r="B157" s="215"/>
      <c r="C157" s="215"/>
      <c r="D157" s="2056"/>
      <c r="E157" s="2056"/>
      <c r="F157" s="219"/>
    </row>
    <row r="158" spans="1:6">
      <c r="A158" s="215"/>
      <c r="B158" s="215"/>
      <c r="C158" s="215"/>
      <c r="D158" s="2056"/>
      <c r="E158" s="2056"/>
      <c r="F158" s="219"/>
    </row>
    <row r="159" spans="1:6">
      <c r="A159" s="215"/>
      <c r="B159" s="215"/>
      <c r="C159" s="215"/>
      <c r="D159" s="2056"/>
      <c r="E159" s="2056"/>
      <c r="F159" s="219"/>
    </row>
    <row r="160" spans="1:6">
      <c r="A160" s="215"/>
      <c r="B160" s="215"/>
      <c r="C160" s="215"/>
      <c r="D160" s="2056"/>
      <c r="E160" s="2056"/>
      <c r="F160" s="219"/>
    </row>
    <row r="161" spans="1:6">
      <c r="A161" s="215"/>
      <c r="B161" s="215"/>
      <c r="C161" s="215"/>
      <c r="D161" s="2056"/>
      <c r="E161" s="2056"/>
      <c r="F161" s="219"/>
    </row>
    <row r="162" spans="1:6">
      <c r="A162" s="215"/>
      <c r="B162" s="215"/>
      <c r="C162" s="215"/>
      <c r="D162" s="2056"/>
      <c r="E162" s="2056"/>
      <c r="F162" s="219"/>
    </row>
    <row r="163" spans="1:6">
      <c r="A163" s="215"/>
      <c r="B163" s="215"/>
      <c r="C163" s="215"/>
      <c r="D163" s="2056"/>
      <c r="E163" s="2056"/>
      <c r="F163" s="219"/>
    </row>
    <row r="164" spans="1:6">
      <c r="A164" s="215"/>
      <c r="B164" s="215"/>
      <c r="C164" s="215"/>
      <c r="D164" s="2056"/>
      <c r="E164" s="2056"/>
      <c r="F164" s="219"/>
    </row>
    <row r="165" spans="1:6">
      <c r="A165" s="215"/>
      <c r="B165" s="215"/>
      <c r="C165" s="215"/>
      <c r="D165" s="2056"/>
      <c r="E165" s="2056"/>
      <c r="F165" s="219"/>
    </row>
    <row r="166" spans="1:6">
      <c r="A166" s="215"/>
      <c r="B166" s="215"/>
      <c r="C166" s="215"/>
      <c r="D166" s="2056"/>
      <c r="E166" s="2056"/>
      <c r="F166" s="219"/>
    </row>
    <row r="167" spans="1:6">
      <c r="A167" s="215"/>
      <c r="B167" s="215"/>
      <c r="C167" s="215"/>
      <c r="D167" s="2056"/>
      <c r="E167" s="2056"/>
      <c r="F167" s="219"/>
    </row>
    <row r="168" spans="1:6">
      <c r="A168" s="215"/>
      <c r="B168" s="215"/>
      <c r="C168" s="215"/>
      <c r="D168" s="2056"/>
      <c r="E168" s="2056"/>
      <c r="F168" s="219"/>
    </row>
    <row r="169" spans="1:6">
      <c r="A169" s="215"/>
      <c r="B169" s="215"/>
      <c r="C169" s="215"/>
      <c r="D169" s="2056"/>
      <c r="E169" s="2056"/>
      <c r="F169" s="219"/>
    </row>
    <row r="170" spans="1:6">
      <c r="A170" s="215"/>
      <c r="B170" s="215"/>
      <c r="C170" s="215"/>
      <c r="D170" s="2056"/>
      <c r="E170" s="2056"/>
      <c r="F170" s="219"/>
    </row>
    <row r="171" spans="1:6">
      <c r="A171" s="215"/>
      <c r="B171" s="215"/>
      <c r="C171" s="215"/>
      <c r="D171" s="2056"/>
      <c r="E171" s="2056"/>
      <c r="F171" s="219"/>
    </row>
    <row r="172" spans="1:6">
      <c r="A172" s="215"/>
      <c r="B172" s="215"/>
      <c r="C172" s="215"/>
      <c r="D172" s="2056"/>
      <c r="E172" s="2056"/>
      <c r="F172" s="219"/>
    </row>
    <row r="173" spans="1:6">
      <c r="A173" s="215"/>
      <c r="B173" s="215"/>
      <c r="C173" s="215"/>
      <c r="D173" s="2056"/>
      <c r="E173" s="2056"/>
      <c r="F173" s="219"/>
    </row>
    <row r="174" spans="1:6">
      <c r="A174" s="215"/>
      <c r="B174" s="215"/>
      <c r="C174" s="215"/>
      <c r="D174" s="2056"/>
      <c r="E174" s="2056"/>
      <c r="F174" s="219"/>
    </row>
    <row r="175" spans="1:6">
      <c r="A175" s="215"/>
      <c r="B175" s="215"/>
      <c r="C175" s="215"/>
      <c r="D175" s="2056"/>
      <c r="E175" s="2056"/>
      <c r="F175" s="219"/>
    </row>
    <row r="176" spans="1:6">
      <c r="A176" s="215"/>
      <c r="B176" s="215"/>
      <c r="C176" s="215"/>
      <c r="D176" s="2056"/>
      <c r="E176" s="2056"/>
      <c r="F176" s="219"/>
    </row>
    <row r="177" spans="1:6">
      <c r="A177" s="215"/>
      <c r="B177" s="215"/>
      <c r="C177" s="215"/>
      <c r="D177" s="2056"/>
      <c r="E177" s="2056"/>
      <c r="F177" s="219"/>
    </row>
    <row r="178" spans="1:6">
      <c r="A178" s="215"/>
      <c r="B178" s="215"/>
      <c r="C178" s="215"/>
      <c r="D178" s="2056"/>
      <c r="E178" s="2056"/>
      <c r="F178" s="219"/>
    </row>
    <row r="179" spans="1:6">
      <c r="A179" s="215"/>
      <c r="B179" s="215"/>
      <c r="C179" s="215"/>
      <c r="D179" s="2056"/>
      <c r="E179" s="2056"/>
      <c r="F179" s="219"/>
    </row>
    <row r="180" spans="1:6">
      <c r="A180" s="215"/>
      <c r="B180" s="215"/>
      <c r="C180" s="215"/>
      <c r="D180" s="2056"/>
      <c r="E180" s="2056"/>
      <c r="F180" s="219"/>
    </row>
    <row r="181" spans="1:6">
      <c r="A181" s="215"/>
      <c r="B181" s="215"/>
      <c r="C181" s="215"/>
      <c r="D181" s="2056"/>
      <c r="E181" s="2056"/>
      <c r="F181" s="219"/>
    </row>
    <row r="182" spans="1:6">
      <c r="A182" s="215"/>
      <c r="B182" s="215"/>
      <c r="C182" s="215"/>
      <c r="D182" s="2056"/>
      <c r="E182" s="2056"/>
      <c r="F182" s="219"/>
    </row>
    <row r="183" spans="1:6">
      <c r="A183" s="215"/>
      <c r="B183" s="215"/>
      <c r="C183" s="215"/>
      <c r="D183" s="2056"/>
      <c r="E183" s="2056"/>
      <c r="F183" s="219"/>
    </row>
    <row r="184" spans="1:6">
      <c r="A184" s="215"/>
      <c r="B184" s="215"/>
      <c r="C184" s="215"/>
      <c r="D184" s="2056"/>
      <c r="E184" s="2056"/>
      <c r="F184" s="219"/>
    </row>
    <row r="185" spans="1:6">
      <c r="A185" s="215"/>
      <c r="B185" s="215"/>
      <c r="C185" s="215"/>
      <c r="D185" s="2056"/>
      <c r="E185" s="2056"/>
      <c r="F185" s="219"/>
    </row>
    <row r="186" spans="1:6">
      <c r="A186" s="215"/>
      <c r="B186" s="215"/>
      <c r="C186" s="215"/>
      <c r="D186" s="2056"/>
      <c r="E186" s="2056"/>
      <c r="F186" s="219"/>
    </row>
    <row r="187" spans="1:6">
      <c r="A187" s="215"/>
      <c r="B187" s="215"/>
      <c r="C187" s="215"/>
      <c r="D187" s="2056"/>
      <c r="E187" s="2056"/>
      <c r="F187" s="219"/>
    </row>
    <row r="188" spans="1:6">
      <c r="A188" s="215"/>
      <c r="B188" s="215"/>
      <c r="C188" s="215"/>
      <c r="D188" s="2056"/>
      <c r="E188" s="2056"/>
      <c r="F188" s="219"/>
    </row>
    <row r="189" spans="1:6">
      <c r="A189" s="215"/>
      <c r="B189" s="215"/>
      <c r="C189" s="215"/>
      <c r="D189" s="2056"/>
      <c r="E189" s="2056"/>
      <c r="F189" s="219"/>
    </row>
    <row r="190" spans="1:6">
      <c r="A190" s="215"/>
      <c r="B190" s="215"/>
      <c r="C190" s="215"/>
      <c r="D190" s="2056"/>
      <c r="E190" s="2056"/>
      <c r="F190" s="219"/>
    </row>
    <row r="191" spans="1:6">
      <c r="A191" s="215"/>
      <c r="B191" s="215"/>
      <c r="C191" s="215"/>
      <c r="D191" s="2056"/>
      <c r="E191" s="2056"/>
      <c r="F191" s="219"/>
    </row>
    <row r="192" spans="1:6">
      <c r="A192" s="215"/>
      <c r="B192" s="215"/>
      <c r="C192" s="215"/>
      <c r="D192" s="2056"/>
      <c r="E192" s="2056"/>
      <c r="F192" s="219"/>
    </row>
    <row r="193" spans="1:6">
      <c r="A193" s="215"/>
      <c r="B193" s="215"/>
      <c r="C193" s="215"/>
      <c r="D193" s="2056"/>
      <c r="E193" s="2056"/>
      <c r="F193" s="219"/>
    </row>
    <row r="194" spans="1:6">
      <c r="A194" s="215"/>
      <c r="B194" s="215"/>
      <c r="C194" s="215"/>
      <c r="D194" s="2056"/>
      <c r="E194" s="2056"/>
      <c r="F194" s="219"/>
    </row>
    <row r="195" spans="1:6">
      <c r="A195" s="215"/>
      <c r="B195" s="215"/>
      <c r="C195" s="215"/>
      <c r="D195" s="2056"/>
      <c r="E195" s="2056"/>
      <c r="F195" s="219"/>
    </row>
    <row r="196" spans="1:6">
      <c r="A196" s="215"/>
      <c r="B196" s="215"/>
      <c r="C196" s="215"/>
      <c r="D196" s="2056"/>
      <c r="E196" s="2056"/>
      <c r="F196" s="219"/>
    </row>
    <row r="197" spans="1:6">
      <c r="A197" s="215"/>
      <c r="B197" s="215"/>
      <c r="C197" s="215"/>
      <c r="D197" s="2056"/>
      <c r="E197" s="2056"/>
      <c r="F197" s="219"/>
    </row>
    <row r="198" spans="1:6">
      <c r="A198" s="215"/>
      <c r="B198" s="215"/>
      <c r="C198" s="215"/>
      <c r="D198" s="2056"/>
      <c r="E198" s="2056"/>
      <c r="F198" s="219"/>
    </row>
    <row r="199" spans="1:6">
      <c r="A199" s="215"/>
      <c r="B199" s="215"/>
      <c r="C199" s="215"/>
      <c r="D199" s="2056"/>
      <c r="E199" s="2056"/>
      <c r="F199" s="219"/>
    </row>
    <row r="200" spans="1:6">
      <c r="A200" s="215"/>
      <c r="B200" s="215"/>
      <c r="C200" s="215"/>
      <c r="D200" s="2056"/>
      <c r="E200" s="2056"/>
      <c r="F200" s="219"/>
    </row>
    <row r="201" spans="1:6">
      <c r="A201" s="215"/>
      <c r="B201" s="215"/>
      <c r="C201" s="215"/>
      <c r="D201" s="2056"/>
      <c r="E201" s="2056"/>
      <c r="F201" s="219"/>
    </row>
    <row r="202" spans="1:6">
      <c r="A202" s="215"/>
      <c r="B202" s="215"/>
      <c r="C202" s="215"/>
      <c r="D202" s="2056"/>
      <c r="E202" s="2056"/>
      <c r="F202" s="219"/>
    </row>
    <row r="203" spans="1:6">
      <c r="A203" s="215"/>
      <c r="B203" s="215"/>
      <c r="C203" s="215"/>
      <c r="D203" s="2056"/>
      <c r="E203" s="2056"/>
      <c r="F203" s="219"/>
    </row>
    <row r="204" spans="1:6">
      <c r="A204" s="215"/>
      <c r="B204" s="215"/>
      <c r="C204" s="215"/>
      <c r="D204" s="2056"/>
      <c r="E204" s="2056"/>
      <c r="F204" s="219"/>
    </row>
    <row r="205" spans="1:6">
      <c r="A205" s="215"/>
      <c r="B205" s="215"/>
      <c r="C205" s="215"/>
      <c r="D205" s="2056"/>
      <c r="E205" s="2056"/>
      <c r="F205" s="219"/>
    </row>
    <row r="206" spans="1:6">
      <c r="A206" s="215"/>
      <c r="B206" s="215"/>
      <c r="C206" s="215"/>
      <c r="D206" s="2056"/>
      <c r="E206" s="2056"/>
      <c r="F206" s="219"/>
    </row>
    <row r="207" spans="1:6">
      <c r="A207" s="215"/>
      <c r="B207" s="215"/>
      <c r="C207" s="215"/>
      <c r="D207" s="2056"/>
      <c r="E207" s="2056"/>
      <c r="F207" s="219"/>
    </row>
    <row r="208" spans="1:6">
      <c r="A208" s="215"/>
      <c r="B208" s="215"/>
      <c r="C208" s="215"/>
      <c r="D208" s="2056"/>
      <c r="E208" s="2056"/>
      <c r="F208" s="219"/>
    </row>
    <row r="209" spans="1:6">
      <c r="A209" s="215"/>
      <c r="B209" s="215"/>
      <c r="C209" s="215"/>
      <c r="D209" s="2056"/>
      <c r="E209" s="2056"/>
      <c r="F209" s="219"/>
    </row>
    <row r="210" spans="1:6">
      <c r="A210" s="215"/>
      <c r="B210" s="215"/>
      <c r="C210" s="215"/>
      <c r="D210" s="2056"/>
      <c r="E210" s="2056"/>
      <c r="F210" s="219"/>
    </row>
    <row r="211" spans="1:6">
      <c r="A211" s="215"/>
      <c r="B211" s="215"/>
      <c r="C211" s="215"/>
      <c r="D211" s="2056"/>
      <c r="E211" s="2056"/>
      <c r="F211" s="219"/>
    </row>
    <row r="212" spans="1:6">
      <c r="A212" s="215"/>
      <c r="B212" s="215"/>
      <c r="C212" s="215"/>
      <c r="D212" s="2056"/>
      <c r="E212" s="2056"/>
      <c r="F212" s="219"/>
    </row>
    <row r="213" spans="1:6">
      <c r="A213" s="215"/>
      <c r="B213" s="215"/>
      <c r="C213" s="215"/>
      <c r="D213" s="2056"/>
      <c r="E213" s="2056"/>
      <c r="F213" s="219"/>
    </row>
    <row r="214" spans="1:6">
      <c r="A214" s="215"/>
      <c r="B214" s="215"/>
      <c r="C214" s="215"/>
      <c r="D214" s="2056"/>
      <c r="E214" s="2056"/>
      <c r="F214" s="219"/>
    </row>
    <row r="215" spans="1:6">
      <c r="A215" s="215"/>
      <c r="B215" s="215"/>
      <c r="C215" s="215"/>
      <c r="D215" s="2056"/>
      <c r="E215" s="2056"/>
      <c r="F215" s="219"/>
    </row>
    <row r="216" spans="1:6">
      <c r="A216" s="215"/>
      <c r="B216" s="215"/>
      <c r="C216" s="215"/>
      <c r="D216" s="2056"/>
      <c r="E216" s="2056"/>
      <c r="F216" s="219"/>
    </row>
    <row r="217" spans="1:6">
      <c r="A217" s="215"/>
      <c r="B217" s="215"/>
      <c r="C217" s="215"/>
      <c r="D217" s="2056"/>
      <c r="E217" s="2056"/>
      <c r="F217" s="219"/>
    </row>
    <row r="218" spans="1:6">
      <c r="A218" s="215"/>
      <c r="B218" s="215"/>
      <c r="C218" s="215"/>
      <c r="D218" s="2056"/>
      <c r="E218" s="2056"/>
      <c r="F218" s="219"/>
    </row>
    <row r="219" spans="1:6">
      <c r="A219" s="215"/>
      <c r="B219" s="215"/>
      <c r="C219" s="215"/>
      <c r="D219" s="2056"/>
      <c r="E219" s="2056"/>
      <c r="F219" s="219"/>
    </row>
    <row r="220" spans="1:6">
      <c r="A220" s="215"/>
      <c r="B220" s="215"/>
      <c r="C220" s="215"/>
      <c r="D220" s="2056"/>
      <c r="E220" s="2056"/>
      <c r="F220" s="219"/>
    </row>
    <row r="221" spans="1:6">
      <c r="A221" s="215"/>
      <c r="B221" s="215"/>
      <c r="C221" s="215"/>
      <c r="D221" s="2056"/>
      <c r="E221" s="2056"/>
      <c r="F221" s="219"/>
    </row>
    <row r="222" spans="1:6">
      <c r="A222" s="215"/>
      <c r="B222" s="215"/>
      <c r="C222" s="215"/>
      <c r="D222" s="2056"/>
      <c r="E222" s="2056"/>
      <c r="F222" s="219"/>
    </row>
    <row r="223" spans="1:6">
      <c r="A223" s="215"/>
      <c r="B223" s="215"/>
      <c r="C223" s="215"/>
      <c r="D223" s="2056"/>
      <c r="E223" s="2056"/>
      <c r="F223" s="219"/>
    </row>
    <row r="224" spans="1:6">
      <c r="A224" s="215"/>
      <c r="B224" s="215"/>
      <c r="C224" s="215"/>
      <c r="D224" s="2056"/>
      <c r="E224" s="2056"/>
      <c r="F224" s="219"/>
    </row>
    <row r="225" spans="1:6">
      <c r="A225" s="215"/>
      <c r="B225" s="215"/>
      <c r="C225" s="215"/>
      <c r="D225" s="2056"/>
      <c r="E225" s="2056"/>
      <c r="F225" s="219"/>
    </row>
    <row r="226" spans="1:6">
      <c r="A226" s="215"/>
      <c r="B226" s="215"/>
      <c r="C226" s="215"/>
      <c r="D226" s="2056"/>
      <c r="E226" s="2056"/>
      <c r="F226" s="219"/>
    </row>
    <row r="227" spans="1:6">
      <c r="A227" s="215"/>
      <c r="B227" s="215"/>
      <c r="C227" s="215"/>
      <c r="D227" s="2056"/>
      <c r="E227" s="2056"/>
      <c r="F227" s="219"/>
    </row>
    <row r="228" spans="1:6">
      <c r="A228" s="215"/>
      <c r="B228" s="215"/>
      <c r="C228" s="215"/>
      <c r="D228" s="2056"/>
      <c r="E228" s="2056"/>
      <c r="F228" s="219"/>
    </row>
    <row r="229" spans="1:6">
      <c r="A229" s="215"/>
      <c r="B229" s="215"/>
      <c r="C229" s="215"/>
      <c r="D229" s="2056"/>
      <c r="E229" s="2056"/>
      <c r="F229" s="219"/>
    </row>
    <row r="230" spans="1:6">
      <c r="A230" s="215"/>
      <c r="B230" s="215"/>
      <c r="C230" s="215"/>
      <c r="D230" s="2056"/>
      <c r="E230" s="2056"/>
      <c r="F230" s="219"/>
    </row>
    <row r="231" spans="1:6">
      <c r="A231" s="215"/>
      <c r="B231" s="215"/>
      <c r="C231" s="215"/>
      <c r="D231" s="2056"/>
      <c r="E231" s="2056"/>
      <c r="F231" s="219"/>
    </row>
    <row r="232" spans="1:6">
      <c r="A232" s="215"/>
      <c r="B232" s="215"/>
      <c r="C232" s="215"/>
      <c r="D232" s="2056"/>
      <c r="E232" s="2056"/>
      <c r="F232" s="219"/>
    </row>
    <row r="233" spans="1:6">
      <c r="A233" s="215"/>
      <c r="B233" s="215"/>
      <c r="C233" s="215"/>
      <c r="D233" s="2056"/>
      <c r="E233" s="2056"/>
      <c r="F233" s="219"/>
    </row>
    <row r="234" spans="1:6">
      <c r="A234" s="215"/>
      <c r="B234" s="215"/>
      <c r="C234" s="215"/>
      <c r="D234" s="2056"/>
      <c r="E234" s="2056"/>
      <c r="F234" s="219"/>
    </row>
    <row r="235" spans="1:6">
      <c r="A235" s="215"/>
      <c r="B235" s="215"/>
      <c r="C235" s="215"/>
      <c r="D235" s="2056"/>
      <c r="E235" s="2056"/>
      <c r="F235" s="219"/>
    </row>
    <row r="236" spans="1:6">
      <c r="A236" s="215"/>
      <c r="B236" s="215"/>
      <c r="C236" s="215"/>
      <c r="D236" s="2056"/>
      <c r="E236" s="2056"/>
      <c r="F236" s="219"/>
    </row>
    <row r="237" spans="1:6">
      <c r="A237" s="215"/>
      <c r="B237" s="215"/>
      <c r="C237" s="215"/>
      <c r="D237" s="2056"/>
      <c r="E237" s="2056"/>
      <c r="F237" s="219"/>
    </row>
    <row r="238" spans="1:6">
      <c r="A238" s="215"/>
      <c r="B238" s="215"/>
      <c r="C238" s="215"/>
      <c r="D238" s="2056"/>
      <c r="E238" s="2056"/>
      <c r="F238" s="219"/>
    </row>
    <row r="239" spans="1:6">
      <c r="A239" s="215"/>
      <c r="B239" s="215"/>
      <c r="C239" s="215"/>
      <c r="D239" s="2056"/>
      <c r="E239" s="2056"/>
      <c r="F239" s="219"/>
    </row>
    <row r="240" spans="1:6">
      <c r="A240" s="215"/>
      <c r="B240" s="215"/>
      <c r="C240" s="215"/>
      <c r="D240" s="2056"/>
      <c r="E240" s="2056"/>
      <c r="F240" s="219"/>
    </row>
    <row r="241" spans="1:6">
      <c r="A241" s="215"/>
      <c r="B241" s="215"/>
      <c r="C241" s="215"/>
      <c r="D241" s="2056"/>
      <c r="E241" s="2056"/>
      <c r="F241" s="219"/>
    </row>
    <row r="242" spans="1:6">
      <c r="A242" s="215"/>
      <c r="B242" s="215"/>
      <c r="C242" s="215"/>
      <c r="D242" s="2056"/>
      <c r="E242" s="2056"/>
      <c r="F242" s="219"/>
    </row>
    <row r="243" spans="1:6">
      <c r="A243" s="215"/>
      <c r="B243" s="215"/>
      <c r="C243" s="215"/>
      <c r="D243" s="2056"/>
      <c r="E243" s="2056"/>
      <c r="F243" s="219"/>
    </row>
    <row r="244" spans="1:6">
      <c r="A244" s="215"/>
      <c r="B244" s="215"/>
      <c r="C244" s="215"/>
      <c r="D244" s="2056"/>
      <c r="E244" s="2056"/>
      <c r="F244" s="219"/>
    </row>
    <row r="245" spans="1:6">
      <c r="A245" s="215"/>
      <c r="B245" s="215"/>
      <c r="C245" s="215"/>
      <c r="D245" s="2056"/>
      <c r="E245" s="2056"/>
      <c r="F245" s="219"/>
    </row>
    <row r="246" spans="1:6">
      <c r="A246" s="215"/>
      <c r="B246" s="215"/>
      <c r="C246" s="215"/>
      <c r="D246" s="2056"/>
      <c r="E246" s="2056"/>
      <c r="F246" s="219"/>
    </row>
    <row r="247" spans="1:6">
      <c r="A247" s="215"/>
      <c r="B247" s="215"/>
      <c r="C247" s="215"/>
      <c r="D247" s="2056"/>
      <c r="E247" s="2056"/>
      <c r="F247" s="219"/>
    </row>
    <row r="248" spans="1:6">
      <c r="A248" s="215"/>
      <c r="B248" s="215"/>
      <c r="C248" s="215"/>
      <c r="D248" s="2056"/>
      <c r="E248" s="2056"/>
      <c r="F248" s="219"/>
    </row>
    <row r="249" spans="1:6">
      <c r="A249" s="215"/>
      <c r="B249" s="215"/>
      <c r="C249" s="215"/>
      <c r="D249" s="2056"/>
      <c r="E249" s="2056"/>
      <c r="F249" s="219"/>
    </row>
    <row r="250" spans="1:6">
      <c r="A250" s="215"/>
      <c r="B250" s="215"/>
      <c r="C250" s="215"/>
      <c r="D250" s="2056"/>
      <c r="E250" s="2056"/>
      <c r="F250" s="219"/>
    </row>
    <row r="251" spans="1:6">
      <c r="A251" s="215"/>
      <c r="B251" s="215"/>
      <c r="C251" s="215"/>
      <c r="D251" s="2056"/>
      <c r="E251" s="2056"/>
      <c r="F251" s="219"/>
    </row>
    <row r="252" spans="1:6">
      <c r="A252" s="215"/>
      <c r="B252" s="215"/>
      <c r="C252" s="215"/>
      <c r="D252" s="2056"/>
      <c r="E252" s="2056"/>
      <c r="F252" s="219"/>
    </row>
    <row r="253" spans="1:6">
      <c r="A253" s="215"/>
      <c r="B253" s="215"/>
      <c r="C253" s="215"/>
      <c r="D253" s="2056"/>
      <c r="E253" s="2056"/>
      <c r="F253" s="219"/>
    </row>
    <row r="254" spans="1:6">
      <c r="A254" s="215"/>
      <c r="B254" s="215"/>
      <c r="C254" s="215"/>
      <c r="D254" s="2056"/>
      <c r="E254" s="2056"/>
      <c r="F254" s="219"/>
    </row>
    <row r="255" spans="1:6">
      <c r="A255" s="215"/>
      <c r="B255" s="215"/>
      <c r="C255" s="215"/>
      <c r="D255" s="2056"/>
      <c r="E255" s="2056"/>
      <c r="F255" s="219"/>
    </row>
    <row r="256" spans="1:6">
      <c r="A256" s="215"/>
      <c r="B256" s="215"/>
      <c r="C256" s="215"/>
      <c r="D256" s="2056"/>
      <c r="E256" s="2056"/>
      <c r="F256" s="219"/>
    </row>
    <row r="257" spans="1:6">
      <c r="A257" s="215"/>
      <c r="B257" s="215"/>
      <c r="C257" s="215"/>
      <c r="D257" s="2056"/>
      <c r="E257" s="2056"/>
      <c r="F257" s="219"/>
    </row>
    <row r="258" spans="1:6">
      <c r="A258" s="215"/>
      <c r="B258" s="215"/>
      <c r="C258" s="215"/>
      <c r="D258" s="2056"/>
      <c r="E258" s="2056"/>
      <c r="F258" s="219"/>
    </row>
    <row r="259" spans="1:6">
      <c r="A259" s="215"/>
      <c r="B259" s="215"/>
      <c r="C259" s="215"/>
      <c r="D259" s="2056"/>
      <c r="E259" s="2056"/>
      <c r="F259" s="219"/>
    </row>
    <row r="260" spans="1:6">
      <c r="A260" s="215"/>
      <c r="B260" s="215"/>
      <c r="C260" s="215"/>
      <c r="D260" s="2056"/>
      <c r="E260" s="2056"/>
      <c r="F260" s="219"/>
    </row>
    <row r="261" spans="1:6">
      <c r="A261" s="215"/>
      <c r="B261" s="215"/>
      <c r="C261" s="215"/>
      <c r="D261" s="2056"/>
      <c r="E261" s="2056"/>
      <c r="F261" s="219"/>
    </row>
    <row r="262" spans="1:6">
      <c r="A262" s="215"/>
      <c r="B262" s="215"/>
      <c r="C262" s="215"/>
      <c r="D262" s="2056"/>
      <c r="E262" s="2056"/>
      <c r="F262" s="219"/>
    </row>
    <row r="263" spans="1:6">
      <c r="A263" s="215"/>
      <c r="B263" s="215"/>
      <c r="C263" s="215"/>
      <c r="D263" s="2056"/>
      <c r="E263" s="2056"/>
      <c r="F263" s="219"/>
    </row>
    <row r="264" spans="1:6">
      <c r="A264" s="215"/>
      <c r="B264" s="215"/>
      <c r="C264" s="215"/>
      <c r="D264" s="2056"/>
      <c r="E264" s="2056"/>
      <c r="F264" s="219"/>
    </row>
    <row r="265" spans="1:6">
      <c r="A265" s="215"/>
      <c r="B265" s="215"/>
      <c r="C265" s="215"/>
      <c r="D265" s="2056"/>
      <c r="E265" s="2056"/>
      <c r="F265" s="219"/>
    </row>
    <row r="266" spans="1:6">
      <c r="A266" s="215"/>
      <c r="B266" s="215"/>
      <c r="C266" s="215"/>
      <c r="D266" s="2056"/>
      <c r="E266" s="2056"/>
      <c r="F266" s="219"/>
    </row>
    <row r="267" spans="1:6">
      <c r="A267" s="215"/>
      <c r="B267" s="215"/>
      <c r="C267" s="215"/>
      <c r="D267" s="2056"/>
      <c r="E267" s="2056"/>
      <c r="F267" s="219"/>
    </row>
    <row r="268" spans="1:6">
      <c r="A268" s="215"/>
      <c r="B268" s="215"/>
      <c r="C268" s="215"/>
      <c r="D268" s="2056"/>
      <c r="E268" s="2056"/>
      <c r="F268" s="219"/>
    </row>
    <row r="269" spans="1:6">
      <c r="A269" s="215"/>
      <c r="B269" s="215"/>
      <c r="C269" s="215"/>
      <c r="D269" s="2056"/>
      <c r="E269" s="2056"/>
      <c r="F269" s="219"/>
    </row>
    <row r="270" spans="1:6">
      <c r="A270" s="215"/>
      <c r="B270" s="219"/>
      <c r="F270" s="219"/>
    </row>
    <row r="271" spans="1:6">
      <c r="A271" s="215"/>
      <c r="B271" s="219"/>
      <c r="F271" s="219"/>
    </row>
    <row r="272" spans="1:6">
      <c r="A272" s="219"/>
      <c r="B272" s="219"/>
      <c r="F272" s="219"/>
    </row>
    <row r="273" spans="1:6">
      <c r="A273" s="219"/>
      <c r="B273" s="219"/>
      <c r="F273" s="219"/>
    </row>
    <row r="274" spans="1:6">
      <c r="A274" s="219"/>
      <c r="B274" s="219"/>
      <c r="F274" s="219"/>
    </row>
    <row r="275" spans="1:6">
      <c r="A275" s="219"/>
      <c r="B275" s="219"/>
      <c r="F275" s="219"/>
    </row>
    <row r="276" spans="1:6">
      <c r="A276" s="219"/>
      <c r="B276" s="219"/>
      <c r="F276" s="219"/>
    </row>
    <row r="277" spans="1:6">
      <c r="A277" s="219"/>
      <c r="B277" s="219"/>
      <c r="F277" s="219"/>
    </row>
    <row r="278" spans="1:6">
      <c r="A278" s="219"/>
      <c r="B278" s="219"/>
      <c r="F278" s="219"/>
    </row>
    <row r="279" spans="1:6">
      <c r="A279" s="219"/>
      <c r="B279" s="219"/>
      <c r="F279" s="219"/>
    </row>
    <row r="280" spans="1:6">
      <c r="A280" s="219"/>
      <c r="B280" s="219"/>
      <c r="F280" s="219"/>
    </row>
    <row r="281" spans="1:6">
      <c r="A281" s="219"/>
    </row>
    <row r="282" spans="1:6">
      <c r="A282" s="219"/>
    </row>
  </sheetData>
  <mergeCells count="27">
    <mergeCell ref="A1:AM1"/>
    <mergeCell ref="A2:AM2"/>
    <mergeCell ref="A4:A6"/>
    <mergeCell ref="B4:B6"/>
    <mergeCell ref="C4:C6"/>
    <mergeCell ref="D4:D6"/>
    <mergeCell ref="E4:E6"/>
    <mergeCell ref="F4:F6"/>
    <mergeCell ref="G4:G6"/>
    <mergeCell ref="H4:H6"/>
    <mergeCell ref="I4:J5"/>
    <mergeCell ref="K4:K6"/>
    <mergeCell ref="L4:L6"/>
    <mergeCell ref="M4:O5"/>
    <mergeCell ref="AM4:AM6"/>
    <mergeCell ref="AK3:AL3"/>
    <mergeCell ref="P4:S4"/>
    <mergeCell ref="T4:U5"/>
    <mergeCell ref="V4:W5"/>
    <mergeCell ref="X4:Y5"/>
    <mergeCell ref="Z4:AB5"/>
    <mergeCell ref="AL4:AL6"/>
    <mergeCell ref="AC4:AE5"/>
    <mergeCell ref="AF4:AH5"/>
    <mergeCell ref="AI4:AI6"/>
    <mergeCell ref="AJ4:AJ6"/>
    <mergeCell ref="AK4:AK6"/>
  </mergeCells>
  <printOptions horizontalCentered="1"/>
  <pageMargins left="0.39370078740157483" right="0.19685039370078741" top="0.51181102362204722" bottom="0.51181102362204722" header="0.51181102362204722" footer="0.51181102362204722"/>
  <pageSetup paperSize="9" scale="55" firstPageNumber="10" fitToWidth="0" fitToHeight="0" orientation="landscape" useFirstPageNumber="1" r:id="rId1"/>
  <headerFooter alignWithMargins="0">
    <oddHeader>&amp;R{&amp;P}</oddHeader>
  </headerFooter>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2">
    <tabColor theme="6" tint="-0.249977111117893"/>
  </sheetPr>
  <dimension ref="A1:AM51"/>
  <sheetViews>
    <sheetView zoomScale="90" zoomScaleNormal="90" zoomScaleSheetLayoutView="70" workbookViewId="0">
      <pane xSplit="3" ySplit="6" topLeftCell="W47" activePane="bottomRight" state="frozen"/>
      <selection activeCell="B13" sqref="B13"/>
      <selection pane="topRight" activeCell="B13" sqref="B13"/>
      <selection pane="bottomLeft" activeCell="B13" sqref="B13"/>
      <selection pane="bottomRight" activeCell="B13" sqref="B13"/>
    </sheetView>
  </sheetViews>
  <sheetFormatPr defaultColWidth="7.875" defaultRowHeight="15"/>
  <cols>
    <col min="1" max="1" width="5.875" style="2174" customWidth="1"/>
    <col min="2" max="2" width="7.875" style="2174" hidden="1" customWidth="1"/>
    <col min="3" max="3" width="32" style="2174" customWidth="1"/>
    <col min="4" max="4" width="11.25" style="2174" customWidth="1"/>
    <col min="5" max="5" width="9.75" style="2174" customWidth="1"/>
    <col min="6" max="6" width="9" style="2174" hidden="1" customWidth="1"/>
    <col min="7" max="7" width="10.25" style="2174" customWidth="1"/>
    <col min="8" max="8" width="9.75" style="2174" hidden="1" customWidth="1"/>
    <col min="9" max="9" width="8.625" style="2174" hidden="1" customWidth="1"/>
    <col min="10" max="10" width="9.875" style="2174" hidden="1" customWidth="1"/>
    <col min="11" max="11" width="9.875" style="2174" customWidth="1"/>
    <col min="12" max="12" width="10.125" style="2174" customWidth="1"/>
    <col min="13" max="13" width="8.75" style="2174" bestFit="1" customWidth="1"/>
    <col min="14" max="14" width="9" style="2174" bestFit="1" customWidth="1"/>
    <col min="15" max="15" width="9.875" style="2174" customWidth="1"/>
    <col min="16" max="17" width="9.875" style="2174" hidden="1" customWidth="1"/>
    <col min="18" max="18" width="8.5" style="2174" hidden="1" customWidth="1"/>
    <col min="19" max="19" width="9.625" style="2174" hidden="1" customWidth="1"/>
    <col min="20" max="20" width="8.375" style="2174" hidden="1" customWidth="1"/>
    <col min="21" max="21" width="8.5" style="2174" hidden="1" customWidth="1"/>
    <col min="22" max="22" width="8.375" style="2174" bestFit="1" customWidth="1"/>
    <col min="23" max="23" width="8.5" style="2174" bestFit="1" customWidth="1"/>
    <col min="24" max="24" width="7.375" style="2174" bestFit="1" customWidth="1"/>
    <col min="25" max="25" width="8.5" style="2174" bestFit="1" customWidth="1"/>
    <col min="26" max="26" width="9.375" style="2174" bestFit="1" customWidth="1"/>
    <col min="27" max="27" width="8.875" style="2174" bestFit="1" customWidth="1"/>
    <col min="28" max="28" width="9.375" style="2174" bestFit="1" customWidth="1"/>
    <col min="29" max="34" width="9.875" style="2174" customWidth="1"/>
    <col min="35" max="35" width="9.875" style="2174" hidden="1" customWidth="1"/>
    <col min="36" max="38" width="9.875" style="2174" customWidth="1"/>
    <col min="39" max="39" width="9.5" style="2174" customWidth="1"/>
    <col min="40" max="16384" width="7.875" style="2174"/>
  </cols>
  <sheetData>
    <row r="1" spans="1:39" ht="27">
      <c r="B1" s="3425" t="s">
        <v>8</v>
      </c>
      <c r="C1" s="3425"/>
      <c r="D1" s="3425"/>
      <c r="E1" s="3425"/>
      <c r="F1" s="3425"/>
      <c r="G1" s="3425"/>
      <c r="H1" s="3425"/>
      <c r="I1" s="3425"/>
      <c r="J1" s="3425"/>
      <c r="K1" s="3425"/>
      <c r="L1" s="3425"/>
      <c r="M1" s="3425"/>
      <c r="N1" s="3425"/>
      <c r="O1" s="3425"/>
      <c r="P1" s="3425"/>
      <c r="Q1" s="3425"/>
      <c r="R1" s="3425"/>
      <c r="S1" s="3425"/>
      <c r="T1" s="3425"/>
      <c r="U1" s="3425"/>
      <c r="V1" s="3425"/>
      <c r="W1" s="3425"/>
      <c r="X1" s="3425"/>
      <c r="Y1" s="3425"/>
      <c r="Z1" s="3425"/>
      <c r="AA1" s="3425"/>
      <c r="AB1" s="3425"/>
      <c r="AC1" s="3425"/>
      <c r="AD1" s="3425"/>
      <c r="AE1" s="3425"/>
      <c r="AF1" s="3425"/>
      <c r="AG1" s="3425"/>
      <c r="AH1" s="3425"/>
      <c r="AI1" s="3425"/>
      <c r="AJ1" s="3425"/>
      <c r="AK1" s="3425"/>
      <c r="AL1" s="3425"/>
      <c r="AM1" s="3425"/>
    </row>
    <row r="2" spans="1:39" ht="25.5">
      <c r="B2" s="3426" t="s">
        <v>7577</v>
      </c>
      <c r="C2" s="3426"/>
      <c r="D2" s="3426"/>
      <c r="E2" s="3426"/>
      <c r="F2" s="3426"/>
      <c r="G2" s="3426"/>
      <c r="H2" s="3426"/>
      <c r="I2" s="3426"/>
      <c r="J2" s="3426"/>
      <c r="K2" s="3426"/>
      <c r="L2" s="3426"/>
      <c r="M2" s="3426"/>
      <c r="N2" s="3426"/>
      <c r="O2" s="3426"/>
      <c r="P2" s="3426"/>
      <c r="Q2" s="3426"/>
      <c r="R2" s="3426"/>
      <c r="S2" s="3426"/>
      <c r="T2" s="3426"/>
      <c r="U2" s="3426"/>
      <c r="V2" s="3426"/>
      <c r="W2" s="3426"/>
      <c r="X2" s="3426"/>
      <c r="Y2" s="3426"/>
      <c r="Z2" s="3426"/>
      <c r="AA2" s="3426"/>
      <c r="AB2" s="3426"/>
      <c r="AC2" s="3426"/>
      <c r="AD2" s="3426"/>
      <c r="AE2" s="3426"/>
      <c r="AF2" s="3426"/>
      <c r="AG2" s="3426"/>
      <c r="AH2" s="3426"/>
      <c r="AI2" s="3426"/>
      <c r="AJ2" s="3426"/>
      <c r="AK2" s="3426"/>
      <c r="AL2" s="3426"/>
      <c r="AM2" s="3426"/>
    </row>
    <row r="3" spans="1:39" ht="15.75">
      <c r="A3" s="1016"/>
      <c r="B3" s="1016"/>
      <c r="C3" s="1016"/>
      <c r="D3" s="1017"/>
      <c r="E3" s="1016"/>
      <c r="F3" s="1016"/>
      <c r="G3" s="1016"/>
      <c r="H3" s="1016"/>
      <c r="I3" s="1016"/>
      <c r="J3" s="1016"/>
      <c r="K3" s="1016"/>
      <c r="L3" s="1016"/>
      <c r="M3" s="1016"/>
      <c r="N3" s="1016"/>
      <c r="O3" s="1016"/>
      <c r="P3" s="4"/>
      <c r="Q3" s="4"/>
      <c r="R3" s="4"/>
      <c r="S3" s="4"/>
      <c r="T3" s="4"/>
      <c r="U3" s="4"/>
      <c r="V3" s="4"/>
      <c r="W3" s="4"/>
      <c r="X3" s="4"/>
      <c r="Y3" s="4"/>
      <c r="Z3" s="4"/>
      <c r="AA3" s="4"/>
      <c r="AB3" s="4"/>
      <c r="AC3" s="4"/>
      <c r="AD3" s="4"/>
      <c r="AE3" s="4"/>
      <c r="AF3" s="4"/>
      <c r="AG3" s="4"/>
      <c r="AH3" s="4"/>
      <c r="AI3" s="4"/>
      <c r="AJ3" s="4"/>
      <c r="AK3" s="3024" t="s">
        <v>9121</v>
      </c>
      <c r="AL3" s="3024"/>
      <c r="AM3" s="1018"/>
    </row>
    <row r="4" spans="1:39" ht="21.75" customHeight="1">
      <c r="A4" s="3246" t="s">
        <v>3178</v>
      </c>
      <c r="B4" s="3246" t="s">
        <v>11</v>
      </c>
      <c r="C4" s="3246" t="s">
        <v>12</v>
      </c>
      <c r="D4" s="3246" t="s">
        <v>2228</v>
      </c>
      <c r="E4" s="3256" t="s">
        <v>2229</v>
      </c>
      <c r="F4" s="3246" t="s">
        <v>463</v>
      </c>
      <c r="G4" s="3246" t="s">
        <v>15</v>
      </c>
      <c r="H4" s="3246" t="s">
        <v>304</v>
      </c>
      <c r="I4" s="3241" t="s">
        <v>118</v>
      </c>
      <c r="J4" s="3242"/>
      <c r="K4" s="3241" t="s">
        <v>305</v>
      </c>
      <c r="L4" s="3246" t="s">
        <v>306</v>
      </c>
      <c r="M4" s="3249" t="s">
        <v>116</v>
      </c>
      <c r="N4" s="3249"/>
      <c r="O4" s="3250"/>
      <c r="P4" s="3028" t="s">
        <v>9118</v>
      </c>
      <c r="Q4" s="3029"/>
      <c r="R4" s="3029"/>
      <c r="S4" s="3030"/>
      <c r="T4" s="3031" t="s">
        <v>9107</v>
      </c>
      <c r="U4" s="3032"/>
      <c r="V4" s="3031" t="s">
        <v>9540</v>
      </c>
      <c r="W4" s="3032"/>
      <c r="X4" s="3031" t="s">
        <v>9109</v>
      </c>
      <c r="Y4" s="3032"/>
      <c r="Z4" s="3035" t="s">
        <v>9119</v>
      </c>
      <c r="AA4" s="3036"/>
      <c r="AB4" s="3037"/>
      <c r="AC4" s="3035" t="s">
        <v>9120</v>
      </c>
      <c r="AD4" s="3036"/>
      <c r="AE4" s="3037"/>
      <c r="AF4" s="3041" t="s">
        <v>9110</v>
      </c>
      <c r="AG4" s="3042"/>
      <c r="AH4" s="3043"/>
      <c r="AI4" s="3025" t="s">
        <v>9111</v>
      </c>
      <c r="AJ4" s="3025" t="s">
        <v>9112</v>
      </c>
      <c r="AK4" s="3025" t="s">
        <v>9113</v>
      </c>
      <c r="AL4" s="3025" t="s">
        <v>9114</v>
      </c>
      <c r="AM4" s="3246" t="s">
        <v>16</v>
      </c>
    </row>
    <row r="5" spans="1:39" ht="23.25" customHeight="1">
      <c r="A5" s="3247"/>
      <c r="B5" s="3247"/>
      <c r="C5" s="3247"/>
      <c r="D5" s="3247"/>
      <c r="E5" s="3257"/>
      <c r="F5" s="3247"/>
      <c r="G5" s="3247"/>
      <c r="H5" s="3247"/>
      <c r="I5" s="3243"/>
      <c r="J5" s="3244"/>
      <c r="K5" s="3245"/>
      <c r="L5" s="3247"/>
      <c r="M5" s="3251"/>
      <c r="N5" s="3251"/>
      <c r="O5" s="3252"/>
      <c r="P5" s="2289" t="s">
        <v>2</v>
      </c>
      <c r="Q5" s="2289" t="s">
        <v>2</v>
      </c>
      <c r="R5" s="2290" t="s">
        <v>3</v>
      </c>
      <c r="S5" s="2290" t="s">
        <v>3</v>
      </c>
      <c r="T5" s="3033"/>
      <c r="U5" s="3034"/>
      <c r="V5" s="3033"/>
      <c r="W5" s="3034"/>
      <c r="X5" s="3033"/>
      <c r="Y5" s="3034"/>
      <c r="Z5" s="3038"/>
      <c r="AA5" s="3039"/>
      <c r="AB5" s="3040"/>
      <c r="AC5" s="3038"/>
      <c r="AD5" s="3039"/>
      <c r="AE5" s="3040"/>
      <c r="AF5" s="3044"/>
      <c r="AG5" s="3045"/>
      <c r="AH5" s="3046"/>
      <c r="AI5" s="3026"/>
      <c r="AJ5" s="3026"/>
      <c r="AK5" s="3026"/>
      <c r="AL5" s="3026"/>
      <c r="AM5" s="3247"/>
    </row>
    <row r="6" spans="1:39" ht="15.75" customHeight="1">
      <c r="A6" s="3248"/>
      <c r="B6" s="3248"/>
      <c r="C6" s="3248"/>
      <c r="D6" s="3248"/>
      <c r="E6" s="3258"/>
      <c r="F6" s="3248"/>
      <c r="G6" s="3248"/>
      <c r="H6" s="3248"/>
      <c r="I6" s="1021" t="s">
        <v>1</v>
      </c>
      <c r="J6" s="1022" t="s">
        <v>17</v>
      </c>
      <c r="K6" s="3243"/>
      <c r="L6" s="3248"/>
      <c r="M6" s="1023" t="s">
        <v>2</v>
      </c>
      <c r="N6" s="1024" t="s">
        <v>3</v>
      </c>
      <c r="O6" s="1024" t="s">
        <v>1</v>
      </c>
      <c r="P6" s="2289" t="s">
        <v>9115</v>
      </c>
      <c r="Q6" s="2290" t="s">
        <v>9116</v>
      </c>
      <c r="R6" s="2289" t="s">
        <v>9115</v>
      </c>
      <c r="S6" s="2290" t="s">
        <v>9116</v>
      </c>
      <c r="T6" s="2289" t="s">
        <v>2</v>
      </c>
      <c r="U6" s="2290" t="s">
        <v>3</v>
      </c>
      <c r="V6" s="2289" t="s">
        <v>2</v>
      </c>
      <c r="W6" s="2290" t="s">
        <v>3</v>
      </c>
      <c r="X6" s="2289" t="s">
        <v>2</v>
      </c>
      <c r="Y6" s="2290" t="s">
        <v>3</v>
      </c>
      <c r="Z6" s="2289" t="s">
        <v>2</v>
      </c>
      <c r="AA6" s="2290" t="s">
        <v>3</v>
      </c>
      <c r="AB6" s="2290" t="s">
        <v>1</v>
      </c>
      <c r="AC6" s="2289" t="s">
        <v>2</v>
      </c>
      <c r="AD6" s="2290" t="s">
        <v>3</v>
      </c>
      <c r="AE6" s="2290" t="s">
        <v>1</v>
      </c>
      <c r="AF6" s="2291" t="s">
        <v>9117</v>
      </c>
      <c r="AG6" s="2291" t="s">
        <v>3</v>
      </c>
      <c r="AH6" s="2291" t="s">
        <v>1</v>
      </c>
      <c r="AI6" s="3027"/>
      <c r="AJ6" s="3027"/>
      <c r="AK6" s="3027"/>
      <c r="AL6" s="3027"/>
      <c r="AM6" s="3248"/>
    </row>
    <row r="7" spans="1:39" ht="15.75">
      <c r="A7" s="1024">
        <v>1</v>
      </c>
      <c r="B7" s="1025">
        <v>2</v>
      </c>
      <c r="C7" s="1025">
        <v>3</v>
      </c>
      <c r="D7" s="1024">
        <v>4</v>
      </c>
      <c r="E7" s="1025">
        <v>5</v>
      </c>
      <c r="F7" s="1024">
        <v>6</v>
      </c>
      <c r="G7" s="1025">
        <v>7</v>
      </c>
      <c r="H7" s="1024">
        <v>8</v>
      </c>
      <c r="I7" s="1025">
        <v>9</v>
      </c>
      <c r="J7" s="1024">
        <v>10</v>
      </c>
      <c r="K7" s="1025">
        <v>11</v>
      </c>
      <c r="L7" s="1024">
        <v>12</v>
      </c>
      <c r="M7" s="1025">
        <v>13</v>
      </c>
      <c r="N7" s="1024">
        <v>14</v>
      </c>
      <c r="O7" s="1025">
        <v>15</v>
      </c>
      <c r="P7" s="2292">
        <v>16</v>
      </c>
      <c r="Q7" s="2292">
        <v>17</v>
      </c>
      <c r="R7" s="2292">
        <v>18</v>
      </c>
      <c r="S7" s="2292">
        <v>19</v>
      </c>
      <c r="T7" s="2292">
        <v>20</v>
      </c>
      <c r="U7" s="2292">
        <v>21</v>
      </c>
      <c r="V7" s="2292">
        <v>22</v>
      </c>
      <c r="W7" s="2292">
        <v>23</v>
      </c>
      <c r="X7" s="2292">
        <v>24</v>
      </c>
      <c r="Y7" s="2292">
        <v>25</v>
      </c>
      <c r="Z7" s="2292">
        <v>10</v>
      </c>
      <c r="AA7" s="2292">
        <v>11</v>
      </c>
      <c r="AB7" s="2292">
        <v>12</v>
      </c>
      <c r="AC7" s="2292">
        <v>9</v>
      </c>
      <c r="AD7" s="2292">
        <v>10</v>
      </c>
      <c r="AE7" s="2292">
        <v>11</v>
      </c>
      <c r="AF7" s="2292">
        <v>12</v>
      </c>
      <c r="AG7" s="2292">
        <v>13</v>
      </c>
      <c r="AH7" s="2292">
        <v>14</v>
      </c>
      <c r="AI7" s="2292">
        <v>15</v>
      </c>
      <c r="AJ7" s="2292">
        <v>15</v>
      </c>
      <c r="AK7" s="2292">
        <v>16</v>
      </c>
      <c r="AL7" s="2292">
        <v>17</v>
      </c>
      <c r="AM7" s="1024">
        <v>16</v>
      </c>
    </row>
    <row r="8" spans="1:39" ht="15.75">
      <c r="A8" s="2175"/>
      <c r="B8" s="2175"/>
      <c r="C8" s="2176" t="s">
        <v>1704</v>
      </c>
      <c r="D8" s="1631"/>
      <c r="E8" s="1631"/>
      <c r="F8" s="1100"/>
      <c r="G8" s="1100"/>
      <c r="H8" s="1100"/>
      <c r="I8" s="1100"/>
      <c r="J8" s="1100"/>
      <c r="K8" s="1100"/>
      <c r="L8" s="1100"/>
      <c r="M8" s="1100"/>
      <c r="N8" s="1100"/>
      <c r="O8" s="1100"/>
      <c r="P8" s="1100"/>
      <c r="Q8" s="1100"/>
      <c r="R8" s="1100"/>
      <c r="S8" s="1100"/>
      <c r="T8" s="1100"/>
      <c r="U8" s="1100"/>
      <c r="V8" s="1100"/>
      <c r="W8" s="1100"/>
      <c r="X8" s="1100"/>
      <c r="Y8" s="1100"/>
      <c r="Z8" s="1100"/>
      <c r="AA8" s="1100"/>
      <c r="AB8" s="1100"/>
      <c r="AC8" s="1100"/>
      <c r="AD8" s="1100"/>
      <c r="AE8" s="1100"/>
      <c r="AF8" s="1100"/>
      <c r="AG8" s="1100"/>
      <c r="AH8" s="1100"/>
      <c r="AI8" s="1100"/>
      <c r="AJ8" s="1100"/>
      <c r="AK8" s="1100"/>
      <c r="AL8" s="1100"/>
      <c r="AM8" s="1100"/>
    </row>
    <row r="9" spans="1:39" ht="15.75">
      <c r="A9" s="2175" t="s">
        <v>9244</v>
      </c>
      <c r="B9" s="2175"/>
      <c r="C9" s="2176"/>
      <c r="D9" s="1631"/>
      <c r="E9" s="1631"/>
      <c r="F9" s="1100"/>
      <c r="G9" s="1100"/>
      <c r="H9" s="1100"/>
      <c r="I9" s="1100"/>
      <c r="J9" s="1100"/>
      <c r="K9" s="1100"/>
      <c r="L9" s="1100"/>
      <c r="M9" s="1100"/>
      <c r="N9" s="1100"/>
      <c r="O9" s="1100"/>
      <c r="P9" s="1100"/>
      <c r="Q9" s="1100"/>
      <c r="R9" s="1100"/>
      <c r="S9" s="1100"/>
      <c r="T9" s="1100"/>
      <c r="U9" s="1100"/>
      <c r="V9" s="1100"/>
      <c r="W9" s="1100"/>
      <c r="X9" s="1100"/>
      <c r="Y9" s="1100"/>
      <c r="Z9" s="1100"/>
      <c r="AA9" s="1100"/>
      <c r="AB9" s="1100"/>
      <c r="AC9" s="1100"/>
      <c r="AD9" s="1100"/>
      <c r="AE9" s="1100"/>
      <c r="AF9" s="1100"/>
      <c r="AG9" s="1100"/>
      <c r="AH9" s="1100"/>
      <c r="AI9" s="1100"/>
      <c r="AJ9" s="1100"/>
      <c r="AK9" s="1100"/>
      <c r="AL9" s="1100"/>
      <c r="AM9" s="1100"/>
    </row>
    <row r="10" spans="1:39" ht="15.75">
      <c r="A10" s="2175"/>
      <c r="B10" s="2175"/>
      <c r="C10" s="2176"/>
      <c r="D10" s="1631"/>
      <c r="E10" s="1631"/>
      <c r="F10" s="1100"/>
      <c r="G10" s="1100"/>
      <c r="H10" s="1100"/>
      <c r="I10" s="1100"/>
      <c r="J10" s="1100"/>
      <c r="K10" s="1100"/>
      <c r="L10" s="1100"/>
      <c r="M10" s="1100"/>
      <c r="N10" s="1100"/>
      <c r="O10" s="1100"/>
      <c r="P10" s="1100"/>
      <c r="Q10" s="1100"/>
      <c r="R10" s="1100"/>
      <c r="S10" s="1100"/>
      <c r="T10" s="1100"/>
      <c r="U10" s="1100"/>
      <c r="V10" s="1100"/>
      <c r="W10" s="1100"/>
      <c r="X10" s="1100"/>
      <c r="Y10" s="1100"/>
      <c r="Z10" s="1100"/>
      <c r="AA10" s="1100"/>
      <c r="AB10" s="1100"/>
      <c r="AC10" s="1100"/>
      <c r="AD10" s="1100"/>
      <c r="AE10" s="1100"/>
      <c r="AF10" s="1100"/>
      <c r="AG10" s="1100"/>
      <c r="AH10" s="1100"/>
      <c r="AI10" s="1100"/>
      <c r="AJ10" s="1100"/>
      <c r="AK10" s="1100"/>
      <c r="AL10" s="1100"/>
      <c r="AM10" s="1100"/>
    </row>
    <row r="11" spans="1:39" ht="78.75">
      <c r="A11" s="281">
        <v>2979</v>
      </c>
      <c r="B11" s="2177" t="s">
        <v>7578</v>
      </c>
      <c r="C11" s="1060" t="s">
        <v>7579</v>
      </c>
      <c r="D11" s="1046" t="s">
        <v>3001</v>
      </c>
      <c r="E11" s="1046" t="s">
        <v>7580</v>
      </c>
      <c r="F11" s="2178" t="s">
        <v>115</v>
      </c>
      <c r="G11" s="1638">
        <v>102.208</v>
      </c>
      <c r="H11" s="1134">
        <v>76.501999999999995</v>
      </c>
      <c r="I11" s="1638">
        <v>0</v>
      </c>
      <c r="J11" s="1638">
        <v>0</v>
      </c>
      <c r="K11" s="1638">
        <v>76.501999999999995</v>
      </c>
      <c r="L11" s="1638">
        <v>25.706000000000003</v>
      </c>
      <c r="M11" s="43">
        <v>0.5</v>
      </c>
      <c r="N11" s="1638">
        <v>0</v>
      </c>
      <c r="O11" s="1638">
        <v>0.5</v>
      </c>
      <c r="P11" s="1638"/>
      <c r="Q11" s="1638"/>
      <c r="R11" s="1638"/>
      <c r="S11" s="1638"/>
      <c r="T11" s="1638"/>
      <c r="U11" s="1638"/>
      <c r="V11" s="1638"/>
      <c r="W11" s="1638"/>
      <c r="X11" s="1638"/>
      <c r="Y11" s="1638"/>
      <c r="Z11" s="466">
        <v>0.5</v>
      </c>
      <c r="AA11" s="466">
        <v>0</v>
      </c>
      <c r="AB11" s="21">
        <v>0.5</v>
      </c>
      <c r="AC11" s="21"/>
      <c r="AD11" s="21"/>
      <c r="AE11" s="21">
        <v>0</v>
      </c>
      <c r="AF11" s="21">
        <v>0</v>
      </c>
      <c r="AG11" s="21">
        <v>0</v>
      </c>
      <c r="AH11" s="21">
        <v>0</v>
      </c>
      <c r="AI11" s="1638"/>
      <c r="AJ11" s="1638" t="s">
        <v>9450</v>
      </c>
      <c r="AK11" s="1638"/>
      <c r="AL11" s="2601">
        <v>0.25</v>
      </c>
      <c r="AM11" s="2179">
        <v>0</v>
      </c>
    </row>
    <row r="12" spans="1:39" ht="78.75">
      <c r="A12" s="467">
        <v>2980</v>
      </c>
      <c r="B12" s="2177" t="s">
        <v>7581</v>
      </c>
      <c r="C12" s="1060" t="s">
        <v>7582</v>
      </c>
      <c r="D12" s="1046" t="s">
        <v>7583</v>
      </c>
      <c r="E12" s="1046" t="s">
        <v>7584</v>
      </c>
      <c r="F12" s="2178" t="s">
        <v>115</v>
      </c>
      <c r="G12" s="1638">
        <v>273.72899999999998</v>
      </c>
      <c r="H12" s="1638">
        <v>202.15899999999999</v>
      </c>
      <c r="I12" s="1638">
        <v>0</v>
      </c>
      <c r="J12" s="1638">
        <v>0</v>
      </c>
      <c r="K12" s="1638">
        <v>202.15899999999999</v>
      </c>
      <c r="L12" s="1638">
        <v>71.569999999999993</v>
      </c>
      <c r="M12" s="43">
        <v>5</v>
      </c>
      <c r="N12" s="1638">
        <v>0</v>
      </c>
      <c r="O12" s="1638">
        <v>5</v>
      </c>
      <c r="P12" s="1638"/>
      <c r="Q12" s="1638"/>
      <c r="R12" s="1638"/>
      <c r="S12" s="1638"/>
      <c r="T12" s="1638"/>
      <c r="U12" s="1638"/>
      <c r="V12" s="1638"/>
      <c r="W12" s="1638"/>
      <c r="X12" s="1638"/>
      <c r="Y12" s="1638"/>
      <c r="Z12" s="466">
        <v>5</v>
      </c>
      <c r="AA12" s="466">
        <v>0</v>
      </c>
      <c r="AB12" s="21">
        <v>5</v>
      </c>
      <c r="AC12" s="21">
        <v>5</v>
      </c>
      <c r="AD12" s="21"/>
      <c r="AE12" s="21">
        <v>5</v>
      </c>
      <c r="AF12" s="21">
        <v>4.9806699999999999</v>
      </c>
      <c r="AG12" s="21">
        <v>0</v>
      </c>
      <c r="AH12" s="21">
        <v>4.9806699999999999</v>
      </c>
      <c r="AI12" s="1638"/>
      <c r="AJ12" s="1638" t="s">
        <v>9450</v>
      </c>
      <c r="AK12" s="1638" t="s">
        <v>12835</v>
      </c>
      <c r="AL12" s="2601">
        <v>0.25</v>
      </c>
      <c r="AM12" s="1134">
        <v>0</v>
      </c>
    </row>
    <row r="13" spans="1:39" ht="157.5">
      <c r="A13" s="467">
        <v>2981</v>
      </c>
      <c r="B13" s="2177" t="s">
        <v>7585</v>
      </c>
      <c r="C13" s="1060" t="s">
        <v>7586</v>
      </c>
      <c r="D13" s="1046" t="s">
        <v>55</v>
      </c>
      <c r="E13" s="1046" t="s">
        <v>7587</v>
      </c>
      <c r="F13" s="2178" t="s">
        <v>26</v>
      </c>
      <c r="G13" s="1134">
        <v>5964.8490000000002</v>
      </c>
      <c r="H13" s="2180">
        <v>3974.0079999999998</v>
      </c>
      <c r="I13" s="2181">
        <v>577.58400000000006</v>
      </c>
      <c r="J13" s="1134">
        <v>0</v>
      </c>
      <c r="K13" s="1134">
        <v>4551.5919999999996</v>
      </c>
      <c r="L13" s="1134">
        <v>1413.2570000000005</v>
      </c>
      <c r="M13" s="43">
        <v>300</v>
      </c>
      <c r="N13" s="43">
        <v>1113.2570000000005</v>
      </c>
      <c r="O13" s="1134">
        <v>1413.2570000000005</v>
      </c>
      <c r="P13" s="1134"/>
      <c r="Q13" s="1134"/>
      <c r="R13" s="1134"/>
      <c r="S13" s="1134"/>
      <c r="T13" s="1134"/>
      <c r="U13" s="1134"/>
      <c r="V13" s="1134"/>
      <c r="W13" s="1134"/>
      <c r="X13" s="1134"/>
      <c r="Y13" s="1134"/>
      <c r="Z13" s="466">
        <v>300</v>
      </c>
      <c r="AA13" s="466">
        <v>1113.2570000000005</v>
      </c>
      <c r="AB13" s="21">
        <v>1413.2570000000005</v>
      </c>
      <c r="AC13" s="21">
        <v>300</v>
      </c>
      <c r="AD13" s="21">
        <v>834.94250000000011</v>
      </c>
      <c r="AE13" s="21">
        <v>1134.9425000000001</v>
      </c>
      <c r="AF13" s="21">
        <v>299.31164799999999</v>
      </c>
      <c r="AG13" s="21">
        <v>695.75817800000004</v>
      </c>
      <c r="AH13" s="21">
        <v>995.06982600000003</v>
      </c>
      <c r="AI13" s="1134"/>
      <c r="AJ13" s="1134"/>
      <c r="AK13" s="1134" t="s">
        <v>12513</v>
      </c>
      <c r="AL13" s="2601">
        <v>0.5</v>
      </c>
      <c r="AM13" s="1134">
        <v>0</v>
      </c>
    </row>
    <row r="14" spans="1:39" ht="63">
      <c r="A14" s="467">
        <v>2982</v>
      </c>
      <c r="B14" s="2177" t="s">
        <v>7588</v>
      </c>
      <c r="C14" s="1060" t="s">
        <v>7589</v>
      </c>
      <c r="D14" s="1046" t="s">
        <v>7590</v>
      </c>
      <c r="E14" s="1046" t="s">
        <v>7591</v>
      </c>
      <c r="F14" s="2178" t="s">
        <v>26</v>
      </c>
      <c r="G14" s="1638">
        <v>154.24799999999999</v>
      </c>
      <c r="H14" s="2182">
        <v>92.052999999999997</v>
      </c>
      <c r="I14" s="2183">
        <v>15.548999999999999</v>
      </c>
      <c r="J14" s="1638">
        <v>0</v>
      </c>
      <c r="K14" s="1134">
        <v>107.602</v>
      </c>
      <c r="L14" s="1638">
        <v>46.645999999999987</v>
      </c>
      <c r="M14" s="1647">
        <v>46.646000000000001</v>
      </c>
      <c r="N14" s="1638">
        <v>0</v>
      </c>
      <c r="O14" s="1638">
        <v>46.646000000000001</v>
      </c>
      <c r="P14" s="1638"/>
      <c r="Q14" s="1638"/>
      <c r="R14" s="1638"/>
      <c r="S14" s="1638"/>
      <c r="T14" s="1638"/>
      <c r="U14" s="1638"/>
      <c r="V14" s="1638"/>
      <c r="W14" s="1638"/>
      <c r="X14" s="1638"/>
      <c r="Y14" s="1638"/>
      <c r="Z14" s="466">
        <v>46.646000000000001</v>
      </c>
      <c r="AA14" s="466">
        <v>0</v>
      </c>
      <c r="AB14" s="21">
        <v>46.646000000000001</v>
      </c>
      <c r="AC14" s="21">
        <v>46.646000000000001</v>
      </c>
      <c r="AD14" s="21"/>
      <c r="AE14" s="21">
        <v>46.646000000000001</v>
      </c>
      <c r="AF14" s="21">
        <v>19</v>
      </c>
      <c r="AG14" s="21">
        <v>0</v>
      </c>
      <c r="AH14" s="21">
        <v>19</v>
      </c>
      <c r="AI14" s="1638"/>
      <c r="AJ14" s="1638"/>
      <c r="AK14" s="1638" t="s">
        <v>9770</v>
      </c>
      <c r="AL14" s="2601">
        <v>1</v>
      </c>
      <c r="AM14" s="1134">
        <v>0</v>
      </c>
    </row>
    <row r="15" spans="1:39" ht="220.5">
      <c r="A15" s="467">
        <v>2983</v>
      </c>
      <c r="B15" s="2177" t="s">
        <v>7592</v>
      </c>
      <c r="C15" s="1060" t="s">
        <v>7593</v>
      </c>
      <c r="D15" s="1645" t="s">
        <v>55</v>
      </c>
      <c r="E15" s="1046" t="s">
        <v>4162</v>
      </c>
      <c r="F15" s="2178" t="s">
        <v>115</v>
      </c>
      <c r="G15" s="1134">
        <v>12006</v>
      </c>
      <c r="H15" s="2182">
        <v>4656.973</v>
      </c>
      <c r="I15" s="2183">
        <v>2092.5</v>
      </c>
      <c r="J15" s="1637">
        <v>6307.89</v>
      </c>
      <c r="K15" s="1638">
        <v>6749.473</v>
      </c>
      <c r="L15" s="1638">
        <v>5256.527</v>
      </c>
      <c r="M15" s="1647">
        <v>2000</v>
      </c>
      <c r="N15" s="1637">
        <v>0</v>
      </c>
      <c r="O15" s="1638">
        <v>2000</v>
      </c>
      <c r="P15" s="1638"/>
      <c r="Q15" s="1638"/>
      <c r="R15" s="1638"/>
      <c r="S15" s="1638"/>
      <c r="T15" s="1638">
        <v>4800</v>
      </c>
      <c r="U15" s="1638"/>
      <c r="V15" s="1638">
        <v>5790</v>
      </c>
      <c r="W15" s="1638"/>
      <c r="X15" s="1638">
        <v>292.98700000000002</v>
      </c>
      <c r="Y15" s="1638"/>
      <c r="Z15" s="466">
        <v>12297.013000000001</v>
      </c>
      <c r="AA15" s="466">
        <v>0</v>
      </c>
      <c r="AB15" s="21">
        <v>12297.013000000001</v>
      </c>
      <c r="AC15" s="21">
        <v>12297.012999999999</v>
      </c>
      <c r="AD15" s="21"/>
      <c r="AE15" s="21">
        <v>12297.012999999999</v>
      </c>
      <c r="AF15" s="21">
        <v>5829.5342419999997</v>
      </c>
      <c r="AG15" s="21">
        <v>0</v>
      </c>
      <c r="AH15" s="21">
        <v>5829.5342419999997</v>
      </c>
      <c r="AI15" s="1638"/>
      <c r="AJ15" s="1638" t="s">
        <v>12969</v>
      </c>
      <c r="AK15" s="1638" t="s">
        <v>12970</v>
      </c>
      <c r="AL15" s="2601">
        <v>0.25</v>
      </c>
      <c r="AM15" s="2179">
        <v>24435</v>
      </c>
    </row>
    <row r="16" spans="1:39" ht="110.25">
      <c r="A16" s="467">
        <v>2984</v>
      </c>
      <c r="B16" s="2177" t="s">
        <v>7594</v>
      </c>
      <c r="C16" s="1060" t="s">
        <v>7595</v>
      </c>
      <c r="D16" s="1645" t="s">
        <v>55</v>
      </c>
      <c r="E16" s="1046" t="s">
        <v>7596</v>
      </c>
      <c r="F16" s="2178" t="s">
        <v>115</v>
      </c>
      <c r="G16" s="1637">
        <v>2590</v>
      </c>
      <c r="H16" s="1637">
        <v>4.8170000000000002</v>
      </c>
      <c r="I16" s="2183">
        <v>173.75</v>
      </c>
      <c r="J16" s="1637">
        <v>13000</v>
      </c>
      <c r="K16" s="1134">
        <v>178.56700000000001</v>
      </c>
      <c r="L16" s="1134">
        <v>2411.433</v>
      </c>
      <c r="M16" s="1647">
        <v>2000</v>
      </c>
      <c r="N16" s="1637">
        <v>0</v>
      </c>
      <c r="O16" s="1638">
        <v>2000</v>
      </c>
      <c r="P16" s="1638"/>
      <c r="Q16" s="1638"/>
      <c r="R16" s="1638"/>
      <c r="S16" s="1638"/>
      <c r="T16" s="1638"/>
      <c r="U16" s="1638"/>
      <c r="V16" s="1638">
        <v>7423.6030000000001</v>
      </c>
      <c r="W16" s="1638"/>
      <c r="X16" s="1638"/>
      <c r="Y16" s="1638"/>
      <c r="Z16" s="466">
        <v>9423.6029999999992</v>
      </c>
      <c r="AA16" s="466">
        <v>0</v>
      </c>
      <c r="AB16" s="21">
        <v>9423.6029999999992</v>
      </c>
      <c r="AC16" s="21">
        <v>9423.6029999999992</v>
      </c>
      <c r="AD16" s="21"/>
      <c r="AE16" s="21">
        <v>9423.6029999999992</v>
      </c>
      <c r="AF16" s="21">
        <v>55.915215000000003</v>
      </c>
      <c r="AG16" s="21">
        <v>0</v>
      </c>
      <c r="AH16" s="21">
        <v>55.915215000000003</v>
      </c>
      <c r="AI16" s="1638"/>
      <c r="AJ16" s="1638" t="s">
        <v>12967</v>
      </c>
      <c r="AK16" s="1638" t="s">
        <v>12968</v>
      </c>
      <c r="AL16" s="2601">
        <v>0.25</v>
      </c>
      <c r="AM16" s="2179">
        <v>25000</v>
      </c>
    </row>
    <row r="17" spans="1:39" ht="42.75">
      <c r="A17" s="467">
        <v>2985</v>
      </c>
      <c r="B17" s="2177" t="s">
        <v>7597</v>
      </c>
      <c r="C17" s="1060" t="s">
        <v>7598</v>
      </c>
      <c r="D17" s="1645" t="s">
        <v>29</v>
      </c>
      <c r="E17" s="1046" t="s">
        <v>7599</v>
      </c>
      <c r="F17" s="2178" t="s">
        <v>26</v>
      </c>
      <c r="G17" s="1647">
        <v>97.864999999999995</v>
      </c>
      <c r="H17" s="1647">
        <v>0</v>
      </c>
      <c r="I17" s="2184">
        <v>48.783999999999999</v>
      </c>
      <c r="J17" s="1647">
        <v>0</v>
      </c>
      <c r="K17" s="1134">
        <v>48.783999999999999</v>
      </c>
      <c r="L17" s="1638">
        <v>49.080999999999996</v>
      </c>
      <c r="M17" s="1647">
        <v>0</v>
      </c>
      <c r="N17" s="2184">
        <v>49.081000000000003</v>
      </c>
      <c r="O17" s="1134">
        <v>49.081000000000003</v>
      </c>
      <c r="P17" s="1134"/>
      <c r="Q17" s="1134"/>
      <c r="R17" s="1134"/>
      <c r="S17" s="1134"/>
      <c r="T17" s="1134"/>
      <c r="U17" s="1134"/>
      <c r="V17" s="1134"/>
      <c r="W17" s="1134"/>
      <c r="X17" s="1134"/>
      <c r="Y17" s="1134"/>
      <c r="Z17" s="466">
        <v>0</v>
      </c>
      <c r="AA17" s="466">
        <v>49.081000000000003</v>
      </c>
      <c r="AB17" s="21">
        <v>49.081000000000003</v>
      </c>
      <c r="AC17" s="21"/>
      <c r="AD17" s="21">
        <v>49.081000000000003</v>
      </c>
      <c r="AE17" s="21">
        <v>49.081000000000003</v>
      </c>
      <c r="AF17" s="21">
        <v>0</v>
      </c>
      <c r="AG17" s="21">
        <v>48.317101000000001</v>
      </c>
      <c r="AH17" s="21">
        <v>48.317101000000001</v>
      </c>
      <c r="AI17" s="1134"/>
      <c r="AJ17" s="1134"/>
      <c r="AK17" s="1134" t="s">
        <v>9671</v>
      </c>
      <c r="AL17" s="2601">
        <v>1</v>
      </c>
      <c r="AM17" s="1134">
        <v>0</v>
      </c>
    </row>
    <row r="18" spans="1:39" s="1019" customFormat="1" ht="78.75">
      <c r="A18" s="467">
        <v>2986</v>
      </c>
      <c r="B18" s="2177" t="s">
        <v>7600</v>
      </c>
      <c r="C18" s="1060" t="s">
        <v>7601</v>
      </c>
      <c r="D18" s="1645" t="s">
        <v>29</v>
      </c>
      <c r="E18" s="1046" t="s">
        <v>7602</v>
      </c>
      <c r="F18" s="2178" t="s">
        <v>26</v>
      </c>
      <c r="G18" s="1638">
        <v>112.914</v>
      </c>
      <c r="H18" s="2185">
        <v>108.474</v>
      </c>
      <c r="I18" s="2185">
        <v>0</v>
      </c>
      <c r="J18" s="1638">
        <v>0</v>
      </c>
      <c r="K18" s="1638">
        <v>108.474</v>
      </c>
      <c r="L18" s="1638">
        <v>4.4399999999999977</v>
      </c>
      <c r="M18" s="1647">
        <v>0</v>
      </c>
      <c r="N18" s="2184">
        <v>4.4399999999999977</v>
      </c>
      <c r="O18" s="1638">
        <v>4.4399999999999977</v>
      </c>
      <c r="P18" s="1638"/>
      <c r="Q18" s="1638"/>
      <c r="R18" s="1638"/>
      <c r="S18" s="1638"/>
      <c r="T18" s="1638"/>
      <c r="U18" s="1638"/>
      <c r="V18" s="1638"/>
      <c r="W18" s="1638"/>
      <c r="X18" s="1638"/>
      <c r="Y18" s="1638"/>
      <c r="Z18" s="466">
        <v>0</v>
      </c>
      <c r="AA18" s="466">
        <v>4.4399999999999977</v>
      </c>
      <c r="AB18" s="21">
        <v>4.4399999999999977</v>
      </c>
      <c r="AC18" s="21"/>
      <c r="AD18" s="21"/>
      <c r="AE18" s="21">
        <v>0</v>
      </c>
      <c r="AF18" s="21">
        <v>0</v>
      </c>
      <c r="AG18" s="21">
        <v>0</v>
      </c>
      <c r="AH18" s="21">
        <v>0</v>
      </c>
      <c r="AI18" s="1638"/>
      <c r="AJ18" s="1638" t="s">
        <v>9450</v>
      </c>
      <c r="AK18" s="1638"/>
      <c r="AL18" s="2601">
        <v>1</v>
      </c>
      <c r="AM18" s="1134">
        <v>0</v>
      </c>
    </row>
    <row r="19" spans="1:39" s="2186" customFormat="1" ht="42.75">
      <c r="A19" s="467">
        <v>2987</v>
      </c>
      <c r="B19" s="2177" t="s">
        <v>7603</v>
      </c>
      <c r="C19" s="1060" t="s">
        <v>7604</v>
      </c>
      <c r="D19" s="1645" t="s">
        <v>29</v>
      </c>
      <c r="E19" s="1046" t="s">
        <v>7605</v>
      </c>
      <c r="F19" s="2178" t="s">
        <v>26</v>
      </c>
      <c r="G19" s="1637">
        <v>1152.614</v>
      </c>
      <c r="H19" s="1637">
        <v>0</v>
      </c>
      <c r="I19" s="2185">
        <v>0</v>
      </c>
      <c r="J19" s="1134">
        <v>0</v>
      </c>
      <c r="K19" s="1134">
        <v>0</v>
      </c>
      <c r="L19" s="1134">
        <v>1152.614</v>
      </c>
      <c r="M19" s="1637">
        <v>0</v>
      </c>
      <c r="N19" s="43">
        <v>1152.614</v>
      </c>
      <c r="O19" s="1638">
        <v>1152.614</v>
      </c>
      <c r="P19" s="1638"/>
      <c r="Q19" s="1638"/>
      <c r="R19" s="1638"/>
      <c r="S19" s="1638"/>
      <c r="T19" s="1638"/>
      <c r="U19" s="1638"/>
      <c r="V19" s="1638"/>
      <c r="W19" s="1638"/>
      <c r="X19" s="1638"/>
      <c r="Y19" s="1638"/>
      <c r="Z19" s="466">
        <v>0</v>
      </c>
      <c r="AA19" s="466">
        <v>1152.614</v>
      </c>
      <c r="AB19" s="21">
        <v>1152.614</v>
      </c>
      <c r="AC19" s="21"/>
      <c r="AD19" s="21">
        <v>1060.0940000000001</v>
      </c>
      <c r="AE19" s="21">
        <v>1060.0940000000001</v>
      </c>
      <c r="AF19" s="21">
        <v>0</v>
      </c>
      <c r="AG19" s="21">
        <v>0</v>
      </c>
      <c r="AH19" s="21">
        <v>0</v>
      </c>
      <c r="AI19" s="1638"/>
      <c r="AJ19" s="1638"/>
      <c r="AK19" s="1638" t="s">
        <v>12985</v>
      </c>
      <c r="AL19" s="2601">
        <v>0.5</v>
      </c>
      <c r="AM19" s="1134">
        <v>0</v>
      </c>
    </row>
    <row r="20" spans="1:39" ht="63">
      <c r="A20" s="467">
        <v>2988</v>
      </c>
      <c r="B20" s="2177" t="s">
        <v>7606</v>
      </c>
      <c r="C20" s="1060" t="s">
        <v>7607</v>
      </c>
      <c r="D20" s="1645" t="s">
        <v>55</v>
      </c>
      <c r="E20" s="1046" t="s">
        <v>7608</v>
      </c>
      <c r="F20" s="2178" t="s">
        <v>115</v>
      </c>
      <c r="G20" s="1637">
        <v>310.25900000000001</v>
      </c>
      <c r="H20" s="1637">
        <v>0</v>
      </c>
      <c r="I20" s="2181">
        <v>8.0557499999999997</v>
      </c>
      <c r="J20" s="1134">
        <v>0</v>
      </c>
      <c r="K20" s="1134">
        <v>8.0557499999999997</v>
      </c>
      <c r="L20" s="1134">
        <v>302.20325000000003</v>
      </c>
      <c r="M20" s="43">
        <v>50</v>
      </c>
      <c r="N20" s="1637">
        <v>0</v>
      </c>
      <c r="O20" s="1134">
        <v>50</v>
      </c>
      <c r="P20" s="1134"/>
      <c r="Q20" s="1134"/>
      <c r="R20" s="1134"/>
      <c r="S20" s="1134"/>
      <c r="T20" s="1134"/>
      <c r="U20" s="1134"/>
      <c r="V20" s="1134"/>
      <c r="W20" s="1134"/>
      <c r="X20" s="1134"/>
      <c r="Y20" s="1134"/>
      <c r="Z20" s="466">
        <v>50</v>
      </c>
      <c r="AA20" s="466">
        <v>0</v>
      </c>
      <c r="AB20" s="21">
        <v>50</v>
      </c>
      <c r="AC20" s="21">
        <v>25</v>
      </c>
      <c r="AD20" s="21"/>
      <c r="AE20" s="21">
        <v>25</v>
      </c>
      <c r="AF20" s="21">
        <v>23.75</v>
      </c>
      <c r="AG20" s="21">
        <v>0</v>
      </c>
      <c r="AH20" s="21">
        <v>23.75</v>
      </c>
      <c r="AI20" s="1134"/>
      <c r="AJ20" s="1134"/>
      <c r="AK20" s="1638" t="s">
        <v>12200</v>
      </c>
      <c r="AL20" s="2601">
        <v>0.25</v>
      </c>
      <c r="AM20" s="1134">
        <v>0</v>
      </c>
    </row>
    <row r="21" spans="1:39" ht="63">
      <c r="A21" s="467">
        <v>2989</v>
      </c>
      <c r="B21" s="2177" t="s">
        <v>7609</v>
      </c>
      <c r="C21" s="1060" t="s">
        <v>7610</v>
      </c>
      <c r="D21" s="1645" t="s">
        <v>55</v>
      </c>
      <c r="E21" s="1046" t="s">
        <v>7608</v>
      </c>
      <c r="F21" s="2178" t="s">
        <v>115</v>
      </c>
      <c r="G21" s="1637">
        <v>308.31299999999999</v>
      </c>
      <c r="H21" s="1637">
        <v>0</v>
      </c>
      <c r="I21" s="2183">
        <v>24.378</v>
      </c>
      <c r="J21" s="1134">
        <v>0</v>
      </c>
      <c r="K21" s="1134">
        <v>24.378</v>
      </c>
      <c r="L21" s="1134">
        <v>283.935</v>
      </c>
      <c r="M21" s="43">
        <v>140.93799999999999</v>
      </c>
      <c r="N21" s="1637">
        <v>0</v>
      </c>
      <c r="O21" s="1638">
        <v>140.93799999999999</v>
      </c>
      <c r="P21" s="1638"/>
      <c r="Q21" s="1638"/>
      <c r="R21" s="1638"/>
      <c r="S21" s="1638"/>
      <c r="T21" s="1638"/>
      <c r="U21" s="1638"/>
      <c r="V21" s="1638"/>
      <c r="W21" s="1638"/>
      <c r="X21" s="1638"/>
      <c r="Y21" s="1638"/>
      <c r="Z21" s="466">
        <v>140.93799999999999</v>
      </c>
      <c r="AA21" s="466">
        <v>0</v>
      </c>
      <c r="AB21" s="21">
        <v>140.93799999999999</v>
      </c>
      <c r="AC21" s="21">
        <v>70.469499999999996</v>
      </c>
      <c r="AD21" s="21"/>
      <c r="AE21" s="21">
        <v>70.469499999999996</v>
      </c>
      <c r="AF21" s="21">
        <v>66.5</v>
      </c>
      <c r="AG21" s="21">
        <v>0</v>
      </c>
      <c r="AH21" s="21">
        <v>66.5</v>
      </c>
      <c r="AI21" s="1638"/>
      <c r="AJ21" s="1638"/>
      <c r="AK21" s="1638" t="s">
        <v>12200</v>
      </c>
      <c r="AL21" s="2601">
        <v>0.25</v>
      </c>
      <c r="AM21" s="1134">
        <v>0</v>
      </c>
    </row>
    <row r="22" spans="1:39" ht="63">
      <c r="A22" s="467">
        <v>2990</v>
      </c>
      <c r="B22" s="2187" t="s">
        <v>7611</v>
      </c>
      <c r="C22" s="2188" t="s">
        <v>7612</v>
      </c>
      <c r="D22" s="2189" t="s">
        <v>107</v>
      </c>
      <c r="E22" s="2190" t="s">
        <v>7613</v>
      </c>
      <c r="F22" s="2178" t="s">
        <v>26</v>
      </c>
      <c r="G22" s="1639">
        <v>194.22</v>
      </c>
      <c r="H22" s="1639">
        <v>0</v>
      </c>
      <c r="I22" s="2183">
        <v>6.7240000000000002</v>
      </c>
      <c r="J22" s="1639">
        <v>0</v>
      </c>
      <c r="K22" s="1639">
        <v>6.7240000000000002</v>
      </c>
      <c r="L22" s="1639">
        <v>187.49600000000001</v>
      </c>
      <c r="M22" s="43">
        <v>187.49600000000001</v>
      </c>
      <c r="N22" s="1637">
        <v>0</v>
      </c>
      <c r="O22" s="1638">
        <v>187.49600000000001</v>
      </c>
      <c r="P22" s="1638"/>
      <c r="Q22" s="1638"/>
      <c r="R22" s="1638"/>
      <c r="S22" s="1638"/>
      <c r="T22" s="1638"/>
      <c r="U22" s="1638"/>
      <c r="V22" s="1638"/>
      <c r="W22" s="1638"/>
      <c r="X22" s="1638"/>
      <c r="Y22" s="1638"/>
      <c r="Z22" s="466">
        <v>187.49600000000001</v>
      </c>
      <c r="AA22" s="466">
        <v>0</v>
      </c>
      <c r="AB22" s="21">
        <v>187.49600000000001</v>
      </c>
      <c r="AC22" s="21">
        <v>187.49600000000001</v>
      </c>
      <c r="AD22" s="21"/>
      <c r="AE22" s="21">
        <v>187.49600000000001</v>
      </c>
      <c r="AF22" s="21">
        <v>170.342567</v>
      </c>
      <c r="AG22" s="21">
        <v>0</v>
      </c>
      <c r="AH22" s="21">
        <v>170.342567</v>
      </c>
      <c r="AI22" s="1638"/>
      <c r="AJ22" s="1638"/>
      <c r="AK22" s="1134" t="s">
        <v>12200</v>
      </c>
      <c r="AL22" s="2601">
        <v>0.5</v>
      </c>
      <c r="AM22" s="1134">
        <v>0</v>
      </c>
    </row>
    <row r="23" spans="1:39" s="2186" customFormat="1" ht="42.75" customHeight="1">
      <c r="A23" s="467">
        <v>2991</v>
      </c>
      <c r="B23" s="2191" t="s">
        <v>7614</v>
      </c>
      <c r="C23" s="1060" t="s">
        <v>7615</v>
      </c>
      <c r="D23" s="1645" t="s">
        <v>37</v>
      </c>
      <c r="E23" s="2192" t="s">
        <v>7616</v>
      </c>
      <c r="F23" s="2178" t="s">
        <v>26</v>
      </c>
      <c r="G23" s="1637">
        <v>197.494</v>
      </c>
      <c r="H23" s="1637">
        <v>149.03899999999999</v>
      </c>
      <c r="I23" s="2181">
        <v>15.55</v>
      </c>
      <c r="J23" s="1134">
        <v>0</v>
      </c>
      <c r="K23" s="1134">
        <v>164.589</v>
      </c>
      <c r="L23" s="1134">
        <v>32.905000000000001</v>
      </c>
      <c r="M23" s="43">
        <v>32.905000000000001</v>
      </c>
      <c r="N23" s="1637">
        <v>0</v>
      </c>
      <c r="O23" s="1134">
        <v>32.905000000000001</v>
      </c>
      <c r="P23" s="1134"/>
      <c r="Q23" s="1134"/>
      <c r="R23" s="1134"/>
      <c r="S23" s="1134"/>
      <c r="T23" s="1134"/>
      <c r="U23" s="1134"/>
      <c r="V23" s="1134"/>
      <c r="W23" s="1134"/>
      <c r="X23" s="1134"/>
      <c r="Y23" s="1134"/>
      <c r="Z23" s="466">
        <v>32.905000000000001</v>
      </c>
      <c r="AA23" s="466">
        <v>0</v>
      </c>
      <c r="AB23" s="21">
        <v>32.905000000000001</v>
      </c>
      <c r="AC23" s="21">
        <v>32.905000000000001</v>
      </c>
      <c r="AD23" s="21"/>
      <c r="AE23" s="21">
        <v>32.905000000000001</v>
      </c>
      <c r="AF23" s="21">
        <v>0</v>
      </c>
      <c r="AG23" s="21">
        <v>0</v>
      </c>
      <c r="AH23" s="21">
        <v>0</v>
      </c>
      <c r="AI23" s="1134"/>
      <c r="AJ23" s="1134" t="s">
        <v>9450</v>
      </c>
      <c r="AK23" s="1134" t="s">
        <v>9259</v>
      </c>
      <c r="AL23" s="2601">
        <v>1</v>
      </c>
      <c r="AM23" s="1134">
        <v>0</v>
      </c>
    </row>
    <row r="24" spans="1:39" ht="94.5">
      <c r="A24" s="467">
        <v>2992</v>
      </c>
      <c r="B24" s="2191" t="s">
        <v>7617</v>
      </c>
      <c r="C24" s="1060" t="s">
        <v>7618</v>
      </c>
      <c r="D24" s="1645" t="s">
        <v>31</v>
      </c>
      <c r="E24" s="2192" t="s">
        <v>7616</v>
      </c>
      <c r="F24" s="2178" t="s">
        <v>115</v>
      </c>
      <c r="G24" s="1637">
        <v>243.989</v>
      </c>
      <c r="H24" s="2180">
        <v>47.5</v>
      </c>
      <c r="I24" s="2183">
        <v>6.1649499999999993</v>
      </c>
      <c r="J24" s="1134">
        <v>0</v>
      </c>
      <c r="K24" s="1134">
        <v>53.664949999999997</v>
      </c>
      <c r="L24" s="1134">
        <v>190.32405</v>
      </c>
      <c r="M24" s="43">
        <v>50</v>
      </c>
      <c r="N24" s="1637">
        <v>0</v>
      </c>
      <c r="O24" s="1638">
        <v>50</v>
      </c>
      <c r="P24" s="1638"/>
      <c r="Q24" s="1638"/>
      <c r="R24" s="1638"/>
      <c r="S24" s="1638"/>
      <c r="T24" s="1638"/>
      <c r="U24" s="1638"/>
      <c r="V24" s="1638"/>
      <c r="W24" s="1638"/>
      <c r="X24" s="1638"/>
      <c r="Y24" s="1638"/>
      <c r="Z24" s="466">
        <v>50</v>
      </c>
      <c r="AA24" s="466">
        <v>0</v>
      </c>
      <c r="AB24" s="21">
        <v>50</v>
      </c>
      <c r="AC24" s="21">
        <v>50</v>
      </c>
      <c r="AD24" s="21"/>
      <c r="AE24" s="21">
        <v>50</v>
      </c>
      <c r="AF24" s="21">
        <v>24.5</v>
      </c>
      <c r="AG24" s="21">
        <v>0</v>
      </c>
      <c r="AH24" s="21">
        <v>24.5</v>
      </c>
      <c r="AI24" s="1638"/>
      <c r="AJ24" s="1638" t="s">
        <v>10296</v>
      </c>
      <c r="AK24" s="1638" t="s">
        <v>9684</v>
      </c>
      <c r="AL24" s="2601">
        <v>0.25</v>
      </c>
      <c r="AM24" s="1134">
        <v>0</v>
      </c>
    </row>
    <row r="25" spans="1:39" ht="63">
      <c r="A25" s="467">
        <v>2993</v>
      </c>
      <c r="B25" s="2191" t="s">
        <v>7619</v>
      </c>
      <c r="C25" s="1060" t="s">
        <v>7620</v>
      </c>
      <c r="D25" s="1645" t="s">
        <v>147</v>
      </c>
      <c r="E25" s="2192" t="s">
        <v>7613</v>
      </c>
      <c r="F25" s="2178" t="s">
        <v>26</v>
      </c>
      <c r="G25" s="1637">
        <v>136.172</v>
      </c>
      <c r="H25" s="1637">
        <v>0</v>
      </c>
      <c r="I25" s="2183">
        <v>28.198249999999998</v>
      </c>
      <c r="J25" s="1134">
        <v>0</v>
      </c>
      <c r="K25" s="1134">
        <v>28.198249999999998</v>
      </c>
      <c r="L25" s="1134">
        <v>107.97375</v>
      </c>
      <c r="M25" s="43">
        <v>107.974</v>
      </c>
      <c r="N25" s="1637">
        <v>0</v>
      </c>
      <c r="O25" s="1638">
        <v>107.974</v>
      </c>
      <c r="P25" s="1638"/>
      <c r="Q25" s="1638"/>
      <c r="R25" s="1638"/>
      <c r="S25" s="1638"/>
      <c r="T25" s="1638"/>
      <c r="U25" s="1638"/>
      <c r="V25" s="1638"/>
      <c r="W25" s="1638"/>
      <c r="X25" s="1638"/>
      <c r="Y25" s="1638"/>
      <c r="Z25" s="466">
        <v>107.974</v>
      </c>
      <c r="AA25" s="466">
        <v>0</v>
      </c>
      <c r="AB25" s="21">
        <v>107.974</v>
      </c>
      <c r="AC25" s="21">
        <v>107.974</v>
      </c>
      <c r="AD25" s="21"/>
      <c r="AE25" s="21">
        <v>107.974</v>
      </c>
      <c r="AF25" s="21">
        <v>99.820030000000003</v>
      </c>
      <c r="AG25" s="21">
        <v>0</v>
      </c>
      <c r="AH25" s="21">
        <v>99.820030000000003</v>
      </c>
      <c r="AI25" s="1638"/>
      <c r="AJ25" s="1638"/>
      <c r="AK25" s="1134" t="s">
        <v>10398</v>
      </c>
      <c r="AL25" s="2601">
        <v>0.5</v>
      </c>
      <c r="AM25" s="1134">
        <v>0</v>
      </c>
    </row>
    <row r="26" spans="1:39" ht="47.25">
      <c r="A26" s="467">
        <v>2994</v>
      </c>
      <c r="B26" s="2191" t="s">
        <v>7621</v>
      </c>
      <c r="C26" s="1060" t="s">
        <v>7622</v>
      </c>
      <c r="D26" s="1645" t="s">
        <v>39</v>
      </c>
      <c r="E26" s="2192" t="s">
        <v>7616</v>
      </c>
      <c r="F26" s="2178" t="s">
        <v>26</v>
      </c>
      <c r="G26" s="1637">
        <v>68.376999999999995</v>
      </c>
      <c r="H26" s="1637">
        <v>0</v>
      </c>
      <c r="I26" s="2183">
        <v>50.699399999999997</v>
      </c>
      <c r="J26" s="1134">
        <v>0</v>
      </c>
      <c r="K26" s="1134">
        <v>50.699399999999997</v>
      </c>
      <c r="L26" s="1134">
        <v>17.677599999999998</v>
      </c>
      <c r="M26" s="43">
        <v>17.678000000000001</v>
      </c>
      <c r="N26" s="1637">
        <v>0</v>
      </c>
      <c r="O26" s="1638">
        <v>17.678000000000001</v>
      </c>
      <c r="P26" s="1638"/>
      <c r="Q26" s="1638"/>
      <c r="R26" s="1638"/>
      <c r="S26" s="1638"/>
      <c r="T26" s="1638"/>
      <c r="U26" s="1638"/>
      <c r="V26" s="1638"/>
      <c r="W26" s="1638"/>
      <c r="X26" s="1638"/>
      <c r="Y26" s="1638"/>
      <c r="Z26" s="466">
        <v>17.678000000000001</v>
      </c>
      <c r="AA26" s="466">
        <v>0</v>
      </c>
      <c r="AB26" s="21">
        <v>17.678000000000001</v>
      </c>
      <c r="AC26" s="21">
        <v>17.678000000000001</v>
      </c>
      <c r="AD26" s="21"/>
      <c r="AE26" s="21">
        <v>17.678000000000001</v>
      </c>
      <c r="AF26" s="21">
        <v>12.627972</v>
      </c>
      <c r="AG26" s="21">
        <v>0</v>
      </c>
      <c r="AH26" s="21">
        <v>12.627972</v>
      </c>
      <c r="AI26" s="1638"/>
      <c r="AJ26" s="1638"/>
      <c r="AK26" s="1134" t="s">
        <v>9259</v>
      </c>
      <c r="AL26" s="2601">
        <v>1</v>
      </c>
      <c r="AM26" s="1134">
        <v>0</v>
      </c>
    </row>
    <row r="27" spans="1:39" ht="78.75">
      <c r="A27" s="467">
        <v>2995</v>
      </c>
      <c r="B27" s="2191" t="s">
        <v>7623</v>
      </c>
      <c r="C27" s="1060" t="s">
        <v>7624</v>
      </c>
      <c r="D27" s="1645" t="s">
        <v>55</v>
      </c>
      <c r="E27" s="2192" t="s">
        <v>7625</v>
      </c>
      <c r="F27" s="2193" t="s">
        <v>115</v>
      </c>
      <c r="G27" s="1637">
        <v>170</v>
      </c>
      <c r="H27" s="1637">
        <v>0</v>
      </c>
      <c r="I27" s="2181">
        <v>6</v>
      </c>
      <c r="J27" s="1134">
        <v>0</v>
      </c>
      <c r="K27" s="1134">
        <v>6</v>
      </c>
      <c r="L27" s="1134">
        <v>164</v>
      </c>
      <c r="M27" s="43">
        <v>15</v>
      </c>
      <c r="N27" s="1637">
        <v>0</v>
      </c>
      <c r="O27" s="1638">
        <v>15</v>
      </c>
      <c r="P27" s="1638"/>
      <c r="Q27" s="1638"/>
      <c r="R27" s="1638"/>
      <c r="S27" s="1638"/>
      <c r="T27" s="1638"/>
      <c r="U27" s="1638"/>
      <c r="V27" s="1638"/>
      <c r="W27" s="1638"/>
      <c r="X27" s="1638"/>
      <c r="Y27" s="1638"/>
      <c r="Z27" s="466">
        <v>15</v>
      </c>
      <c r="AA27" s="466">
        <v>0</v>
      </c>
      <c r="AB27" s="21">
        <v>15</v>
      </c>
      <c r="AC27" s="21">
        <v>11.25</v>
      </c>
      <c r="AD27" s="21"/>
      <c r="AE27" s="21">
        <v>11.25</v>
      </c>
      <c r="AF27" s="21">
        <v>11.25</v>
      </c>
      <c r="AG27" s="21">
        <v>0</v>
      </c>
      <c r="AH27" s="21">
        <v>11.25</v>
      </c>
      <c r="AI27" s="1638"/>
      <c r="AJ27" s="1638"/>
      <c r="AK27" s="1638" t="s">
        <v>12247</v>
      </c>
      <c r="AL27" s="2601">
        <v>0.25</v>
      </c>
      <c r="AM27" s="1134">
        <v>0</v>
      </c>
    </row>
    <row r="28" spans="1:39" ht="110.25">
      <c r="A28" s="467">
        <v>2996</v>
      </c>
      <c r="B28" s="2191" t="s">
        <v>7626</v>
      </c>
      <c r="C28" s="1060" t="s">
        <v>7627</v>
      </c>
      <c r="D28" s="1645" t="s">
        <v>147</v>
      </c>
      <c r="E28" s="2192" t="s">
        <v>7616</v>
      </c>
      <c r="F28" s="2178" t="s">
        <v>115</v>
      </c>
      <c r="G28" s="1637">
        <v>233.48599999999999</v>
      </c>
      <c r="H28" s="1637">
        <v>0</v>
      </c>
      <c r="I28" s="2181">
        <v>11.674199999999999</v>
      </c>
      <c r="J28" s="1134">
        <v>0</v>
      </c>
      <c r="K28" s="1134">
        <v>11.674199999999999</v>
      </c>
      <c r="L28" s="1134">
        <v>221.81180000000001</v>
      </c>
      <c r="M28" s="43">
        <v>30</v>
      </c>
      <c r="N28" s="1637">
        <v>0</v>
      </c>
      <c r="O28" s="1134">
        <v>30</v>
      </c>
      <c r="P28" s="1134"/>
      <c r="Q28" s="1134"/>
      <c r="R28" s="1134"/>
      <c r="S28" s="1134"/>
      <c r="T28" s="1134"/>
      <c r="U28" s="1134"/>
      <c r="V28" s="1134"/>
      <c r="W28" s="1134"/>
      <c r="X28" s="1134"/>
      <c r="Y28" s="1134"/>
      <c r="Z28" s="466">
        <v>30</v>
      </c>
      <c r="AA28" s="466">
        <v>0</v>
      </c>
      <c r="AB28" s="21">
        <v>30</v>
      </c>
      <c r="AC28" s="21">
        <v>30</v>
      </c>
      <c r="AD28" s="21"/>
      <c r="AE28" s="21">
        <v>30</v>
      </c>
      <c r="AF28" s="21">
        <v>28.5</v>
      </c>
      <c r="AG28" s="21">
        <v>0</v>
      </c>
      <c r="AH28" s="21">
        <v>28.5</v>
      </c>
      <c r="AI28" s="1134"/>
      <c r="AJ28" s="1134"/>
      <c r="AK28" s="1638" t="s">
        <v>12243</v>
      </c>
      <c r="AL28" s="2601">
        <v>0.25</v>
      </c>
      <c r="AM28" s="1134">
        <v>0</v>
      </c>
    </row>
    <row r="29" spans="1:39" ht="47.25">
      <c r="A29" s="467">
        <v>2997</v>
      </c>
      <c r="B29" s="2191" t="s">
        <v>7628</v>
      </c>
      <c r="C29" s="1060" t="s">
        <v>7629</v>
      </c>
      <c r="D29" s="1645" t="s">
        <v>107</v>
      </c>
      <c r="E29" s="2192" t="s">
        <v>7616</v>
      </c>
      <c r="F29" s="2178" t="s">
        <v>26</v>
      </c>
      <c r="G29" s="1637">
        <v>74.492000000000004</v>
      </c>
      <c r="H29" s="1637">
        <v>0</v>
      </c>
      <c r="I29" s="2183">
        <v>54.611999999999995</v>
      </c>
      <c r="J29" s="1134">
        <v>0</v>
      </c>
      <c r="K29" s="1134">
        <v>54.611999999999995</v>
      </c>
      <c r="L29" s="1134">
        <v>19.88000000000001</v>
      </c>
      <c r="M29" s="43">
        <v>19.88</v>
      </c>
      <c r="N29" s="1637">
        <v>0</v>
      </c>
      <c r="O29" s="1638">
        <v>19.88</v>
      </c>
      <c r="P29" s="1638"/>
      <c r="Q29" s="1638"/>
      <c r="R29" s="1638"/>
      <c r="S29" s="1638"/>
      <c r="T29" s="1638"/>
      <c r="U29" s="1638"/>
      <c r="V29" s="1638"/>
      <c r="W29" s="1638"/>
      <c r="X29" s="1638"/>
      <c r="Y29" s="1638"/>
      <c r="Z29" s="466">
        <v>19.88</v>
      </c>
      <c r="AA29" s="466">
        <v>0</v>
      </c>
      <c r="AB29" s="21">
        <v>19.88</v>
      </c>
      <c r="AC29" s="21">
        <v>19.88</v>
      </c>
      <c r="AD29" s="21"/>
      <c r="AE29" s="21">
        <v>19.88</v>
      </c>
      <c r="AF29" s="21">
        <v>7.5475649999999996</v>
      </c>
      <c r="AG29" s="21">
        <v>0</v>
      </c>
      <c r="AH29" s="21">
        <v>7.5475649999999996</v>
      </c>
      <c r="AI29" s="1638"/>
      <c r="AJ29" s="1638"/>
      <c r="AK29" s="1134" t="s">
        <v>9259</v>
      </c>
      <c r="AL29" s="2601">
        <v>1</v>
      </c>
      <c r="AM29" s="1134">
        <v>0</v>
      </c>
    </row>
    <row r="30" spans="1:39" ht="42.75">
      <c r="A30" s="467">
        <v>2998</v>
      </c>
      <c r="B30" s="2191" t="s">
        <v>7630</v>
      </c>
      <c r="C30" s="1060" t="s">
        <v>7631</v>
      </c>
      <c r="D30" s="1645" t="s">
        <v>55</v>
      </c>
      <c r="E30" s="2192" t="s">
        <v>7613</v>
      </c>
      <c r="F30" s="2178" t="s">
        <v>26</v>
      </c>
      <c r="G30" s="1637">
        <v>96.370999999999995</v>
      </c>
      <c r="H30" s="1637">
        <v>0</v>
      </c>
      <c r="I30" s="2183">
        <v>48.185249999999996</v>
      </c>
      <c r="J30" s="1134">
        <v>0</v>
      </c>
      <c r="K30" s="1134">
        <v>48.185249999999996</v>
      </c>
      <c r="L30" s="1134">
        <v>48.185749999999999</v>
      </c>
      <c r="M30" s="43">
        <v>48.186</v>
      </c>
      <c r="N30" s="1637">
        <v>0</v>
      </c>
      <c r="O30" s="1638">
        <v>48.186</v>
      </c>
      <c r="P30" s="1638"/>
      <c r="Q30" s="1638"/>
      <c r="R30" s="1638"/>
      <c r="S30" s="1638"/>
      <c r="T30" s="1638"/>
      <c r="U30" s="1638"/>
      <c r="V30" s="1638"/>
      <c r="W30" s="1638"/>
      <c r="X30" s="1638"/>
      <c r="Y30" s="1638"/>
      <c r="Z30" s="466">
        <v>48.186</v>
      </c>
      <c r="AA30" s="466">
        <v>0</v>
      </c>
      <c r="AB30" s="21">
        <v>48.186</v>
      </c>
      <c r="AC30" s="21">
        <v>48.186</v>
      </c>
      <c r="AD30" s="21"/>
      <c r="AE30" s="21">
        <v>48.186</v>
      </c>
      <c r="AF30" s="21">
        <v>48.129962999999996</v>
      </c>
      <c r="AG30" s="21">
        <v>0</v>
      </c>
      <c r="AH30" s="21">
        <v>48.129962999999996</v>
      </c>
      <c r="AI30" s="1638"/>
      <c r="AJ30" s="1638"/>
      <c r="AK30" s="1134" t="s">
        <v>9259</v>
      </c>
      <c r="AL30" s="2601">
        <v>1</v>
      </c>
      <c r="AM30" s="1134">
        <v>0</v>
      </c>
    </row>
    <row r="31" spans="1:39" ht="63">
      <c r="A31" s="467">
        <v>2999</v>
      </c>
      <c r="B31" s="2191" t="s">
        <v>7632</v>
      </c>
      <c r="C31" s="1060" t="s">
        <v>7633</v>
      </c>
      <c r="D31" s="1645" t="s">
        <v>147</v>
      </c>
      <c r="E31" s="2192" t="s">
        <v>7613</v>
      </c>
      <c r="F31" s="2178" t="s">
        <v>26</v>
      </c>
      <c r="G31" s="1637">
        <v>69.498000000000005</v>
      </c>
      <c r="H31" s="1637">
        <v>0</v>
      </c>
      <c r="I31" s="2183">
        <v>17.487499999999997</v>
      </c>
      <c r="J31" s="1134">
        <v>0</v>
      </c>
      <c r="K31" s="1134">
        <v>17.487499999999997</v>
      </c>
      <c r="L31" s="1134">
        <v>52.010500000000008</v>
      </c>
      <c r="M31" s="43">
        <v>52.011000000000003</v>
      </c>
      <c r="N31" s="1637">
        <v>0</v>
      </c>
      <c r="O31" s="1638">
        <v>52.011000000000003</v>
      </c>
      <c r="P31" s="1638"/>
      <c r="Q31" s="1638"/>
      <c r="R31" s="1638"/>
      <c r="S31" s="1638"/>
      <c r="T31" s="1638"/>
      <c r="U31" s="1638"/>
      <c r="V31" s="1638"/>
      <c r="W31" s="1638"/>
      <c r="X31" s="1638"/>
      <c r="Y31" s="1638"/>
      <c r="Z31" s="466">
        <v>52.011000000000003</v>
      </c>
      <c r="AA31" s="466">
        <v>0</v>
      </c>
      <c r="AB31" s="21">
        <v>52.011000000000003</v>
      </c>
      <c r="AC31" s="21">
        <v>52.0105</v>
      </c>
      <c r="AD31" s="21"/>
      <c r="AE31" s="21">
        <v>52.0105</v>
      </c>
      <c r="AF31" s="21">
        <v>48.460647000000002</v>
      </c>
      <c r="AG31" s="21">
        <v>0</v>
      </c>
      <c r="AH31" s="21">
        <v>48.460647000000002</v>
      </c>
      <c r="AI31" s="1638"/>
      <c r="AJ31" s="1638"/>
      <c r="AK31" s="1134" t="s">
        <v>9735</v>
      </c>
      <c r="AL31" s="2601">
        <v>0.5</v>
      </c>
      <c r="AM31" s="1134">
        <v>0</v>
      </c>
    </row>
    <row r="32" spans="1:39" ht="110.25">
      <c r="A32" s="467">
        <v>3000</v>
      </c>
      <c r="B32" s="2191" t="s">
        <v>7634</v>
      </c>
      <c r="C32" s="1060" t="s">
        <v>7635</v>
      </c>
      <c r="D32" s="1645" t="s">
        <v>55</v>
      </c>
      <c r="E32" s="2192" t="s">
        <v>7625</v>
      </c>
      <c r="F32" s="2193" t="s">
        <v>115</v>
      </c>
      <c r="G32" s="1637">
        <v>126.59</v>
      </c>
      <c r="H32" s="1637">
        <v>0</v>
      </c>
      <c r="I32" s="2181">
        <v>13.679</v>
      </c>
      <c r="J32" s="1134">
        <v>0</v>
      </c>
      <c r="K32" s="1134">
        <v>13.679</v>
      </c>
      <c r="L32" s="1134">
        <v>112.911</v>
      </c>
      <c r="M32" s="43">
        <v>15</v>
      </c>
      <c r="N32" s="1637">
        <v>0</v>
      </c>
      <c r="O32" s="1134">
        <v>15</v>
      </c>
      <c r="P32" s="1134"/>
      <c r="Q32" s="1134"/>
      <c r="R32" s="1134"/>
      <c r="S32" s="1134"/>
      <c r="T32" s="1134"/>
      <c r="U32" s="1134"/>
      <c r="V32" s="1134"/>
      <c r="W32" s="1134"/>
      <c r="X32" s="1134"/>
      <c r="Y32" s="1134"/>
      <c r="Z32" s="466">
        <v>15</v>
      </c>
      <c r="AA32" s="466">
        <v>0</v>
      </c>
      <c r="AB32" s="21">
        <v>15</v>
      </c>
      <c r="AC32" s="21">
        <v>15</v>
      </c>
      <c r="AD32" s="21"/>
      <c r="AE32" s="21">
        <v>15</v>
      </c>
      <c r="AF32" s="21">
        <v>14.9999</v>
      </c>
      <c r="AG32" s="21">
        <v>0</v>
      </c>
      <c r="AH32" s="21">
        <v>14.9999</v>
      </c>
      <c r="AI32" s="1134"/>
      <c r="AJ32" s="1134"/>
      <c r="AK32" s="1638" t="s">
        <v>12213</v>
      </c>
      <c r="AL32" s="2601">
        <v>0.25</v>
      </c>
      <c r="AM32" s="1134">
        <v>0</v>
      </c>
    </row>
    <row r="33" spans="1:39" ht="94.5">
      <c r="A33" s="467">
        <v>3001</v>
      </c>
      <c r="B33" s="2191" t="s">
        <v>7636</v>
      </c>
      <c r="C33" s="1060" t="s">
        <v>7637</v>
      </c>
      <c r="D33" s="1645" t="s">
        <v>55</v>
      </c>
      <c r="E33" s="2192" t="s">
        <v>720</v>
      </c>
      <c r="F33" s="2193" t="s">
        <v>115</v>
      </c>
      <c r="G33" s="1637">
        <v>143.71799999999999</v>
      </c>
      <c r="H33" s="1637">
        <v>0</v>
      </c>
      <c r="I33" s="2181">
        <v>44.04025</v>
      </c>
      <c r="J33" s="1134">
        <v>0</v>
      </c>
      <c r="K33" s="1134">
        <v>44.04025</v>
      </c>
      <c r="L33" s="1134">
        <v>99.677749999999989</v>
      </c>
      <c r="M33" s="43">
        <v>40</v>
      </c>
      <c r="N33" s="1637">
        <v>0</v>
      </c>
      <c r="O33" s="1134">
        <v>40</v>
      </c>
      <c r="P33" s="1134"/>
      <c r="Q33" s="1134"/>
      <c r="R33" s="1134"/>
      <c r="S33" s="1134"/>
      <c r="T33" s="1134"/>
      <c r="U33" s="1134"/>
      <c r="V33" s="1134"/>
      <c r="W33" s="1134"/>
      <c r="X33" s="1134"/>
      <c r="Y33" s="1134"/>
      <c r="Z33" s="466">
        <v>40</v>
      </c>
      <c r="AA33" s="466">
        <v>0</v>
      </c>
      <c r="AB33" s="21">
        <v>40</v>
      </c>
      <c r="AC33" s="21">
        <v>30</v>
      </c>
      <c r="AD33" s="21"/>
      <c r="AE33" s="21">
        <v>30</v>
      </c>
      <c r="AF33" s="21">
        <v>25.30667</v>
      </c>
      <c r="AG33" s="21">
        <v>0</v>
      </c>
      <c r="AH33" s="21">
        <v>25.30667</v>
      </c>
      <c r="AI33" s="1134"/>
      <c r="AJ33" s="1134"/>
      <c r="AK33" s="1638" t="s">
        <v>12240</v>
      </c>
      <c r="AL33" s="2601">
        <v>0.25</v>
      </c>
      <c r="AM33" s="1134">
        <v>0</v>
      </c>
    </row>
    <row r="34" spans="1:39" ht="63">
      <c r="A34" s="467">
        <v>3002</v>
      </c>
      <c r="B34" s="2191" t="s">
        <v>7638</v>
      </c>
      <c r="C34" s="1060" t="s">
        <v>7639</v>
      </c>
      <c r="D34" s="1645" t="s">
        <v>147</v>
      </c>
      <c r="E34" s="2192" t="s">
        <v>720</v>
      </c>
      <c r="F34" s="2193" t="s">
        <v>26</v>
      </c>
      <c r="G34" s="1637">
        <v>115.05800000000001</v>
      </c>
      <c r="H34" s="1637">
        <v>0</v>
      </c>
      <c r="I34" s="2183">
        <v>11.74675</v>
      </c>
      <c r="J34" s="1134">
        <v>0</v>
      </c>
      <c r="K34" s="1134">
        <v>11.74675</v>
      </c>
      <c r="L34" s="1134">
        <v>103.31125</v>
      </c>
      <c r="M34" s="43">
        <v>103.31100000000001</v>
      </c>
      <c r="N34" s="1637">
        <v>0</v>
      </c>
      <c r="O34" s="1638">
        <v>103.31100000000001</v>
      </c>
      <c r="P34" s="1638"/>
      <c r="Q34" s="1638"/>
      <c r="R34" s="1638"/>
      <c r="S34" s="1638"/>
      <c r="T34" s="1638"/>
      <c r="U34" s="1638"/>
      <c r="V34" s="1638"/>
      <c r="W34" s="1638"/>
      <c r="X34" s="1638"/>
      <c r="Y34" s="1638"/>
      <c r="Z34" s="466">
        <v>103.31100000000001</v>
      </c>
      <c r="AA34" s="466">
        <v>0</v>
      </c>
      <c r="AB34" s="21">
        <v>103.31100000000001</v>
      </c>
      <c r="AC34" s="21">
        <v>103.3105</v>
      </c>
      <c r="AD34" s="21"/>
      <c r="AE34" s="21">
        <v>103.3105</v>
      </c>
      <c r="AF34" s="21">
        <v>82.378163999999998</v>
      </c>
      <c r="AG34" s="21">
        <v>0</v>
      </c>
      <c r="AH34" s="21">
        <v>82.378163999999998</v>
      </c>
      <c r="AI34" s="1638"/>
      <c r="AJ34" s="1638"/>
      <c r="AK34" s="1134" t="s">
        <v>9735</v>
      </c>
      <c r="AL34" s="2601">
        <v>0.5</v>
      </c>
      <c r="AM34" s="1134">
        <v>0</v>
      </c>
    </row>
    <row r="35" spans="1:39" ht="47.25">
      <c r="A35" s="467">
        <v>3003</v>
      </c>
      <c r="B35" s="2191" t="s">
        <v>7640</v>
      </c>
      <c r="C35" s="1060" t="s">
        <v>7641</v>
      </c>
      <c r="D35" s="1645" t="s">
        <v>55</v>
      </c>
      <c r="E35" s="2192" t="s">
        <v>720</v>
      </c>
      <c r="F35" s="2193" t="s">
        <v>26</v>
      </c>
      <c r="G35" s="1637">
        <v>72.352999999999994</v>
      </c>
      <c r="H35" s="1637">
        <v>0</v>
      </c>
      <c r="I35" s="2183">
        <v>24.270149999999997</v>
      </c>
      <c r="J35" s="1134">
        <v>0</v>
      </c>
      <c r="K35" s="1134">
        <v>24.270149999999997</v>
      </c>
      <c r="L35" s="1134">
        <v>48.082849999999993</v>
      </c>
      <c r="M35" s="43">
        <v>48.082999999999998</v>
      </c>
      <c r="N35" s="1637">
        <v>0</v>
      </c>
      <c r="O35" s="1638">
        <v>48.082999999999998</v>
      </c>
      <c r="P35" s="1638"/>
      <c r="Q35" s="1638"/>
      <c r="R35" s="1638"/>
      <c r="S35" s="1638"/>
      <c r="T35" s="1638"/>
      <c r="U35" s="1638"/>
      <c r="V35" s="1638"/>
      <c r="W35" s="1638"/>
      <c r="X35" s="1638"/>
      <c r="Y35" s="1638"/>
      <c r="Z35" s="466">
        <v>48.082999999999998</v>
      </c>
      <c r="AA35" s="466">
        <v>0</v>
      </c>
      <c r="AB35" s="21">
        <v>48.082999999999998</v>
      </c>
      <c r="AC35" s="21">
        <v>48.082999999999998</v>
      </c>
      <c r="AD35" s="21"/>
      <c r="AE35" s="21">
        <v>48.082999999999998</v>
      </c>
      <c r="AF35" s="21">
        <v>41.404927000000001</v>
      </c>
      <c r="AG35" s="21">
        <v>0</v>
      </c>
      <c r="AH35" s="21">
        <v>41.404927000000001</v>
      </c>
      <c r="AI35" s="1638"/>
      <c r="AJ35" s="1638"/>
      <c r="AK35" s="1134" t="s">
        <v>9259</v>
      </c>
      <c r="AL35" s="2601">
        <v>1</v>
      </c>
      <c r="AM35" s="1134">
        <v>0</v>
      </c>
    </row>
    <row r="36" spans="1:39" ht="110.25">
      <c r="A36" s="467">
        <v>3004</v>
      </c>
      <c r="B36" s="2191" t="s">
        <v>7642</v>
      </c>
      <c r="C36" s="1060" t="s">
        <v>7643</v>
      </c>
      <c r="D36" s="1645" t="s">
        <v>55</v>
      </c>
      <c r="E36" s="2192" t="s">
        <v>2369</v>
      </c>
      <c r="F36" s="2193" t="s">
        <v>115</v>
      </c>
      <c r="G36" s="1637">
        <v>872.00900000000001</v>
      </c>
      <c r="H36" s="1637">
        <v>0</v>
      </c>
      <c r="I36" s="2183">
        <v>28.305</v>
      </c>
      <c r="J36" s="1134">
        <v>0</v>
      </c>
      <c r="K36" s="1134">
        <v>28.305</v>
      </c>
      <c r="L36" s="1134">
        <v>843.70400000000006</v>
      </c>
      <c r="M36" s="43">
        <v>150</v>
      </c>
      <c r="N36" s="1637">
        <v>0</v>
      </c>
      <c r="O36" s="1638">
        <v>150</v>
      </c>
      <c r="P36" s="1638"/>
      <c r="Q36" s="1638"/>
      <c r="R36" s="1638"/>
      <c r="S36" s="1638"/>
      <c r="T36" s="1638"/>
      <c r="U36" s="1638"/>
      <c r="V36" s="1638"/>
      <c r="W36" s="1638"/>
      <c r="X36" s="1638"/>
      <c r="Y36" s="1638"/>
      <c r="Z36" s="466">
        <v>150</v>
      </c>
      <c r="AA36" s="466">
        <v>0</v>
      </c>
      <c r="AB36" s="21">
        <v>150</v>
      </c>
      <c r="AC36" s="21">
        <v>150</v>
      </c>
      <c r="AD36" s="21"/>
      <c r="AE36" s="21">
        <v>150</v>
      </c>
      <c r="AF36" s="21">
        <v>149.57387399999999</v>
      </c>
      <c r="AG36" s="21">
        <v>0</v>
      </c>
      <c r="AH36" s="21">
        <v>149.57387399999999</v>
      </c>
      <c r="AI36" s="1638"/>
      <c r="AJ36" s="1638"/>
      <c r="AK36" s="1638" t="s">
        <v>12213</v>
      </c>
      <c r="AL36" s="2601">
        <v>0.25</v>
      </c>
      <c r="AM36" s="1134">
        <v>0</v>
      </c>
    </row>
    <row r="37" spans="1:39" ht="63">
      <c r="A37" s="467">
        <v>3005</v>
      </c>
      <c r="B37" s="2191" t="s">
        <v>7644</v>
      </c>
      <c r="C37" s="1060" t="s">
        <v>7645</v>
      </c>
      <c r="D37" s="1645" t="s">
        <v>147</v>
      </c>
      <c r="E37" s="2192" t="s">
        <v>7646</v>
      </c>
      <c r="F37" s="2193" t="s">
        <v>115</v>
      </c>
      <c r="G37" s="1637">
        <v>666.45699999999999</v>
      </c>
      <c r="H37" s="1637">
        <v>0</v>
      </c>
      <c r="I37" s="2181">
        <v>2.5</v>
      </c>
      <c r="J37" s="1134">
        <v>0</v>
      </c>
      <c r="K37" s="1134">
        <v>2.5</v>
      </c>
      <c r="L37" s="1134">
        <v>663.95699999999999</v>
      </c>
      <c r="M37" s="43">
        <v>50</v>
      </c>
      <c r="N37" s="1637">
        <v>0</v>
      </c>
      <c r="O37" s="1134">
        <v>50</v>
      </c>
      <c r="P37" s="1134"/>
      <c r="Q37" s="1134"/>
      <c r="R37" s="1134"/>
      <c r="S37" s="1134"/>
      <c r="T37" s="1134"/>
      <c r="U37" s="1134"/>
      <c r="V37" s="1134"/>
      <c r="W37" s="1134"/>
      <c r="X37" s="1134"/>
      <c r="Y37" s="1134"/>
      <c r="Z37" s="466">
        <v>50</v>
      </c>
      <c r="AA37" s="466">
        <v>0</v>
      </c>
      <c r="AB37" s="21">
        <v>50</v>
      </c>
      <c r="AC37" s="21">
        <v>25</v>
      </c>
      <c r="AD37" s="21"/>
      <c r="AE37" s="21">
        <v>25</v>
      </c>
      <c r="AF37" s="21">
        <v>7.6</v>
      </c>
      <c r="AG37" s="21">
        <v>0</v>
      </c>
      <c r="AH37" s="21">
        <v>7.6</v>
      </c>
      <c r="AI37" s="1134"/>
      <c r="AJ37" s="1134"/>
      <c r="AK37" s="1638" t="s">
        <v>12200</v>
      </c>
      <c r="AL37" s="2601">
        <v>0.25</v>
      </c>
      <c r="AM37" s="1134">
        <v>0</v>
      </c>
    </row>
    <row r="38" spans="1:39" ht="78.75">
      <c r="A38" s="467">
        <v>3006</v>
      </c>
      <c r="B38" s="2191" t="s">
        <v>7647</v>
      </c>
      <c r="C38" s="1060" t="s">
        <v>7648</v>
      </c>
      <c r="D38" s="1645" t="s">
        <v>23</v>
      </c>
      <c r="E38" s="2192" t="s">
        <v>7649</v>
      </c>
      <c r="F38" s="2193" t="s">
        <v>115</v>
      </c>
      <c r="G38" s="1637">
        <v>303.78199999999998</v>
      </c>
      <c r="H38" s="1637">
        <v>0</v>
      </c>
      <c r="I38" s="2194">
        <v>0</v>
      </c>
      <c r="J38" s="1134">
        <v>0</v>
      </c>
      <c r="K38" s="1134">
        <v>0</v>
      </c>
      <c r="L38" s="1134">
        <v>303.78199999999998</v>
      </c>
      <c r="M38" s="43">
        <v>25</v>
      </c>
      <c r="N38" s="1637">
        <v>0</v>
      </c>
      <c r="O38" s="1134">
        <v>25</v>
      </c>
      <c r="P38" s="1134"/>
      <c r="Q38" s="1134"/>
      <c r="R38" s="1134"/>
      <c r="S38" s="1134"/>
      <c r="T38" s="1134"/>
      <c r="U38" s="1134"/>
      <c r="V38" s="1134"/>
      <c r="W38" s="1134"/>
      <c r="X38" s="1134"/>
      <c r="Y38" s="1134"/>
      <c r="Z38" s="466">
        <v>25</v>
      </c>
      <c r="AA38" s="466">
        <v>0</v>
      </c>
      <c r="AB38" s="21">
        <v>25</v>
      </c>
      <c r="AC38" s="21">
        <v>25</v>
      </c>
      <c r="AD38" s="21"/>
      <c r="AE38" s="21">
        <v>25</v>
      </c>
      <c r="AF38" s="21">
        <v>24.023240000000001</v>
      </c>
      <c r="AG38" s="21">
        <v>0</v>
      </c>
      <c r="AH38" s="21">
        <v>24.023240000000001</v>
      </c>
      <c r="AI38" s="1134"/>
      <c r="AJ38" s="670" t="s">
        <v>9271</v>
      </c>
      <c r="AK38" s="1638" t="s">
        <v>12353</v>
      </c>
      <c r="AL38" s="2601">
        <v>0.25</v>
      </c>
      <c r="AM38" s="1134">
        <v>0</v>
      </c>
    </row>
    <row r="39" spans="1:39" ht="78.75">
      <c r="A39" s="467">
        <v>3007</v>
      </c>
      <c r="B39" s="2191" t="s">
        <v>7650</v>
      </c>
      <c r="C39" s="1060" t="s">
        <v>7651</v>
      </c>
      <c r="D39" s="1645" t="s">
        <v>55</v>
      </c>
      <c r="E39" s="2192" t="s">
        <v>7652</v>
      </c>
      <c r="F39" s="2193" t="s">
        <v>115</v>
      </c>
      <c r="G39" s="1637">
        <v>130.80500000000001</v>
      </c>
      <c r="H39" s="1637">
        <v>0</v>
      </c>
      <c r="I39" s="2181">
        <v>25</v>
      </c>
      <c r="J39" s="1134">
        <v>0</v>
      </c>
      <c r="K39" s="1134">
        <v>25</v>
      </c>
      <c r="L39" s="1134">
        <v>105.80500000000001</v>
      </c>
      <c r="M39" s="43">
        <v>50</v>
      </c>
      <c r="N39" s="1637">
        <v>0</v>
      </c>
      <c r="O39" s="1134">
        <v>50</v>
      </c>
      <c r="P39" s="1134"/>
      <c r="Q39" s="1134"/>
      <c r="R39" s="1134"/>
      <c r="S39" s="1134"/>
      <c r="T39" s="1134"/>
      <c r="U39" s="1134"/>
      <c r="V39" s="1134"/>
      <c r="W39" s="1134"/>
      <c r="X39" s="1134"/>
      <c r="Y39" s="1134"/>
      <c r="Z39" s="466">
        <v>50</v>
      </c>
      <c r="AA39" s="466">
        <v>0</v>
      </c>
      <c r="AB39" s="21">
        <v>50</v>
      </c>
      <c r="AC39" s="21">
        <v>50</v>
      </c>
      <c r="AD39" s="21"/>
      <c r="AE39" s="21">
        <v>50</v>
      </c>
      <c r="AF39" s="21">
        <v>49.496675000000003</v>
      </c>
      <c r="AG39" s="21">
        <v>0</v>
      </c>
      <c r="AH39" s="21">
        <v>49.496675000000003</v>
      </c>
      <c r="AI39" s="1134"/>
      <c r="AJ39" s="1134"/>
      <c r="AK39" s="1638" t="s">
        <v>10283</v>
      </c>
      <c r="AL39" s="2601">
        <v>0.25</v>
      </c>
      <c r="AM39" s="1134">
        <v>0</v>
      </c>
    </row>
    <row r="40" spans="1:39" ht="78.75">
      <c r="A40" s="467">
        <v>3008</v>
      </c>
      <c r="B40" s="2191" t="s">
        <v>7653</v>
      </c>
      <c r="C40" s="1060" t="s">
        <v>7654</v>
      </c>
      <c r="D40" s="1645" t="s">
        <v>29</v>
      </c>
      <c r="E40" s="2192" t="s">
        <v>7652</v>
      </c>
      <c r="F40" s="2193" t="s">
        <v>115</v>
      </c>
      <c r="G40" s="1637">
        <v>121.221</v>
      </c>
      <c r="H40" s="1637">
        <v>0</v>
      </c>
      <c r="I40" s="2181">
        <v>19.927899999999998</v>
      </c>
      <c r="J40" s="1134">
        <v>0</v>
      </c>
      <c r="K40" s="1134">
        <v>19.927899999999998</v>
      </c>
      <c r="L40" s="1134">
        <v>101.29310000000001</v>
      </c>
      <c r="M40" s="43">
        <v>20</v>
      </c>
      <c r="N40" s="1637">
        <v>0</v>
      </c>
      <c r="O40" s="1134">
        <v>20</v>
      </c>
      <c r="P40" s="1134"/>
      <c r="Q40" s="1134"/>
      <c r="R40" s="1134"/>
      <c r="S40" s="1134"/>
      <c r="T40" s="1134"/>
      <c r="U40" s="1134"/>
      <c r="V40" s="1134"/>
      <c r="W40" s="1134"/>
      <c r="X40" s="1134"/>
      <c r="Y40" s="1134"/>
      <c r="Z40" s="466">
        <v>20</v>
      </c>
      <c r="AA40" s="466">
        <v>0</v>
      </c>
      <c r="AB40" s="21">
        <v>20</v>
      </c>
      <c r="AC40" s="21">
        <v>15</v>
      </c>
      <c r="AD40" s="21"/>
      <c r="AE40" s="21">
        <v>15</v>
      </c>
      <c r="AF40" s="21">
        <v>9.4529700000000005</v>
      </c>
      <c r="AG40" s="21">
        <v>0</v>
      </c>
      <c r="AH40" s="21">
        <v>9.4529700000000005</v>
      </c>
      <c r="AI40" s="1134"/>
      <c r="AJ40" s="1134"/>
      <c r="AK40" s="1638" t="s">
        <v>12201</v>
      </c>
      <c r="AL40" s="2601">
        <v>0.25</v>
      </c>
      <c r="AM40" s="1134">
        <v>0</v>
      </c>
    </row>
    <row r="41" spans="1:39" ht="63">
      <c r="A41" s="467">
        <v>3009</v>
      </c>
      <c r="B41" s="2191" t="s">
        <v>7655</v>
      </c>
      <c r="C41" s="1060" t="s">
        <v>7656</v>
      </c>
      <c r="D41" s="1645" t="s">
        <v>342</v>
      </c>
      <c r="E41" s="2192" t="s">
        <v>7657</v>
      </c>
      <c r="F41" s="2193" t="s">
        <v>115</v>
      </c>
      <c r="G41" s="1637">
        <v>184.63900000000001</v>
      </c>
      <c r="H41" s="1637">
        <v>0</v>
      </c>
      <c r="I41" s="2194">
        <v>0</v>
      </c>
      <c r="J41" s="1134">
        <v>0</v>
      </c>
      <c r="K41" s="1134">
        <v>0</v>
      </c>
      <c r="L41" s="1134">
        <v>184.63900000000001</v>
      </c>
      <c r="M41" s="43">
        <v>30</v>
      </c>
      <c r="N41" s="1637">
        <v>0</v>
      </c>
      <c r="O41" s="1134">
        <v>30</v>
      </c>
      <c r="P41" s="1134"/>
      <c r="Q41" s="1134"/>
      <c r="R41" s="1134"/>
      <c r="S41" s="1134"/>
      <c r="T41" s="1134"/>
      <c r="U41" s="1134"/>
      <c r="V41" s="1134"/>
      <c r="W41" s="1134"/>
      <c r="X41" s="1134"/>
      <c r="Y41" s="1134"/>
      <c r="Z41" s="466">
        <v>30</v>
      </c>
      <c r="AA41" s="466">
        <v>0</v>
      </c>
      <c r="AB41" s="21">
        <v>30</v>
      </c>
      <c r="AC41" s="21">
        <v>15</v>
      </c>
      <c r="AD41" s="21"/>
      <c r="AE41" s="21">
        <v>15</v>
      </c>
      <c r="AF41" s="21">
        <v>14.25</v>
      </c>
      <c r="AG41" s="21">
        <v>0</v>
      </c>
      <c r="AH41" s="21">
        <v>14.25</v>
      </c>
      <c r="AI41" s="1134"/>
      <c r="AJ41" s="1134"/>
      <c r="AK41" s="1638" t="s">
        <v>11800</v>
      </c>
      <c r="AL41" s="2601">
        <v>0.25</v>
      </c>
      <c r="AM41" s="1134">
        <v>0</v>
      </c>
    </row>
    <row r="42" spans="1:39" ht="16.5" thickBot="1">
      <c r="A42" s="467" t="s">
        <v>300</v>
      </c>
      <c r="B42" s="2151"/>
      <c r="C42" s="2195" t="s">
        <v>7658</v>
      </c>
      <c r="D42" s="2195"/>
      <c r="E42" s="2196"/>
      <c r="F42" s="2196"/>
      <c r="G42" s="2197">
        <v>27293.73</v>
      </c>
      <c r="H42" s="2197">
        <v>9311.5249999999996</v>
      </c>
      <c r="I42" s="2197">
        <v>3355.36535</v>
      </c>
      <c r="J42" s="2197">
        <v>19307.89</v>
      </c>
      <c r="K42" s="2197">
        <v>12666.89035</v>
      </c>
      <c r="L42" s="2197">
        <v>14626.83965</v>
      </c>
      <c r="M42" s="2197">
        <v>5635.6080000000002</v>
      </c>
      <c r="N42" s="2197">
        <v>2319.3920000000007</v>
      </c>
      <c r="O42" s="2197">
        <v>7955</v>
      </c>
      <c r="P42" s="2197">
        <v>0</v>
      </c>
      <c r="Q42" s="2197">
        <v>0</v>
      </c>
      <c r="R42" s="2197">
        <v>0</v>
      </c>
      <c r="S42" s="2197">
        <v>0</v>
      </c>
      <c r="T42" s="2197">
        <v>4800</v>
      </c>
      <c r="U42" s="2197">
        <v>0</v>
      </c>
      <c r="V42" s="2197">
        <v>13213.602999999999</v>
      </c>
      <c r="W42" s="2197">
        <v>0</v>
      </c>
      <c r="X42" s="2197">
        <v>292.98700000000002</v>
      </c>
      <c r="Y42" s="2197">
        <v>0</v>
      </c>
      <c r="Z42" s="2197">
        <v>23356.223999999998</v>
      </c>
      <c r="AA42" s="2197">
        <v>2319.3920000000007</v>
      </c>
      <c r="AB42" s="2197">
        <v>25675.615999999995</v>
      </c>
      <c r="AC42" s="2197">
        <v>23201.504499999995</v>
      </c>
      <c r="AD42" s="2197">
        <v>1944.1175000000003</v>
      </c>
      <c r="AE42" s="2197">
        <v>25145.621999999996</v>
      </c>
      <c r="AF42" s="2197">
        <v>7168.6569389999995</v>
      </c>
      <c r="AG42" s="2197">
        <v>744.07527900000002</v>
      </c>
      <c r="AH42" s="2197">
        <v>7912.7322179999992</v>
      </c>
      <c r="AI42" s="2197">
        <v>0</v>
      </c>
      <c r="AJ42" s="2197"/>
      <c r="AK42" s="2197"/>
      <c r="AL42" s="2197"/>
      <c r="AM42" s="2197">
        <v>49435</v>
      </c>
    </row>
    <row r="43" spans="1:39" ht="15.75">
      <c r="A43" s="467" t="s">
        <v>300</v>
      </c>
      <c r="B43" s="2151"/>
      <c r="C43" s="2198"/>
      <c r="D43" s="2198"/>
      <c r="E43" s="2199"/>
      <c r="F43" s="2199"/>
      <c r="G43" s="2200"/>
      <c r="H43" s="2200"/>
      <c r="I43" s="2200"/>
      <c r="J43" s="2200"/>
      <c r="K43" s="2200"/>
      <c r="L43" s="2200"/>
      <c r="M43" s="2200"/>
      <c r="N43" s="2200"/>
      <c r="O43" s="2200"/>
      <c r="P43" s="2200"/>
      <c r="Q43" s="2200"/>
      <c r="R43" s="2200"/>
      <c r="S43" s="2200"/>
      <c r="T43" s="2200"/>
      <c r="U43" s="2200"/>
      <c r="V43" s="2200"/>
      <c r="W43" s="2200"/>
      <c r="X43" s="2200"/>
      <c r="Y43" s="2200"/>
      <c r="Z43" s="2200"/>
      <c r="AA43" s="2200"/>
      <c r="AB43" s="2200"/>
      <c r="AC43" s="2200"/>
      <c r="AD43" s="2200"/>
      <c r="AE43" s="2200"/>
      <c r="AF43" s="2200"/>
      <c r="AG43" s="2200"/>
      <c r="AH43" s="2200"/>
      <c r="AI43" s="2200"/>
      <c r="AJ43" s="2200"/>
      <c r="AK43" s="2200"/>
      <c r="AL43" s="2200"/>
      <c r="AM43" s="2200"/>
    </row>
    <row r="44" spans="1:39" ht="15.75">
      <c r="A44" s="467" t="s">
        <v>300</v>
      </c>
      <c r="B44" s="2151"/>
      <c r="C44" s="2176" t="s">
        <v>7659</v>
      </c>
      <c r="D44" s="2201"/>
      <c r="E44" s="2201"/>
      <c r="F44" s="2201"/>
      <c r="G44" s="2202"/>
      <c r="H44" s="2202"/>
      <c r="I44" s="2202"/>
      <c r="J44" s="2202"/>
      <c r="K44" s="2202"/>
      <c r="L44" s="2202"/>
      <c r="M44" s="2202"/>
      <c r="N44" s="2202"/>
      <c r="O44" s="2202"/>
      <c r="P44" s="2202"/>
      <c r="Q44" s="2202"/>
      <c r="R44" s="2202"/>
      <c r="S44" s="2202"/>
      <c r="T44" s="2202"/>
      <c r="U44" s="2202"/>
      <c r="V44" s="2202"/>
      <c r="W44" s="2202"/>
      <c r="X44" s="2202"/>
      <c r="Y44" s="2202"/>
      <c r="Z44" s="2202"/>
      <c r="AA44" s="2202"/>
      <c r="AB44" s="2202"/>
      <c r="AC44" s="2202"/>
      <c r="AD44" s="2202"/>
      <c r="AE44" s="2202"/>
      <c r="AF44" s="2202"/>
      <c r="AG44" s="2202"/>
      <c r="AH44" s="2202"/>
      <c r="AI44" s="2202"/>
      <c r="AJ44" s="2202"/>
      <c r="AK44" s="2202"/>
      <c r="AL44" s="2202"/>
      <c r="AM44" s="2202"/>
    </row>
    <row r="45" spans="1:39" ht="15.75">
      <c r="A45" s="467" t="s">
        <v>300</v>
      </c>
      <c r="B45" s="2151"/>
      <c r="C45" s="2176" t="s">
        <v>144</v>
      </c>
      <c r="D45" s="2201"/>
      <c r="E45" s="2201"/>
      <c r="F45" s="2201"/>
      <c r="G45" s="2202"/>
      <c r="H45" s="2202"/>
      <c r="I45" s="2202"/>
      <c r="J45" s="2202"/>
      <c r="K45" s="2202"/>
      <c r="L45" s="2202"/>
      <c r="M45" s="2202"/>
      <c r="N45" s="2202"/>
      <c r="O45" s="2202"/>
      <c r="P45" s="2202"/>
      <c r="Q45" s="2202"/>
      <c r="R45" s="2202"/>
      <c r="S45" s="2202"/>
      <c r="T45" s="2202"/>
      <c r="U45" s="2202"/>
      <c r="V45" s="2202"/>
      <c r="W45" s="2202"/>
      <c r="X45" s="2202"/>
      <c r="Y45" s="2202"/>
      <c r="Z45" s="2202"/>
      <c r="AA45" s="2202"/>
      <c r="AB45" s="2202"/>
      <c r="AC45" s="2202"/>
      <c r="AD45" s="2202"/>
      <c r="AE45" s="2202"/>
      <c r="AF45" s="2202"/>
      <c r="AG45" s="2202"/>
      <c r="AH45" s="2202"/>
      <c r="AI45" s="2202"/>
      <c r="AJ45" s="2202"/>
      <c r="AK45" s="2202"/>
      <c r="AL45" s="2202"/>
      <c r="AM45" s="2202"/>
    </row>
    <row r="46" spans="1:39" ht="42.75">
      <c r="A46" s="467">
        <v>3010</v>
      </c>
      <c r="B46" s="2191" t="s">
        <v>7660</v>
      </c>
      <c r="C46" s="1060" t="s">
        <v>7661</v>
      </c>
      <c r="D46" s="1645" t="s">
        <v>29</v>
      </c>
      <c r="E46" s="2192" t="s">
        <v>145</v>
      </c>
      <c r="F46" s="2193" t="s">
        <v>26</v>
      </c>
      <c r="G46" s="1637">
        <v>300</v>
      </c>
      <c r="H46" s="1637">
        <v>0</v>
      </c>
      <c r="I46" s="2194">
        <v>0</v>
      </c>
      <c r="J46" s="1134">
        <v>0</v>
      </c>
      <c r="K46" s="1134">
        <v>0</v>
      </c>
      <c r="L46" s="1134">
        <v>300</v>
      </c>
      <c r="M46" s="43">
        <v>300</v>
      </c>
      <c r="N46" s="1637">
        <v>0</v>
      </c>
      <c r="O46" s="1134">
        <v>300</v>
      </c>
      <c r="P46" s="1134"/>
      <c r="Q46" s="1134"/>
      <c r="R46" s="1134"/>
      <c r="S46" s="1134"/>
      <c r="T46" s="1134"/>
      <c r="U46" s="1134"/>
      <c r="V46" s="1134"/>
      <c r="W46" s="1134"/>
      <c r="X46" s="1134"/>
      <c r="Y46" s="1134"/>
      <c r="Z46" s="466">
        <v>300</v>
      </c>
      <c r="AA46" s="466">
        <v>0</v>
      </c>
      <c r="AB46" s="21">
        <v>300</v>
      </c>
      <c r="AC46" s="21">
        <v>66.418999999999997</v>
      </c>
      <c r="AD46" s="21"/>
      <c r="AE46" s="21">
        <v>66.418999999999997</v>
      </c>
      <c r="AF46" s="21">
        <v>0</v>
      </c>
      <c r="AG46" s="21">
        <v>0</v>
      </c>
      <c r="AH46" s="21">
        <v>0</v>
      </c>
      <c r="AI46" s="1134"/>
      <c r="AJ46" s="2192"/>
      <c r="AK46" s="1134" t="s">
        <v>12179</v>
      </c>
      <c r="AL46" s="2601">
        <v>0.25</v>
      </c>
      <c r="AM46" s="1134">
        <v>0</v>
      </c>
    </row>
    <row r="47" spans="1:39" ht="78.75">
      <c r="A47" s="467">
        <v>3011</v>
      </c>
      <c r="B47" s="2191" t="s">
        <v>7662</v>
      </c>
      <c r="C47" s="1060" t="s">
        <v>7663</v>
      </c>
      <c r="D47" s="1645" t="s">
        <v>29</v>
      </c>
      <c r="E47" s="2192" t="s">
        <v>145</v>
      </c>
      <c r="F47" s="2193" t="s">
        <v>26</v>
      </c>
      <c r="G47" s="1637">
        <v>150</v>
      </c>
      <c r="H47" s="1637">
        <v>0</v>
      </c>
      <c r="I47" s="2194">
        <v>0</v>
      </c>
      <c r="J47" s="1134">
        <v>0</v>
      </c>
      <c r="K47" s="1134">
        <v>0</v>
      </c>
      <c r="L47" s="1134">
        <v>150</v>
      </c>
      <c r="M47" s="43">
        <v>150</v>
      </c>
      <c r="N47" s="1637">
        <v>0</v>
      </c>
      <c r="O47" s="1134">
        <v>150</v>
      </c>
      <c r="P47" s="1134"/>
      <c r="Q47" s="1134"/>
      <c r="R47" s="1134"/>
      <c r="S47" s="1134"/>
      <c r="T47" s="1134"/>
      <c r="U47" s="1134"/>
      <c r="V47" s="1134"/>
      <c r="W47" s="1134">
        <v>150</v>
      </c>
      <c r="X47" s="1134">
        <v>150</v>
      </c>
      <c r="Y47" s="1134"/>
      <c r="Z47" s="466">
        <v>0</v>
      </c>
      <c r="AA47" s="466">
        <v>150</v>
      </c>
      <c r="AB47" s="21">
        <v>150</v>
      </c>
      <c r="AC47" s="21"/>
      <c r="AD47" s="21">
        <v>149.732</v>
      </c>
      <c r="AE47" s="21">
        <v>149.732</v>
      </c>
      <c r="AF47" s="21">
        <v>0</v>
      </c>
      <c r="AG47" s="21">
        <v>58.357599999999998</v>
      </c>
      <c r="AH47" s="21">
        <v>58.357599999999998</v>
      </c>
      <c r="AI47" s="1134"/>
      <c r="AJ47" s="1134" t="s">
        <v>9518</v>
      </c>
      <c r="AK47" s="1134" t="s">
        <v>12159</v>
      </c>
      <c r="AL47" s="2601">
        <v>0.25</v>
      </c>
      <c r="AM47" s="1134">
        <v>0</v>
      </c>
    </row>
    <row r="48" spans="1:39" ht="42.75">
      <c r="A48" s="467">
        <v>3012</v>
      </c>
      <c r="B48" s="2191" t="s">
        <v>7664</v>
      </c>
      <c r="C48" s="1981" t="s">
        <v>7665</v>
      </c>
      <c r="D48" s="1645" t="s">
        <v>29</v>
      </c>
      <c r="E48" s="2192" t="s">
        <v>145</v>
      </c>
      <c r="F48" s="2193" t="s">
        <v>115</v>
      </c>
      <c r="G48" s="1637">
        <v>3690</v>
      </c>
      <c r="H48" s="1637">
        <v>0</v>
      </c>
      <c r="I48" s="1637">
        <v>0</v>
      </c>
      <c r="J48" s="1134">
        <v>0</v>
      </c>
      <c r="K48" s="1134">
        <v>0</v>
      </c>
      <c r="L48" s="1134">
        <v>3690</v>
      </c>
      <c r="M48" s="1637">
        <v>0</v>
      </c>
      <c r="N48" s="1647">
        <v>1845</v>
      </c>
      <c r="O48" s="1134">
        <v>1845</v>
      </c>
      <c r="P48" s="1134"/>
      <c r="Q48" s="1134"/>
      <c r="R48" s="1134"/>
      <c r="S48" s="1134"/>
      <c r="T48" s="1134"/>
      <c r="U48" s="1134"/>
      <c r="V48" s="1134"/>
      <c r="W48" s="1134"/>
      <c r="X48" s="1134"/>
      <c r="Y48" s="1134"/>
      <c r="Z48" s="466">
        <v>0</v>
      </c>
      <c r="AA48" s="466">
        <v>1845</v>
      </c>
      <c r="AB48" s="21">
        <v>1845</v>
      </c>
      <c r="AC48" s="21"/>
      <c r="AD48" s="21">
        <v>1822.162</v>
      </c>
      <c r="AE48" s="21">
        <v>1822.162</v>
      </c>
      <c r="AF48" s="21">
        <v>0</v>
      </c>
      <c r="AG48" s="21">
        <v>0</v>
      </c>
      <c r="AH48" s="21">
        <v>0</v>
      </c>
      <c r="AI48" s="1134"/>
      <c r="AJ48" s="2192"/>
      <c r="AK48" s="1134" t="s">
        <v>12985</v>
      </c>
      <c r="AL48" s="2601">
        <v>0.25</v>
      </c>
      <c r="AM48" s="1134">
        <v>0</v>
      </c>
    </row>
    <row r="49" spans="1:39" s="2205" customFormat="1" ht="16.5" thickBot="1">
      <c r="A49" s="1111"/>
      <c r="B49" s="1111"/>
      <c r="C49" s="3423" t="s">
        <v>7666</v>
      </c>
      <c r="D49" s="3423"/>
      <c r="E49" s="2203"/>
      <c r="F49" s="2203"/>
      <c r="G49" s="2204">
        <v>4140</v>
      </c>
      <c r="H49" s="2204">
        <v>0</v>
      </c>
      <c r="I49" s="2204">
        <v>0</v>
      </c>
      <c r="J49" s="2204">
        <v>0</v>
      </c>
      <c r="K49" s="2204">
        <v>0</v>
      </c>
      <c r="L49" s="2204">
        <v>4140</v>
      </c>
      <c r="M49" s="2204">
        <v>450</v>
      </c>
      <c r="N49" s="2204">
        <v>1845</v>
      </c>
      <c r="O49" s="2204">
        <v>2295</v>
      </c>
      <c r="P49" s="2204">
        <v>0</v>
      </c>
      <c r="Q49" s="2204">
        <v>0</v>
      </c>
      <c r="R49" s="2204">
        <v>0</v>
      </c>
      <c r="S49" s="2204">
        <v>0</v>
      </c>
      <c r="T49" s="2204">
        <v>0</v>
      </c>
      <c r="U49" s="2204">
        <v>0</v>
      </c>
      <c r="V49" s="2204">
        <v>0</v>
      </c>
      <c r="W49" s="2204">
        <v>150</v>
      </c>
      <c r="X49" s="2204">
        <v>150</v>
      </c>
      <c r="Y49" s="2204">
        <v>0</v>
      </c>
      <c r="Z49" s="2204">
        <v>300</v>
      </c>
      <c r="AA49" s="2204">
        <v>1995</v>
      </c>
      <c r="AB49" s="2204">
        <v>2295</v>
      </c>
      <c r="AC49" s="2204">
        <v>66.418999999999997</v>
      </c>
      <c r="AD49" s="2204">
        <v>1971.894</v>
      </c>
      <c r="AE49" s="2204">
        <v>2038.3130000000001</v>
      </c>
      <c r="AF49" s="2204">
        <v>0</v>
      </c>
      <c r="AG49" s="2204">
        <v>58.357599999999998</v>
      </c>
      <c r="AH49" s="2204">
        <v>58.357599999999998</v>
      </c>
      <c r="AI49" s="2204">
        <v>0</v>
      </c>
      <c r="AJ49" s="2204"/>
      <c r="AK49" s="2204"/>
      <c r="AL49" s="2204"/>
      <c r="AM49" s="2204">
        <v>0</v>
      </c>
    </row>
    <row r="50" spans="1:39" ht="16.5" thickBot="1">
      <c r="A50" s="1019"/>
      <c r="B50" s="1019"/>
      <c r="C50" s="3424" t="s">
        <v>7667</v>
      </c>
      <c r="D50" s="3424"/>
      <c r="E50" s="2206"/>
      <c r="F50" s="2206"/>
      <c r="G50" s="2207">
        <v>31433.73</v>
      </c>
      <c r="H50" s="2207">
        <v>9311.5249999999996</v>
      </c>
      <c r="I50" s="2207">
        <v>3355.36535</v>
      </c>
      <c r="J50" s="2207">
        <v>19307.89</v>
      </c>
      <c r="K50" s="2207">
        <v>12666.89035</v>
      </c>
      <c r="L50" s="2207">
        <v>18766.839650000002</v>
      </c>
      <c r="M50" s="2207">
        <v>6085.6080000000002</v>
      </c>
      <c r="N50" s="2207">
        <v>4164.3920000000007</v>
      </c>
      <c r="O50" s="2207">
        <v>10250</v>
      </c>
      <c r="P50" s="2207">
        <v>0</v>
      </c>
      <c r="Q50" s="2207">
        <v>0</v>
      </c>
      <c r="R50" s="2207">
        <v>0</v>
      </c>
      <c r="S50" s="2207">
        <v>0</v>
      </c>
      <c r="T50" s="2207">
        <v>4800</v>
      </c>
      <c r="U50" s="2207">
        <v>0</v>
      </c>
      <c r="V50" s="2207">
        <v>13213.602999999999</v>
      </c>
      <c r="W50" s="2207">
        <v>150</v>
      </c>
      <c r="X50" s="2207">
        <v>442.98700000000002</v>
      </c>
      <c r="Y50" s="2207">
        <v>0</v>
      </c>
      <c r="Z50" s="2207">
        <v>23656.223999999998</v>
      </c>
      <c r="AA50" s="2207">
        <v>4314.3920000000007</v>
      </c>
      <c r="AB50" s="2207">
        <v>27970.615999999995</v>
      </c>
      <c r="AC50" s="2207">
        <v>23267.923499999997</v>
      </c>
      <c r="AD50" s="2207">
        <v>3916.0115000000005</v>
      </c>
      <c r="AE50" s="2207">
        <v>27183.934999999998</v>
      </c>
      <c r="AF50" s="2207">
        <v>7168.6569389999995</v>
      </c>
      <c r="AG50" s="2207">
        <v>802.43287900000007</v>
      </c>
      <c r="AH50" s="2207">
        <v>7971.0898179999995</v>
      </c>
      <c r="AI50" s="2207">
        <v>0</v>
      </c>
      <c r="AJ50" s="2207"/>
      <c r="AK50" s="2207"/>
      <c r="AL50" s="2207"/>
      <c r="AM50" s="2208">
        <v>49435</v>
      </c>
    </row>
    <row r="51" spans="1:39" ht="15.75" thickTop="1"/>
  </sheetData>
  <autoFilter ref="A9:A51"/>
  <mergeCells count="29">
    <mergeCell ref="A4:A6"/>
    <mergeCell ref="B4:B6"/>
    <mergeCell ref="C4:C6"/>
    <mergeCell ref="D4:D6"/>
    <mergeCell ref="E4:E6"/>
    <mergeCell ref="AM4:AM6"/>
    <mergeCell ref="B1:AM1"/>
    <mergeCell ref="B2:AM2"/>
    <mergeCell ref="F4:F6"/>
    <mergeCell ref="G4:G6"/>
    <mergeCell ref="H4:H6"/>
    <mergeCell ref="AK3:AL3"/>
    <mergeCell ref="P4:S4"/>
    <mergeCell ref="T4:U5"/>
    <mergeCell ref="V4:W5"/>
    <mergeCell ref="X4:Y5"/>
    <mergeCell ref="Z4:AB5"/>
    <mergeCell ref="AC4:AE5"/>
    <mergeCell ref="AF4:AH5"/>
    <mergeCell ref="AI4:AI6"/>
    <mergeCell ref="AJ4:AJ6"/>
    <mergeCell ref="AK4:AK6"/>
    <mergeCell ref="AL4:AL6"/>
    <mergeCell ref="C49:D49"/>
    <mergeCell ref="C50:D50"/>
    <mergeCell ref="I4:J5"/>
    <mergeCell ref="K4:K6"/>
    <mergeCell ref="L4:L6"/>
    <mergeCell ref="M4:O5"/>
  </mergeCells>
  <printOptions horizontalCentered="1"/>
  <pageMargins left="0.39370078740157483" right="0.19685039370078741" top="0.51181102362204722" bottom="0.51181102362204722" header="0.51181102362204722" footer="0.51181102362204722"/>
  <pageSetup paperSize="9" scale="55" firstPageNumber="10" fitToHeight="0" orientation="landscape" useFirstPageNumber="1" r:id="rId1"/>
  <headerFooter alignWithMargins="0">
    <oddHeader>&amp;R{&amp;P}</oddHeader>
  </headerFooter>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3">
    <tabColor theme="6" tint="0.39997558519241921"/>
  </sheetPr>
  <dimension ref="A1:AP225"/>
  <sheetViews>
    <sheetView zoomScale="85" zoomScaleNormal="85" workbookViewId="0">
      <pane ySplit="7" topLeftCell="A17" activePane="bottomLeft" state="frozen"/>
      <selection activeCell="B13" sqref="B13"/>
      <selection pane="bottomLeft" activeCell="B13" sqref="B13"/>
    </sheetView>
  </sheetViews>
  <sheetFormatPr defaultColWidth="8" defaultRowHeight="15.75"/>
  <cols>
    <col min="1" max="1" width="5.375" style="2079" customWidth="1"/>
    <col min="2" max="2" width="9.375" style="2215" hidden="1" customWidth="1"/>
    <col min="3" max="3" width="31.5" style="2216" customWidth="1"/>
    <col min="4" max="4" width="11.625" style="2079" customWidth="1"/>
    <col min="5" max="5" width="9.75" style="2079" customWidth="1"/>
    <col min="6" max="6" width="9.5" style="2079" hidden="1" customWidth="1"/>
    <col min="7" max="7" width="10.125" style="2218" customWidth="1"/>
    <col min="8" max="8" width="8.875" style="2218" hidden="1" customWidth="1"/>
    <col min="9" max="10" width="7.5" style="2218" hidden="1" customWidth="1"/>
    <col min="11" max="11" width="9.875" style="2218" hidden="1" customWidth="1"/>
    <col min="12" max="12" width="9.75" style="2218" customWidth="1"/>
    <col min="13" max="13" width="7.75" style="2218" customWidth="1"/>
    <col min="14" max="14" width="8.125" style="2218" customWidth="1"/>
    <col min="15" max="15" width="7.875" style="2218" customWidth="1"/>
    <col min="16" max="23" width="7.875" style="2218" hidden="1" customWidth="1"/>
    <col min="24" max="24" width="7.5" style="2218" hidden="1" customWidth="1"/>
    <col min="25" max="25" width="9" style="2218" hidden="1" customWidth="1"/>
    <col min="26" max="26" width="7.5" style="2218" hidden="1" customWidth="1"/>
    <col min="27" max="27" width="9" style="2218" hidden="1" customWidth="1"/>
    <col min="28" max="28" width="7.75" style="2218" hidden="1" customWidth="1"/>
    <col min="29" max="38" width="7.875" style="2218" customWidth="1"/>
    <col min="39" max="39" width="6.75" style="2218" customWidth="1"/>
    <col min="40" max="16384" width="8" style="2078"/>
  </cols>
  <sheetData>
    <row r="1" spans="1:39" ht="27">
      <c r="A1" s="3427" t="s">
        <v>2121</v>
      </c>
      <c r="B1" s="3427"/>
      <c r="C1" s="3427"/>
      <c r="D1" s="3427"/>
      <c r="E1" s="3427"/>
      <c r="F1" s="3427"/>
      <c r="G1" s="3427"/>
      <c r="H1" s="3427"/>
      <c r="I1" s="3427"/>
      <c r="J1" s="3427"/>
      <c r="K1" s="3427"/>
      <c r="L1" s="3427"/>
      <c r="M1" s="3427"/>
      <c r="N1" s="3427"/>
      <c r="O1" s="3427"/>
      <c r="P1" s="3427"/>
      <c r="Q1" s="3427"/>
      <c r="R1" s="3427"/>
      <c r="S1" s="3427"/>
      <c r="T1" s="3427"/>
      <c r="U1" s="3427"/>
      <c r="V1" s="3427"/>
      <c r="W1" s="3427"/>
      <c r="X1" s="3427"/>
      <c r="Y1" s="3427"/>
      <c r="Z1" s="3427"/>
      <c r="AA1" s="3427"/>
      <c r="AB1" s="3427"/>
      <c r="AC1" s="3427"/>
      <c r="AD1" s="3427"/>
      <c r="AE1" s="3427"/>
      <c r="AF1" s="3427"/>
      <c r="AG1" s="3427"/>
      <c r="AH1" s="3427"/>
      <c r="AI1" s="3427"/>
      <c r="AJ1" s="3427"/>
      <c r="AK1" s="3427"/>
      <c r="AL1" s="3427"/>
      <c r="AM1" s="3427"/>
    </row>
    <row r="2" spans="1:39" ht="25.5">
      <c r="A2" s="3428" t="s">
        <v>7668</v>
      </c>
      <c r="B2" s="3428"/>
      <c r="C2" s="3428"/>
      <c r="D2" s="3428"/>
      <c r="E2" s="3428"/>
      <c r="F2" s="3428"/>
      <c r="G2" s="3428"/>
      <c r="H2" s="3428"/>
      <c r="I2" s="3428"/>
      <c r="J2" s="3428"/>
      <c r="K2" s="3428"/>
      <c r="L2" s="3428"/>
      <c r="M2" s="3428"/>
      <c r="N2" s="3428"/>
      <c r="O2" s="3428"/>
      <c r="P2" s="3428"/>
      <c r="Q2" s="3428"/>
      <c r="R2" s="3428"/>
      <c r="S2" s="3428"/>
      <c r="T2" s="3428"/>
      <c r="U2" s="3428"/>
      <c r="V2" s="3428"/>
      <c r="W2" s="3428"/>
      <c r="X2" s="3428"/>
      <c r="Y2" s="3428"/>
      <c r="Z2" s="3428"/>
      <c r="AA2" s="3428"/>
      <c r="AB2" s="3428"/>
      <c r="AC2" s="3428"/>
      <c r="AD2" s="3428"/>
      <c r="AE2" s="3428"/>
      <c r="AF2" s="3428"/>
      <c r="AG2" s="3428"/>
      <c r="AH2" s="3428"/>
      <c r="AI2" s="3428"/>
      <c r="AJ2" s="3428"/>
      <c r="AK2" s="3428"/>
      <c r="AL2" s="3428"/>
      <c r="AM2" s="3428"/>
    </row>
    <row r="3" spans="1:39" ht="15.75" customHeight="1">
      <c r="B3" s="2079"/>
      <c r="C3" s="2078"/>
      <c r="G3" s="2079"/>
      <c r="H3" s="2079"/>
      <c r="I3" s="2079"/>
      <c r="J3" s="2079"/>
      <c r="K3" s="2079"/>
      <c r="L3" s="2079"/>
      <c r="M3" s="2079"/>
      <c r="N3" s="2079"/>
      <c r="O3" s="2079"/>
      <c r="P3" s="4"/>
      <c r="Q3" s="4"/>
      <c r="R3" s="4"/>
      <c r="S3" s="4"/>
      <c r="T3" s="4"/>
      <c r="U3" s="4"/>
      <c r="V3" s="4"/>
      <c r="W3" s="4"/>
      <c r="X3" s="4"/>
      <c r="Y3" s="4"/>
      <c r="Z3" s="4"/>
      <c r="AA3" s="4"/>
      <c r="AB3" s="4"/>
      <c r="AC3" s="4"/>
      <c r="AD3" s="4"/>
      <c r="AE3" s="4"/>
      <c r="AF3" s="4"/>
      <c r="AG3" s="4"/>
      <c r="AH3" s="4"/>
      <c r="AI3" s="4"/>
      <c r="AJ3" s="4"/>
      <c r="AK3" s="3024" t="s">
        <v>9121</v>
      </c>
      <c r="AL3" s="3024"/>
      <c r="AM3" s="2079"/>
    </row>
    <row r="4" spans="1:39" ht="36.75" customHeight="1">
      <c r="A4" s="3378" t="s">
        <v>10</v>
      </c>
      <c r="B4" s="3378" t="s">
        <v>11</v>
      </c>
      <c r="C4" s="3378" t="s">
        <v>12</v>
      </c>
      <c r="D4" s="3378" t="s">
        <v>13</v>
      </c>
      <c r="E4" s="3378" t="s">
        <v>302</v>
      </c>
      <c r="F4" s="3378" t="s">
        <v>303</v>
      </c>
      <c r="G4" s="3378" t="s">
        <v>15</v>
      </c>
      <c r="H4" s="3378" t="s">
        <v>304</v>
      </c>
      <c r="I4" s="3381" t="s">
        <v>118</v>
      </c>
      <c r="J4" s="3382"/>
      <c r="K4" s="3381" t="s">
        <v>305</v>
      </c>
      <c r="L4" s="3378" t="s">
        <v>306</v>
      </c>
      <c r="M4" s="3386" t="s">
        <v>116</v>
      </c>
      <c r="N4" s="3386"/>
      <c r="O4" s="3387"/>
      <c r="P4" s="3028" t="s">
        <v>9118</v>
      </c>
      <c r="Q4" s="3029"/>
      <c r="R4" s="3029"/>
      <c r="S4" s="3030"/>
      <c r="T4" s="3031" t="s">
        <v>9107</v>
      </c>
      <c r="U4" s="3032"/>
      <c r="V4" s="3031" t="s">
        <v>9108</v>
      </c>
      <c r="W4" s="3032"/>
      <c r="X4" s="3031" t="s">
        <v>9109</v>
      </c>
      <c r="Y4" s="3032"/>
      <c r="Z4" s="3035" t="s">
        <v>9119</v>
      </c>
      <c r="AA4" s="3036"/>
      <c r="AB4" s="3037"/>
      <c r="AC4" s="3035" t="s">
        <v>9120</v>
      </c>
      <c r="AD4" s="3036"/>
      <c r="AE4" s="3037"/>
      <c r="AF4" s="3041" t="s">
        <v>9110</v>
      </c>
      <c r="AG4" s="3042"/>
      <c r="AH4" s="3043"/>
      <c r="AI4" s="3025" t="s">
        <v>9111</v>
      </c>
      <c r="AJ4" s="3025" t="s">
        <v>9112</v>
      </c>
      <c r="AK4" s="3025" t="s">
        <v>9113</v>
      </c>
      <c r="AL4" s="3025" t="s">
        <v>9114</v>
      </c>
      <c r="AM4" s="3378" t="s">
        <v>16</v>
      </c>
    </row>
    <row r="5" spans="1:39" ht="12" customHeight="1">
      <c r="A5" s="3379"/>
      <c r="B5" s="3379"/>
      <c r="C5" s="3379"/>
      <c r="D5" s="3379"/>
      <c r="E5" s="3379"/>
      <c r="F5" s="3379"/>
      <c r="G5" s="3379"/>
      <c r="H5" s="3379"/>
      <c r="I5" s="3383"/>
      <c r="J5" s="3384"/>
      <c r="K5" s="3385"/>
      <c r="L5" s="3379"/>
      <c r="M5" s="3388"/>
      <c r="N5" s="3388"/>
      <c r="O5" s="3389"/>
      <c r="P5" s="2289" t="s">
        <v>2</v>
      </c>
      <c r="Q5" s="2289" t="s">
        <v>2</v>
      </c>
      <c r="R5" s="2290" t="s">
        <v>3</v>
      </c>
      <c r="S5" s="2290" t="s">
        <v>3</v>
      </c>
      <c r="T5" s="3033"/>
      <c r="U5" s="3034"/>
      <c r="V5" s="3033"/>
      <c r="W5" s="3034"/>
      <c r="X5" s="3033"/>
      <c r="Y5" s="3034"/>
      <c r="Z5" s="3038"/>
      <c r="AA5" s="3039"/>
      <c r="AB5" s="3040"/>
      <c r="AC5" s="3038"/>
      <c r="AD5" s="3039"/>
      <c r="AE5" s="3040"/>
      <c r="AF5" s="3044"/>
      <c r="AG5" s="3045"/>
      <c r="AH5" s="3046"/>
      <c r="AI5" s="3026"/>
      <c r="AJ5" s="3026"/>
      <c r="AK5" s="3026"/>
      <c r="AL5" s="3026"/>
      <c r="AM5" s="3379"/>
    </row>
    <row r="6" spans="1:39" ht="24.75" customHeight="1">
      <c r="A6" s="3380"/>
      <c r="B6" s="3380"/>
      <c r="C6" s="3380"/>
      <c r="D6" s="3380"/>
      <c r="E6" s="3380"/>
      <c r="F6" s="3380"/>
      <c r="G6" s="3380"/>
      <c r="H6" s="3380"/>
      <c r="I6" s="2080" t="s">
        <v>1</v>
      </c>
      <c r="J6" s="2081" t="s">
        <v>17</v>
      </c>
      <c r="K6" s="3383"/>
      <c r="L6" s="3380"/>
      <c r="M6" s="2082" t="s">
        <v>2</v>
      </c>
      <c r="N6" s="2083" t="s">
        <v>3</v>
      </c>
      <c r="O6" s="2083" t="s">
        <v>1</v>
      </c>
      <c r="P6" s="2289" t="s">
        <v>9115</v>
      </c>
      <c r="Q6" s="2290" t="s">
        <v>9116</v>
      </c>
      <c r="R6" s="2289" t="s">
        <v>9115</v>
      </c>
      <c r="S6" s="2290" t="s">
        <v>9116</v>
      </c>
      <c r="T6" s="2289" t="s">
        <v>2</v>
      </c>
      <c r="U6" s="2290" t="s">
        <v>3</v>
      </c>
      <c r="V6" s="2289" t="s">
        <v>2</v>
      </c>
      <c r="W6" s="2290" t="s">
        <v>3</v>
      </c>
      <c r="X6" s="2289" t="s">
        <v>2</v>
      </c>
      <c r="Y6" s="2290" t="s">
        <v>3</v>
      </c>
      <c r="Z6" s="2289" t="s">
        <v>2</v>
      </c>
      <c r="AA6" s="2290" t="s">
        <v>3</v>
      </c>
      <c r="AB6" s="2290" t="s">
        <v>1</v>
      </c>
      <c r="AC6" s="2289" t="s">
        <v>2</v>
      </c>
      <c r="AD6" s="2290" t="s">
        <v>3</v>
      </c>
      <c r="AE6" s="2290" t="s">
        <v>1</v>
      </c>
      <c r="AF6" s="2291" t="s">
        <v>9117</v>
      </c>
      <c r="AG6" s="2291" t="s">
        <v>3</v>
      </c>
      <c r="AH6" s="2291" t="s">
        <v>1</v>
      </c>
      <c r="AI6" s="3027"/>
      <c r="AJ6" s="3027"/>
      <c r="AK6" s="3027"/>
      <c r="AL6" s="3027"/>
      <c r="AM6" s="3380"/>
    </row>
    <row r="7" spans="1:39" ht="15.75" customHeight="1">
      <c r="A7" s="2083">
        <v>1</v>
      </c>
      <c r="B7" s="2084">
        <v>2</v>
      </c>
      <c r="C7" s="2082">
        <v>3</v>
      </c>
      <c r="D7" s="2082">
        <v>4</v>
      </c>
      <c r="E7" s="2082">
        <v>5</v>
      </c>
      <c r="F7" s="2084">
        <v>6</v>
      </c>
      <c r="G7" s="2083">
        <v>7</v>
      </c>
      <c r="H7" s="2082">
        <v>8</v>
      </c>
      <c r="I7" s="2083">
        <v>9</v>
      </c>
      <c r="J7" s="2083">
        <v>10</v>
      </c>
      <c r="K7" s="2083">
        <v>11</v>
      </c>
      <c r="L7" s="2083">
        <v>12</v>
      </c>
      <c r="M7" s="2083">
        <v>13</v>
      </c>
      <c r="N7" s="2083">
        <v>14</v>
      </c>
      <c r="O7" s="2083">
        <v>15</v>
      </c>
      <c r="P7" s="2292">
        <v>16</v>
      </c>
      <c r="Q7" s="2292">
        <v>17</v>
      </c>
      <c r="R7" s="2292">
        <v>18</v>
      </c>
      <c r="S7" s="2292">
        <v>19</v>
      </c>
      <c r="T7" s="2292">
        <v>20</v>
      </c>
      <c r="U7" s="2292">
        <v>21</v>
      </c>
      <c r="V7" s="2292">
        <v>22</v>
      </c>
      <c r="W7" s="2292">
        <v>23</v>
      </c>
      <c r="X7" s="2292">
        <v>24</v>
      </c>
      <c r="Y7" s="2292">
        <v>25</v>
      </c>
      <c r="Z7" s="2292">
        <v>10</v>
      </c>
      <c r="AA7" s="2292">
        <v>11</v>
      </c>
      <c r="AB7" s="2292">
        <v>12</v>
      </c>
      <c r="AC7" s="2292">
        <v>9</v>
      </c>
      <c r="AD7" s="2292">
        <v>10</v>
      </c>
      <c r="AE7" s="2292">
        <v>11</v>
      </c>
      <c r="AF7" s="2292">
        <v>12</v>
      </c>
      <c r="AG7" s="2292">
        <v>13</v>
      </c>
      <c r="AH7" s="2292">
        <v>14</v>
      </c>
      <c r="AI7" s="2292">
        <v>15</v>
      </c>
      <c r="AJ7" s="2292">
        <v>15</v>
      </c>
      <c r="AK7" s="2292">
        <v>16</v>
      </c>
      <c r="AL7" s="2292">
        <v>17</v>
      </c>
      <c r="AM7" s="2083">
        <v>16</v>
      </c>
    </row>
    <row r="8" spans="1:39" ht="15.75" customHeight="1">
      <c r="A8" s="2085"/>
      <c r="B8" s="2209"/>
      <c r="C8" s="2085"/>
      <c r="D8" s="2085"/>
      <c r="E8" s="2085"/>
      <c r="F8" s="2085"/>
      <c r="G8" s="2085"/>
      <c r="H8" s="2085"/>
      <c r="I8" s="2085"/>
      <c r="J8" s="2085"/>
      <c r="K8" s="2085"/>
      <c r="L8" s="2085"/>
      <c r="M8" s="2085"/>
      <c r="N8" s="2085"/>
      <c r="O8" s="2085"/>
      <c r="P8" s="2085"/>
      <c r="Q8" s="2085"/>
      <c r="R8" s="2085"/>
      <c r="S8" s="2085"/>
      <c r="T8" s="2085"/>
      <c r="U8" s="2085"/>
      <c r="V8" s="2085"/>
      <c r="W8" s="2085"/>
      <c r="X8" s="2085"/>
      <c r="Y8" s="2085"/>
      <c r="Z8" s="2085"/>
      <c r="AA8" s="2085"/>
      <c r="AB8" s="2085"/>
      <c r="AC8" s="2085"/>
      <c r="AD8" s="2085"/>
      <c r="AE8" s="2085"/>
      <c r="AF8" s="2085"/>
      <c r="AG8" s="2085"/>
      <c r="AH8" s="2085"/>
      <c r="AI8" s="2085"/>
      <c r="AJ8" s="2085"/>
      <c r="AK8" s="2085"/>
      <c r="AL8" s="2085"/>
      <c r="AM8" s="2085"/>
    </row>
    <row r="9" spans="1:39">
      <c r="A9" s="1108"/>
      <c r="B9" s="2210"/>
      <c r="C9" s="1101" t="s">
        <v>7669</v>
      </c>
      <c r="D9" s="1108"/>
      <c r="E9" s="1108"/>
      <c r="F9" s="1108"/>
      <c r="G9" s="1050"/>
      <c r="H9" s="1050"/>
      <c r="I9" s="1050"/>
      <c r="J9" s="1050"/>
      <c r="K9" s="1050"/>
      <c r="L9" s="1050"/>
      <c r="M9" s="1050"/>
      <c r="N9" s="1050"/>
      <c r="O9" s="1050"/>
      <c r="P9" s="1050"/>
      <c r="Q9" s="1050"/>
      <c r="R9" s="1050"/>
      <c r="S9" s="1050"/>
      <c r="T9" s="1050"/>
      <c r="U9" s="1050"/>
      <c r="V9" s="1050"/>
      <c r="W9" s="1050"/>
      <c r="X9" s="1050"/>
      <c r="Y9" s="1050"/>
      <c r="Z9" s="1050"/>
      <c r="AA9" s="1050"/>
      <c r="AB9" s="1050"/>
      <c r="AC9" s="1050"/>
      <c r="AD9" s="1050"/>
      <c r="AE9" s="1050"/>
      <c r="AF9" s="1050"/>
      <c r="AG9" s="1050"/>
      <c r="AH9" s="1050"/>
      <c r="AI9" s="1050"/>
      <c r="AJ9" s="1050"/>
      <c r="AK9" s="1050"/>
      <c r="AL9" s="1050"/>
      <c r="AM9" s="1050"/>
    </row>
    <row r="10" spans="1:39">
      <c r="A10" s="1108"/>
      <c r="B10" s="2210"/>
      <c r="C10" s="1101" t="s">
        <v>18</v>
      </c>
      <c r="D10" s="1108"/>
      <c r="E10" s="1108"/>
      <c r="F10" s="1108"/>
      <c r="G10" s="1050"/>
      <c r="H10" s="1050"/>
      <c r="I10" s="1050"/>
      <c r="J10" s="1050"/>
      <c r="K10" s="1050"/>
      <c r="L10" s="1050"/>
      <c r="M10" s="1050"/>
      <c r="N10" s="1050"/>
      <c r="O10" s="1050"/>
      <c r="P10" s="1050"/>
      <c r="Q10" s="1050"/>
      <c r="R10" s="1050"/>
      <c r="S10" s="1050"/>
      <c r="T10" s="1050"/>
      <c r="U10" s="1050"/>
      <c r="V10" s="1050"/>
      <c r="W10" s="1050"/>
      <c r="X10" s="1050"/>
      <c r="Y10" s="1050"/>
      <c r="Z10" s="1050"/>
      <c r="AA10" s="1050"/>
      <c r="AB10" s="1050"/>
      <c r="AC10" s="1050"/>
      <c r="AD10" s="1050"/>
      <c r="AE10" s="1050"/>
      <c r="AF10" s="1050"/>
      <c r="AG10" s="1050"/>
      <c r="AH10" s="1050"/>
      <c r="AI10" s="1050"/>
      <c r="AJ10" s="1050"/>
      <c r="AK10" s="1050"/>
      <c r="AL10" s="1050"/>
      <c r="AM10" s="1050"/>
    </row>
    <row r="11" spans="1:39">
      <c r="A11" s="1108"/>
      <c r="B11" s="2210"/>
      <c r="C11" s="1101"/>
      <c r="D11" s="1108"/>
      <c r="E11" s="1108"/>
      <c r="F11" s="1108"/>
      <c r="G11" s="1050"/>
      <c r="H11" s="1050"/>
      <c r="I11" s="1050"/>
      <c r="J11" s="1050"/>
      <c r="K11" s="1050"/>
      <c r="L11" s="1050"/>
      <c r="M11" s="1050"/>
      <c r="N11" s="1050"/>
      <c r="O11" s="1050"/>
      <c r="P11" s="1050"/>
      <c r="Q11" s="1050"/>
      <c r="R11" s="1050"/>
      <c r="S11" s="1050"/>
      <c r="T11" s="1050"/>
      <c r="U11" s="1050"/>
      <c r="V11" s="1050"/>
      <c r="W11" s="1050"/>
      <c r="X11" s="1050"/>
      <c r="Y11" s="1050"/>
      <c r="Z11" s="1050"/>
      <c r="AA11" s="1050"/>
      <c r="AB11" s="1050"/>
      <c r="AC11" s="1050"/>
      <c r="AD11" s="1050"/>
      <c r="AE11" s="1050"/>
      <c r="AF11" s="1050"/>
      <c r="AG11" s="1050"/>
      <c r="AH11" s="1050"/>
      <c r="AI11" s="1050"/>
      <c r="AJ11" s="1050"/>
      <c r="AK11" s="1050"/>
      <c r="AL11" s="1050"/>
      <c r="AM11" s="1050"/>
    </row>
    <row r="12" spans="1:39" ht="110.25">
      <c r="A12" s="1045">
        <v>3013</v>
      </c>
      <c r="B12" s="2211" t="s">
        <v>7670</v>
      </c>
      <c r="C12" s="380" t="s">
        <v>7671</v>
      </c>
      <c r="D12" s="279" t="s">
        <v>3242</v>
      </c>
      <c r="E12" s="279" t="s">
        <v>7672</v>
      </c>
      <c r="F12" s="1825" t="s">
        <v>26</v>
      </c>
      <c r="G12" s="2212">
        <v>210.30699999999999</v>
      </c>
      <c r="H12" s="2212">
        <v>199.94</v>
      </c>
      <c r="I12" s="2212">
        <v>0</v>
      </c>
      <c r="J12" s="2212">
        <v>0</v>
      </c>
      <c r="K12" s="997">
        <v>199.94</v>
      </c>
      <c r="L12" s="997">
        <v>10.36699999999999</v>
      </c>
      <c r="M12" s="997">
        <v>0</v>
      </c>
      <c r="N12" s="997">
        <v>10.367000000000001</v>
      </c>
      <c r="O12" s="997">
        <v>10.367000000000001</v>
      </c>
      <c r="P12" s="997"/>
      <c r="Q12" s="997"/>
      <c r="R12" s="997"/>
      <c r="S12" s="997"/>
      <c r="T12" s="997"/>
      <c r="U12" s="997"/>
      <c r="V12" s="997"/>
      <c r="W12" s="997"/>
      <c r="X12" s="997"/>
      <c r="Y12" s="997"/>
      <c r="Z12" s="466">
        <v>0</v>
      </c>
      <c r="AA12" s="466">
        <v>10.367000000000001</v>
      </c>
      <c r="AB12" s="21">
        <v>10.367000000000001</v>
      </c>
      <c r="AC12" s="21"/>
      <c r="AD12" s="21"/>
      <c r="AE12" s="21">
        <v>0</v>
      </c>
      <c r="AF12" s="21">
        <v>0</v>
      </c>
      <c r="AG12" s="21">
        <v>0</v>
      </c>
      <c r="AH12" s="21">
        <v>0</v>
      </c>
      <c r="AI12" s="997"/>
      <c r="AJ12" s="997" t="s">
        <v>9380</v>
      </c>
      <c r="AK12" s="997"/>
      <c r="AL12" s="2601">
        <v>0.25</v>
      </c>
      <c r="AM12" s="2212">
        <v>0</v>
      </c>
    </row>
    <row r="13" spans="1:39" ht="63">
      <c r="A13" s="467">
        <v>3014</v>
      </c>
      <c r="B13" s="2211" t="s">
        <v>7673</v>
      </c>
      <c r="C13" s="235" t="s">
        <v>7674</v>
      </c>
      <c r="D13" s="212" t="s">
        <v>7675</v>
      </c>
      <c r="E13" s="212" t="s">
        <v>3924</v>
      </c>
      <c r="F13" s="1825" t="s">
        <v>26</v>
      </c>
      <c r="G13" s="997">
        <v>244.27500000000001</v>
      </c>
      <c r="H13" s="997">
        <v>15.624000000000001</v>
      </c>
      <c r="I13" s="997">
        <v>10.711</v>
      </c>
      <c r="J13" s="997">
        <v>0</v>
      </c>
      <c r="K13" s="997">
        <v>26.335000000000001</v>
      </c>
      <c r="L13" s="997">
        <v>217.94</v>
      </c>
      <c r="M13" s="997">
        <v>41.195</v>
      </c>
      <c r="N13" s="997">
        <v>0</v>
      </c>
      <c r="O13" s="997">
        <v>41.195</v>
      </c>
      <c r="P13" s="997"/>
      <c r="Q13" s="997"/>
      <c r="R13" s="997"/>
      <c r="S13" s="997"/>
      <c r="T13" s="997"/>
      <c r="U13" s="997"/>
      <c r="V13" s="997"/>
      <c r="W13" s="997"/>
      <c r="X13" s="997"/>
      <c r="Y13" s="997"/>
      <c r="Z13" s="466">
        <v>41.195</v>
      </c>
      <c r="AA13" s="466">
        <v>0</v>
      </c>
      <c r="AB13" s="21">
        <v>41.195</v>
      </c>
      <c r="AC13" s="21"/>
      <c r="AD13" s="21"/>
      <c r="AE13" s="21">
        <v>0</v>
      </c>
      <c r="AF13" s="21">
        <v>0</v>
      </c>
      <c r="AG13" s="21">
        <v>0</v>
      </c>
      <c r="AH13" s="21">
        <v>0</v>
      </c>
      <c r="AI13" s="997"/>
      <c r="AJ13" s="997" t="s">
        <v>10419</v>
      </c>
      <c r="AK13" s="997"/>
      <c r="AL13" s="2601">
        <v>0.25</v>
      </c>
      <c r="AM13" s="997">
        <v>0</v>
      </c>
    </row>
    <row r="14" spans="1:39" s="2213" customFormat="1" ht="141.75">
      <c r="A14" s="467">
        <v>3015</v>
      </c>
      <c r="B14" s="2211" t="s">
        <v>7676</v>
      </c>
      <c r="C14" s="235" t="s">
        <v>7677</v>
      </c>
      <c r="D14" s="212" t="s">
        <v>7678</v>
      </c>
      <c r="E14" s="212" t="s">
        <v>3478</v>
      </c>
      <c r="F14" s="1825" t="s">
        <v>26</v>
      </c>
      <c r="G14" s="997">
        <v>105.357</v>
      </c>
      <c r="H14" s="997">
        <v>19.713999999999999</v>
      </c>
      <c r="I14" s="997">
        <v>0</v>
      </c>
      <c r="J14" s="997">
        <v>0</v>
      </c>
      <c r="K14" s="997">
        <v>19.713999999999999</v>
      </c>
      <c r="L14" s="997">
        <v>85.643000000000001</v>
      </c>
      <c r="M14" s="997">
        <v>0</v>
      </c>
      <c r="N14" s="997">
        <v>20</v>
      </c>
      <c r="O14" s="997">
        <v>20</v>
      </c>
      <c r="P14" s="997"/>
      <c r="Q14" s="997"/>
      <c r="R14" s="997"/>
      <c r="S14" s="997"/>
      <c r="T14" s="997"/>
      <c r="U14" s="997"/>
      <c r="V14" s="997"/>
      <c r="W14" s="997"/>
      <c r="X14" s="997"/>
      <c r="Y14" s="997"/>
      <c r="Z14" s="466">
        <v>0</v>
      </c>
      <c r="AA14" s="466">
        <v>20</v>
      </c>
      <c r="AB14" s="21">
        <v>20</v>
      </c>
      <c r="AC14" s="21"/>
      <c r="AD14" s="21">
        <v>8</v>
      </c>
      <c r="AE14" s="21">
        <v>8</v>
      </c>
      <c r="AF14" s="21">
        <v>0</v>
      </c>
      <c r="AG14" s="21">
        <v>3.4814059999999998</v>
      </c>
      <c r="AH14" s="21">
        <v>3.4814059999999998</v>
      </c>
      <c r="AI14" s="997"/>
      <c r="AJ14" s="997" t="s">
        <v>10778</v>
      </c>
      <c r="AK14" s="997" t="s">
        <v>10412</v>
      </c>
      <c r="AL14" s="2601">
        <v>0.25</v>
      </c>
      <c r="AM14" s="997">
        <v>0</v>
      </c>
    </row>
    <row r="15" spans="1:39" s="2213" customFormat="1" ht="126">
      <c r="A15" s="467">
        <v>3016</v>
      </c>
      <c r="B15" s="2211" t="s">
        <v>7679</v>
      </c>
      <c r="C15" s="219" t="s">
        <v>7680</v>
      </c>
      <c r="D15" s="212" t="s">
        <v>7681</v>
      </c>
      <c r="E15" s="212" t="s">
        <v>7672</v>
      </c>
      <c r="F15" s="1825" t="s">
        <v>26</v>
      </c>
      <c r="G15" s="215">
        <v>186.69399999999999</v>
      </c>
      <c r="H15" s="215">
        <v>154.68</v>
      </c>
      <c r="I15" s="215">
        <v>0</v>
      </c>
      <c r="J15" s="215">
        <v>0</v>
      </c>
      <c r="K15" s="215">
        <v>154.68</v>
      </c>
      <c r="L15" s="215">
        <v>32.013999999999982</v>
      </c>
      <c r="M15" s="215">
        <v>0</v>
      </c>
      <c r="N15" s="215">
        <v>32.014000000000003</v>
      </c>
      <c r="O15" s="215">
        <v>32.014000000000003</v>
      </c>
      <c r="P15" s="215"/>
      <c r="Q15" s="215"/>
      <c r="R15" s="215"/>
      <c r="S15" s="215"/>
      <c r="T15" s="215"/>
      <c r="U15" s="215"/>
      <c r="V15" s="215"/>
      <c r="W15" s="215"/>
      <c r="X15" s="215"/>
      <c r="Y15" s="215"/>
      <c r="Z15" s="466">
        <v>0</v>
      </c>
      <c r="AA15" s="466">
        <v>32.014000000000003</v>
      </c>
      <c r="AB15" s="21">
        <v>32.014000000000003</v>
      </c>
      <c r="AC15" s="21"/>
      <c r="AD15" s="21">
        <v>29.17</v>
      </c>
      <c r="AE15" s="21">
        <v>29.17</v>
      </c>
      <c r="AF15" s="21">
        <v>0</v>
      </c>
      <c r="AG15" s="21">
        <v>28.87125</v>
      </c>
      <c r="AH15" s="21">
        <v>28.87125</v>
      </c>
      <c r="AI15" s="215"/>
      <c r="AJ15" s="215" t="s">
        <v>10296</v>
      </c>
      <c r="AK15" s="215" t="s">
        <v>9633</v>
      </c>
      <c r="AL15" s="2601">
        <v>0.25</v>
      </c>
      <c r="AM15" s="215">
        <v>0</v>
      </c>
    </row>
    <row r="16" spans="1:39" s="2213" customFormat="1" ht="94.5">
      <c r="A16" s="467">
        <v>3017</v>
      </c>
      <c r="B16" s="2211" t="s">
        <v>7682</v>
      </c>
      <c r="C16" s="1976" t="s">
        <v>7683</v>
      </c>
      <c r="D16" s="212" t="s">
        <v>39</v>
      </c>
      <c r="E16" s="2214" t="s">
        <v>7684</v>
      </c>
      <c r="F16" s="1825" t="s">
        <v>26</v>
      </c>
      <c r="G16" s="215">
        <v>30</v>
      </c>
      <c r="H16" s="215">
        <v>14.16</v>
      </c>
      <c r="I16" s="215">
        <v>0</v>
      </c>
      <c r="J16" s="215">
        <v>0</v>
      </c>
      <c r="K16" s="215">
        <v>14.16</v>
      </c>
      <c r="L16" s="215">
        <v>15.84</v>
      </c>
      <c r="M16" s="215">
        <v>0</v>
      </c>
      <c r="N16" s="215">
        <v>15.84</v>
      </c>
      <c r="O16" s="215">
        <v>15.84</v>
      </c>
      <c r="P16" s="215"/>
      <c r="Q16" s="215"/>
      <c r="R16" s="215"/>
      <c r="S16" s="215"/>
      <c r="T16" s="215"/>
      <c r="U16" s="215"/>
      <c r="V16" s="215"/>
      <c r="W16" s="215"/>
      <c r="X16" s="215"/>
      <c r="Y16" s="215"/>
      <c r="Z16" s="466">
        <v>0</v>
      </c>
      <c r="AA16" s="466">
        <v>15.84</v>
      </c>
      <c r="AB16" s="21">
        <v>15.84</v>
      </c>
      <c r="AC16" s="21"/>
      <c r="AD16" s="21"/>
      <c r="AE16" s="21">
        <v>0</v>
      </c>
      <c r="AF16" s="21">
        <v>0</v>
      </c>
      <c r="AG16" s="21">
        <v>0</v>
      </c>
      <c r="AH16" s="21">
        <v>0</v>
      </c>
      <c r="AI16" s="215"/>
      <c r="AJ16" s="215" t="s">
        <v>9272</v>
      </c>
      <c r="AK16" s="215"/>
      <c r="AL16" s="2601">
        <v>1</v>
      </c>
      <c r="AM16" s="215">
        <v>0</v>
      </c>
    </row>
    <row r="17" spans="1:42" s="2213" customFormat="1" ht="47.25">
      <c r="A17" s="467">
        <v>3018</v>
      </c>
      <c r="B17" s="2211" t="s">
        <v>7685</v>
      </c>
      <c r="C17" s="1976" t="s">
        <v>7686</v>
      </c>
      <c r="D17" s="212" t="s">
        <v>34</v>
      </c>
      <c r="E17" s="212" t="s">
        <v>7687</v>
      </c>
      <c r="F17" s="1825" t="s">
        <v>26</v>
      </c>
      <c r="G17" s="215">
        <v>96</v>
      </c>
      <c r="H17" s="215">
        <v>0</v>
      </c>
      <c r="I17" s="215">
        <v>0</v>
      </c>
      <c r="J17" s="215">
        <v>0</v>
      </c>
      <c r="K17" s="215">
        <v>0</v>
      </c>
      <c r="L17" s="215">
        <v>96</v>
      </c>
      <c r="M17" s="215">
        <v>0</v>
      </c>
      <c r="N17" s="215">
        <v>96</v>
      </c>
      <c r="O17" s="215">
        <v>96</v>
      </c>
      <c r="P17" s="215"/>
      <c r="Q17" s="215"/>
      <c r="R17" s="215"/>
      <c r="S17" s="215"/>
      <c r="T17" s="215"/>
      <c r="U17" s="215"/>
      <c r="V17" s="215"/>
      <c r="W17" s="215"/>
      <c r="X17" s="215"/>
      <c r="Y17" s="215">
        <v>33.75</v>
      </c>
      <c r="Z17" s="466">
        <v>0</v>
      </c>
      <c r="AA17" s="466">
        <v>62.25</v>
      </c>
      <c r="AB17" s="21">
        <v>62.25</v>
      </c>
      <c r="AC17" s="21"/>
      <c r="AD17" s="21">
        <v>48</v>
      </c>
      <c r="AE17" s="21">
        <v>48</v>
      </c>
      <c r="AF17" s="21">
        <v>0</v>
      </c>
      <c r="AG17" s="21">
        <v>0</v>
      </c>
      <c r="AH17" s="21">
        <v>0</v>
      </c>
      <c r="AI17" s="215"/>
      <c r="AJ17" s="215"/>
      <c r="AK17" s="215" t="s">
        <v>12976</v>
      </c>
      <c r="AL17" s="2601">
        <v>0.5</v>
      </c>
      <c r="AM17" s="215">
        <v>0</v>
      </c>
      <c r="AN17" s="2213">
        <v>62.25</v>
      </c>
      <c r="AO17" s="2213">
        <v>48</v>
      </c>
      <c r="AP17" s="2213">
        <v>-14.25</v>
      </c>
    </row>
    <row r="18" spans="1:42" s="2213" customFormat="1" ht="126">
      <c r="A18" s="467">
        <v>3019</v>
      </c>
      <c r="B18" s="2211" t="s">
        <v>7688</v>
      </c>
      <c r="C18" s="1976" t="s">
        <v>7689</v>
      </c>
      <c r="D18" s="212" t="s">
        <v>29</v>
      </c>
      <c r="E18" s="212" t="s">
        <v>7690</v>
      </c>
      <c r="F18" s="1825" t="s">
        <v>26</v>
      </c>
      <c r="G18" s="215">
        <v>61.865000000000002</v>
      </c>
      <c r="H18" s="215">
        <v>7.2809999999999997</v>
      </c>
      <c r="I18" s="215">
        <v>0</v>
      </c>
      <c r="J18" s="215">
        <v>0</v>
      </c>
      <c r="K18" s="215">
        <v>7.2809999999999997</v>
      </c>
      <c r="L18" s="215">
        <v>54.584000000000003</v>
      </c>
      <c r="M18" s="215">
        <v>0</v>
      </c>
      <c r="N18" s="215">
        <v>54.584000000000003</v>
      </c>
      <c r="O18" s="215">
        <v>54.584000000000003</v>
      </c>
      <c r="P18" s="215"/>
      <c r="Q18" s="215"/>
      <c r="R18" s="215"/>
      <c r="S18" s="215"/>
      <c r="T18" s="215"/>
      <c r="U18" s="215"/>
      <c r="V18" s="215"/>
      <c r="W18" s="215"/>
      <c r="X18" s="215"/>
      <c r="Y18" s="215"/>
      <c r="Z18" s="466">
        <v>0</v>
      </c>
      <c r="AA18" s="466">
        <v>54.584000000000003</v>
      </c>
      <c r="AB18" s="21">
        <v>54.584000000000003</v>
      </c>
      <c r="AC18" s="21"/>
      <c r="AD18" s="21">
        <v>54.584000000000003</v>
      </c>
      <c r="AE18" s="21">
        <v>54.584000000000003</v>
      </c>
      <c r="AF18" s="21">
        <v>0</v>
      </c>
      <c r="AG18" s="21">
        <v>23.689346</v>
      </c>
      <c r="AH18" s="21">
        <v>23.689346</v>
      </c>
      <c r="AI18" s="215"/>
      <c r="AJ18" s="215" t="s">
        <v>12830</v>
      </c>
      <c r="AK18" s="215" t="s">
        <v>9427</v>
      </c>
      <c r="AL18" s="2601">
        <v>0.5</v>
      </c>
      <c r="AM18" s="215">
        <v>0</v>
      </c>
    </row>
    <row r="19" spans="1:42" s="2213" customFormat="1">
      <c r="A19" s="1108"/>
      <c r="B19" s="2210"/>
      <c r="C19" s="2368" t="s">
        <v>7691</v>
      </c>
      <c r="D19" s="2368"/>
      <c r="E19" s="2368"/>
      <c r="F19" s="2369"/>
      <c r="G19" s="2351">
        <v>934.49799999999993</v>
      </c>
      <c r="H19" s="2351">
        <v>411.399</v>
      </c>
      <c r="I19" s="2351">
        <v>10.711</v>
      </c>
      <c r="J19" s="2351">
        <v>0</v>
      </c>
      <c r="K19" s="2351">
        <v>422.11</v>
      </c>
      <c r="L19" s="2351">
        <v>512.38799999999992</v>
      </c>
      <c r="M19" s="2351">
        <v>41.195</v>
      </c>
      <c r="N19" s="2351">
        <v>228.80500000000001</v>
      </c>
      <c r="O19" s="2351">
        <v>270</v>
      </c>
      <c r="P19" s="2351">
        <v>0</v>
      </c>
      <c r="Q19" s="2351">
        <v>0</v>
      </c>
      <c r="R19" s="2351">
        <v>0</v>
      </c>
      <c r="S19" s="2351">
        <v>0</v>
      </c>
      <c r="T19" s="2351">
        <v>0</v>
      </c>
      <c r="U19" s="2351">
        <v>0</v>
      </c>
      <c r="V19" s="2351">
        <v>0</v>
      </c>
      <c r="W19" s="2351">
        <v>0</v>
      </c>
      <c r="X19" s="2351">
        <v>0</v>
      </c>
      <c r="Y19" s="2351">
        <v>33.75</v>
      </c>
      <c r="Z19" s="2351">
        <v>41.195</v>
      </c>
      <c r="AA19" s="2351">
        <v>195.05500000000001</v>
      </c>
      <c r="AB19" s="2351">
        <v>236.25</v>
      </c>
      <c r="AC19" s="2351">
        <v>0</v>
      </c>
      <c r="AD19" s="2351">
        <v>139.75400000000002</v>
      </c>
      <c r="AE19" s="2351">
        <v>139.75400000000002</v>
      </c>
      <c r="AF19" s="2351">
        <v>0</v>
      </c>
      <c r="AG19" s="2351">
        <v>56.042001999999997</v>
      </c>
      <c r="AH19" s="2351">
        <v>56.042001999999997</v>
      </c>
      <c r="AI19" s="2351">
        <v>0</v>
      </c>
      <c r="AJ19" s="2351"/>
      <c r="AK19" s="2351"/>
      <c r="AL19" s="2351"/>
      <c r="AM19" s="2351">
        <v>0</v>
      </c>
    </row>
    <row r="20" spans="1:42" s="2213" customFormat="1" ht="28.5" customHeight="1">
      <c r="A20" s="1108"/>
      <c r="B20" s="2210"/>
      <c r="C20" s="1974"/>
      <c r="D20" s="1974"/>
      <c r="E20" s="1974"/>
      <c r="F20" s="1108"/>
      <c r="G20" s="1682"/>
      <c r="H20" s="1682"/>
      <c r="I20" s="1682"/>
      <c r="J20" s="1682"/>
      <c r="K20" s="1682"/>
      <c r="L20" s="1682"/>
      <c r="M20" s="1682"/>
      <c r="N20" s="1682"/>
      <c r="O20" s="1682"/>
      <c r="P20" s="1682"/>
      <c r="Q20" s="1682"/>
      <c r="R20" s="1682"/>
      <c r="S20" s="1682"/>
      <c r="T20" s="1682"/>
      <c r="U20" s="1682"/>
      <c r="V20" s="1682"/>
      <c r="W20" s="1682"/>
      <c r="X20" s="1682"/>
      <c r="Y20" s="1682"/>
      <c r="Z20" s="1682"/>
      <c r="AA20" s="1682"/>
      <c r="AB20" s="1682"/>
      <c r="AC20" s="1682"/>
      <c r="AD20" s="1682"/>
      <c r="AE20" s="1682"/>
      <c r="AF20" s="1682"/>
      <c r="AG20" s="1682"/>
      <c r="AH20" s="1682"/>
      <c r="AI20" s="1682"/>
      <c r="AJ20" s="1682"/>
      <c r="AK20" s="1682"/>
      <c r="AL20" s="1682"/>
      <c r="AM20" s="1682"/>
    </row>
    <row r="21" spans="1:42">
      <c r="G21" s="2217"/>
      <c r="H21" s="2217"/>
      <c r="I21" s="2217"/>
      <c r="J21" s="2217"/>
      <c r="K21" s="2217"/>
      <c r="L21" s="2217"/>
      <c r="M21" s="2217"/>
      <c r="N21" s="2217"/>
      <c r="O21" s="2217"/>
      <c r="P21" s="2217"/>
      <c r="Q21" s="2217"/>
      <c r="R21" s="2217"/>
      <c r="S21" s="2217"/>
      <c r="T21" s="2217"/>
      <c r="U21" s="2217"/>
      <c r="V21" s="2217"/>
      <c r="W21" s="2217"/>
      <c r="X21" s="2217"/>
      <c r="Y21" s="2217"/>
      <c r="Z21" s="2217"/>
      <c r="AA21" s="2217"/>
      <c r="AB21" s="2217"/>
      <c r="AC21" s="2217"/>
      <c r="AD21" s="2217"/>
      <c r="AE21" s="2217"/>
      <c r="AF21" s="2217"/>
      <c r="AG21" s="2217"/>
      <c r="AH21" s="2217"/>
      <c r="AI21" s="2217"/>
      <c r="AJ21" s="2217"/>
      <c r="AK21" s="2217"/>
      <c r="AL21" s="2217"/>
      <c r="AM21" s="2217"/>
    </row>
    <row r="22" spans="1:42">
      <c r="G22" s="2217"/>
      <c r="H22" s="2217"/>
      <c r="I22" s="2217"/>
      <c r="J22" s="2217"/>
      <c r="K22" s="2217"/>
      <c r="L22" s="2217"/>
      <c r="M22" s="2217"/>
      <c r="N22" s="2217"/>
      <c r="O22" s="2217"/>
      <c r="P22" s="2217"/>
      <c r="Q22" s="2217"/>
      <c r="R22" s="2217"/>
      <c r="S22" s="2217"/>
      <c r="T22" s="2217"/>
      <c r="U22" s="2217"/>
      <c r="V22" s="2217"/>
      <c r="W22" s="2217"/>
      <c r="X22" s="2217"/>
      <c r="Y22" s="2217"/>
      <c r="Z22" s="2217"/>
      <c r="AA22" s="2217"/>
      <c r="AB22" s="2217"/>
      <c r="AC22" s="2217"/>
      <c r="AD22" s="2217"/>
      <c r="AE22" s="2217"/>
      <c r="AF22" s="2217"/>
      <c r="AG22" s="2217"/>
      <c r="AH22" s="2217"/>
      <c r="AI22" s="2217"/>
      <c r="AJ22" s="2217"/>
      <c r="AK22" s="2217"/>
      <c r="AL22" s="2217"/>
      <c r="AM22" s="2217"/>
    </row>
    <row r="23" spans="1:42">
      <c r="G23" s="2217"/>
      <c r="H23" s="2217"/>
      <c r="I23" s="2217"/>
      <c r="J23" s="2217"/>
      <c r="K23" s="2217"/>
      <c r="L23" s="2217"/>
      <c r="M23" s="2217"/>
      <c r="N23" s="2217"/>
      <c r="O23" s="2217"/>
      <c r="P23" s="2217"/>
      <c r="Q23" s="2217"/>
      <c r="R23" s="2217"/>
      <c r="S23" s="2217"/>
      <c r="T23" s="2217"/>
      <c r="U23" s="2217"/>
      <c r="V23" s="2217"/>
      <c r="W23" s="2217"/>
      <c r="X23" s="2217"/>
      <c r="Y23" s="2217"/>
      <c r="Z23" s="2217"/>
      <c r="AA23" s="2217"/>
      <c r="AB23" s="2217"/>
      <c r="AC23" s="2217"/>
      <c r="AD23" s="2217"/>
      <c r="AE23" s="2217"/>
      <c r="AF23" s="2217"/>
      <c r="AG23" s="2217"/>
      <c r="AH23" s="2217"/>
      <c r="AI23" s="2217"/>
      <c r="AJ23" s="2217"/>
      <c r="AK23" s="2217"/>
      <c r="AL23" s="2217"/>
      <c r="AM23" s="2217"/>
    </row>
    <row r="24" spans="1:42">
      <c r="G24" s="2217"/>
      <c r="H24" s="2217"/>
      <c r="I24" s="2217"/>
      <c r="J24" s="2217"/>
      <c r="K24" s="2217"/>
      <c r="L24" s="2217"/>
      <c r="M24" s="2217"/>
      <c r="N24" s="2217"/>
      <c r="O24" s="2217"/>
      <c r="P24" s="2217"/>
      <c r="Q24" s="2217"/>
      <c r="R24" s="2217"/>
      <c r="S24" s="2217"/>
      <c r="T24" s="2217"/>
      <c r="U24" s="2217"/>
      <c r="V24" s="2217"/>
      <c r="W24" s="2217"/>
      <c r="X24" s="2217"/>
      <c r="Y24" s="2217"/>
      <c r="Z24" s="2217"/>
      <c r="AA24" s="2217"/>
      <c r="AB24" s="2217"/>
      <c r="AC24" s="2217"/>
      <c r="AD24" s="2217"/>
      <c r="AE24" s="2217"/>
      <c r="AF24" s="2217"/>
      <c r="AG24" s="2217"/>
      <c r="AH24" s="2217"/>
      <c r="AI24" s="2217"/>
      <c r="AJ24" s="2217"/>
      <c r="AK24" s="2217"/>
      <c r="AL24" s="2217"/>
      <c r="AM24" s="2217"/>
    </row>
    <row r="25" spans="1:42">
      <c r="G25" s="2217"/>
      <c r="H25" s="2217"/>
      <c r="I25" s="2217"/>
      <c r="J25" s="2217"/>
      <c r="K25" s="2217"/>
      <c r="L25" s="2217"/>
      <c r="M25" s="2217"/>
      <c r="N25" s="2217"/>
      <c r="O25" s="2217"/>
      <c r="P25" s="2217"/>
      <c r="Q25" s="2217"/>
      <c r="R25" s="2217"/>
      <c r="S25" s="2217"/>
      <c r="T25" s="2217"/>
      <c r="U25" s="2217"/>
      <c r="V25" s="2217"/>
      <c r="W25" s="2217"/>
      <c r="X25" s="2217"/>
      <c r="Y25" s="2217"/>
      <c r="Z25" s="2217"/>
      <c r="AA25" s="2217"/>
      <c r="AB25" s="2217"/>
      <c r="AC25" s="2217"/>
      <c r="AD25" s="2217"/>
      <c r="AE25" s="2217"/>
      <c r="AF25" s="2217"/>
      <c r="AG25" s="2217"/>
      <c r="AH25" s="2217"/>
      <c r="AI25" s="2217"/>
      <c r="AJ25" s="2217"/>
      <c r="AK25" s="2217"/>
      <c r="AL25" s="2217"/>
      <c r="AM25" s="2217"/>
    </row>
    <row r="26" spans="1:42">
      <c r="G26" s="2217"/>
      <c r="H26" s="2217"/>
      <c r="I26" s="2217"/>
      <c r="J26" s="2217"/>
      <c r="K26" s="2217"/>
      <c r="L26" s="2217"/>
      <c r="M26" s="2217"/>
      <c r="N26" s="2217"/>
      <c r="O26" s="2217"/>
      <c r="P26" s="2217"/>
      <c r="Q26" s="2217"/>
      <c r="R26" s="2217"/>
      <c r="S26" s="2217"/>
      <c r="T26" s="2217"/>
      <c r="U26" s="2217"/>
      <c r="V26" s="2217"/>
      <c r="W26" s="2217"/>
      <c r="X26" s="2217"/>
      <c r="Y26" s="2217"/>
      <c r="Z26" s="2217"/>
      <c r="AA26" s="2217"/>
      <c r="AB26" s="2217"/>
      <c r="AC26" s="2217"/>
      <c r="AD26" s="2217"/>
      <c r="AE26" s="2217"/>
      <c r="AF26" s="2217"/>
      <c r="AG26" s="2217"/>
      <c r="AH26" s="2217"/>
      <c r="AI26" s="2217"/>
      <c r="AJ26" s="2217"/>
      <c r="AK26" s="2217"/>
      <c r="AL26" s="2217"/>
      <c r="AM26" s="2217"/>
    </row>
    <row r="27" spans="1:42">
      <c r="G27" s="2217"/>
      <c r="H27" s="2217"/>
      <c r="I27" s="2217"/>
      <c r="J27" s="2217"/>
      <c r="K27" s="2217"/>
      <c r="L27" s="2217"/>
      <c r="M27" s="2217"/>
      <c r="N27" s="2217"/>
      <c r="O27" s="2217"/>
      <c r="P27" s="2217"/>
      <c r="Q27" s="2217"/>
      <c r="R27" s="2217"/>
      <c r="S27" s="2217"/>
      <c r="T27" s="2217"/>
      <c r="U27" s="2217"/>
      <c r="V27" s="2217"/>
      <c r="W27" s="2217"/>
      <c r="X27" s="2217"/>
      <c r="Y27" s="2217"/>
      <c r="Z27" s="2217"/>
      <c r="AA27" s="2217"/>
      <c r="AB27" s="2217"/>
      <c r="AC27" s="2217"/>
      <c r="AD27" s="2217"/>
      <c r="AE27" s="2217"/>
      <c r="AF27" s="2217"/>
      <c r="AG27" s="2217"/>
      <c r="AH27" s="2217"/>
      <c r="AI27" s="2217"/>
      <c r="AJ27" s="2217"/>
      <c r="AK27" s="2217"/>
      <c r="AL27" s="2217"/>
      <c r="AM27" s="2217"/>
    </row>
    <row r="28" spans="1:42">
      <c r="G28" s="2217"/>
      <c r="H28" s="2217"/>
      <c r="I28" s="2217"/>
      <c r="J28" s="2217"/>
      <c r="K28" s="2217"/>
      <c r="L28" s="2217"/>
      <c r="M28" s="2217"/>
      <c r="N28" s="2217"/>
      <c r="O28" s="2217"/>
      <c r="P28" s="2217"/>
      <c r="Q28" s="2217"/>
      <c r="R28" s="2217"/>
      <c r="S28" s="2217"/>
      <c r="T28" s="2217"/>
      <c r="U28" s="2217"/>
      <c r="V28" s="2217"/>
      <c r="W28" s="2217"/>
      <c r="X28" s="2217"/>
      <c r="Y28" s="2217"/>
      <c r="Z28" s="2217"/>
      <c r="AA28" s="2217"/>
      <c r="AB28" s="2217"/>
      <c r="AC28" s="2217"/>
      <c r="AD28" s="2217"/>
      <c r="AE28" s="2217"/>
      <c r="AF28" s="2217"/>
      <c r="AG28" s="2217"/>
      <c r="AH28" s="2217"/>
      <c r="AI28" s="2217"/>
      <c r="AJ28" s="2217"/>
      <c r="AK28" s="2217"/>
      <c r="AL28" s="2217"/>
      <c r="AM28" s="2217"/>
    </row>
    <row r="29" spans="1:42">
      <c r="G29" s="2217"/>
      <c r="H29" s="2217"/>
      <c r="I29" s="2217"/>
      <c r="J29" s="2217"/>
      <c r="K29" s="2217"/>
      <c r="L29" s="2217"/>
      <c r="M29" s="2217"/>
      <c r="N29" s="2217"/>
      <c r="O29" s="2217"/>
      <c r="P29" s="2217"/>
      <c r="Q29" s="2217"/>
      <c r="R29" s="2217"/>
      <c r="S29" s="2217"/>
      <c r="T29" s="2217"/>
      <c r="U29" s="2217"/>
      <c r="V29" s="2217"/>
      <c r="W29" s="2217"/>
      <c r="X29" s="2217"/>
      <c r="Y29" s="2217"/>
      <c r="Z29" s="2217"/>
      <c r="AA29" s="2217"/>
      <c r="AB29" s="2217"/>
      <c r="AC29" s="2217"/>
      <c r="AD29" s="2217"/>
      <c r="AE29" s="2217"/>
      <c r="AF29" s="2217"/>
      <c r="AG29" s="2217"/>
      <c r="AH29" s="2217"/>
      <c r="AI29" s="2217"/>
      <c r="AJ29" s="2217"/>
      <c r="AK29" s="2217"/>
      <c r="AL29" s="2217"/>
      <c r="AM29" s="2217"/>
    </row>
    <row r="30" spans="1:42">
      <c r="G30" s="2217"/>
      <c r="H30" s="2217"/>
      <c r="I30" s="2217"/>
      <c r="J30" s="2217"/>
      <c r="K30" s="2217"/>
      <c r="L30" s="2217"/>
      <c r="M30" s="2217"/>
      <c r="N30" s="2217"/>
      <c r="O30" s="2217"/>
      <c r="P30" s="2217"/>
      <c r="Q30" s="2217"/>
      <c r="R30" s="2217"/>
      <c r="S30" s="2217"/>
      <c r="T30" s="2217"/>
      <c r="U30" s="2217"/>
      <c r="V30" s="2217"/>
      <c r="W30" s="2217"/>
      <c r="X30" s="2217"/>
      <c r="Y30" s="2217"/>
      <c r="Z30" s="2217"/>
      <c r="AA30" s="2217"/>
      <c r="AB30" s="2217"/>
      <c r="AC30" s="2217"/>
      <c r="AD30" s="2217"/>
      <c r="AE30" s="2217"/>
      <c r="AF30" s="2217"/>
      <c r="AG30" s="2217"/>
      <c r="AH30" s="2217"/>
      <c r="AI30" s="2217"/>
      <c r="AJ30" s="2217"/>
      <c r="AK30" s="2217"/>
      <c r="AL30" s="2217"/>
      <c r="AM30" s="2217"/>
    </row>
    <row r="31" spans="1:42">
      <c r="G31" s="2217"/>
      <c r="H31" s="2217"/>
      <c r="I31" s="2217"/>
      <c r="J31" s="2217"/>
      <c r="K31" s="2217"/>
      <c r="L31" s="2217"/>
      <c r="M31" s="2217"/>
      <c r="N31" s="2217"/>
      <c r="O31" s="2217"/>
      <c r="P31" s="2217"/>
      <c r="Q31" s="2217"/>
      <c r="R31" s="2217"/>
      <c r="S31" s="2217"/>
      <c r="T31" s="2217"/>
      <c r="U31" s="2217"/>
      <c r="V31" s="2217"/>
      <c r="W31" s="2217"/>
      <c r="X31" s="2217"/>
      <c r="Y31" s="2217"/>
      <c r="Z31" s="2217"/>
      <c r="AA31" s="2217"/>
      <c r="AB31" s="2217"/>
      <c r="AC31" s="2217"/>
      <c r="AD31" s="2217"/>
      <c r="AE31" s="2217"/>
      <c r="AF31" s="2217"/>
      <c r="AG31" s="2217"/>
      <c r="AH31" s="2217"/>
      <c r="AI31" s="2217"/>
      <c r="AJ31" s="2217"/>
      <c r="AK31" s="2217"/>
      <c r="AL31" s="2217"/>
      <c r="AM31" s="2217"/>
    </row>
    <row r="32" spans="1:42">
      <c r="G32" s="2217"/>
      <c r="H32" s="2217"/>
      <c r="I32" s="2217"/>
      <c r="J32" s="2217"/>
      <c r="K32" s="2217"/>
      <c r="L32" s="2217"/>
      <c r="M32" s="2217"/>
      <c r="N32" s="2217"/>
      <c r="O32" s="2217"/>
      <c r="P32" s="2217"/>
      <c r="Q32" s="2217"/>
      <c r="R32" s="2217"/>
      <c r="S32" s="2217"/>
      <c r="T32" s="2217"/>
      <c r="U32" s="2217"/>
      <c r="V32" s="2217"/>
      <c r="W32" s="2217"/>
      <c r="X32" s="2217"/>
      <c r="Y32" s="2217"/>
      <c r="Z32" s="2217"/>
      <c r="AA32" s="2217"/>
      <c r="AB32" s="2217"/>
      <c r="AC32" s="2217"/>
      <c r="AD32" s="2217"/>
      <c r="AE32" s="2217"/>
      <c r="AF32" s="2217"/>
      <c r="AG32" s="2217"/>
      <c r="AH32" s="2217"/>
      <c r="AI32" s="2217"/>
      <c r="AJ32" s="2217"/>
      <c r="AK32" s="2217"/>
      <c r="AL32" s="2217"/>
      <c r="AM32" s="2217"/>
    </row>
    <row r="33" spans="7:39">
      <c r="G33" s="2217"/>
      <c r="H33" s="2217"/>
      <c r="I33" s="2217"/>
      <c r="J33" s="2217"/>
      <c r="K33" s="2217"/>
      <c r="L33" s="2217"/>
      <c r="M33" s="2217"/>
      <c r="N33" s="2217"/>
      <c r="O33" s="2217"/>
      <c r="P33" s="2217"/>
      <c r="Q33" s="2217"/>
      <c r="R33" s="2217"/>
      <c r="S33" s="2217"/>
      <c r="T33" s="2217"/>
      <c r="U33" s="2217"/>
      <c r="V33" s="2217"/>
      <c r="W33" s="2217"/>
      <c r="X33" s="2217"/>
      <c r="Y33" s="2217"/>
      <c r="Z33" s="2217"/>
      <c r="AA33" s="2217"/>
      <c r="AB33" s="2217"/>
      <c r="AC33" s="2217"/>
      <c r="AD33" s="2217"/>
      <c r="AE33" s="2217"/>
      <c r="AF33" s="2217"/>
      <c r="AG33" s="2217"/>
      <c r="AH33" s="2217"/>
      <c r="AI33" s="2217"/>
      <c r="AJ33" s="2217"/>
      <c r="AK33" s="2217"/>
      <c r="AL33" s="2217"/>
      <c r="AM33" s="2217"/>
    </row>
    <row r="34" spans="7:39">
      <c r="G34" s="2217"/>
      <c r="H34" s="2217"/>
      <c r="I34" s="2217"/>
      <c r="J34" s="2217"/>
      <c r="K34" s="2217"/>
      <c r="L34" s="2217"/>
      <c r="M34" s="2217"/>
      <c r="N34" s="2217"/>
      <c r="O34" s="2217"/>
      <c r="P34" s="2217"/>
      <c r="Q34" s="2217"/>
      <c r="R34" s="2217"/>
      <c r="S34" s="2217"/>
      <c r="T34" s="2217"/>
      <c r="U34" s="2217"/>
      <c r="V34" s="2217"/>
      <c r="W34" s="2217"/>
      <c r="X34" s="2217"/>
      <c r="Y34" s="2217"/>
      <c r="Z34" s="2217"/>
      <c r="AA34" s="2217"/>
      <c r="AB34" s="2217"/>
      <c r="AC34" s="2217"/>
      <c r="AD34" s="2217"/>
      <c r="AE34" s="2217"/>
      <c r="AF34" s="2217"/>
      <c r="AG34" s="2217"/>
      <c r="AH34" s="2217"/>
      <c r="AI34" s="2217"/>
      <c r="AJ34" s="2217"/>
      <c r="AK34" s="2217"/>
      <c r="AL34" s="2217"/>
      <c r="AM34" s="2217"/>
    </row>
    <row r="35" spans="7:39">
      <c r="G35" s="2217"/>
      <c r="H35" s="2217"/>
      <c r="I35" s="2217"/>
      <c r="J35" s="2217"/>
      <c r="K35" s="2217"/>
      <c r="L35" s="2217"/>
      <c r="M35" s="2217"/>
      <c r="N35" s="2217"/>
      <c r="O35" s="2217"/>
      <c r="P35" s="2217"/>
      <c r="Q35" s="2217"/>
      <c r="R35" s="2217"/>
      <c r="S35" s="2217"/>
      <c r="T35" s="2217"/>
      <c r="U35" s="2217"/>
      <c r="V35" s="2217"/>
      <c r="W35" s="2217"/>
      <c r="X35" s="2217"/>
      <c r="Y35" s="2217"/>
      <c r="Z35" s="2217"/>
      <c r="AA35" s="2217"/>
      <c r="AB35" s="2217"/>
      <c r="AC35" s="2217"/>
      <c r="AD35" s="2217"/>
      <c r="AE35" s="2217"/>
      <c r="AF35" s="2217"/>
      <c r="AG35" s="2217"/>
      <c r="AH35" s="2217"/>
      <c r="AI35" s="2217"/>
      <c r="AJ35" s="2217"/>
      <c r="AK35" s="2217"/>
      <c r="AL35" s="2217"/>
      <c r="AM35" s="2217"/>
    </row>
    <row r="36" spans="7:39">
      <c r="G36" s="2217"/>
      <c r="H36" s="2217"/>
      <c r="I36" s="2217"/>
      <c r="J36" s="2217"/>
      <c r="K36" s="2217"/>
      <c r="L36" s="2217"/>
      <c r="M36" s="2217"/>
      <c r="N36" s="2217"/>
      <c r="O36" s="2217"/>
      <c r="P36" s="2217"/>
      <c r="Q36" s="2217"/>
      <c r="R36" s="2217"/>
      <c r="S36" s="2217"/>
      <c r="T36" s="2217"/>
      <c r="U36" s="2217"/>
      <c r="V36" s="2217"/>
      <c r="W36" s="2217"/>
      <c r="X36" s="2217"/>
      <c r="Y36" s="2217"/>
      <c r="Z36" s="2217"/>
      <c r="AA36" s="2217"/>
      <c r="AB36" s="2217"/>
      <c r="AC36" s="2217"/>
      <c r="AD36" s="2217"/>
      <c r="AE36" s="2217"/>
      <c r="AF36" s="2217"/>
      <c r="AG36" s="2217"/>
      <c r="AH36" s="2217"/>
      <c r="AI36" s="2217"/>
      <c r="AJ36" s="2217"/>
      <c r="AK36" s="2217"/>
      <c r="AL36" s="2217"/>
      <c r="AM36" s="2217"/>
    </row>
    <row r="37" spans="7:39">
      <c r="G37" s="2217"/>
      <c r="H37" s="2217"/>
      <c r="I37" s="2217"/>
      <c r="J37" s="2217"/>
      <c r="K37" s="2217"/>
      <c r="L37" s="2217"/>
      <c r="M37" s="2217"/>
      <c r="N37" s="2217"/>
      <c r="O37" s="2217"/>
      <c r="P37" s="2217"/>
      <c r="Q37" s="2217"/>
      <c r="R37" s="2217"/>
      <c r="S37" s="2217"/>
      <c r="T37" s="2217"/>
      <c r="U37" s="2217"/>
      <c r="V37" s="2217"/>
      <c r="W37" s="2217"/>
      <c r="X37" s="2217"/>
      <c r="Y37" s="2217"/>
      <c r="Z37" s="2217"/>
      <c r="AA37" s="2217"/>
      <c r="AB37" s="2217"/>
      <c r="AC37" s="2217"/>
      <c r="AD37" s="2217"/>
      <c r="AE37" s="2217"/>
      <c r="AF37" s="2217"/>
      <c r="AG37" s="2217"/>
      <c r="AH37" s="2217"/>
      <c r="AI37" s="2217"/>
      <c r="AJ37" s="2217"/>
      <c r="AK37" s="2217"/>
      <c r="AL37" s="2217"/>
      <c r="AM37" s="2217"/>
    </row>
    <row r="38" spans="7:39">
      <c r="G38" s="2217"/>
      <c r="H38" s="2217"/>
      <c r="I38" s="2217"/>
      <c r="J38" s="2217"/>
      <c r="K38" s="2217"/>
      <c r="L38" s="2217"/>
      <c r="M38" s="2217"/>
      <c r="N38" s="2217"/>
      <c r="O38" s="2217"/>
      <c r="P38" s="2217"/>
      <c r="Q38" s="2217"/>
      <c r="R38" s="2217"/>
      <c r="S38" s="2217"/>
      <c r="T38" s="2217"/>
      <c r="U38" s="2217"/>
      <c r="V38" s="2217"/>
      <c r="W38" s="2217"/>
      <c r="X38" s="2217"/>
      <c r="Y38" s="2217"/>
      <c r="Z38" s="2217"/>
      <c r="AA38" s="2217"/>
      <c r="AB38" s="2217"/>
      <c r="AC38" s="2217"/>
      <c r="AD38" s="2217"/>
      <c r="AE38" s="2217"/>
      <c r="AF38" s="2217"/>
      <c r="AG38" s="2217"/>
      <c r="AH38" s="2217"/>
      <c r="AI38" s="2217"/>
      <c r="AJ38" s="2217"/>
      <c r="AK38" s="2217"/>
      <c r="AL38" s="2217"/>
      <c r="AM38" s="2217"/>
    </row>
    <row r="39" spans="7:39">
      <c r="G39" s="2217"/>
      <c r="H39" s="2217"/>
      <c r="I39" s="2217"/>
      <c r="J39" s="2217"/>
      <c r="K39" s="2217"/>
      <c r="L39" s="2217"/>
      <c r="M39" s="2217"/>
      <c r="N39" s="2217"/>
      <c r="O39" s="2217"/>
      <c r="P39" s="2217"/>
      <c r="Q39" s="2217"/>
      <c r="R39" s="2217"/>
      <c r="S39" s="2217"/>
      <c r="T39" s="2217"/>
      <c r="U39" s="2217"/>
      <c r="V39" s="2217"/>
      <c r="W39" s="2217"/>
      <c r="X39" s="2217"/>
      <c r="Y39" s="2217"/>
      <c r="Z39" s="2217"/>
      <c r="AA39" s="2217"/>
      <c r="AB39" s="2217"/>
      <c r="AC39" s="2217"/>
      <c r="AD39" s="2217"/>
      <c r="AE39" s="2217"/>
      <c r="AF39" s="2217"/>
      <c r="AG39" s="2217"/>
      <c r="AH39" s="2217"/>
      <c r="AI39" s="2217"/>
      <c r="AJ39" s="2217"/>
      <c r="AK39" s="2217"/>
      <c r="AL39" s="2217"/>
      <c r="AM39" s="2217"/>
    </row>
    <row r="40" spans="7:39">
      <c r="G40" s="2217"/>
      <c r="H40" s="2217"/>
      <c r="I40" s="2217"/>
      <c r="J40" s="2217"/>
      <c r="K40" s="2217"/>
      <c r="L40" s="2217"/>
      <c r="M40" s="2217"/>
      <c r="N40" s="2217"/>
      <c r="O40" s="2217"/>
      <c r="P40" s="2217"/>
      <c r="Q40" s="2217"/>
      <c r="R40" s="2217"/>
      <c r="S40" s="2217"/>
      <c r="T40" s="2217"/>
      <c r="U40" s="2217"/>
      <c r="V40" s="2217"/>
      <c r="W40" s="2217"/>
      <c r="X40" s="2217"/>
      <c r="Y40" s="2217"/>
      <c r="Z40" s="2217"/>
      <c r="AA40" s="2217"/>
      <c r="AB40" s="2217"/>
      <c r="AC40" s="2217"/>
      <c r="AD40" s="2217"/>
      <c r="AE40" s="2217"/>
      <c r="AF40" s="2217"/>
      <c r="AG40" s="2217"/>
      <c r="AH40" s="2217"/>
      <c r="AI40" s="2217"/>
      <c r="AJ40" s="2217"/>
      <c r="AK40" s="2217"/>
      <c r="AL40" s="2217"/>
      <c r="AM40" s="2217"/>
    </row>
    <row r="41" spans="7:39">
      <c r="G41" s="2217"/>
      <c r="H41" s="2217"/>
      <c r="I41" s="2217"/>
      <c r="J41" s="2217"/>
      <c r="K41" s="2217"/>
      <c r="L41" s="2217"/>
      <c r="M41" s="2217"/>
      <c r="N41" s="2217"/>
      <c r="O41" s="2217"/>
      <c r="P41" s="2217"/>
      <c r="Q41" s="2217"/>
      <c r="R41" s="2217"/>
      <c r="S41" s="2217"/>
      <c r="T41" s="2217"/>
      <c r="U41" s="2217"/>
      <c r="V41" s="2217"/>
      <c r="W41" s="2217"/>
      <c r="X41" s="2217"/>
      <c r="Y41" s="2217"/>
      <c r="Z41" s="2217"/>
      <c r="AA41" s="2217"/>
      <c r="AB41" s="2217"/>
      <c r="AC41" s="2217"/>
      <c r="AD41" s="2217"/>
      <c r="AE41" s="2217"/>
      <c r="AF41" s="2217"/>
      <c r="AG41" s="2217"/>
      <c r="AH41" s="2217"/>
      <c r="AI41" s="2217"/>
      <c r="AJ41" s="2217"/>
      <c r="AK41" s="2217"/>
      <c r="AL41" s="2217"/>
      <c r="AM41" s="2217"/>
    </row>
    <row r="42" spans="7:39">
      <c r="G42" s="2217"/>
      <c r="H42" s="2217"/>
      <c r="I42" s="2217"/>
      <c r="J42" s="2217"/>
      <c r="K42" s="2217"/>
      <c r="L42" s="2217"/>
      <c r="M42" s="2217"/>
      <c r="N42" s="2217"/>
      <c r="O42" s="2217"/>
      <c r="P42" s="2217"/>
      <c r="Q42" s="2217"/>
      <c r="R42" s="2217"/>
      <c r="S42" s="2217"/>
      <c r="T42" s="2217"/>
      <c r="U42" s="2217"/>
      <c r="V42" s="2217"/>
      <c r="W42" s="2217"/>
      <c r="X42" s="2217"/>
      <c r="Y42" s="2217"/>
      <c r="Z42" s="2217"/>
      <c r="AA42" s="2217"/>
      <c r="AB42" s="2217"/>
      <c r="AC42" s="2217"/>
      <c r="AD42" s="2217"/>
      <c r="AE42" s="2217"/>
      <c r="AF42" s="2217"/>
      <c r="AG42" s="2217"/>
      <c r="AH42" s="2217"/>
      <c r="AI42" s="2217"/>
      <c r="AJ42" s="2217"/>
      <c r="AK42" s="2217"/>
      <c r="AL42" s="2217"/>
      <c r="AM42" s="2217"/>
    </row>
    <row r="43" spans="7:39">
      <c r="G43" s="2217"/>
      <c r="H43" s="2217"/>
      <c r="I43" s="2217"/>
      <c r="J43" s="2217"/>
      <c r="K43" s="2217"/>
      <c r="L43" s="2217"/>
      <c r="M43" s="2217"/>
      <c r="N43" s="2217"/>
      <c r="O43" s="2217"/>
      <c r="P43" s="2217"/>
      <c r="Q43" s="2217"/>
      <c r="R43" s="2217"/>
      <c r="S43" s="2217"/>
      <c r="T43" s="2217"/>
      <c r="U43" s="2217"/>
      <c r="V43" s="2217"/>
      <c r="W43" s="2217"/>
      <c r="X43" s="2217"/>
      <c r="Y43" s="2217"/>
      <c r="Z43" s="2217"/>
      <c r="AA43" s="2217"/>
      <c r="AB43" s="2217"/>
      <c r="AC43" s="2217"/>
      <c r="AD43" s="2217"/>
      <c r="AE43" s="2217"/>
      <c r="AF43" s="2217"/>
      <c r="AG43" s="2217"/>
      <c r="AH43" s="2217"/>
      <c r="AI43" s="2217"/>
      <c r="AJ43" s="2217"/>
      <c r="AK43" s="2217"/>
      <c r="AL43" s="2217"/>
      <c r="AM43" s="2217"/>
    </row>
    <row r="44" spans="7:39">
      <c r="G44" s="2217"/>
      <c r="H44" s="2217"/>
      <c r="I44" s="2217"/>
      <c r="J44" s="2217"/>
      <c r="K44" s="2217"/>
      <c r="L44" s="2217"/>
      <c r="M44" s="2217"/>
      <c r="N44" s="2217"/>
      <c r="O44" s="2217"/>
      <c r="P44" s="2217"/>
      <c r="Q44" s="2217"/>
      <c r="R44" s="2217"/>
      <c r="S44" s="2217"/>
      <c r="T44" s="2217"/>
      <c r="U44" s="2217"/>
      <c r="V44" s="2217"/>
      <c r="W44" s="2217"/>
      <c r="X44" s="2217"/>
      <c r="Y44" s="2217"/>
      <c r="Z44" s="2217"/>
      <c r="AA44" s="2217"/>
      <c r="AB44" s="2217"/>
      <c r="AC44" s="2217"/>
      <c r="AD44" s="2217"/>
      <c r="AE44" s="2217"/>
      <c r="AF44" s="2217"/>
      <c r="AG44" s="2217"/>
      <c r="AH44" s="2217"/>
      <c r="AI44" s="2217"/>
      <c r="AJ44" s="2217"/>
      <c r="AK44" s="2217"/>
      <c r="AL44" s="2217"/>
      <c r="AM44" s="2217"/>
    </row>
    <row r="45" spans="7:39">
      <c r="G45" s="2217"/>
      <c r="H45" s="2217"/>
      <c r="I45" s="2217"/>
      <c r="J45" s="2217"/>
      <c r="K45" s="2217"/>
      <c r="L45" s="2217"/>
      <c r="M45" s="2217"/>
      <c r="N45" s="2217"/>
      <c r="O45" s="2217"/>
      <c r="P45" s="2217"/>
      <c r="Q45" s="2217"/>
      <c r="R45" s="2217"/>
      <c r="S45" s="2217"/>
      <c r="T45" s="2217"/>
      <c r="U45" s="2217"/>
      <c r="V45" s="2217"/>
      <c r="W45" s="2217"/>
      <c r="X45" s="2217"/>
      <c r="Y45" s="2217"/>
      <c r="Z45" s="2217"/>
      <c r="AA45" s="2217"/>
      <c r="AB45" s="2217"/>
      <c r="AC45" s="2217"/>
      <c r="AD45" s="2217"/>
      <c r="AE45" s="2217"/>
      <c r="AF45" s="2217"/>
      <c r="AG45" s="2217"/>
      <c r="AH45" s="2217"/>
      <c r="AI45" s="2217"/>
      <c r="AJ45" s="2217"/>
      <c r="AK45" s="2217"/>
      <c r="AL45" s="2217"/>
      <c r="AM45" s="2217"/>
    </row>
    <row r="46" spans="7:39">
      <c r="G46" s="2217"/>
      <c r="H46" s="2217"/>
      <c r="I46" s="2217"/>
      <c r="J46" s="2217"/>
      <c r="K46" s="2217"/>
      <c r="L46" s="2217"/>
      <c r="M46" s="2217"/>
      <c r="N46" s="2217"/>
      <c r="O46" s="2217"/>
      <c r="P46" s="2217"/>
      <c r="Q46" s="2217"/>
      <c r="R46" s="2217"/>
      <c r="S46" s="2217"/>
      <c r="T46" s="2217"/>
      <c r="U46" s="2217"/>
      <c r="V46" s="2217"/>
      <c r="W46" s="2217"/>
      <c r="X46" s="2217"/>
      <c r="Y46" s="2217"/>
      <c r="Z46" s="2217"/>
      <c r="AA46" s="2217"/>
      <c r="AB46" s="2217"/>
      <c r="AC46" s="2217"/>
      <c r="AD46" s="2217"/>
      <c r="AE46" s="2217"/>
      <c r="AF46" s="2217"/>
      <c r="AG46" s="2217"/>
      <c r="AH46" s="2217"/>
      <c r="AI46" s="2217"/>
      <c r="AJ46" s="2217"/>
      <c r="AK46" s="2217"/>
      <c r="AL46" s="2217"/>
      <c r="AM46" s="2217"/>
    </row>
    <row r="47" spans="7:39">
      <c r="G47" s="2217"/>
      <c r="H47" s="2217"/>
      <c r="I47" s="2217"/>
      <c r="J47" s="2217"/>
      <c r="K47" s="2217"/>
      <c r="L47" s="2217"/>
      <c r="M47" s="2217"/>
      <c r="N47" s="2217"/>
      <c r="O47" s="2217"/>
      <c r="P47" s="2217"/>
      <c r="Q47" s="2217"/>
      <c r="R47" s="2217"/>
      <c r="S47" s="2217"/>
      <c r="T47" s="2217"/>
      <c r="U47" s="2217"/>
      <c r="V47" s="2217"/>
      <c r="W47" s="2217"/>
      <c r="X47" s="2217"/>
      <c r="Y47" s="2217"/>
      <c r="Z47" s="2217"/>
      <c r="AA47" s="2217"/>
      <c r="AB47" s="2217"/>
      <c r="AC47" s="2217"/>
      <c r="AD47" s="2217"/>
      <c r="AE47" s="2217"/>
      <c r="AF47" s="2217"/>
      <c r="AG47" s="2217"/>
      <c r="AH47" s="2217"/>
      <c r="AI47" s="2217"/>
      <c r="AJ47" s="2217"/>
      <c r="AK47" s="2217"/>
      <c r="AL47" s="2217"/>
      <c r="AM47" s="2217"/>
    </row>
    <row r="48" spans="7:39">
      <c r="G48" s="2217"/>
      <c r="H48" s="2217"/>
      <c r="I48" s="2217"/>
      <c r="J48" s="2217"/>
      <c r="K48" s="2217"/>
      <c r="L48" s="2217"/>
      <c r="M48" s="2217"/>
      <c r="N48" s="2217"/>
      <c r="O48" s="2217"/>
      <c r="P48" s="2217"/>
      <c r="Q48" s="2217"/>
      <c r="R48" s="2217"/>
      <c r="S48" s="2217"/>
      <c r="T48" s="2217"/>
      <c r="U48" s="2217"/>
      <c r="V48" s="2217"/>
      <c r="W48" s="2217"/>
      <c r="X48" s="2217"/>
      <c r="Y48" s="2217"/>
      <c r="Z48" s="2217"/>
      <c r="AA48" s="2217"/>
      <c r="AB48" s="2217"/>
      <c r="AC48" s="2217"/>
      <c r="AD48" s="2217"/>
      <c r="AE48" s="2217"/>
      <c r="AF48" s="2217"/>
      <c r="AG48" s="2217"/>
      <c r="AH48" s="2217"/>
      <c r="AI48" s="2217"/>
      <c r="AJ48" s="2217"/>
      <c r="AK48" s="2217"/>
      <c r="AL48" s="2217"/>
      <c r="AM48" s="2217"/>
    </row>
    <row r="49" spans="7:39">
      <c r="G49" s="2217"/>
      <c r="H49" s="2217"/>
      <c r="I49" s="2217"/>
      <c r="J49" s="2217"/>
      <c r="K49" s="2217"/>
      <c r="L49" s="2217"/>
      <c r="M49" s="2217"/>
      <c r="N49" s="2217"/>
      <c r="O49" s="2217"/>
      <c r="P49" s="2217"/>
      <c r="Q49" s="2217"/>
      <c r="R49" s="2217"/>
      <c r="S49" s="2217"/>
      <c r="T49" s="2217"/>
      <c r="U49" s="2217"/>
      <c r="V49" s="2217"/>
      <c r="W49" s="2217"/>
      <c r="X49" s="2217"/>
      <c r="Y49" s="2217"/>
      <c r="Z49" s="2217"/>
      <c r="AA49" s="2217"/>
      <c r="AB49" s="2217"/>
      <c r="AC49" s="2217"/>
      <c r="AD49" s="2217"/>
      <c r="AE49" s="2217"/>
      <c r="AF49" s="2217"/>
      <c r="AG49" s="2217"/>
      <c r="AH49" s="2217"/>
      <c r="AI49" s="2217"/>
      <c r="AJ49" s="2217"/>
      <c r="AK49" s="2217"/>
      <c r="AL49" s="2217"/>
      <c r="AM49" s="2217"/>
    </row>
    <row r="50" spans="7:39">
      <c r="G50" s="2217"/>
      <c r="H50" s="2217"/>
      <c r="I50" s="2217"/>
      <c r="J50" s="2217"/>
      <c r="K50" s="2217"/>
      <c r="L50" s="2217"/>
      <c r="M50" s="2217"/>
      <c r="N50" s="2217"/>
      <c r="O50" s="2217"/>
      <c r="P50" s="2217"/>
      <c r="Q50" s="2217"/>
      <c r="R50" s="2217"/>
      <c r="S50" s="2217"/>
      <c r="T50" s="2217"/>
      <c r="U50" s="2217"/>
      <c r="V50" s="2217"/>
      <c r="W50" s="2217"/>
      <c r="X50" s="2217"/>
      <c r="Y50" s="2217"/>
      <c r="Z50" s="2217"/>
      <c r="AA50" s="2217"/>
      <c r="AB50" s="2217"/>
      <c r="AC50" s="2217"/>
      <c r="AD50" s="2217"/>
      <c r="AE50" s="2217"/>
      <c r="AF50" s="2217"/>
      <c r="AG50" s="2217"/>
      <c r="AH50" s="2217"/>
      <c r="AI50" s="2217"/>
      <c r="AJ50" s="2217"/>
      <c r="AK50" s="2217"/>
      <c r="AL50" s="2217"/>
      <c r="AM50" s="2217"/>
    </row>
    <row r="51" spans="7:39">
      <c r="G51" s="2217"/>
      <c r="H51" s="2217"/>
      <c r="I51" s="2217"/>
      <c r="J51" s="2217"/>
      <c r="K51" s="2217"/>
      <c r="L51" s="2217"/>
      <c r="M51" s="2217"/>
      <c r="N51" s="2217"/>
      <c r="O51" s="2217"/>
      <c r="P51" s="2217"/>
      <c r="Q51" s="2217"/>
      <c r="R51" s="2217"/>
      <c r="S51" s="2217"/>
      <c r="T51" s="2217"/>
      <c r="U51" s="2217"/>
      <c r="V51" s="2217"/>
      <c r="W51" s="2217"/>
      <c r="X51" s="2217"/>
      <c r="Y51" s="2217"/>
      <c r="Z51" s="2217"/>
      <c r="AA51" s="2217"/>
      <c r="AB51" s="2217"/>
      <c r="AC51" s="2217"/>
      <c r="AD51" s="2217"/>
      <c r="AE51" s="2217"/>
      <c r="AF51" s="2217"/>
      <c r="AG51" s="2217"/>
      <c r="AH51" s="2217"/>
      <c r="AI51" s="2217"/>
      <c r="AJ51" s="2217"/>
      <c r="AK51" s="2217"/>
      <c r="AL51" s="2217"/>
      <c r="AM51" s="2217"/>
    </row>
    <row r="52" spans="7:39">
      <c r="G52" s="2217"/>
      <c r="H52" s="2217"/>
      <c r="I52" s="2217"/>
      <c r="J52" s="2217"/>
      <c r="K52" s="2217"/>
      <c r="L52" s="2217"/>
      <c r="M52" s="2217"/>
      <c r="N52" s="2217"/>
      <c r="O52" s="2217"/>
      <c r="P52" s="2217"/>
      <c r="Q52" s="2217"/>
      <c r="R52" s="2217"/>
      <c r="S52" s="2217"/>
      <c r="T52" s="2217"/>
      <c r="U52" s="2217"/>
      <c r="V52" s="2217"/>
      <c r="W52" s="2217"/>
      <c r="X52" s="2217"/>
      <c r="Y52" s="2217"/>
      <c r="Z52" s="2217"/>
      <c r="AA52" s="2217"/>
      <c r="AB52" s="2217"/>
      <c r="AC52" s="2217"/>
      <c r="AD52" s="2217"/>
      <c r="AE52" s="2217"/>
      <c r="AF52" s="2217"/>
      <c r="AG52" s="2217"/>
      <c r="AH52" s="2217"/>
      <c r="AI52" s="2217"/>
      <c r="AJ52" s="2217"/>
      <c r="AK52" s="2217"/>
      <c r="AL52" s="2217"/>
      <c r="AM52" s="2217"/>
    </row>
    <row r="53" spans="7:39">
      <c r="G53" s="2217"/>
      <c r="H53" s="2217"/>
      <c r="I53" s="2217"/>
      <c r="J53" s="2217"/>
      <c r="K53" s="2217"/>
      <c r="L53" s="2217"/>
      <c r="M53" s="2217"/>
      <c r="N53" s="2217"/>
      <c r="O53" s="2217"/>
      <c r="P53" s="2217"/>
      <c r="Q53" s="2217"/>
      <c r="R53" s="2217"/>
      <c r="S53" s="2217"/>
      <c r="T53" s="2217"/>
      <c r="U53" s="2217"/>
      <c r="V53" s="2217"/>
      <c r="W53" s="2217"/>
      <c r="X53" s="2217"/>
      <c r="Y53" s="2217"/>
      <c r="Z53" s="2217"/>
      <c r="AA53" s="2217"/>
      <c r="AB53" s="2217"/>
      <c r="AC53" s="2217"/>
      <c r="AD53" s="2217"/>
      <c r="AE53" s="2217"/>
      <c r="AF53" s="2217"/>
      <c r="AG53" s="2217"/>
      <c r="AH53" s="2217"/>
      <c r="AI53" s="2217"/>
      <c r="AJ53" s="2217"/>
      <c r="AK53" s="2217"/>
      <c r="AL53" s="2217"/>
      <c r="AM53" s="2217"/>
    </row>
    <row r="54" spans="7:39">
      <c r="G54" s="2217"/>
      <c r="H54" s="2217"/>
      <c r="I54" s="2217"/>
      <c r="J54" s="2217"/>
      <c r="K54" s="2217"/>
      <c r="L54" s="2217"/>
      <c r="M54" s="2217"/>
      <c r="N54" s="2217"/>
      <c r="O54" s="2217"/>
      <c r="P54" s="2217"/>
      <c r="Q54" s="2217"/>
      <c r="R54" s="2217"/>
      <c r="S54" s="2217"/>
      <c r="T54" s="2217"/>
      <c r="U54" s="2217"/>
      <c r="V54" s="2217"/>
      <c r="W54" s="2217"/>
      <c r="X54" s="2217"/>
      <c r="Y54" s="2217"/>
      <c r="Z54" s="2217"/>
      <c r="AA54" s="2217"/>
      <c r="AB54" s="2217"/>
      <c r="AC54" s="2217"/>
      <c r="AD54" s="2217"/>
      <c r="AE54" s="2217"/>
      <c r="AF54" s="2217"/>
      <c r="AG54" s="2217"/>
      <c r="AH54" s="2217"/>
      <c r="AI54" s="2217"/>
      <c r="AJ54" s="2217"/>
      <c r="AK54" s="2217"/>
      <c r="AL54" s="2217"/>
      <c r="AM54" s="2217"/>
    </row>
    <row r="55" spans="7:39">
      <c r="G55" s="2217"/>
      <c r="H55" s="2217"/>
      <c r="I55" s="2217"/>
      <c r="J55" s="2217"/>
      <c r="K55" s="2217"/>
      <c r="L55" s="2217"/>
      <c r="M55" s="2217"/>
      <c r="N55" s="2217"/>
      <c r="O55" s="2217"/>
      <c r="P55" s="2217"/>
      <c r="Q55" s="2217"/>
      <c r="R55" s="2217"/>
      <c r="S55" s="2217"/>
      <c r="T55" s="2217"/>
      <c r="U55" s="2217"/>
      <c r="V55" s="2217"/>
      <c r="W55" s="2217"/>
      <c r="X55" s="2217"/>
      <c r="Y55" s="2217"/>
      <c r="Z55" s="2217"/>
      <c r="AA55" s="2217"/>
      <c r="AB55" s="2217"/>
      <c r="AC55" s="2217"/>
      <c r="AD55" s="2217"/>
      <c r="AE55" s="2217"/>
      <c r="AF55" s="2217"/>
      <c r="AG55" s="2217"/>
      <c r="AH55" s="2217"/>
      <c r="AI55" s="2217"/>
      <c r="AJ55" s="2217"/>
      <c r="AK55" s="2217"/>
      <c r="AL55" s="2217"/>
      <c r="AM55" s="2217"/>
    </row>
    <row r="56" spans="7:39">
      <c r="G56" s="2217"/>
      <c r="H56" s="2217"/>
      <c r="I56" s="2217"/>
      <c r="J56" s="2217"/>
      <c r="K56" s="2217"/>
      <c r="L56" s="2217"/>
      <c r="M56" s="2217"/>
      <c r="N56" s="2217"/>
      <c r="O56" s="2217"/>
      <c r="P56" s="2217"/>
      <c r="Q56" s="2217"/>
      <c r="R56" s="2217"/>
      <c r="S56" s="2217"/>
      <c r="T56" s="2217"/>
      <c r="U56" s="2217"/>
      <c r="V56" s="2217"/>
      <c r="W56" s="2217"/>
      <c r="X56" s="2217"/>
      <c r="Y56" s="2217"/>
      <c r="Z56" s="2217"/>
      <c r="AA56" s="2217"/>
      <c r="AB56" s="2217"/>
      <c r="AC56" s="2217"/>
      <c r="AD56" s="2217"/>
      <c r="AE56" s="2217"/>
      <c r="AF56" s="2217"/>
      <c r="AG56" s="2217"/>
      <c r="AH56" s="2217"/>
      <c r="AI56" s="2217"/>
      <c r="AJ56" s="2217"/>
      <c r="AK56" s="2217"/>
      <c r="AL56" s="2217"/>
      <c r="AM56" s="2217"/>
    </row>
    <row r="57" spans="7:39">
      <c r="G57" s="2217"/>
      <c r="H57" s="2217"/>
      <c r="I57" s="2217"/>
      <c r="J57" s="2217"/>
      <c r="K57" s="2217"/>
      <c r="L57" s="2217"/>
      <c r="M57" s="2217"/>
      <c r="N57" s="2217"/>
      <c r="O57" s="2217"/>
      <c r="P57" s="2217"/>
      <c r="Q57" s="2217"/>
      <c r="R57" s="2217"/>
      <c r="S57" s="2217"/>
      <c r="T57" s="2217"/>
      <c r="U57" s="2217"/>
      <c r="V57" s="2217"/>
      <c r="W57" s="2217"/>
      <c r="X57" s="2217"/>
      <c r="Y57" s="2217"/>
      <c r="Z57" s="2217"/>
      <c r="AA57" s="2217"/>
      <c r="AB57" s="2217"/>
      <c r="AC57" s="2217"/>
      <c r="AD57" s="2217"/>
      <c r="AE57" s="2217"/>
      <c r="AF57" s="2217"/>
      <c r="AG57" s="2217"/>
      <c r="AH57" s="2217"/>
      <c r="AI57" s="2217"/>
      <c r="AJ57" s="2217"/>
      <c r="AK57" s="2217"/>
      <c r="AL57" s="2217"/>
      <c r="AM57" s="2217"/>
    </row>
    <row r="58" spans="7:39">
      <c r="G58" s="2217"/>
      <c r="H58" s="2217"/>
      <c r="I58" s="2217"/>
      <c r="J58" s="2217"/>
      <c r="K58" s="2217"/>
      <c r="L58" s="2217"/>
      <c r="M58" s="2217"/>
      <c r="N58" s="2217"/>
      <c r="O58" s="2217"/>
      <c r="P58" s="2217"/>
      <c r="Q58" s="2217"/>
      <c r="R58" s="2217"/>
      <c r="S58" s="2217"/>
      <c r="T58" s="2217"/>
      <c r="U58" s="2217"/>
      <c r="V58" s="2217"/>
      <c r="W58" s="2217"/>
      <c r="X58" s="2217"/>
      <c r="Y58" s="2217"/>
      <c r="Z58" s="2217"/>
      <c r="AA58" s="2217"/>
      <c r="AB58" s="2217"/>
      <c r="AC58" s="2217"/>
      <c r="AD58" s="2217"/>
      <c r="AE58" s="2217"/>
      <c r="AF58" s="2217"/>
      <c r="AG58" s="2217"/>
      <c r="AH58" s="2217"/>
      <c r="AI58" s="2217"/>
      <c r="AJ58" s="2217"/>
      <c r="AK58" s="2217"/>
      <c r="AL58" s="2217"/>
      <c r="AM58" s="2217"/>
    </row>
    <row r="59" spans="7:39">
      <c r="G59" s="2217"/>
      <c r="H59" s="2217"/>
      <c r="I59" s="2217"/>
      <c r="J59" s="2217"/>
      <c r="K59" s="2217"/>
      <c r="L59" s="2217"/>
      <c r="M59" s="2217"/>
      <c r="N59" s="2217"/>
      <c r="O59" s="2217"/>
      <c r="P59" s="2217"/>
      <c r="Q59" s="2217"/>
      <c r="R59" s="2217"/>
      <c r="S59" s="2217"/>
      <c r="T59" s="2217"/>
      <c r="U59" s="2217"/>
      <c r="V59" s="2217"/>
      <c r="W59" s="2217"/>
      <c r="X59" s="2217"/>
      <c r="Y59" s="2217"/>
      <c r="Z59" s="2217"/>
      <c r="AA59" s="2217"/>
      <c r="AB59" s="2217"/>
      <c r="AC59" s="2217"/>
      <c r="AD59" s="2217"/>
      <c r="AE59" s="2217"/>
      <c r="AF59" s="2217"/>
      <c r="AG59" s="2217"/>
      <c r="AH59" s="2217"/>
      <c r="AI59" s="2217"/>
      <c r="AJ59" s="2217"/>
      <c r="AK59" s="2217"/>
      <c r="AL59" s="2217"/>
      <c r="AM59" s="2217"/>
    </row>
    <row r="60" spans="7:39">
      <c r="G60" s="2217"/>
      <c r="H60" s="2217"/>
      <c r="I60" s="2217"/>
      <c r="J60" s="2217"/>
      <c r="K60" s="2217"/>
      <c r="L60" s="2217"/>
      <c r="M60" s="2217"/>
      <c r="N60" s="2217"/>
      <c r="O60" s="2217"/>
      <c r="P60" s="2217"/>
      <c r="Q60" s="2217"/>
      <c r="R60" s="2217"/>
      <c r="S60" s="2217"/>
      <c r="T60" s="2217"/>
      <c r="U60" s="2217"/>
      <c r="V60" s="2217"/>
      <c r="W60" s="2217"/>
      <c r="X60" s="2217"/>
      <c r="Y60" s="2217"/>
      <c r="Z60" s="2217"/>
      <c r="AA60" s="2217"/>
      <c r="AB60" s="2217"/>
      <c r="AC60" s="2217"/>
      <c r="AD60" s="2217"/>
      <c r="AE60" s="2217"/>
      <c r="AF60" s="2217"/>
      <c r="AG60" s="2217"/>
      <c r="AH60" s="2217"/>
      <c r="AI60" s="2217"/>
      <c r="AJ60" s="2217"/>
      <c r="AK60" s="2217"/>
      <c r="AL60" s="2217"/>
      <c r="AM60" s="2217"/>
    </row>
    <row r="61" spans="7:39">
      <c r="G61" s="2217"/>
      <c r="H61" s="2217"/>
      <c r="I61" s="2217"/>
      <c r="J61" s="2217"/>
      <c r="K61" s="2217"/>
      <c r="L61" s="2217"/>
      <c r="M61" s="2217"/>
      <c r="N61" s="2217"/>
      <c r="O61" s="2217"/>
      <c r="P61" s="2217"/>
      <c r="Q61" s="2217"/>
      <c r="R61" s="2217"/>
      <c r="S61" s="2217"/>
      <c r="T61" s="2217"/>
      <c r="U61" s="2217"/>
      <c r="V61" s="2217"/>
      <c r="W61" s="2217"/>
      <c r="X61" s="2217"/>
      <c r="Y61" s="2217"/>
      <c r="Z61" s="2217"/>
      <c r="AA61" s="2217"/>
      <c r="AB61" s="2217"/>
      <c r="AC61" s="2217"/>
      <c r="AD61" s="2217"/>
      <c r="AE61" s="2217"/>
      <c r="AF61" s="2217"/>
      <c r="AG61" s="2217"/>
      <c r="AH61" s="2217"/>
      <c r="AI61" s="2217"/>
      <c r="AJ61" s="2217"/>
      <c r="AK61" s="2217"/>
      <c r="AL61" s="2217"/>
      <c r="AM61" s="2217"/>
    </row>
    <row r="62" spans="7:39">
      <c r="G62" s="2217"/>
      <c r="H62" s="2217"/>
      <c r="I62" s="2217"/>
      <c r="J62" s="2217"/>
      <c r="K62" s="2217"/>
      <c r="L62" s="2217"/>
      <c r="M62" s="2217"/>
      <c r="N62" s="2217"/>
      <c r="O62" s="2217"/>
      <c r="P62" s="2217"/>
      <c r="Q62" s="2217"/>
      <c r="R62" s="2217"/>
      <c r="S62" s="2217"/>
      <c r="T62" s="2217"/>
      <c r="U62" s="2217"/>
      <c r="V62" s="2217"/>
      <c r="W62" s="2217"/>
      <c r="X62" s="2217"/>
      <c r="Y62" s="2217"/>
      <c r="Z62" s="2217"/>
      <c r="AA62" s="2217"/>
      <c r="AB62" s="2217"/>
      <c r="AC62" s="2217"/>
      <c r="AD62" s="2217"/>
      <c r="AE62" s="2217"/>
      <c r="AF62" s="2217"/>
      <c r="AG62" s="2217"/>
      <c r="AH62" s="2217"/>
      <c r="AI62" s="2217"/>
      <c r="AJ62" s="2217"/>
      <c r="AK62" s="2217"/>
      <c r="AL62" s="2217"/>
      <c r="AM62" s="2217"/>
    </row>
    <row r="63" spans="7:39">
      <c r="G63" s="2217"/>
      <c r="H63" s="2217"/>
      <c r="I63" s="2217"/>
      <c r="J63" s="2217"/>
      <c r="K63" s="2217"/>
      <c r="L63" s="2217"/>
      <c r="M63" s="2217"/>
      <c r="N63" s="2217"/>
      <c r="O63" s="2217"/>
      <c r="P63" s="2217"/>
      <c r="Q63" s="2217"/>
      <c r="R63" s="2217"/>
      <c r="S63" s="2217"/>
      <c r="T63" s="2217"/>
      <c r="U63" s="2217"/>
      <c r="V63" s="2217"/>
      <c r="W63" s="2217"/>
      <c r="X63" s="2217"/>
      <c r="Y63" s="2217"/>
      <c r="Z63" s="2217"/>
      <c r="AA63" s="2217"/>
      <c r="AB63" s="2217"/>
      <c r="AC63" s="2217"/>
      <c r="AD63" s="2217"/>
      <c r="AE63" s="2217"/>
      <c r="AF63" s="2217"/>
      <c r="AG63" s="2217"/>
      <c r="AH63" s="2217"/>
      <c r="AI63" s="2217"/>
      <c r="AJ63" s="2217"/>
      <c r="AK63" s="2217"/>
      <c r="AL63" s="2217"/>
      <c r="AM63" s="2217"/>
    </row>
    <row r="64" spans="7:39">
      <c r="G64" s="2217"/>
      <c r="H64" s="2217"/>
      <c r="I64" s="2217"/>
      <c r="J64" s="2217"/>
      <c r="K64" s="2217"/>
      <c r="L64" s="2217"/>
      <c r="M64" s="2217"/>
      <c r="N64" s="2217"/>
      <c r="O64" s="2217"/>
      <c r="P64" s="2217"/>
      <c r="Q64" s="2217"/>
      <c r="R64" s="2217"/>
      <c r="S64" s="2217"/>
      <c r="T64" s="2217"/>
      <c r="U64" s="2217"/>
      <c r="V64" s="2217"/>
      <c r="W64" s="2217"/>
      <c r="X64" s="2217"/>
      <c r="Y64" s="2217"/>
      <c r="Z64" s="2217"/>
      <c r="AA64" s="2217"/>
      <c r="AB64" s="2217"/>
      <c r="AC64" s="2217"/>
      <c r="AD64" s="2217"/>
      <c r="AE64" s="2217"/>
      <c r="AF64" s="2217"/>
      <c r="AG64" s="2217"/>
      <c r="AH64" s="2217"/>
      <c r="AI64" s="2217"/>
      <c r="AJ64" s="2217"/>
      <c r="AK64" s="2217"/>
      <c r="AL64" s="2217"/>
      <c r="AM64" s="2217"/>
    </row>
    <row r="65" spans="7:39">
      <c r="G65" s="2217"/>
      <c r="H65" s="2217"/>
      <c r="I65" s="2217"/>
      <c r="J65" s="2217"/>
      <c r="K65" s="2217"/>
      <c r="L65" s="2217"/>
      <c r="M65" s="2217"/>
      <c r="N65" s="2217"/>
      <c r="O65" s="2217"/>
      <c r="P65" s="2217"/>
      <c r="Q65" s="2217"/>
      <c r="R65" s="2217"/>
      <c r="S65" s="2217"/>
      <c r="T65" s="2217"/>
      <c r="U65" s="2217"/>
      <c r="V65" s="2217"/>
      <c r="W65" s="2217"/>
      <c r="X65" s="2217"/>
      <c r="Y65" s="2217"/>
      <c r="Z65" s="2217"/>
      <c r="AA65" s="2217"/>
      <c r="AB65" s="2217"/>
      <c r="AC65" s="2217"/>
      <c r="AD65" s="2217"/>
      <c r="AE65" s="2217"/>
      <c r="AF65" s="2217"/>
      <c r="AG65" s="2217"/>
      <c r="AH65" s="2217"/>
      <c r="AI65" s="2217"/>
      <c r="AJ65" s="2217"/>
      <c r="AK65" s="2217"/>
      <c r="AL65" s="2217"/>
      <c r="AM65" s="2217"/>
    </row>
    <row r="66" spans="7:39">
      <c r="G66" s="2217"/>
      <c r="H66" s="2217"/>
      <c r="I66" s="2217"/>
      <c r="J66" s="2217"/>
      <c r="K66" s="2217"/>
      <c r="L66" s="2217"/>
      <c r="M66" s="2217"/>
      <c r="N66" s="2217"/>
      <c r="O66" s="2217"/>
      <c r="P66" s="2217"/>
      <c r="Q66" s="2217"/>
      <c r="R66" s="2217"/>
      <c r="S66" s="2217"/>
      <c r="T66" s="2217"/>
      <c r="U66" s="2217"/>
      <c r="V66" s="2217"/>
      <c r="W66" s="2217"/>
      <c r="X66" s="2217"/>
      <c r="Y66" s="2217"/>
      <c r="Z66" s="2217"/>
      <c r="AA66" s="2217"/>
      <c r="AB66" s="2217"/>
      <c r="AC66" s="2217"/>
      <c r="AD66" s="2217"/>
      <c r="AE66" s="2217"/>
      <c r="AF66" s="2217"/>
      <c r="AG66" s="2217"/>
      <c r="AH66" s="2217"/>
      <c r="AI66" s="2217"/>
      <c r="AJ66" s="2217"/>
      <c r="AK66" s="2217"/>
      <c r="AL66" s="2217"/>
      <c r="AM66" s="2217"/>
    </row>
    <row r="67" spans="7:39">
      <c r="G67" s="2217"/>
      <c r="H67" s="2217"/>
      <c r="I67" s="2217"/>
      <c r="J67" s="2217"/>
      <c r="K67" s="2217"/>
      <c r="L67" s="2217"/>
      <c r="M67" s="2217"/>
      <c r="N67" s="2217"/>
      <c r="O67" s="2217"/>
      <c r="P67" s="2217"/>
      <c r="Q67" s="2217"/>
      <c r="R67" s="2217"/>
      <c r="S67" s="2217"/>
      <c r="T67" s="2217"/>
      <c r="U67" s="2217"/>
      <c r="V67" s="2217"/>
      <c r="W67" s="2217"/>
      <c r="X67" s="2217"/>
      <c r="Y67" s="2217"/>
      <c r="Z67" s="2217"/>
      <c r="AA67" s="2217"/>
      <c r="AB67" s="2217"/>
      <c r="AC67" s="2217"/>
      <c r="AD67" s="2217"/>
      <c r="AE67" s="2217"/>
      <c r="AF67" s="2217"/>
      <c r="AG67" s="2217"/>
      <c r="AH67" s="2217"/>
      <c r="AI67" s="2217"/>
      <c r="AJ67" s="2217"/>
      <c r="AK67" s="2217"/>
      <c r="AL67" s="2217"/>
      <c r="AM67" s="2217"/>
    </row>
    <row r="68" spans="7:39">
      <c r="G68" s="2217"/>
      <c r="H68" s="2217"/>
      <c r="I68" s="2217"/>
      <c r="J68" s="2217"/>
      <c r="K68" s="2217"/>
      <c r="L68" s="2217"/>
      <c r="M68" s="2217"/>
      <c r="N68" s="2217"/>
      <c r="O68" s="2217"/>
      <c r="P68" s="2217"/>
      <c r="Q68" s="2217"/>
      <c r="R68" s="2217"/>
      <c r="S68" s="2217"/>
      <c r="T68" s="2217"/>
      <c r="U68" s="2217"/>
      <c r="V68" s="2217"/>
      <c r="W68" s="2217"/>
      <c r="X68" s="2217"/>
      <c r="Y68" s="2217"/>
      <c r="Z68" s="2217"/>
      <c r="AA68" s="2217"/>
      <c r="AB68" s="2217"/>
      <c r="AC68" s="2217"/>
      <c r="AD68" s="2217"/>
      <c r="AE68" s="2217"/>
      <c r="AF68" s="2217"/>
      <c r="AG68" s="2217"/>
      <c r="AH68" s="2217"/>
      <c r="AI68" s="2217"/>
      <c r="AJ68" s="2217"/>
      <c r="AK68" s="2217"/>
      <c r="AL68" s="2217"/>
      <c r="AM68" s="2217"/>
    </row>
    <row r="69" spans="7:39">
      <c r="G69" s="2217"/>
      <c r="H69" s="2217"/>
      <c r="I69" s="2217"/>
      <c r="J69" s="2217"/>
      <c r="K69" s="2217"/>
      <c r="L69" s="2217"/>
      <c r="M69" s="2217"/>
      <c r="N69" s="2217"/>
      <c r="O69" s="2217"/>
      <c r="P69" s="2217"/>
      <c r="Q69" s="2217"/>
      <c r="R69" s="2217"/>
      <c r="S69" s="2217"/>
      <c r="T69" s="2217"/>
      <c r="U69" s="2217"/>
      <c r="V69" s="2217"/>
      <c r="W69" s="2217"/>
      <c r="X69" s="2217"/>
      <c r="Y69" s="2217"/>
      <c r="Z69" s="2217"/>
      <c r="AA69" s="2217"/>
      <c r="AB69" s="2217"/>
      <c r="AC69" s="2217"/>
      <c r="AD69" s="2217"/>
      <c r="AE69" s="2217"/>
      <c r="AF69" s="2217"/>
      <c r="AG69" s="2217"/>
      <c r="AH69" s="2217"/>
      <c r="AI69" s="2217"/>
      <c r="AJ69" s="2217"/>
      <c r="AK69" s="2217"/>
      <c r="AL69" s="2217"/>
      <c r="AM69" s="2217"/>
    </row>
    <row r="70" spans="7:39">
      <c r="G70" s="2217"/>
      <c r="H70" s="2217"/>
      <c r="I70" s="2217"/>
      <c r="J70" s="2217"/>
      <c r="K70" s="2217"/>
      <c r="L70" s="2217"/>
      <c r="M70" s="2217"/>
      <c r="N70" s="2217"/>
      <c r="O70" s="2217"/>
      <c r="P70" s="2217"/>
      <c r="Q70" s="2217"/>
      <c r="R70" s="2217"/>
      <c r="S70" s="2217"/>
      <c r="T70" s="2217"/>
      <c r="U70" s="2217"/>
      <c r="V70" s="2217"/>
      <c r="W70" s="2217"/>
      <c r="X70" s="2217"/>
      <c r="Y70" s="2217"/>
      <c r="Z70" s="2217"/>
      <c r="AA70" s="2217"/>
      <c r="AB70" s="2217"/>
      <c r="AC70" s="2217"/>
      <c r="AD70" s="2217"/>
      <c r="AE70" s="2217"/>
      <c r="AF70" s="2217"/>
      <c r="AG70" s="2217"/>
      <c r="AH70" s="2217"/>
      <c r="AI70" s="2217"/>
      <c r="AJ70" s="2217"/>
      <c r="AK70" s="2217"/>
      <c r="AL70" s="2217"/>
      <c r="AM70" s="2217"/>
    </row>
    <row r="71" spans="7:39">
      <c r="G71" s="2217"/>
      <c r="H71" s="2217"/>
      <c r="I71" s="2217"/>
      <c r="J71" s="2217"/>
      <c r="K71" s="2217"/>
      <c r="L71" s="2217"/>
      <c r="M71" s="2217"/>
      <c r="N71" s="2217"/>
      <c r="O71" s="2217"/>
      <c r="P71" s="2217"/>
      <c r="Q71" s="2217"/>
      <c r="R71" s="2217"/>
      <c r="S71" s="2217"/>
      <c r="T71" s="2217"/>
      <c r="U71" s="2217"/>
      <c r="V71" s="2217"/>
      <c r="W71" s="2217"/>
      <c r="X71" s="2217"/>
      <c r="Y71" s="2217"/>
      <c r="Z71" s="2217"/>
      <c r="AA71" s="2217"/>
      <c r="AB71" s="2217"/>
      <c r="AC71" s="2217"/>
      <c r="AD71" s="2217"/>
      <c r="AE71" s="2217"/>
      <c r="AF71" s="2217"/>
      <c r="AG71" s="2217"/>
      <c r="AH71" s="2217"/>
      <c r="AI71" s="2217"/>
      <c r="AJ71" s="2217"/>
      <c r="AK71" s="2217"/>
      <c r="AL71" s="2217"/>
      <c r="AM71" s="2217"/>
    </row>
    <row r="72" spans="7:39">
      <c r="G72" s="2217"/>
      <c r="H72" s="2217"/>
      <c r="I72" s="2217"/>
      <c r="J72" s="2217"/>
      <c r="K72" s="2217"/>
      <c r="L72" s="2217"/>
      <c r="M72" s="2217"/>
      <c r="N72" s="2217"/>
      <c r="O72" s="2217"/>
      <c r="P72" s="2217"/>
      <c r="Q72" s="2217"/>
      <c r="R72" s="2217"/>
      <c r="S72" s="2217"/>
      <c r="T72" s="2217"/>
      <c r="U72" s="2217"/>
      <c r="V72" s="2217"/>
      <c r="W72" s="2217"/>
      <c r="X72" s="2217"/>
      <c r="Y72" s="2217"/>
      <c r="Z72" s="2217"/>
      <c r="AA72" s="2217"/>
      <c r="AB72" s="2217"/>
      <c r="AC72" s="2217"/>
      <c r="AD72" s="2217"/>
      <c r="AE72" s="2217"/>
      <c r="AF72" s="2217"/>
      <c r="AG72" s="2217"/>
      <c r="AH72" s="2217"/>
      <c r="AI72" s="2217"/>
      <c r="AJ72" s="2217"/>
      <c r="AK72" s="2217"/>
      <c r="AL72" s="2217"/>
      <c r="AM72" s="2217"/>
    </row>
    <row r="73" spans="7:39">
      <c r="G73" s="2217"/>
      <c r="H73" s="2217"/>
      <c r="I73" s="2217"/>
      <c r="J73" s="2217"/>
      <c r="K73" s="2217"/>
      <c r="L73" s="2217"/>
      <c r="M73" s="2217"/>
      <c r="N73" s="2217"/>
      <c r="O73" s="2217"/>
      <c r="P73" s="2217"/>
      <c r="Q73" s="2217"/>
      <c r="R73" s="2217"/>
      <c r="S73" s="2217"/>
      <c r="T73" s="2217"/>
      <c r="U73" s="2217"/>
      <c r="V73" s="2217"/>
      <c r="W73" s="2217"/>
      <c r="X73" s="2217"/>
      <c r="Y73" s="2217"/>
      <c r="Z73" s="2217"/>
      <c r="AA73" s="2217"/>
      <c r="AB73" s="2217"/>
      <c r="AC73" s="2217"/>
      <c r="AD73" s="2217"/>
      <c r="AE73" s="2217"/>
      <c r="AF73" s="2217"/>
      <c r="AG73" s="2217"/>
      <c r="AH73" s="2217"/>
      <c r="AI73" s="2217"/>
      <c r="AJ73" s="2217"/>
      <c r="AK73" s="2217"/>
      <c r="AL73" s="2217"/>
      <c r="AM73" s="2217"/>
    </row>
    <row r="74" spans="7:39">
      <c r="G74" s="2217"/>
      <c r="H74" s="2217"/>
      <c r="I74" s="2217"/>
      <c r="J74" s="2217"/>
      <c r="K74" s="2217"/>
      <c r="L74" s="2217"/>
      <c r="M74" s="2217"/>
      <c r="N74" s="2217"/>
      <c r="O74" s="2217"/>
      <c r="P74" s="2217"/>
      <c r="Q74" s="2217"/>
      <c r="R74" s="2217"/>
      <c r="S74" s="2217"/>
      <c r="T74" s="2217"/>
      <c r="U74" s="2217"/>
      <c r="V74" s="2217"/>
      <c r="W74" s="2217"/>
      <c r="X74" s="2217"/>
      <c r="Y74" s="2217"/>
      <c r="Z74" s="2217"/>
      <c r="AA74" s="2217"/>
      <c r="AB74" s="2217"/>
      <c r="AC74" s="2217"/>
      <c r="AD74" s="2217"/>
      <c r="AE74" s="2217"/>
      <c r="AF74" s="2217"/>
      <c r="AG74" s="2217"/>
      <c r="AH74" s="2217"/>
      <c r="AI74" s="2217"/>
      <c r="AJ74" s="2217"/>
      <c r="AK74" s="2217"/>
      <c r="AL74" s="2217"/>
      <c r="AM74" s="2217"/>
    </row>
    <row r="75" spans="7:39">
      <c r="G75" s="2217"/>
      <c r="H75" s="2217"/>
      <c r="I75" s="2217"/>
      <c r="J75" s="2217"/>
      <c r="K75" s="2217"/>
      <c r="L75" s="2217"/>
      <c r="M75" s="2217"/>
      <c r="N75" s="2217"/>
      <c r="O75" s="2217"/>
      <c r="P75" s="2217"/>
      <c r="Q75" s="2217"/>
      <c r="R75" s="2217"/>
      <c r="S75" s="2217"/>
      <c r="T75" s="2217"/>
      <c r="U75" s="2217"/>
      <c r="V75" s="2217"/>
      <c r="W75" s="2217"/>
      <c r="X75" s="2217"/>
      <c r="Y75" s="2217"/>
      <c r="Z75" s="2217"/>
      <c r="AA75" s="2217"/>
      <c r="AB75" s="2217"/>
      <c r="AC75" s="2217"/>
      <c r="AD75" s="2217"/>
      <c r="AE75" s="2217"/>
      <c r="AF75" s="2217"/>
      <c r="AG75" s="2217"/>
      <c r="AH75" s="2217"/>
      <c r="AI75" s="2217"/>
      <c r="AJ75" s="2217"/>
      <c r="AK75" s="2217"/>
      <c r="AL75" s="2217"/>
      <c r="AM75" s="2217"/>
    </row>
    <row r="76" spans="7:39">
      <c r="G76" s="2217"/>
      <c r="H76" s="2217"/>
      <c r="I76" s="2217"/>
      <c r="J76" s="2217"/>
      <c r="K76" s="2217"/>
      <c r="L76" s="2217"/>
      <c r="M76" s="2217"/>
      <c r="N76" s="2217"/>
      <c r="O76" s="2217"/>
      <c r="P76" s="2217"/>
      <c r="Q76" s="2217"/>
      <c r="R76" s="2217"/>
      <c r="S76" s="2217"/>
      <c r="T76" s="2217"/>
      <c r="U76" s="2217"/>
      <c r="V76" s="2217"/>
      <c r="W76" s="2217"/>
      <c r="X76" s="2217"/>
      <c r="Y76" s="2217"/>
      <c r="Z76" s="2217"/>
      <c r="AA76" s="2217"/>
      <c r="AB76" s="2217"/>
      <c r="AC76" s="2217"/>
      <c r="AD76" s="2217"/>
      <c r="AE76" s="2217"/>
      <c r="AF76" s="2217"/>
      <c r="AG76" s="2217"/>
      <c r="AH76" s="2217"/>
      <c r="AI76" s="2217"/>
      <c r="AJ76" s="2217"/>
      <c r="AK76" s="2217"/>
      <c r="AL76" s="2217"/>
      <c r="AM76" s="2217"/>
    </row>
    <row r="77" spans="7:39">
      <c r="G77" s="2217"/>
      <c r="H77" s="2217"/>
      <c r="I77" s="2217"/>
      <c r="J77" s="2217"/>
      <c r="K77" s="2217"/>
      <c r="L77" s="2217"/>
      <c r="M77" s="2217"/>
      <c r="N77" s="2217"/>
      <c r="O77" s="2217"/>
      <c r="P77" s="2217"/>
      <c r="Q77" s="2217"/>
      <c r="R77" s="2217"/>
      <c r="S77" s="2217"/>
      <c r="T77" s="2217"/>
      <c r="U77" s="2217"/>
      <c r="V77" s="2217"/>
      <c r="W77" s="2217"/>
      <c r="X77" s="2217"/>
      <c r="Y77" s="2217"/>
      <c r="Z77" s="2217"/>
      <c r="AA77" s="2217"/>
      <c r="AB77" s="2217"/>
      <c r="AC77" s="2217"/>
      <c r="AD77" s="2217"/>
      <c r="AE77" s="2217"/>
      <c r="AF77" s="2217"/>
      <c r="AG77" s="2217"/>
      <c r="AH77" s="2217"/>
      <c r="AI77" s="2217"/>
      <c r="AJ77" s="2217"/>
      <c r="AK77" s="2217"/>
      <c r="AL77" s="2217"/>
      <c r="AM77" s="2217"/>
    </row>
    <row r="78" spans="7:39">
      <c r="G78" s="2217"/>
      <c r="H78" s="2217"/>
      <c r="I78" s="2217"/>
      <c r="J78" s="2217"/>
      <c r="K78" s="2217"/>
      <c r="L78" s="2217"/>
      <c r="M78" s="2217"/>
      <c r="N78" s="2217"/>
      <c r="O78" s="2217"/>
      <c r="P78" s="2217"/>
      <c r="Q78" s="2217"/>
      <c r="R78" s="2217"/>
      <c r="S78" s="2217"/>
      <c r="T78" s="2217"/>
      <c r="U78" s="2217"/>
      <c r="V78" s="2217"/>
      <c r="W78" s="2217"/>
      <c r="X78" s="2217"/>
      <c r="Y78" s="2217"/>
      <c r="Z78" s="2217"/>
      <c r="AA78" s="2217"/>
      <c r="AB78" s="2217"/>
      <c r="AC78" s="2217"/>
      <c r="AD78" s="2217"/>
      <c r="AE78" s="2217"/>
      <c r="AF78" s="2217"/>
      <c r="AG78" s="2217"/>
      <c r="AH78" s="2217"/>
      <c r="AI78" s="2217"/>
      <c r="AJ78" s="2217"/>
      <c r="AK78" s="2217"/>
      <c r="AL78" s="2217"/>
      <c r="AM78" s="2217"/>
    </row>
    <row r="79" spans="7:39">
      <c r="G79" s="2217"/>
      <c r="H79" s="2217"/>
      <c r="I79" s="2217"/>
      <c r="J79" s="2217"/>
      <c r="K79" s="2217"/>
      <c r="L79" s="2217"/>
      <c r="M79" s="2217"/>
      <c r="N79" s="2217"/>
      <c r="O79" s="2217"/>
      <c r="P79" s="2217"/>
      <c r="Q79" s="2217"/>
      <c r="R79" s="2217"/>
      <c r="S79" s="2217"/>
      <c r="T79" s="2217"/>
      <c r="U79" s="2217"/>
      <c r="V79" s="2217"/>
      <c r="W79" s="2217"/>
      <c r="X79" s="2217"/>
      <c r="Y79" s="2217"/>
      <c r="Z79" s="2217"/>
      <c r="AA79" s="2217"/>
      <c r="AB79" s="2217"/>
      <c r="AC79" s="2217"/>
      <c r="AD79" s="2217"/>
      <c r="AE79" s="2217"/>
      <c r="AF79" s="2217"/>
      <c r="AG79" s="2217"/>
      <c r="AH79" s="2217"/>
      <c r="AI79" s="2217"/>
      <c r="AJ79" s="2217"/>
      <c r="AK79" s="2217"/>
      <c r="AL79" s="2217"/>
      <c r="AM79" s="2217"/>
    </row>
    <row r="80" spans="7:39">
      <c r="G80" s="2217"/>
      <c r="H80" s="2217"/>
      <c r="I80" s="2217"/>
      <c r="J80" s="2217"/>
      <c r="K80" s="2217"/>
      <c r="L80" s="2217"/>
      <c r="M80" s="2217"/>
      <c r="N80" s="2217"/>
      <c r="O80" s="2217"/>
      <c r="P80" s="2217"/>
      <c r="Q80" s="2217"/>
      <c r="R80" s="2217"/>
      <c r="S80" s="2217"/>
      <c r="T80" s="2217"/>
      <c r="U80" s="2217"/>
      <c r="V80" s="2217"/>
      <c r="W80" s="2217"/>
      <c r="X80" s="2217"/>
      <c r="Y80" s="2217"/>
      <c r="Z80" s="2217"/>
      <c r="AA80" s="2217"/>
      <c r="AB80" s="2217"/>
      <c r="AC80" s="2217"/>
      <c r="AD80" s="2217"/>
      <c r="AE80" s="2217"/>
      <c r="AF80" s="2217"/>
      <c r="AG80" s="2217"/>
      <c r="AH80" s="2217"/>
      <c r="AI80" s="2217"/>
      <c r="AJ80" s="2217"/>
      <c r="AK80" s="2217"/>
      <c r="AL80" s="2217"/>
      <c r="AM80" s="2217"/>
    </row>
    <row r="81" spans="7:39">
      <c r="G81" s="2217"/>
      <c r="H81" s="2217"/>
      <c r="I81" s="2217"/>
      <c r="J81" s="2217"/>
      <c r="K81" s="2217"/>
      <c r="L81" s="2217"/>
      <c r="M81" s="2217"/>
      <c r="N81" s="2217"/>
      <c r="O81" s="2217"/>
      <c r="P81" s="2217"/>
      <c r="Q81" s="2217"/>
      <c r="R81" s="2217"/>
      <c r="S81" s="2217"/>
      <c r="T81" s="2217"/>
      <c r="U81" s="2217"/>
      <c r="V81" s="2217"/>
      <c r="W81" s="2217"/>
      <c r="X81" s="2217"/>
      <c r="Y81" s="2217"/>
      <c r="Z81" s="2217"/>
      <c r="AA81" s="2217"/>
      <c r="AB81" s="2217"/>
      <c r="AC81" s="2217"/>
      <c r="AD81" s="2217"/>
      <c r="AE81" s="2217"/>
      <c r="AF81" s="2217"/>
      <c r="AG81" s="2217"/>
      <c r="AH81" s="2217"/>
      <c r="AI81" s="2217"/>
      <c r="AJ81" s="2217"/>
      <c r="AK81" s="2217"/>
      <c r="AL81" s="2217"/>
      <c r="AM81" s="2217"/>
    </row>
    <row r="82" spans="7:39">
      <c r="G82" s="2217"/>
      <c r="H82" s="2217"/>
      <c r="I82" s="2217"/>
      <c r="J82" s="2217"/>
      <c r="K82" s="2217"/>
      <c r="L82" s="2217"/>
      <c r="M82" s="2217"/>
      <c r="N82" s="2217"/>
      <c r="O82" s="2217"/>
      <c r="P82" s="2217"/>
      <c r="Q82" s="2217"/>
      <c r="R82" s="2217"/>
      <c r="S82" s="2217"/>
      <c r="T82" s="2217"/>
      <c r="U82" s="2217"/>
      <c r="V82" s="2217"/>
      <c r="W82" s="2217"/>
      <c r="X82" s="2217"/>
      <c r="Y82" s="2217"/>
      <c r="Z82" s="2217"/>
      <c r="AA82" s="2217"/>
      <c r="AB82" s="2217"/>
      <c r="AC82" s="2217"/>
      <c r="AD82" s="2217"/>
      <c r="AE82" s="2217"/>
      <c r="AF82" s="2217"/>
      <c r="AG82" s="2217"/>
      <c r="AH82" s="2217"/>
      <c r="AI82" s="2217"/>
      <c r="AJ82" s="2217"/>
      <c r="AK82" s="2217"/>
      <c r="AL82" s="2217"/>
      <c r="AM82" s="2217"/>
    </row>
    <row r="83" spans="7:39">
      <c r="G83" s="2217"/>
      <c r="H83" s="2217"/>
      <c r="I83" s="2217"/>
      <c r="J83" s="2217"/>
      <c r="K83" s="2217"/>
      <c r="L83" s="2217"/>
      <c r="M83" s="2217"/>
      <c r="N83" s="2217"/>
      <c r="O83" s="2217"/>
      <c r="P83" s="2217"/>
      <c r="Q83" s="2217"/>
      <c r="R83" s="2217"/>
      <c r="S83" s="2217"/>
      <c r="T83" s="2217"/>
      <c r="U83" s="2217"/>
      <c r="V83" s="2217"/>
      <c r="W83" s="2217"/>
      <c r="X83" s="2217"/>
      <c r="Y83" s="2217"/>
      <c r="Z83" s="2217"/>
      <c r="AA83" s="2217"/>
      <c r="AB83" s="2217"/>
      <c r="AC83" s="2217"/>
      <c r="AD83" s="2217"/>
      <c r="AE83" s="2217"/>
      <c r="AF83" s="2217"/>
      <c r="AG83" s="2217"/>
      <c r="AH83" s="2217"/>
      <c r="AI83" s="2217"/>
      <c r="AJ83" s="2217"/>
      <c r="AK83" s="2217"/>
      <c r="AL83" s="2217"/>
      <c r="AM83" s="2217"/>
    </row>
    <row r="84" spans="7:39">
      <c r="G84" s="2217"/>
      <c r="H84" s="2217"/>
      <c r="I84" s="2217"/>
      <c r="J84" s="2217"/>
      <c r="K84" s="2217"/>
      <c r="L84" s="2217"/>
      <c r="M84" s="2217"/>
      <c r="N84" s="2217"/>
      <c r="O84" s="2217"/>
      <c r="P84" s="2217"/>
      <c r="Q84" s="2217"/>
      <c r="R84" s="2217"/>
      <c r="S84" s="2217"/>
      <c r="T84" s="2217"/>
      <c r="U84" s="2217"/>
      <c r="V84" s="2217"/>
      <c r="W84" s="2217"/>
      <c r="X84" s="2217"/>
      <c r="Y84" s="2217"/>
      <c r="Z84" s="2217"/>
      <c r="AA84" s="2217"/>
      <c r="AB84" s="2217"/>
      <c r="AC84" s="2217"/>
      <c r="AD84" s="2217"/>
      <c r="AE84" s="2217"/>
      <c r="AF84" s="2217"/>
      <c r="AG84" s="2217"/>
      <c r="AH84" s="2217"/>
      <c r="AI84" s="2217"/>
      <c r="AJ84" s="2217"/>
      <c r="AK84" s="2217"/>
      <c r="AL84" s="2217"/>
      <c r="AM84" s="2217"/>
    </row>
    <row r="85" spans="7:39">
      <c r="G85" s="2217"/>
      <c r="H85" s="2217"/>
      <c r="I85" s="2217"/>
      <c r="J85" s="2217"/>
      <c r="K85" s="2217"/>
      <c r="L85" s="2217"/>
      <c r="M85" s="2217"/>
      <c r="N85" s="2217"/>
      <c r="O85" s="2217"/>
      <c r="P85" s="2217"/>
      <c r="Q85" s="2217"/>
      <c r="R85" s="2217"/>
      <c r="S85" s="2217"/>
      <c r="T85" s="2217"/>
      <c r="U85" s="2217"/>
      <c r="V85" s="2217"/>
      <c r="W85" s="2217"/>
      <c r="X85" s="2217"/>
      <c r="Y85" s="2217"/>
      <c r="Z85" s="2217"/>
      <c r="AA85" s="2217"/>
      <c r="AB85" s="2217"/>
      <c r="AC85" s="2217"/>
      <c r="AD85" s="2217"/>
      <c r="AE85" s="2217"/>
      <c r="AF85" s="2217"/>
      <c r="AG85" s="2217"/>
      <c r="AH85" s="2217"/>
      <c r="AI85" s="2217"/>
      <c r="AJ85" s="2217"/>
      <c r="AK85" s="2217"/>
      <c r="AL85" s="2217"/>
      <c r="AM85" s="2217"/>
    </row>
    <row r="86" spans="7:39">
      <c r="G86" s="2217"/>
      <c r="H86" s="2217"/>
      <c r="I86" s="2217"/>
      <c r="J86" s="2217"/>
      <c r="K86" s="2217"/>
      <c r="L86" s="2217"/>
      <c r="M86" s="2217"/>
      <c r="N86" s="2217"/>
      <c r="O86" s="2217"/>
      <c r="P86" s="2217"/>
      <c r="Q86" s="2217"/>
      <c r="R86" s="2217"/>
      <c r="S86" s="2217"/>
      <c r="T86" s="2217"/>
      <c r="U86" s="2217"/>
      <c r="V86" s="2217"/>
      <c r="W86" s="2217"/>
      <c r="X86" s="2217"/>
      <c r="Y86" s="2217"/>
      <c r="Z86" s="2217"/>
      <c r="AA86" s="2217"/>
      <c r="AB86" s="2217"/>
      <c r="AC86" s="2217"/>
      <c r="AD86" s="2217"/>
      <c r="AE86" s="2217"/>
      <c r="AF86" s="2217"/>
      <c r="AG86" s="2217"/>
      <c r="AH86" s="2217"/>
      <c r="AI86" s="2217"/>
      <c r="AJ86" s="2217"/>
      <c r="AK86" s="2217"/>
      <c r="AL86" s="2217"/>
      <c r="AM86" s="2217"/>
    </row>
    <row r="87" spans="7:39">
      <c r="G87" s="2217"/>
      <c r="H87" s="2217"/>
      <c r="I87" s="2217"/>
      <c r="J87" s="2217"/>
      <c r="K87" s="2217"/>
      <c r="L87" s="2217"/>
      <c r="M87" s="2217"/>
      <c r="N87" s="2217"/>
      <c r="O87" s="2217"/>
      <c r="P87" s="2217"/>
      <c r="Q87" s="2217"/>
      <c r="R87" s="2217"/>
      <c r="S87" s="2217"/>
      <c r="T87" s="2217"/>
      <c r="U87" s="2217"/>
      <c r="V87" s="2217"/>
      <c r="W87" s="2217"/>
      <c r="X87" s="2217"/>
      <c r="Y87" s="2217"/>
      <c r="Z87" s="2217"/>
      <c r="AA87" s="2217"/>
      <c r="AB87" s="2217"/>
      <c r="AC87" s="2217"/>
      <c r="AD87" s="2217"/>
      <c r="AE87" s="2217"/>
      <c r="AF87" s="2217"/>
      <c r="AG87" s="2217"/>
      <c r="AH87" s="2217"/>
      <c r="AI87" s="2217"/>
      <c r="AJ87" s="2217"/>
      <c r="AK87" s="2217"/>
      <c r="AL87" s="2217"/>
      <c r="AM87" s="2217"/>
    </row>
    <row r="88" spans="7:39">
      <c r="G88" s="2217"/>
      <c r="H88" s="2217"/>
      <c r="I88" s="2217"/>
      <c r="J88" s="2217"/>
      <c r="K88" s="2217"/>
      <c r="L88" s="2217"/>
      <c r="M88" s="2217"/>
      <c r="N88" s="2217"/>
      <c r="O88" s="2217"/>
      <c r="P88" s="2217"/>
      <c r="Q88" s="2217"/>
      <c r="R88" s="2217"/>
      <c r="S88" s="2217"/>
      <c r="T88" s="2217"/>
      <c r="U88" s="2217"/>
      <c r="V88" s="2217"/>
      <c r="W88" s="2217"/>
      <c r="X88" s="2217"/>
      <c r="Y88" s="2217"/>
      <c r="Z88" s="2217"/>
      <c r="AA88" s="2217"/>
      <c r="AB88" s="2217"/>
      <c r="AC88" s="2217"/>
      <c r="AD88" s="2217"/>
      <c r="AE88" s="2217"/>
      <c r="AF88" s="2217"/>
      <c r="AG88" s="2217"/>
      <c r="AH88" s="2217"/>
      <c r="AI88" s="2217"/>
      <c r="AJ88" s="2217"/>
      <c r="AK88" s="2217"/>
      <c r="AL88" s="2217"/>
      <c r="AM88" s="2217"/>
    </row>
    <row r="89" spans="7:39">
      <c r="G89" s="2217"/>
      <c r="H89" s="2217"/>
      <c r="I89" s="2217"/>
      <c r="J89" s="2217"/>
      <c r="K89" s="2217"/>
      <c r="L89" s="2217"/>
      <c r="M89" s="2217"/>
      <c r="N89" s="2217"/>
      <c r="O89" s="2217"/>
      <c r="P89" s="2217"/>
      <c r="Q89" s="2217"/>
      <c r="R89" s="2217"/>
      <c r="S89" s="2217"/>
      <c r="T89" s="2217"/>
      <c r="U89" s="2217"/>
      <c r="V89" s="2217"/>
      <c r="W89" s="2217"/>
      <c r="X89" s="2217"/>
      <c r="Y89" s="2217"/>
      <c r="Z89" s="2217"/>
      <c r="AA89" s="2217"/>
      <c r="AB89" s="2217"/>
      <c r="AC89" s="2217"/>
      <c r="AD89" s="2217"/>
      <c r="AE89" s="2217"/>
      <c r="AF89" s="2217"/>
      <c r="AG89" s="2217"/>
      <c r="AH89" s="2217"/>
      <c r="AI89" s="2217"/>
      <c r="AJ89" s="2217"/>
      <c r="AK89" s="2217"/>
      <c r="AL89" s="2217"/>
      <c r="AM89" s="2217"/>
    </row>
    <row r="90" spans="7:39">
      <c r="G90" s="2217"/>
      <c r="H90" s="2217"/>
      <c r="I90" s="2217"/>
      <c r="J90" s="2217"/>
      <c r="K90" s="2217"/>
      <c r="L90" s="2217"/>
      <c r="M90" s="2217"/>
      <c r="N90" s="2217"/>
      <c r="O90" s="2217"/>
      <c r="P90" s="2217"/>
      <c r="Q90" s="2217"/>
      <c r="R90" s="2217"/>
      <c r="S90" s="2217"/>
      <c r="T90" s="2217"/>
      <c r="U90" s="2217"/>
      <c r="V90" s="2217"/>
      <c r="W90" s="2217"/>
      <c r="X90" s="2217"/>
      <c r="Y90" s="2217"/>
      <c r="Z90" s="2217"/>
      <c r="AA90" s="2217"/>
      <c r="AB90" s="2217"/>
      <c r="AC90" s="2217"/>
      <c r="AD90" s="2217"/>
      <c r="AE90" s="2217"/>
      <c r="AF90" s="2217"/>
      <c r="AG90" s="2217"/>
      <c r="AH90" s="2217"/>
      <c r="AI90" s="2217"/>
      <c r="AJ90" s="2217"/>
      <c r="AK90" s="2217"/>
      <c r="AL90" s="2217"/>
      <c r="AM90" s="2217"/>
    </row>
    <row r="91" spans="7:39">
      <c r="G91" s="2217"/>
      <c r="H91" s="2217"/>
      <c r="I91" s="2217"/>
      <c r="J91" s="2217"/>
      <c r="K91" s="2217"/>
      <c r="L91" s="2217"/>
      <c r="M91" s="2217"/>
      <c r="N91" s="2217"/>
      <c r="O91" s="2217"/>
      <c r="P91" s="2217"/>
      <c r="Q91" s="2217"/>
      <c r="R91" s="2217"/>
      <c r="S91" s="2217"/>
      <c r="T91" s="2217"/>
      <c r="U91" s="2217"/>
      <c r="V91" s="2217"/>
      <c r="W91" s="2217"/>
      <c r="X91" s="2217"/>
      <c r="Y91" s="2217"/>
      <c r="Z91" s="2217"/>
      <c r="AA91" s="2217"/>
      <c r="AB91" s="2217"/>
      <c r="AC91" s="2217"/>
      <c r="AD91" s="2217"/>
      <c r="AE91" s="2217"/>
      <c r="AF91" s="2217"/>
      <c r="AG91" s="2217"/>
      <c r="AH91" s="2217"/>
      <c r="AI91" s="2217"/>
      <c r="AJ91" s="2217"/>
      <c r="AK91" s="2217"/>
      <c r="AL91" s="2217"/>
      <c r="AM91" s="2217"/>
    </row>
    <row r="92" spans="7:39">
      <c r="G92" s="2217"/>
      <c r="H92" s="2217"/>
      <c r="I92" s="2217"/>
      <c r="J92" s="2217"/>
      <c r="K92" s="2217"/>
      <c r="L92" s="2217"/>
      <c r="M92" s="2217"/>
      <c r="N92" s="2217"/>
      <c r="O92" s="2217"/>
      <c r="P92" s="2217"/>
      <c r="Q92" s="2217"/>
      <c r="R92" s="2217"/>
      <c r="S92" s="2217"/>
      <c r="T92" s="2217"/>
      <c r="U92" s="2217"/>
      <c r="V92" s="2217"/>
      <c r="W92" s="2217"/>
      <c r="X92" s="2217"/>
      <c r="Y92" s="2217"/>
      <c r="Z92" s="2217"/>
      <c r="AA92" s="2217"/>
      <c r="AB92" s="2217"/>
      <c r="AC92" s="2217"/>
      <c r="AD92" s="2217"/>
      <c r="AE92" s="2217"/>
      <c r="AF92" s="2217"/>
      <c r="AG92" s="2217"/>
      <c r="AH92" s="2217"/>
      <c r="AI92" s="2217"/>
      <c r="AJ92" s="2217"/>
      <c r="AK92" s="2217"/>
      <c r="AL92" s="2217"/>
      <c r="AM92" s="2217"/>
    </row>
    <row r="93" spans="7:39">
      <c r="G93" s="2217"/>
      <c r="H93" s="2217"/>
      <c r="I93" s="2217"/>
      <c r="J93" s="2217"/>
      <c r="K93" s="2217"/>
      <c r="L93" s="2217"/>
      <c r="M93" s="2217"/>
      <c r="N93" s="2217"/>
      <c r="O93" s="2217"/>
      <c r="P93" s="2217"/>
      <c r="Q93" s="2217"/>
      <c r="R93" s="2217"/>
      <c r="S93" s="2217"/>
      <c r="T93" s="2217"/>
      <c r="U93" s="2217"/>
      <c r="V93" s="2217"/>
      <c r="W93" s="2217"/>
      <c r="X93" s="2217"/>
      <c r="Y93" s="2217"/>
      <c r="Z93" s="2217"/>
      <c r="AA93" s="2217"/>
      <c r="AB93" s="2217"/>
      <c r="AC93" s="2217"/>
      <c r="AD93" s="2217"/>
      <c r="AE93" s="2217"/>
      <c r="AF93" s="2217"/>
      <c r="AG93" s="2217"/>
      <c r="AH93" s="2217"/>
      <c r="AI93" s="2217"/>
      <c r="AJ93" s="2217"/>
      <c r="AK93" s="2217"/>
      <c r="AL93" s="2217"/>
      <c r="AM93" s="2217"/>
    </row>
    <row r="94" spans="7:39">
      <c r="G94" s="2217"/>
      <c r="H94" s="2217"/>
      <c r="I94" s="2217"/>
      <c r="J94" s="2217"/>
      <c r="K94" s="2217"/>
      <c r="L94" s="2217"/>
      <c r="M94" s="2217"/>
      <c r="N94" s="2217"/>
      <c r="O94" s="2217"/>
      <c r="P94" s="2217"/>
      <c r="Q94" s="2217"/>
      <c r="R94" s="2217"/>
      <c r="S94" s="2217"/>
      <c r="T94" s="2217"/>
      <c r="U94" s="2217"/>
      <c r="V94" s="2217"/>
      <c r="W94" s="2217"/>
      <c r="X94" s="2217"/>
      <c r="Y94" s="2217"/>
      <c r="Z94" s="2217"/>
      <c r="AA94" s="2217"/>
      <c r="AB94" s="2217"/>
      <c r="AC94" s="2217"/>
      <c r="AD94" s="2217"/>
      <c r="AE94" s="2217"/>
      <c r="AF94" s="2217"/>
      <c r="AG94" s="2217"/>
      <c r="AH94" s="2217"/>
      <c r="AI94" s="2217"/>
      <c r="AJ94" s="2217"/>
      <c r="AK94" s="2217"/>
      <c r="AL94" s="2217"/>
      <c r="AM94" s="2217"/>
    </row>
    <row r="95" spans="7:39">
      <c r="G95" s="2217"/>
      <c r="H95" s="2217"/>
      <c r="I95" s="2217"/>
      <c r="J95" s="2217"/>
      <c r="K95" s="2217"/>
      <c r="L95" s="2217"/>
      <c r="M95" s="2217"/>
      <c r="N95" s="2217"/>
      <c r="O95" s="2217"/>
      <c r="P95" s="2217"/>
      <c r="Q95" s="2217"/>
      <c r="R95" s="2217"/>
      <c r="S95" s="2217"/>
      <c r="T95" s="2217"/>
      <c r="U95" s="2217"/>
      <c r="V95" s="2217"/>
      <c r="W95" s="2217"/>
      <c r="X95" s="2217"/>
      <c r="Y95" s="2217"/>
      <c r="Z95" s="2217"/>
      <c r="AA95" s="2217"/>
      <c r="AB95" s="2217"/>
      <c r="AC95" s="2217"/>
      <c r="AD95" s="2217"/>
      <c r="AE95" s="2217"/>
      <c r="AF95" s="2217"/>
      <c r="AG95" s="2217"/>
      <c r="AH95" s="2217"/>
      <c r="AI95" s="2217"/>
      <c r="AJ95" s="2217"/>
      <c r="AK95" s="2217"/>
      <c r="AL95" s="2217"/>
      <c r="AM95" s="2217"/>
    </row>
    <row r="96" spans="7:39">
      <c r="G96" s="2217"/>
      <c r="H96" s="2217"/>
      <c r="I96" s="2217"/>
      <c r="J96" s="2217"/>
      <c r="K96" s="2217"/>
      <c r="L96" s="2217"/>
      <c r="M96" s="2217"/>
      <c r="N96" s="2217"/>
      <c r="O96" s="2217"/>
      <c r="P96" s="2217"/>
      <c r="Q96" s="2217"/>
      <c r="R96" s="2217"/>
      <c r="S96" s="2217"/>
      <c r="T96" s="2217"/>
      <c r="U96" s="2217"/>
      <c r="V96" s="2217"/>
      <c r="W96" s="2217"/>
      <c r="X96" s="2217"/>
      <c r="Y96" s="2217"/>
      <c r="Z96" s="2217"/>
      <c r="AA96" s="2217"/>
      <c r="AB96" s="2217"/>
      <c r="AC96" s="2217"/>
      <c r="AD96" s="2217"/>
      <c r="AE96" s="2217"/>
      <c r="AF96" s="2217"/>
      <c r="AG96" s="2217"/>
      <c r="AH96" s="2217"/>
      <c r="AI96" s="2217"/>
      <c r="AJ96" s="2217"/>
      <c r="AK96" s="2217"/>
      <c r="AL96" s="2217"/>
      <c r="AM96" s="2217"/>
    </row>
    <row r="97" spans="7:39">
      <c r="G97" s="2217"/>
      <c r="H97" s="2217"/>
      <c r="I97" s="2217"/>
      <c r="J97" s="2217"/>
      <c r="K97" s="2217"/>
      <c r="L97" s="2217"/>
      <c r="M97" s="2217"/>
      <c r="N97" s="2217"/>
      <c r="O97" s="2217"/>
      <c r="P97" s="2217"/>
      <c r="Q97" s="2217"/>
      <c r="R97" s="2217"/>
      <c r="S97" s="2217"/>
      <c r="T97" s="2217"/>
      <c r="U97" s="2217"/>
      <c r="V97" s="2217"/>
      <c r="W97" s="2217"/>
      <c r="X97" s="2217"/>
      <c r="Y97" s="2217"/>
      <c r="Z97" s="2217"/>
      <c r="AA97" s="2217"/>
      <c r="AB97" s="2217"/>
      <c r="AC97" s="2217"/>
      <c r="AD97" s="2217"/>
      <c r="AE97" s="2217"/>
      <c r="AF97" s="2217"/>
      <c r="AG97" s="2217"/>
      <c r="AH97" s="2217"/>
      <c r="AI97" s="2217"/>
      <c r="AJ97" s="2217"/>
      <c r="AK97" s="2217"/>
      <c r="AL97" s="2217"/>
      <c r="AM97" s="2217"/>
    </row>
    <row r="98" spans="7:39">
      <c r="G98" s="2217"/>
      <c r="H98" s="2217"/>
      <c r="I98" s="2217"/>
      <c r="J98" s="2217"/>
      <c r="K98" s="2217"/>
      <c r="L98" s="2217"/>
      <c r="M98" s="2217"/>
      <c r="N98" s="2217"/>
      <c r="O98" s="2217"/>
      <c r="P98" s="2217"/>
      <c r="Q98" s="2217"/>
      <c r="R98" s="2217"/>
      <c r="S98" s="2217"/>
      <c r="T98" s="2217"/>
      <c r="U98" s="2217"/>
      <c r="V98" s="2217"/>
      <c r="W98" s="2217"/>
      <c r="X98" s="2217"/>
      <c r="Y98" s="2217"/>
      <c r="Z98" s="2217"/>
      <c r="AA98" s="2217"/>
      <c r="AB98" s="2217"/>
      <c r="AC98" s="2217"/>
      <c r="AD98" s="2217"/>
      <c r="AE98" s="2217"/>
      <c r="AF98" s="2217"/>
      <c r="AG98" s="2217"/>
      <c r="AH98" s="2217"/>
      <c r="AI98" s="2217"/>
      <c r="AJ98" s="2217"/>
      <c r="AK98" s="2217"/>
      <c r="AL98" s="2217"/>
      <c r="AM98" s="2217"/>
    </row>
    <row r="99" spans="7:39">
      <c r="G99" s="2217"/>
      <c r="H99" s="2217"/>
      <c r="I99" s="2217"/>
      <c r="J99" s="2217"/>
      <c r="K99" s="2217"/>
      <c r="L99" s="2217"/>
      <c r="M99" s="2217"/>
      <c r="N99" s="2217"/>
      <c r="O99" s="2217"/>
      <c r="P99" s="2217"/>
      <c r="Q99" s="2217"/>
      <c r="R99" s="2217"/>
      <c r="S99" s="2217"/>
      <c r="T99" s="2217"/>
      <c r="U99" s="2217"/>
      <c r="V99" s="2217"/>
      <c r="W99" s="2217"/>
      <c r="X99" s="2217"/>
      <c r="Y99" s="2217"/>
      <c r="Z99" s="2217"/>
      <c r="AA99" s="2217"/>
      <c r="AB99" s="2217"/>
      <c r="AC99" s="2217"/>
      <c r="AD99" s="2217"/>
      <c r="AE99" s="2217"/>
      <c r="AF99" s="2217"/>
      <c r="AG99" s="2217"/>
      <c r="AH99" s="2217"/>
      <c r="AI99" s="2217"/>
      <c r="AJ99" s="2217"/>
      <c r="AK99" s="2217"/>
      <c r="AL99" s="2217"/>
      <c r="AM99" s="2217"/>
    </row>
    <row r="100" spans="7:39">
      <c r="G100" s="2217"/>
      <c r="H100" s="2217"/>
      <c r="I100" s="2217"/>
      <c r="J100" s="2217"/>
      <c r="K100" s="2217"/>
      <c r="L100" s="2217"/>
      <c r="M100" s="2217"/>
      <c r="N100" s="2217"/>
      <c r="O100" s="2217"/>
      <c r="P100" s="2217"/>
      <c r="Q100" s="2217"/>
      <c r="R100" s="2217"/>
      <c r="S100" s="2217"/>
      <c r="T100" s="2217"/>
      <c r="U100" s="2217"/>
      <c r="V100" s="2217"/>
      <c r="W100" s="2217"/>
      <c r="X100" s="2217"/>
      <c r="Y100" s="2217"/>
      <c r="Z100" s="2217"/>
      <c r="AA100" s="2217"/>
      <c r="AB100" s="2217"/>
      <c r="AC100" s="2217"/>
      <c r="AD100" s="2217"/>
      <c r="AE100" s="2217"/>
      <c r="AF100" s="2217"/>
      <c r="AG100" s="2217"/>
      <c r="AH100" s="2217"/>
      <c r="AI100" s="2217"/>
      <c r="AJ100" s="2217"/>
      <c r="AK100" s="2217"/>
      <c r="AL100" s="2217"/>
      <c r="AM100" s="2217"/>
    </row>
    <row r="101" spans="7:39">
      <c r="G101" s="2217"/>
      <c r="H101" s="2217"/>
      <c r="I101" s="2217"/>
      <c r="J101" s="2217"/>
      <c r="K101" s="2217"/>
      <c r="L101" s="2217"/>
      <c r="M101" s="2217"/>
      <c r="N101" s="2217"/>
      <c r="O101" s="2217"/>
      <c r="P101" s="2217"/>
      <c r="Q101" s="2217"/>
      <c r="R101" s="2217"/>
      <c r="S101" s="2217"/>
      <c r="T101" s="2217"/>
      <c r="U101" s="2217"/>
      <c r="V101" s="2217"/>
      <c r="W101" s="2217"/>
      <c r="X101" s="2217"/>
      <c r="Y101" s="2217"/>
      <c r="Z101" s="2217"/>
      <c r="AA101" s="2217"/>
      <c r="AB101" s="2217"/>
      <c r="AC101" s="2217"/>
      <c r="AD101" s="2217"/>
      <c r="AE101" s="2217"/>
      <c r="AF101" s="2217"/>
      <c r="AG101" s="2217"/>
      <c r="AH101" s="2217"/>
      <c r="AI101" s="2217"/>
      <c r="AJ101" s="2217"/>
      <c r="AK101" s="2217"/>
      <c r="AL101" s="2217"/>
      <c r="AM101" s="2217"/>
    </row>
    <row r="102" spans="7:39">
      <c r="G102" s="2217"/>
      <c r="H102" s="2217"/>
      <c r="I102" s="2217"/>
      <c r="J102" s="2217"/>
      <c r="K102" s="2217"/>
      <c r="L102" s="2217"/>
      <c r="M102" s="2217"/>
      <c r="N102" s="2217"/>
      <c r="O102" s="2217"/>
      <c r="P102" s="2217"/>
      <c r="Q102" s="2217"/>
      <c r="R102" s="2217"/>
      <c r="S102" s="2217"/>
      <c r="T102" s="2217"/>
      <c r="U102" s="2217"/>
      <c r="V102" s="2217"/>
      <c r="W102" s="2217"/>
      <c r="X102" s="2217"/>
      <c r="Y102" s="2217"/>
      <c r="Z102" s="2217"/>
      <c r="AA102" s="2217"/>
      <c r="AB102" s="2217"/>
      <c r="AC102" s="2217"/>
      <c r="AD102" s="2217"/>
      <c r="AE102" s="2217"/>
      <c r="AF102" s="2217"/>
      <c r="AG102" s="2217"/>
      <c r="AH102" s="2217"/>
      <c r="AI102" s="2217"/>
      <c r="AJ102" s="2217"/>
      <c r="AK102" s="2217"/>
      <c r="AL102" s="2217"/>
      <c r="AM102" s="2217"/>
    </row>
    <row r="103" spans="7:39">
      <c r="G103" s="2217"/>
      <c r="H103" s="2217"/>
      <c r="I103" s="2217"/>
      <c r="J103" s="2217"/>
      <c r="K103" s="2217"/>
      <c r="L103" s="2217"/>
      <c r="M103" s="2217"/>
      <c r="N103" s="2217"/>
      <c r="O103" s="2217"/>
      <c r="P103" s="2217"/>
      <c r="Q103" s="2217"/>
      <c r="R103" s="2217"/>
      <c r="S103" s="2217"/>
      <c r="T103" s="2217"/>
      <c r="U103" s="2217"/>
      <c r="V103" s="2217"/>
      <c r="W103" s="2217"/>
      <c r="X103" s="2217"/>
      <c r="Y103" s="2217"/>
      <c r="Z103" s="2217"/>
      <c r="AA103" s="2217"/>
      <c r="AB103" s="2217"/>
      <c r="AC103" s="2217"/>
      <c r="AD103" s="2217"/>
      <c r="AE103" s="2217"/>
      <c r="AF103" s="2217"/>
      <c r="AG103" s="2217"/>
      <c r="AH103" s="2217"/>
      <c r="AI103" s="2217"/>
      <c r="AJ103" s="2217"/>
      <c r="AK103" s="2217"/>
      <c r="AL103" s="2217"/>
      <c r="AM103" s="2217"/>
    </row>
    <row r="104" spans="7:39">
      <c r="G104" s="2217"/>
      <c r="H104" s="2217"/>
      <c r="I104" s="2217"/>
      <c r="J104" s="2217"/>
      <c r="K104" s="2217"/>
      <c r="L104" s="2217"/>
      <c r="M104" s="2217"/>
      <c r="N104" s="2217"/>
      <c r="O104" s="2217"/>
      <c r="P104" s="2217"/>
      <c r="Q104" s="2217"/>
      <c r="R104" s="2217"/>
      <c r="S104" s="2217"/>
      <c r="T104" s="2217"/>
      <c r="U104" s="2217"/>
      <c r="V104" s="2217"/>
      <c r="W104" s="2217"/>
      <c r="X104" s="2217"/>
      <c r="Y104" s="2217"/>
      <c r="Z104" s="2217"/>
      <c r="AA104" s="2217"/>
      <c r="AB104" s="2217"/>
      <c r="AC104" s="2217"/>
      <c r="AD104" s="2217"/>
      <c r="AE104" s="2217"/>
      <c r="AF104" s="2217"/>
      <c r="AG104" s="2217"/>
      <c r="AH104" s="2217"/>
      <c r="AI104" s="2217"/>
      <c r="AJ104" s="2217"/>
      <c r="AK104" s="2217"/>
      <c r="AL104" s="2217"/>
      <c r="AM104" s="2217"/>
    </row>
    <row r="105" spans="7:39">
      <c r="G105" s="2217"/>
      <c r="H105" s="2217"/>
      <c r="I105" s="2217"/>
      <c r="J105" s="2217"/>
      <c r="K105" s="2217"/>
      <c r="L105" s="2217"/>
      <c r="M105" s="2217"/>
      <c r="N105" s="2217"/>
      <c r="O105" s="2217"/>
      <c r="P105" s="2217"/>
      <c r="Q105" s="2217"/>
      <c r="R105" s="2217"/>
      <c r="S105" s="2217"/>
      <c r="T105" s="2217"/>
      <c r="U105" s="2217"/>
      <c r="V105" s="2217"/>
      <c r="W105" s="2217"/>
      <c r="X105" s="2217"/>
      <c r="Y105" s="2217"/>
      <c r="Z105" s="2217"/>
      <c r="AA105" s="2217"/>
      <c r="AB105" s="2217"/>
      <c r="AC105" s="2217"/>
      <c r="AD105" s="2217"/>
      <c r="AE105" s="2217"/>
      <c r="AF105" s="2217"/>
      <c r="AG105" s="2217"/>
      <c r="AH105" s="2217"/>
      <c r="AI105" s="2217"/>
      <c r="AJ105" s="2217"/>
      <c r="AK105" s="2217"/>
      <c r="AL105" s="2217"/>
      <c r="AM105" s="2217"/>
    </row>
    <row r="106" spans="7:39">
      <c r="G106" s="2217"/>
      <c r="H106" s="2217"/>
      <c r="I106" s="2217"/>
      <c r="J106" s="2217"/>
      <c r="K106" s="2217"/>
      <c r="L106" s="2217"/>
      <c r="M106" s="2217"/>
      <c r="N106" s="2217"/>
      <c r="O106" s="2217"/>
      <c r="P106" s="2217"/>
      <c r="Q106" s="2217"/>
      <c r="R106" s="2217"/>
      <c r="S106" s="2217"/>
      <c r="T106" s="2217"/>
      <c r="U106" s="2217"/>
      <c r="V106" s="2217"/>
      <c r="W106" s="2217"/>
      <c r="X106" s="2217"/>
      <c r="Y106" s="2217"/>
      <c r="Z106" s="2217"/>
      <c r="AA106" s="2217"/>
      <c r="AB106" s="2217"/>
      <c r="AC106" s="2217"/>
      <c r="AD106" s="2217"/>
      <c r="AE106" s="2217"/>
      <c r="AF106" s="2217"/>
      <c r="AG106" s="2217"/>
      <c r="AH106" s="2217"/>
      <c r="AI106" s="2217"/>
      <c r="AJ106" s="2217"/>
      <c r="AK106" s="2217"/>
      <c r="AL106" s="2217"/>
      <c r="AM106" s="2217"/>
    </row>
    <row r="107" spans="7:39">
      <c r="G107" s="2217"/>
      <c r="H107" s="2217"/>
      <c r="I107" s="2217"/>
      <c r="J107" s="2217"/>
      <c r="K107" s="2217"/>
      <c r="L107" s="2217"/>
      <c r="M107" s="2217"/>
      <c r="N107" s="2217"/>
      <c r="O107" s="2217"/>
      <c r="P107" s="2217"/>
      <c r="Q107" s="2217"/>
      <c r="R107" s="2217"/>
      <c r="S107" s="2217"/>
      <c r="T107" s="2217"/>
      <c r="U107" s="2217"/>
      <c r="V107" s="2217"/>
      <c r="W107" s="2217"/>
      <c r="X107" s="2217"/>
      <c r="Y107" s="2217"/>
      <c r="Z107" s="2217"/>
      <c r="AA107" s="2217"/>
      <c r="AB107" s="2217"/>
      <c r="AC107" s="2217"/>
      <c r="AD107" s="2217"/>
      <c r="AE107" s="2217"/>
      <c r="AF107" s="2217"/>
      <c r="AG107" s="2217"/>
      <c r="AH107" s="2217"/>
      <c r="AI107" s="2217"/>
      <c r="AJ107" s="2217"/>
      <c r="AK107" s="2217"/>
      <c r="AL107" s="2217"/>
      <c r="AM107" s="2217"/>
    </row>
    <row r="108" spans="7:39">
      <c r="G108" s="2217"/>
      <c r="H108" s="2217"/>
      <c r="I108" s="2217"/>
      <c r="J108" s="2217"/>
      <c r="K108" s="2217"/>
      <c r="L108" s="2217"/>
      <c r="M108" s="2217"/>
      <c r="N108" s="2217"/>
      <c r="O108" s="2217"/>
      <c r="P108" s="2217"/>
      <c r="Q108" s="2217"/>
      <c r="R108" s="2217"/>
      <c r="S108" s="2217"/>
      <c r="T108" s="2217"/>
      <c r="U108" s="2217"/>
      <c r="V108" s="2217"/>
      <c r="W108" s="2217"/>
      <c r="X108" s="2217"/>
      <c r="Y108" s="2217"/>
      <c r="Z108" s="2217"/>
      <c r="AA108" s="2217"/>
      <c r="AB108" s="2217"/>
      <c r="AC108" s="2217"/>
      <c r="AD108" s="2217"/>
      <c r="AE108" s="2217"/>
      <c r="AF108" s="2217"/>
      <c r="AG108" s="2217"/>
      <c r="AH108" s="2217"/>
      <c r="AI108" s="2217"/>
      <c r="AJ108" s="2217"/>
      <c r="AK108" s="2217"/>
      <c r="AL108" s="2217"/>
      <c r="AM108" s="2217"/>
    </row>
    <row r="109" spans="7:39">
      <c r="G109" s="2217"/>
      <c r="H109" s="2217"/>
      <c r="I109" s="2217"/>
      <c r="J109" s="2217"/>
      <c r="K109" s="2217"/>
      <c r="L109" s="2217"/>
      <c r="M109" s="2217"/>
      <c r="N109" s="2217"/>
      <c r="O109" s="2217"/>
      <c r="P109" s="2217"/>
      <c r="Q109" s="2217"/>
      <c r="R109" s="2217"/>
      <c r="S109" s="2217"/>
      <c r="T109" s="2217"/>
      <c r="U109" s="2217"/>
      <c r="V109" s="2217"/>
      <c r="W109" s="2217"/>
      <c r="X109" s="2217"/>
      <c r="Y109" s="2217"/>
      <c r="Z109" s="2217"/>
      <c r="AA109" s="2217"/>
      <c r="AB109" s="2217"/>
      <c r="AC109" s="2217"/>
      <c r="AD109" s="2217"/>
      <c r="AE109" s="2217"/>
      <c r="AF109" s="2217"/>
      <c r="AG109" s="2217"/>
      <c r="AH109" s="2217"/>
      <c r="AI109" s="2217"/>
      <c r="AJ109" s="2217"/>
      <c r="AK109" s="2217"/>
      <c r="AL109" s="2217"/>
      <c r="AM109" s="2217"/>
    </row>
    <row r="110" spans="7:39">
      <c r="G110" s="2217"/>
      <c r="H110" s="2217"/>
      <c r="I110" s="2217"/>
      <c r="J110" s="2217"/>
      <c r="K110" s="2217"/>
      <c r="L110" s="2217"/>
      <c r="M110" s="2217"/>
      <c r="N110" s="2217"/>
      <c r="O110" s="2217"/>
      <c r="P110" s="2217"/>
      <c r="Q110" s="2217"/>
      <c r="R110" s="2217"/>
      <c r="S110" s="2217"/>
      <c r="T110" s="2217"/>
      <c r="U110" s="2217"/>
      <c r="V110" s="2217"/>
      <c r="W110" s="2217"/>
      <c r="X110" s="2217"/>
      <c r="Y110" s="2217"/>
      <c r="Z110" s="2217"/>
      <c r="AA110" s="2217"/>
      <c r="AB110" s="2217"/>
      <c r="AC110" s="2217"/>
      <c r="AD110" s="2217"/>
      <c r="AE110" s="2217"/>
      <c r="AF110" s="2217"/>
      <c r="AG110" s="2217"/>
      <c r="AH110" s="2217"/>
      <c r="AI110" s="2217"/>
      <c r="AJ110" s="2217"/>
      <c r="AK110" s="2217"/>
      <c r="AL110" s="2217"/>
      <c r="AM110" s="2217"/>
    </row>
    <row r="111" spans="7:39">
      <c r="G111" s="2217"/>
      <c r="H111" s="2217"/>
      <c r="I111" s="2217"/>
      <c r="J111" s="2217"/>
      <c r="K111" s="2217"/>
      <c r="L111" s="2217"/>
      <c r="M111" s="2217"/>
      <c r="N111" s="2217"/>
      <c r="O111" s="2217"/>
      <c r="P111" s="2217"/>
      <c r="Q111" s="2217"/>
      <c r="R111" s="2217"/>
      <c r="S111" s="2217"/>
      <c r="T111" s="2217"/>
      <c r="U111" s="2217"/>
      <c r="V111" s="2217"/>
      <c r="W111" s="2217"/>
      <c r="X111" s="2217"/>
      <c r="Y111" s="2217"/>
      <c r="Z111" s="2217"/>
      <c r="AA111" s="2217"/>
      <c r="AB111" s="2217"/>
      <c r="AC111" s="2217"/>
      <c r="AD111" s="2217"/>
      <c r="AE111" s="2217"/>
      <c r="AF111" s="2217"/>
      <c r="AG111" s="2217"/>
      <c r="AH111" s="2217"/>
      <c r="AI111" s="2217"/>
      <c r="AJ111" s="2217"/>
      <c r="AK111" s="2217"/>
      <c r="AL111" s="2217"/>
      <c r="AM111" s="2217"/>
    </row>
    <row r="112" spans="7:39">
      <c r="G112" s="2217"/>
      <c r="H112" s="2217"/>
      <c r="I112" s="2217"/>
      <c r="J112" s="2217"/>
      <c r="K112" s="2217"/>
      <c r="L112" s="2217"/>
      <c r="M112" s="2217"/>
      <c r="N112" s="2217"/>
      <c r="O112" s="2217"/>
      <c r="P112" s="2217"/>
      <c r="Q112" s="2217"/>
      <c r="R112" s="2217"/>
      <c r="S112" s="2217"/>
      <c r="T112" s="2217"/>
      <c r="U112" s="2217"/>
      <c r="V112" s="2217"/>
      <c r="W112" s="2217"/>
      <c r="X112" s="2217"/>
      <c r="Y112" s="2217"/>
      <c r="Z112" s="2217"/>
      <c r="AA112" s="2217"/>
      <c r="AB112" s="2217"/>
      <c r="AC112" s="2217"/>
      <c r="AD112" s="2217"/>
      <c r="AE112" s="2217"/>
      <c r="AF112" s="2217"/>
      <c r="AG112" s="2217"/>
      <c r="AH112" s="2217"/>
      <c r="AI112" s="2217"/>
      <c r="AJ112" s="2217"/>
      <c r="AK112" s="2217"/>
      <c r="AL112" s="2217"/>
      <c r="AM112" s="2217"/>
    </row>
    <row r="113" spans="7:39">
      <c r="G113" s="2217"/>
      <c r="H113" s="2217"/>
      <c r="I113" s="2217"/>
      <c r="J113" s="2217"/>
      <c r="K113" s="2217"/>
      <c r="L113" s="2217"/>
      <c r="M113" s="2217"/>
      <c r="N113" s="2217"/>
      <c r="O113" s="2217"/>
      <c r="P113" s="2217"/>
      <c r="Q113" s="2217"/>
      <c r="R113" s="2217"/>
      <c r="S113" s="2217"/>
      <c r="T113" s="2217"/>
      <c r="U113" s="2217"/>
      <c r="V113" s="2217"/>
      <c r="W113" s="2217"/>
      <c r="X113" s="2217"/>
      <c r="Y113" s="2217"/>
      <c r="Z113" s="2217"/>
      <c r="AA113" s="2217"/>
      <c r="AB113" s="2217"/>
      <c r="AC113" s="2217"/>
      <c r="AD113" s="2217"/>
      <c r="AE113" s="2217"/>
      <c r="AF113" s="2217"/>
      <c r="AG113" s="2217"/>
      <c r="AH113" s="2217"/>
      <c r="AI113" s="2217"/>
      <c r="AJ113" s="2217"/>
      <c r="AK113" s="2217"/>
      <c r="AL113" s="2217"/>
      <c r="AM113" s="2217"/>
    </row>
    <row r="114" spans="7:39">
      <c r="G114" s="2217"/>
      <c r="H114" s="2217"/>
      <c r="I114" s="2217"/>
      <c r="J114" s="2217"/>
      <c r="K114" s="2217"/>
      <c r="L114" s="2217"/>
      <c r="M114" s="2217"/>
      <c r="N114" s="2217"/>
      <c r="O114" s="2217"/>
      <c r="P114" s="2217"/>
      <c r="Q114" s="2217"/>
      <c r="R114" s="2217"/>
      <c r="S114" s="2217"/>
      <c r="T114" s="2217"/>
      <c r="U114" s="2217"/>
      <c r="V114" s="2217"/>
      <c r="W114" s="2217"/>
      <c r="X114" s="2217"/>
      <c r="Y114" s="2217"/>
      <c r="Z114" s="2217"/>
      <c r="AA114" s="2217"/>
      <c r="AB114" s="2217"/>
      <c r="AC114" s="2217"/>
      <c r="AD114" s="2217"/>
      <c r="AE114" s="2217"/>
      <c r="AF114" s="2217"/>
      <c r="AG114" s="2217"/>
      <c r="AH114" s="2217"/>
      <c r="AI114" s="2217"/>
      <c r="AJ114" s="2217"/>
      <c r="AK114" s="2217"/>
      <c r="AL114" s="2217"/>
      <c r="AM114" s="2217"/>
    </row>
    <row r="115" spans="7:39">
      <c r="G115" s="2217"/>
      <c r="H115" s="2217"/>
      <c r="I115" s="2217"/>
      <c r="J115" s="2217"/>
      <c r="K115" s="2217"/>
      <c r="L115" s="2217"/>
      <c r="M115" s="2217"/>
      <c r="N115" s="2217"/>
      <c r="O115" s="2217"/>
      <c r="P115" s="2217"/>
      <c r="Q115" s="2217"/>
      <c r="R115" s="2217"/>
      <c r="S115" s="2217"/>
      <c r="T115" s="2217"/>
      <c r="U115" s="2217"/>
      <c r="V115" s="2217"/>
      <c r="W115" s="2217"/>
      <c r="X115" s="2217"/>
      <c r="Y115" s="2217"/>
      <c r="Z115" s="2217"/>
      <c r="AA115" s="2217"/>
      <c r="AB115" s="2217"/>
      <c r="AC115" s="2217"/>
      <c r="AD115" s="2217"/>
      <c r="AE115" s="2217"/>
      <c r="AF115" s="2217"/>
      <c r="AG115" s="2217"/>
      <c r="AH115" s="2217"/>
      <c r="AI115" s="2217"/>
      <c r="AJ115" s="2217"/>
      <c r="AK115" s="2217"/>
      <c r="AL115" s="2217"/>
      <c r="AM115" s="2217"/>
    </row>
    <row r="116" spans="7:39">
      <c r="G116" s="2217"/>
      <c r="H116" s="2217"/>
      <c r="I116" s="2217"/>
      <c r="J116" s="2217"/>
      <c r="K116" s="2217"/>
      <c r="L116" s="2217"/>
      <c r="M116" s="2217"/>
      <c r="N116" s="2217"/>
      <c r="O116" s="2217"/>
      <c r="P116" s="2217"/>
      <c r="Q116" s="2217"/>
      <c r="R116" s="2217"/>
      <c r="S116" s="2217"/>
      <c r="T116" s="2217"/>
      <c r="U116" s="2217"/>
      <c r="V116" s="2217"/>
      <c r="W116" s="2217"/>
      <c r="X116" s="2217"/>
      <c r="Y116" s="2217"/>
      <c r="Z116" s="2217"/>
      <c r="AA116" s="2217"/>
      <c r="AB116" s="2217"/>
      <c r="AC116" s="2217"/>
      <c r="AD116" s="2217"/>
      <c r="AE116" s="2217"/>
      <c r="AF116" s="2217"/>
      <c r="AG116" s="2217"/>
      <c r="AH116" s="2217"/>
      <c r="AI116" s="2217"/>
      <c r="AJ116" s="2217"/>
      <c r="AK116" s="2217"/>
      <c r="AL116" s="2217"/>
      <c r="AM116" s="2217"/>
    </row>
    <row r="117" spans="7:39">
      <c r="G117" s="2217"/>
      <c r="H117" s="2217"/>
      <c r="I117" s="2217"/>
      <c r="J117" s="2217"/>
      <c r="K117" s="2217"/>
      <c r="L117" s="2217"/>
      <c r="M117" s="2217"/>
      <c r="N117" s="2217"/>
      <c r="O117" s="2217"/>
      <c r="P117" s="2217"/>
      <c r="Q117" s="2217"/>
      <c r="R117" s="2217"/>
      <c r="S117" s="2217"/>
      <c r="T117" s="2217"/>
      <c r="U117" s="2217"/>
      <c r="V117" s="2217"/>
      <c r="W117" s="2217"/>
      <c r="X117" s="2217"/>
      <c r="Y117" s="2217"/>
      <c r="Z117" s="2217"/>
      <c r="AA117" s="2217"/>
      <c r="AB117" s="2217"/>
      <c r="AC117" s="2217"/>
      <c r="AD117" s="2217"/>
      <c r="AE117" s="2217"/>
      <c r="AF117" s="2217"/>
      <c r="AG117" s="2217"/>
      <c r="AH117" s="2217"/>
      <c r="AI117" s="2217"/>
      <c r="AJ117" s="2217"/>
      <c r="AK117" s="2217"/>
      <c r="AL117" s="2217"/>
      <c r="AM117" s="2217"/>
    </row>
    <row r="118" spans="7:39">
      <c r="G118" s="2217"/>
      <c r="H118" s="2217"/>
      <c r="I118" s="2217"/>
      <c r="J118" s="2217"/>
      <c r="K118" s="2217"/>
      <c r="L118" s="2217"/>
      <c r="M118" s="2217"/>
      <c r="N118" s="2217"/>
      <c r="O118" s="2217"/>
      <c r="P118" s="2217"/>
      <c r="Q118" s="2217"/>
      <c r="R118" s="2217"/>
      <c r="S118" s="2217"/>
      <c r="T118" s="2217"/>
      <c r="U118" s="2217"/>
      <c r="V118" s="2217"/>
      <c r="W118" s="2217"/>
      <c r="X118" s="2217"/>
      <c r="Y118" s="2217"/>
      <c r="Z118" s="2217"/>
      <c r="AA118" s="2217"/>
      <c r="AB118" s="2217"/>
      <c r="AC118" s="2217"/>
      <c r="AD118" s="2217"/>
      <c r="AE118" s="2217"/>
      <c r="AF118" s="2217"/>
      <c r="AG118" s="2217"/>
      <c r="AH118" s="2217"/>
      <c r="AI118" s="2217"/>
      <c r="AJ118" s="2217"/>
      <c r="AK118" s="2217"/>
      <c r="AL118" s="2217"/>
      <c r="AM118" s="2217"/>
    </row>
    <row r="119" spans="7:39">
      <c r="G119" s="2217"/>
      <c r="H119" s="2217"/>
      <c r="I119" s="2217"/>
      <c r="J119" s="2217"/>
      <c r="K119" s="2217"/>
      <c r="L119" s="2217"/>
      <c r="M119" s="2217"/>
      <c r="N119" s="2217"/>
      <c r="O119" s="2217"/>
      <c r="P119" s="2217"/>
      <c r="Q119" s="2217"/>
      <c r="R119" s="2217"/>
      <c r="S119" s="2217"/>
      <c r="T119" s="2217"/>
      <c r="U119" s="2217"/>
      <c r="V119" s="2217"/>
      <c r="W119" s="2217"/>
      <c r="X119" s="2217"/>
      <c r="Y119" s="2217"/>
      <c r="Z119" s="2217"/>
      <c r="AA119" s="2217"/>
      <c r="AB119" s="2217"/>
      <c r="AC119" s="2217"/>
      <c r="AD119" s="2217"/>
      <c r="AE119" s="2217"/>
      <c r="AF119" s="2217"/>
      <c r="AG119" s="2217"/>
      <c r="AH119" s="2217"/>
      <c r="AI119" s="2217"/>
      <c r="AJ119" s="2217"/>
      <c r="AK119" s="2217"/>
      <c r="AL119" s="2217"/>
      <c r="AM119" s="2217"/>
    </row>
    <row r="120" spans="7:39">
      <c r="G120" s="2217"/>
      <c r="H120" s="2217"/>
      <c r="I120" s="2217"/>
      <c r="J120" s="2217"/>
      <c r="K120" s="2217"/>
      <c r="L120" s="2217"/>
      <c r="M120" s="2217"/>
      <c r="N120" s="2217"/>
      <c r="O120" s="2217"/>
      <c r="P120" s="2217"/>
      <c r="Q120" s="2217"/>
      <c r="R120" s="2217"/>
      <c r="S120" s="2217"/>
      <c r="T120" s="2217"/>
      <c r="U120" s="2217"/>
      <c r="V120" s="2217"/>
      <c r="W120" s="2217"/>
      <c r="X120" s="2217"/>
      <c r="Y120" s="2217"/>
      <c r="Z120" s="2217"/>
      <c r="AA120" s="2217"/>
      <c r="AB120" s="2217"/>
      <c r="AC120" s="2217"/>
      <c r="AD120" s="2217"/>
      <c r="AE120" s="2217"/>
      <c r="AF120" s="2217"/>
      <c r="AG120" s="2217"/>
      <c r="AH120" s="2217"/>
      <c r="AI120" s="2217"/>
      <c r="AJ120" s="2217"/>
      <c r="AK120" s="2217"/>
      <c r="AL120" s="2217"/>
      <c r="AM120" s="2217"/>
    </row>
    <row r="121" spans="7:39">
      <c r="G121" s="2217"/>
      <c r="H121" s="2217"/>
      <c r="I121" s="2217"/>
      <c r="J121" s="2217"/>
      <c r="K121" s="2217"/>
      <c r="L121" s="2217"/>
      <c r="M121" s="2217"/>
      <c r="N121" s="2217"/>
      <c r="O121" s="2217"/>
      <c r="P121" s="2217"/>
      <c r="Q121" s="2217"/>
      <c r="R121" s="2217"/>
      <c r="S121" s="2217"/>
      <c r="T121" s="2217"/>
      <c r="U121" s="2217"/>
      <c r="V121" s="2217"/>
      <c r="W121" s="2217"/>
      <c r="X121" s="2217"/>
      <c r="Y121" s="2217"/>
      <c r="Z121" s="2217"/>
      <c r="AA121" s="2217"/>
      <c r="AB121" s="2217"/>
      <c r="AC121" s="2217"/>
      <c r="AD121" s="2217"/>
      <c r="AE121" s="2217"/>
      <c r="AF121" s="2217"/>
      <c r="AG121" s="2217"/>
      <c r="AH121" s="2217"/>
      <c r="AI121" s="2217"/>
      <c r="AJ121" s="2217"/>
      <c r="AK121" s="2217"/>
      <c r="AL121" s="2217"/>
      <c r="AM121" s="2217"/>
    </row>
    <row r="122" spans="7:39">
      <c r="G122" s="2217"/>
      <c r="H122" s="2217"/>
      <c r="I122" s="2217"/>
      <c r="J122" s="2217"/>
      <c r="K122" s="2217"/>
      <c r="L122" s="2217"/>
      <c r="M122" s="2217"/>
      <c r="N122" s="2217"/>
      <c r="O122" s="2217"/>
      <c r="P122" s="2217"/>
      <c r="Q122" s="2217"/>
      <c r="R122" s="2217"/>
      <c r="S122" s="2217"/>
      <c r="T122" s="2217"/>
      <c r="U122" s="2217"/>
      <c r="V122" s="2217"/>
      <c r="W122" s="2217"/>
      <c r="X122" s="2217"/>
      <c r="Y122" s="2217"/>
      <c r="Z122" s="2217"/>
      <c r="AA122" s="2217"/>
      <c r="AB122" s="2217"/>
      <c r="AC122" s="2217"/>
      <c r="AD122" s="2217"/>
      <c r="AE122" s="2217"/>
      <c r="AF122" s="2217"/>
      <c r="AG122" s="2217"/>
      <c r="AH122" s="2217"/>
      <c r="AI122" s="2217"/>
      <c r="AJ122" s="2217"/>
      <c r="AK122" s="2217"/>
      <c r="AL122" s="2217"/>
      <c r="AM122" s="2217"/>
    </row>
    <row r="123" spans="7:39">
      <c r="G123" s="2217"/>
      <c r="H123" s="2217"/>
      <c r="I123" s="2217"/>
      <c r="J123" s="2217"/>
      <c r="K123" s="2217"/>
      <c r="L123" s="2217"/>
      <c r="M123" s="2217"/>
      <c r="N123" s="2217"/>
      <c r="O123" s="2217"/>
      <c r="P123" s="2217"/>
      <c r="Q123" s="2217"/>
      <c r="R123" s="2217"/>
      <c r="S123" s="2217"/>
      <c r="T123" s="2217"/>
      <c r="U123" s="2217"/>
      <c r="V123" s="2217"/>
      <c r="W123" s="2217"/>
      <c r="X123" s="2217"/>
      <c r="Y123" s="2217"/>
      <c r="Z123" s="2217"/>
      <c r="AA123" s="2217"/>
      <c r="AB123" s="2217"/>
      <c r="AC123" s="2217"/>
      <c r="AD123" s="2217"/>
      <c r="AE123" s="2217"/>
      <c r="AF123" s="2217"/>
      <c r="AG123" s="2217"/>
      <c r="AH123" s="2217"/>
      <c r="AI123" s="2217"/>
      <c r="AJ123" s="2217"/>
      <c r="AK123" s="2217"/>
      <c r="AL123" s="2217"/>
      <c r="AM123" s="2217"/>
    </row>
    <row r="124" spans="7:39">
      <c r="G124" s="2217"/>
      <c r="H124" s="2217"/>
      <c r="I124" s="2217"/>
      <c r="J124" s="2217"/>
      <c r="K124" s="2217"/>
      <c r="L124" s="2217"/>
      <c r="M124" s="2217"/>
      <c r="N124" s="2217"/>
      <c r="O124" s="2217"/>
      <c r="P124" s="2217"/>
      <c r="Q124" s="2217"/>
      <c r="R124" s="2217"/>
      <c r="S124" s="2217"/>
      <c r="T124" s="2217"/>
      <c r="U124" s="2217"/>
      <c r="V124" s="2217"/>
      <c r="W124" s="2217"/>
      <c r="X124" s="2217"/>
      <c r="Y124" s="2217"/>
      <c r="Z124" s="2217"/>
      <c r="AA124" s="2217"/>
      <c r="AB124" s="2217"/>
      <c r="AC124" s="2217"/>
      <c r="AD124" s="2217"/>
      <c r="AE124" s="2217"/>
      <c r="AF124" s="2217"/>
      <c r="AG124" s="2217"/>
      <c r="AH124" s="2217"/>
      <c r="AI124" s="2217"/>
      <c r="AJ124" s="2217"/>
      <c r="AK124" s="2217"/>
      <c r="AL124" s="2217"/>
      <c r="AM124" s="2217"/>
    </row>
    <row r="125" spans="7:39">
      <c r="G125" s="2217"/>
      <c r="H125" s="2217"/>
      <c r="I125" s="2217"/>
      <c r="J125" s="2217"/>
      <c r="K125" s="2217"/>
      <c r="L125" s="2217"/>
      <c r="M125" s="2217"/>
      <c r="N125" s="2217"/>
      <c r="O125" s="2217"/>
      <c r="P125" s="2217"/>
      <c r="Q125" s="2217"/>
      <c r="R125" s="2217"/>
      <c r="S125" s="2217"/>
      <c r="T125" s="2217"/>
      <c r="U125" s="2217"/>
      <c r="V125" s="2217"/>
      <c r="W125" s="2217"/>
      <c r="X125" s="2217"/>
      <c r="Y125" s="2217"/>
      <c r="Z125" s="2217"/>
      <c r="AA125" s="2217"/>
      <c r="AB125" s="2217"/>
      <c r="AC125" s="2217"/>
      <c r="AD125" s="2217"/>
      <c r="AE125" s="2217"/>
      <c r="AF125" s="2217"/>
      <c r="AG125" s="2217"/>
      <c r="AH125" s="2217"/>
      <c r="AI125" s="2217"/>
      <c r="AJ125" s="2217"/>
      <c r="AK125" s="2217"/>
      <c r="AL125" s="2217"/>
      <c r="AM125" s="2217"/>
    </row>
    <row r="126" spans="7:39">
      <c r="G126" s="2217"/>
      <c r="H126" s="2217"/>
      <c r="I126" s="2217"/>
      <c r="J126" s="2217"/>
      <c r="K126" s="2217"/>
      <c r="L126" s="2217"/>
      <c r="M126" s="2217"/>
      <c r="N126" s="2217"/>
      <c r="O126" s="2217"/>
      <c r="P126" s="2217"/>
      <c r="Q126" s="2217"/>
      <c r="R126" s="2217"/>
      <c r="S126" s="2217"/>
      <c r="T126" s="2217"/>
      <c r="U126" s="2217"/>
      <c r="V126" s="2217"/>
      <c r="W126" s="2217"/>
      <c r="X126" s="2217"/>
      <c r="Y126" s="2217"/>
      <c r="Z126" s="2217"/>
      <c r="AA126" s="2217"/>
      <c r="AB126" s="2217"/>
      <c r="AC126" s="2217"/>
      <c r="AD126" s="2217"/>
      <c r="AE126" s="2217"/>
      <c r="AF126" s="2217"/>
      <c r="AG126" s="2217"/>
      <c r="AH126" s="2217"/>
      <c r="AI126" s="2217"/>
      <c r="AJ126" s="2217"/>
      <c r="AK126" s="2217"/>
      <c r="AL126" s="2217"/>
      <c r="AM126" s="2217"/>
    </row>
    <row r="127" spans="7:39">
      <c r="G127" s="2217"/>
      <c r="H127" s="2217"/>
      <c r="I127" s="2217"/>
      <c r="J127" s="2217"/>
      <c r="K127" s="2217"/>
      <c r="L127" s="2217"/>
      <c r="M127" s="2217"/>
      <c r="N127" s="2217"/>
      <c r="O127" s="2217"/>
      <c r="P127" s="2217"/>
      <c r="Q127" s="2217"/>
      <c r="R127" s="2217"/>
      <c r="S127" s="2217"/>
      <c r="T127" s="2217"/>
      <c r="U127" s="2217"/>
      <c r="V127" s="2217"/>
      <c r="W127" s="2217"/>
      <c r="X127" s="2217"/>
      <c r="Y127" s="2217"/>
      <c r="Z127" s="2217"/>
      <c r="AA127" s="2217"/>
      <c r="AB127" s="2217"/>
      <c r="AC127" s="2217"/>
      <c r="AD127" s="2217"/>
      <c r="AE127" s="2217"/>
      <c r="AF127" s="2217"/>
      <c r="AG127" s="2217"/>
      <c r="AH127" s="2217"/>
      <c r="AI127" s="2217"/>
      <c r="AJ127" s="2217"/>
      <c r="AK127" s="2217"/>
      <c r="AL127" s="2217"/>
      <c r="AM127" s="2217"/>
    </row>
    <row r="128" spans="7:39">
      <c r="G128" s="2217"/>
      <c r="H128" s="2217"/>
      <c r="I128" s="2217"/>
      <c r="J128" s="2217"/>
      <c r="K128" s="2217"/>
      <c r="L128" s="2217"/>
      <c r="M128" s="2217"/>
      <c r="N128" s="2217"/>
      <c r="O128" s="2217"/>
      <c r="P128" s="2217"/>
      <c r="Q128" s="2217"/>
      <c r="R128" s="2217"/>
      <c r="S128" s="2217"/>
      <c r="T128" s="2217"/>
      <c r="U128" s="2217"/>
      <c r="V128" s="2217"/>
      <c r="W128" s="2217"/>
      <c r="X128" s="2217"/>
      <c r="Y128" s="2217"/>
      <c r="Z128" s="2217"/>
      <c r="AA128" s="2217"/>
      <c r="AB128" s="2217"/>
      <c r="AC128" s="2217"/>
      <c r="AD128" s="2217"/>
      <c r="AE128" s="2217"/>
      <c r="AF128" s="2217"/>
      <c r="AG128" s="2217"/>
      <c r="AH128" s="2217"/>
      <c r="AI128" s="2217"/>
      <c r="AJ128" s="2217"/>
      <c r="AK128" s="2217"/>
      <c r="AL128" s="2217"/>
      <c r="AM128" s="2217"/>
    </row>
    <row r="129" spans="7:39">
      <c r="G129" s="2217"/>
      <c r="H129" s="2217"/>
      <c r="I129" s="2217"/>
      <c r="J129" s="2217"/>
      <c r="K129" s="2217"/>
      <c r="L129" s="2217"/>
      <c r="M129" s="2217"/>
      <c r="N129" s="2217"/>
      <c r="O129" s="2217"/>
      <c r="P129" s="2217"/>
      <c r="Q129" s="2217"/>
      <c r="R129" s="2217"/>
      <c r="S129" s="2217"/>
      <c r="T129" s="2217"/>
      <c r="U129" s="2217"/>
      <c r="V129" s="2217"/>
      <c r="W129" s="2217"/>
      <c r="X129" s="2217"/>
      <c r="Y129" s="2217"/>
      <c r="Z129" s="2217"/>
      <c r="AA129" s="2217"/>
      <c r="AB129" s="2217"/>
      <c r="AC129" s="2217"/>
      <c r="AD129" s="2217"/>
      <c r="AE129" s="2217"/>
      <c r="AF129" s="2217"/>
      <c r="AG129" s="2217"/>
      <c r="AH129" s="2217"/>
      <c r="AI129" s="2217"/>
      <c r="AJ129" s="2217"/>
      <c r="AK129" s="2217"/>
      <c r="AL129" s="2217"/>
      <c r="AM129" s="2217"/>
    </row>
    <row r="130" spans="7:39">
      <c r="G130" s="2217"/>
      <c r="H130" s="2217"/>
      <c r="I130" s="2217"/>
      <c r="J130" s="2217"/>
      <c r="K130" s="2217"/>
      <c r="L130" s="2217"/>
      <c r="M130" s="2217"/>
      <c r="N130" s="2217"/>
      <c r="O130" s="2217"/>
      <c r="P130" s="2217"/>
      <c r="Q130" s="2217"/>
      <c r="R130" s="2217"/>
      <c r="S130" s="2217"/>
      <c r="T130" s="2217"/>
      <c r="U130" s="2217"/>
      <c r="V130" s="2217"/>
      <c r="W130" s="2217"/>
      <c r="X130" s="2217"/>
      <c r="Y130" s="2217"/>
      <c r="Z130" s="2217"/>
      <c r="AA130" s="2217"/>
      <c r="AB130" s="2217"/>
      <c r="AC130" s="2217"/>
      <c r="AD130" s="2217"/>
      <c r="AE130" s="2217"/>
      <c r="AF130" s="2217"/>
      <c r="AG130" s="2217"/>
      <c r="AH130" s="2217"/>
      <c r="AI130" s="2217"/>
      <c r="AJ130" s="2217"/>
      <c r="AK130" s="2217"/>
      <c r="AL130" s="2217"/>
      <c r="AM130" s="2217"/>
    </row>
    <row r="131" spans="7:39">
      <c r="G131" s="2217"/>
      <c r="H131" s="2217"/>
      <c r="I131" s="2217"/>
      <c r="J131" s="2217"/>
      <c r="K131" s="2217"/>
      <c r="L131" s="2217"/>
      <c r="M131" s="2217"/>
      <c r="N131" s="2217"/>
      <c r="O131" s="2217"/>
      <c r="P131" s="2217"/>
      <c r="Q131" s="2217"/>
      <c r="R131" s="2217"/>
      <c r="S131" s="2217"/>
      <c r="T131" s="2217"/>
      <c r="U131" s="2217"/>
      <c r="V131" s="2217"/>
      <c r="W131" s="2217"/>
      <c r="X131" s="2217"/>
      <c r="Y131" s="2217"/>
      <c r="Z131" s="2217"/>
      <c r="AA131" s="2217"/>
      <c r="AB131" s="2217"/>
      <c r="AC131" s="2217"/>
      <c r="AD131" s="2217"/>
      <c r="AE131" s="2217"/>
      <c r="AF131" s="2217"/>
      <c r="AG131" s="2217"/>
      <c r="AH131" s="2217"/>
      <c r="AI131" s="2217"/>
      <c r="AJ131" s="2217"/>
      <c r="AK131" s="2217"/>
      <c r="AL131" s="2217"/>
      <c r="AM131" s="2217"/>
    </row>
    <row r="132" spans="7:39">
      <c r="G132" s="2217"/>
      <c r="H132" s="2217"/>
      <c r="I132" s="2217"/>
      <c r="J132" s="2217"/>
      <c r="K132" s="2217"/>
      <c r="L132" s="2217"/>
      <c r="M132" s="2217"/>
      <c r="N132" s="2217"/>
      <c r="O132" s="2217"/>
      <c r="P132" s="2217"/>
      <c r="Q132" s="2217"/>
      <c r="R132" s="2217"/>
      <c r="S132" s="2217"/>
      <c r="T132" s="2217"/>
      <c r="U132" s="2217"/>
      <c r="V132" s="2217"/>
      <c r="W132" s="2217"/>
      <c r="X132" s="2217"/>
      <c r="Y132" s="2217"/>
      <c r="Z132" s="2217"/>
      <c r="AA132" s="2217"/>
      <c r="AB132" s="2217"/>
      <c r="AC132" s="2217"/>
      <c r="AD132" s="2217"/>
      <c r="AE132" s="2217"/>
      <c r="AF132" s="2217"/>
      <c r="AG132" s="2217"/>
      <c r="AH132" s="2217"/>
      <c r="AI132" s="2217"/>
      <c r="AJ132" s="2217"/>
      <c r="AK132" s="2217"/>
      <c r="AL132" s="2217"/>
      <c r="AM132" s="2217"/>
    </row>
    <row r="133" spans="7:39">
      <c r="G133" s="2217"/>
      <c r="H133" s="2217"/>
      <c r="I133" s="2217"/>
      <c r="J133" s="2217"/>
      <c r="K133" s="2217"/>
      <c r="L133" s="2217"/>
      <c r="M133" s="2217"/>
      <c r="N133" s="2217"/>
      <c r="O133" s="2217"/>
      <c r="P133" s="2217"/>
      <c r="Q133" s="2217"/>
      <c r="R133" s="2217"/>
      <c r="S133" s="2217"/>
      <c r="T133" s="2217"/>
      <c r="U133" s="2217"/>
      <c r="V133" s="2217"/>
      <c r="W133" s="2217"/>
      <c r="X133" s="2217"/>
      <c r="Y133" s="2217"/>
      <c r="Z133" s="2217"/>
      <c r="AA133" s="2217"/>
      <c r="AB133" s="2217"/>
      <c r="AC133" s="2217"/>
      <c r="AD133" s="2217"/>
      <c r="AE133" s="2217"/>
      <c r="AF133" s="2217"/>
      <c r="AG133" s="2217"/>
      <c r="AH133" s="2217"/>
      <c r="AI133" s="2217"/>
      <c r="AJ133" s="2217"/>
      <c r="AK133" s="2217"/>
      <c r="AL133" s="2217"/>
      <c r="AM133" s="2217"/>
    </row>
    <row r="134" spans="7:39">
      <c r="G134" s="2217"/>
      <c r="H134" s="2217"/>
      <c r="I134" s="2217"/>
      <c r="J134" s="2217"/>
      <c r="K134" s="2217"/>
      <c r="L134" s="2217"/>
      <c r="M134" s="2217"/>
      <c r="N134" s="2217"/>
      <c r="O134" s="2217"/>
      <c r="P134" s="2217"/>
      <c r="Q134" s="2217"/>
      <c r="R134" s="2217"/>
      <c r="S134" s="2217"/>
      <c r="T134" s="2217"/>
      <c r="U134" s="2217"/>
      <c r="V134" s="2217"/>
      <c r="W134" s="2217"/>
      <c r="X134" s="2217"/>
      <c r="Y134" s="2217"/>
      <c r="Z134" s="2217"/>
      <c r="AA134" s="2217"/>
      <c r="AB134" s="2217"/>
      <c r="AC134" s="2217"/>
      <c r="AD134" s="2217"/>
      <c r="AE134" s="2217"/>
      <c r="AF134" s="2217"/>
      <c r="AG134" s="2217"/>
      <c r="AH134" s="2217"/>
      <c r="AI134" s="2217"/>
      <c r="AJ134" s="2217"/>
      <c r="AK134" s="2217"/>
      <c r="AL134" s="2217"/>
      <c r="AM134" s="2217"/>
    </row>
    <row r="135" spans="7:39">
      <c r="G135" s="2217"/>
      <c r="H135" s="2217"/>
      <c r="I135" s="2217"/>
      <c r="J135" s="2217"/>
      <c r="K135" s="2217"/>
      <c r="L135" s="2217"/>
      <c r="M135" s="2217"/>
      <c r="N135" s="2217"/>
      <c r="O135" s="2217"/>
      <c r="P135" s="2217"/>
      <c r="Q135" s="2217"/>
      <c r="R135" s="2217"/>
      <c r="S135" s="2217"/>
      <c r="T135" s="2217"/>
      <c r="U135" s="2217"/>
      <c r="V135" s="2217"/>
      <c r="W135" s="2217"/>
      <c r="X135" s="2217"/>
      <c r="Y135" s="2217"/>
      <c r="Z135" s="2217"/>
      <c r="AA135" s="2217"/>
      <c r="AB135" s="2217"/>
      <c r="AC135" s="2217"/>
      <c r="AD135" s="2217"/>
      <c r="AE135" s="2217"/>
      <c r="AF135" s="2217"/>
      <c r="AG135" s="2217"/>
      <c r="AH135" s="2217"/>
      <c r="AI135" s="2217"/>
      <c r="AJ135" s="2217"/>
      <c r="AK135" s="2217"/>
      <c r="AL135" s="2217"/>
      <c r="AM135" s="2217"/>
    </row>
    <row r="136" spans="7:39">
      <c r="G136" s="2217"/>
      <c r="H136" s="2217"/>
      <c r="I136" s="2217"/>
      <c r="J136" s="2217"/>
      <c r="K136" s="2217"/>
      <c r="L136" s="2217"/>
      <c r="M136" s="2217"/>
      <c r="N136" s="2217"/>
      <c r="O136" s="2217"/>
      <c r="P136" s="2217"/>
      <c r="Q136" s="2217"/>
      <c r="R136" s="2217"/>
      <c r="S136" s="2217"/>
      <c r="T136" s="2217"/>
      <c r="U136" s="2217"/>
      <c r="V136" s="2217"/>
      <c r="W136" s="2217"/>
      <c r="X136" s="2217"/>
      <c r="Y136" s="2217"/>
      <c r="Z136" s="2217"/>
      <c r="AA136" s="2217"/>
      <c r="AB136" s="2217"/>
      <c r="AC136" s="2217"/>
      <c r="AD136" s="2217"/>
      <c r="AE136" s="2217"/>
      <c r="AF136" s="2217"/>
      <c r="AG136" s="2217"/>
      <c r="AH136" s="2217"/>
      <c r="AI136" s="2217"/>
      <c r="AJ136" s="2217"/>
      <c r="AK136" s="2217"/>
      <c r="AL136" s="2217"/>
      <c r="AM136" s="2217"/>
    </row>
    <row r="137" spans="7:39">
      <c r="G137" s="2217"/>
      <c r="H137" s="2217"/>
      <c r="I137" s="2217"/>
      <c r="J137" s="2217"/>
      <c r="K137" s="2217"/>
      <c r="L137" s="2217"/>
      <c r="M137" s="2217"/>
      <c r="N137" s="2217"/>
      <c r="O137" s="2217"/>
      <c r="P137" s="2217"/>
      <c r="Q137" s="2217"/>
      <c r="R137" s="2217"/>
      <c r="S137" s="2217"/>
      <c r="T137" s="2217"/>
      <c r="U137" s="2217"/>
      <c r="V137" s="2217"/>
      <c r="W137" s="2217"/>
      <c r="X137" s="2217"/>
      <c r="Y137" s="2217"/>
      <c r="Z137" s="2217"/>
      <c r="AA137" s="2217"/>
      <c r="AB137" s="2217"/>
      <c r="AC137" s="2217"/>
      <c r="AD137" s="2217"/>
      <c r="AE137" s="2217"/>
      <c r="AF137" s="2217"/>
      <c r="AG137" s="2217"/>
      <c r="AH137" s="2217"/>
      <c r="AI137" s="2217"/>
      <c r="AJ137" s="2217"/>
      <c r="AK137" s="2217"/>
      <c r="AL137" s="2217"/>
      <c r="AM137" s="2217"/>
    </row>
    <row r="138" spans="7:39">
      <c r="G138" s="2217"/>
      <c r="H138" s="2217"/>
      <c r="I138" s="2217"/>
      <c r="J138" s="2217"/>
      <c r="K138" s="2217"/>
      <c r="L138" s="2217"/>
      <c r="M138" s="2217"/>
      <c r="N138" s="2217"/>
      <c r="O138" s="2217"/>
      <c r="P138" s="2217"/>
      <c r="Q138" s="2217"/>
      <c r="R138" s="2217"/>
      <c r="S138" s="2217"/>
      <c r="T138" s="2217"/>
      <c r="U138" s="2217"/>
      <c r="V138" s="2217"/>
      <c r="W138" s="2217"/>
      <c r="X138" s="2217"/>
      <c r="Y138" s="2217"/>
      <c r="Z138" s="2217"/>
      <c r="AA138" s="2217"/>
      <c r="AB138" s="2217"/>
      <c r="AC138" s="2217"/>
      <c r="AD138" s="2217"/>
      <c r="AE138" s="2217"/>
      <c r="AF138" s="2217"/>
      <c r="AG138" s="2217"/>
      <c r="AH138" s="2217"/>
      <c r="AI138" s="2217"/>
      <c r="AJ138" s="2217"/>
      <c r="AK138" s="2217"/>
      <c r="AL138" s="2217"/>
      <c r="AM138" s="2217"/>
    </row>
    <row r="139" spans="7:39">
      <c r="G139" s="2217"/>
      <c r="H139" s="2217"/>
      <c r="I139" s="2217"/>
      <c r="J139" s="2217"/>
      <c r="K139" s="2217"/>
      <c r="L139" s="2217"/>
      <c r="M139" s="2217"/>
      <c r="N139" s="2217"/>
      <c r="O139" s="2217"/>
      <c r="P139" s="2217"/>
      <c r="Q139" s="2217"/>
      <c r="R139" s="2217"/>
      <c r="S139" s="2217"/>
      <c r="T139" s="2217"/>
      <c r="U139" s="2217"/>
      <c r="V139" s="2217"/>
      <c r="W139" s="2217"/>
      <c r="X139" s="2217"/>
      <c r="Y139" s="2217"/>
      <c r="Z139" s="2217"/>
      <c r="AA139" s="2217"/>
      <c r="AB139" s="2217"/>
      <c r="AC139" s="2217"/>
      <c r="AD139" s="2217"/>
      <c r="AE139" s="2217"/>
      <c r="AF139" s="2217"/>
      <c r="AG139" s="2217"/>
      <c r="AH139" s="2217"/>
      <c r="AI139" s="2217"/>
      <c r="AJ139" s="2217"/>
      <c r="AK139" s="2217"/>
      <c r="AL139" s="2217"/>
      <c r="AM139" s="2217"/>
    </row>
    <row r="140" spans="7:39">
      <c r="G140" s="2217"/>
      <c r="H140" s="2217"/>
      <c r="I140" s="2217"/>
      <c r="J140" s="2217"/>
      <c r="K140" s="2217"/>
      <c r="L140" s="2217"/>
      <c r="M140" s="2217"/>
      <c r="N140" s="2217"/>
      <c r="O140" s="2217"/>
      <c r="P140" s="2217"/>
      <c r="Q140" s="2217"/>
      <c r="R140" s="2217"/>
      <c r="S140" s="2217"/>
      <c r="T140" s="2217"/>
      <c r="U140" s="2217"/>
      <c r="V140" s="2217"/>
      <c r="W140" s="2217"/>
      <c r="X140" s="2217"/>
      <c r="Y140" s="2217"/>
      <c r="Z140" s="2217"/>
      <c r="AA140" s="2217"/>
      <c r="AB140" s="2217"/>
      <c r="AC140" s="2217"/>
      <c r="AD140" s="2217"/>
      <c r="AE140" s="2217"/>
      <c r="AF140" s="2217"/>
      <c r="AG140" s="2217"/>
      <c r="AH140" s="2217"/>
      <c r="AI140" s="2217"/>
      <c r="AJ140" s="2217"/>
      <c r="AK140" s="2217"/>
      <c r="AL140" s="2217"/>
      <c r="AM140" s="2217"/>
    </row>
    <row r="141" spans="7:39">
      <c r="G141" s="2217"/>
      <c r="H141" s="2217"/>
      <c r="I141" s="2217"/>
      <c r="J141" s="2217"/>
      <c r="K141" s="2217"/>
      <c r="L141" s="2217"/>
      <c r="M141" s="2217"/>
      <c r="N141" s="2217"/>
      <c r="O141" s="2217"/>
      <c r="P141" s="2217"/>
      <c r="Q141" s="2217"/>
      <c r="R141" s="2217"/>
      <c r="S141" s="2217"/>
      <c r="T141" s="2217"/>
      <c r="U141" s="2217"/>
      <c r="V141" s="2217"/>
      <c r="W141" s="2217"/>
      <c r="X141" s="2217"/>
      <c r="Y141" s="2217"/>
      <c r="Z141" s="2217"/>
      <c r="AA141" s="2217"/>
      <c r="AB141" s="2217"/>
      <c r="AC141" s="2217"/>
      <c r="AD141" s="2217"/>
      <c r="AE141" s="2217"/>
      <c r="AF141" s="2217"/>
      <c r="AG141" s="2217"/>
      <c r="AH141" s="2217"/>
      <c r="AI141" s="2217"/>
      <c r="AJ141" s="2217"/>
      <c r="AK141" s="2217"/>
      <c r="AL141" s="2217"/>
      <c r="AM141" s="2217"/>
    </row>
    <row r="142" spans="7:39">
      <c r="G142" s="2217"/>
      <c r="H142" s="2217"/>
      <c r="I142" s="2217"/>
      <c r="J142" s="2217"/>
      <c r="K142" s="2217"/>
      <c r="L142" s="2217"/>
      <c r="M142" s="2217"/>
      <c r="N142" s="2217"/>
      <c r="O142" s="2217"/>
      <c r="P142" s="2217"/>
      <c r="Q142" s="2217"/>
      <c r="R142" s="2217"/>
      <c r="S142" s="2217"/>
      <c r="T142" s="2217"/>
      <c r="U142" s="2217"/>
      <c r="V142" s="2217"/>
      <c r="W142" s="2217"/>
      <c r="X142" s="2217"/>
      <c r="Y142" s="2217"/>
      <c r="Z142" s="2217"/>
      <c r="AA142" s="2217"/>
      <c r="AB142" s="2217"/>
      <c r="AC142" s="2217"/>
      <c r="AD142" s="2217"/>
      <c r="AE142" s="2217"/>
      <c r="AF142" s="2217"/>
      <c r="AG142" s="2217"/>
      <c r="AH142" s="2217"/>
      <c r="AI142" s="2217"/>
      <c r="AJ142" s="2217"/>
      <c r="AK142" s="2217"/>
      <c r="AL142" s="2217"/>
      <c r="AM142" s="2217"/>
    </row>
    <row r="143" spans="7:39">
      <c r="G143" s="2217"/>
      <c r="H143" s="2217"/>
      <c r="I143" s="2217"/>
      <c r="J143" s="2217"/>
      <c r="K143" s="2217"/>
      <c r="L143" s="2217"/>
      <c r="M143" s="2217"/>
      <c r="N143" s="2217"/>
      <c r="O143" s="2217"/>
      <c r="P143" s="2217"/>
      <c r="Q143" s="2217"/>
      <c r="R143" s="2217"/>
      <c r="S143" s="2217"/>
      <c r="T143" s="2217"/>
      <c r="U143" s="2217"/>
      <c r="V143" s="2217"/>
      <c r="W143" s="2217"/>
      <c r="X143" s="2217"/>
      <c r="Y143" s="2217"/>
      <c r="Z143" s="2217"/>
      <c r="AA143" s="2217"/>
      <c r="AB143" s="2217"/>
      <c r="AC143" s="2217"/>
      <c r="AD143" s="2217"/>
      <c r="AE143" s="2217"/>
      <c r="AF143" s="2217"/>
      <c r="AG143" s="2217"/>
      <c r="AH143" s="2217"/>
      <c r="AI143" s="2217"/>
      <c r="AJ143" s="2217"/>
      <c r="AK143" s="2217"/>
      <c r="AL143" s="2217"/>
      <c r="AM143" s="2217"/>
    </row>
    <row r="144" spans="7:39">
      <c r="G144" s="2217"/>
      <c r="H144" s="2217"/>
      <c r="I144" s="2217"/>
      <c r="J144" s="2217"/>
      <c r="K144" s="2217"/>
      <c r="L144" s="2217"/>
      <c r="M144" s="2217"/>
      <c r="N144" s="2217"/>
      <c r="O144" s="2217"/>
      <c r="P144" s="2217"/>
      <c r="Q144" s="2217"/>
      <c r="R144" s="2217"/>
      <c r="S144" s="2217"/>
      <c r="T144" s="2217"/>
      <c r="U144" s="2217"/>
      <c r="V144" s="2217"/>
      <c r="W144" s="2217"/>
      <c r="X144" s="2217"/>
      <c r="Y144" s="2217"/>
      <c r="Z144" s="2217"/>
      <c r="AA144" s="2217"/>
      <c r="AB144" s="2217"/>
      <c r="AC144" s="2217"/>
      <c r="AD144" s="2217"/>
      <c r="AE144" s="2217"/>
      <c r="AF144" s="2217"/>
      <c r="AG144" s="2217"/>
      <c r="AH144" s="2217"/>
      <c r="AI144" s="2217"/>
      <c r="AJ144" s="2217"/>
      <c r="AK144" s="2217"/>
      <c r="AL144" s="2217"/>
      <c r="AM144" s="2217"/>
    </row>
    <row r="145" spans="7:39">
      <c r="G145" s="2217"/>
      <c r="H145" s="2217"/>
      <c r="I145" s="2217"/>
      <c r="J145" s="2217"/>
      <c r="K145" s="2217"/>
      <c r="L145" s="2217"/>
      <c r="M145" s="2217"/>
      <c r="N145" s="2217"/>
      <c r="O145" s="2217"/>
      <c r="P145" s="2217"/>
      <c r="Q145" s="2217"/>
      <c r="R145" s="2217"/>
      <c r="S145" s="2217"/>
      <c r="T145" s="2217"/>
      <c r="U145" s="2217"/>
      <c r="V145" s="2217"/>
      <c r="W145" s="2217"/>
      <c r="X145" s="2217"/>
      <c r="Y145" s="2217"/>
      <c r="Z145" s="2217"/>
      <c r="AA145" s="2217"/>
      <c r="AB145" s="2217"/>
      <c r="AC145" s="2217"/>
      <c r="AD145" s="2217"/>
      <c r="AE145" s="2217"/>
      <c r="AF145" s="2217"/>
      <c r="AG145" s="2217"/>
      <c r="AH145" s="2217"/>
      <c r="AI145" s="2217"/>
      <c r="AJ145" s="2217"/>
      <c r="AK145" s="2217"/>
      <c r="AL145" s="2217"/>
      <c r="AM145" s="2217"/>
    </row>
    <row r="146" spans="7:39">
      <c r="G146" s="2217"/>
      <c r="H146" s="2217"/>
      <c r="I146" s="2217"/>
      <c r="J146" s="2217"/>
      <c r="K146" s="2217"/>
      <c r="L146" s="2217"/>
      <c r="M146" s="2217"/>
      <c r="N146" s="2217"/>
      <c r="O146" s="2217"/>
      <c r="P146" s="2217"/>
      <c r="Q146" s="2217"/>
      <c r="R146" s="2217"/>
      <c r="S146" s="2217"/>
      <c r="T146" s="2217"/>
      <c r="U146" s="2217"/>
      <c r="V146" s="2217"/>
      <c r="W146" s="2217"/>
      <c r="X146" s="2217"/>
      <c r="Y146" s="2217"/>
      <c r="Z146" s="2217"/>
      <c r="AA146" s="2217"/>
      <c r="AB146" s="2217"/>
      <c r="AC146" s="2217"/>
      <c r="AD146" s="2217"/>
      <c r="AE146" s="2217"/>
      <c r="AF146" s="2217"/>
      <c r="AG146" s="2217"/>
      <c r="AH146" s="2217"/>
      <c r="AI146" s="2217"/>
      <c r="AJ146" s="2217"/>
      <c r="AK146" s="2217"/>
      <c r="AL146" s="2217"/>
      <c r="AM146" s="2217"/>
    </row>
    <row r="147" spans="7:39">
      <c r="G147" s="2217"/>
      <c r="H147" s="2217"/>
      <c r="I147" s="2217"/>
      <c r="J147" s="2217"/>
      <c r="K147" s="2217"/>
      <c r="L147" s="2217"/>
      <c r="M147" s="2217"/>
      <c r="N147" s="2217"/>
      <c r="O147" s="2217"/>
      <c r="P147" s="2217"/>
      <c r="Q147" s="2217"/>
      <c r="R147" s="2217"/>
      <c r="S147" s="2217"/>
      <c r="T147" s="2217"/>
      <c r="U147" s="2217"/>
      <c r="V147" s="2217"/>
      <c r="W147" s="2217"/>
      <c r="X147" s="2217"/>
      <c r="Y147" s="2217"/>
      <c r="Z147" s="2217"/>
      <c r="AA147" s="2217"/>
      <c r="AB147" s="2217"/>
      <c r="AC147" s="2217"/>
      <c r="AD147" s="2217"/>
      <c r="AE147" s="2217"/>
      <c r="AF147" s="2217"/>
      <c r="AG147" s="2217"/>
      <c r="AH147" s="2217"/>
      <c r="AI147" s="2217"/>
      <c r="AJ147" s="2217"/>
      <c r="AK147" s="2217"/>
      <c r="AL147" s="2217"/>
      <c r="AM147" s="2217"/>
    </row>
    <row r="148" spans="7:39">
      <c r="G148" s="2217"/>
      <c r="H148" s="2217"/>
      <c r="I148" s="2217"/>
      <c r="J148" s="2217"/>
      <c r="K148" s="2217"/>
      <c r="L148" s="2217"/>
      <c r="M148" s="2217"/>
      <c r="N148" s="2217"/>
      <c r="O148" s="2217"/>
      <c r="P148" s="2217"/>
      <c r="Q148" s="2217"/>
      <c r="R148" s="2217"/>
      <c r="S148" s="2217"/>
      <c r="T148" s="2217"/>
      <c r="U148" s="2217"/>
      <c r="V148" s="2217"/>
      <c r="W148" s="2217"/>
      <c r="X148" s="2217"/>
      <c r="Y148" s="2217"/>
      <c r="Z148" s="2217"/>
      <c r="AA148" s="2217"/>
      <c r="AB148" s="2217"/>
      <c r="AC148" s="2217"/>
      <c r="AD148" s="2217"/>
      <c r="AE148" s="2217"/>
      <c r="AF148" s="2217"/>
      <c r="AG148" s="2217"/>
      <c r="AH148" s="2217"/>
      <c r="AI148" s="2217"/>
      <c r="AJ148" s="2217"/>
      <c r="AK148" s="2217"/>
      <c r="AL148" s="2217"/>
      <c r="AM148" s="2217"/>
    </row>
    <row r="149" spans="7:39">
      <c r="G149" s="2217"/>
      <c r="H149" s="2217"/>
      <c r="I149" s="2217"/>
      <c r="J149" s="2217"/>
      <c r="K149" s="2217"/>
      <c r="L149" s="2217"/>
      <c r="M149" s="2217"/>
      <c r="N149" s="2217"/>
      <c r="O149" s="2217"/>
      <c r="P149" s="2217"/>
      <c r="Q149" s="2217"/>
      <c r="R149" s="2217"/>
      <c r="S149" s="2217"/>
      <c r="T149" s="2217"/>
      <c r="U149" s="2217"/>
      <c r="V149" s="2217"/>
      <c r="W149" s="2217"/>
      <c r="X149" s="2217"/>
      <c r="Y149" s="2217"/>
      <c r="Z149" s="2217"/>
      <c r="AA149" s="2217"/>
      <c r="AB149" s="2217"/>
      <c r="AC149" s="2217"/>
      <c r="AD149" s="2217"/>
      <c r="AE149" s="2217"/>
      <c r="AF149" s="2217"/>
      <c r="AG149" s="2217"/>
      <c r="AH149" s="2217"/>
      <c r="AI149" s="2217"/>
      <c r="AJ149" s="2217"/>
      <c r="AK149" s="2217"/>
      <c r="AL149" s="2217"/>
      <c r="AM149" s="2217"/>
    </row>
    <row r="150" spans="7:39">
      <c r="G150" s="2217"/>
      <c r="H150" s="2217"/>
      <c r="I150" s="2217"/>
      <c r="J150" s="2217"/>
      <c r="K150" s="2217"/>
      <c r="L150" s="2217"/>
      <c r="M150" s="2217"/>
      <c r="N150" s="2217"/>
      <c r="O150" s="2217"/>
      <c r="P150" s="2217"/>
      <c r="Q150" s="2217"/>
      <c r="R150" s="2217"/>
      <c r="S150" s="2217"/>
      <c r="T150" s="2217"/>
      <c r="U150" s="2217"/>
      <c r="V150" s="2217"/>
      <c r="W150" s="2217"/>
      <c r="X150" s="2217"/>
      <c r="Y150" s="2217"/>
      <c r="Z150" s="2217"/>
      <c r="AA150" s="2217"/>
      <c r="AB150" s="2217"/>
      <c r="AC150" s="2217"/>
      <c r="AD150" s="2217"/>
      <c r="AE150" s="2217"/>
      <c r="AF150" s="2217"/>
      <c r="AG150" s="2217"/>
      <c r="AH150" s="2217"/>
      <c r="AI150" s="2217"/>
      <c r="AJ150" s="2217"/>
      <c r="AK150" s="2217"/>
      <c r="AL150" s="2217"/>
      <c r="AM150" s="2217"/>
    </row>
    <row r="151" spans="7:39">
      <c r="G151" s="2217"/>
      <c r="H151" s="2217"/>
      <c r="I151" s="2217"/>
      <c r="J151" s="2217"/>
      <c r="K151" s="2217"/>
      <c r="L151" s="2217"/>
      <c r="M151" s="2217"/>
      <c r="N151" s="2217"/>
      <c r="O151" s="2217"/>
      <c r="P151" s="2217"/>
      <c r="Q151" s="2217"/>
      <c r="R151" s="2217"/>
      <c r="S151" s="2217"/>
      <c r="T151" s="2217"/>
      <c r="U151" s="2217"/>
      <c r="V151" s="2217"/>
      <c r="W151" s="2217"/>
      <c r="X151" s="2217"/>
      <c r="Y151" s="2217"/>
      <c r="Z151" s="2217"/>
      <c r="AA151" s="2217"/>
      <c r="AB151" s="2217"/>
      <c r="AC151" s="2217"/>
      <c r="AD151" s="2217"/>
      <c r="AE151" s="2217"/>
      <c r="AF151" s="2217"/>
      <c r="AG151" s="2217"/>
      <c r="AH151" s="2217"/>
      <c r="AI151" s="2217"/>
      <c r="AJ151" s="2217"/>
      <c r="AK151" s="2217"/>
      <c r="AL151" s="2217"/>
      <c r="AM151" s="2217"/>
    </row>
    <row r="152" spans="7:39">
      <c r="G152" s="2217"/>
      <c r="H152" s="2217"/>
      <c r="I152" s="2217"/>
      <c r="J152" s="2217"/>
      <c r="K152" s="2217"/>
      <c r="L152" s="2217"/>
      <c r="M152" s="2217"/>
      <c r="N152" s="2217"/>
      <c r="O152" s="2217"/>
      <c r="P152" s="2217"/>
      <c r="Q152" s="2217"/>
      <c r="R152" s="2217"/>
      <c r="S152" s="2217"/>
      <c r="T152" s="2217"/>
      <c r="U152" s="2217"/>
      <c r="V152" s="2217"/>
      <c r="W152" s="2217"/>
      <c r="X152" s="2217"/>
      <c r="Y152" s="2217"/>
      <c r="Z152" s="2217"/>
      <c r="AA152" s="2217"/>
      <c r="AB152" s="2217"/>
      <c r="AC152" s="2217"/>
      <c r="AD152" s="2217"/>
      <c r="AE152" s="2217"/>
      <c r="AF152" s="2217"/>
      <c r="AG152" s="2217"/>
      <c r="AH152" s="2217"/>
      <c r="AI152" s="2217"/>
      <c r="AJ152" s="2217"/>
      <c r="AK152" s="2217"/>
      <c r="AL152" s="2217"/>
      <c r="AM152" s="2217"/>
    </row>
    <row r="153" spans="7:39">
      <c r="G153" s="2217"/>
      <c r="H153" s="2217"/>
      <c r="I153" s="2217"/>
      <c r="J153" s="2217"/>
      <c r="K153" s="2217"/>
      <c r="L153" s="2217"/>
      <c r="M153" s="2217"/>
      <c r="N153" s="2217"/>
      <c r="O153" s="2217"/>
      <c r="P153" s="2217"/>
      <c r="Q153" s="2217"/>
      <c r="R153" s="2217"/>
      <c r="S153" s="2217"/>
      <c r="T153" s="2217"/>
      <c r="U153" s="2217"/>
      <c r="V153" s="2217"/>
      <c r="W153" s="2217"/>
      <c r="X153" s="2217"/>
      <c r="Y153" s="2217"/>
      <c r="Z153" s="2217"/>
      <c r="AA153" s="2217"/>
      <c r="AB153" s="2217"/>
      <c r="AC153" s="2217"/>
      <c r="AD153" s="2217"/>
      <c r="AE153" s="2217"/>
      <c r="AF153" s="2217"/>
      <c r="AG153" s="2217"/>
      <c r="AH153" s="2217"/>
      <c r="AI153" s="2217"/>
      <c r="AJ153" s="2217"/>
      <c r="AK153" s="2217"/>
      <c r="AL153" s="2217"/>
      <c r="AM153" s="2217"/>
    </row>
    <row r="154" spans="7:39">
      <c r="G154" s="2217"/>
      <c r="H154" s="2217"/>
      <c r="I154" s="2217"/>
      <c r="J154" s="2217"/>
      <c r="K154" s="2217"/>
      <c r="L154" s="2217"/>
      <c r="M154" s="2217"/>
      <c r="N154" s="2217"/>
      <c r="O154" s="2217"/>
      <c r="P154" s="2217"/>
      <c r="Q154" s="2217"/>
      <c r="R154" s="2217"/>
      <c r="S154" s="2217"/>
      <c r="T154" s="2217"/>
      <c r="U154" s="2217"/>
      <c r="V154" s="2217"/>
      <c r="W154" s="2217"/>
      <c r="X154" s="2217"/>
      <c r="Y154" s="2217"/>
      <c r="Z154" s="2217"/>
      <c r="AA154" s="2217"/>
      <c r="AB154" s="2217"/>
      <c r="AC154" s="2217"/>
      <c r="AD154" s="2217"/>
      <c r="AE154" s="2217"/>
      <c r="AF154" s="2217"/>
      <c r="AG154" s="2217"/>
      <c r="AH154" s="2217"/>
      <c r="AI154" s="2217"/>
      <c r="AJ154" s="2217"/>
      <c r="AK154" s="2217"/>
      <c r="AL154" s="2217"/>
      <c r="AM154" s="2217"/>
    </row>
    <row r="155" spans="7:39">
      <c r="G155" s="2217"/>
      <c r="H155" s="2217"/>
      <c r="I155" s="2217"/>
      <c r="J155" s="2217"/>
      <c r="K155" s="2217"/>
      <c r="L155" s="2217"/>
      <c r="M155" s="2217"/>
      <c r="N155" s="2217"/>
      <c r="O155" s="2217"/>
      <c r="P155" s="2217"/>
      <c r="Q155" s="2217"/>
      <c r="R155" s="2217"/>
      <c r="S155" s="2217"/>
      <c r="T155" s="2217"/>
      <c r="U155" s="2217"/>
      <c r="V155" s="2217"/>
      <c r="W155" s="2217"/>
      <c r="X155" s="2217"/>
      <c r="Y155" s="2217"/>
      <c r="Z155" s="2217"/>
      <c r="AA155" s="2217"/>
      <c r="AB155" s="2217"/>
      <c r="AC155" s="2217"/>
      <c r="AD155" s="2217"/>
      <c r="AE155" s="2217"/>
      <c r="AF155" s="2217"/>
      <c r="AG155" s="2217"/>
      <c r="AH155" s="2217"/>
      <c r="AI155" s="2217"/>
      <c r="AJ155" s="2217"/>
      <c r="AK155" s="2217"/>
      <c r="AL155" s="2217"/>
      <c r="AM155" s="2217"/>
    </row>
    <row r="156" spans="7:39">
      <c r="G156" s="2217"/>
      <c r="H156" s="2217"/>
      <c r="I156" s="2217"/>
      <c r="J156" s="2217"/>
      <c r="K156" s="2217"/>
      <c r="L156" s="2217"/>
      <c r="M156" s="2217"/>
      <c r="N156" s="2217"/>
      <c r="O156" s="2217"/>
      <c r="P156" s="2217"/>
      <c r="Q156" s="2217"/>
      <c r="R156" s="2217"/>
      <c r="S156" s="2217"/>
      <c r="T156" s="2217"/>
      <c r="U156" s="2217"/>
      <c r="V156" s="2217"/>
      <c r="W156" s="2217"/>
      <c r="X156" s="2217"/>
      <c r="Y156" s="2217"/>
      <c r="Z156" s="2217"/>
      <c r="AA156" s="2217"/>
      <c r="AB156" s="2217"/>
      <c r="AC156" s="2217"/>
      <c r="AD156" s="2217"/>
      <c r="AE156" s="2217"/>
      <c r="AF156" s="2217"/>
      <c r="AG156" s="2217"/>
      <c r="AH156" s="2217"/>
      <c r="AI156" s="2217"/>
      <c r="AJ156" s="2217"/>
      <c r="AK156" s="2217"/>
      <c r="AL156" s="2217"/>
      <c r="AM156" s="2217"/>
    </row>
    <row r="157" spans="7:39">
      <c r="G157" s="2217"/>
      <c r="H157" s="2217"/>
      <c r="I157" s="2217"/>
      <c r="J157" s="2217"/>
      <c r="K157" s="2217"/>
      <c r="L157" s="2217"/>
      <c r="M157" s="2217"/>
      <c r="N157" s="2217"/>
      <c r="O157" s="2217"/>
      <c r="P157" s="2217"/>
      <c r="Q157" s="2217"/>
      <c r="R157" s="2217"/>
      <c r="S157" s="2217"/>
      <c r="T157" s="2217"/>
      <c r="U157" s="2217"/>
      <c r="V157" s="2217"/>
      <c r="W157" s="2217"/>
      <c r="X157" s="2217"/>
      <c r="Y157" s="2217"/>
      <c r="Z157" s="2217"/>
      <c r="AA157" s="2217"/>
      <c r="AB157" s="2217"/>
      <c r="AC157" s="2217"/>
      <c r="AD157" s="2217"/>
      <c r="AE157" s="2217"/>
      <c r="AF157" s="2217"/>
      <c r="AG157" s="2217"/>
      <c r="AH157" s="2217"/>
      <c r="AI157" s="2217"/>
      <c r="AJ157" s="2217"/>
      <c r="AK157" s="2217"/>
      <c r="AL157" s="2217"/>
      <c r="AM157" s="2217"/>
    </row>
    <row r="158" spans="7:39">
      <c r="G158" s="2217"/>
      <c r="H158" s="2217"/>
      <c r="I158" s="2217"/>
      <c r="J158" s="2217"/>
      <c r="K158" s="2217"/>
      <c r="L158" s="2217"/>
      <c r="M158" s="2217"/>
      <c r="N158" s="2217"/>
      <c r="O158" s="2217"/>
      <c r="P158" s="2217"/>
      <c r="Q158" s="2217"/>
      <c r="R158" s="2217"/>
      <c r="S158" s="2217"/>
      <c r="T158" s="2217"/>
      <c r="U158" s="2217"/>
      <c r="V158" s="2217"/>
      <c r="W158" s="2217"/>
      <c r="X158" s="2217"/>
      <c r="Y158" s="2217"/>
      <c r="Z158" s="2217"/>
      <c r="AA158" s="2217"/>
      <c r="AB158" s="2217"/>
      <c r="AC158" s="2217"/>
      <c r="AD158" s="2217"/>
      <c r="AE158" s="2217"/>
      <c r="AF158" s="2217"/>
      <c r="AG158" s="2217"/>
      <c r="AH158" s="2217"/>
      <c r="AI158" s="2217"/>
      <c r="AJ158" s="2217"/>
      <c r="AK158" s="2217"/>
      <c r="AL158" s="2217"/>
      <c r="AM158" s="2217"/>
    </row>
    <row r="159" spans="7:39">
      <c r="G159" s="2217"/>
      <c r="H159" s="2217"/>
      <c r="I159" s="2217"/>
      <c r="J159" s="2217"/>
      <c r="K159" s="2217"/>
      <c r="L159" s="2217"/>
      <c r="M159" s="2217"/>
      <c r="N159" s="2217"/>
      <c r="O159" s="2217"/>
      <c r="P159" s="2217"/>
      <c r="Q159" s="2217"/>
      <c r="R159" s="2217"/>
      <c r="S159" s="2217"/>
      <c r="T159" s="2217"/>
      <c r="U159" s="2217"/>
      <c r="V159" s="2217"/>
      <c r="W159" s="2217"/>
      <c r="X159" s="2217"/>
      <c r="Y159" s="2217"/>
      <c r="Z159" s="2217"/>
      <c r="AA159" s="2217"/>
      <c r="AB159" s="2217"/>
      <c r="AC159" s="2217"/>
      <c r="AD159" s="2217"/>
      <c r="AE159" s="2217"/>
      <c r="AF159" s="2217"/>
      <c r="AG159" s="2217"/>
      <c r="AH159" s="2217"/>
      <c r="AI159" s="2217"/>
      <c r="AJ159" s="2217"/>
      <c r="AK159" s="2217"/>
      <c r="AL159" s="2217"/>
      <c r="AM159" s="2217"/>
    </row>
    <row r="160" spans="7:39">
      <c r="G160" s="2217"/>
      <c r="H160" s="2217"/>
      <c r="I160" s="2217"/>
      <c r="J160" s="2217"/>
      <c r="K160" s="2217"/>
      <c r="L160" s="2217"/>
      <c r="M160" s="2217"/>
      <c r="N160" s="2217"/>
      <c r="O160" s="2217"/>
      <c r="P160" s="2217"/>
      <c r="Q160" s="2217"/>
      <c r="R160" s="2217"/>
      <c r="S160" s="2217"/>
      <c r="T160" s="2217"/>
      <c r="U160" s="2217"/>
      <c r="V160" s="2217"/>
      <c r="W160" s="2217"/>
      <c r="X160" s="2217"/>
      <c r="Y160" s="2217"/>
      <c r="Z160" s="2217"/>
      <c r="AA160" s="2217"/>
      <c r="AB160" s="2217"/>
      <c r="AC160" s="2217"/>
      <c r="AD160" s="2217"/>
      <c r="AE160" s="2217"/>
      <c r="AF160" s="2217"/>
      <c r="AG160" s="2217"/>
      <c r="AH160" s="2217"/>
      <c r="AI160" s="2217"/>
      <c r="AJ160" s="2217"/>
      <c r="AK160" s="2217"/>
      <c r="AL160" s="2217"/>
      <c r="AM160" s="2217"/>
    </row>
    <row r="161" spans="7:39">
      <c r="G161" s="2217"/>
      <c r="H161" s="2217"/>
      <c r="I161" s="2217"/>
      <c r="J161" s="2217"/>
      <c r="K161" s="2217"/>
      <c r="L161" s="2217"/>
      <c r="M161" s="2217"/>
      <c r="N161" s="2217"/>
      <c r="O161" s="2217"/>
      <c r="P161" s="2217"/>
      <c r="Q161" s="2217"/>
      <c r="R161" s="2217"/>
      <c r="S161" s="2217"/>
      <c r="T161" s="2217"/>
      <c r="U161" s="2217"/>
      <c r="V161" s="2217"/>
      <c r="W161" s="2217"/>
      <c r="X161" s="2217"/>
      <c r="Y161" s="2217"/>
      <c r="Z161" s="2217"/>
      <c r="AA161" s="2217"/>
      <c r="AB161" s="2217"/>
      <c r="AC161" s="2217"/>
      <c r="AD161" s="2217"/>
      <c r="AE161" s="2217"/>
      <c r="AF161" s="2217"/>
      <c r="AG161" s="2217"/>
      <c r="AH161" s="2217"/>
      <c r="AI161" s="2217"/>
      <c r="AJ161" s="2217"/>
      <c r="AK161" s="2217"/>
      <c r="AL161" s="2217"/>
      <c r="AM161" s="2217"/>
    </row>
    <row r="162" spans="7:39">
      <c r="G162" s="2217"/>
      <c r="H162" s="2217"/>
      <c r="I162" s="2217"/>
      <c r="J162" s="2217"/>
      <c r="K162" s="2217"/>
      <c r="L162" s="2217"/>
      <c r="M162" s="2217"/>
      <c r="N162" s="2217"/>
      <c r="O162" s="2217"/>
      <c r="P162" s="2217"/>
      <c r="Q162" s="2217"/>
      <c r="R162" s="2217"/>
      <c r="S162" s="2217"/>
      <c r="T162" s="2217"/>
      <c r="U162" s="2217"/>
      <c r="V162" s="2217"/>
      <c r="W162" s="2217"/>
      <c r="X162" s="2217"/>
      <c r="Y162" s="2217"/>
      <c r="Z162" s="2217"/>
      <c r="AA162" s="2217"/>
      <c r="AB162" s="2217"/>
      <c r="AC162" s="2217"/>
      <c r="AD162" s="2217"/>
      <c r="AE162" s="2217"/>
      <c r="AF162" s="2217"/>
      <c r="AG162" s="2217"/>
      <c r="AH162" s="2217"/>
      <c r="AI162" s="2217"/>
      <c r="AJ162" s="2217"/>
      <c r="AK162" s="2217"/>
      <c r="AL162" s="2217"/>
      <c r="AM162" s="2217"/>
    </row>
    <row r="163" spans="7:39">
      <c r="G163" s="2217"/>
      <c r="H163" s="2217"/>
      <c r="I163" s="2217"/>
      <c r="J163" s="2217"/>
      <c r="K163" s="2217"/>
      <c r="L163" s="2217"/>
      <c r="M163" s="2217"/>
      <c r="N163" s="2217"/>
      <c r="O163" s="2217"/>
      <c r="P163" s="2217"/>
      <c r="Q163" s="2217"/>
      <c r="R163" s="2217"/>
      <c r="S163" s="2217"/>
      <c r="T163" s="2217"/>
      <c r="U163" s="2217"/>
      <c r="V163" s="2217"/>
      <c r="W163" s="2217"/>
      <c r="X163" s="2217"/>
      <c r="Y163" s="2217"/>
      <c r="Z163" s="2217"/>
      <c r="AA163" s="2217"/>
      <c r="AB163" s="2217"/>
      <c r="AC163" s="2217"/>
      <c r="AD163" s="2217"/>
      <c r="AE163" s="2217"/>
      <c r="AF163" s="2217"/>
      <c r="AG163" s="2217"/>
      <c r="AH163" s="2217"/>
      <c r="AI163" s="2217"/>
      <c r="AJ163" s="2217"/>
      <c r="AK163" s="2217"/>
      <c r="AL163" s="2217"/>
      <c r="AM163" s="2217"/>
    </row>
    <row r="164" spans="7:39">
      <c r="G164" s="2217"/>
      <c r="H164" s="2217"/>
      <c r="I164" s="2217"/>
      <c r="J164" s="2217"/>
      <c r="K164" s="2217"/>
      <c r="L164" s="2217"/>
      <c r="M164" s="2217"/>
      <c r="N164" s="2217"/>
      <c r="O164" s="2217"/>
      <c r="P164" s="2217"/>
      <c r="Q164" s="2217"/>
      <c r="R164" s="2217"/>
      <c r="S164" s="2217"/>
      <c r="T164" s="2217"/>
      <c r="U164" s="2217"/>
      <c r="V164" s="2217"/>
      <c r="W164" s="2217"/>
      <c r="X164" s="2217"/>
      <c r="Y164" s="2217"/>
      <c r="Z164" s="2217"/>
      <c r="AA164" s="2217"/>
      <c r="AB164" s="2217"/>
      <c r="AC164" s="2217"/>
      <c r="AD164" s="2217"/>
      <c r="AE164" s="2217"/>
      <c r="AF164" s="2217"/>
      <c r="AG164" s="2217"/>
      <c r="AH164" s="2217"/>
      <c r="AI164" s="2217"/>
      <c r="AJ164" s="2217"/>
      <c r="AK164" s="2217"/>
      <c r="AL164" s="2217"/>
      <c r="AM164" s="2217"/>
    </row>
    <row r="165" spans="7:39">
      <c r="G165" s="2217"/>
      <c r="H165" s="2217"/>
      <c r="I165" s="2217"/>
      <c r="J165" s="2217"/>
      <c r="K165" s="2217"/>
      <c r="L165" s="2217"/>
      <c r="M165" s="2217"/>
      <c r="N165" s="2217"/>
      <c r="O165" s="2217"/>
      <c r="P165" s="2217"/>
      <c r="Q165" s="2217"/>
      <c r="R165" s="2217"/>
      <c r="S165" s="2217"/>
      <c r="T165" s="2217"/>
      <c r="U165" s="2217"/>
      <c r="V165" s="2217"/>
      <c r="W165" s="2217"/>
      <c r="X165" s="2217"/>
      <c r="Y165" s="2217"/>
      <c r="Z165" s="2217"/>
      <c r="AA165" s="2217"/>
      <c r="AB165" s="2217"/>
      <c r="AC165" s="2217"/>
      <c r="AD165" s="2217"/>
      <c r="AE165" s="2217"/>
      <c r="AF165" s="2217"/>
      <c r="AG165" s="2217"/>
      <c r="AH165" s="2217"/>
      <c r="AI165" s="2217"/>
      <c r="AJ165" s="2217"/>
      <c r="AK165" s="2217"/>
      <c r="AL165" s="2217"/>
      <c r="AM165" s="2217"/>
    </row>
    <row r="166" spans="7:39">
      <c r="G166" s="2217"/>
      <c r="H166" s="2217"/>
      <c r="I166" s="2217"/>
      <c r="J166" s="2217"/>
      <c r="K166" s="2217"/>
      <c r="L166" s="2217"/>
      <c r="M166" s="2217"/>
      <c r="N166" s="2217"/>
      <c r="O166" s="2217"/>
      <c r="P166" s="2217"/>
      <c r="Q166" s="2217"/>
      <c r="R166" s="2217"/>
      <c r="S166" s="2217"/>
      <c r="T166" s="2217"/>
      <c r="U166" s="2217"/>
      <c r="V166" s="2217"/>
      <c r="W166" s="2217"/>
      <c r="X166" s="2217"/>
      <c r="Y166" s="2217"/>
      <c r="Z166" s="2217"/>
      <c r="AA166" s="2217"/>
      <c r="AB166" s="2217"/>
      <c r="AC166" s="2217"/>
      <c r="AD166" s="2217"/>
      <c r="AE166" s="2217"/>
      <c r="AF166" s="2217"/>
      <c r="AG166" s="2217"/>
      <c r="AH166" s="2217"/>
      <c r="AI166" s="2217"/>
      <c r="AJ166" s="2217"/>
      <c r="AK166" s="2217"/>
      <c r="AL166" s="2217"/>
      <c r="AM166" s="2217"/>
    </row>
    <row r="167" spans="7:39">
      <c r="G167" s="2217"/>
      <c r="H167" s="2217"/>
      <c r="I167" s="2217"/>
      <c r="J167" s="2217"/>
      <c r="K167" s="2217"/>
      <c r="L167" s="2217"/>
      <c r="M167" s="2217"/>
      <c r="N167" s="2217"/>
      <c r="O167" s="2217"/>
      <c r="P167" s="2217"/>
      <c r="Q167" s="2217"/>
      <c r="R167" s="2217"/>
      <c r="S167" s="2217"/>
      <c r="T167" s="2217"/>
      <c r="U167" s="2217"/>
      <c r="V167" s="2217"/>
      <c r="W167" s="2217"/>
      <c r="X167" s="2217"/>
      <c r="Y167" s="2217"/>
      <c r="Z167" s="2217"/>
      <c r="AA167" s="2217"/>
      <c r="AB167" s="2217"/>
      <c r="AC167" s="2217"/>
      <c r="AD167" s="2217"/>
      <c r="AE167" s="2217"/>
      <c r="AF167" s="2217"/>
      <c r="AG167" s="2217"/>
      <c r="AH167" s="2217"/>
      <c r="AI167" s="2217"/>
      <c r="AJ167" s="2217"/>
      <c r="AK167" s="2217"/>
      <c r="AL167" s="2217"/>
      <c r="AM167" s="2217"/>
    </row>
    <row r="168" spans="7:39">
      <c r="G168" s="2217"/>
      <c r="H168" s="2217"/>
      <c r="I168" s="2217"/>
      <c r="J168" s="2217"/>
      <c r="K168" s="2217"/>
      <c r="L168" s="2217"/>
      <c r="M168" s="2217"/>
      <c r="N168" s="2217"/>
      <c r="O168" s="2217"/>
      <c r="P168" s="2217"/>
      <c r="Q168" s="2217"/>
      <c r="R168" s="2217"/>
      <c r="S168" s="2217"/>
      <c r="T168" s="2217"/>
      <c r="U168" s="2217"/>
      <c r="V168" s="2217"/>
      <c r="W168" s="2217"/>
      <c r="X168" s="2217"/>
      <c r="Y168" s="2217"/>
      <c r="Z168" s="2217"/>
      <c r="AA168" s="2217"/>
      <c r="AB168" s="2217"/>
      <c r="AC168" s="2217"/>
      <c r="AD168" s="2217"/>
      <c r="AE168" s="2217"/>
      <c r="AF168" s="2217"/>
      <c r="AG168" s="2217"/>
      <c r="AH168" s="2217"/>
      <c r="AI168" s="2217"/>
      <c r="AJ168" s="2217"/>
      <c r="AK168" s="2217"/>
      <c r="AL168" s="2217"/>
      <c r="AM168" s="2217"/>
    </row>
    <row r="169" spans="7:39">
      <c r="G169" s="2217"/>
      <c r="H169" s="2217"/>
      <c r="I169" s="2217"/>
      <c r="J169" s="2217"/>
      <c r="K169" s="2217"/>
      <c r="L169" s="2217"/>
      <c r="M169" s="2217"/>
      <c r="N169" s="2217"/>
      <c r="O169" s="2217"/>
      <c r="P169" s="2217"/>
      <c r="Q169" s="2217"/>
      <c r="R169" s="2217"/>
      <c r="S169" s="2217"/>
      <c r="T169" s="2217"/>
      <c r="U169" s="2217"/>
      <c r="V169" s="2217"/>
      <c r="W169" s="2217"/>
      <c r="X169" s="2217"/>
      <c r="Y169" s="2217"/>
      <c r="Z169" s="2217"/>
      <c r="AA169" s="2217"/>
      <c r="AB169" s="2217"/>
      <c r="AC169" s="2217"/>
      <c r="AD169" s="2217"/>
      <c r="AE169" s="2217"/>
      <c r="AF169" s="2217"/>
      <c r="AG169" s="2217"/>
      <c r="AH169" s="2217"/>
      <c r="AI169" s="2217"/>
      <c r="AJ169" s="2217"/>
      <c r="AK169" s="2217"/>
      <c r="AL169" s="2217"/>
      <c r="AM169" s="2217"/>
    </row>
    <row r="170" spans="7:39">
      <c r="G170" s="2217"/>
      <c r="H170" s="2217"/>
      <c r="I170" s="2217"/>
      <c r="J170" s="2217"/>
      <c r="K170" s="2217"/>
      <c r="L170" s="2217"/>
      <c r="M170" s="2217"/>
      <c r="N170" s="2217"/>
      <c r="O170" s="2217"/>
      <c r="P170" s="2217"/>
      <c r="Q170" s="2217"/>
      <c r="R170" s="2217"/>
      <c r="S170" s="2217"/>
      <c r="T170" s="2217"/>
      <c r="U170" s="2217"/>
      <c r="V170" s="2217"/>
      <c r="W170" s="2217"/>
      <c r="X170" s="2217"/>
      <c r="Y170" s="2217"/>
      <c r="Z170" s="2217"/>
      <c r="AA170" s="2217"/>
      <c r="AB170" s="2217"/>
      <c r="AC170" s="2217"/>
      <c r="AD170" s="2217"/>
      <c r="AE170" s="2217"/>
      <c r="AF170" s="2217"/>
      <c r="AG170" s="2217"/>
      <c r="AH170" s="2217"/>
      <c r="AI170" s="2217"/>
      <c r="AJ170" s="2217"/>
      <c r="AK170" s="2217"/>
      <c r="AL170" s="2217"/>
      <c r="AM170" s="2217"/>
    </row>
    <row r="171" spans="7:39">
      <c r="G171" s="2217"/>
      <c r="H171" s="2217"/>
      <c r="I171" s="2217"/>
      <c r="J171" s="2217"/>
      <c r="K171" s="2217"/>
      <c r="L171" s="2217"/>
      <c r="M171" s="2217"/>
      <c r="N171" s="2217"/>
      <c r="O171" s="2217"/>
      <c r="P171" s="2217"/>
      <c r="Q171" s="2217"/>
      <c r="R171" s="2217"/>
      <c r="S171" s="2217"/>
      <c r="T171" s="2217"/>
      <c r="U171" s="2217"/>
      <c r="V171" s="2217"/>
      <c r="W171" s="2217"/>
      <c r="X171" s="2217"/>
      <c r="Y171" s="2217"/>
      <c r="Z171" s="2217"/>
      <c r="AA171" s="2217"/>
      <c r="AB171" s="2217"/>
      <c r="AC171" s="2217"/>
      <c r="AD171" s="2217"/>
      <c r="AE171" s="2217"/>
      <c r="AF171" s="2217"/>
      <c r="AG171" s="2217"/>
      <c r="AH171" s="2217"/>
      <c r="AI171" s="2217"/>
      <c r="AJ171" s="2217"/>
      <c r="AK171" s="2217"/>
      <c r="AL171" s="2217"/>
      <c r="AM171" s="2217"/>
    </row>
    <row r="172" spans="7:39">
      <c r="G172" s="2217"/>
      <c r="H172" s="2217"/>
      <c r="I172" s="2217"/>
      <c r="J172" s="2217"/>
      <c r="K172" s="2217"/>
      <c r="L172" s="2217"/>
      <c r="M172" s="2217"/>
      <c r="N172" s="2217"/>
      <c r="O172" s="2217"/>
      <c r="P172" s="2217"/>
      <c r="Q172" s="2217"/>
      <c r="R172" s="2217"/>
      <c r="S172" s="2217"/>
      <c r="T172" s="2217"/>
      <c r="U172" s="2217"/>
      <c r="V172" s="2217"/>
      <c r="W172" s="2217"/>
      <c r="X172" s="2217"/>
      <c r="Y172" s="2217"/>
      <c r="Z172" s="2217"/>
      <c r="AA172" s="2217"/>
      <c r="AB172" s="2217"/>
      <c r="AC172" s="2217"/>
      <c r="AD172" s="2217"/>
      <c r="AE172" s="2217"/>
      <c r="AF172" s="2217"/>
      <c r="AG172" s="2217"/>
      <c r="AH172" s="2217"/>
      <c r="AI172" s="2217"/>
      <c r="AJ172" s="2217"/>
      <c r="AK172" s="2217"/>
      <c r="AL172" s="2217"/>
      <c r="AM172" s="2217"/>
    </row>
    <row r="173" spans="7:39">
      <c r="G173" s="2217"/>
      <c r="H173" s="2217"/>
      <c r="I173" s="2217"/>
      <c r="J173" s="2217"/>
      <c r="K173" s="2217"/>
      <c r="L173" s="2217"/>
      <c r="M173" s="2217"/>
      <c r="N173" s="2217"/>
      <c r="O173" s="2217"/>
      <c r="P173" s="2217"/>
      <c r="Q173" s="2217"/>
      <c r="R173" s="2217"/>
      <c r="S173" s="2217"/>
      <c r="T173" s="2217"/>
      <c r="U173" s="2217"/>
      <c r="V173" s="2217"/>
      <c r="W173" s="2217"/>
      <c r="X173" s="2217"/>
      <c r="Y173" s="2217"/>
      <c r="Z173" s="2217"/>
      <c r="AA173" s="2217"/>
      <c r="AB173" s="2217"/>
      <c r="AC173" s="2217"/>
      <c r="AD173" s="2217"/>
      <c r="AE173" s="2217"/>
      <c r="AF173" s="2217"/>
      <c r="AG173" s="2217"/>
      <c r="AH173" s="2217"/>
      <c r="AI173" s="2217"/>
      <c r="AJ173" s="2217"/>
      <c r="AK173" s="2217"/>
      <c r="AL173" s="2217"/>
      <c r="AM173" s="2217"/>
    </row>
    <row r="174" spans="7:39">
      <c r="G174" s="2217"/>
      <c r="H174" s="2217"/>
      <c r="I174" s="2217"/>
      <c r="J174" s="2217"/>
      <c r="K174" s="2217"/>
      <c r="L174" s="2217"/>
      <c r="M174" s="2217"/>
      <c r="N174" s="2217"/>
      <c r="O174" s="2217"/>
      <c r="P174" s="2217"/>
      <c r="Q174" s="2217"/>
      <c r="R174" s="2217"/>
      <c r="S174" s="2217"/>
      <c r="T174" s="2217"/>
      <c r="U174" s="2217"/>
      <c r="V174" s="2217"/>
      <c r="W174" s="2217"/>
      <c r="X174" s="2217"/>
      <c r="Y174" s="2217"/>
      <c r="Z174" s="2217"/>
      <c r="AA174" s="2217"/>
      <c r="AB174" s="2217"/>
      <c r="AC174" s="2217"/>
      <c r="AD174" s="2217"/>
      <c r="AE174" s="2217"/>
      <c r="AF174" s="2217"/>
      <c r="AG174" s="2217"/>
      <c r="AH174" s="2217"/>
      <c r="AI174" s="2217"/>
      <c r="AJ174" s="2217"/>
      <c r="AK174" s="2217"/>
      <c r="AL174" s="2217"/>
      <c r="AM174" s="2217"/>
    </row>
    <row r="175" spans="7:39">
      <c r="G175" s="2217"/>
      <c r="H175" s="2217"/>
      <c r="I175" s="2217"/>
      <c r="J175" s="2217"/>
      <c r="K175" s="2217"/>
      <c r="L175" s="2217"/>
      <c r="M175" s="2217"/>
      <c r="N175" s="2217"/>
      <c r="O175" s="2217"/>
      <c r="P175" s="2217"/>
      <c r="Q175" s="2217"/>
      <c r="R175" s="2217"/>
      <c r="S175" s="2217"/>
      <c r="T175" s="2217"/>
      <c r="U175" s="2217"/>
      <c r="V175" s="2217"/>
      <c r="W175" s="2217"/>
      <c r="X175" s="2217"/>
      <c r="Y175" s="2217"/>
      <c r="Z175" s="2217"/>
      <c r="AA175" s="2217"/>
      <c r="AB175" s="2217"/>
      <c r="AC175" s="2217"/>
      <c r="AD175" s="2217"/>
      <c r="AE175" s="2217"/>
      <c r="AF175" s="2217"/>
      <c r="AG175" s="2217"/>
      <c r="AH175" s="2217"/>
      <c r="AI175" s="2217"/>
      <c r="AJ175" s="2217"/>
      <c r="AK175" s="2217"/>
      <c r="AL175" s="2217"/>
      <c r="AM175" s="2217"/>
    </row>
    <row r="176" spans="7:39">
      <c r="G176" s="2217"/>
      <c r="H176" s="2217"/>
      <c r="I176" s="2217"/>
      <c r="J176" s="2217"/>
      <c r="K176" s="2217"/>
      <c r="L176" s="2217"/>
      <c r="M176" s="2217"/>
      <c r="N176" s="2217"/>
      <c r="O176" s="2217"/>
      <c r="P176" s="2217"/>
      <c r="Q176" s="2217"/>
      <c r="R176" s="2217"/>
      <c r="S176" s="2217"/>
      <c r="T176" s="2217"/>
      <c r="U176" s="2217"/>
      <c r="V176" s="2217"/>
      <c r="W176" s="2217"/>
      <c r="X176" s="2217"/>
      <c r="Y176" s="2217"/>
      <c r="Z176" s="2217"/>
      <c r="AA176" s="2217"/>
      <c r="AB176" s="2217"/>
      <c r="AC176" s="2217"/>
      <c r="AD176" s="2217"/>
      <c r="AE176" s="2217"/>
      <c r="AF176" s="2217"/>
      <c r="AG176" s="2217"/>
      <c r="AH176" s="2217"/>
      <c r="AI176" s="2217"/>
      <c r="AJ176" s="2217"/>
      <c r="AK176" s="2217"/>
      <c r="AL176" s="2217"/>
      <c r="AM176" s="2217"/>
    </row>
    <row r="177" spans="7:39">
      <c r="G177" s="2217"/>
      <c r="H177" s="2217"/>
      <c r="I177" s="2217"/>
      <c r="J177" s="2217"/>
      <c r="K177" s="2217"/>
      <c r="L177" s="2217"/>
      <c r="M177" s="2217"/>
      <c r="N177" s="2217"/>
      <c r="O177" s="2217"/>
      <c r="P177" s="2217"/>
      <c r="Q177" s="2217"/>
      <c r="R177" s="2217"/>
      <c r="S177" s="2217"/>
      <c r="T177" s="2217"/>
      <c r="U177" s="2217"/>
      <c r="V177" s="2217"/>
      <c r="W177" s="2217"/>
      <c r="X177" s="2217"/>
      <c r="Y177" s="2217"/>
      <c r="Z177" s="2217"/>
      <c r="AA177" s="2217"/>
      <c r="AB177" s="2217"/>
      <c r="AC177" s="2217"/>
      <c r="AD177" s="2217"/>
      <c r="AE177" s="2217"/>
      <c r="AF177" s="2217"/>
      <c r="AG177" s="2217"/>
      <c r="AH177" s="2217"/>
      <c r="AI177" s="2217"/>
      <c r="AJ177" s="2217"/>
      <c r="AK177" s="2217"/>
      <c r="AL177" s="2217"/>
      <c r="AM177" s="2217"/>
    </row>
    <row r="178" spans="7:39">
      <c r="G178" s="2217"/>
      <c r="H178" s="2217"/>
      <c r="I178" s="2217"/>
      <c r="J178" s="2217"/>
      <c r="K178" s="2217"/>
      <c r="L178" s="2217"/>
      <c r="M178" s="2217"/>
      <c r="N178" s="2217"/>
      <c r="O178" s="2217"/>
      <c r="P178" s="2217"/>
      <c r="Q178" s="2217"/>
      <c r="R178" s="2217"/>
      <c r="S178" s="2217"/>
      <c r="T178" s="2217"/>
      <c r="U178" s="2217"/>
      <c r="V178" s="2217"/>
      <c r="W178" s="2217"/>
      <c r="X178" s="2217"/>
      <c r="Y178" s="2217"/>
      <c r="Z178" s="2217"/>
      <c r="AA178" s="2217"/>
      <c r="AB178" s="2217"/>
      <c r="AC178" s="2217"/>
      <c r="AD178" s="2217"/>
      <c r="AE178" s="2217"/>
      <c r="AF178" s="2217"/>
      <c r="AG178" s="2217"/>
      <c r="AH178" s="2217"/>
      <c r="AI178" s="2217"/>
      <c r="AJ178" s="2217"/>
      <c r="AK178" s="2217"/>
      <c r="AL178" s="2217"/>
      <c r="AM178" s="2217"/>
    </row>
    <row r="179" spans="7:39">
      <c r="G179" s="2217"/>
      <c r="H179" s="2217"/>
      <c r="I179" s="2217"/>
      <c r="J179" s="2217"/>
      <c r="K179" s="2217"/>
      <c r="L179" s="2217"/>
      <c r="M179" s="2217"/>
      <c r="N179" s="2217"/>
      <c r="O179" s="2217"/>
      <c r="P179" s="2217"/>
      <c r="Q179" s="2217"/>
      <c r="R179" s="2217"/>
      <c r="S179" s="2217"/>
      <c r="T179" s="2217"/>
      <c r="U179" s="2217"/>
      <c r="V179" s="2217"/>
      <c r="W179" s="2217"/>
      <c r="X179" s="2217"/>
      <c r="Y179" s="2217"/>
      <c r="Z179" s="2217"/>
      <c r="AA179" s="2217"/>
      <c r="AB179" s="2217"/>
      <c r="AC179" s="2217"/>
      <c r="AD179" s="2217"/>
      <c r="AE179" s="2217"/>
      <c r="AF179" s="2217"/>
      <c r="AG179" s="2217"/>
      <c r="AH179" s="2217"/>
      <c r="AI179" s="2217"/>
      <c r="AJ179" s="2217"/>
      <c r="AK179" s="2217"/>
      <c r="AL179" s="2217"/>
      <c r="AM179" s="2217"/>
    </row>
    <row r="180" spans="7:39">
      <c r="G180" s="2217"/>
      <c r="H180" s="2217"/>
      <c r="I180" s="2217"/>
      <c r="J180" s="2217"/>
      <c r="K180" s="2217"/>
      <c r="L180" s="2217"/>
      <c r="M180" s="2217"/>
      <c r="N180" s="2217"/>
      <c r="O180" s="2217"/>
      <c r="P180" s="2217"/>
      <c r="Q180" s="2217"/>
      <c r="R180" s="2217"/>
      <c r="S180" s="2217"/>
      <c r="T180" s="2217"/>
      <c r="U180" s="2217"/>
      <c r="V180" s="2217"/>
      <c r="W180" s="2217"/>
      <c r="X180" s="2217"/>
      <c r="Y180" s="2217"/>
      <c r="Z180" s="2217"/>
      <c r="AA180" s="2217"/>
      <c r="AB180" s="2217"/>
      <c r="AC180" s="2217"/>
      <c r="AD180" s="2217"/>
      <c r="AE180" s="2217"/>
      <c r="AF180" s="2217"/>
      <c r="AG180" s="2217"/>
      <c r="AH180" s="2217"/>
      <c r="AI180" s="2217"/>
      <c r="AJ180" s="2217"/>
      <c r="AK180" s="2217"/>
      <c r="AL180" s="2217"/>
      <c r="AM180" s="2217"/>
    </row>
    <row r="181" spans="7:39">
      <c r="G181" s="2217"/>
      <c r="H181" s="2217"/>
      <c r="I181" s="2217"/>
      <c r="J181" s="2217"/>
      <c r="K181" s="2217"/>
      <c r="L181" s="2217"/>
      <c r="M181" s="2217"/>
      <c r="N181" s="2217"/>
      <c r="O181" s="2217"/>
      <c r="P181" s="2217"/>
      <c r="Q181" s="2217"/>
      <c r="R181" s="2217"/>
      <c r="S181" s="2217"/>
      <c r="T181" s="2217"/>
      <c r="U181" s="2217"/>
      <c r="V181" s="2217"/>
      <c r="W181" s="2217"/>
      <c r="X181" s="2217"/>
      <c r="Y181" s="2217"/>
      <c r="Z181" s="2217"/>
      <c r="AA181" s="2217"/>
      <c r="AB181" s="2217"/>
      <c r="AC181" s="2217"/>
      <c r="AD181" s="2217"/>
      <c r="AE181" s="2217"/>
      <c r="AF181" s="2217"/>
      <c r="AG181" s="2217"/>
      <c r="AH181" s="2217"/>
      <c r="AI181" s="2217"/>
      <c r="AJ181" s="2217"/>
      <c r="AK181" s="2217"/>
      <c r="AL181" s="2217"/>
      <c r="AM181" s="2217"/>
    </row>
    <row r="182" spans="7:39">
      <c r="G182" s="2217"/>
      <c r="H182" s="2217"/>
      <c r="I182" s="2217"/>
      <c r="J182" s="2217"/>
      <c r="K182" s="2217"/>
      <c r="L182" s="2217"/>
      <c r="M182" s="2217"/>
      <c r="N182" s="2217"/>
      <c r="O182" s="2217"/>
      <c r="P182" s="2217"/>
      <c r="Q182" s="2217"/>
      <c r="R182" s="2217"/>
      <c r="S182" s="2217"/>
      <c r="T182" s="2217"/>
      <c r="U182" s="2217"/>
      <c r="V182" s="2217"/>
      <c r="W182" s="2217"/>
      <c r="X182" s="2217"/>
      <c r="Y182" s="2217"/>
      <c r="Z182" s="2217"/>
      <c r="AA182" s="2217"/>
      <c r="AB182" s="2217"/>
      <c r="AC182" s="2217"/>
      <c r="AD182" s="2217"/>
      <c r="AE182" s="2217"/>
      <c r="AF182" s="2217"/>
      <c r="AG182" s="2217"/>
      <c r="AH182" s="2217"/>
      <c r="AI182" s="2217"/>
      <c r="AJ182" s="2217"/>
      <c r="AK182" s="2217"/>
      <c r="AL182" s="2217"/>
      <c r="AM182" s="2217"/>
    </row>
    <row r="183" spans="7:39">
      <c r="G183" s="2217"/>
      <c r="H183" s="2217"/>
      <c r="I183" s="2217"/>
      <c r="J183" s="2217"/>
      <c r="K183" s="2217"/>
      <c r="L183" s="2217"/>
      <c r="M183" s="2217"/>
      <c r="N183" s="2217"/>
      <c r="O183" s="2217"/>
      <c r="P183" s="2217"/>
      <c r="Q183" s="2217"/>
      <c r="R183" s="2217"/>
      <c r="S183" s="2217"/>
      <c r="T183" s="2217"/>
      <c r="U183" s="2217"/>
      <c r="V183" s="2217"/>
      <c r="W183" s="2217"/>
      <c r="X183" s="2217"/>
      <c r="Y183" s="2217"/>
      <c r="Z183" s="2217"/>
      <c r="AA183" s="2217"/>
      <c r="AB183" s="2217"/>
      <c r="AC183" s="2217"/>
      <c r="AD183" s="2217"/>
      <c r="AE183" s="2217"/>
      <c r="AF183" s="2217"/>
      <c r="AG183" s="2217"/>
      <c r="AH183" s="2217"/>
      <c r="AI183" s="2217"/>
      <c r="AJ183" s="2217"/>
      <c r="AK183" s="2217"/>
      <c r="AL183" s="2217"/>
      <c r="AM183" s="2217"/>
    </row>
    <row r="184" spans="7:39">
      <c r="G184" s="2217"/>
      <c r="H184" s="2217"/>
      <c r="I184" s="2217"/>
      <c r="J184" s="2217"/>
      <c r="K184" s="2217"/>
      <c r="L184" s="2217"/>
      <c r="M184" s="2217"/>
      <c r="N184" s="2217"/>
      <c r="O184" s="2217"/>
      <c r="P184" s="2217"/>
      <c r="Q184" s="2217"/>
      <c r="R184" s="2217"/>
      <c r="S184" s="2217"/>
      <c r="T184" s="2217"/>
      <c r="U184" s="2217"/>
      <c r="V184" s="2217"/>
      <c r="W184" s="2217"/>
      <c r="X184" s="2217"/>
      <c r="Y184" s="2217"/>
      <c r="Z184" s="2217"/>
      <c r="AA184" s="2217"/>
      <c r="AB184" s="2217"/>
      <c r="AC184" s="2217"/>
      <c r="AD184" s="2217"/>
      <c r="AE184" s="2217"/>
      <c r="AF184" s="2217"/>
      <c r="AG184" s="2217"/>
      <c r="AH184" s="2217"/>
      <c r="AI184" s="2217"/>
      <c r="AJ184" s="2217"/>
      <c r="AK184" s="2217"/>
      <c r="AL184" s="2217"/>
      <c r="AM184" s="2217"/>
    </row>
    <row r="185" spans="7:39">
      <c r="G185" s="2217"/>
      <c r="H185" s="2217"/>
      <c r="I185" s="2217"/>
      <c r="J185" s="2217"/>
      <c r="K185" s="2217"/>
      <c r="L185" s="2217"/>
      <c r="M185" s="2217"/>
      <c r="N185" s="2217"/>
      <c r="O185" s="2217"/>
      <c r="P185" s="2217"/>
      <c r="Q185" s="2217"/>
      <c r="R185" s="2217"/>
      <c r="S185" s="2217"/>
      <c r="T185" s="2217"/>
      <c r="U185" s="2217"/>
      <c r="V185" s="2217"/>
      <c r="W185" s="2217"/>
      <c r="X185" s="2217"/>
      <c r="Y185" s="2217"/>
      <c r="Z185" s="2217"/>
      <c r="AA185" s="2217"/>
      <c r="AB185" s="2217"/>
      <c r="AC185" s="2217"/>
      <c r="AD185" s="2217"/>
      <c r="AE185" s="2217"/>
      <c r="AF185" s="2217"/>
      <c r="AG185" s="2217"/>
      <c r="AH185" s="2217"/>
      <c r="AI185" s="2217"/>
      <c r="AJ185" s="2217"/>
      <c r="AK185" s="2217"/>
      <c r="AL185" s="2217"/>
      <c r="AM185" s="2217"/>
    </row>
    <row r="186" spans="7:39">
      <c r="G186" s="2217"/>
      <c r="H186" s="2217"/>
      <c r="I186" s="2217"/>
      <c r="J186" s="2217"/>
      <c r="K186" s="2217"/>
      <c r="L186" s="2217"/>
      <c r="M186" s="2217"/>
      <c r="N186" s="2217"/>
      <c r="O186" s="2217"/>
      <c r="P186" s="2217"/>
      <c r="Q186" s="2217"/>
      <c r="R186" s="2217"/>
      <c r="S186" s="2217"/>
      <c r="T186" s="2217"/>
      <c r="U186" s="2217"/>
      <c r="V186" s="2217"/>
      <c r="W186" s="2217"/>
      <c r="X186" s="2217"/>
      <c r="Y186" s="2217"/>
      <c r="Z186" s="2217"/>
      <c r="AA186" s="2217"/>
      <c r="AB186" s="2217"/>
      <c r="AC186" s="2217"/>
      <c r="AD186" s="2217"/>
      <c r="AE186" s="2217"/>
      <c r="AF186" s="2217"/>
      <c r="AG186" s="2217"/>
      <c r="AH186" s="2217"/>
      <c r="AI186" s="2217"/>
      <c r="AJ186" s="2217"/>
      <c r="AK186" s="2217"/>
      <c r="AL186" s="2217"/>
      <c r="AM186" s="2217"/>
    </row>
    <row r="187" spans="7:39">
      <c r="G187" s="2217"/>
      <c r="H187" s="2217"/>
      <c r="I187" s="2217"/>
      <c r="J187" s="2217"/>
      <c r="K187" s="2217"/>
      <c r="L187" s="2217"/>
      <c r="M187" s="2217"/>
      <c r="N187" s="2217"/>
      <c r="O187" s="2217"/>
      <c r="P187" s="2217"/>
      <c r="Q187" s="2217"/>
      <c r="R187" s="2217"/>
      <c r="S187" s="2217"/>
      <c r="T187" s="2217"/>
      <c r="U187" s="2217"/>
      <c r="V187" s="2217"/>
      <c r="W187" s="2217"/>
      <c r="X187" s="2217"/>
      <c r="Y187" s="2217"/>
      <c r="Z187" s="2217"/>
      <c r="AA187" s="2217"/>
      <c r="AB187" s="2217"/>
      <c r="AC187" s="2217"/>
      <c r="AD187" s="2217"/>
      <c r="AE187" s="2217"/>
      <c r="AF187" s="2217"/>
      <c r="AG187" s="2217"/>
      <c r="AH187" s="2217"/>
      <c r="AI187" s="2217"/>
      <c r="AJ187" s="2217"/>
      <c r="AK187" s="2217"/>
      <c r="AL187" s="2217"/>
      <c r="AM187" s="2217"/>
    </row>
    <row r="188" spans="7:39">
      <c r="G188" s="2217"/>
      <c r="H188" s="2217"/>
      <c r="I188" s="2217"/>
      <c r="J188" s="2217"/>
      <c r="K188" s="2217"/>
      <c r="L188" s="2217"/>
      <c r="M188" s="2217"/>
      <c r="N188" s="2217"/>
      <c r="O188" s="2217"/>
      <c r="P188" s="2217"/>
      <c r="Q188" s="2217"/>
      <c r="R188" s="2217"/>
      <c r="S188" s="2217"/>
      <c r="T188" s="2217"/>
      <c r="U188" s="2217"/>
      <c r="V188" s="2217"/>
      <c r="W188" s="2217"/>
      <c r="X188" s="2217"/>
      <c r="Y188" s="2217"/>
      <c r="Z188" s="2217"/>
      <c r="AA188" s="2217"/>
      <c r="AB188" s="2217"/>
      <c r="AC188" s="2217"/>
      <c r="AD188" s="2217"/>
      <c r="AE188" s="2217"/>
      <c r="AF188" s="2217"/>
      <c r="AG188" s="2217"/>
      <c r="AH188" s="2217"/>
      <c r="AI188" s="2217"/>
      <c r="AJ188" s="2217"/>
      <c r="AK188" s="2217"/>
      <c r="AL188" s="2217"/>
      <c r="AM188" s="2217"/>
    </row>
    <row r="189" spans="7:39">
      <c r="G189" s="2217"/>
      <c r="H189" s="2217"/>
      <c r="I189" s="2217"/>
      <c r="J189" s="2217"/>
      <c r="K189" s="2217"/>
      <c r="L189" s="2217"/>
      <c r="M189" s="2217"/>
      <c r="N189" s="2217"/>
      <c r="O189" s="2217"/>
      <c r="P189" s="2217"/>
      <c r="Q189" s="2217"/>
      <c r="R189" s="2217"/>
      <c r="S189" s="2217"/>
      <c r="T189" s="2217"/>
      <c r="U189" s="2217"/>
      <c r="V189" s="2217"/>
      <c r="W189" s="2217"/>
      <c r="X189" s="2217"/>
      <c r="Y189" s="2217"/>
      <c r="Z189" s="2217"/>
      <c r="AA189" s="2217"/>
      <c r="AB189" s="2217"/>
      <c r="AC189" s="2217"/>
      <c r="AD189" s="2217"/>
      <c r="AE189" s="2217"/>
      <c r="AF189" s="2217"/>
      <c r="AG189" s="2217"/>
      <c r="AH189" s="2217"/>
      <c r="AI189" s="2217"/>
      <c r="AJ189" s="2217"/>
      <c r="AK189" s="2217"/>
      <c r="AL189" s="2217"/>
      <c r="AM189" s="2217"/>
    </row>
    <row r="190" spans="7:39">
      <c r="G190" s="2217"/>
      <c r="H190" s="2217"/>
      <c r="I190" s="2217"/>
      <c r="J190" s="2217"/>
      <c r="K190" s="2217"/>
      <c r="L190" s="2217"/>
      <c r="M190" s="2217"/>
      <c r="N190" s="2217"/>
      <c r="O190" s="2217"/>
      <c r="P190" s="2217"/>
      <c r="Q190" s="2217"/>
      <c r="R190" s="2217"/>
      <c r="S190" s="2217"/>
      <c r="T190" s="2217"/>
      <c r="U190" s="2217"/>
      <c r="V190" s="2217"/>
      <c r="W190" s="2217"/>
      <c r="X190" s="2217"/>
      <c r="Y190" s="2217"/>
      <c r="Z190" s="2217"/>
      <c r="AA190" s="2217"/>
      <c r="AB190" s="2217"/>
      <c r="AC190" s="2217"/>
      <c r="AD190" s="2217"/>
      <c r="AE190" s="2217"/>
      <c r="AF190" s="2217"/>
      <c r="AG190" s="2217"/>
      <c r="AH190" s="2217"/>
      <c r="AI190" s="2217"/>
      <c r="AJ190" s="2217"/>
      <c r="AK190" s="2217"/>
      <c r="AL190" s="2217"/>
      <c r="AM190" s="2217"/>
    </row>
    <row r="191" spans="7:39">
      <c r="G191" s="2217"/>
      <c r="H191" s="2217"/>
      <c r="I191" s="2217"/>
      <c r="J191" s="2217"/>
      <c r="K191" s="2217"/>
      <c r="L191" s="2217"/>
      <c r="M191" s="2217"/>
      <c r="N191" s="2217"/>
      <c r="O191" s="2217"/>
      <c r="P191" s="2217"/>
      <c r="Q191" s="2217"/>
      <c r="R191" s="2217"/>
      <c r="S191" s="2217"/>
      <c r="T191" s="2217"/>
      <c r="U191" s="2217"/>
      <c r="V191" s="2217"/>
      <c r="W191" s="2217"/>
      <c r="X191" s="2217"/>
      <c r="Y191" s="2217"/>
      <c r="Z191" s="2217"/>
      <c r="AA191" s="2217"/>
      <c r="AB191" s="2217"/>
      <c r="AC191" s="2217"/>
      <c r="AD191" s="2217"/>
      <c r="AE191" s="2217"/>
      <c r="AF191" s="2217"/>
      <c r="AG191" s="2217"/>
      <c r="AH191" s="2217"/>
      <c r="AI191" s="2217"/>
      <c r="AJ191" s="2217"/>
      <c r="AK191" s="2217"/>
      <c r="AL191" s="2217"/>
      <c r="AM191" s="2217"/>
    </row>
    <row r="192" spans="7:39">
      <c r="G192" s="2217"/>
      <c r="H192" s="2217"/>
      <c r="I192" s="2217"/>
      <c r="J192" s="2217"/>
      <c r="K192" s="2217"/>
      <c r="L192" s="2217"/>
      <c r="M192" s="2217"/>
      <c r="N192" s="2217"/>
      <c r="O192" s="2217"/>
      <c r="P192" s="2217"/>
      <c r="Q192" s="2217"/>
      <c r="R192" s="2217"/>
      <c r="S192" s="2217"/>
      <c r="T192" s="2217"/>
      <c r="U192" s="2217"/>
      <c r="V192" s="2217"/>
      <c r="W192" s="2217"/>
      <c r="X192" s="2217"/>
      <c r="Y192" s="2217"/>
      <c r="Z192" s="2217"/>
      <c r="AA192" s="2217"/>
      <c r="AB192" s="2217"/>
      <c r="AC192" s="2217"/>
      <c r="AD192" s="2217"/>
      <c r="AE192" s="2217"/>
      <c r="AF192" s="2217"/>
      <c r="AG192" s="2217"/>
      <c r="AH192" s="2217"/>
      <c r="AI192" s="2217"/>
      <c r="AJ192" s="2217"/>
      <c r="AK192" s="2217"/>
      <c r="AL192" s="2217"/>
      <c r="AM192" s="2217"/>
    </row>
    <row r="193" spans="7:39">
      <c r="G193" s="2217"/>
      <c r="H193" s="2217"/>
      <c r="I193" s="2217"/>
      <c r="J193" s="2217"/>
      <c r="K193" s="2217"/>
      <c r="L193" s="2217"/>
      <c r="M193" s="2217"/>
      <c r="N193" s="2217"/>
      <c r="O193" s="2217"/>
      <c r="P193" s="2217"/>
      <c r="Q193" s="2217"/>
      <c r="R193" s="2217"/>
      <c r="S193" s="2217"/>
      <c r="T193" s="2217"/>
      <c r="U193" s="2217"/>
      <c r="V193" s="2217"/>
      <c r="W193" s="2217"/>
      <c r="X193" s="2217"/>
      <c r="Y193" s="2217"/>
      <c r="Z193" s="2217"/>
      <c r="AA193" s="2217"/>
      <c r="AB193" s="2217"/>
      <c r="AC193" s="2217"/>
      <c r="AD193" s="2217"/>
      <c r="AE193" s="2217"/>
      <c r="AF193" s="2217"/>
      <c r="AG193" s="2217"/>
      <c r="AH193" s="2217"/>
      <c r="AI193" s="2217"/>
      <c r="AJ193" s="2217"/>
      <c r="AK193" s="2217"/>
      <c r="AL193" s="2217"/>
      <c r="AM193" s="2217"/>
    </row>
    <row r="194" spans="7:39">
      <c r="G194" s="2217"/>
      <c r="H194" s="2217"/>
      <c r="I194" s="2217"/>
      <c r="J194" s="2217"/>
      <c r="K194" s="2217"/>
      <c r="L194" s="2217"/>
      <c r="M194" s="2217"/>
      <c r="N194" s="2217"/>
      <c r="O194" s="2217"/>
      <c r="P194" s="2217"/>
      <c r="Q194" s="2217"/>
      <c r="R194" s="2217"/>
      <c r="S194" s="2217"/>
      <c r="T194" s="2217"/>
      <c r="U194" s="2217"/>
      <c r="V194" s="2217"/>
      <c r="W194" s="2217"/>
      <c r="X194" s="2217"/>
      <c r="Y194" s="2217"/>
      <c r="Z194" s="2217"/>
      <c r="AA194" s="2217"/>
      <c r="AB194" s="2217"/>
      <c r="AC194" s="2217"/>
      <c r="AD194" s="2217"/>
      <c r="AE194" s="2217"/>
      <c r="AF194" s="2217"/>
      <c r="AG194" s="2217"/>
      <c r="AH194" s="2217"/>
      <c r="AI194" s="2217"/>
      <c r="AJ194" s="2217"/>
      <c r="AK194" s="2217"/>
      <c r="AL194" s="2217"/>
      <c r="AM194" s="2217"/>
    </row>
    <row r="195" spans="7:39">
      <c r="G195" s="2217"/>
      <c r="H195" s="2217"/>
      <c r="I195" s="2217"/>
      <c r="J195" s="2217"/>
      <c r="K195" s="2217"/>
      <c r="L195" s="2217"/>
      <c r="M195" s="2217"/>
      <c r="N195" s="2217"/>
      <c r="O195" s="2217"/>
      <c r="P195" s="2217"/>
      <c r="Q195" s="2217"/>
      <c r="R195" s="2217"/>
      <c r="S195" s="2217"/>
      <c r="T195" s="2217"/>
      <c r="U195" s="2217"/>
      <c r="V195" s="2217"/>
      <c r="W195" s="2217"/>
      <c r="X195" s="2217"/>
      <c r="Y195" s="2217"/>
      <c r="Z195" s="2217"/>
      <c r="AA195" s="2217"/>
      <c r="AB195" s="2217"/>
      <c r="AC195" s="2217"/>
      <c r="AD195" s="2217"/>
      <c r="AE195" s="2217"/>
      <c r="AF195" s="2217"/>
      <c r="AG195" s="2217"/>
      <c r="AH195" s="2217"/>
      <c r="AI195" s="2217"/>
      <c r="AJ195" s="2217"/>
      <c r="AK195" s="2217"/>
      <c r="AL195" s="2217"/>
      <c r="AM195" s="2217"/>
    </row>
    <row r="196" spans="7:39">
      <c r="G196" s="2217"/>
      <c r="H196" s="2217"/>
      <c r="I196" s="2217"/>
      <c r="J196" s="2217"/>
      <c r="K196" s="2217"/>
      <c r="L196" s="2217"/>
      <c r="M196" s="2217"/>
      <c r="N196" s="2217"/>
      <c r="O196" s="2217"/>
      <c r="P196" s="2217"/>
      <c r="Q196" s="2217"/>
      <c r="R196" s="2217"/>
      <c r="S196" s="2217"/>
      <c r="T196" s="2217"/>
      <c r="U196" s="2217"/>
      <c r="V196" s="2217"/>
      <c r="W196" s="2217"/>
      <c r="X196" s="2217"/>
      <c r="Y196" s="2217"/>
      <c r="Z196" s="2217"/>
      <c r="AA196" s="2217"/>
      <c r="AB196" s="2217"/>
      <c r="AC196" s="2217"/>
      <c r="AD196" s="2217"/>
      <c r="AE196" s="2217"/>
      <c r="AF196" s="2217"/>
      <c r="AG196" s="2217"/>
      <c r="AH196" s="2217"/>
      <c r="AI196" s="2217"/>
      <c r="AJ196" s="2217"/>
      <c r="AK196" s="2217"/>
      <c r="AL196" s="2217"/>
      <c r="AM196" s="2217"/>
    </row>
    <row r="197" spans="7:39">
      <c r="G197" s="2217"/>
      <c r="H197" s="2217"/>
      <c r="I197" s="2217"/>
      <c r="J197" s="2217"/>
      <c r="K197" s="2217"/>
      <c r="L197" s="2217"/>
      <c r="M197" s="2217"/>
      <c r="N197" s="2217"/>
      <c r="O197" s="2217"/>
      <c r="P197" s="2217"/>
      <c r="Q197" s="2217"/>
      <c r="R197" s="2217"/>
      <c r="S197" s="2217"/>
      <c r="T197" s="2217"/>
      <c r="U197" s="2217"/>
      <c r="V197" s="2217"/>
      <c r="W197" s="2217"/>
      <c r="X197" s="2217"/>
      <c r="Y197" s="2217"/>
      <c r="Z197" s="2217"/>
      <c r="AA197" s="2217"/>
      <c r="AB197" s="2217"/>
      <c r="AC197" s="2217"/>
      <c r="AD197" s="2217"/>
      <c r="AE197" s="2217"/>
      <c r="AF197" s="2217"/>
      <c r="AG197" s="2217"/>
      <c r="AH197" s="2217"/>
      <c r="AI197" s="2217"/>
      <c r="AJ197" s="2217"/>
      <c r="AK197" s="2217"/>
      <c r="AL197" s="2217"/>
      <c r="AM197" s="2217"/>
    </row>
    <row r="198" spans="7:39">
      <c r="G198" s="2217"/>
      <c r="H198" s="2217"/>
      <c r="I198" s="2217"/>
      <c r="J198" s="2217"/>
      <c r="K198" s="2217"/>
      <c r="L198" s="2217"/>
      <c r="M198" s="2217"/>
      <c r="N198" s="2217"/>
      <c r="O198" s="2217"/>
      <c r="P198" s="2217"/>
      <c r="Q198" s="2217"/>
      <c r="R198" s="2217"/>
      <c r="S198" s="2217"/>
      <c r="T198" s="2217"/>
      <c r="U198" s="2217"/>
      <c r="V198" s="2217"/>
      <c r="W198" s="2217"/>
      <c r="X198" s="2217"/>
      <c r="Y198" s="2217"/>
      <c r="Z198" s="2217"/>
      <c r="AA198" s="2217"/>
      <c r="AB198" s="2217"/>
      <c r="AC198" s="2217"/>
      <c r="AD198" s="2217"/>
      <c r="AE198" s="2217"/>
      <c r="AF198" s="2217"/>
      <c r="AG198" s="2217"/>
      <c r="AH198" s="2217"/>
      <c r="AI198" s="2217"/>
      <c r="AJ198" s="2217"/>
      <c r="AK198" s="2217"/>
      <c r="AL198" s="2217"/>
      <c r="AM198" s="2217"/>
    </row>
    <row r="199" spans="7:39">
      <c r="G199" s="2217"/>
      <c r="H199" s="2217"/>
      <c r="I199" s="2217"/>
      <c r="J199" s="2217"/>
      <c r="K199" s="2217"/>
      <c r="L199" s="2217"/>
      <c r="M199" s="2217"/>
      <c r="N199" s="2217"/>
      <c r="O199" s="2217"/>
      <c r="P199" s="2217"/>
      <c r="Q199" s="2217"/>
      <c r="R199" s="2217"/>
      <c r="S199" s="2217"/>
      <c r="T199" s="2217"/>
      <c r="U199" s="2217"/>
      <c r="V199" s="2217"/>
      <c r="W199" s="2217"/>
      <c r="X199" s="2217"/>
      <c r="Y199" s="2217"/>
      <c r="Z199" s="2217"/>
      <c r="AA199" s="2217"/>
      <c r="AB199" s="2217"/>
      <c r="AC199" s="2217"/>
      <c r="AD199" s="2217"/>
      <c r="AE199" s="2217"/>
      <c r="AF199" s="2217"/>
      <c r="AG199" s="2217"/>
      <c r="AH199" s="2217"/>
      <c r="AI199" s="2217"/>
      <c r="AJ199" s="2217"/>
      <c r="AK199" s="2217"/>
      <c r="AL199" s="2217"/>
      <c r="AM199" s="2217"/>
    </row>
    <row r="200" spans="7:39">
      <c r="G200" s="2217"/>
      <c r="H200" s="2217"/>
      <c r="I200" s="2217"/>
      <c r="J200" s="2217"/>
      <c r="K200" s="2217"/>
      <c r="L200" s="2217"/>
      <c r="M200" s="2217"/>
      <c r="N200" s="2217"/>
      <c r="O200" s="2217"/>
      <c r="P200" s="2217"/>
      <c r="Q200" s="2217"/>
      <c r="R200" s="2217"/>
      <c r="S200" s="2217"/>
      <c r="T200" s="2217"/>
      <c r="U200" s="2217"/>
      <c r="V200" s="2217"/>
      <c r="W200" s="2217"/>
      <c r="X200" s="2217"/>
      <c r="Y200" s="2217"/>
      <c r="Z200" s="2217"/>
      <c r="AA200" s="2217"/>
      <c r="AB200" s="2217"/>
      <c r="AC200" s="2217"/>
      <c r="AD200" s="2217"/>
      <c r="AE200" s="2217"/>
      <c r="AF200" s="2217"/>
      <c r="AG200" s="2217"/>
      <c r="AH200" s="2217"/>
      <c r="AI200" s="2217"/>
      <c r="AJ200" s="2217"/>
      <c r="AK200" s="2217"/>
      <c r="AL200" s="2217"/>
      <c r="AM200" s="2217"/>
    </row>
    <row r="201" spans="7:39">
      <c r="G201" s="2217"/>
      <c r="H201" s="2217"/>
      <c r="I201" s="2217"/>
      <c r="J201" s="2217"/>
      <c r="K201" s="2217"/>
      <c r="L201" s="2217"/>
      <c r="M201" s="2217"/>
      <c r="N201" s="2217"/>
      <c r="O201" s="2217"/>
      <c r="P201" s="2217"/>
      <c r="Q201" s="2217"/>
      <c r="R201" s="2217"/>
      <c r="S201" s="2217"/>
      <c r="T201" s="2217"/>
      <c r="U201" s="2217"/>
      <c r="V201" s="2217"/>
      <c r="W201" s="2217"/>
      <c r="X201" s="2217"/>
      <c r="Y201" s="2217"/>
      <c r="Z201" s="2217"/>
      <c r="AA201" s="2217"/>
      <c r="AB201" s="2217"/>
      <c r="AC201" s="2217"/>
      <c r="AD201" s="2217"/>
      <c r="AE201" s="2217"/>
      <c r="AF201" s="2217"/>
      <c r="AG201" s="2217"/>
      <c r="AH201" s="2217"/>
      <c r="AI201" s="2217"/>
      <c r="AJ201" s="2217"/>
      <c r="AK201" s="2217"/>
      <c r="AL201" s="2217"/>
      <c r="AM201" s="2217"/>
    </row>
    <row r="202" spans="7:39">
      <c r="G202" s="2217"/>
      <c r="H202" s="2217"/>
      <c r="I202" s="2217"/>
      <c r="J202" s="2217"/>
      <c r="K202" s="2217"/>
      <c r="L202" s="2217"/>
      <c r="M202" s="2217"/>
      <c r="N202" s="2217"/>
      <c r="O202" s="2217"/>
      <c r="P202" s="2217"/>
      <c r="Q202" s="2217"/>
      <c r="R202" s="2217"/>
      <c r="S202" s="2217"/>
      <c r="T202" s="2217"/>
      <c r="U202" s="2217"/>
      <c r="V202" s="2217"/>
      <c r="W202" s="2217"/>
      <c r="X202" s="2217"/>
      <c r="Y202" s="2217"/>
      <c r="Z202" s="2217"/>
      <c r="AA202" s="2217"/>
      <c r="AB202" s="2217"/>
      <c r="AC202" s="2217"/>
      <c r="AD202" s="2217"/>
      <c r="AE202" s="2217"/>
      <c r="AF202" s="2217"/>
      <c r="AG202" s="2217"/>
      <c r="AH202" s="2217"/>
      <c r="AI202" s="2217"/>
      <c r="AJ202" s="2217"/>
      <c r="AK202" s="2217"/>
      <c r="AL202" s="2217"/>
      <c r="AM202" s="2217"/>
    </row>
    <row r="203" spans="7:39">
      <c r="G203" s="2217"/>
      <c r="H203" s="2217"/>
      <c r="I203" s="2217"/>
      <c r="J203" s="2217"/>
      <c r="K203" s="2217"/>
      <c r="L203" s="2217"/>
      <c r="M203" s="2217"/>
      <c r="N203" s="2217"/>
      <c r="O203" s="2217"/>
      <c r="P203" s="2217"/>
      <c r="Q203" s="2217"/>
      <c r="R203" s="2217"/>
      <c r="S203" s="2217"/>
      <c r="T203" s="2217"/>
      <c r="U203" s="2217"/>
      <c r="V203" s="2217"/>
      <c r="W203" s="2217"/>
      <c r="X203" s="2217"/>
      <c r="Y203" s="2217"/>
      <c r="Z203" s="2217"/>
      <c r="AA203" s="2217"/>
      <c r="AB203" s="2217"/>
      <c r="AC203" s="2217"/>
      <c r="AD203" s="2217"/>
      <c r="AE203" s="2217"/>
      <c r="AF203" s="2217"/>
      <c r="AG203" s="2217"/>
      <c r="AH203" s="2217"/>
      <c r="AI203" s="2217"/>
      <c r="AJ203" s="2217"/>
      <c r="AK203" s="2217"/>
      <c r="AL203" s="2217"/>
      <c r="AM203" s="2217"/>
    </row>
    <row r="204" spans="7:39">
      <c r="G204" s="2217"/>
      <c r="H204" s="2217"/>
      <c r="I204" s="2217"/>
      <c r="J204" s="2217"/>
      <c r="K204" s="2217"/>
      <c r="L204" s="2217"/>
      <c r="M204" s="2217"/>
      <c r="N204" s="2217"/>
      <c r="O204" s="2217"/>
      <c r="P204" s="2217"/>
      <c r="Q204" s="2217"/>
      <c r="R204" s="2217"/>
      <c r="S204" s="2217"/>
      <c r="T204" s="2217"/>
      <c r="U204" s="2217"/>
      <c r="V204" s="2217"/>
      <c r="W204" s="2217"/>
      <c r="X204" s="2217"/>
      <c r="Y204" s="2217"/>
      <c r="Z204" s="2217"/>
      <c r="AA204" s="2217"/>
      <c r="AB204" s="2217"/>
      <c r="AC204" s="2217"/>
      <c r="AD204" s="2217"/>
      <c r="AE204" s="2217"/>
      <c r="AF204" s="2217"/>
      <c r="AG204" s="2217"/>
      <c r="AH204" s="2217"/>
      <c r="AI204" s="2217"/>
      <c r="AJ204" s="2217"/>
      <c r="AK204" s="2217"/>
      <c r="AL204" s="2217"/>
      <c r="AM204" s="2217"/>
    </row>
    <row r="205" spans="7:39">
      <c r="G205" s="2217"/>
      <c r="H205" s="2217"/>
      <c r="I205" s="2217"/>
      <c r="J205" s="2217"/>
      <c r="K205" s="2217"/>
      <c r="L205" s="2217"/>
      <c r="M205" s="2217"/>
      <c r="N205" s="2217"/>
      <c r="O205" s="2217"/>
      <c r="P205" s="2217"/>
      <c r="Q205" s="2217"/>
      <c r="R205" s="2217"/>
      <c r="S205" s="2217"/>
      <c r="T205" s="2217"/>
      <c r="U205" s="2217"/>
      <c r="V205" s="2217"/>
      <c r="W205" s="2217"/>
      <c r="X205" s="2217"/>
      <c r="Y205" s="2217"/>
      <c r="Z205" s="2217"/>
      <c r="AA205" s="2217"/>
      <c r="AB205" s="2217"/>
      <c r="AC205" s="2217"/>
      <c r="AD205" s="2217"/>
      <c r="AE205" s="2217"/>
      <c r="AF205" s="2217"/>
      <c r="AG205" s="2217"/>
      <c r="AH205" s="2217"/>
      <c r="AI205" s="2217"/>
      <c r="AJ205" s="2217"/>
      <c r="AK205" s="2217"/>
      <c r="AL205" s="2217"/>
      <c r="AM205" s="2217"/>
    </row>
    <row r="206" spans="7:39">
      <c r="G206" s="2217"/>
      <c r="H206" s="2217"/>
      <c r="I206" s="2217"/>
      <c r="J206" s="2217"/>
      <c r="K206" s="2217"/>
      <c r="L206" s="2217"/>
      <c r="M206" s="2217"/>
      <c r="N206" s="2217"/>
      <c r="O206" s="2217"/>
      <c r="P206" s="2217"/>
      <c r="Q206" s="2217"/>
      <c r="R206" s="2217"/>
      <c r="S206" s="2217"/>
      <c r="T206" s="2217"/>
      <c r="U206" s="2217"/>
      <c r="V206" s="2217"/>
      <c r="W206" s="2217"/>
      <c r="X206" s="2217"/>
      <c r="Y206" s="2217"/>
      <c r="Z206" s="2217"/>
      <c r="AA206" s="2217"/>
      <c r="AB206" s="2217"/>
      <c r="AC206" s="2217"/>
      <c r="AD206" s="2217"/>
      <c r="AE206" s="2217"/>
      <c r="AF206" s="2217"/>
      <c r="AG206" s="2217"/>
      <c r="AH206" s="2217"/>
      <c r="AI206" s="2217"/>
      <c r="AJ206" s="2217"/>
      <c r="AK206" s="2217"/>
      <c r="AL206" s="2217"/>
      <c r="AM206" s="2217"/>
    </row>
    <row r="220" spans="13:39">
      <c r="M220" s="2213"/>
      <c r="N220" s="2213"/>
      <c r="O220" s="2213"/>
      <c r="P220" s="2213"/>
      <c r="Q220" s="2213"/>
      <c r="R220" s="2213"/>
      <c r="S220" s="2213"/>
      <c r="T220" s="2213"/>
      <c r="U220" s="2213"/>
      <c r="V220" s="2213"/>
      <c r="W220" s="2213"/>
      <c r="X220" s="2213"/>
      <c r="Y220" s="2213"/>
      <c r="Z220" s="2213"/>
      <c r="AA220" s="2213"/>
      <c r="AB220" s="2213"/>
      <c r="AC220" s="2213"/>
      <c r="AD220" s="2213"/>
      <c r="AE220" s="2213"/>
      <c r="AF220" s="2213"/>
      <c r="AG220" s="2213"/>
      <c r="AH220" s="2213"/>
      <c r="AI220" s="2213"/>
      <c r="AJ220" s="2213"/>
      <c r="AK220" s="2213"/>
      <c r="AL220" s="2213"/>
      <c r="AM220" s="2213"/>
    </row>
    <row r="221" spans="13:39">
      <c r="M221" s="2213"/>
      <c r="N221" s="2213"/>
      <c r="O221" s="2213"/>
      <c r="P221" s="2213"/>
      <c r="Q221" s="2213"/>
      <c r="R221" s="2213"/>
      <c r="S221" s="2213"/>
      <c r="T221" s="2213"/>
      <c r="U221" s="2213"/>
      <c r="V221" s="2213"/>
      <c r="W221" s="2213"/>
      <c r="X221" s="2213"/>
      <c r="Y221" s="2213"/>
      <c r="Z221" s="2213"/>
      <c r="AA221" s="2213"/>
      <c r="AB221" s="2213"/>
      <c r="AC221" s="2213"/>
      <c r="AD221" s="2213"/>
      <c r="AE221" s="2213"/>
      <c r="AF221" s="2213"/>
      <c r="AG221" s="2213"/>
      <c r="AH221" s="2213"/>
      <c r="AI221" s="2213"/>
      <c r="AJ221" s="2213"/>
      <c r="AK221" s="2213"/>
      <c r="AL221" s="2213"/>
      <c r="AM221" s="2213"/>
    </row>
    <row r="222" spans="13:39">
      <c r="M222" s="2213"/>
      <c r="N222" s="2213"/>
      <c r="O222" s="2213"/>
      <c r="P222" s="2213"/>
      <c r="Q222" s="2213"/>
      <c r="R222" s="2213"/>
      <c r="S222" s="2213"/>
      <c r="T222" s="2213"/>
      <c r="U222" s="2213"/>
      <c r="V222" s="2213"/>
      <c r="W222" s="2213"/>
      <c r="X222" s="2213"/>
      <c r="Y222" s="2213"/>
      <c r="Z222" s="2213"/>
      <c r="AA222" s="2213"/>
      <c r="AB222" s="2213"/>
      <c r="AC222" s="2213"/>
      <c r="AD222" s="2213"/>
      <c r="AE222" s="2213"/>
      <c r="AF222" s="2213"/>
      <c r="AG222" s="2213"/>
      <c r="AH222" s="2213"/>
      <c r="AI222" s="2213"/>
      <c r="AJ222" s="2213"/>
      <c r="AK222" s="2213"/>
      <c r="AL222" s="2213"/>
      <c r="AM222" s="2213"/>
    </row>
    <row r="223" spans="13:39">
      <c r="M223" s="2213"/>
      <c r="N223" s="2213"/>
      <c r="O223" s="2213"/>
      <c r="P223" s="2213"/>
      <c r="Q223" s="2213"/>
      <c r="R223" s="2213"/>
      <c r="S223" s="2213"/>
      <c r="T223" s="2213"/>
      <c r="U223" s="2213"/>
      <c r="V223" s="2213"/>
      <c r="W223" s="2213"/>
      <c r="X223" s="2213"/>
      <c r="Y223" s="2213"/>
      <c r="Z223" s="2213"/>
      <c r="AA223" s="2213"/>
      <c r="AB223" s="2213"/>
      <c r="AC223" s="2213"/>
      <c r="AD223" s="2213"/>
      <c r="AE223" s="2213"/>
      <c r="AF223" s="2213"/>
      <c r="AG223" s="2213"/>
      <c r="AH223" s="2213"/>
      <c r="AI223" s="2213"/>
      <c r="AJ223" s="2213"/>
      <c r="AK223" s="2213"/>
      <c r="AL223" s="2213"/>
      <c r="AM223" s="2213"/>
    </row>
    <row r="224" spans="13:39">
      <c r="M224" s="2213"/>
      <c r="N224" s="2213"/>
      <c r="O224" s="2213"/>
      <c r="P224" s="2213"/>
      <c r="Q224" s="2213"/>
      <c r="R224" s="2213"/>
      <c r="S224" s="2213"/>
      <c r="T224" s="2213"/>
      <c r="U224" s="2213"/>
      <c r="V224" s="2213"/>
      <c r="W224" s="2213"/>
      <c r="X224" s="2213"/>
      <c r="Y224" s="2213"/>
      <c r="Z224" s="2213"/>
      <c r="AA224" s="2213"/>
      <c r="AB224" s="2213"/>
      <c r="AC224" s="2213"/>
      <c r="AD224" s="2213"/>
      <c r="AE224" s="2213"/>
      <c r="AF224" s="2213"/>
      <c r="AG224" s="2213"/>
      <c r="AH224" s="2213"/>
      <c r="AI224" s="2213"/>
      <c r="AJ224" s="2213"/>
      <c r="AK224" s="2213"/>
      <c r="AL224" s="2213"/>
      <c r="AM224" s="2213"/>
    </row>
    <row r="225" spans="13:39">
      <c r="M225" s="2213"/>
      <c r="N225" s="2213"/>
      <c r="O225" s="2213"/>
      <c r="P225" s="2213"/>
      <c r="Q225" s="2213"/>
      <c r="R225" s="2213"/>
      <c r="S225" s="2213"/>
      <c r="T225" s="2213"/>
      <c r="U225" s="2213"/>
      <c r="V225" s="2213"/>
      <c r="W225" s="2213"/>
      <c r="X225" s="2213"/>
      <c r="Y225" s="2213"/>
      <c r="Z225" s="2213"/>
      <c r="AA225" s="2213"/>
      <c r="AB225" s="2213"/>
      <c r="AC225" s="2213"/>
      <c r="AD225" s="2213"/>
      <c r="AE225" s="2213"/>
      <c r="AF225" s="2213"/>
      <c r="AG225" s="2213"/>
      <c r="AH225" s="2213"/>
      <c r="AI225" s="2213"/>
      <c r="AJ225" s="2213"/>
      <c r="AK225" s="2213"/>
      <c r="AL225" s="2213"/>
      <c r="AM225" s="2213"/>
    </row>
  </sheetData>
  <mergeCells count="27">
    <mergeCell ref="A1:AM1"/>
    <mergeCell ref="A2:AM2"/>
    <mergeCell ref="A4:A6"/>
    <mergeCell ref="B4:B6"/>
    <mergeCell ref="C4:C6"/>
    <mergeCell ref="D4:D6"/>
    <mergeCell ref="E4:E6"/>
    <mergeCell ref="F4:F6"/>
    <mergeCell ref="G4:G6"/>
    <mergeCell ref="H4:H6"/>
    <mergeCell ref="I4:J5"/>
    <mergeCell ref="K4:K6"/>
    <mergeCell ref="L4:L6"/>
    <mergeCell ref="M4:O5"/>
    <mergeCell ref="AM4:AM6"/>
    <mergeCell ref="AK3:AL3"/>
    <mergeCell ref="P4:S4"/>
    <mergeCell ref="T4:U5"/>
    <mergeCell ref="V4:W5"/>
    <mergeCell ref="X4:Y5"/>
    <mergeCell ref="Z4:AB5"/>
    <mergeCell ref="AL4:AL6"/>
    <mergeCell ref="AC4:AE5"/>
    <mergeCell ref="AF4:AH5"/>
    <mergeCell ref="AI4:AI6"/>
    <mergeCell ref="AJ4:AJ6"/>
    <mergeCell ref="AK4:AK6"/>
  </mergeCells>
  <printOptions horizontalCentered="1"/>
  <pageMargins left="0.39370078740157483" right="0.19685039370078741" top="0.51181102362204722" bottom="0.51181102362204722" header="0.51181102362204722" footer="0.51181102362204722"/>
  <pageSetup paperSize="9" scale="55" firstPageNumber="10" fitToHeight="0" orientation="landscape" useFirstPageNumber="1" r:id="rId1"/>
  <headerFooter alignWithMargins="0">
    <oddHeader>&amp;R{&amp;P}</oddHeader>
  </headerFooter>
  <rowBreaks count="1" manualBreakCount="1">
    <brk id="24" max="20" man="1"/>
  </rowBreaks>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4">
    <tabColor theme="5" tint="-0.499984740745262"/>
  </sheetPr>
  <dimension ref="A1:AN684"/>
  <sheetViews>
    <sheetView view="pageBreakPreview" zoomScale="70" zoomScaleNormal="85" zoomScaleSheetLayoutView="70" workbookViewId="0">
      <pane xSplit="5" ySplit="7" topLeftCell="G151" activePane="bottomRight" state="frozen"/>
      <selection activeCell="B13" sqref="B13"/>
      <selection pane="topRight" activeCell="B13" sqref="B13"/>
      <selection pane="bottomLeft" activeCell="B13" sqref="B13"/>
      <selection pane="bottomRight" activeCell="B13" sqref="B13"/>
    </sheetView>
  </sheetViews>
  <sheetFormatPr defaultColWidth="7.75" defaultRowHeight="15.75"/>
  <cols>
    <col min="1" max="1" width="7.75" style="2220"/>
    <col min="2" max="2" width="20.5" style="2220" hidden="1" customWidth="1"/>
    <col min="3" max="3" width="27.625" style="2221" customWidth="1"/>
    <col min="4" max="4" width="11.875" style="2220" customWidth="1"/>
    <col min="5" max="5" width="12.125" style="2220" customWidth="1"/>
    <col min="6" max="6" width="12.125" style="2220" hidden="1" customWidth="1"/>
    <col min="7" max="7" width="11.375" style="2222" customWidth="1"/>
    <col min="8" max="8" width="11.625" style="2222" hidden="1" customWidth="1"/>
    <col min="9" max="9" width="0" style="2222" hidden="1" customWidth="1"/>
    <col min="10" max="10" width="0" style="2223" hidden="1" customWidth="1"/>
    <col min="11" max="11" width="9.375" style="2222" customWidth="1"/>
    <col min="12" max="12" width="10.625" style="2222" customWidth="1"/>
    <col min="13" max="13" width="9.375" style="2222" customWidth="1"/>
    <col min="14" max="14" width="7.75" style="2223"/>
    <col min="15" max="15" width="10.25" style="2222" bestFit="1" customWidth="1"/>
    <col min="16" max="16" width="9.25" style="2222" hidden="1" customWidth="1"/>
    <col min="17" max="17" width="10.625" style="2222" hidden="1" customWidth="1"/>
    <col min="18" max="18" width="9.25" style="2222" hidden="1" customWidth="1"/>
    <col min="19" max="19" width="10.625" style="2222" hidden="1" customWidth="1"/>
    <col min="20" max="20" width="8.125" style="2222" hidden="1" customWidth="1"/>
    <col min="21" max="21" width="9.25" style="2222" hidden="1" customWidth="1"/>
    <col min="22" max="22" width="10.25" style="2222" hidden="1" customWidth="1"/>
    <col min="23" max="23" width="9.25" style="2222" hidden="1" customWidth="1"/>
    <col min="24" max="24" width="8.125" style="2222" hidden="1" customWidth="1"/>
    <col min="25" max="25" width="9.25" style="2222" hidden="1" customWidth="1"/>
    <col min="26" max="26" width="10.25" style="2222" bestFit="1" customWidth="1"/>
    <col min="27" max="27" width="9.25" style="2222" bestFit="1" customWidth="1"/>
    <col min="28" max="28" width="10.25" style="2222" bestFit="1" customWidth="1"/>
    <col min="29" max="29" width="10.625" style="2222" customWidth="1"/>
    <col min="30" max="30" width="7.75" style="2222"/>
    <col min="31" max="31" width="11.625" style="2222" customWidth="1"/>
    <col min="32" max="32" width="9.625" style="2222" customWidth="1"/>
    <col min="33" max="33" width="7.75" style="2222"/>
    <col min="34" max="34" width="11.125" style="2222" customWidth="1"/>
    <col min="35" max="35" width="8.625" style="2222" hidden="1" customWidth="1"/>
    <col min="36" max="36" width="10.75" style="2222" customWidth="1"/>
    <col min="37" max="38" width="7.75" style="2222"/>
    <col min="39" max="39" width="7.75" style="2223"/>
    <col min="40" max="16384" width="7.75" style="2220"/>
  </cols>
  <sheetData>
    <row r="1" spans="1:39" s="2219" customFormat="1" ht="27">
      <c r="A1" s="3429" t="s">
        <v>8</v>
      </c>
      <c r="B1" s="3429"/>
      <c r="C1" s="3429"/>
      <c r="D1" s="3429"/>
      <c r="E1" s="3429"/>
      <c r="F1" s="3429"/>
      <c r="G1" s="3429"/>
      <c r="H1" s="3429"/>
      <c r="I1" s="3429"/>
      <c r="J1" s="3429"/>
      <c r="K1" s="3429"/>
      <c r="L1" s="3429"/>
      <c r="M1" s="3429"/>
      <c r="N1" s="3429"/>
      <c r="O1" s="3429"/>
      <c r="P1" s="3429"/>
      <c r="Q1" s="3429"/>
      <c r="R1" s="3429"/>
      <c r="S1" s="3429"/>
      <c r="T1" s="3429"/>
      <c r="U1" s="3429"/>
      <c r="V1" s="3429"/>
      <c r="W1" s="3429"/>
      <c r="X1" s="3429"/>
      <c r="Y1" s="3429"/>
      <c r="Z1" s="3429"/>
      <c r="AA1" s="3429"/>
      <c r="AB1" s="3429"/>
      <c r="AC1" s="3429"/>
      <c r="AD1" s="3429"/>
      <c r="AE1" s="3429"/>
      <c r="AF1" s="3429"/>
      <c r="AG1" s="3429"/>
      <c r="AH1" s="3429"/>
      <c r="AI1" s="3429"/>
      <c r="AJ1" s="3429"/>
      <c r="AK1" s="3429"/>
      <c r="AL1" s="3429"/>
      <c r="AM1" s="3429"/>
    </row>
    <row r="2" spans="1:39" s="2219" customFormat="1" ht="27">
      <c r="A2" s="3429" t="s">
        <v>7692</v>
      </c>
      <c r="B2" s="3429"/>
      <c r="C2" s="3429"/>
      <c r="D2" s="3429"/>
      <c r="E2" s="3429"/>
      <c r="F2" s="3429"/>
      <c r="G2" s="3429"/>
      <c r="H2" s="3429"/>
      <c r="I2" s="3429"/>
      <c r="J2" s="3429"/>
      <c r="K2" s="3429"/>
      <c r="L2" s="3429"/>
      <c r="M2" s="3429"/>
      <c r="N2" s="3429"/>
      <c r="O2" s="3429"/>
      <c r="P2" s="3429"/>
      <c r="Q2" s="3429"/>
      <c r="R2" s="3429"/>
      <c r="S2" s="3429"/>
      <c r="T2" s="3429"/>
      <c r="U2" s="3429"/>
      <c r="V2" s="3429"/>
      <c r="W2" s="3429"/>
      <c r="X2" s="3429"/>
      <c r="Y2" s="3429"/>
      <c r="Z2" s="3429"/>
      <c r="AA2" s="3429"/>
      <c r="AB2" s="3429"/>
      <c r="AC2" s="3429"/>
      <c r="AD2" s="3429"/>
      <c r="AE2" s="3429"/>
      <c r="AF2" s="3429"/>
      <c r="AG2" s="3429"/>
      <c r="AH2" s="3429"/>
      <c r="AI2" s="3429"/>
      <c r="AJ2" s="3429"/>
      <c r="AK2" s="3429"/>
      <c r="AL2" s="3429"/>
      <c r="AM2" s="3429"/>
    </row>
    <row r="3" spans="1:39" ht="12.75" customHeight="1">
      <c r="A3" s="3430"/>
      <c r="B3" s="3430"/>
      <c r="C3" s="3430"/>
      <c r="D3" s="3430"/>
      <c r="E3" s="3430"/>
      <c r="F3" s="3430"/>
      <c r="G3" s="3430"/>
      <c r="H3" s="3430"/>
      <c r="I3" s="3430"/>
      <c r="J3" s="3430"/>
      <c r="K3" s="3430"/>
      <c r="L3" s="3430"/>
      <c r="M3" s="3430"/>
      <c r="N3" s="3430"/>
      <c r="O3" s="3430"/>
      <c r="P3" s="3430"/>
      <c r="Q3" s="3430"/>
      <c r="R3" s="3430"/>
      <c r="S3" s="3430"/>
      <c r="T3" s="3430"/>
      <c r="U3" s="3430"/>
      <c r="V3" s="3430"/>
      <c r="W3" s="3430"/>
      <c r="X3" s="3430"/>
      <c r="Y3" s="3430"/>
      <c r="Z3" s="3430"/>
      <c r="AA3" s="3430"/>
      <c r="AB3" s="3430"/>
      <c r="AC3" s="3430"/>
      <c r="AD3" s="3430"/>
      <c r="AE3" s="3430"/>
      <c r="AF3" s="3430"/>
      <c r="AG3" s="3430"/>
      <c r="AH3" s="3430"/>
      <c r="AI3" s="3430"/>
      <c r="AJ3" s="3430"/>
      <c r="AK3" s="3430"/>
      <c r="AL3" s="3430"/>
      <c r="AM3" s="3430"/>
    </row>
    <row r="4" spans="1:39">
      <c r="A4" s="2079"/>
      <c r="B4" s="2079"/>
      <c r="C4" s="2078"/>
      <c r="D4" s="2079"/>
      <c r="E4" s="2079"/>
      <c r="F4" s="2079"/>
      <c r="G4" s="2079"/>
      <c r="H4" s="2079"/>
      <c r="I4" s="2079"/>
      <c r="J4" s="2079"/>
      <c r="K4" s="2079"/>
      <c r="L4" s="2079"/>
      <c r="M4" s="2079"/>
      <c r="N4" s="2079"/>
      <c r="O4" s="2079"/>
      <c r="P4" s="4"/>
      <c r="Q4" s="4"/>
      <c r="R4" s="4"/>
      <c r="S4" s="4"/>
      <c r="T4" s="4"/>
      <c r="U4" s="4"/>
      <c r="V4" s="4"/>
      <c r="W4" s="4"/>
      <c r="X4" s="4"/>
      <c r="Y4" s="4"/>
      <c r="Z4" s="4"/>
      <c r="AA4" s="4"/>
      <c r="AB4" s="4"/>
      <c r="AC4" s="4"/>
      <c r="AD4" s="4"/>
      <c r="AE4" s="4"/>
      <c r="AF4" s="4"/>
      <c r="AG4" s="4"/>
      <c r="AH4" s="4"/>
      <c r="AI4" s="4"/>
      <c r="AJ4" s="4"/>
      <c r="AK4" s="3024" t="s">
        <v>9121</v>
      </c>
      <c r="AL4" s="3024"/>
      <c r="AM4" s="2079"/>
    </row>
    <row r="5" spans="1:39" s="2224" customFormat="1" ht="48" customHeight="1">
      <c r="A5" s="3378" t="s">
        <v>10</v>
      </c>
      <c r="B5" s="3378" t="s">
        <v>11</v>
      </c>
      <c r="C5" s="3378" t="s">
        <v>12</v>
      </c>
      <c r="D5" s="3378" t="s">
        <v>13</v>
      </c>
      <c r="E5" s="3378" t="s">
        <v>302</v>
      </c>
      <c r="F5" s="3378" t="s">
        <v>303</v>
      </c>
      <c r="G5" s="3378" t="s">
        <v>15</v>
      </c>
      <c r="H5" s="3378" t="s">
        <v>304</v>
      </c>
      <c r="I5" s="3381" t="s">
        <v>118</v>
      </c>
      <c r="J5" s="3382"/>
      <c r="K5" s="3381" t="s">
        <v>305</v>
      </c>
      <c r="L5" s="3378" t="s">
        <v>306</v>
      </c>
      <c r="M5" s="3386" t="s">
        <v>116</v>
      </c>
      <c r="N5" s="3386"/>
      <c r="O5" s="3387"/>
      <c r="P5" s="3028" t="s">
        <v>9118</v>
      </c>
      <c r="Q5" s="3029"/>
      <c r="R5" s="3029"/>
      <c r="S5" s="3030"/>
      <c r="T5" s="3031" t="s">
        <v>9107</v>
      </c>
      <c r="U5" s="3032"/>
      <c r="V5" s="3031" t="s">
        <v>9710</v>
      </c>
      <c r="W5" s="3032"/>
      <c r="X5" s="3031" t="s">
        <v>9109</v>
      </c>
      <c r="Y5" s="3032"/>
      <c r="Z5" s="3035" t="s">
        <v>9119</v>
      </c>
      <c r="AA5" s="3036"/>
      <c r="AB5" s="3037"/>
      <c r="AC5" s="3035" t="s">
        <v>9120</v>
      </c>
      <c r="AD5" s="3036"/>
      <c r="AE5" s="3037"/>
      <c r="AF5" s="3041" t="s">
        <v>9110</v>
      </c>
      <c r="AG5" s="3042"/>
      <c r="AH5" s="3043"/>
      <c r="AI5" s="3025" t="s">
        <v>9111</v>
      </c>
      <c r="AJ5" s="3025" t="s">
        <v>9112</v>
      </c>
      <c r="AK5" s="3025" t="s">
        <v>9113</v>
      </c>
      <c r="AL5" s="3025" t="s">
        <v>9114</v>
      </c>
      <c r="AM5" s="3378" t="s">
        <v>16</v>
      </c>
    </row>
    <row r="6" spans="1:39" s="2224" customFormat="1" ht="37.5" customHeight="1">
      <c r="A6" s="3379"/>
      <c r="B6" s="3379"/>
      <c r="C6" s="3379"/>
      <c r="D6" s="3379"/>
      <c r="E6" s="3379"/>
      <c r="F6" s="3379"/>
      <c r="G6" s="3379"/>
      <c r="H6" s="3379"/>
      <c r="I6" s="3383"/>
      <c r="J6" s="3384"/>
      <c r="K6" s="3385"/>
      <c r="L6" s="3379"/>
      <c r="M6" s="3388"/>
      <c r="N6" s="3388"/>
      <c r="O6" s="3389"/>
      <c r="P6" s="2289" t="s">
        <v>2</v>
      </c>
      <c r="Q6" s="2289" t="s">
        <v>2</v>
      </c>
      <c r="R6" s="2290" t="s">
        <v>3</v>
      </c>
      <c r="S6" s="2290" t="s">
        <v>3</v>
      </c>
      <c r="T6" s="3033"/>
      <c r="U6" s="3034"/>
      <c r="V6" s="3033"/>
      <c r="W6" s="3034"/>
      <c r="X6" s="3033"/>
      <c r="Y6" s="3034"/>
      <c r="Z6" s="3038"/>
      <c r="AA6" s="3039"/>
      <c r="AB6" s="3040"/>
      <c r="AC6" s="3038"/>
      <c r="AD6" s="3039"/>
      <c r="AE6" s="3040"/>
      <c r="AF6" s="3044"/>
      <c r="AG6" s="3045"/>
      <c r="AH6" s="3046"/>
      <c r="AI6" s="3026"/>
      <c r="AJ6" s="3026"/>
      <c r="AK6" s="3026"/>
      <c r="AL6" s="3026"/>
      <c r="AM6" s="3379"/>
    </row>
    <row r="7" spans="1:39" s="2225" customFormat="1">
      <c r="A7" s="3380"/>
      <c r="B7" s="3380"/>
      <c r="C7" s="3380"/>
      <c r="D7" s="3380"/>
      <c r="E7" s="3380"/>
      <c r="F7" s="3380"/>
      <c r="G7" s="3380"/>
      <c r="H7" s="3380"/>
      <c r="I7" s="2080" t="s">
        <v>1</v>
      </c>
      <c r="J7" s="2081" t="s">
        <v>17</v>
      </c>
      <c r="K7" s="3383"/>
      <c r="L7" s="3380"/>
      <c r="M7" s="2082" t="s">
        <v>2</v>
      </c>
      <c r="N7" s="2083" t="s">
        <v>3</v>
      </c>
      <c r="O7" s="2083" t="s">
        <v>1</v>
      </c>
      <c r="P7" s="2289" t="s">
        <v>9115</v>
      </c>
      <c r="Q7" s="2290" t="s">
        <v>9116</v>
      </c>
      <c r="R7" s="2289" t="s">
        <v>9115</v>
      </c>
      <c r="S7" s="2290" t="s">
        <v>9116</v>
      </c>
      <c r="T7" s="2289" t="s">
        <v>2</v>
      </c>
      <c r="U7" s="2290" t="s">
        <v>3</v>
      </c>
      <c r="V7" s="2289" t="s">
        <v>2</v>
      </c>
      <c r="W7" s="2290" t="s">
        <v>3</v>
      </c>
      <c r="X7" s="2289" t="s">
        <v>2</v>
      </c>
      <c r="Y7" s="2290" t="s">
        <v>3</v>
      </c>
      <c r="Z7" s="2289" t="s">
        <v>2</v>
      </c>
      <c r="AA7" s="2290" t="s">
        <v>3</v>
      </c>
      <c r="AB7" s="2290" t="s">
        <v>1</v>
      </c>
      <c r="AC7" s="2289" t="s">
        <v>2</v>
      </c>
      <c r="AD7" s="2290" t="s">
        <v>3</v>
      </c>
      <c r="AE7" s="2290" t="s">
        <v>1</v>
      </c>
      <c r="AF7" s="2291" t="s">
        <v>9117</v>
      </c>
      <c r="AG7" s="2291" t="s">
        <v>3</v>
      </c>
      <c r="AH7" s="2291" t="s">
        <v>1</v>
      </c>
      <c r="AI7" s="3027"/>
      <c r="AJ7" s="3027"/>
      <c r="AK7" s="3027"/>
      <c r="AL7" s="3027"/>
      <c r="AM7" s="3380"/>
    </row>
    <row r="8" spans="1:39" s="2226" customFormat="1" ht="15.75" customHeight="1">
      <c r="A8" s="2083">
        <v>1</v>
      </c>
      <c r="B8" s="2084">
        <v>2</v>
      </c>
      <c r="C8" s="2082">
        <v>3</v>
      </c>
      <c r="D8" s="2082">
        <v>4</v>
      </c>
      <c r="E8" s="2082">
        <v>5</v>
      </c>
      <c r="F8" s="2084">
        <v>6</v>
      </c>
      <c r="G8" s="2083">
        <v>7</v>
      </c>
      <c r="H8" s="2082">
        <v>8</v>
      </c>
      <c r="I8" s="2083">
        <v>9</v>
      </c>
      <c r="J8" s="2083">
        <v>10</v>
      </c>
      <c r="K8" s="2083">
        <v>11</v>
      </c>
      <c r="L8" s="2083">
        <v>12</v>
      </c>
      <c r="M8" s="2083">
        <v>13</v>
      </c>
      <c r="N8" s="2083">
        <v>14</v>
      </c>
      <c r="O8" s="2083">
        <v>15</v>
      </c>
      <c r="P8" s="2292">
        <v>16</v>
      </c>
      <c r="Q8" s="2292">
        <v>17</v>
      </c>
      <c r="R8" s="2292">
        <v>18</v>
      </c>
      <c r="S8" s="2292">
        <v>19</v>
      </c>
      <c r="T8" s="2292">
        <v>20</v>
      </c>
      <c r="U8" s="2292">
        <v>21</v>
      </c>
      <c r="V8" s="2292">
        <v>22</v>
      </c>
      <c r="W8" s="2292">
        <v>23</v>
      </c>
      <c r="X8" s="2292">
        <v>24</v>
      </c>
      <c r="Y8" s="2292">
        <v>25</v>
      </c>
      <c r="Z8" s="2292">
        <v>10</v>
      </c>
      <c r="AA8" s="2292">
        <v>11</v>
      </c>
      <c r="AB8" s="2292">
        <v>12</v>
      </c>
      <c r="AC8" s="2292">
        <v>9</v>
      </c>
      <c r="AD8" s="2292">
        <v>10</v>
      </c>
      <c r="AE8" s="2292">
        <v>11</v>
      </c>
      <c r="AF8" s="2292">
        <v>12</v>
      </c>
      <c r="AG8" s="2292">
        <v>13</v>
      </c>
      <c r="AH8" s="2292">
        <v>14</v>
      </c>
      <c r="AI8" s="2292">
        <v>15</v>
      </c>
      <c r="AJ8" s="2292">
        <v>15</v>
      </c>
      <c r="AK8" s="2292">
        <v>16</v>
      </c>
      <c r="AL8" s="2292">
        <v>17</v>
      </c>
      <c r="AM8" s="2083">
        <v>16</v>
      </c>
    </row>
    <row r="9" spans="1:39" s="2226" customFormat="1" ht="15.75" customHeight="1">
      <c r="A9" s="2085"/>
      <c r="B9" s="2085"/>
      <c r="C9" s="2085"/>
      <c r="D9" s="2085"/>
      <c r="E9" s="2085"/>
      <c r="F9" s="2085"/>
      <c r="G9" s="2085"/>
      <c r="H9" s="2085"/>
      <c r="I9" s="2085"/>
      <c r="J9" s="2085"/>
      <c r="K9" s="2085"/>
      <c r="L9" s="2085"/>
      <c r="M9" s="2085"/>
      <c r="N9" s="2085"/>
      <c r="O9" s="2085"/>
      <c r="P9" s="15"/>
      <c r="Q9" s="15"/>
      <c r="R9" s="15"/>
      <c r="S9" s="15"/>
      <c r="T9" s="15"/>
      <c r="U9" s="15"/>
      <c r="V9" s="15"/>
      <c r="W9" s="15"/>
      <c r="X9" s="15"/>
      <c r="Y9" s="15"/>
      <c r="Z9" s="15"/>
      <c r="AA9" s="15"/>
      <c r="AB9" s="15"/>
      <c r="AC9" s="15"/>
      <c r="AD9" s="15"/>
      <c r="AE9" s="15"/>
      <c r="AF9" s="15"/>
      <c r="AG9" s="15"/>
      <c r="AH9" s="15"/>
      <c r="AI9" s="15"/>
      <c r="AJ9" s="15"/>
      <c r="AK9" s="15"/>
      <c r="AL9" s="15"/>
      <c r="AM9" s="2085"/>
    </row>
    <row r="10" spans="1:39" s="2226" customFormat="1" ht="15.75" customHeight="1">
      <c r="A10" s="1641" t="s">
        <v>9244</v>
      </c>
      <c r="B10" s="1641"/>
      <c r="C10" s="2227" t="s">
        <v>7693</v>
      </c>
      <c r="D10" s="1641"/>
      <c r="E10" s="1641"/>
      <c r="F10" s="1641"/>
      <c r="G10" s="2228" t="s">
        <v>7694</v>
      </c>
      <c r="H10" s="2228"/>
      <c r="I10" s="2228"/>
      <c r="J10" s="2229"/>
      <c r="K10" s="2228"/>
      <c r="L10" s="2228"/>
      <c r="M10" s="2228"/>
      <c r="N10" s="2229"/>
      <c r="O10" s="2228"/>
      <c r="P10" s="2228"/>
      <c r="Q10" s="2228"/>
      <c r="R10" s="2228"/>
      <c r="S10" s="2228"/>
      <c r="T10" s="2228"/>
      <c r="U10" s="2228"/>
      <c r="V10" s="2228"/>
      <c r="W10" s="2228"/>
      <c r="X10" s="2228"/>
      <c r="Y10" s="2228"/>
      <c r="Z10" s="2228"/>
      <c r="AA10" s="2228"/>
      <c r="AB10" s="2228"/>
      <c r="AC10" s="2228" t="s">
        <v>9244</v>
      </c>
      <c r="AD10" s="2228" t="s">
        <v>9244</v>
      </c>
      <c r="AE10" s="2228" t="s">
        <v>9244</v>
      </c>
      <c r="AF10" s="2228"/>
      <c r="AG10" s="2228"/>
      <c r="AH10" s="2228"/>
      <c r="AI10" s="2228"/>
      <c r="AJ10" s="2228"/>
      <c r="AK10" s="2228"/>
      <c r="AL10" s="2228"/>
      <c r="AM10" s="2229"/>
    </row>
    <row r="11" spans="1:39" s="2226" customFormat="1" ht="15.75" customHeight="1">
      <c r="A11" s="1641"/>
      <c r="B11" s="1641"/>
      <c r="C11" s="2227"/>
      <c r="D11" s="1641"/>
      <c r="E11" s="1641"/>
      <c r="F11" s="1641"/>
      <c r="G11" s="2228"/>
      <c r="H11" s="2228"/>
      <c r="I11" s="2228"/>
      <c r="J11" s="2229"/>
      <c r="K11" s="2228"/>
      <c r="L11" s="1642"/>
      <c r="M11" s="1642"/>
      <c r="N11" s="1642"/>
      <c r="O11" s="2228"/>
      <c r="P11" s="2228"/>
      <c r="Q11" s="2228"/>
      <c r="R11" s="2228"/>
      <c r="S11" s="2228"/>
      <c r="T11" s="2228"/>
      <c r="U11" s="2228"/>
      <c r="V11" s="2228"/>
      <c r="W11" s="2228"/>
      <c r="X11" s="2228"/>
      <c r="Y11" s="2228"/>
      <c r="Z11" s="2228"/>
      <c r="AA11" s="2228"/>
      <c r="AB11" s="2228"/>
      <c r="AC11" s="2228"/>
      <c r="AD11" s="2228"/>
      <c r="AE11" s="2228"/>
      <c r="AF11" s="2228"/>
      <c r="AG11" s="2228"/>
      <c r="AH11" s="2228"/>
      <c r="AI11" s="2228"/>
      <c r="AJ11" s="2228"/>
      <c r="AK11" s="2228"/>
      <c r="AL11" s="2228"/>
      <c r="AM11" s="2229"/>
    </row>
    <row r="12" spans="1:39" s="2226" customFormat="1" ht="110.25">
      <c r="A12" s="1641">
        <v>3020</v>
      </c>
      <c r="B12" s="1641" t="s">
        <v>7695</v>
      </c>
      <c r="C12" s="1640" t="s">
        <v>7696</v>
      </c>
      <c r="D12" s="1641" t="s">
        <v>29</v>
      </c>
      <c r="E12" s="1641" t="s">
        <v>7697</v>
      </c>
      <c r="F12" s="2230" t="s">
        <v>26</v>
      </c>
      <c r="G12" s="1642">
        <v>565.41099999999994</v>
      </c>
      <c r="H12" s="1642">
        <v>544.81050000000005</v>
      </c>
      <c r="I12" s="1642">
        <v>20.600999999999999</v>
      </c>
      <c r="J12" s="1642">
        <v>0</v>
      </c>
      <c r="K12" s="1642">
        <v>565.41150000000005</v>
      </c>
      <c r="L12" s="1642">
        <v>-5.0000000010186341E-4</v>
      </c>
      <c r="M12" s="1642">
        <v>1E-3</v>
      </c>
      <c r="N12" s="1642">
        <v>0</v>
      </c>
      <c r="O12" s="1642">
        <v>1E-3</v>
      </c>
      <c r="P12" s="1642"/>
      <c r="Q12" s="1642"/>
      <c r="R12" s="1642"/>
      <c r="S12" s="1642"/>
      <c r="T12" s="1642"/>
      <c r="U12" s="1642"/>
      <c r="V12" s="1642"/>
      <c r="W12" s="1642"/>
      <c r="X12" s="1642"/>
      <c r="Y12" s="1642"/>
      <c r="Z12" s="466">
        <v>1E-3</v>
      </c>
      <c r="AA12" s="466">
        <v>0</v>
      </c>
      <c r="AB12" s="21">
        <v>1E-3</v>
      </c>
      <c r="AC12" s="21"/>
      <c r="AD12" s="21"/>
      <c r="AE12" s="21">
        <v>0</v>
      </c>
      <c r="AF12" s="21">
        <v>0</v>
      </c>
      <c r="AG12" s="21">
        <v>0</v>
      </c>
      <c r="AH12" s="21">
        <v>0</v>
      </c>
      <c r="AI12" s="1642"/>
      <c r="AJ12" s="2241" t="s">
        <v>9327</v>
      </c>
      <c r="AK12" s="1642"/>
      <c r="AL12" s="2601">
        <v>0.25</v>
      </c>
      <c r="AM12" s="1642">
        <v>0</v>
      </c>
    </row>
    <row r="13" spans="1:39" s="2226" customFormat="1">
      <c r="A13" s="1862" t="s">
        <v>300</v>
      </c>
      <c r="B13" s="2231"/>
      <c r="C13" s="1640"/>
      <c r="D13" s="1641"/>
      <c r="E13" s="1641"/>
      <c r="F13" s="2230"/>
      <c r="G13" s="1642"/>
      <c r="H13" s="1642"/>
      <c r="I13" s="1642"/>
      <c r="J13" s="1642"/>
      <c r="K13" s="1642"/>
      <c r="L13" s="1642"/>
      <c r="M13" s="1642"/>
      <c r="N13" s="1642"/>
      <c r="O13" s="1642"/>
      <c r="P13" s="1642"/>
      <c r="Q13" s="1642"/>
      <c r="R13" s="1642"/>
      <c r="S13" s="1642"/>
      <c r="T13" s="1642"/>
      <c r="U13" s="1642"/>
      <c r="V13" s="1642"/>
      <c r="W13" s="1642"/>
      <c r="X13" s="1642"/>
      <c r="Y13" s="1642"/>
      <c r="Z13" s="1642"/>
      <c r="AA13" s="1642"/>
      <c r="AB13" s="1642"/>
      <c r="AC13" s="1642"/>
      <c r="AD13" s="1642"/>
      <c r="AE13" s="1642"/>
      <c r="AF13" s="1642"/>
      <c r="AG13" s="1642"/>
      <c r="AH13" s="1642"/>
      <c r="AI13" s="1642"/>
      <c r="AJ13" s="1642"/>
      <c r="AK13" s="1642"/>
      <c r="AL13" s="1642"/>
      <c r="AM13" s="1642"/>
    </row>
    <row r="14" spans="1:39" s="2236" customFormat="1">
      <c r="A14" s="1862" t="s">
        <v>300</v>
      </c>
      <c r="B14" s="2232"/>
      <c r="C14" s="2233" t="s">
        <v>7698</v>
      </c>
      <c r="D14" s="2234"/>
      <c r="E14" s="2234"/>
      <c r="F14" s="2234"/>
      <c r="G14" s="2235">
        <v>565.41099999999994</v>
      </c>
      <c r="H14" s="2235">
        <v>544.81050000000005</v>
      </c>
      <c r="I14" s="2235">
        <v>20.600999999999999</v>
      </c>
      <c r="J14" s="2235">
        <v>0</v>
      </c>
      <c r="K14" s="2235">
        <v>565.41150000000005</v>
      </c>
      <c r="L14" s="2235">
        <v>-5.0000000010186341E-4</v>
      </c>
      <c r="M14" s="2235">
        <v>1E-3</v>
      </c>
      <c r="N14" s="2235">
        <v>0</v>
      </c>
      <c r="O14" s="2235">
        <v>1E-3</v>
      </c>
      <c r="P14" s="2235">
        <v>0</v>
      </c>
      <c r="Q14" s="2235">
        <v>0</v>
      </c>
      <c r="R14" s="2235">
        <v>0</v>
      </c>
      <c r="S14" s="2235">
        <v>0</v>
      </c>
      <c r="T14" s="2235">
        <v>0</v>
      </c>
      <c r="U14" s="2235">
        <v>0</v>
      </c>
      <c r="V14" s="2235">
        <v>0</v>
      </c>
      <c r="W14" s="2235">
        <v>0</v>
      </c>
      <c r="X14" s="2235">
        <v>0</v>
      </c>
      <c r="Y14" s="2235">
        <v>0</v>
      </c>
      <c r="Z14" s="2235">
        <v>1E-3</v>
      </c>
      <c r="AA14" s="2235">
        <v>0</v>
      </c>
      <c r="AB14" s="2235">
        <v>1E-3</v>
      </c>
      <c r="AC14" s="2235">
        <v>0</v>
      </c>
      <c r="AD14" s="2235">
        <v>0</v>
      </c>
      <c r="AE14" s="2235">
        <v>0</v>
      </c>
      <c r="AF14" s="2235">
        <v>0</v>
      </c>
      <c r="AG14" s="2235">
        <v>0</v>
      </c>
      <c r="AH14" s="2235">
        <v>0</v>
      </c>
      <c r="AI14" s="2235">
        <v>0</v>
      </c>
      <c r="AJ14" s="2360"/>
      <c r="AK14" s="2360"/>
      <c r="AL14" s="2360"/>
      <c r="AM14" s="2235">
        <v>0</v>
      </c>
    </row>
    <row r="15" spans="1:39" s="2226" customFormat="1">
      <c r="A15" s="1862" t="s">
        <v>300</v>
      </c>
      <c r="B15" s="1641"/>
      <c r="C15" s="1640"/>
      <c r="D15" s="1641"/>
      <c r="E15" s="1641"/>
      <c r="F15" s="1641"/>
      <c r="G15" s="1642"/>
      <c r="H15" s="1642"/>
      <c r="I15" s="1642"/>
      <c r="J15" s="1642"/>
      <c r="K15" s="1642"/>
      <c r="L15" s="1642"/>
      <c r="M15" s="1642"/>
      <c r="N15" s="1642"/>
      <c r="O15" s="1642"/>
      <c r="P15" s="1642"/>
      <c r="Q15" s="1642"/>
      <c r="R15" s="1642"/>
      <c r="S15" s="1642"/>
      <c r="T15" s="1642"/>
      <c r="U15" s="1642"/>
      <c r="V15" s="1642"/>
      <c r="W15" s="1642"/>
      <c r="X15" s="1642"/>
      <c r="Y15" s="1642"/>
      <c r="Z15" s="1642"/>
      <c r="AA15" s="1642"/>
      <c r="AB15" s="1642"/>
      <c r="AC15" s="1642"/>
      <c r="AD15" s="1642"/>
      <c r="AE15" s="1642"/>
      <c r="AF15" s="1642"/>
      <c r="AG15" s="1642"/>
      <c r="AH15" s="1642"/>
      <c r="AI15" s="1642"/>
      <c r="AJ15" s="1642"/>
      <c r="AK15" s="1642"/>
      <c r="AL15" s="1642"/>
      <c r="AM15" s="1642"/>
    </row>
    <row r="16" spans="1:39" s="2226" customFormat="1" ht="31.5">
      <c r="A16" s="1862" t="s">
        <v>300</v>
      </c>
      <c r="B16" s="1641"/>
      <c r="C16" s="2227" t="s">
        <v>7699</v>
      </c>
      <c r="D16" s="1641"/>
      <c r="E16" s="1641"/>
      <c r="F16" s="1641"/>
      <c r="G16" s="1642" t="s">
        <v>7694</v>
      </c>
      <c r="H16" s="1642"/>
      <c r="I16" s="1642"/>
      <c r="J16" s="1642"/>
      <c r="K16" s="1642"/>
      <c r="L16" s="1642"/>
      <c r="M16" s="1642"/>
      <c r="N16" s="1642"/>
      <c r="O16" s="1642"/>
      <c r="P16" s="1642"/>
      <c r="Q16" s="1642"/>
      <c r="R16" s="1642"/>
      <c r="S16" s="1642"/>
      <c r="T16" s="1642"/>
      <c r="U16" s="1642"/>
      <c r="V16" s="1642"/>
      <c r="W16" s="1642"/>
      <c r="X16" s="1642"/>
      <c r="Y16" s="1642"/>
      <c r="Z16" s="1642"/>
      <c r="AA16" s="1642"/>
      <c r="AB16" s="1642"/>
      <c r="AC16" s="1642"/>
      <c r="AD16" s="1642"/>
      <c r="AE16" s="1642"/>
      <c r="AF16" s="1642"/>
      <c r="AG16" s="1642"/>
      <c r="AH16" s="1642"/>
      <c r="AI16" s="1642"/>
      <c r="AJ16" s="1642"/>
      <c r="AK16" s="1642"/>
      <c r="AL16" s="1642"/>
      <c r="AM16" s="1642"/>
    </row>
    <row r="17" spans="1:39" s="2226" customFormat="1">
      <c r="A17" s="1862" t="s">
        <v>300</v>
      </c>
      <c r="B17" s="1641"/>
      <c r="C17" s="2227"/>
      <c r="D17" s="1641"/>
      <c r="E17" s="1641"/>
      <c r="F17" s="1641"/>
      <c r="G17" s="1642"/>
      <c r="H17" s="1642"/>
      <c r="I17" s="1642"/>
      <c r="J17" s="1642"/>
      <c r="K17" s="1642"/>
      <c r="L17" s="1642"/>
      <c r="M17" s="1642"/>
      <c r="N17" s="1642"/>
      <c r="O17" s="1642"/>
      <c r="P17" s="1642"/>
      <c r="Q17" s="1642"/>
      <c r="R17" s="1642"/>
      <c r="S17" s="1642"/>
      <c r="T17" s="1642"/>
      <c r="U17" s="1642"/>
      <c r="V17" s="1642"/>
      <c r="W17" s="1642"/>
      <c r="X17" s="1642"/>
      <c r="Y17" s="1642"/>
      <c r="Z17" s="1642"/>
      <c r="AA17" s="1642"/>
      <c r="AB17" s="1642"/>
      <c r="AC17" s="1642"/>
      <c r="AD17" s="1642"/>
      <c r="AE17" s="1642"/>
      <c r="AF17" s="1642"/>
      <c r="AG17" s="1642"/>
      <c r="AH17" s="1642"/>
      <c r="AI17" s="1642"/>
      <c r="AJ17" s="1642"/>
      <c r="AK17" s="1642"/>
      <c r="AL17" s="1642"/>
      <c r="AM17" s="1642"/>
    </row>
    <row r="18" spans="1:39" s="2226" customFormat="1" ht="78.75">
      <c r="A18" s="1862">
        <v>3021</v>
      </c>
      <c r="B18" s="1641" t="s">
        <v>7700</v>
      </c>
      <c r="C18" s="1640" t="s">
        <v>7701</v>
      </c>
      <c r="D18" s="1641" t="s">
        <v>209</v>
      </c>
      <c r="E18" s="1641" t="s">
        <v>7702</v>
      </c>
      <c r="F18" s="2230" t="s">
        <v>115</v>
      </c>
      <c r="G18" s="1642">
        <v>440.702</v>
      </c>
      <c r="H18" s="1642">
        <v>318.47000000000003</v>
      </c>
      <c r="I18" s="1642">
        <v>0</v>
      </c>
      <c r="J18" s="1642">
        <v>0</v>
      </c>
      <c r="K18" s="1642">
        <v>318.47000000000003</v>
      </c>
      <c r="L18" s="1642">
        <v>122.23199999999997</v>
      </c>
      <c r="M18" s="1642">
        <v>20</v>
      </c>
      <c r="N18" s="1642">
        <v>0</v>
      </c>
      <c r="O18" s="1642">
        <v>20</v>
      </c>
      <c r="P18" s="1642"/>
      <c r="Q18" s="1642"/>
      <c r="R18" s="1642"/>
      <c r="S18" s="1642"/>
      <c r="T18" s="1642"/>
      <c r="U18" s="1642"/>
      <c r="V18" s="1642"/>
      <c r="W18" s="1642"/>
      <c r="X18" s="1642"/>
      <c r="Y18" s="1642"/>
      <c r="Z18" s="466">
        <v>20</v>
      </c>
      <c r="AA18" s="466">
        <v>0</v>
      </c>
      <c r="AB18" s="21">
        <v>20</v>
      </c>
      <c r="AC18" s="21">
        <v>20</v>
      </c>
      <c r="AD18" s="21"/>
      <c r="AE18" s="21">
        <v>20</v>
      </c>
      <c r="AF18" s="21">
        <v>19.937255</v>
      </c>
      <c r="AG18" s="21">
        <v>0</v>
      </c>
      <c r="AH18" s="21">
        <v>19.937255</v>
      </c>
      <c r="AI18" s="1642"/>
      <c r="AJ18" s="1642" t="s">
        <v>9392</v>
      </c>
      <c r="AK18" s="1642" t="s">
        <v>11954</v>
      </c>
      <c r="AL18" s="2601">
        <v>0.25</v>
      </c>
      <c r="AM18" s="1642">
        <v>0</v>
      </c>
    </row>
    <row r="19" spans="1:39" s="2226" customFormat="1" ht="110.25">
      <c r="A19" s="1862">
        <v>3022</v>
      </c>
      <c r="B19" s="1641" t="s">
        <v>7703</v>
      </c>
      <c r="C19" s="1640" t="s">
        <v>7704</v>
      </c>
      <c r="D19" s="1641" t="s">
        <v>339</v>
      </c>
      <c r="E19" s="1641" t="s">
        <v>7705</v>
      </c>
      <c r="F19" s="2230" t="s">
        <v>115</v>
      </c>
      <c r="G19" s="1642">
        <v>570.71699999999998</v>
      </c>
      <c r="H19" s="1642">
        <v>260.47899999999998</v>
      </c>
      <c r="I19" s="1642">
        <v>0</v>
      </c>
      <c r="J19" s="1642">
        <v>0</v>
      </c>
      <c r="K19" s="1642">
        <v>260.47899999999998</v>
      </c>
      <c r="L19" s="1642">
        <v>310.238</v>
      </c>
      <c r="M19" s="1642">
        <v>68.251999999999995</v>
      </c>
      <c r="N19" s="1642">
        <v>0</v>
      </c>
      <c r="O19" s="1642">
        <v>68.251999999999995</v>
      </c>
      <c r="P19" s="1642"/>
      <c r="Q19" s="1642">
        <v>68.251999999999995</v>
      </c>
      <c r="R19" s="1642"/>
      <c r="S19" s="1642"/>
      <c r="T19" s="1642"/>
      <c r="U19" s="1642"/>
      <c r="V19" s="1642"/>
      <c r="W19" s="1642"/>
      <c r="X19" s="1642"/>
      <c r="Y19" s="1642"/>
      <c r="Z19" s="466">
        <v>0</v>
      </c>
      <c r="AA19" s="466">
        <v>0</v>
      </c>
      <c r="AB19" s="21">
        <v>0</v>
      </c>
      <c r="AC19" s="21">
        <v>0</v>
      </c>
      <c r="AD19" s="21"/>
      <c r="AE19" s="21">
        <v>0</v>
      </c>
      <c r="AF19" s="21">
        <v>0</v>
      </c>
      <c r="AG19" s="21">
        <v>0</v>
      </c>
      <c r="AH19" s="21">
        <v>0</v>
      </c>
      <c r="AI19" s="1642"/>
      <c r="AJ19" s="1642" t="s">
        <v>9634</v>
      </c>
      <c r="AK19" s="1642" t="s">
        <v>9259</v>
      </c>
      <c r="AL19" s="2601">
        <v>0.25</v>
      </c>
      <c r="AM19" s="1642">
        <v>0</v>
      </c>
    </row>
    <row r="20" spans="1:39" s="2226" customFormat="1" ht="94.5">
      <c r="A20" s="1862">
        <v>3023</v>
      </c>
      <c r="B20" s="1641" t="s">
        <v>7706</v>
      </c>
      <c r="C20" s="1640" t="s">
        <v>7707</v>
      </c>
      <c r="D20" s="1641" t="s">
        <v>147</v>
      </c>
      <c r="E20" s="1641" t="s">
        <v>7708</v>
      </c>
      <c r="F20" s="2230" t="s">
        <v>115</v>
      </c>
      <c r="G20" s="1642">
        <v>584.42899999999997</v>
      </c>
      <c r="H20" s="1642">
        <v>129.49299999999999</v>
      </c>
      <c r="I20" s="1642">
        <v>10</v>
      </c>
      <c r="J20" s="1642">
        <v>0</v>
      </c>
      <c r="K20" s="1642">
        <v>139.49299999999999</v>
      </c>
      <c r="L20" s="1642">
        <v>444.93599999999998</v>
      </c>
      <c r="M20" s="1642">
        <v>20</v>
      </c>
      <c r="N20" s="1642">
        <v>0</v>
      </c>
      <c r="O20" s="1642">
        <v>20</v>
      </c>
      <c r="P20" s="1642"/>
      <c r="Q20" s="1642"/>
      <c r="R20" s="1642"/>
      <c r="S20" s="1642"/>
      <c r="T20" s="1642"/>
      <c r="U20" s="1642"/>
      <c r="V20" s="1642"/>
      <c r="W20" s="1642"/>
      <c r="X20" s="1642"/>
      <c r="Y20" s="1642"/>
      <c r="Z20" s="466">
        <v>20</v>
      </c>
      <c r="AA20" s="466">
        <v>0</v>
      </c>
      <c r="AB20" s="21">
        <v>20</v>
      </c>
      <c r="AC20" s="21">
        <v>20</v>
      </c>
      <c r="AD20" s="21"/>
      <c r="AE20" s="21">
        <v>20</v>
      </c>
      <c r="AF20" s="21">
        <v>19.749130999999998</v>
      </c>
      <c r="AG20" s="21">
        <v>0</v>
      </c>
      <c r="AH20" s="21">
        <v>19.749130999999998</v>
      </c>
      <c r="AI20" s="1642"/>
      <c r="AJ20" s="1642"/>
      <c r="AK20" s="1642" t="s">
        <v>11848</v>
      </c>
      <c r="AL20" s="2601">
        <v>0.25</v>
      </c>
      <c r="AM20" s="1642">
        <v>0</v>
      </c>
    </row>
    <row r="21" spans="1:39" s="2226" customFormat="1" ht="173.25">
      <c r="A21" s="1862">
        <v>3024</v>
      </c>
      <c r="B21" s="1641" t="s">
        <v>7709</v>
      </c>
      <c r="C21" s="1640" t="s">
        <v>7710</v>
      </c>
      <c r="D21" s="1641" t="s">
        <v>34</v>
      </c>
      <c r="E21" s="1641" t="s">
        <v>7711</v>
      </c>
      <c r="F21" s="2230" t="s">
        <v>115</v>
      </c>
      <c r="G21" s="1642">
        <v>2324.0610000000001</v>
      </c>
      <c r="H21" s="1642">
        <v>2131.9594659999998</v>
      </c>
      <c r="I21" s="1642">
        <v>0</v>
      </c>
      <c r="J21" s="1642">
        <v>0</v>
      </c>
      <c r="K21" s="1642">
        <v>2131.9594659999998</v>
      </c>
      <c r="L21" s="1642">
        <v>192.10153400000036</v>
      </c>
      <c r="M21" s="1642">
        <v>61.472000000000001</v>
      </c>
      <c r="N21" s="1642">
        <v>0</v>
      </c>
      <c r="O21" s="1642">
        <v>61.472000000000001</v>
      </c>
      <c r="P21" s="1642"/>
      <c r="Q21" s="1642"/>
      <c r="R21" s="1642"/>
      <c r="S21" s="1642"/>
      <c r="T21" s="1642"/>
      <c r="U21" s="1642"/>
      <c r="V21" s="1642"/>
      <c r="W21" s="1642"/>
      <c r="X21" s="1642"/>
      <c r="Y21" s="1642"/>
      <c r="Z21" s="466">
        <v>61.472000000000001</v>
      </c>
      <c r="AA21" s="466">
        <v>0</v>
      </c>
      <c r="AB21" s="21">
        <v>61.472000000000001</v>
      </c>
      <c r="AC21" s="21">
        <v>15.368</v>
      </c>
      <c r="AD21" s="21"/>
      <c r="AE21" s="21">
        <v>15.368</v>
      </c>
      <c r="AF21" s="21">
        <v>0</v>
      </c>
      <c r="AG21" s="21">
        <v>0</v>
      </c>
      <c r="AH21" s="21">
        <v>0</v>
      </c>
      <c r="AI21" s="1642"/>
      <c r="AJ21" s="1642"/>
      <c r="AK21" s="1642" t="s">
        <v>9259</v>
      </c>
      <c r="AL21" s="2601">
        <v>0.25</v>
      </c>
      <c r="AM21" s="1642">
        <v>0</v>
      </c>
    </row>
    <row r="22" spans="1:39" s="2226" customFormat="1" ht="63">
      <c r="A22" s="1862">
        <v>3025</v>
      </c>
      <c r="B22" s="1641" t="s">
        <v>7712</v>
      </c>
      <c r="C22" s="1640" t="s">
        <v>7713</v>
      </c>
      <c r="D22" s="1641" t="s">
        <v>177</v>
      </c>
      <c r="E22" s="1641" t="s">
        <v>7714</v>
      </c>
      <c r="F22" s="2230" t="s">
        <v>26</v>
      </c>
      <c r="G22" s="1642">
        <v>217.07400000000001</v>
      </c>
      <c r="H22" s="1642">
        <v>216.37948</v>
      </c>
      <c r="I22" s="1642">
        <v>0.69499999999999995</v>
      </c>
      <c r="J22" s="1642">
        <v>0</v>
      </c>
      <c r="K22" s="1642">
        <v>217.07447999999999</v>
      </c>
      <c r="L22" s="1642">
        <v>-4.799999999818283E-4</v>
      </c>
      <c r="M22" s="1642">
        <v>1E-3</v>
      </c>
      <c r="N22" s="1642">
        <v>0</v>
      </c>
      <c r="O22" s="1642">
        <v>1E-3</v>
      </c>
      <c r="P22" s="1642"/>
      <c r="Q22" s="1642"/>
      <c r="R22" s="1642"/>
      <c r="S22" s="1642"/>
      <c r="T22" s="1642"/>
      <c r="U22" s="1642"/>
      <c r="V22" s="1642"/>
      <c r="W22" s="1642"/>
      <c r="X22" s="1642"/>
      <c r="Y22" s="1642"/>
      <c r="Z22" s="466">
        <v>1E-3</v>
      </c>
      <c r="AA22" s="466">
        <v>0</v>
      </c>
      <c r="AB22" s="21">
        <v>1E-3</v>
      </c>
      <c r="AC22" s="21"/>
      <c r="AD22" s="21"/>
      <c r="AE22" s="21">
        <v>0</v>
      </c>
      <c r="AF22" s="21">
        <v>0</v>
      </c>
      <c r="AG22" s="21">
        <v>0</v>
      </c>
      <c r="AH22" s="21">
        <v>0</v>
      </c>
      <c r="AI22" s="1642"/>
      <c r="AJ22" s="1642" t="s">
        <v>9327</v>
      </c>
      <c r="AK22" s="1642"/>
      <c r="AL22" s="2601">
        <v>0.25</v>
      </c>
      <c r="AM22" s="1642">
        <v>0</v>
      </c>
    </row>
    <row r="23" spans="1:39" s="2226" customFormat="1" ht="141.75">
      <c r="A23" s="1862">
        <v>3026</v>
      </c>
      <c r="B23" s="1641" t="s">
        <v>7715</v>
      </c>
      <c r="C23" s="1640" t="s">
        <v>7716</v>
      </c>
      <c r="D23" s="1641" t="s">
        <v>435</v>
      </c>
      <c r="E23" s="1641" t="s">
        <v>2000</v>
      </c>
      <c r="F23" s="2230" t="s">
        <v>26</v>
      </c>
      <c r="G23" s="1642">
        <v>199.381</v>
      </c>
      <c r="H23" s="1642">
        <v>198.93903</v>
      </c>
      <c r="I23" s="1642">
        <v>0</v>
      </c>
      <c r="J23" s="1642">
        <v>0</v>
      </c>
      <c r="K23" s="1642">
        <v>198.93903</v>
      </c>
      <c r="L23" s="1642">
        <v>0.44196999999999775</v>
      </c>
      <c r="M23" s="1642">
        <v>0.442</v>
      </c>
      <c r="N23" s="1642">
        <v>0</v>
      </c>
      <c r="O23" s="1642">
        <v>0.442</v>
      </c>
      <c r="P23" s="1642"/>
      <c r="Q23" s="1642"/>
      <c r="R23" s="1642"/>
      <c r="S23" s="1642"/>
      <c r="T23" s="1642"/>
      <c r="U23" s="1642"/>
      <c r="V23" s="1642"/>
      <c r="W23" s="1642"/>
      <c r="X23" s="1642"/>
      <c r="Y23" s="1642"/>
      <c r="Z23" s="466">
        <v>0.442</v>
      </c>
      <c r="AA23" s="466">
        <v>0</v>
      </c>
      <c r="AB23" s="21">
        <v>0.442</v>
      </c>
      <c r="AC23" s="21"/>
      <c r="AD23" s="21"/>
      <c r="AE23" s="21">
        <v>0</v>
      </c>
      <c r="AF23" s="21">
        <v>0</v>
      </c>
      <c r="AG23" s="21">
        <v>0</v>
      </c>
      <c r="AH23" s="21">
        <v>0</v>
      </c>
      <c r="AI23" s="1642"/>
      <c r="AJ23" s="1642" t="s">
        <v>10297</v>
      </c>
      <c r="AK23" s="1642"/>
      <c r="AL23" s="2601">
        <v>0.25</v>
      </c>
      <c r="AM23" s="1642">
        <v>0</v>
      </c>
    </row>
    <row r="24" spans="1:39" s="2226" customFormat="1" ht="47.25">
      <c r="A24" s="1862">
        <v>3027</v>
      </c>
      <c r="B24" s="1641" t="s">
        <v>7717</v>
      </c>
      <c r="C24" s="1640" t="s">
        <v>7718</v>
      </c>
      <c r="D24" s="1641" t="s">
        <v>287</v>
      </c>
      <c r="E24" s="1641" t="s">
        <v>7719</v>
      </c>
      <c r="F24" s="2230" t="s">
        <v>26</v>
      </c>
      <c r="G24" s="1642">
        <v>306.209</v>
      </c>
      <c r="H24" s="1642">
        <v>289.36700000000002</v>
      </c>
      <c r="I24" s="1642">
        <v>12.451000000000001</v>
      </c>
      <c r="J24" s="1642">
        <v>0</v>
      </c>
      <c r="K24" s="1642">
        <v>301.81800000000004</v>
      </c>
      <c r="L24" s="1642">
        <v>4.3909999999999627</v>
      </c>
      <c r="M24" s="1642">
        <v>4.391</v>
      </c>
      <c r="N24" s="1642">
        <v>0</v>
      </c>
      <c r="O24" s="1642">
        <v>4.391</v>
      </c>
      <c r="P24" s="1642"/>
      <c r="Q24" s="1642"/>
      <c r="R24" s="1642"/>
      <c r="S24" s="1642"/>
      <c r="T24" s="1642"/>
      <c r="U24" s="1642"/>
      <c r="V24" s="1642"/>
      <c r="W24" s="1642"/>
      <c r="X24" s="1642"/>
      <c r="Y24" s="1642"/>
      <c r="Z24" s="466">
        <v>4.391</v>
      </c>
      <c r="AA24" s="466">
        <v>0</v>
      </c>
      <c r="AB24" s="21">
        <v>4.391</v>
      </c>
      <c r="AC24" s="21"/>
      <c r="AD24" s="21"/>
      <c r="AE24" s="21">
        <v>0</v>
      </c>
      <c r="AF24" s="21">
        <v>0</v>
      </c>
      <c r="AG24" s="21">
        <v>0</v>
      </c>
      <c r="AH24" s="21">
        <v>0</v>
      </c>
      <c r="AI24" s="1642"/>
      <c r="AJ24" s="1642" t="s">
        <v>10419</v>
      </c>
      <c r="AK24" s="1642"/>
      <c r="AL24" s="2601">
        <v>0.25</v>
      </c>
      <c r="AM24" s="1642">
        <v>0</v>
      </c>
    </row>
    <row r="25" spans="1:39" s="2226" customFormat="1" ht="78.75">
      <c r="A25" s="1862">
        <v>3028</v>
      </c>
      <c r="B25" s="1641" t="s">
        <v>7720</v>
      </c>
      <c r="C25" s="1640" t="s">
        <v>7721</v>
      </c>
      <c r="D25" s="1641" t="s">
        <v>3190</v>
      </c>
      <c r="E25" s="1641" t="s">
        <v>7722</v>
      </c>
      <c r="F25" s="2230" t="s">
        <v>115</v>
      </c>
      <c r="G25" s="1642">
        <v>667.779</v>
      </c>
      <c r="H25" s="1642">
        <v>497.88</v>
      </c>
      <c r="I25" s="1642">
        <v>0</v>
      </c>
      <c r="J25" s="1642">
        <v>0</v>
      </c>
      <c r="K25" s="1642">
        <v>497.88</v>
      </c>
      <c r="L25" s="1642">
        <v>169.899</v>
      </c>
      <c r="M25" s="1642">
        <v>55.216999999999999</v>
      </c>
      <c r="N25" s="1642">
        <v>0</v>
      </c>
      <c r="O25" s="1642">
        <v>55.216999999999999</v>
      </c>
      <c r="P25" s="1642"/>
      <c r="Q25" s="1642"/>
      <c r="R25" s="1642"/>
      <c r="S25" s="1642"/>
      <c r="T25" s="1642"/>
      <c r="U25" s="1642"/>
      <c r="V25" s="1642"/>
      <c r="W25" s="1642"/>
      <c r="X25" s="1642"/>
      <c r="Y25" s="1642"/>
      <c r="Z25" s="466">
        <v>55.216999999999999</v>
      </c>
      <c r="AA25" s="466">
        <v>0</v>
      </c>
      <c r="AB25" s="21">
        <v>55.216999999999999</v>
      </c>
      <c r="AC25" s="21"/>
      <c r="AD25" s="21"/>
      <c r="AE25" s="21">
        <v>0</v>
      </c>
      <c r="AF25" s="21">
        <v>0</v>
      </c>
      <c r="AG25" s="21">
        <v>0</v>
      </c>
      <c r="AH25" s="21">
        <v>0</v>
      </c>
      <c r="AI25" s="1642"/>
      <c r="AJ25" s="1642" t="s">
        <v>10431</v>
      </c>
      <c r="AK25" s="1642"/>
      <c r="AL25" s="2601">
        <v>0.25</v>
      </c>
      <c r="AM25" s="1642">
        <v>0</v>
      </c>
    </row>
    <row r="26" spans="1:39" s="2226" customFormat="1" ht="47.25">
      <c r="A26" s="1862">
        <v>3029</v>
      </c>
      <c r="B26" s="1641" t="s">
        <v>7723</v>
      </c>
      <c r="C26" s="1640" t="s">
        <v>7724</v>
      </c>
      <c r="D26" s="1641" t="s">
        <v>2750</v>
      </c>
      <c r="E26" s="1641" t="s">
        <v>7725</v>
      </c>
      <c r="F26" s="2230" t="s">
        <v>26</v>
      </c>
      <c r="G26" s="1642">
        <v>1950.048</v>
      </c>
      <c r="H26" s="1642">
        <v>1949.905</v>
      </c>
      <c r="I26" s="1642">
        <v>0</v>
      </c>
      <c r="J26" s="1642">
        <v>0</v>
      </c>
      <c r="K26" s="1642">
        <v>1949.905</v>
      </c>
      <c r="L26" s="1642">
        <v>0.1430000000000291</v>
      </c>
      <c r="M26" s="1642">
        <v>0.14299999999999999</v>
      </c>
      <c r="N26" s="1642">
        <v>0</v>
      </c>
      <c r="O26" s="1642">
        <v>0.14299999999999999</v>
      </c>
      <c r="P26" s="1642"/>
      <c r="Q26" s="1642"/>
      <c r="R26" s="1642"/>
      <c r="S26" s="1642"/>
      <c r="T26" s="1642"/>
      <c r="U26" s="1642"/>
      <c r="V26" s="1642"/>
      <c r="W26" s="1642"/>
      <c r="X26" s="1642"/>
      <c r="Y26" s="1642"/>
      <c r="Z26" s="466">
        <v>0.14299999999999999</v>
      </c>
      <c r="AA26" s="466">
        <v>0</v>
      </c>
      <c r="AB26" s="21">
        <v>0.14299999999999999</v>
      </c>
      <c r="AC26" s="21"/>
      <c r="AD26" s="21"/>
      <c r="AE26" s="21">
        <v>0</v>
      </c>
      <c r="AF26" s="21">
        <v>0</v>
      </c>
      <c r="AG26" s="21">
        <v>0</v>
      </c>
      <c r="AH26" s="21">
        <v>0</v>
      </c>
      <c r="AI26" s="1642"/>
      <c r="AJ26" s="1642" t="s">
        <v>9327</v>
      </c>
      <c r="AK26" s="1642"/>
      <c r="AL26" s="2601">
        <v>0.25</v>
      </c>
      <c r="AM26" s="1642">
        <v>0</v>
      </c>
    </row>
    <row r="27" spans="1:39" s="2226" customFormat="1" ht="47.25">
      <c r="A27" s="1862">
        <v>3030</v>
      </c>
      <c r="B27" s="1641" t="s">
        <v>7726</v>
      </c>
      <c r="C27" s="1640" t="s">
        <v>7727</v>
      </c>
      <c r="D27" s="1641" t="s">
        <v>339</v>
      </c>
      <c r="E27" s="1641" t="s">
        <v>7728</v>
      </c>
      <c r="F27" s="2230" t="s">
        <v>26</v>
      </c>
      <c r="G27" s="1642">
        <v>526.18600000000004</v>
      </c>
      <c r="H27" s="1642">
        <v>526.18600000000004</v>
      </c>
      <c r="I27" s="1642">
        <v>0</v>
      </c>
      <c r="J27" s="1642">
        <v>0</v>
      </c>
      <c r="K27" s="1642">
        <v>526.18600000000004</v>
      </c>
      <c r="L27" s="1642">
        <v>0</v>
      </c>
      <c r="M27" s="1642">
        <v>1E-3</v>
      </c>
      <c r="N27" s="1642">
        <v>0</v>
      </c>
      <c r="O27" s="1642">
        <v>1E-3</v>
      </c>
      <c r="P27" s="1642"/>
      <c r="Q27" s="1642"/>
      <c r="R27" s="1642"/>
      <c r="S27" s="1642"/>
      <c r="T27" s="1642"/>
      <c r="U27" s="1642"/>
      <c r="V27" s="1642"/>
      <c r="W27" s="1642"/>
      <c r="X27" s="1642"/>
      <c r="Y27" s="1642"/>
      <c r="Z27" s="466">
        <v>1E-3</v>
      </c>
      <c r="AA27" s="466">
        <v>0</v>
      </c>
      <c r="AB27" s="21">
        <v>1E-3</v>
      </c>
      <c r="AC27" s="21"/>
      <c r="AD27" s="21"/>
      <c r="AE27" s="21">
        <v>0</v>
      </c>
      <c r="AF27" s="21">
        <v>0</v>
      </c>
      <c r="AG27" s="21">
        <v>0</v>
      </c>
      <c r="AH27" s="21">
        <v>0</v>
      </c>
      <c r="AI27" s="1642"/>
      <c r="AJ27" s="1642" t="s">
        <v>9327</v>
      </c>
      <c r="AK27" s="1642"/>
      <c r="AL27" s="2601">
        <v>0.25</v>
      </c>
      <c r="AM27" s="1642">
        <v>0</v>
      </c>
    </row>
    <row r="28" spans="1:39" s="2226" customFormat="1" ht="110.25">
      <c r="A28" s="1862">
        <v>3031</v>
      </c>
      <c r="B28" s="1641" t="s">
        <v>7729</v>
      </c>
      <c r="C28" s="2237" t="s">
        <v>7730</v>
      </c>
      <c r="D28" s="2238" t="s">
        <v>1636</v>
      </c>
      <c r="E28" s="2239" t="s">
        <v>7731</v>
      </c>
      <c r="F28" s="2230" t="s">
        <v>26</v>
      </c>
      <c r="G28" s="1642">
        <v>99.899000000000001</v>
      </c>
      <c r="H28" s="1642">
        <v>99.899000000000001</v>
      </c>
      <c r="I28" s="1642">
        <v>0</v>
      </c>
      <c r="J28" s="1642">
        <v>0</v>
      </c>
      <c r="K28" s="1642">
        <v>99.899000000000001</v>
      </c>
      <c r="L28" s="1642">
        <v>0</v>
      </c>
      <c r="M28" s="1642">
        <v>1E-3</v>
      </c>
      <c r="N28" s="1642">
        <v>0</v>
      </c>
      <c r="O28" s="1642">
        <v>1E-3</v>
      </c>
      <c r="P28" s="1642"/>
      <c r="Q28" s="1642"/>
      <c r="R28" s="1642"/>
      <c r="S28" s="1642"/>
      <c r="T28" s="1642"/>
      <c r="U28" s="1642"/>
      <c r="V28" s="1642"/>
      <c r="W28" s="1642"/>
      <c r="X28" s="1642"/>
      <c r="Y28" s="1642"/>
      <c r="Z28" s="466">
        <v>1E-3</v>
      </c>
      <c r="AA28" s="466">
        <v>0</v>
      </c>
      <c r="AB28" s="21">
        <v>1E-3</v>
      </c>
      <c r="AC28" s="21"/>
      <c r="AD28" s="21"/>
      <c r="AE28" s="21">
        <v>0</v>
      </c>
      <c r="AF28" s="21">
        <v>0</v>
      </c>
      <c r="AG28" s="21">
        <v>0</v>
      </c>
      <c r="AH28" s="21">
        <v>0</v>
      </c>
      <c r="AI28" s="1642"/>
      <c r="AJ28" s="1642" t="s">
        <v>9327</v>
      </c>
      <c r="AK28" s="1642"/>
      <c r="AL28" s="2601">
        <v>0.25</v>
      </c>
      <c r="AM28" s="1642">
        <v>0</v>
      </c>
    </row>
    <row r="29" spans="1:39" s="2226" customFormat="1" ht="173.25">
      <c r="A29" s="1862">
        <v>3032</v>
      </c>
      <c r="B29" s="1641" t="s">
        <v>7732</v>
      </c>
      <c r="C29" s="1640" t="s">
        <v>7733</v>
      </c>
      <c r="D29" s="1641" t="s">
        <v>3190</v>
      </c>
      <c r="E29" s="1641" t="s">
        <v>383</v>
      </c>
      <c r="F29" s="2230" t="s">
        <v>115</v>
      </c>
      <c r="G29" s="1642">
        <v>491.971</v>
      </c>
      <c r="H29" s="1642">
        <v>307.32883199999998</v>
      </c>
      <c r="I29" s="1642">
        <v>15</v>
      </c>
      <c r="J29" s="1642">
        <v>0</v>
      </c>
      <c r="K29" s="1642">
        <v>322.32883199999998</v>
      </c>
      <c r="L29" s="1642">
        <v>169.64216800000003</v>
      </c>
      <c r="M29" s="1642">
        <v>25.446000000000002</v>
      </c>
      <c r="N29" s="1642">
        <v>0</v>
      </c>
      <c r="O29" s="1642">
        <v>25.446000000000002</v>
      </c>
      <c r="P29" s="1642"/>
      <c r="Q29" s="1642"/>
      <c r="R29" s="1642"/>
      <c r="S29" s="1642"/>
      <c r="T29" s="1642"/>
      <c r="U29" s="1642"/>
      <c r="V29" s="1642"/>
      <c r="W29" s="1642"/>
      <c r="X29" s="1642"/>
      <c r="Y29" s="1642"/>
      <c r="Z29" s="466">
        <v>25.446000000000002</v>
      </c>
      <c r="AA29" s="466">
        <v>0</v>
      </c>
      <c r="AB29" s="21">
        <v>25.446000000000002</v>
      </c>
      <c r="AC29" s="21">
        <v>25.445500000000003</v>
      </c>
      <c r="AD29" s="21"/>
      <c r="AE29" s="21">
        <v>25.445500000000003</v>
      </c>
      <c r="AF29" s="21">
        <v>25.436032000000001</v>
      </c>
      <c r="AG29" s="21">
        <v>0</v>
      </c>
      <c r="AH29" s="21">
        <v>25.436032000000001</v>
      </c>
      <c r="AI29" s="1642"/>
      <c r="AJ29" s="1642"/>
      <c r="AK29" s="1642" t="s">
        <v>9433</v>
      </c>
      <c r="AL29" s="2601">
        <v>0.25</v>
      </c>
      <c r="AM29" s="1642">
        <v>0</v>
      </c>
    </row>
    <row r="30" spans="1:39" s="2226" customFormat="1" ht="110.25">
      <c r="A30" s="1862">
        <v>3033</v>
      </c>
      <c r="B30" s="1641" t="s">
        <v>7734</v>
      </c>
      <c r="C30" s="1640" t="s">
        <v>7735</v>
      </c>
      <c r="D30" s="1641" t="s">
        <v>55</v>
      </c>
      <c r="E30" s="1641" t="s">
        <v>7736</v>
      </c>
      <c r="F30" s="2230" t="s">
        <v>115</v>
      </c>
      <c r="G30" s="1642">
        <v>976.33</v>
      </c>
      <c r="H30" s="1642">
        <v>3.1520000000000001</v>
      </c>
      <c r="I30" s="1642">
        <v>12.5</v>
      </c>
      <c r="J30" s="1642">
        <v>0</v>
      </c>
      <c r="K30" s="1642">
        <v>15.652000000000001</v>
      </c>
      <c r="L30" s="1642">
        <v>960.678</v>
      </c>
      <c r="M30" s="1642">
        <v>255.89099999999999</v>
      </c>
      <c r="N30" s="1642">
        <v>0</v>
      </c>
      <c r="O30" s="1642">
        <v>255.89099999999999</v>
      </c>
      <c r="P30" s="1642"/>
      <c r="Q30" s="1642"/>
      <c r="R30" s="1642"/>
      <c r="S30" s="1642"/>
      <c r="T30" s="1642"/>
      <c r="U30" s="1642"/>
      <c r="V30" s="1642"/>
      <c r="W30" s="1642"/>
      <c r="X30" s="1642"/>
      <c r="Y30" s="1642"/>
      <c r="Z30" s="466">
        <v>255.89099999999999</v>
      </c>
      <c r="AA30" s="466">
        <v>0</v>
      </c>
      <c r="AB30" s="21">
        <v>255.89099999999999</v>
      </c>
      <c r="AC30" s="21">
        <v>255.89099999999999</v>
      </c>
      <c r="AD30" s="21"/>
      <c r="AE30" s="21">
        <v>255.89099999999999</v>
      </c>
      <c r="AF30" s="21">
        <v>255.854658</v>
      </c>
      <c r="AG30" s="21">
        <v>0</v>
      </c>
      <c r="AH30" s="21">
        <v>255.854658</v>
      </c>
      <c r="AI30" s="1642"/>
      <c r="AJ30" s="1642"/>
      <c r="AK30" s="1642" t="s">
        <v>12789</v>
      </c>
      <c r="AL30" s="2601">
        <v>0.25</v>
      </c>
      <c r="AM30" s="1642">
        <v>0</v>
      </c>
    </row>
    <row r="31" spans="1:39" s="2226" customFormat="1" ht="173.25">
      <c r="A31" s="1862">
        <v>3034</v>
      </c>
      <c r="B31" s="1641" t="s">
        <v>7737</v>
      </c>
      <c r="C31" s="1640" t="s">
        <v>7738</v>
      </c>
      <c r="D31" s="1641" t="s">
        <v>55</v>
      </c>
      <c r="E31" s="1641" t="s">
        <v>7739</v>
      </c>
      <c r="F31" s="2230" t="s">
        <v>26</v>
      </c>
      <c r="G31" s="1642">
        <v>235.87799999999999</v>
      </c>
      <c r="H31" s="1642">
        <v>125.90900000000001</v>
      </c>
      <c r="I31" s="1642">
        <v>21.884</v>
      </c>
      <c r="J31" s="1642">
        <v>0</v>
      </c>
      <c r="K31" s="1642">
        <v>147.79300000000001</v>
      </c>
      <c r="L31" s="1642">
        <v>88.08499999999998</v>
      </c>
      <c r="M31" s="1642">
        <v>88.084999999999994</v>
      </c>
      <c r="N31" s="1642">
        <v>0</v>
      </c>
      <c r="O31" s="1642">
        <v>88.084999999999994</v>
      </c>
      <c r="P31" s="1642"/>
      <c r="Q31" s="1642"/>
      <c r="R31" s="1642"/>
      <c r="S31" s="1642"/>
      <c r="T31" s="1642"/>
      <c r="U31" s="1642"/>
      <c r="V31" s="1642"/>
      <c r="W31" s="1642"/>
      <c r="X31" s="1642"/>
      <c r="Y31" s="1642"/>
      <c r="Z31" s="466">
        <v>88.084999999999994</v>
      </c>
      <c r="AA31" s="466">
        <v>0</v>
      </c>
      <c r="AB31" s="21">
        <v>88.084999999999994</v>
      </c>
      <c r="AC31" s="21">
        <v>88.084499999999991</v>
      </c>
      <c r="AD31" s="21"/>
      <c r="AE31" s="21">
        <v>88.084499999999991</v>
      </c>
      <c r="AF31" s="21">
        <v>88.084629000000007</v>
      </c>
      <c r="AG31" s="21">
        <v>0</v>
      </c>
      <c r="AH31" s="21">
        <v>88.084629000000007</v>
      </c>
      <c r="AI31" s="1642"/>
      <c r="AJ31" s="1642"/>
      <c r="AK31" s="1642" t="s">
        <v>9735</v>
      </c>
      <c r="AL31" s="2601">
        <v>0.5</v>
      </c>
      <c r="AM31" s="1642">
        <v>0</v>
      </c>
    </row>
    <row r="32" spans="1:39" s="2226" customFormat="1" ht="78.75">
      <c r="A32" s="1862">
        <v>3035</v>
      </c>
      <c r="B32" s="1641" t="s">
        <v>7740</v>
      </c>
      <c r="C32" s="1640" t="s">
        <v>7741</v>
      </c>
      <c r="D32" s="1641" t="s">
        <v>31</v>
      </c>
      <c r="E32" s="1641" t="s">
        <v>7742</v>
      </c>
      <c r="F32" s="2230" t="s">
        <v>26</v>
      </c>
      <c r="G32" s="1642">
        <v>220.65199999999999</v>
      </c>
      <c r="H32" s="1642">
        <v>161.87993700000001</v>
      </c>
      <c r="I32" s="1642">
        <v>0</v>
      </c>
      <c r="J32" s="1642">
        <v>0</v>
      </c>
      <c r="K32" s="1642">
        <v>161.87993700000001</v>
      </c>
      <c r="L32" s="1642">
        <v>58.772062999999974</v>
      </c>
      <c r="M32" s="1642">
        <v>58.771999999999998</v>
      </c>
      <c r="N32" s="1642">
        <v>0</v>
      </c>
      <c r="O32" s="1642">
        <v>58.771999999999998</v>
      </c>
      <c r="P32" s="1642"/>
      <c r="Q32" s="1642"/>
      <c r="R32" s="1642"/>
      <c r="S32" s="1642"/>
      <c r="T32" s="1642"/>
      <c r="U32" s="1642"/>
      <c r="V32" s="1642"/>
      <c r="W32" s="1642"/>
      <c r="X32" s="1642"/>
      <c r="Y32" s="1642"/>
      <c r="Z32" s="466">
        <v>58.771999999999998</v>
      </c>
      <c r="AA32" s="466">
        <v>0</v>
      </c>
      <c r="AB32" s="21">
        <v>58.771999999999998</v>
      </c>
      <c r="AC32" s="21">
        <v>58.771999999999998</v>
      </c>
      <c r="AD32" s="21"/>
      <c r="AE32" s="21">
        <v>58.771999999999998</v>
      </c>
      <c r="AF32" s="21">
        <v>29.35</v>
      </c>
      <c r="AG32" s="21">
        <v>0</v>
      </c>
      <c r="AH32" s="21">
        <v>29.35</v>
      </c>
      <c r="AI32" s="1642"/>
      <c r="AJ32" s="1642" t="s">
        <v>9815</v>
      </c>
      <c r="AK32" s="1642" t="s">
        <v>9735</v>
      </c>
      <c r="AL32" s="2601">
        <v>0.5</v>
      </c>
      <c r="AM32" s="1642">
        <v>0</v>
      </c>
    </row>
    <row r="33" spans="1:39" s="2226" customFormat="1" ht="141.75">
      <c r="A33" s="1862">
        <v>3036</v>
      </c>
      <c r="B33" s="1641" t="s">
        <v>7743</v>
      </c>
      <c r="C33" s="1640" t="s">
        <v>7744</v>
      </c>
      <c r="D33" s="1641" t="s">
        <v>3190</v>
      </c>
      <c r="E33" s="1641" t="s">
        <v>2062</v>
      </c>
      <c r="F33" s="2230" t="s">
        <v>115</v>
      </c>
      <c r="G33" s="1642">
        <v>324.24900000000002</v>
      </c>
      <c r="H33" s="1642">
        <v>152.90365300000002</v>
      </c>
      <c r="I33" s="1642">
        <v>8.8162500000000001</v>
      </c>
      <c r="J33" s="1642">
        <v>0</v>
      </c>
      <c r="K33" s="1642">
        <v>161.71990300000002</v>
      </c>
      <c r="L33" s="1642">
        <v>162.52909700000001</v>
      </c>
      <c r="M33" s="1642">
        <v>24.379000000000001</v>
      </c>
      <c r="N33" s="1642">
        <v>0</v>
      </c>
      <c r="O33" s="1642">
        <v>24.379000000000001</v>
      </c>
      <c r="P33" s="1642"/>
      <c r="Q33" s="1642"/>
      <c r="R33" s="1642"/>
      <c r="S33" s="1642"/>
      <c r="T33" s="1642"/>
      <c r="U33" s="1642"/>
      <c r="V33" s="1642"/>
      <c r="W33" s="1642"/>
      <c r="X33" s="1642"/>
      <c r="Y33" s="1642"/>
      <c r="Z33" s="466">
        <v>24.379000000000001</v>
      </c>
      <c r="AA33" s="466">
        <v>0</v>
      </c>
      <c r="AB33" s="21">
        <v>24.379000000000001</v>
      </c>
      <c r="AC33" s="21">
        <v>6.0947500000000003</v>
      </c>
      <c r="AD33" s="21"/>
      <c r="AE33" s="21">
        <v>6.0947500000000003</v>
      </c>
      <c r="AF33" s="21">
        <v>0</v>
      </c>
      <c r="AG33" s="21">
        <v>0</v>
      </c>
      <c r="AH33" s="21">
        <v>0</v>
      </c>
      <c r="AI33" s="1642"/>
      <c r="AJ33" s="1642" t="s">
        <v>10300</v>
      </c>
      <c r="AK33" s="1642" t="s">
        <v>9259</v>
      </c>
      <c r="AL33" s="2601">
        <v>0.25</v>
      </c>
      <c r="AM33" s="1642">
        <v>0</v>
      </c>
    </row>
    <row r="34" spans="1:39" s="2226" customFormat="1" ht="78.75">
      <c r="A34" s="1862">
        <v>3037</v>
      </c>
      <c r="B34" s="1641" t="s">
        <v>7745</v>
      </c>
      <c r="C34" s="2240" t="s">
        <v>7746</v>
      </c>
      <c r="D34" s="2241" t="s">
        <v>339</v>
      </c>
      <c r="E34" s="2239" t="s">
        <v>7747</v>
      </c>
      <c r="F34" s="2230" t="s">
        <v>26</v>
      </c>
      <c r="G34" s="1642">
        <v>164.60599999999999</v>
      </c>
      <c r="H34" s="1642">
        <v>146.22900000000001</v>
      </c>
      <c r="I34" s="1642">
        <v>0</v>
      </c>
      <c r="J34" s="1642">
        <v>0</v>
      </c>
      <c r="K34" s="1642">
        <v>146.22900000000001</v>
      </c>
      <c r="L34" s="1642">
        <v>18.376999999999981</v>
      </c>
      <c r="M34" s="1642">
        <v>18.376999999999999</v>
      </c>
      <c r="N34" s="1642">
        <v>0</v>
      </c>
      <c r="O34" s="1642">
        <v>18.376999999999999</v>
      </c>
      <c r="P34" s="1642"/>
      <c r="Q34" s="1642"/>
      <c r="R34" s="1642"/>
      <c r="S34" s="1642"/>
      <c r="T34" s="1642"/>
      <c r="U34" s="1642"/>
      <c r="V34" s="1642"/>
      <c r="W34" s="1642"/>
      <c r="X34" s="1642"/>
      <c r="Y34" s="1642"/>
      <c r="Z34" s="466">
        <v>18.376999999999999</v>
      </c>
      <c r="AA34" s="466">
        <v>0</v>
      </c>
      <c r="AB34" s="21">
        <v>18.376999999999999</v>
      </c>
      <c r="AC34" s="21"/>
      <c r="AD34" s="21"/>
      <c r="AE34" s="21">
        <v>0</v>
      </c>
      <c r="AF34" s="21">
        <v>0</v>
      </c>
      <c r="AG34" s="21">
        <v>0</v>
      </c>
      <c r="AH34" s="21">
        <v>0</v>
      </c>
      <c r="AI34" s="1642"/>
      <c r="AJ34" s="1642" t="s">
        <v>10419</v>
      </c>
      <c r="AK34" s="1642"/>
      <c r="AL34" s="2601">
        <v>0.25</v>
      </c>
      <c r="AM34" s="1642">
        <v>0</v>
      </c>
    </row>
    <row r="35" spans="1:39" s="2226" customFormat="1" ht="94.5">
      <c r="A35" s="1862">
        <v>3038</v>
      </c>
      <c r="B35" s="1641" t="s">
        <v>7748</v>
      </c>
      <c r="C35" s="1640" t="s">
        <v>7749</v>
      </c>
      <c r="D35" s="1641" t="s">
        <v>266</v>
      </c>
      <c r="E35" s="1641" t="s">
        <v>6227</v>
      </c>
      <c r="F35" s="2230" t="s">
        <v>26</v>
      </c>
      <c r="G35" s="1642">
        <v>968.18899999999996</v>
      </c>
      <c r="H35" s="1642">
        <v>841.59699999999998</v>
      </c>
      <c r="I35" s="1642">
        <v>1.95</v>
      </c>
      <c r="J35" s="1642">
        <v>0</v>
      </c>
      <c r="K35" s="1642">
        <v>843.54700000000003</v>
      </c>
      <c r="L35" s="1642">
        <v>124.64199999999994</v>
      </c>
      <c r="M35" s="1642">
        <v>124.642</v>
      </c>
      <c r="N35" s="1642">
        <v>0</v>
      </c>
      <c r="O35" s="1642">
        <v>124.642</v>
      </c>
      <c r="P35" s="1642"/>
      <c r="Q35" s="1642"/>
      <c r="R35" s="1642"/>
      <c r="S35" s="1642"/>
      <c r="T35" s="1642"/>
      <c r="U35" s="1642"/>
      <c r="V35" s="1642"/>
      <c r="W35" s="1642"/>
      <c r="X35" s="1642"/>
      <c r="Y35" s="1642"/>
      <c r="Z35" s="466">
        <v>124.642</v>
      </c>
      <c r="AA35" s="466">
        <v>0</v>
      </c>
      <c r="AB35" s="21">
        <v>124.642</v>
      </c>
      <c r="AC35" s="21">
        <v>62.320999999999998</v>
      </c>
      <c r="AD35" s="21"/>
      <c r="AE35" s="21">
        <v>62.320999999999998</v>
      </c>
      <c r="AF35" s="21">
        <v>0</v>
      </c>
      <c r="AG35" s="21">
        <v>0</v>
      </c>
      <c r="AH35" s="21">
        <v>0</v>
      </c>
      <c r="AI35" s="1642"/>
      <c r="AJ35" s="1642"/>
      <c r="AK35" s="1642" t="s">
        <v>9259</v>
      </c>
      <c r="AL35" s="2601">
        <v>0.5</v>
      </c>
      <c r="AM35" s="1642">
        <v>0</v>
      </c>
    </row>
    <row r="36" spans="1:39" s="2226" customFormat="1" ht="204.75">
      <c r="A36" s="1862">
        <v>3039</v>
      </c>
      <c r="B36" s="1641" t="s">
        <v>7750</v>
      </c>
      <c r="C36" s="1640" t="s">
        <v>7751</v>
      </c>
      <c r="D36" s="1641" t="s">
        <v>31</v>
      </c>
      <c r="E36" s="1641" t="s">
        <v>7752</v>
      </c>
      <c r="F36" s="2230" t="s">
        <v>26</v>
      </c>
      <c r="G36" s="1642">
        <v>82.638000000000005</v>
      </c>
      <c r="H36" s="1642">
        <v>65.420697000000004</v>
      </c>
      <c r="I36" s="1642">
        <v>0.16600000000000001</v>
      </c>
      <c r="J36" s="1642">
        <v>0</v>
      </c>
      <c r="K36" s="1642">
        <v>65.586697000000001</v>
      </c>
      <c r="L36" s="1642">
        <v>17.051303000000004</v>
      </c>
      <c r="M36" s="1642">
        <v>17.050999999999998</v>
      </c>
      <c r="N36" s="1642">
        <v>0</v>
      </c>
      <c r="O36" s="1642">
        <v>17.050999999999998</v>
      </c>
      <c r="P36" s="1642"/>
      <c r="Q36" s="1642"/>
      <c r="R36" s="1642"/>
      <c r="S36" s="1642"/>
      <c r="T36" s="1642"/>
      <c r="U36" s="1642"/>
      <c r="V36" s="1642"/>
      <c r="W36" s="1642"/>
      <c r="X36" s="1642"/>
      <c r="Y36" s="1642"/>
      <c r="Z36" s="466">
        <v>17.050999999999998</v>
      </c>
      <c r="AA36" s="466">
        <v>0</v>
      </c>
      <c r="AB36" s="21">
        <v>17.050999999999998</v>
      </c>
      <c r="AC36" s="21">
        <v>17.050999999999998</v>
      </c>
      <c r="AD36" s="21"/>
      <c r="AE36" s="21">
        <v>17.050999999999998</v>
      </c>
      <c r="AF36" s="21">
        <v>17.017140000000001</v>
      </c>
      <c r="AG36" s="21">
        <v>0</v>
      </c>
      <c r="AH36" s="21">
        <v>17.017140000000001</v>
      </c>
      <c r="AI36" s="1642"/>
      <c r="AJ36" s="1642"/>
      <c r="AK36" s="1642" t="s">
        <v>9259</v>
      </c>
      <c r="AL36" s="2601">
        <v>1</v>
      </c>
      <c r="AM36" s="1642">
        <v>0</v>
      </c>
    </row>
    <row r="37" spans="1:39" s="2226" customFormat="1" ht="173.25">
      <c r="A37" s="1862">
        <v>3040</v>
      </c>
      <c r="B37" s="1641" t="s">
        <v>7753</v>
      </c>
      <c r="C37" s="1640" t="s">
        <v>7754</v>
      </c>
      <c r="D37" s="1641" t="s">
        <v>37</v>
      </c>
      <c r="E37" s="1641" t="s">
        <v>7755</v>
      </c>
      <c r="F37" s="2230" t="s">
        <v>26</v>
      </c>
      <c r="G37" s="1642">
        <v>170.40199999999999</v>
      </c>
      <c r="H37" s="1642">
        <v>128.73304200000001</v>
      </c>
      <c r="I37" s="1642">
        <v>1.173</v>
      </c>
      <c r="J37" s="1642">
        <v>0</v>
      </c>
      <c r="K37" s="1642">
        <v>129.90604200000001</v>
      </c>
      <c r="L37" s="1642">
        <v>40.495957999999973</v>
      </c>
      <c r="M37" s="1642">
        <v>40.496000000000002</v>
      </c>
      <c r="N37" s="1642">
        <v>0</v>
      </c>
      <c r="O37" s="1642">
        <v>40.496000000000002</v>
      </c>
      <c r="P37" s="1642"/>
      <c r="Q37" s="1642"/>
      <c r="R37" s="1642"/>
      <c r="S37" s="1642"/>
      <c r="T37" s="1642"/>
      <c r="U37" s="1642"/>
      <c r="V37" s="1642"/>
      <c r="W37" s="1642"/>
      <c r="X37" s="1642"/>
      <c r="Y37" s="1642"/>
      <c r="Z37" s="466">
        <v>40.496000000000002</v>
      </c>
      <c r="AA37" s="466">
        <v>0</v>
      </c>
      <c r="AB37" s="21">
        <v>40.496000000000002</v>
      </c>
      <c r="AC37" s="21">
        <v>40.496000000000002</v>
      </c>
      <c r="AD37" s="21"/>
      <c r="AE37" s="21">
        <v>40.496000000000002</v>
      </c>
      <c r="AF37" s="21">
        <v>40.486130000000003</v>
      </c>
      <c r="AG37" s="21">
        <v>0</v>
      </c>
      <c r="AH37" s="21">
        <v>40.486130000000003</v>
      </c>
      <c r="AI37" s="1642"/>
      <c r="AJ37" s="1642"/>
      <c r="AK37" s="1642" t="s">
        <v>9259</v>
      </c>
      <c r="AL37" s="2601">
        <v>1</v>
      </c>
      <c r="AM37" s="1642">
        <v>0</v>
      </c>
    </row>
    <row r="38" spans="1:39" s="2226" customFormat="1" ht="126">
      <c r="A38" s="1862">
        <v>3041</v>
      </c>
      <c r="B38" s="1641" t="s">
        <v>7756</v>
      </c>
      <c r="C38" s="1640" t="s">
        <v>7757</v>
      </c>
      <c r="D38" s="1641" t="s">
        <v>37</v>
      </c>
      <c r="E38" s="1641" t="s">
        <v>7758</v>
      </c>
      <c r="F38" s="2230" t="s">
        <v>26</v>
      </c>
      <c r="G38" s="1642">
        <v>123.992</v>
      </c>
      <c r="H38" s="1642">
        <v>96.334334999999996</v>
      </c>
      <c r="I38" s="1642">
        <v>0.19600000000000001</v>
      </c>
      <c r="J38" s="1642">
        <v>0</v>
      </c>
      <c r="K38" s="1642">
        <v>96.530334999999994</v>
      </c>
      <c r="L38" s="1642">
        <v>27.461665000000011</v>
      </c>
      <c r="M38" s="1642">
        <v>27.462</v>
      </c>
      <c r="N38" s="1642">
        <v>0</v>
      </c>
      <c r="O38" s="1642">
        <v>27.462</v>
      </c>
      <c r="P38" s="1642"/>
      <c r="Q38" s="1642"/>
      <c r="R38" s="1642"/>
      <c r="S38" s="1642"/>
      <c r="T38" s="1642"/>
      <c r="U38" s="1642"/>
      <c r="V38" s="1642"/>
      <c r="W38" s="1642"/>
      <c r="X38" s="1642"/>
      <c r="Y38" s="1642"/>
      <c r="Z38" s="466">
        <v>27.462</v>
      </c>
      <c r="AA38" s="466">
        <v>0</v>
      </c>
      <c r="AB38" s="21">
        <v>27.462</v>
      </c>
      <c r="AC38" s="21">
        <v>27.462</v>
      </c>
      <c r="AD38" s="21"/>
      <c r="AE38" s="21">
        <v>27.462</v>
      </c>
      <c r="AF38" s="21">
        <v>27.436608</v>
      </c>
      <c r="AG38" s="21">
        <v>0</v>
      </c>
      <c r="AH38" s="21">
        <v>27.436608</v>
      </c>
      <c r="AI38" s="1642"/>
      <c r="AJ38" s="1642" t="s">
        <v>12464</v>
      </c>
      <c r="AK38" s="1642" t="s">
        <v>9259</v>
      </c>
      <c r="AL38" s="2601">
        <v>1</v>
      </c>
      <c r="AM38" s="1642">
        <v>0</v>
      </c>
    </row>
    <row r="39" spans="1:39" s="2226" customFormat="1" ht="63">
      <c r="A39" s="1862">
        <v>3042</v>
      </c>
      <c r="B39" s="1641" t="s">
        <v>7759</v>
      </c>
      <c r="C39" s="1640" t="s">
        <v>7760</v>
      </c>
      <c r="D39" s="1641" t="s">
        <v>435</v>
      </c>
      <c r="E39" s="1641" t="s">
        <v>7761</v>
      </c>
      <c r="F39" s="2230" t="s">
        <v>26</v>
      </c>
      <c r="G39" s="1642">
        <v>108.92400000000001</v>
      </c>
      <c r="H39" s="1642">
        <v>107.68781</v>
      </c>
      <c r="I39" s="1642">
        <v>0</v>
      </c>
      <c r="J39" s="1642">
        <v>0</v>
      </c>
      <c r="K39" s="1642">
        <v>107.68781</v>
      </c>
      <c r="L39" s="1642">
        <v>1.2361900000000077</v>
      </c>
      <c r="M39" s="1642">
        <v>1.236</v>
      </c>
      <c r="N39" s="1642">
        <v>0</v>
      </c>
      <c r="O39" s="1642">
        <v>1.236</v>
      </c>
      <c r="P39" s="1642"/>
      <c r="Q39" s="1642"/>
      <c r="R39" s="1642"/>
      <c r="S39" s="1642"/>
      <c r="T39" s="1642"/>
      <c r="U39" s="1642"/>
      <c r="V39" s="1642"/>
      <c r="W39" s="1642"/>
      <c r="X39" s="1642"/>
      <c r="Y39" s="1642"/>
      <c r="Z39" s="466">
        <v>1.236</v>
      </c>
      <c r="AA39" s="466">
        <v>0</v>
      </c>
      <c r="AB39" s="21">
        <v>1.236</v>
      </c>
      <c r="AC39" s="21">
        <v>1.236</v>
      </c>
      <c r="AD39" s="21"/>
      <c r="AE39" s="21">
        <v>1.236</v>
      </c>
      <c r="AF39" s="21">
        <v>0</v>
      </c>
      <c r="AG39" s="21">
        <v>0</v>
      </c>
      <c r="AH39" s="21">
        <v>0</v>
      </c>
      <c r="AI39" s="1642"/>
      <c r="AJ39" s="1642"/>
      <c r="AK39" s="1642" t="s">
        <v>9259</v>
      </c>
      <c r="AL39" s="2601">
        <v>1</v>
      </c>
      <c r="AM39" s="1642">
        <v>0</v>
      </c>
    </row>
    <row r="40" spans="1:39" s="2226" customFormat="1" ht="283.5">
      <c r="A40" s="1862">
        <v>3043</v>
      </c>
      <c r="B40" s="1641" t="s">
        <v>7762</v>
      </c>
      <c r="C40" s="1640" t="s">
        <v>7763</v>
      </c>
      <c r="D40" s="1641" t="s">
        <v>107</v>
      </c>
      <c r="E40" s="1641" t="s">
        <v>7764</v>
      </c>
      <c r="F40" s="2230" t="s">
        <v>26</v>
      </c>
      <c r="G40" s="1642">
        <v>202.72399999999999</v>
      </c>
      <c r="H40" s="1642">
        <v>152.064944</v>
      </c>
      <c r="I40" s="1642">
        <v>0</v>
      </c>
      <c r="J40" s="1642">
        <v>0</v>
      </c>
      <c r="K40" s="1642">
        <v>152.064944</v>
      </c>
      <c r="L40" s="1642">
        <v>50.659055999999993</v>
      </c>
      <c r="M40" s="1642">
        <v>50.658999999999999</v>
      </c>
      <c r="N40" s="1642">
        <v>0</v>
      </c>
      <c r="O40" s="1642">
        <v>50.658999999999999</v>
      </c>
      <c r="P40" s="1642"/>
      <c r="Q40" s="1642"/>
      <c r="R40" s="1642"/>
      <c r="S40" s="1642"/>
      <c r="T40" s="1642"/>
      <c r="U40" s="1642"/>
      <c r="V40" s="1642"/>
      <c r="W40" s="1642"/>
      <c r="X40" s="1642"/>
      <c r="Y40" s="1642"/>
      <c r="Z40" s="466">
        <v>50.658999999999999</v>
      </c>
      <c r="AA40" s="466">
        <v>0</v>
      </c>
      <c r="AB40" s="21">
        <v>50.658999999999999</v>
      </c>
      <c r="AC40" s="21">
        <v>25.33</v>
      </c>
      <c r="AD40" s="21"/>
      <c r="AE40" s="21">
        <v>25.33</v>
      </c>
      <c r="AF40" s="21">
        <v>25.218931000000001</v>
      </c>
      <c r="AG40" s="21">
        <v>0</v>
      </c>
      <c r="AH40" s="21">
        <v>25.218931000000001</v>
      </c>
      <c r="AI40" s="1642"/>
      <c r="AJ40" s="1642" t="s">
        <v>9366</v>
      </c>
      <c r="AK40" s="1642" t="s">
        <v>9365</v>
      </c>
      <c r="AL40" s="2601">
        <v>0.5</v>
      </c>
      <c r="AM40" s="1642">
        <v>0</v>
      </c>
    </row>
    <row r="41" spans="1:39" s="2226" customFormat="1" ht="126">
      <c r="A41" s="1862">
        <v>3044</v>
      </c>
      <c r="B41" s="1641" t="s">
        <v>7765</v>
      </c>
      <c r="C41" s="1640" t="s">
        <v>7766</v>
      </c>
      <c r="D41" s="1641" t="s">
        <v>124</v>
      </c>
      <c r="E41" s="1641" t="s">
        <v>3506</v>
      </c>
      <c r="F41" s="2230" t="s">
        <v>26</v>
      </c>
      <c r="G41" s="1642">
        <v>262.79399999999998</v>
      </c>
      <c r="H41" s="1642">
        <v>228.85895299999999</v>
      </c>
      <c r="I41" s="1642">
        <v>0</v>
      </c>
      <c r="J41" s="1642">
        <v>0</v>
      </c>
      <c r="K41" s="1642">
        <v>228.85895299999999</v>
      </c>
      <c r="L41" s="1642">
        <v>33.935046999999997</v>
      </c>
      <c r="M41" s="1642">
        <v>33.935000000000002</v>
      </c>
      <c r="N41" s="1642">
        <v>0</v>
      </c>
      <c r="O41" s="1642">
        <v>33.935000000000002</v>
      </c>
      <c r="P41" s="1642"/>
      <c r="Q41" s="1642">
        <v>33.935000000000002</v>
      </c>
      <c r="R41" s="1642"/>
      <c r="S41" s="1642"/>
      <c r="T41" s="1642"/>
      <c r="U41" s="1642"/>
      <c r="V41" s="1642"/>
      <c r="W41" s="1642"/>
      <c r="X41" s="1642"/>
      <c r="Y41" s="1642"/>
      <c r="Z41" s="466">
        <v>0</v>
      </c>
      <c r="AA41" s="466">
        <v>0</v>
      </c>
      <c r="AB41" s="21">
        <v>0</v>
      </c>
      <c r="AC41" s="21"/>
      <c r="AD41" s="21"/>
      <c r="AE41" s="21">
        <v>0</v>
      </c>
      <c r="AF41" s="21">
        <v>0</v>
      </c>
      <c r="AG41" s="21">
        <v>0</v>
      </c>
      <c r="AH41" s="21">
        <v>0</v>
      </c>
      <c r="AI41" s="1642"/>
      <c r="AJ41" s="2241" t="s">
        <v>11962</v>
      </c>
      <c r="AK41" s="1642"/>
      <c r="AL41" s="2601">
        <v>1</v>
      </c>
      <c r="AM41" s="1642">
        <v>0</v>
      </c>
    </row>
    <row r="42" spans="1:39" s="2226" customFormat="1" ht="157.5">
      <c r="A42" s="1862">
        <v>3045</v>
      </c>
      <c r="B42" s="1641" t="s">
        <v>7767</v>
      </c>
      <c r="C42" s="1640" t="s">
        <v>7768</v>
      </c>
      <c r="D42" s="1641" t="s">
        <v>124</v>
      </c>
      <c r="E42" s="1641" t="s">
        <v>7769</v>
      </c>
      <c r="F42" s="2230" t="s">
        <v>26</v>
      </c>
      <c r="G42" s="1642">
        <v>199.57900000000001</v>
      </c>
      <c r="H42" s="1642">
        <v>156.125</v>
      </c>
      <c r="I42" s="1642">
        <v>0</v>
      </c>
      <c r="J42" s="1642">
        <v>0</v>
      </c>
      <c r="K42" s="1642">
        <v>156.125</v>
      </c>
      <c r="L42" s="1642">
        <v>43.454000000000008</v>
      </c>
      <c r="M42" s="1642">
        <v>43.454000000000001</v>
      </c>
      <c r="N42" s="1642">
        <v>0</v>
      </c>
      <c r="O42" s="1642">
        <v>43.454000000000001</v>
      </c>
      <c r="P42" s="1642"/>
      <c r="Q42" s="1642"/>
      <c r="R42" s="1642"/>
      <c r="S42" s="1642"/>
      <c r="T42" s="1642"/>
      <c r="U42" s="1642"/>
      <c r="V42" s="1642"/>
      <c r="W42" s="1642"/>
      <c r="X42" s="1642"/>
      <c r="Y42" s="1642"/>
      <c r="Z42" s="466">
        <v>43.454000000000001</v>
      </c>
      <c r="AA42" s="466">
        <v>0</v>
      </c>
      <c r="AB42" s="21">
        <v>43.454000000000001</v>
      </c>
      <c r="AC42" s="21">
        <v>43.454000000000001</v>
      </c>
      <c r="AD42" s="21"/>
      <c r="AE42" s="21">
        <v>43.454000000000001</v>
      </c>
      <c r="AF42" s="21">
        <v>43.446648000000003</v>
      </c>
      <c r="AG42" s="21">
        <v>0</v>
      </c>
      <c r="AH42" s="21">
        <v>43.446648000000003</v>
      </c>
      <c r="AI42" s="1642"/>
      <c r="AJ42" s="1642"/>
      <c r="AK42" s="1642" t="s">
        <v>9259</v>
      </c>
      <c r="AL42" s="2601">
        <v>1</v>
      </c>
      <c r="AM42" s="1642">
        <v>0</v>
      </c>
    </row>
    <row r="43" spans="1:39" s="2226" customFormat="1" ht="126">
      <c r="A43" s="1862">
        <v>3046</v>
      </c>
      <c r="B43" s="1641" t="s">
        <v>7770</v>
      </c>
      <c r="C43" s="1640" t="s">
        <v>7771</v>
      </c>
      <c r="D43" s="1641" t="s">
        <v>332</v>
      </c>
      <c r="E43" s="1641" t="s">
        <v>7772</v>
      </c>
      <c r="F43" s="2230" t="s">
        <v>26</v>
      </c>
      <c r="G43" s="1642">
        <v>155.78800000000001</v>
      </c>
      <c r="H43" s="1642">
        <v>120.15689599999999</v>
      </c>
      <c r="I43" s="1642">
        <v>35.631</v>
      </c>
      <c r="J43" s="1642">
        <v>0</v>
      </c>
      <c r="K43" s="1642">
        <v>155.78789599999999</v>
      </c>
      <c r="L43" s="1642">
        <v>1.0400000002164234E-4</v>
      </c>
      <c r="M43" s="1642">
        <v>1E-3</v>
      </c>
      <c r="N43" s="1642">
        <v>0</v>
      </c>
      <c r="O43" s="1642">
        <v>1E-3</v>
      </c>
      <c r="P43" s="1642"/>
      <c r="Q43" s="1642"/>
      <c r="R43" s="1642"/>
      <c r="S43" s="1642"/>
      <c r="T43" s="1642"/>
      <c r="U43" s="1642"/>
      <c r="V43" s="1642"/>
      <c r="W43" s="1642"/>
      <c r="X43" s="1642"/>
      <c r="Y43" s="1642"/>
      <c r="Z43" s="466">
        <v>1E-3</v>
      </c>
      <c r="AA43" s="466">
        <v>0</v>
      </c>
      <c r="AB43" s="21">
        <v>1E-3</v>
      </c>
      <c r="AC43" s="21"/>
      <c r="AD43" s="21"/>
      <c r="AE43" s="21">
        <v>0</v>
      </c>
      <c r="AF43" s="21">
        <v>0</v>
      </c>
      <c r="AG43" s="21">
        <v>0</v>
      </c>
      <c r="AH43" s="21">
        <v>0</v>
      </c>
      <c r="AI43" s="1642"/>
      <c r="AJ43" s="1642" t="s">
        <v>9327</v>
      </c>
      <c r="AK43" s="1642"/>
      <c r="AL43" s="2601">
        <v>0.25</v>
      </c>
      <c r="AM43" s="1642">
        <v>0</v>
      </c>
    </row>
    <row r="44" spans="1:39" s="2226" customFormat="1" ht="94.5">
      <c r="A44" s="1862">
        <v>3047</v>
      </c>
      <c r="B44" s="1641" t="s">
        <v>7773</v>
      </c>
      <c r="C44" s="1640" t="s">
        <v>7774</v>
      </c>
      <c r="D44" s="1641" t="s">
        <v>209</v>
      </c>
      <c r="E44" s="1641" t="s">
        <v>2874</v>
      </c>
      <c r="F44" s="2230" t="s">
        <v>26</v>
      </c>
      <c r="G44" s="1642">
        <v>316.11</v>
      </c>
      <c r="H44" s="1642">
        <v>269.13599999999997</v>
      </c>
      <c r="I44" s="1642">
        <v>0.79400000000000004</v>
      </c>
      <c r="J44" s="1642">
        <v>0</v>
      </c>
      <c r="K44" s="1642">
        <v>269.92999999999995</v>
      </c>
      <c r="L44" s="1642">
        <v>46.180000000000064</v>
      </c>
      <c r="M44" s="1642">
        <v>46.18</v>
      </c>
      <c r="N44" s="1642">
        <v>0</v>
      </c>
      <c r="O44" s="1642">
        <v>46.18</v>
      </c>
      <c r="P44" s="1642"/>
      <c r="Q44" s="1642"/>
      <c r="R44" s="1642"/>
      <c r="S44" s="1642"/>
      <c r="T44" s="1642"/>
      <c r="U44" s="1642"/>
      <c r="V44" s="1642"/>
      <c r="W44" s="1642"/>
      <c r="X44" s="1642"/>
      <c r="Y44" s="1642"/>
      <c r="Z44" s="466">
        <v>46.18</v>
      </c>
      <c r="AA44" s="466">
        <v>0</v>
      </c>
      <c r="AB44" s="21">
        <v>46.18</v>
      </c>
      <c r="AC44" s="21">
        <v>46.18</v>
      </c>
      <c r="AD44" s="21"/>
      <c r="AE44" s="21">
        <v>46.18</v>
      </c>
      <c r="AF44" s="21">
        <v>44.912328000000002</v>
      </c>
      <c r="AG44" s="21">
        <v>0</v>
      </c>
      <c r="AH44" s="21">
        <v>44.912328000000002</v>
      </c>
      <c r="AI44" s="1642"/>
      <c r="AJ44" s="1642"/>
      <c r="AK44" s="1642" t="s">
        <v>9259</v>
      </c>
      <c r="AL44" s="2601">
        <v>1</v>
      </c>
      <c r="AM44" s="1642">
        <v>0</v>
      </c>
    </row>
    <row r="45" spans="1:39" s="2226" customFormat="1" ht="110.25">
      <c r="A45" s="1862">
        <v>3048</v>
      </c>
      <c r="B45" s="1641" t="s">
        <v>7775</v>
      </c>
      <c r="C45" s="1640" t="s">
        <v>7776</v>
      </c>
      <c r="D45" s="1641" t="s">
        <v>209</v>
      </c>
      <c r="E45" s="1641" t="s">
        <v>2874</v>
      </c>
      <c r="F45" s="2230" t="s">
        <v>26</v>
      </c>
      <c r="G45" s="1642">
        <v>241.446</v>
      </c>
      <c r="H45" s="1642">
        <v>209.75400000000002</v>
      </c>
      <c r="I45" s="1642">
        <v>0.61599999999999999</v>
      </c>
      <c r="J45" s="1642">
        <v>0</v>
      </c>
      <c r="K45" s="1642">
        <v>210.37000000000003</v>
      </c>
      <c r="L45" s="1642">
        <v>31.075999999999965</v>
      </c>
      <c r="M45" s="1642">
        <v>31.076000000000001</v>
      </c>
      <c r="N45" s="1642">
        <v>0</v>
      </c>
      <c r="O45" s="1642">
        <v>31.076000000000001</v>
      </c>
      <c r="P45" s="1642"/>
      <c r="Q45" s="1642"/>
      <c r="R45" s="1642"/>
      <c r="S45" s="1642"/>
      <c r="T45" s="1642"/>
      <c r="U45" s="1642"/>
      <c r="V45" s="1642"/>
      <c r="W45" s="1642"/>
      <c r="X45" s="1642"/>
      <c r="Y45" s="1642"/>
      <c r="Z45" s="466">
        <v>31.076000000000001</v>
      </c>
      <c r="AA45" s="466">
        <v>0</v>
      </c>
      <c r="AB45" s="21">
        <v>31.076000000000001</v>
      </c>
      <c r="AC45" s="21">
        <v>31.076000000000001</v>
      </c>
      <c r="AD45" s="21"/>
      <c r="AE45" s="21">
        <v>31.076000000000001</v>
      </c>
      <c r="AF45" s="21">
        <v>29.637498999999998</v>
      </c>
      <c r="AG45" s="21">
        <v>0</v>
      </c>
      <c r="AH45" s="21">
        <v>29.637498999999998</v>
      </c>
      <c r="AI45" s="1642"/>
      <c r="AJ45" s="1642"/>
      <c r="AK45" s="1642" t="s">
        <v>9259</v>
      </c>
      <c r="AL45" s="2601">
        <v>1</v>
      </c>
      <c r="AM45" s="1642">
        <v>0</v>
      </c>
    </row>
    <row r="46" spans="1:39" s="2226" customFormat="1" ht="78.75">
      <c r="A46" s="1862">
        <v>3049</v>
      </c>
      <c r="B46" s="1641" t="s">
        <v>7777</v>
      </c>
      <c r="C46" s="1640" t="s">
        <v>7778</v>
      </c>
      <c r="D46" s="1641" t="s">
        <v>147</v>
      </c>
      <c r="E46" s="1641" t="s">
        <v>7779</v>
      </c>
      <c r="F46" s="2230" t="s">
        <v>26</v>
      </c>
      <c r="G46" s="1642">
        <v>350.57900000000001</v>
      </c>
      <c r="H46" s="1642">
        <v>284.22899999999998</v>
      </c>
      <c r="I46" s="1642">
        <v>33.174999999999997</v>
      </c>
      <c r="J46" s="1642">
        <v>0</v>
      </c>
      <c r="K46" s="1642">
        <v>317.404</v>
      </c>
      <c r="L46" s="1642">
        <v>33.175000000000011</v>
      </c>
      <c r="M46" s="1642">
        <v>33.174999999999997</v>
      </c>
      <c r="N46" s="1642">
        <v>0</v>
      </c>
      <c r="O46" s="1642">
        <v>33.174999999999997</v>
      </c>
      <c r="P46" s="1642"/>
      <c r="Q46" s="1642"/>
      <c r="R46" s="1642"/>
      <c r="S46" s="1642"/>
      <c r="T46" s="1642"/>
      <c r="U46" s="1642"/>
      <c r="V46" s="1642"/>
      <c r="W46" s="1642"/>
      <c r="X46" s="1642"/>
      <c r="Y46" s="1642"/>
      <c r="Z46" s="466">
        <v>33.174999999999997</v>
      </c>
      <c r="AA46" s="466">
        <v>0</v>
      </c>
      <c r="AB46" s="21">
        <v>33.174999999999997</v>
      </c>
      <c r="AC46" s="21">
        <v>16.585999999999999</v>
      </c>
      <c r="AD46" s="21"/>
      <c r="AE46" s="21">
        <v>16.585999999999999</v>
      </c>
      <c r="AF46" s="21">
        <v>16.585605000000001</v>
      </c>
      <c r="AG46" s="21">
        <v>0</v>
      </c>
      <c r="AH46" s="21">
        <v>16.585605000000001</v>
      </c>
      <c r="AI46" s="1642"/>
      <c r="AJ46" s="1642"/>
      <c r="AK46" s="1642" t="s">
        <v>12204</v>
      </c>
      <c r="AL46" s="2601">
        <v>0.25</v>
      </c>
      <c r="AM46" s="1642">
        <v>0</v>
      </c>
    </row>
    <row r="47" spans="1:39" s="2226" customFormat="1" ht="78.75">
      <c r="A47" s="1862">
        <v>3050</v>
      </c>
      <c r="B47" s="1641" t="s">
        <v>7780</v>
      </c>
      <c r="C47" s="1640" t="s">
        <v>7781</v>
      </c>
      <c r="D47" s="1641" t="s">
        <v>480</v>
      </c>
      <c r="E47" s="1641" t="s">
        <v>7779</v>
      </c>
      <c r="F47" s="2230" t="s">
        <v>26</v>
      </c>
      <c r="G47" s="1642">
        <v>409.63799999999998</v>
      </c>
      <c r="H47" s="1642">
        <v>192.28100000000001</v>
      </c>
      <c r="I47" s="1642">
        <v>200.72649999999999</v>
      </c>
      <c r="J47" s="1642">
        <v>0</v>
      </c>
      <c r="K47" s="1642">
        <v>393.00749999999999</v>
      </c>
      <c r="L47" s="1642">
        <v>16.630499999999984</v>
      </c>
      <c r="M47" s="1642">
        <v>16.631</v>
      </c>
      <c r="N47" s="1642">
        <v>0</v>
      </c>
      <c r="O47" s="1642">
        <v>16.631</v>
      </c>
      <c r="P47" s="1642"/>
      <c r="Q47" s="1642"/>
      <c r="R47" s="1642"/>
      <c r="S47" s="1642"/>
      <c r="T47" s="1642"/>
      <c r="U47" s="1642"/>
      <c r="V47" s="1642"/>
      <c r="W47" s="1642"/>
      <c r="X47" s="1642"/>
      <c r="Y47" s="1642"/>
      <c r="Z47" s="466">
        <v>16.631</v>
      </c>
      <c r="AA47" s="466">
        <v>0</v>
      </c>
      <c r="AB47" s="21">
        <v>16.631</v>
      </c>
      <c r="AC47" s="21"/>
      <c r="AD47" s="21"/>
      <c r="AE47" s="21">
        <v>0</v>
      </c>
      <c r="AF47" s="21">
        <v>0</v>
      </c>
      <c r="AG47" s="21">
        <v>0</v>
      </c>
      <c r="AH47" s="21">
        <v>0</v>
      </c>
      <c r="AI47" s="1642"/>
      <c r="AJ47" s="1642" t="s">
        <v>10419</v>
      </c>
      <c r="AK47" s="1642"/>
      <c r="AL47" s="2601">
        <v>0.25</v>
      </c>
      <c r="AM47" s="1642">
        <v>0</v>
      </c>
    </row>
    <row r="48" spans="1:39" s="2226" customFormat="1" ht="78.75">
      <c r="A48" s="1862">
        <v>3051</v>
      </c>
      <c r="B48" s="1641" t="s">
        <v>7782</v>
      </c>
      <c r="C48" s="1640" t="s">
        <v>7783</v>
      </c>
      <c r="D48" s="1641" t="s">
        <v>480</v>
      </c>
      <c r="E48" s="2239" t="s">
        <v>7784</v>
      </c>
      <c r="F48" s="2230" t="s">
        <v>26</v>
      </c>
      <c r="G48" s="2242">
        <v>148.79599999999999</v>
      </c>
      <c r="H48" s="1642">
        <v>122.298</v>
      </c>
      <c r="I48" s="1642">
        <v>25.524000000000001</v>
      </c>
      <c r="J48" s="1642">
        <v>0</v>
      </c>
      <c r="K48" s="1642">
        <v>147.822</v>
      </c>
      <c r="L48" s="1642">
        <v>0.97399999999998954</v>
      </c>
      <c r="M48" s="1642">
        <v>0.97399999999999998</v>
      </c>
      <c r="N48" s="1642">
        <v>0</v>
      </c>
      <c r="O48" s="1642">
        <v>0.97399999999999998</v>
      </c>
      <c r="P48" s="1642"/>
      <c r="Q48" s="1642"/>
      <c r="R48" s="1642"/>
      <c r="S48" s="1642"/>
      <c r="T48" s="1642"/>
      <c r="U48" s="1642"/>
      <c r="V48" s="1642"/>
      <c r="W48" s="1642"/>
      <c r="X48" s="1642"/>
      <c r="Y48" s="1642"/>
      <c r="Z48" s="466">
        <v>0.97399999999999998</v>
      </c>
      <c r="AA48" s="466">
        <v>0</v>
      </c>
      <c r="AB48" s="21">
        <v>0.97399999999999998</v>
      </c>
      <c r="AC48" s="21"/>
      <c r="AD48" s="21"/>
      <c r="AE48" s="21">
        <v>0</v>
      </c>
      <c r="AF48" s="21">
        <v>0</v>
      </c>
      <c r="AG48" s="21">
        <v>0</v>
      </c>
      <c r="AH48" s="21">
        <v>0</v>
      </c>
      <c r="AI48" s="1642"/>
      <c r="AJ48" s="1642" t="s">
        <v>10419</v>
      </c>
      <c r="AK48" s="1642"/>
      <c r="AL48" s="2601">
        <v>0.25</v>
      </c>
      <c r="AM48" s="1642">
        <v>0</v>
      </c>
    </row>
    <row r="49" spans="1:39" s="2226" customFormat="1" ht="189">
      <c r="A49" s="1862">
        <v>3052</v>
      </c>
      <c r="B49" s="1641" t="s">
        <v>7785</v>
      </c>
      <c r="C49" s="1640" t="s">
        <v>7786</v>
      </c>
      <c r="D49" s="1641" t="s">
        <v>266</v>
      </c>
      <c r="E49" s="1641" t="s">
        <v>546</v>
      </c>
      <c r="F49" s="2230" t="s">
        <v>26</v>
      </c>
      <c r="G49" s="1642">
        <v>152.30000000000001</v>
      </c>
      <c r="H49" s="1642">
        <v>98.143426000000005</v>
      </c>
      <c r="I49" s="1642">
        <v>4.9999999999883471E-4</v>
      </c>
      <c r="J49" s="1642">
        <v>0</v>
      </c>
      <c r="K49" s="1642">
        <v>98.143926000000008</v>
      </c>
      <c r="L49" s="1642">
        <v>54.156074000000004</v>
      </c>
      <c r="M49" s="1642">
        <v>54.155999999999999</v>
      </c>
      <c r="N49" s="1642">
        <v>0</v>
      </c>
      <c r="O49" s="1642">
        <v>54.155999999999999</v>
      </c>
      <c r="P49" s="1642"/>
      <c r="Q49" s="1642">
        <v>43.454000000000001</v>
      </c>
      <c r="R49" s="1642"/>
      <c r="S49" s="1642"/>
      <c r="T49" s="1642"/>
      <c r="U49" s="1642"/>
      <c r="V49" s="1642"/>
      <c r="W49" s="1642"/>
      <c r="X49" s="1642">
        <v>1.956074000000001</v>
      </c>
      <c r="Y49" s="1642"/>
      <c r="Z49" s="466">
        <v>8.7459259999999972</v>
      </c>
      <c r="AA49" s="466">
        <v>0</v>
      </c>
      <c r="AB49" s="21">
        <v>8.7459259999999972</v>
      </c>
      <c r="AC49" s="21">
        <v>8.7460000000000022</v>
      </c>
      <c r="AD49" s="21"/>
      <c r="AE49" s="21">
        <v>8.7460000000000022</v>
      </c>
      <c r="AF49" s="21">
        <v>6.7004339999999996</v>
      </c>
      <c r="AG49" s="21">
        <v>0</v>
      </c>
      <c r="AH49" s="21">
        <v>6.7004339999999996</v>
      </c>
      <c r="AI49" s="1642"/>
      <c r="AJ49" s="1642" t="s">
        <v>12400</v>
      </c>
      <c r="AK49" s="1642" t="s">
        <v>9259</v>
      </c>
      <c r="AL49" s="2601">
        <v>0.5</v>
      </c>
      <c r="AM49" s="1642">
        <v>0</v>
      </c>
    </row>
    <row r="50" spans="1:39" s="2226" customFormat="1" ht="157.5">
      <c r="A50" s="1862">
        <v>3053</v>
      </c>
      <c r="B50" s="1641" t="s">
        <v>7787</v>
      </c>
      <c r="C50" s="1640" t="s">
        <v>7788</v>
      </c>
      <c r="D50" s="1641" t="s">
        <v>177</v>
      </c>
      <c r="E50" s="1641" t="s">
        <v>7784</v>
      </c>
      <c r="F50" s="2230" t="s">
        <v>26</v>
      </c>
      <c r="G50" s="1642">
        <v>120.26</v>
      </c>
      <c r="H50" s="1642">
        <v>101.71599999999999</v>
      </c>
      <c r="I50" s="1642">
        <v>3.2429999999999999</v>
      </c>
      <c r="J50" s="1642">
        <v>0</v>
      </c>
      <c r="K50" s="1642">
        <v>104.95899999999999</v>
      </c>
      <c r="L50" s="1642">
        <v>15.301000000000016</v>
      </c>
      <c r="M50" s="1642">
        <v>15.301</v>
      </c>
      <c r="N50" s="1642">
        <v>0</v>
      </c>
      <c r="O50" s="1642">
        <v>15.301</v>
      </c>
      <c r="P50" s="1642"/>
      <c r="Q50" s="1642"/>
      <c r="R50" s="1642"/>
      <c r="S50" s="1642"/>
      <c r="T50" s="1642"/>
      <c r="U50" s="1642"/>
      <c r="V50" s="1642"/>
      <c r="W50" s="1642"/>
      <c r="X50" s="1642"/>
      <c r="Y50" s="1642"/>
      <c r="Z50" s="466">
        <v>15.301</v>
      </c>
      <c r="AA50" s="466">
        <v>0</v>
      </c>
      <c r="AB50" s="21">
        <v>15.301</v>
      </c>
      <c r="AC50" s="21"/>
      <c r="AD50" s="21"/>
      <c r="AE50" s="21">
        <v>0</v>
      </c>
      <c r="AF50" s="21">
        <v>0</v>
      </c>
      <c r="AG50" s="21">
        <v>0</v>
      </c>
      <c r="AH50" s="21">
        <v>0</v>
      </c>
      <c r="AI50" s="1642"/>
      <c r="AJ50" s="1642" t="s">
        <v>10419</v>
      </c>
      <c r="AK50" s="1642"/>
      <c r="AL50" s="2601">
        <v>0.25</v>
      </c>
      <c r="AM50" s="1642">
        <v>0</v>
      </c>
    </row>
    <row r="51" spans="1:39" s="2226" customFormat="1" ht="157.5">
      <c r="A51" s="1862">
        <v>3054</v>
      </c>
      <c r="B51" s="1641" t="s">
        <v>7789</v>
      </c>
      <c r="C51" s="1640" t="s">
        <v>7790</v>
      </c>
      <c r="D51" s="1641" t="s">
        <v>332</v>
      </c>
      <c r="E51" s="1641" t="s">
        <v>7791</v>
      </c>
      <c r="F51" s="2230" t="s">
        <v>26</v>
      </c>
      <c r="G51" s="1642">
        <v>316.596</v>
      </c>
      <c r="H51" s="1642">
        <v>313.62599999999998</v>
      </c>
      <c r="I51" s="1642">
        <v>0</v>
      </c>
      <c r="J51" s="1642">
        <v>0</v>
      </c>
      <c r="K51" s="1642">
        <v>313.62599999999998</v>
      </c>
      <c r="L51" s="1642">
        <v>2.9700000000000273</v>
      </c>
      <c r="M51" s="1642">
        <v>2.97</v>
      </c>
      <c r="N51" s="1642">
        <v>0</v>
      </c>
      <c r="O51" s="1642">
        <v>2.97</v>
      </c>
      <c r="P51" s="1642"/>
      <c r="Q51" s="1642"/>
      <c r="R51" s="1642"/>
      <c r="S51" s="1642"/>
      <c r="T51" s="1642"/>
      <c r="U51" s="1642"/>
      <c r="V51" s="1642"/>
      <c r="W51" s="1642"/>
      <c r="X51" s="1642"/>
      <c r="Y51" s="1642"/>
      <c r="Z51" s="466">
        <v>2.97</v>
      </c>
      <c r="AA51" s="466">
        <v>0</v>
      </c>
      <c r="AB51" s="21">
        <v>2.97</v>
      </c>
      <c r="AC51" s="21">
        <v>0.74199999999999999</v>
      </c>
      <c r="AD51" s="21"/>
      <c r="AE51" s="21">
        <v>0.74199999999999999</v>
      </c>
      <c r="AF51" s="21">
        <v>0</v>
      </c>
      <c r="AG51" s="21">
        <v>0</v>
      </c>
      <c r="AH51" s="21">
        <v>0</v>
      </c>
      <c r="AI51" s="1642"/>
      <c r="AJ51" s="1642" t="s">
        <v>9497</v>
      </c>
      <c r="AK51" s="1642" t="s">
        <v>9459</v>
      </c>
      <c r="AL51" s="2601">
        <v>0.25</v>
      </c>
      <c r="AM51" s="1642">
        <v>0</v>
      </c>
    </row>
    <row r="52" spans="1:39" s="2226" customFormat="1" ht="126">
      <c r="A52" s="1862">
        <v>3055</v>
      </c>
      <c r="B52" s="1641" t="s">
        <v>7792</v>
      </c>
      <c r="C52" s="1640" t="s">
        <v>7793</v>
      </c>
      <c r="D52" s="1641" t="s">
        <v>480</v>
      </c>
      <c r="E52" s="1641" t="s">
        <v>7794</v>
      </c>
      <c r="F52" s="2230" t="s">
        <v>26</v>
      </c>
      <c r="G52" s="1642">
        <v>313.346</v>
      </c>
      <c r="H52" s="1642">
        <v>169.53123199999999</v>
      </c>
      <c r="I52" s="1642">
        <v>28.76275</v>
      </c>
      <c r="J52" s="1642">
        <v>0</v>
      </c>
      <c r="K52" s="1642">
        <v>198.293982</v>
      </c>
      <c r="L52" s="1642">
        <v>115.052018</v>
      </c>
      <c r="M52" s="1642">
        <v>115.05200000000001</v>
      </c>
      <c r="N52" s="1642">
        <v>0</v>
      </c>
      <c r="O52" s="1642">
        <v>115.05200000000001</v>
      </c>
      <c r="P52" s="1642"/>
      <c r="Q52" s="1642"/>
      <c r="R52" s="1642"/>
      <c r="S52" s="1642"/>
      <c r="T52" s="1642"/>
      <c r="U52" s="1642"/>
      <c r="V52" s="1642"/>
      <c r="W52" s="1642"/>
      <c r="X52" s="1642"/>
      <c r="Y52" s="1642"/>
      <c r="Z52" s="466">
        <v>115.05200000000001</v>
      </c>
      <c r="AA52" s="466">
        <v>0</v>
      </c>
      <c r="AB52" s="21">
        <v>115.05200000000001</v>
      </c>
      <c r="AC52" s="21">
        <v>115.05200000000001</v>
      </c>
      <c r="AD52" s="21"/>
      <c r="AE52" s="21">
        <v>115.05200000000001</v>
      </c>
      <c r="AF52" s="21">
        <v>82.474637999999999</v>
      </c>
      <c r="AG52" s="21">
        <v>0</v>
      </c>
      <c r="AH52" s="21">
        <v>82.474637999999999</v>
      </c>
      <c r="AI52" s="1642"/>
      <c r="AJ52" s="1642"/>
      <c r="AK52" s="1642" t="s">
        <v>11800</v>
      </c>
      <c r="AL52" s="2601">
        <v>0.5</v>
      </c>
      <c r="AM52" s="1642">
        <v>0</v>
      </c>
    </row>
    <row r="53" spans="1:39" s="2226" customFormat="1" ht="78.75">
      <c r="A53" s="1862">
        <v>3056</v>
      </c>
      <c r="B53" s="1641" t="s">
        <v>7795</v>
      </c>
      <c r="C53" s="1640" t="s">
        <v>7796</v>
      </c>
      <c r="D53" s="1641" t="s">
        <v>271</v>
      </c>
      <c r="E53" s="1641" t="s">
        <v>7797</v>
      </c>
      <c r="F53" s="2230" t="s">
        <v>26</v>
      </c>
      <c r="G53" s="1642">
        <v>189.10400000000001</v>
      </c>
      <c r="H53" s="1642">
        <v>127.7205</v>
      </c>
      <c r="I53" s="1642">
        <v>30.692</v>
      </c>
      <c r="J53" s="1642">
        <v>0</v>
      </c>
      <c r="K53" s="1642">
        <v>158.41249999999999</v>
      </c>
      <c r="L53" s="1642">
        <v>30.691500000000019</v>
      </c>
      <c r="M53" s="1642">
        <v>30.692</v>
      </c>
      <c r="N53" s="1642">
        <v>0</v>
      </c>
      <c r="O53" s="1642">
        <v>30.692</v>
      </c>
      <c r="P53" s="1642"/>
      <c r="Q53" s="1642"/>
      <c r="R53" s="1642"/>
      <c r="S53" s="1642"/>
      <c r="T53" s="1642"/>
      <c r="U53" s="1642"/>
      <c r="V53" s="1642"/>
      <c r="W53" s="1642"/>
      <c r="X53" s="1642"/>
      <c r="Y53" s="1642"/>
      <c r="Z53" s="466">
        <v>30.692</v>
      </c>
      <c r="AA53" s="466">
        <v>0</v>
      </c>
      <c r="AB53" s="21">
        <v>30.692</v>
      </c>
      <c r="AC53" s="21">
        <v>30.692</v>
      </c>
      <c r="AD53" s="21"/>
      <c r="AE53" s="21">
        <v>30.692</v>
      </c>
      <c r="AF53" s="21">
        <v>30.230664999999998</v>
      </c>
      <c r="AG53" s="21">
        <v>0</v>
      </c>
      <c r="AH53" s="21">
        <v>30.230664999999998</v>
      </c>
      <c r="AI53" s="1642"/>
      <c r="AJ53" s="1642"/>
      <c r="AK53" s="1642" t="s">
        <v>9259</v>
      </c>
      <c r="AL53" s="2601">
        <v>1</v>
      </c>
      <c r="AM53" s="1642">
        <v>0</v>
      </c>
    </row>
    <row r="54" spans="1:39" s="2226" customFormat="1" ht="157.5">
      <c r="A54" s="1862">
        <v>3057</v>
      </c>
      <c r="B54" s="1641" t="s">
        <v>7798</v>
      </c>
      <c r="C54" s="1640" t="s">
        <v>7799</v>
      </c>
      <c r="D54" s="1641" t="s">
        <v>271</v>
      </c>
      <c r="E54" s="1641" t="s">
        <v>7797</v>
      </c>
      <c r="F54" s="2230" t="s">
        <v>115</v>
      </c>
      <c r="G54" s="1642">
        <v>177.77500000000001</v>
      </c>
      <c r="H54" s="1642">
        <v>37.513494999999999</v>
      </c>
      <c r="I54" s="1642">
        <v>28.052</v>
      </c>
      <c r="J54" s="1642">
        <v>0</v>
      </c>
      <c r="K54" s="1642">
        <v>65.565494999999999</v>
      </c>
      <c r="L54" s="1642">
        <v>112.20950500000001</v>
      </c>
      <c r="M54" s="1642">
        <v>16.831</v>
      </c>
      <c r="N54" s="1642">
        <v>0</v>
      </c>
      <c r="O54" s="1642">
        <v>16.831</v>
      </c>
      <c r="P54" s="1642"/>
      <c r="Q54" s="1642"/>
      <c r="R54" s="1642"/>
      <c r="S54" s="1642"/>
      <c r="T54" s="1642"/>
      <c r="U54" s="1642"/>
      <c r="V54" s="1642"/>
      <c r="W54" s="1642"/>
      <c r="X54" s="1642"/>
      <c r="Y54" s="1642"/>
      <c r="Z54" s="466">
        <v>16.831</v>
      </c>
      <c r="AA54" s="466">
        <v>0</v>
      </c>
      <c r="AB54" s="21">
        <v>16.831</v>
      </c>
      <c r="AC54" s="21">
        <v>16.830749999999998</v>
      </c>
      <c r="AD54" s="21"/>
      <c r="AE54" s="21">
        <v>16.830749999999998</v>
      </c>
      <c r="AF54" s="21">
        <v>16.813882</v>
      </c>
      <c r="AG54" s="21">
        <v>0</v>
      </c>
      <c r="AH54" s="21">
        <v>16.813882</v>
      </c>
      <c r="AI54" s="1642"/>
      <c r="AJ54" s="1642"/>
      <c r="AK54" s="1642" t="s">
        <v>10896</v>
      </c>
      <c r="AL54" s="2601">
        <v>0.25</v>
      </c>
      <c r="AM54" s="1642">
        <v>0</v>
      </c>
    </row>
    <row r="55" spans="1:39" s="2226" customFormat="1" ht="126">
      <c r="A55" s="1862">
        <v>3058</v>
      </c>
      <c r="B55" s="1641" t="s">
        <v>7800</v>
      </c>
      <c r="C55" s="1640" t="s">
        <v>7801</v>
      </c>
      <c r="D55" s="1641" t="s">
        <v>332</v>
      </c>
      <c r="E55" s="1641" t="s">
        <v>2197</v>
      </c>
      <c r="F55" s="2230" t="s">
        <v>115</v>
      </c>
      <c r="G55" s="1642">
        <v>452.822</v>
      </c>
      <c r="H55" s="1642">
        <v>306.21924999999999</v>
      </c>
      <c r="I55" s="1642">
        <v>0.38400000000000001</v>
      </c>
      <c r="J55" s="1642">
        <v>0</v>
      </c>
      <c r="K55" s="1642">
        <v>306.60325</v>
      </c>
      <c r="L55" s="1642">
        <v>146.21875</v>
      </c>
      <c r="M55" s="1642">
        <v>32.167999999999999</v>
      </c>
      <c r="N55" s="1642">
        <v>0</v>
      </c>
      <c r="O55" s="1642">
        <v>32.167999999999999</v>
      </c>
      <c r="P55" s="1642"/>
      <c r="Q55" s="1642"/>
      <c r="R55" s="1642"/>
      <c r="S55" s="1642"/>
      <c r="T55" s="1642"/>
      <c r="U55" s="1642"/>
      <c r="V55" s="1642"/>
      <c r="W55" s="1642"/>
      <c r="X55" s="1642"/>
      <c r="Y55" s="1642"/>
      <c r="Z55" s="466">
        <v>32.167999999999999</v>
      </c>
      <c r="AA55" s="466">
        <v>0</v>
      </c>
      <c r="AB55" s="21">
        <v>32.167999999999999</v>
      </c>
      <c r="AC55" s="21">
        <v>32.167999999999999</v>
      </c>
      <c r="AD55" s="21"/>
      <c r="AE55" s="21">
        <v>32.167999999999999</v>
      </c>
      <c r="AF55" s="21">
        <v>32.167960000000001</v>
      </c>
      <c r="AG55" s="21">
        <v>0</v>
      </c>
      <c r="AH55" s="21">
        <v>32.167960000000001</v>
      </c>
      <c r="AI55" s="1642"/>
      <c r="AJ55" s="1642"/>
      <c r="AK55" s="1642" t="s">
        <v>12206</v>
      </c>
      <c r="AL55" s="2601">
        <v>0.25</v>
      </c>
      <c r="AM55" s="1642">
        <v>0</v>
      </c>
    </row>
    <row r="56" spans="1:39" s="2226" customFormat="1" ht="63">
      <c r="A56" s="1862">
        <v>3059</v>
      </c>
      <c r="B56" s="1641" t="s">
        <v>7802</v>
      </c>
      <c r="C56" s="1640" t="s">
        <v>7803</v>
      </c>
      <c r="D56" s="1641" t="s">
        <v>332</v>
      </c>
      <c r="E56" s="2239" t="s">
        <v>2197</v>
      </c>
      <c r="F56" s="2230" t="s">
        <v>26</v>
      </c>
      <c r="G56" s="1642">
        <v>970.95600000000002</v>
      </c>
      <c r="H56" s="1642">
        <v>793.7299999999999</v>
      </c>
      <c r="I56" s="1642">
        <v>0</v>
      </c>
      <c r="J56" s="1642">
        <v>0</v>
      </c>
      <c r="K56" s="1642">
        <v>793.7299999999999</v>
      </c>
      <c r="L56" s="1642">
        <v>177.22600000000011</v>
      </c>
      <c r="M56" s="1642">
        <v>177.226</v>
      </c>
      <c r="N56" s="1642">
        <v>0</v>
      </c>
      <c r="O56" s="1642">
        <v>177.226</v>
      </c>
      <c r="P56" s="1642"/>
      <c r="Q56" s="1642"/>
      <c r="R56" s="1642"/>
      <c r="S56" s="1642"/>
      <c r="T56" s="1642"/>
      <c r="U56" s="1642"/>
      <c r="V56" s="1642"/>
      <c r="W56" s="1642"/>
      <c r="X56" s="1642"/>
      <c r="Y56" s="1642"/>
      <c r="Z56" s="466">
        <v>177.226</v>
      </c>
      <c r="AA56" s="466">
        <v>0</v>
      </c>
      <c r="AB56" s="21">
        <v>177.226</v>
      </c>
      <c r="AC56" s="21">
        <v>177.226</v>
      </c>
      <c r="AD56" s="21"/>
      <c r="AE56" s="21">
        <v>177.226</v>
      </c>
      <c r="AF56" s="21">
        <v>174.91259199999999</v>
      </c>
      <c r="AG56" s="21">
        <v>0</v>
      </c>
      <c r="AH56" s="21">
        <v>174.91259199999999</v>
      </c>
      <c r="AI56" s="1642"/>
      <c r="AJ56" s="1642"/>
      <c r="AK56" s="1642" t="s">
        <v>12200</v>
      </c>
      <c r="AL56" s="2601">
        <v>0.5</v>
      </c>
      <c r="AM56" s="1642">
        <v>0</v>
      </c>
    </row>
    <row r="57" spans="1:39" s="2226" customFormat="1" ht="63">
      <c r="A57" s="1862">
        <v>3060</v>
      </c>
      <c r="B57" s="1641" t="s">
        <v>7804</v>
      </c>
      <c r="C57" s="1640" t="s">
        <v>7805</v>
      </c>
      <c r="D57" s="1641" t="s">
        <v>266</v>
      </c>
      <c r="E57" s="1641" t="s">
        <v>7806</v>
      </c>
      <c r="F57" s="2230" t="s">
        <v>115</v>
      </c>
      <c r="G57" s="1642">
        <v>634.53700000000003</v>
      </c>
      <c r="H57" s="1642">
        <v>161.83824999999999</v>
      </c>
      <c r="I57" s="1642">
        <v>70</v>
      </c>
      <c r="J57" s="1642">
        <v>0</v>
      </c>
      <c r="K57" s="1642">
        <v>231.83824999999999</v>
      </c>
      <c r="L57" s="1642">
        <v>402.69875000000002</v>
      </c>
      <c r="M57" s="1642">
        <v>100.675</v>
      </c>
      <c r="N57" s="1642">
        <v>0</v>
      </c>
      <c r="O57" s="1642">
        <v>100.675</v>
      </c>
      <c r="P57" s="1642"/>
      <c r="Q57" s="1642"/>
      <c r="R57" s="1642"/>
      <c r="S57" s="1642"/>
      <c r="T57" s="1642"/>
      <c r="U57" s="1642"/>
      <c r="V57" s="1642"/>
      <c r="W57" s="1642"/>
      <c r="X57" s="1642"/>
      <c r="Y57" s="1642"/>
      <c r="Z57" s="466">
        <v>100.675</v>
      </c>
      <c r="AA57" s="466">
        <v>0</v>
      </c>
      <c r="AB57" s="21">
        <v>100.675</v>
      </c>
      <c r="AC57" s="21">
        <v>100.67475</v>
      </c>
      <c r="AD57" s="21"/>
      <c r="AE57" s="21">
        <v>100.67475</v>
      </c>
      <c r="AF57" s="21">
        <v>100.666814</v>
      </c>
      <c r="AG57" s="21">
        <v>0</v>
      </c>
      <c r="AH57" s="21">
        <v>100.666814</v>
      </c>
      <c r="AI57" s="1642"/>
      <c r="AJ57" s="1642"/>
      <c r="AK57" s="1642" t="s">
        <v>9624</v>
      </c>
      <c r="AL57" s="2601">
        <v>0.25</v>
      </c>
      <c r="AM57" s="1642">
        <v>0</v>
      </c>
    </row>
    <row r="58" spans="1:39" s="2226" customFormat="1" ht="94.5">
      <c r="A58" s="1862">
        <v>3061</v>
      </c>
      <c r="B58" s="1641" t="s">
        <v>7807</v>
      </c>
      <c r="C58" s="1640" t="s">
        <v>7808</v>
      </c>
      <c r="D58" s="1641" t="s">
        <v>55</v>
      </c>
      <c r="E58" s="1641" t="s">
        <v>7797</v>
      </c>
      <c r="F58" s="2230" t="s">
        <v>26</v>
      </c>
      <c r="G58" s="1642">
        <v>205.42699999999999</v>
      </c>
      <c r="H58" s="1642">
        <v>102.70902100000001</v>
      </c>
      <c r="I58" s="1642">
        <v>57.543999999999997</v>
      </c>
      <c r="J58" s="1642">
        <v>0</v>
      </c>
      <c r="K58" s="1642">
        <v>160.25302099999999</v>
      </c>
      <c r="L58" s="1642">
        <v>45.173979000000003</v>
      </c>
      <c r="M58" s="1642">
        <v>45.173999999999999</v>
      </c>
      <c r="N58" s="1642">
        <v>0</v>
      </c>
      <c r="O58" s="1642">
        <v>45.173999999999999</v>
      </c>
      <c r="P58" s="1642"/>
      <c r="Q58" s="1642"/>
      <c r="R58" s="1642"/>
      <c r="S58" s="1642"/>
      <c r="T58" s="1642"/>
      <c r="U58" s="1642"/>
      <c r="V58" s="1642"/>
      <c r="W58" s="1642"/>
      <c r="X58" s="1642"/>
      <c r="Y58" s="1642"/>
      <c r="Z58" s="466">
        <v>45.173999999999999</v>
      </c>
      <c r="AA58" s="466">
        <v>0</v>
      </c>
      <c r="AB58" s="21">
        <v>45.173999999999999</v>
      </c>
      <c r="AC58" s="21">
        <v>45.173999999999999</v>
      </c>
      <c r="AD58" s="21"/>
      <c r="AE58" s="21">
        <v>45.173999999999999</v>
      </c>
      <c r="AF58" s="21">
        <v>22.409134000000002</v>
      </c>
      <c r="AG58" s="21">
        <v>0</v>
      </c>
      <c r="AH58" s="21">
        <v>22.409134000000002</v>
      </c>
      <c r="AI58" s="1642"/>
      <c r="AJ58" s="1642"/>
      <c r="AK58" s="1642" t="s">
        <v>9259</v>
      </c>
      <c r="AL58" s="2601">
        <v>1</v>
      </c>
      <c r="AM58" s="1642">
        <v>0</v>
      </c>
    </row>
    <row r="59" spans="1:39" s="2226" customFormat="1" ht="47.25">
      <c r="A59" s="1862">
        <v>3062</v>
      </c>
      <c r="B59" s="1641" t="s">
        <v>7809</v>
      </c>
      <c r="C59" s="1640" t="s">
        <v>7810</v>
      </c>
      <c r="D59" s="1641" t="s">
        <v>274</v>
      </c>
      <c r="E59" s="1641" t="s">
        <v>7811</v>
      </c>
      <c r="F59" s="2230" t="s">
        <v>26</v>
      </c>
      <c r="G59" s="1642">
        <v>182.36</v>
      </c>
      <c r="H59" s="1642">
        <v>91.178749999999994</v>
      </c>
      <c r="I59" s="1642">
        <v>91.180499999999995</v>
      </c>
      <c r="J59" s="1642">
        <v>0</v>
      </c>
      <c r="K59" s="1642">
        <v>182.35924999999997</v>
      </c>
      <c r="L59" s="1642">
        <v>7.5000000003910827E-4</v>
      </c>
      <c r="M59" s="1642">
        <v>1E-3</v>
      </c>
      <c r="N59" s="1642">
        <v>0</v>
      </c>
      <c r="O59" s="1642">
        <v>1E-3</v>
      </c>
      <c r="P59" s="1642"/>
      <c r="Q59" s="1642"/>
      <c r="R59" s="1642"/>
      <c r="S59" s="1642"/>
      <c r="T59" s="1642"/>
      <c r="U59" s="1642"/>
      <c r="V59" s="1642"/>
      <c r="W59" s="1642"/>
      <c r="X59" s="1642"/>
      <c r="Y59" s="1642"/>
      <c r="Z59" s="466">
        <v>1E-3</v>
      </c>
      <c r="AA59" s="466">
        <v>0</v>
      </c>
      <c r="AB59" s="21">
        <v>1E-3</v>
      </c>
      <c r="AC59" s="21"/>
      <c r="AD59" s="21"/>
      <c r="AE59" s="21">
        <v>0</v>
      </c>
      <c r="AF59" s="21">
        <v>0</v>
      </c>
      <c r="AG59" s="21">
        <v>0</v>
      </c>
      <c r="AH59" s="21">
        <v>0</v>
      </c>
      <c r="AI59" s="1642"/>
      <c r="AJ59" s="1642" t="s">
        <v>9327</v>
      </c>
      <c r="AK59" s="1642"/>
      <c r="AL59" s="2601">
        <v>0.25</v>
      </c>
      <c r="AM59" s="1642">
        <v>0</v>
      </c>
    </row>
    <row r="60" spans="1:39" s="2226" customFormat="1" ht="63">
      <c r="A60" s="1862">
        <v>3063</v>
      </c>
      <c r="B60" s="1641" t="s">
        <v>7812</v>
      </c>
      <c r="C60" s="1640" t="s">
        <v>7813</v>
      </c>
      <c r="D60" s="1641" t="s">
        <v>480</v>
      </c>
      <c r="E60" s="1641" t="s">
        <v>7814</v>
      </c>
      <c r="F60" s="2230" t="s">
        <v>26</v>
      </c>
      <c r="G60" s="1642">
        <v>177.43100000000001</v>
      </c>
      <c r="H60" s="1642">
        <v>68.215902999999997</v>
      </c>
      <c r="I60" s="1642">
        <v>109.2145</v>
      </c>
      <c r="J60" s="1642">
        <v>0</v>
      </c>
      <c r="K60" s="1642">
        <v>177.43040300000001</v>
      </c>
      <c r="L60" s="1642">
        <v>5.969999999990705E-4</v>
      </c>
      <c r="M60" s="1642">
        <v>1E-3</v>
      </c>
      <c r="N60" s="1642">
        <v>0</v>
      </c>
      <c r="O60" s="1642">
        <v>1E-3</v>
      </c>
      <c r="P60" s="1642"/>
      <c r="Q60" s="1642"/>
      <c r="R60" s="1642"/>
      <c r="S60" s="1642"/>
      <c r="T60" s="1642"/>
      <c r="U60" s="1642"/>
      <c r="V60" s="1642"/>
      <c r="W60" s="1642"/>
      <c r="X60" s="1642"/>
      <c r="Y60" s="1642"/>
      <c r="Z60" s="466">
        <v>1E-3</v>
      </c>
      <c r="AA60" s="466">
        <v>0</v>
      </c>
      <c r="AB60" s="21">
        <v>1E-3</v>
      </c>
      <c r="AC60" s="21"/>
      <c r="AD60" s="21"/>
      <c r="AE60" s="21">
        <v>0</v>
      </c>
      <c r="AF60" s="21">
        <v>0</v>
      </c>
      <c r="AG60" s="21">
        <v>0</v>
      </c>
      <c r="AH60" s="21">
        <v>0</v>
      </c>
      <c r="AI60" s="1642"/>
      <c r="AJ60" s="1642" t="s">
        <v>9327</v>
      </c>
      <c r="AK60" s="1642"/>
      <c r="AL60" s="2601">
        <v>0.25</v>
      </c>
      <c r="AM60" s="1642">
        <v>0</v>
      </c>
    </row>
    <row r="61" spans="1:39" s="2226" customFormat="1" ht="47.25">
      <c r="A61" s="1862">
        <v>3064</v>
      </c>
      <c r="B61" s="1641" t="s">
        <v>7815</v>
      </c>
      <c r="C61" s="1640" t="s">
        <v>7816</v>
      </c>
      <c r="D61" s="1641" t="s">
        <v>55</v>
      </c>
      <c r="E61" s="1641" t="s">
        <v>7814</v>
      </c>
      <c r="F61" s="2230" t="s">
        <v>26</v>
      </c>
      <c r="G61" s="1642">
        <v>70.805999999999997</v>
      </c>
      <c r="H61" s="1642">
        <v>8.2102500000000003</v>
      </c>
      <c r="I61" s="1642">
        <v>62.595999999999997</v>
      </c>
      <c r="J61" s="1642">
        <v>0</v>
      </c>
      <c r="K61" s="1642">
        <v>70.806249999999991</v>
      </c>
      <c r="L61" s="1642">
        <v>-2.4999999999408828E-4</v>
      </c>
      <c r="M61" s="1642">
        <v>1E-3</v>
      </c>
      <c r="N61" s="1642">
        <v>0</v>
      </c>
      <c r="O61" s="1642">
        <v>1E-3</v>
      </c>
      <c r="P61" s="1642"/>
      <c r="Q61" s="1642"/>
      <c r="R61" s="1642"/>
      <c r="S61" s="1642"/>
      <c r="T61" s="1642"/>
      <c r="U61" s="1642"/>
      <c r="V61" s="1642"/>
      <c r="W61" s="1642"/>
      <c r="X61" s="1642"/>
      <c r="Y61" s="1642"/>
      <c r="Z61" s="466">
        <v>1E-3</v>
      </c>
      <c r="AA61" s="466">
        <v>0</v>
      </c>
      <c r="AB61" s="21">
        <v>1E-3</v>
      </c>
      <c r="AC61" s="21"/>
      <c r="AD61" s="21"/>
      <c r="AE61" s="21">
        <v>0</v>
      </c>
      <c r="AF61" s="21">
        <v>0</v>
      </c>
      <c r="AG61" s="21">
        <v>0</v>
      </c>
      <c r="AH61" s="21">
        <v>0</v>
      </c>
      <c r="AI61" s="1642"/>
      <c r="AJ61" s="1642" t="s">
        <v>9327</v>
      </c>
      <c r="AK61" s="1642"/>
      <c r="AL61" s="2601">
        <v>0.25</v>
      </c>
      <c r="AM61" s="1642">
        <v>0</v>
      </c>
    </row>
    <row r="62" spans="1:39" s="2226" customFormat="1" ht="63">
      <c r="A62" s="1862">
        <v>3065</v>
      </c>
      <c r="B62" s="1641" t="s">
        <v>7817</v>
      </c>
      <c r="C62" s="1640" t="s">
        <v>7818</v>
      </c>
      <c r="D62" s="1641" t="s">
        <v>107</v>
      </c>
      <c r="E62" s="1641" t="s">
        <v>9541</v>
      </c>
      <c r="F62" s="2230" t="s">
        <v>26</v>
      </c>
      <c r="G62" s="1642">
        <v>47.546999999999997</v>
      </c>
      <c r="H62" s="1642">
        <v>23.773708999999997</v>
      </c>
      <c r="I62" s="1642">
        <v>23.773</v>
      </c>
      <c r="J62" s="1642">
        <v>0</v>
      </c>
      <c r="K62" s="1642">
        <v>47.546708999999993</v>
      </c>
      <c r="L62" s="1642">
        <v>2.9100000000426007E-4</v>
      </c>
      <c r="M62" s="1642">
        <v>0</v>
      </c>
      <c r="N62" s="1642">
        <v>0</v>
      </c>
      <c r="O62" s="1642">
        <v>0</v>
      </c>
      <c r="P62" s="1642"/>
      <c r="Q62" s="1642"/>
      <c r="R62" s="1642"/>
      <c r="S62" s="1642"/>
      <c r="T62" s="1642"/>
      <c r="U62" s="1642"/>
      <c r="V62" s="1642"/>
      <c r="W62" s="1642"/>
      <c r="X62" s="1642"/>
      <c r="Y62" s="1642"/>
      <c r="Z62" s="466">
        <v>0</v>
      </c>
      <c r="AA62" s="466">
        <v>0</v>
      </c>
      <c r="AB62" s="21">
        <v>0</v>
      </c>
      <c r="AC62" s="21"/>
      <c r="AD62" s="21"/>
      <c r="AE62" s="21">
        <v>0</v>
      </c>
      <c r="AF62" s="21">
        <v>0</v>
      </c>
      <c r="AG62" s="21">
        <v>0</v>
      </c>
      <c r="AH62" s="21">
        <v>0</v>
      </c>
      <c r="AI62" s="1642"/>
      <c r="AJ62" s="1642" t="s">
        <v>9518</v>
      </c>
      <c r="AK62" s="1642"/>
      <c r="AL62" s="2601">
        <v>0.25</v>
      </c>
      <c r="AM62" s="1642">
        <v>0</v>
      </c>
    </row>
    <row r="63" spans="1:39" s="2226" customFormat="1" ht="110.25">
      <c r="A63" s="1862">
        <v>3066</v>
      </c>
      <c r="B63" s="1641" t="s">
        <v>7820</v>
      </c>
      <c r="C63" s="1640" t="s">
        <v>7821</v>
      </c>
      <c r="D63" s="1641" t="s">
        <v>297</v>
      </c>
      <c r="E63" s="1641" t="s">
        <v>7822</v>
      </c>
      <c r="F63" s="2230" t="s">
        <v>26</v>
      </c>
      <c r="G63" s="1642">
        <v>199.923</v>
      </c>
      <c r="H63" s="1642">
        <v>72.173249999999996</v>
      </c>
      <c r="I63" s="1642">
        <v>72.173000000000002</v>
      </c>
      <c r="J63" s="1642">
        <v>0</v>
      </c>
      <c r="K63" s="1642">
        <v>144.34625</v>
      </c>
      <c r="L63" s="1642">
        <v>55.576750000000004</v>
      </c>
      <c r="M63" s="1642">
        <v>55.576999999999998</v>
      </c>
      <c r="N63" s="1642">
        <v>0</v>
      </c>
      <c r="O63" s="1642">
        <v>55.576999999999998</v>
      </c>
      <c r="P63" s="1642"/>
      <c r="Q63" s="1642"/>
      <c r="R63" s="1642"/>
      <c r="S63" s="1642"/>
      <c r="T63" s="1642"/>
      <c r="U63" s="1642"/>
      <c r="V63" s="1642"/>
      <c r="W63" s="1642"/>
      <c r="X63" s="1642"/>
      <c r="Y63" s="1642"/>
      <c r="Z63" s="466">
        <v>55.576999999999998</v>
      </c>
      <c r="AA63" s="466">
        <v>0</v>
      </c>
      <c r="AB63" s="21">
        <v>55.576999999999998</v>
      </c>
      <c r="AC63" s="21">
        <v>55.576499999999996</v>
      </c>
      <c r="AD63" s="21"/>
      <c r="AE63" s="21">
        <v>55.576499999999996</v>
      </c>
      <c r="AF63" s="21">
        <v>55.575569999999999</v>
      </c>
      <c r="AG63" s="21">
        <v>0</v>
      </c>
      <c r="AH63" s="21">
        <v>55.575569999999999</v>
      </c>
      <c r="AI63" s="1642"/>
      <c r="AJ63" s="1642"/>
      <c r="AK63" s="1642" t="s">
        <v>9368</v>
      </c>
      <c r="AL63" s="2601">
        <v>0.5</v>
      </c>
      <c r="AM63" s="1642">
        <v>0</v>
      </c>
    </row>
    <row r="64" spans="1:39" s="2226" customFormat="1" ht="126">
      <c r="A64" s="1862">
        <v>3067</v>
      </c>
      <c r="B64" s="1641" t="s">
        <v>7823</v>
      </c>
      <c r="C64" s="1640" t="s">
        <v>7824</v>
      </c>
      <c r="D64" s="1641" t="s">
        <v>297</v>
      </c>
      <c r="E64" s="1641" t="s">
        <v>7825</v>
      </c>
      <c r="F64" s="2230" t="s">
        <v>115</v>
      </c>
      <c r="G64" s="1642">
        <v>198.31100000000001</v>
      </c>
      <c r="H64" s="1642">
        <v>66.250249999999994</v>
      </c>
      <c r="I64" s="1642">
        <v>26.411999999999999</v>
      </c>
      <c r="J64" s="1642">
        <v>0</v>
      </c>
      <c r="K64" s="1642">
        <v>92.66225</v>
      </c>
      <c r="L64" s="1642">
        <v>105.64875000000001</v>
      </c>
      <c r="M64" s="1642">
        <v>15.847</v>
      </c>
      <c r="N64" s="1642">
        <v>0</v>
      </c>
      <c r="O64" s="1642">
        <v>15.847</v>
      </c>
      <c r="P64" s="1642"/>
      <c r="Q64" s="1642"/>
      <c r="R64" s="1642"/>
      <c r="S64" s="1642"/>
      <c r="T64" s="1642"/>
      <c r="U64" s="1642"/>
      <c r="V64" s="1642"/>
      <c r="W64" s="1642"/>
      <c r="X64" s="1642"/>
      <c r="Y64" s="1642"/>
      <c r="Z64" s="466">
        <v>15.847</v>
      </c>
      <c r="AA64" s="466">
        <v>0</v>
      </c>
      <c r="AB64" s="21">
        <v>15.847</v>
      </c>
      <c r="AC64" s="21">
        <v>15.84675</v>
      </c>
      <c r="AD64" s="21"/>
      <c r="AE64" s="21">
        <v>15.84675</v>
      </c>
      <c r="AF64" s="21">
        <v>15.845522000000001</v>
      </c>
      <c r="AG64" s="21">
        <v>0</v>
      </c>
      <c r="AH64" s="21">
        <v>15.845522000000001</v>
      </c>
      <c r="AI64" s="1642"/>
      <c r="AJ64" s="1642"/>
      <c r="AK64" s="1642" t="s">
        <v>10745</v>
      </c>
      <c r="AL64" s="2601">
        <v>0.25</v>
      </c>
      <c r="AM64" s="1642">
        <v>0</v>
      </c>
    </row>
    <row r="65" spans="1:39" s="2226" customFormat="1" ht="126">
      <c r="A65" s="1862">
        <v>3068</v>
      </c>
      <c r="B65" s="1641" t="s">
        <v>7826</v>
      </c>
      <c r="C65" s="1640" t="s">
        <v>7827</v>
      </c>
      <c r="D65" s="1641" t="s">
        <v>297</v>
      </c>
      <c r="E65" s="1641" t="s">
        <v>7825</v>
      </c>
      <c r="F65" s="2230" t="s">
        <v>26</v>
      </c>
      <c r="G65" s="1642">
        <v>199.75200000000001</v>
      </c>
      <c r="H65" s="1642">
        <v>63.187249999999999</v>
      </c>
      <c r="I65" s="1642">
        <v>63.186999999999998</v>
      </c>
      <c r="J65" s="1642">
        <v>0</v>
      </c>
      <c r="K65" s="1642">
        <v>126.37424999999999</v>
      </c>
      <c r="L65" s="1642">
        <v>73.37775000000002</v>
      </c>
      <c r="M65" s="1642">
        <v>73.378</v>
      </c>
      <c r="N65" s="1642">
        <v>0</v>
      </c>
      <c r="O65" s="1642">
        <v>73.378</v>
      </c>
      <c r="P65" s="1642"/>
      <c r="Q65" s="1642"/>
      <c r="R65" s="1642"/>
      <c r="S65" s="1642"/>
      <c r="T65" s="1642"/>
      <c r="U65" s="1642"/>
      <c r="V65" s="1642"/>
      <c r="W65" s="1642"/>
      <c r="X65" s="1642"/>
      <c r="Y65" s="1642"/>
      <c r="Z65" s="466">
        <v>73.378</v>
      </c>
      <c r="AA65" s="466">
        <v>0</v>
      </c>
      <c r="AB65" s="21">
        <v>73.378</v>
      </c>
      <c r="AC65" s="21">
        <v>73.378</v>
      </c>
      <c r="AD65" s="21"/>
      <c r="AE65" s="21">
        <v>73.378</v>
      </c>
      <c r="AF65" s="21">
        <v>73.376407999999998</v>
      </c>
      <c r="AG65" s="21">
        <v>0</v>
      </c>
      <c r="AH65" s="21">
        <v>73.376407999999998</v>
      </c>
      <c r="AI65" s="1642"/>
      <c r="AJ65" s="1642"/>
      <c r="AK65" s="1642" t="s">
        <v>9368</v>
      </c>
      <c r="AL65" s="2601">
        <v>0.5</v>
      </c>
      <c r="AM65" s="1642">
        <v>0</v>
      </c>
    </row>
    <row r="66" spans="1:39" s="2226" customFormat="1" ht="283.5">
      <c r="A66" s="1862">
        <v>3069</v>
      </c>
      <c r="B66" s="1641" t="s">
        <v>7828</v>
      </c>
      <c r="C66" s="1640" t="s">
        <v>7829</v>
      </c>
      <c r="D66" s="1641" t="s">
        <v>332</v>
      </c>
      <c r="E66" s="1641" t="s">
        <v>7830</v>
      </c>
      <c r="F66" s="2230" t="s">
        <v>26</v>
      </c>
      <c r="G66" s="1642">
        <v>296.27600000000001</v>
      </c>
      <c r="H66" s="1642">
        <v>112.26025</v>
      </c>
      <c r="I66" s="1642">
        <v>184.01599999999999</v>
      </c>
      <c r="J66" s="1642">
        <v>0</v>
      </c>
      <c r="K66" s="1642">
        <v>296.27625</v>
      </c>
      <c r="L66" s="1642">
        <v>-2.4999999999408828E-4</v>
      </c>
      <c r="M66" s="1642">
        <v>1E-3</v>
      </c>
      <c r="N66" s="1642">
        <v>0</v>
      </c>
      <c r="O66" s="1642">
        <v>1E-3</v>
      </c>
      <c r="P66" s="1642"/>
      <c r="Q66" s="1642"/>
      <c r="R66" s="1642"/>
      <c r="S66" s="1642"/>
      <c r="T66" s="1642"/>
      <c r="U66" s="1642"/>
      <c r="V66" s="1642"/>
      <c r="W66" s="1642"/>
      <c r="X66" s="1642"/>
      <c r="Y66" s="1642"/>
      <c r="Z66" s="466">
        <v>1E-3</v>
      </c>
      <c r="AA66" s="466">
        <v>0</v>
      </c>
      <c r="AB66" s="21">
        <v>1E-3</v>
      </c>
      <c r="AC66" s="21"/>
      <c r="AD66" s="21"/>
      <c r="AE66" s="21">
        <v>0</v>
      </c>
      <c r="AF66" s="21">
        <v>0</v>
      </c>
      <c r="AG66" s="21">
        <v>0</v>
      </c>
      <c r="AH66" s="21">
        <v>0</v>
      </c>
      <c r="AI66" s="1642"/>
      <c r="AJ66" s="1642" t="s">
        <v>10432</v>
      </c>
      <c r="AK66" s="1642"/>
      <c r="AL66" s="2601">
        <v>0.25</v>
      </c>
      <c r="AM66" s="1642">
        <v>0</v>
      </c>
    </row>
    <row r="67" spans="1:39" s="2226" customFormat="1" ht="189">
      <c r="A67" s="1862">
        <v>3070</v>
      </c>
      <c r="B67" s="1641" t="s">
        <v>7831</v>
      </c>
      <c r="C67" s="1640" t="s">
        <v>7832</v>
      </c>
      <c r="D67" s="1641" t="s">
        <v>332</v>
      </c>
      <c r="E67" s="1641" t="s">
        <v>2197</v>
      </c>
      <c r="F67" s="2230" t="s">
        <v>26</v>
      </c>
      <c r="G67" s="1642">
        <v>312.64499999999998</v>
      </c>
      <c r="H67" s="1642">
        <v>138.608</v>
      </c>
      <c r="I67" s="1642">
        <v>123.953</v>
      </c>
      <c r="J67" s="1642">
        <v>0</v>
      </c>
      <c r="K67" s="1642">
        <v>262.56100000000004</v>
      </c>
      <c r="L67" s="1642">
        <v>50.083999999999946</v>
      </c>
      <c r="M67" s="1642">
        <v>50.084000000000003</v>
      </c>
      <c r="N67" s="1642">
        <v>0</v>
      </c>
      <c r="O67" s="1642">
        <v>50.084000000000003</v>
      </c>
      <c r="P67" s="1642"/>
      <c r="Q67" s="1642"/>
      <c r="R67" s="1642"/>
      <c r="S67" s="1642"/>
      <c r="T67" s="1642"/>
      <c r="U67" s="1642"/>
      <c r="V67" s="1642"/>
      <c r="W67" s="1642"/>
      <c r="X67" s="1642"/>
      <c r="Y67" s="1642"/>
      <c r="Z67" s="466">
        <v>50.084000000000003</v>
      </c>
      <c r="AA67" s="466">
        <v>0</v>
      </c>
      <c r="AB67" s="21">
        <v>50.084000000000003</v>
      </c>
      <c r="AC67" s="21">
        <v>50.084000000000003</v>
      </c>
      <c r="AD67" s="21"/>
      <c r="AE67" s="21">
        <v>50.084000000000003</v>
      </c>
      <c r="AF67" s="21">
        <v>50.083117000000001</v>
      </c>
      <c r="AG67" s="21">
        <v>0</v>
      </c>
      <c r="AH67" s="21">
        <v>50.083117000000001</v>
      </c>
      <c r="AI67" s="1642"/>
      <c r="AJ67" s="1642"/>
      <c r="AK67" s="1642" t="s">
        <v>9467</v>
      </c>
      <c r="AL67" s="2601">
        <v>0.5</v>
      </c>
      <c r="AM67" s="1642">
        <v>0</v>
      </c>
    </row>
    <row r="68" spans="1:39" s="2226" customFormat="1" ht="220.5">
      <c r="A68" s="1862">
        <v>3071</v>
      </c>
      <c r="B68" s="1641" t="s">
        <v>7833</v>
      </c>
      <c r="C68" s="1640" t="s">
        <v>7834</v>
      </c>
      <c r="D68" s="1641" t="s">
        <v>332</v>
      </c>
      <c r="E68" s="1641" t="s">
        <v>7811</v>
      </c>
      <c r="F68" s="2230" t="s">
        <v>26</v>
      </c>
      <c r="G68" s="1642">
        <v>171.93700000000001</v>
      </c>
      <c r="H68" s="1642">
        <v>65.25800000000001</v>
      </c>
      <c r="I68" s="1642">
        <v>106.6785</v>
      </c>
      <c r="J68" s="1642">
        <v>0</v>
      </c>
      <c r="K68" s="1642">
        <v>171.93650000000002</v>
      </c>
      <c r="L68" s="1642">
        <v>4.9999999998817657E-4</v>
      </c>
      <c r="M68" s="1642">
        <v>1E-3</v>
      </c>
      <c r="N68" s="1642">
        <v>0</v>
      </c>
      <c r="O68" s="1642">
        <v>1E-3</v>
      </c>
      <c r="P68" s="1642"/>
      <c r="Q68" s="1642"/>
      <c r="R68" s="1642"/>
      <c r="S68" s="1642"/>
      <c r="T68" s="1642"/>
      <c r="U68" s="1642"/>
      <c r="V68" s="1642"/>
      <c r="W68" s="1642"/>
      <c r="X68" s="1642"/>
      <c r="Y68" s="1642"/>
      <c r="Z68" s="466">
        <v>1E-3</v>
      </c>
      <c r="AA68" s="466">
        <v>0</v>
      </c>
      <c r="AB68" s="21">
        <v>1E-3</v>
      </c>
      <c r="AC68" s="21"/>
      <c r="AD68" s="21"/>
      <c r="AE68" s="21">
        <v>0</v>
      </c>
      <c r="AF68" s="21">
        <v>0</v>
      </c>
      <c r="AG68" s="21">
        <v>0</v>
      </c>
      <c r="AH68" s="21">
        <v>0</v>
      </c>
      <c r="AI68" s="1642"/>
      <c r="AJ68" s="1642" t="s">
        <v>10432</v>
      </c>
      <c r="AK68" s="1642"/>
      <c r="AL68" s="2601">
        <v>0.25</v>
      </c>
      <c r="AM68" s="1642">
        <v>0</v>
      </c>
    </row>
    <row r="69" spans="1:39" s="2226" customFormat="1" ht="110.25">
      <c r="A69" s="1862">
        <v>3072</v>
      </c>
      <c r="B69" s="1641" t="s">
        <v>7835</v>
      </c>
      <c r="C69" s="1640" t="s">
        <v>7836</v>
      </c>
      <c r="D69" s="1641" t="s">
        <v>480</v>
      </c>
      <c r="E69" s="1641" t="s">
        <v>7814</v>
      </c>
      <c r="F69" s="2230" t="s">
        <v>26</v>
      </c>
      <c r="G69" s="1642">
        <v>103.51600000000001</v>
      </c>
      <c r="H69" s="1642">
        <v>48.632249999999999</v>
      </c>
      <c r="I69" s="1642">
        <v>54.884</v>
      </c>
      <c r="J69" s="1642">
        <v>0</v>
      </c>
      <c r="K69" s="1642">
        <v>103.51625</v>
      </c>
      <c r="L69" s="1642">
        <v>-2.4999999999408828E-4</v>
      </c>
      <c r="M69" s="1642">
        <v>1E-3</v>
      </c>
      <c r="N69" s="1642">
        <v>0</v>
      </c>
      <c r="O69" s="1642">
        <v>1E-3</v>
      </c>
      <c r="P69" s="1642"/>
      <c r="Q69" s="1642"/>
      <c r="R69" s="1642"/>
      <c r="S69" s="1642"/>
      <c r="T69" s="1642"/>
      <c r="U69" s="1642"/>
      <c r="V69" s="1642"/>
      <c r="W69" s="1642"/>
      <c r="X69" s="1642"/>
      <c r="Y69" s="1642"/>
      <c r="Z69" s="466">
        <v>1E-3</v>
      </c>
      <c r="AA69" s="466">
        <v>0</v>
      </c>
      <c r="AB69" s="21">
        <v>1E-3</v>
      </c>
      <c r="AC69" s="21"/>
      <c r="AD69" s="21"/>
      <c r="AE69" s="21">
        <v>0</v>
      </c>
      <c r="AF69" s="21">
        <v>0</v>
      </c>
      <c r="AG69" s="21">
        <v>0</v>
      </c>
      <c r="AH69" s="21">
        <v>0</v>
      </c>
      <c r="AI69" s="1642"/>
      <c r="AJ69" s="1642" t="s">
        <v>10432</v>
      </c>
      <c r="AK69" s="1642"/>
      <c r="AL69" s="2601">
        <v>0.25</v>
      </c>
      <c r="AM69" s="1642">
        <v>0</v>
      </c>
    </row>
    <row r="70" spans="1:39" s="2226" customFormat="1" ht="63">
      <c r="A70" s="1862">
        <v>3073</v>
      </c>
      <c r="B70" s="1641" t="s">
        <v>7837</v>
      </c>
      <c r="C70" s="1640" t="s">
        <v>7838</v>
      </c>
      <c r="D70" s="1641" t="s">
        <v>480</v>
      </c>
      <c r="E70" s="1641" t="s">
        <v>7814</v>
      </c>
      <c r="F70" s="2230" t="s">
        <v>26</v>
      </c>
      <c r="G70" s="1642">
        <v>109.57</v>
      </c>
      <c r="H70" s="1642">
        <v>54.787487999999996</v>
      </c>
      <c r="I70" s="1642">
        <v>54.782499999999999</v>
      </c>
      <c r="J70" s="1642">
        <v>0</v>
      </c>
      <c r="K70" s="1642">
        <v>109.569988</v>
      </c>
      <c r="L70" s="1642">
        <v>1.1999999998124622E-5</v>
      </c>
      <c r="M70" s="1642">
        <v>1E-3</v>
      </c>
      <c r="N70" s="1642">
        <v>0</v>
      </c>
      <c r="O70" s="1642">
        <v>1E-3</v>
      </c>
      <c r="P70" s="1642"/>
      <c r="Q70" s="1642"/>
      <c r="R70" s="1642"/>
      <c r="S70" s="1642"/>
      <c r="T70" s="1642"/>
      <c r="U70" s="1642"/>
      <c r="V70" s="1642"/>
      <c r="W70" s="1642"/>
      <c r="X70" s="1642"/>
      <c r="Y70" s="1642"/>
      <c r="Z70" s="466">
        <v>1E-3</v>
      </c>
      <c r="AA70" s="466">
        <v>0</v>
      </c>
      <c r="AB70" s="21">
        <v>1E-3</v>
      </c>
      <c r="AC70" s="21"/>
      <c r="AD70" s="21"/>
      <c r="AE70" s="21">
        <v>0</v>
      </c>
      <c r="AF70" s="21">
        <v>0</v>
      </c>
      <c r="AG70" s="21">
        <v>0</v>
      </c>
      <c r="AH70" s="21">
        <v>0</v>
      </c>
      <c r="AI70" s="1642"/>
      <c r="AJ70" s="1642" t="s">
        <v>10432</v>
      </c>
      <c r="AK70" s="1642"/>
      <c r="AL70" s="2601">
        <v>0.25</v>
      </c>
      <c r="AM70" s="1642">
        <v>0</v>
      </c>
    </row>
    <row r="71" spans="1:39" s="2226" customFormat="1" ht="47.25">
      <c r="A71" s="1862">
        <v>3074</v>
      </c>
      <c r="B71" s="1641" t="s">
        <v>7839</v>
      </c>
      <c r="C71" s="1640" t="s">
        <v>7840</v>
      </c>
      <c r="D71" s="2241" t="s">
        <v>339</v>
      </c>
      <c r="E71" s="2239" t="s">
        <v>4208</v>
      </c>
      <c r="F71" s="2230" t="s">
        <v>26</v>
      </c>
      <c r="G71" s="1642">
        <v>183.352</v>
      </c>
      <c r="H71" s="1642">
        <v>91.6755</v>
      </c>
      <c r="I71" s="1642">
        <v>45.838500000000003</v>
      </c>
      <c r="J71" s="1642">
        <v>0</v>
      </c>
      <c r="K71" s="1642">
        <v>137.51400000000001</v>
      </c>
      <c r="L71" s="1642">
        <v>45.837999999999994</v>
      </c>
      <c r="M71" s="1642">
        <v>45.838000000000001</v>
      </c>
      <c r="N71" s="1642">
        <v>0</v>
      </c>
      <c r="O71" s="1642">
        <v>45.838000000000001</v>
      </c>
      <c r="P71" s="1642"/>
      <c r="Q71" s="1642"/>
      <c r="R71" s="1642"/>
      <c r="S71" s="1642"/>
      <c r="T71" s="1642"/>
      <c r="U71" s="1642"/>
      <c r="V71" s="1642"/>
      <c r="W71" s="1642"/>
      <c r="X71" s="1642"/>
      <c r="Y71" s="1642"/>
      <c r="Z71" s="466">
        <v>45.838000000000001</v>
      </c>
      <c r="AA71" s="466">
        <v>0</v>
      </c>
      <c r="AB71" s="21">
        <v>45.838000000000001</v>
      </c>
      <c r="AC71" s="21">
        <v>45.838000000000001</v>
      </c>
      <c r="AD71" s="21"/>
      <c r="AE71" s="21">
        <v>45.838000000000001</v>
      </c>
      <c r="AF71" s="21">
        <v>44.581437000000001</v>
      </c>
      <c r="AG71" s="21">
        <v>0</v>
      </c>
      <c r="AH71" s="21">
        <v>44.581437000000001</v>
      </c>
      <c r="AI71" s="1642"/>
      <c r="AJ71" s="1642"/>
      <c r="AK71" s="1642" t="s">
        <v>9259</v>
      </c>
      <c r="AL71" s="2601">
        <v>1</v>
      </c>
      <c r="AM71" s="1642">
        <v>0</v>
      </c>
    </row>
    <row r="72" spans="1:39" s="2226" customFormat="1" ht="110.25">
      <c r="A72" s="1862">
        <v>3075</v>
      </c>
      <c r="B72" s="1641" t="s">
        <v>7841</v>
      </c>
      <c r="C72" s="1640" t="s">
        <v>7842</v>
      </c>
      <c r="D72" s="1641" t="s">
        <v>107</v>
      </c>
      <c r="E72" s="1641" t="s">
        <v>7819</v>
      </c>
      <c r="F72" s="2230" t="s">
        <v>26</v>
      </c>
      <c r="G72" s="1642">
        <v>163.44300000000001</v>
      </c>
      <c r="H72" s="1642">
        <v>61.970798000000002</v>
      </c>
      <c r="I72" s="1642">
        <v>61.97475</v>
      </c>
      <c r="J72" s="1642">
        <v>0</v>
      </c>
      <c r="K72" s="1642">
        <v>123.945548</v>
      </c>
      <c r="L72" s="1642">
        <v>39.49745200000001</v>
      </c>
      <c r="M72" s="1642">
        <v>39.497</v>
      </c>
      <c r="N72" s="1642">
        <v>0</v>
      </c>
      <c r="O72" s="1642">
        <v>39.497</v>
      </c>
      <c r="P72" s="1642"/>
      <c r="Q72" s="1642"/>
      <c r="R72" s="1642"/>
      <c r="S72" s="1642"/>
      <c r="T72" s="1642"/>
      <c r="U72" s="1642"/>
      <c r="V72" s="1642"/>
      <c r="W72" s="1642"/>
      <c r="X72" s="1642"/>
      <c r="Y72" s="1642"/>
      <c r="Z72" s="466">
        <v>39.497</v>
      </c>
      <c r="AA72" s="466">
        <v>0</v>
      </c>
      <c r="AB72" s="21">
        <v>39.497</v>
      </c>
      <c r="AC72" s="21">
        <v>39.497</v>
      </c>
      <c r="AD72" s="21"/>
      <c r="AE72" s="21">
        <v>39.497</v>
      </c>
      <c r="AF72" s="21">
        <v>37.436684999999997</v>
      </c>
      <c r="AG72" s="21">
        <v>0</v>
      </c>
      <c r="AH72" s="21">
        <v>37.436684999999997</v>
      </c>
      <c r="AI72" s="1642"/>
      <c r="AJ72" s="1642"/>
      <c r="AK72" s="1642" t="s">
        <v>9259</v>
      </c>
      <c r="AL72" s="2601">
        <v>1</v>
      </c>
      <c r="AM72" s="1642">
        <v>0</v>
      </c>
    </row>
    <row r="73" spans="1:39" s="2226" customFormat="1" ht="63">
      <c r="A73" s="1862">
        <v>3076</v>
      </c>
      <c r="B73" s="1641" t="s">
        <v>7843</v>
      </c>
      <c r="C73" s="1640" t="s">
        <v>7844</v>
      </c>
      <c r="D73" s="1641" t="s">
        <v>107</v>
      </c>
      <c r="E73" s="1641" t="s">
        <v>7819</v>
      </c>
      <c r="F73" s="2230" t="s">
        <v>26</v>
      </c>
      <c r="G73" s="1642">
        <v>127.777</v>
      </c>
      <c r="H73" s="1642">
        <v>42.172504000000004</v>
      </c>
      <c r="I73" s="1642">
        <v>42.171999999999997</v>
      </c>
      <c r="J73" s="1642">
        <v>0</v>
      </c>
      <c r="K73" s="1642">
        <v>84.344504000000001</v>
      </c>
      <c r="L73" s="1642">
        <v>43.432496</v>
      </c>
      <c r="M73" s="1642">
        <v>43.432000000000002</v>
      </c>
      <c r="N73" s="1642">
        <v>0</v>
      </c>
      <c r="O73" s="1642">
        <v>43.432000000000002</v>
      </c>
      <c r="P73" s="1642"/>
      <c r="Q73" s="1642"/>
      <c r="R73" s="1642"/>
      <c r="S73" s="1642"/>
      <c r="T73" s="1642"/>
      <c r="U73" s="1642"/>
      <c r="V73" s="1642"/>
      <c r="W73" s="1642"/>
      <c r="X73" s="1642"/>
      <c r="Y73" s="1642"/>
      <c r="Z73" s="466">
        <v>43.432000000000002</v>
      </c>
      <c r="AA73" s="466">
        <v>0</v>
      </c>
      <c r="AB73" s="21">
        <v>43.432000000000002</v>
      </c>
      <c r="AC73" s="21">
        <v>43.432000000000002</v>
      </c>
      <c r="AD73" s="21"/>
      <c r="AE73" s="21">
        <v>43.432000000000002</v>
      </c>
      <c r="AF73" s="21">
        <v>42.233327000000003</v>
      </c>
      <c r="AG73" s="21">
        <v>0</v>
      </c>
      <c r="AH73" s="21">
        <v>42.233327000000003</v>
      </c>
      <c r="AI73" s="1642"/>
      <c r="AJ73" s="1642"/>
      <c r="AK73" s="1642" t="s">
        <v>9259</v>
      </c>
      <c r="AL73" s="2601">
        <v>1</v>
      </c>
      <c r="AM73" s="1642">
        <v>0</v>
      </c>
    </row>
    <row r="74" spans="1:39" s="2226" customFormat="1" ht="78.75">
      <c r="A74" s="1862">
        <v>3077</v>
      </c>
      <c r="B74" s="1641" t="s">
        <v>7845</v>
      </c>
      <c r="C74" s="1640" t="s">
        <v>7846</v>
      </c>
      <c r="D74" s="1641" t="s">
        <v>297</v>
      </c>
      <c r="E74" s="1641" t="s">
        <v>7847</v>
      </c>
      <c r="F74" s="2230" t="s">
        <v>26</v>
      </c>
      <c r="G74" s="1642">
        <v>185.88399999999999</v>
      </c>
      <c r="H74" s="1642">
        <v>106.06675</v>
      </c>
      <c r="I74" s="1642">
        <v>79.816499999999991</v>
      </c>
      <c r="J74" s="1642">
        <v>0</v>
      </c>
      <c r="K74" s="1642">
        <v>185.88324999999998</v>
      </c>
      <c r="L74" s="1642">
        <v>7.5000000001068656E-4</v>
      </c>
      <c r="M74" s="1642">
        <v>1E-3</v>
      </c>
      <c r="N74" s="1642">
        <v>0</v>
      </c>
      <c r="O74" s="1642">
        <v>1E-3</v>
      </c>
      <c r="P74" s="1642"/>
      <c r="Q74" s="1642"/>
      <c r="R74" s="1642"/>
      <c r="S74" s="1642"/>
      <c r="T74" s="1642"/>
      <c r="U74" s="1642"/>
      <c r="V74" s="1642"/>
      <c r="W74" s="1642"/>
      <c r="X74" s="1642"/>
      <c r="Y74" s="1642"/>
      <c r="Z74" s="466">
        <v>1E-3</v>
      </c>
      <c r="AA74" s="466">
        <v>0</v>
      </c>
      <c r="AB74" s="21">
        <v>1E-3</v>
      </c>
      <c r="AC74" s="21"/>
      <c r="AD74" s="21"/>
      <c r="AE74" s="21">
        <v>0</v>
      </c>
      <c r="AF74" s="21">
        <v>0</v>
      </c>
      <c r="AG74" s="21">
        <v>0</v>
      </c>
      <c r="AH74" s="21">
        <v>0</v>
      </c>
      <c r="AI74" s="1642"/>
      <c r="AJ74" s="1642" t="s">
        <v>10432</v>
      </c>
      <c r="AK74" s="1642"/>
      <c r="AL74" s="2601">
        <v>0.25</v>
      </c>
      <c r="AM74" s="1642">
        <v>0</v>
      </c>
    </row>
    <row r="75" spans="1:39" s="2226" customFormat="1" ht="157.5">
      <c r="A75" s="1862">
        <v>3078</v>
      </c>
      <c r="B75" s="1641" t="s">
        <v>7848</v>
      </c>
      <c r="C75" s="1640" t="s">
        <v>7849</v>
      </c>
      <c r="D75" s="1641" t="s">
        <v>332</v>
      </c>
      <c r="E75" s="1641" t="s">
        <v>2197</v>
      </c>
      <c r="F75" s="2230" t="s">
        <v>115</v>
      </c>
      <c r="G75" s="1642">
        <v>315.57499999999999</v>
      </c>
      <c r="H75" s="1642">
        <v>157.59025</v>
      </c>
      <c r="I75" s="1642">
        <v>31.597250000000003</v>
      </c>
      <c r="J75" s="1642">
        <v>0</v>
      </c>
      <c r="K75" s="1642">
        <v>189.1875</v>
      </c>
      <c r="L75" s="1642">
        <v>126.38749999999999</v>
      </c>
      <c r="M75" s="1642">
        <v>27.805</v>
      </c>
      <c r="N75" s="1642">
        <v>0</v>
      </c>
      <c r="O75" s="1642">
        <v>27.805</v>
      </c>
      <c r="P75" s="1642"/>
      <c r="Q75" s="1642"/>
      <c r="R75" s="1642"/>
      <c r="S75" s="1642"/>
      <c r="T75" s="1642"/>
      <c r="U75" s="1642"/>
      <c r="V75" s="1642"/>
      <c r="W75" s="1642"/>
      <c r="X75" s="1642"/>
      <c r="Y75" s="1642"/>
      <c r="Z75" s="466">
        <v>27.805</v>
      </c>
      <c r="AA75" s="466">
        <v>0</v>
      </c>
      <c r="AB75" s="21">
        <v>27.805</v>
      </c>
      <c r="AC75" s="21">
        <v>27.805250000000001</v>
      </c>
      <c r="AD75" s="21"/>
      <c r="AE75" s="21">
        <v>27.805250000000001</v>
      </c>
      <c r="AF75" s="21">
        <v>27.804438999999999</v>
      </c>
      <c r="AG75" s="21">
        <v>0</v>
      </c>
      <c r="AH75" s="21">
        <v>27.804438999999999</v>
      </c>
      <c r="AI75" s="1642"/>
      <c r="AJ75" s="1642"/>
      <c r="AK75" s="1642" t="s">
        <v>12207</v>
      </c>
      <c r="AL75" s="2601">
        <v>0.25</v>
      </c>
      <c r="AM75" s="1642">
        <v>0</v>
      </c>
    </row>
    <row r="76" spans="1:39" s="2226" customFormat="1" ht="78.75">
      <c r="A76" s="1862">
        <v>3079</v>
      </c>
      <c r="B76" s="1641" t="s">
        <v>7850</v>
      </c>
      <c r="C76" s="1640" t="s">
        <v>7851</v>
      </c>
      <c r="D76" s="1641" t="s">
        <v>23</v>
      </c>
      <c r="E76" s="1641" t="s">
        <v>7806</v>
      </c>
      <c r="F76" s="2230" t="s">
        <v>115</v>
      </c>
      <c r="G76" s="1642">
        <v>341.84100000000001</v>
      </c>
      <c r="H76" s="1642">
        <v>170.92175</v>
      </c>
      <c r="I76" s="1642">
        <v>25</v>
      </c>
      <c r="J76" s="1642">
        <v>0</v>
      </c>
      <c r="K76" s="1642">
        <v>195.92175</v>
      </c>
      <c r="L76" s="1642">
        <v>145.91925000000001</v>
      </c>
      <c r="M76" s="1642">
        <v>36.479999999999997</v>
      </c>
      <c r="N76" s="1642">
        <v>0</v>
      </c>
      <c r="O76" s="1642">
        <v>36.479999999999997</v>
      </c>
      <c r="P76" s="1642"/>
      <c r="Q76" s="1642"/>
      <c r="R76" s="1642"/>
      <c r="S76" s="1642"/>
      <c r="T76" s="1642"/>
      <c r="U76" s="1642"/>
      <c r="V76" s="1642"/>
      <c r="W76" s="1642"/>
      <c r="X76" s="1642"/>
      <c r="Y76" s="1642"/>
      <c r="Z76" s="466">
        <v>36.479999999999997</v>
      </c>
      <c r="AA76" s="466">
        <v>0</v>
      </c>
      <c r="AB76" s="21">
        <v>36.479999999999997</v>
      </c>
      <c r="AC76" s="21">
        <v>36.479999999999997</v>
      </c>
      <c r="AD76" s="21"/>
      <c r="AE76" s="21">
        <v>36.479999999999997</v>
      </c>
      <c r="AF76" s="21">
        <v>36.475217999999998</v>
      </c>
      <c r="AG76" s="21">
        <v>0</v>
      </c>
      <c r="AH76" s="21">
        <v>36.475217999999998</v>
      </c>
      <c r="AI76" s="1642"/>
      <c r="AJ76" s="1642"/>
      <c r="AK76" s="1642" t="s">
        <v>9561</v>
      </c>
      <c r="AL76" s="2601">
        <v>0.25</v>
      </c>
      <c r="AM76" s="1642">
        <v>0</v>
      </c>
    </row>
    <row r="77" spans="1:39" s="2226" customFormat="1" ht="126">
      <c r="A77" s="1862">
        <v>3080</v>
      </c>
      <c r="B77" s="1641" t="s">
        <v>7852</v>
      </c>
      <c r="C77" s="1640" t="s">
        <v>7853</v>
      </c>
      <c r="D77" s="1641" t="s">
        <v>271</v>
      </c>
      <c r="E77" s="1641" t="s">
        <v>7806</v>
      </c>
      <c r="F77" s="2230" t="s">
        <v>115</v>
      </c>
      <c r="G77" s="1642">
        <v>677.61099999999999</v>
      </c>
      <c r="H77" s="1642">
        <v>338.80514999999997</v>
      </c>
      <c r="I77" s="1642">
        <v>40</v>
      </c>
      <c r="J77" s="1642">
        <v>0</v>
      </c>
      <c r="K77" s="1642">
        <v>378.80514999999997</v>
      </c>
      <c r="L77" s="1642">
        <v>298.80585000000002</v>
      </c>
      <c r="M77" s="1642">
        <v>44.820999999999998</v>
      </c>
      <c r="N77" s="1642">
        <v>0</v>
      </c>
      <c r="O77" s="1642">
        <v>44.820999999999998</v>
      </c>
      <c r="P77" s="1642"/>
      <c r="Q77" s="1642"/>
      <c r="R77" s="1642"/>
      <c r="S77" s="1642"/>
      <c r="T77" s="1642"/>
      <c r="U77" s="1642"/>
      <c r="V77" s="1642"/>
      <c r="W77" s="1642"/>
      <c r="X77" s="1642"/>
      <c r="Y77" s="1642"/>
      <c r="Z77" s="466">
        <v>44.820999999999998</v>
      </c>
      <c r="AA77" s="466">
        <v>0</v>
      </c>
      <c r="AB77" s="21">
        <v>44.820999999999998</v>
      </c>
      <c r="AC77" s="21">
        <v>44.821249999999992</v>
      </c>
      <c r="AD77" s="21"/>
      <c r="AE77" s="21">
        <v>44.821249999999992</v>
      </c>
      <c r="AF77" s="21">
        <v>44.807493000000001</v>
      </c>
      <c r="AG77" s="21">
        <v>0</v>
      </c>
      <c r="AH77" s="21">
        <v>44.807493000000001</v>
      </c>
      <c r="AI77" s="1642"/>
      <c r="AJ77" s="1642"/>
      <c r="AK77" s="1642" t="s">
        <v>12208</v>
      </c>
      <c r="AL77" s="2601">
        <v>0.25</v>
      </c>
      <c r="AM77" s="1642">
        <v>0</v>
      </c>
    </row>
    <row r="78" spans="1:39" s="2226" customFormat="1" ht="126">
      <c r="A78" s="1862">
        <v>3081</v>
      </c>
      <c r="B78" s="1641" t="s">
        <v>7854</v>
      </c>
      <c r="C78" s="1640" t="s">
        <v>7855</v>
      </c>
      <c r="D78" s="1641" t="s">
        <v>271</v>
      </c>
      <c r="E78" s="1641" t="s">
        <v>2262</v>
      </c>
      <c r="F78" s="2230" t="s">
        <v>115</v>
      </c>
      <c r="G78" s="1642">
        <v>482.98500000000001</v>
      </c>
      <c r="H78" s="1642">
        <v>241.49375000000001</v>
      </c>
      <c r="I78" s="1642">
        <v>35</v>
      </c>
      <c r="J78" s="1642">
        <v>0</v>
      </c>
      <c r="K78" s="1642">
        <v>276.49374999999998</v>
      </c>
      <c r="L78" s="1642">
        <v>206.49125000000004</v>
      </c>
      <c r="M78" s="1642">
        <v>51.622999999999998</v>
      </c>
      <c r="N78" s="1642">
        <v>0</v>
      </c>
      <c r="O78" s="1642">
        <v>51.622999999999998</v>
      </c>
      <c r="P78" s="1642"/>
      <c r="Q78" s="1642"/>
      <c r="R78" s="1642"/>
      <c r="S78" s="1642"/>
      <c r="T78" s="1642"/>
      <c r="U78" s="1642"/>
      <c r="V78" s="1642"/>
      <c r="W78" s="1642"/>
      <c r="X78" s="1642"/>
      <c r="Y78" s="1642"/>
      <c r="Z78" s="466">
        <v>51.622999999999998</v>
      </c>
      <c r="AA78" s="466">
        <v>0</v>
      </c>
      <c r="AB78" s="21">
        <v>51.622999999999998</v>
      </c>
      <c r="AC78" s="21">
        <v>51.622749999999996</v>
      </c>
      <c r="AD78" s="21"/>
      <c r="AE78" s="21">
        <v>51.622749999999996</v>
      </c>
      <c r="AF78" s="21">
        <v>51.617936999999998</v>
      </c>
      <c r="AG78" s="21">
        <v>0</v>
      </c>
      <c r="AH78" s="21">
        <v>51.617936999999998</v>
      </c>
      <c r="AI78" s="1642"/>
      <c r="AJ78" s="1642"/>
      <c r="AK78" s="1642" t="s">
        <v>9561</v>
      </c>
      <c r="AL78" s="2601">
        <v>0.25</v>
      </c>
      <c r="AM78" s="1642">
        <v>0</v>
      </c>
    </row>
    <row r="79" spans="1:39" s="2226" customFormat="1" ht="94.5">
      <c r="A79" s="1862">
        <v>3082</v>
      </c>
      <c r="B79" s="1641" t="s">
        <v>7856</v>
      </c>
      <c r="C79" s="1640" t="s">
        <v>7857</v>
      </c>
      <c r="D79" s="1641" t="s">
        <v>342</v>
      </c>
      <c r="E79" s="1641" t="s">
        <v>2262</v>
      </c>
      <c r="F79" s="2230" t="s">
        <v>115</v>
      </c>
      <c r="G79" s="1642">
        <v>228.77799999999999</v>
      </c>
      <c r="H79" s="1642">
        <v>114.38875</v>
      </c>
      <c r="I79" s="1642">
        <v>11.439499999999999</v>
      </c>
      <c r="J79" s="1642">
        <v>0</v>
      </c>
      <c r="K79" s="1642">
        <v>125.82825</v>
      </c>
      <c r="L79" s="1642">
        <v>102.94974999999999</v>
      </c>
      <c r="M79" s="1642">
        <v>15.442</v>
      </c>
      <c r="N79" s="1642">
        <v>0</v>
      </c>
      <c r="O79" s="1642">
        <v>15.442</v>
      </c>
      <c r="P79" s="1642"/>
      <c r="Q79" s="1642"/>
      <c r="R79" s="1642"/>
      <c r="S79" s="1642"/>
      <c r="T79" s="1642"/>
      <c r="U79" s="1642"/>
      <c r="V79" s="1642"/>
      <c r="W79" s="1642"/>
      <c r="X79" s="1642"/>
      <c r="Y79" s="1642"/>
      <c r="Z79" s="466">
        <v>15.442</v>
      </c>
      <c r="AA79" s="466">
        <v>0</v>
      </c>
      <c r="AB79" s="21">
        <v>15.442</v>
      </c>
      <c r="AC79" s="21">
        <v>7.7215000000000007</v>
      </c>
      <c r="AD79" s="21"/>
      <c r="AE79" s="21">
        <v>7.7215000000000007</v>
      </c>
      <c r="AF79" s="21">
        <v>7.7214999999999998</v>
      </c>
      <c r="AG79" s="21">
        <v>0</v>
      </c>
      <c r="AH79" s="21">
        <v>7.7214999999999998</v>
      </c>
      <c r="AI79" s="1642"/>
      <c r="AJ79" s="1642"/>
      <c r="AK79" s="1642" t="s">
        <v>10861</v>
      </c>
      <c r="AL79" s="2601">
        <v>0.25</v>
      </c>
      <c r="AM79" s="1642">
        <v>0</v>
      </c>
    </row>
    <row r="80" spans="1:39" s="2226" customFormat="1" ht="47.25">
      <c r="A80" s="1862">
        <v>3083</v>
      </c>
      <c r="B80" s="1641" t="s">
        <v>7858</v>
      </c>
      <c r="C80" s="2237" t="s">
        <v>7859</v>
      </c>
      <c r="D80" s="2238" t="s">
        <v>2553</v>
      </c>
      <c r="E80" s="2239" t="s">
        <v>7860</v>
      </c>
      <c r="F80" s="2230" t="s">
        <v>26</v>
      </c>
      <c r="G80" s="1642">
        <v>582.56200000000001</v>
      </c>
      <c r="H80" s="1642">
        <v>291.08125000000001</v>
      </c>
      <c r="I80" s="1642">
        <v>291.48050000000001</v>
      </c>
      <c r="J80" s="1642">
        <v>0</v>
      </c>
      <c r="K80" s="1642">
        <v>582.56175000000007</v>
      </c>
      <c r="L80" s="1642">
        <v>2.4999999993724487E-4</v>
      </c>
      <c r="M80" s="1642">
        <v>1E-3</v>
      </c>
      <c r="N80" s="1642">
        <v>0</v>
      </c>
      <c r="O80" s="1642">
        <v>1E-3</v>
      </c>
      <c r="P80" s="1642"/>
      <c r="Q80" s="1642"/>
      <c r="R80" s="1642"/>
      <c r="S80" s="1642"/>
      <c r="T80" s="1642"/>
      <c r="U80" s="1642"/>
      <c r="V80" s="1642"/>
      <c r="W80" s="1642"/>
      <c r="X80" s="1642"/>
      <c r="Y80" s="1642"/>
      <c r="Z80" s="466">
        <v>1E-3</v>
      </c>
      <c r="AA80" s="466">
        <v>0</v>
      </c>
      <c r="AB80" s="21">
        <v>1E-3</v>
      </c>
      <c r="AC80" s="21"/>
      <c r="AD80" s="21"/>
      <c r="AE80" s="21">
        <v>0</v>
      </c>
      <c r="AF80" s="21">
        <v>0</v>
      </c>
      <c r="AG80" s="21">
        <v>0</v>
      </c>
      <c r="AH80" s="21">
        <v>0</v>
      </c>
      <c r="AI80" s="1642"/>
      <c r="AJ80" s="1642" t="s">
        <v>10432</v>
      </c>
      <c r="AK80" s="1642"/>
      <c r="AL80" s="2601">
        <v>0.25</v>
      </c>
      <c r="AM80" s="1642">
        <v>0</v>
      </c>
    </row>
    <row r="81" spans="1:39" s="2226" customFormat="1" ht="47.25">
      <c r="A81" s="1862">
        <v>3084</v>
      </c>
      <c r="B81" s="1641" t="s">
        <v>7861</v>
      </c>
      <c r="C81" s="1640" t="s">
        <v>7862</v>
      </c>
      <c r="D81" s="1641" t="s">
        <v>2553</v>
      </c>
      <c r="E81" s="1641" t="s">
        <v>7863</v>
      </c>
      <c r="F81" s="2230" t="s">
        <v>26</v>
      </c>
      <c r="G81" s="1642">
        <v>224.74299999999999</v>
      </c>
      <c r="H81" s="1642">
        <v>112.37175000000001</v>
      </c>
      <c r="I81" s="1642">
        <v>22.473500000000001</v>
      </c>
      <c r="J81" s="1642">
        <v>0</v>
      </c>
      <c r="K81" s="1642">
        <v>134.84525000000002</v>
      </c>
      <c r="L81" s="1642">
        <v>89.897749999999974</v>
      </c>
      <c r="M81" s="1642">
        <v>89.897999999999996</v>
      </c>
      <c r="N81" s="1642">
        <v>0</v>
      </c>
      <c r="O81" s="1642">
        <v>89.897999999999996</v>
      </c>
      <c r="P81" s="1642"/>
      <c r="Q81" s="1642"/>
      <c r="R81" s="1642"/>
      <c r="S81" s="1642"/>
      <c r="T81" s="1642"/>
      <c r="U81" s="1642"/>
      <c r="V81" s="1642"/>
      <c r="W81" s="1642"/>
      <c r="X81" s="1642"/>
      <c r="Y81" s="1642"/>
      <c r="Z81" s="466">
        <v>89.897999999999996</v>
      </c>
      <c r="AA81" s="466">
        <v>0</v>
      </c>
      <c r="AB81" s="21">
        <v>89.897999999999996</v>
      </c>
      <c r="AC81" s="21">
        <v>44.948999999999998</v>
      </c>
      <c r="AD81" s="21"/>
      <c r="AE81" s="21">
        <v>44.948999999999998</v>
      </c>
      <c r="AF81" s="21">
        <v>0</v>
      </c>
      <c r="AG81" s="21">
        <v>0</v>
      </c>
      <c r="AH81" s="21">
        <v>0</v>
      </c>
      <c r="AI81" s="1642"/>
      <c r="AJ81" s="1642"/>
      <c r="AK81" s="1642" t="s">
        <v>9259</v>
      </c>
      <c r="AL81" s="2601">
        <v>0.5</v>
      </c>
      <c r="AM81" s="1642">
        <v>0</v>
      </c>
    </row>
    <row r="82" spans="1:39" s="2226" customFormat="1" ht="94.5">
      <c r="A82" s="1862">
        <v>3085</v>
      </c>
      <c r="B82" s="1641" t="s">
        <v>7864</v>
      </c>
      <c r="C82" s="1640" t="s">
        <v>7865</v>
      </c>
      <c r="D82" s="1641" t="s">
        <v>339</v>
      </c>
      <c r="E82" s="1641" t="s">
        <v>2262</v>
      </c>
      <c r="F82" s="2230" t="s">
        <v>115</v>
      </c>
      <c r="G82" s="1642">
        <v>257.94799999999998</v>
      </c>
      <c r="H82" s="1642">
        <v>128.97399999999999</v>
      </c>
      <c r="I82" s="1642">
        <v>6.4487500000000004</v>
      </c>
      <c r="J82" s="1642">
        <v>0</v>
      </c>
      <c r="K82" s="1642">
        <v>135.42274999999998</v>
      </c>
      <c r="L82" s="1642">
        <v>122.52525</v>
      </c>
      <c r="M82" s="1642">
        <v>26.956</v>
      </c>
      <c r="N82" s="1642">
        <v>0</v>
      </c>
      <c r="O82" s="1642">
        <v>26.956</v>
      </c>
      <c r="P82" s="1642"/>
      <c r="Q82" s="1642"/>
      <c r="R82" s="1642"/>
      <c r="S82" s="1642"/>
      <c r="T82" s="1642"/>
      <c r="U82" s="1642"/>
      <c r="V82" s="1642"/>
      <c r="W82" s="1642"/>
      <c r="X82" s="1642"/>
      <c r="Y82" s="1642"/>
      <c r="Z82" s="466">
        <v>26.956</v>
      </c>
      <c r="AA82" s="466">
        <v>0</v>
      </c>
      <c r="AB82" s="21">
        <v>26.956</v>
      </c>
      <c r="AC82" s="21">
        <v>26.956</v>
      </c>
      <c r="AD82" s="21"/>
      <c r="AE82" s="21">
        <v>26.956</v>
      </c>
      <c r="AF82" s="21">
        <v>26.954839</v>
      </c>
      <c r="AG82" s="21">
        <v>0</v>
      </c>
      <c r="AH82" s="21">
        <v>26.954839</v>
      </c>
      <c r="AI82" s="1642"/>
      <c r="AJ82" s="1642"/>
      <c r="AK82" s="1642" t="s">
        <v>10389</v>
      </c>
      <c r="AL82" s="2601">
        <v>0.25</v>
      </c>
      <c r="AM82" s="1642">
        <v>0</v>
      </c>
    </row>
    <row r="83" spans="1:39" s="2226" customFormat="1" ht="63">
      <c r="A83" s="1862">
        <v>3086</v>
      </c>
      <c r="B83" s="1641" t="s">
        <v>7866</v>
      </c>
      <c r="C83" s="1640" t="s">
        <v>7867</v>
      </c>
      <c r="D83" s="1641" t="s">
        <v>55</v>
      </c>
      <c r="E83" s="1641" t="s">
        <v>1496</v>
      </c>
      <c r="F83" s="2230" t="s">
        <v>26</v>
      </c>
      <c r="G83" s="1642">
        <v>190.59899999999999</v>
      </c>
      <c r="H83" s="1642">
        <v>95.300427999999997</v>
      </c>
      <c r="I83" s="1642">
        <v>47.649249999999995</v>
      </c>
      <c r="J83" s="1642">
        <v>0</v>
      </c>
      <c r="K83" s="1642">
        <v>142.94967800000001</v>
      </c>
      <c r="L83" s="1642">
        <v>47.649321999999984</v>
      </c>
      <c r="M83" s="1642">
        <v>47.649000000000001</v>
      </c>
      <c r="N83" s="1642">
        <v>0</v>
      </c>
      <c r="O83" s="1642">
        <v>47.649000000000001</v>
      </c>
      <c r="P83" s="1642"/>
      <c r="Q83" s="1642"/>
      <c r="R83" s="1642"/>
      <c r="S83" s="1642"/>
      <c r="T83" s="1642"/>
      <c r="U83" s="1642"/>
      <c r="V83" s="1642"/>
      <c r="W83" s="1642"/>
      <c r="X83" s="1642"/>
      <c r="Y83" s="1642"/>
      <c r="Z83" s="466">
        <v>47.649000000000001</v>
      </c>
      <c r="AA83" s="466">
        <v>0</v>
      </c>
      <c r="AB83" s="21">
        <v>47.649000000000001</v>
      </c>
      <c r="AC83" s="21">
        <v>47.649000000000001</v>
      </c>
      <c r="AD83" s="21"/>
      <c r="AE83" s="21">
        <v>47.649000000000001</v>
      </c>
      <c r="AF83" s="21">
        <v>43.826526000000001</v>
      </c>
      <c r="AG83" s="21">
        <v>0</v>
      </c>
      <c r="AH83" s="21">
        <v>43.826526000000001</v>
      </c>
      <c r="AI83" s="1642"/>
      <c r="AJ83" s="1642"/>
      <c r="AK83" s="1642" t="s">
        <v>9259</v>
      </c>
      <c r="AL83" s="2601">
        <v>1</v>
      </c>
      <c r="AM83" s="1642">
        <v>0</v>
      </c>
    </row>
    <row r="84" spans="1:39" s="2226" customFormat="1" ht="63">
      <c r="A84" s="1862">
        <v>3087</v>
      </c>
      <c r="B84" s="1641" t="s">
        <v>7868</v>
      </c>
      <c r="C84" s="1640" t="s">
        <v>7869</v>
      </c>
      <c r="D84" s="1641" t="s">
        <v>3190</v>
      </c>
      <c r="E84" s="1641" t="s">
        <v>7870</v>
      </c>
      <c r="F84" s="2230" t="s">
        <v>26</v>
      </c>
      <c r="G84" s="1642">
        <v>199.90899999999999</v>
      </c>
      <c r="H84" s="1642">
        <v>100.079446</v>
      </c>
      <c r="I84" s="1642">
        <v>49.914749999999998</v>
      </c>
      <c r="J84" s="1642">
        <v>0</v>
      </c>
      <c r="K84" s="1642">
        <v>149.99419599999999</v>
      </c>
      <c r="L84" s="1642">
        <v>49.914804000000004</v>
      </c>
      <c r="M84" s="1642">
        <v>49.914999999999999</v>
      </c>
      <c r="N84" s="1642">
        <v>0</v>
      </c>
      <c r="O84" s="1642">
        <v>49.914999999999999</v>
      </c>
      <c r="P84" s="1642"/>
      <c r="Q84" s="1642"/>
      <c r="R84" s="1642"/>
      <c r="S84" s="1642"/>
      <c r="T84" s="1642"/>
      <c r="U84" s="1642"/>
      <c r="V84" s="1642"/>
      <c r="W84" s="1642"/>
      <c r="X84" s="1642"/>
      <c r="Y84" s="1642"/>
      <c r="Z84" s="466">
        <v>49.914999999999999</v>
      </c>
      <c r="AA84" s="466">
        <v>0</v>
      </c>
      <c r="AB84" s="21">
        <v>49.914999999999999</v>
      </c>
      <c r="AC84" s="21">
        <v>49.914999999999999</v>
      </c>
      <c r="AD84" s="21"/>
      <c r="AE84" s="21">
        <v>49.914999999999999</v>
      </c>
      <c r="AF84" s="21">
        <v>49.913442000000003</v>
      </c>
      <c r="AG84" s="21">
        <v>0</v>
      </c>
      <c r="AH84" s="21">
        <v>49.913442000000003</v>
      </c>
      <c r="AI84" s="1642"/>
      <c r="AJ84" s="1642"/>
      <c r="AK84" s="1642" t="s">
        <v>9259</v>
      </c>
      <c r="AL84" s="2601">
        <v>1</v>
      </c>
      <c r="AM84" s="1642">
        <v>0</v>
      </c>
    </row>
    <row r="85" spans="1:39" s="2226" customFormat="1" ht="126">
      <c r="A85" s="1862">
        <v>3088</v>
      </c>
      <c r="B85" s="1641" t="s">
        <v>7871</v>
      </c>
      <c r="C85" s="1640" t="s">
        <v>7872</v>
      </c>
      <c r="D85" s="1641" t="s">
        <v>339</v>
      </c>
      <c r="E85" s="1641" t="s">
        <v>2262</v>
      </c>
      <c r="F85" s="2230" t="s">
        <v>115</v>
      </c>
      <c r="G85" s="1642">
        <v>288.221</v>
      </c>
      <c r="H85" s="1642">
        <v>144.11124999999998</v>
      </c>
      <c r="I85" s="1642">
        <v>21.6175</v>
      </c>
      <c r="J85" s="1642">
        <v>0</v>
      </c>
      <c r="K85" s="1642">
        <v>165.72874999999999</v>
      </c>
      <c r="L85" s="1642">
        <v>122.49225000000001</v>
      </c>
      <c r="M85" s="1642">
        <v>26.948</v>
      </c>
      <c r="N85" s="1642">
        <v>0</v>
      </c>
      <c r="O85" s="1642">
        <v>26.948</v>
      </c>
      <c r="P85" s="1642"/>
      <c r="Q85" s="1642"/>
      <c r="R85" s="1642"/>
      <c r="S85" s="1642"/>
      <c r="T85" s="1642"/>
      <c r="U85" s="1642"/>
      <c r="V85" s="1642"/>
      <c r="W85" s="1642"/>
      <c r="X85" s="1642"/>
      <c r="Y85" s="1642"/>
      <c r="Z85" s="466">
        <v>26.948</v>
      </c>
      <c r="AA85" s="466">
        <v>0</v>
      </c>
      <c r="AB85" s="21">
        <v>26.948</v>
      </c>
      <c r="AC85" s="21">
        <v>26.948</v>
      </c>
      <c r="AD85" s="21"/>
      <c r="AE85" s="21">
        <v>26.948</v>
      </c>
      <c r="AF85" s="21">
        <v>26.945509999999999</v>
      </c>
      <c r="AG85" s="21">
        <v>0</v>
      </c>
      <c r="AH85" s="21">
        <v>26.945509999999999</v>
      </c>
      <c r="AI85" s="1642"/>
      <c r="AJ85" s="1642"/>
      <c r="AK85" s="1642" t="s">
        <v>12149</v>
      </c>
      <c r="AL85" s="2601">
        <v>0.25</v>
      </c>
      <c r="AM85" s="1642">
        <v>0</v>
      </c>
    </row>
    <row r="86" spans="1:39" s="2226" customFormat="1" ht="78.75">
      <c r="A86" s="1862">
        <v>3089</v>
      </c>
      <c r="B86" s="1641" t="s">
        <v>7873</v>
      </c>
      <c r="C86" s="1640" t="s">
        <v>7874</v>
      </c>
      <c r="D86" s="1641" t="s">
        <v>342</v>
      </c>
      <c r="E86" s="1641" t="s">
        <v>1496</v>
      </c>
      <c r="F86" s="2230" t="s">
        <v>26</v>
      </c>
      <c r="G86" s="1642">
        <v>185.523</v>
      </c>
      <c r="H86" s="1642">
        <v>92.761899999999997</v>
      </c>
      <c r="I86" s="1642">
        <v>46.381249999999994</v>
      </c>
      <c r="J86" s="1642">
        <v>0</v>
      </c>
      <c r="K86" s="1642">
        <v>139.14314999999999</v>
      </c>
      <c r="L86" s="1642">
        <v>46.379850000000005</v>
      </c>
      <c r="M86" s="1642">
        <v>46.38</v>
      </c>
      <c r="N86" s="1642">
        <v>0</v>
      </c>
      <c r="O86" s="1642">
        <v>46.38</v>
      </c>
      <c r="P86" s="1642">
        <v>23.163</v>
      </c>
      <c r="Q86" s="1642"/>
      <c r="R86" s="1642"/>
      <c r="S86" s="1642"/>
      <c r="T86" s="1642"/>
      <c r="U86" s="1642"/>
      <c r="V86" s="1642"/>
      <c r="W86" s="1642"/>
      <c r="X86" s="1642"/>
      <c r="Y86" s="1642"/>
      <c r="Z86" s="466">
        <v>69.543000000000006</v>
      </c>
      <c r="AA86" s="466">
        <v>0</v>
      </c>
      <c r="AB86" s="21">
        <v>69.543000000000006</v>
      </c>
      <c r="AC86" s="21">
        <v>69.543000000000006</v>
      </c>
      <c r="AD86" s="21"/>
      <c r="AE86" s="21">
        <v>69.543000000000006</v>
      </c>
      <c r="AF86" s="21">
        <v>69.537825999999995</v>
      </c>
      <c r="AG86" s="21">
        <v>0</v>
      </c>
      <c r="AH86" s="21">
        <v>69.537825999999995</v>
      </c>
      <c r="AI86" s="1642"/>
      <c r="AJ86" s="1642" t="s">
        <v>12895</v>
      </c>
      <c r="AK86" s="1642" t="s">
        <v>12896</v>
      </c>
      <c r="AL86" s="2601">
        <v>1</v>
      </c>
      <c r="AM86" s="1642">
        <v>0</v>
      </c>
    </row>
    <row r="87" spans="1:39" s="2226" customFormat="1" ht="110.25">
      <c r="A87" s="1862">
        <v>3090</v>
      </c>
      <c r="B87" s="1641" t="s">
        <v>7875</v>
      </c>
      <c r="C87" s="1640" t="s">
        <v>7876</v>
      </c>
      <c r="D87" s="1641" t="s">
        <v>177</v>
      </c>
      <c r="E87" s="1641" t="s">
        <v>7877</v>
      </c>
      <c r="F87" s="2230" t="s">
        <v>26</v>
      </c>
      <c r="G87" s="1642">
        <v>214.751</v>
      </c>
      <c r="H87" s="1642">
        <v>107.33094199999999</v>
      </c>
      <c r="I87" s="1642">
        <v>21.484000000000002</v>
      </c>
      <c r="J87" s="1642">
        <v>0</v>
      </c>
      <c r="K87" s="1642">
        <v>128.814942</v>
      </c>
      <c r="L87" s="1642">
        <v>85.936058000000003</v>
      </c>
      <c r="M87" s="1642">
        <v>85.936000000000007</v>
      </c>
      <c r="N87" s="1642">
        <v>0</v>
      </c>
      <c r="O87" s="1642">
        <v>85.936000000000007</v>
      </c>
      <c r="P87" s="1642"/>
      <c r="Q87" s="1642"/>
      <c r="R87" s="1642"/>
      <c r="S87" s="1642"/>
      <c r="T87" s="1642"/>
      <c r="U87" s="1642"/>
      <c r="V87" s="1642"/>
      <c r="W87" s="1642"/>
      <c r="X87" s="1642"/>
      <c r="Y87" s="1642"/>
      <c r="Z87" s="466">
        <v>85.936000000000007</v>
      </c>
      <c r="AA87" s="466">
        <v>0</v>
      </c>
      <c r="AB87" s="21">
        <v>85.936000000000007</v>
      </c>
      <c r="AC87" s="21">
        <v>85.936000000000007</v>
      </c>
      <c r="AD87" s="21"/>
      <c r="AE87" s="21">
        <v>85.936000000000007</v>
      </c>
      <c r="AF87" s="21">
        <v>85.400116999999995</v>
      </c>
      <c r="AG87" s="21">
        <v>0</v>
      </c>
      <c r="AH87" s="21">
        <v>85.400116999999995</v>
      </c>
      <c r="AI87" s="1642"/>
      <c r="AJ87" s="1642" t="s">
        <v>12464</v>
      </c>
      <c r="AK87" s="1642" t="s">
        <v>9467</v>
      </c>
      <c r="AL87" s="2601">
        <v>0.5</v>
      </c>
      <c r="AM87" s="1642">
        <v>0</v>
      </c>
    </row>
    <row r="88" spans="1:39" s="2226" customFormat="1" ht="63">
      <c r="A88" s="1862">
        <v>3091</v>
      </c>
      <c r="B88" s="1641" t="s">
        <v>7878</v>
      </c>
      <c r="C88" s="1640" t="s">
        <v>7879</v>
      </c>
      <c r="D88" s="1641" t="s">
        <v>220</v>
      </c>
      <c r="E88" s="1641" t="s">
        <v>4208</v>
      </c>
      <c r="F88" s="2230" t="s">
        <v>26</v>
      </c>
      <c r="G88" s="1642">
        <v>181.18</v>
      </c>
      <c r="H88" s="1642">
        <v>69.504818999999998</v>
      </c>
      <c r="I88" s="1642">
        <v>22.33475</v>
      </c>
      <c r="J88" s="1642">
        <v>0</v>
      </c>
      <c r="K88" s="1642">
        <v>91.839568999999997</v>
      </c>
      <c r="L88" s="1642">
        <v>89.340431000000009</v>
      </c>
      <c r="M88" s="1642">
        <v>89.34</v>
      </c>
      <c r="N88" s="1642">
        <v>0</v>
      </c>
      <c r="O88" s="1642">
        <v>89.34</v>
      </c>
      <c r="P88" s="1642"/>
      <c r="Q88" s="1642"/>
      <c r="R88" s="1642"/>
      <c r="S88" s="1642"/>
      <c r="T88" s="1642"/>
      <c r="U88" s="1642"/>
      <c r="V88" s="1642"/>
      <c r="W88" s="1642"/>
      <c r="X88" s="1642"/>
      <c r="Y88" s="1642"/>
      <c r="Z88" s="466">
        <v>89.34</v>
      </c>
      <c r="AA88" s="466">
        <v>0</v>
      </c>
      <c r="AB88" s="21">
        <v>89.34</v>
      </c>
      <c r="AC88" s="21">
        <v>89.34</v>
      </c>
      <c r="AD88" s="21"/>
      <c r="AE88" s="21">
        <v>89.34</v>
      </c>
      <c r="AF88" s="21">
        <v>89.34</v>
      </c>
      <c r="AG88" s="21">
        <v>0</v>
      </c>
      <c r="AH88" s="21">
        <v>89.34</v>
      </c>
      <c r="AI88" s="1642"/>
      <c r="AJ88" s="1642"/>
      <c r="AK88" s="1642" t="s">
        <v>9368</v>
      </c>
      <c r="AL88" s="2601">
        <v>0.5</v>
      </c>
      <c r="AM88" s="1642">
        <v>0</v>
      </c>
    </row>
    <row r="89" spans="1:39" s="2226" customFormat="1" ht="126">
      <c r="A89" s="1862">
        <v>3092</v>
      </c>
      <c r="B89" s="1641" t="s">
        <v>7880</v>
      </c>
      <c r="C89" s="1640" t="s">
        <v>7881</v>
      </c>
      <c r="D89" s="1641" t="s">
        <v>266</v>
      </c>
      <c r="E89" s="1641" t="s">
        <v>7806</v>
      </c>
      <c r="F89" s="2230" t="s">
        <v>115</v>
      </c>
      <c r="G89" s="1642">
        <v>359.72199999999998</v>
      </c>
      <c r="H89" s="1642">
        <v>135.723558</v>
      </c>
      <c r="I89" s="1642">
        <v>30</v>
      </c>
      <c r="J89" s="1642">
        <v>0</v>
      </c>
      <c r="K89" s="1642">
        <v>165.723558</v>
      </c>
      <c r="L89" s="1642">
        <v>193.99844199999998</v>
      </c>
      <c r="M89" s="1642">
        <v>29.1</v>
      </c>
      <c r="N89" s="1642">
        <v>0</v>
      </c>
      <c r="O89" s="1642">
        <v>29.1</v>
      </c>
      <c r="P89" s="1642"/>
      <c r="Q89" s="1642"/>
      <c r="R89" s="1642"/>
      <c r="S89" s="1642"/>
      <c r="T89" s="1642"/>
      <c r="U89" s="1642"/>
      <c r="V89" s="1642"/>
      <c r="W89" s="1642"/>
      <c r="X89" s="1642"/>
      <c r="Y89" s="1642"/>
      <c r="Z89" s="466">
        <v>29.1</v>
      </c>
      <c r="AA89" s="466">
        <v>0</v>
      </c>
      <c r="AB89" s="21">
        <v>29.1</v>
      </c>
      <c r="AC89" s="21">
        <v>29.1</v>
      </c>
      <c r="AD89" s="21"/>
      <c r="AE89" s="21">
        <v>29.1</v>
      </c>
      <c r="AF89" s="21">
        <v>29.097988000000001</v>
      </c>
      <c r="AG89" s="21">
        <v>0</v>
      </c>
      <c r="AH89" s="21">
        <v>29.097988000000001</v>
      </c>
      <c r="AI89" s="1642"/>
      <c r="AJ89" s="1642"/>
      <c r="AK89" s="1642" t="s">
        <v>12209</v>
      </c>
      <c r="AL89" s="2601">
        <v>0.25</v>
      </c>
      <c r="AM89" s="1642">
        <v>0</v>
      </c>
    </row>
    <row r="90" spans="1:39" s="2226" customFormat="1" ht="110.25">
      <c r="A90" s="1862">
        <v>3093</v>
      </c>
      <c r="B90" s="1641" t="s">
        <v>7882</v>
      </c>
      <c r="C90" s="1640" t="s">
        <v>7883</v>
      </c>
      <c r="D90" s="1641" t="s">
        <v>7884</v>
      </c>
      <c r="E90" s="1641" t="s">
        <v>7885</v>
      </c>
      <c r="F90" s="2230" t="s">
        <v>26</v>
      </c>
      <c r="G90" s="1642">
        <v>73.875</v>
      </c>
      <c r="H90" s="1642">
        <v>17.693999999999999</v>
      </c>
      <c r="I90" s="1642">
        <v>29.490749999999998</v>
      </c>
      <c r="J90" s="1642">
        <v>0</v>
      </c>
      <c r="K90" s="1642">
        <v>47.184749999999994</v>
      </c>
      <c r="L90" s="1642">
        <v>26.690250000000006</v>
      </c>
      <c r="M90" s="1642">
        <v>26.69</v>
      </c>
      <c r="N90" s="1642">
        <v>0</v>
      </c>
      <c r="O90" s="1642">
        <v>26.69</v>
      </c>
      <c r="P90" s="1642"/>
      <c r="Q90" s="1642"/>
      <c r="R90" s="1642"/>
      <c r="S90" s="1642"/>
      <c r="T90" s="1642"/>
      <c r="U90" s="1642"/>
      <c r="V90" s="1642"/>
      <c r="W90" s="1642"/>
      <c r="X90" s="1642"/>
      <c r="Y90" s="1642"/>
      <c r="Z90" s="466">
        <v>26.69</v>
      </c>
      <c r="AA90" s="466">
        <v>0</v>
      </c>
      <c r="AB90" s="21">
        <v>26.69</v>
      </c>
      <c r="AC90" s="21">
        <v>26.69</v>
      </c>
      <c r="AD90" s="21"/>
      <c r="AE90" s="21">
        <v>26.69</v>
      </c>
      <c r="AF90" s="21">
        <v>25.598102000000001</v>
      </c>
      <c r="AG90" s="21">
        <v>0</v>
      </c>
      <c r="AH90" s="21">
        <v>25.598102000000001</v>
      </c>
      <c r="AI90" s="1642"/>
      <c r="AJ90" s="1642"/>
      <c r="AK90" s="1642" t="s">
        <v>9259</v>
      </c>
      <c r="AL90" s="2601">
        <v>1</v>
      </c>
      <c r="AM90" s="1642">
        <v>0</v>
      </c>
    </row>
    <row r="91" spans="1:39" s="2226" customFormat="1" ht="94.5">
      <c r="A91" s="1862">
        <v>3094</v>
      </c>
      <c r="B91" s="1641" t="s">
        <v>7886</v>
      </c>
      <c r="C91" s="1640" t="s">
        <v>7887</v>
      </c>
      <c r="D91" s="1641" t="s">
        <v>266</v>
      </c>
      <c r="E91" s="1641" t="s">
        <v>112</v>
      </c>
      <c r="F91" s="2230" t="s">
        <v>115</v>
      </c>
      <c r="G91" s="1642">
        <v>1149.4780000000001</v>
      </c>
      <c r="H91" s="1642">
        <v>321.447</v>
      </c>
      <c r="I91" s="1642">
        <v>320.08500000000004</v>
      </c>
      <c r="J91" s="1642">
        <v>0</v>
      </c>
      <c r="K91" s="1642">
        <v>641.53200000000004</v>
      </c>
      <c r="L91" s="1642">
        <v>507.94600000000003</v>
      </c>
      <c r="M91" s="1642">
        <v>184.48500000000001</v>
      </c>
      <c r="N91" s="1642">
        <v>0</v>
      </c>
      <c r="O91" s="1642">
        <v>184.48500000000001</v>
      </c>
      <c r="P91" s="1642"/>
      <c r="Q91" s="1642"/>
      <c r="R91" s="1642"/>
      <c r="S91" s="1642"/>
      <c r="T91" s="1642"/>
      <c r="U91" s="1642"/>
      <c r="V91" s="1642"/>
      <c r="W91" s="1642"/>
      <c r="X91" s="1642"/>
      <c r="Y91" s="1642"/>
      <c r="Z91" s="466">
        <v>184.48500000000001</v>
      </c>
      <c r="AA91" s="466">
        <v>0</v>
      </c>
      <c r="AB91" s="21">
        <v>184.48500000000001</v>
      </c>
      <c r="AC91" s="21">
        <v>138.36325000000002</v>
      </c>
      <c r="AD91" s="21"/>
      <c r="AE91" s="21">
        <v>138.36325000000002</v>
      </c>
      <c r="AF91" s="21">
        <v>138.36320000000001</v>
      </c>
      <c r="AG91" s="21">
        <v>0</v>
      </c>
      <c r="AH91" s="21">
        <v>138.36320000000001</v>
      </c>
      <c r="AI91" s="1642"/>
      <c r="AJ91" s="1642"/>
      <c r="AK91" s="1642" t="s">
        <v>10458</v>
      </c>
      <c r="AL91" s="2601">
        <v>0.25</v>
      </c>
      <c r="AM91" s="1642">
        <v>0</v>
      </c>
    </row>
    <row r="92" spans="1:39" s="2226" customFormat="1" ht="110.25">
      <c r="A92" s="1862">
        <v>3095</v>
      </c>
      <c r="B92" s="2243" t="s">
        <v>7888</v>
      </c>
      <c r="C92" s="2244" t="s">
        <v>7889</v>
      </c>
      <c r="D92" s="2245" t="s">
        <v>31</v>
      </c>
      <c r="E92" s="1641" t="s">
        <v>7890</v>
      </c>
      <c r="F92" s="2230" t="s">
        <v>26</v>
      </c>
      <c r="G92" s="1642">
        <v>240.74600000000001</v>
      </c>
      <c r="H92" s="1642">
        <v>50.401249999999997</v>
      </c>
      <c r="I92" s="1642">
        <v>190.34449999999998</v>
      </c>
      <c r="J92" s="1642">
        <v>0</v>
      </c>
      <c r="K92" s="1642">
        <v>240.74574999999999</v>
      </c>
      <c r="L92" s="1642">
        <v>2.5000000002250999E-4</v>
      </c>
      <c r="M92" s="1642">
        <v>1E-3</v>
      </c>
      <c r="N92" s="1642">
        <v>0</v>
      </c>
      <c r="O92" s="1642">
        <v>1E-3</v>
      </c>
      <c r="P92" s="1642"/>
      <c r="Q92" s="1642"/>
      <c r="R92" s="1642"/>
      <c r="S92" s="1642"/>
      <c r="T92" s="1642"/>
      <c r="U92" s="1642"/>
      <c r="V92" s="1642"/>
      <c r="W92" s="1642"/>
      <c r="X92" s="1642"/>
      <c r="Y92" s="1642"/>
      <c r="Z92" s="466">
        <v>1E-3</v>
      </c>
      <c r="AA92" s="466">
        <v>0</v>
      </c>
      <c r="AB92" s="21">
        <v>1E-3</v>
      </c>
      <c r="AC92" s="21"/>
      <c r="AD92" s="21"/>
      <c r="AE92" s="21">
        <v>0</v>
      </c>
      <c r="AF92" s="21">
        <v>0</v>
      </c>
      <c r="AG92" s="21">
        <v>0</v>
      </c>
      <c r="AH92" s="21">
        <v>0</v>
      </c>
      <c r="AI92" s="1642"/>
      <c r="AJ92" s="1642" t="s">
        <v>9815</v>
      </c>
      <c r="AK92" s="1642"/>
      <c r="AL92" s="2601">
        <v>0.25</v>
      </c>
      <c r="AM92" s="1642">
        <v>0</v>
      </c>
    </row>
    <row r="93" spans="1:39" s="2226" customFormat="1" ht="78.75">
      <c r="A93" s="1862">
        <v>3096</v>
      </c>
      <c r="B93" s="1641" t="s">
        <v>7891</v>
      </c>
      <c r="C93" s="1640" t="s">
        <v>7892</v>
      </c>
      <c r="D93" s="1641" t="s">
        <v>3190</v>
      </c>
      <c r="E93" s="1641" t="s">
        <v>7893</v>
      </c>
      <c r="F93" s="2230" t="s">
        <v>26</v>
      </c>
      <c r="G93" s="1642">
        <v>102.164</v>
      </c>
      <c r="H93" s="1642">
        <v>25.544</v>
      </c>
      <c r="I93" s="1642">
        <v>38.3095</v>
      </c>
      <c r="J93" s="1642">
        <v>0</v>
      </c>
      <c r="K93" s="1642">
        <v>63.853499999999997</v>
      </c>
      <c r="L93" s="1642">
        <v>38.310500000000005</v>
      </c>
      <c r="M93" s="1642">
        <v>38.311</v>
      </c>
      <c r="N93" s="1642">
        <v>0</v>
      </c>
      <c r="O93" s="1642">
        <v>38.311</v>
      </c>
      <c r="P93" s="1642"/>
      <c r="Q93" s="1642"/>
      <c r="R93" s="1642"/>
      <c r="S93" s="1642"/>
      <c r="T93" s="1642"/>
      <c r="U93" s="1642"/>
      <c r="V93" s="1642"/>
      <c r="W93" s="1642"/>
      <c r="X93" s="1642"/>
      <c r="Y93" s="1642"/>
      <c r="Z93" s="466">
        <v>38.311</v>
      </c>
      <c r="AA93" s="466">
        <v>0</v>
      </c>
      <c r="AB93" s="21">
        <v>38.311</v>
      </c>
      <c r="AC93" s="21">
        <v>38.311</v>
      </c>
      <c r="AD93" s="21"/>
      <c r="AE93" s="21">
        <v>38.311</v>
      </c>
      <c r="AF93" s="21">
        <v>38.304096000000001</v>
      </c>
      <c r="AG93" s="21">
        <v>0</v>
      </c>
      <c r="AH93" s="21">
        <v>38.304096000000001</v>
      </c>
      <c r="AI93" s="1642"/>
      <c r="AJ93" s="1642"/>
      <c r="AK93" s="1642" t="s">
        <v>9259</v>
      </c>
      <c r="AL93" s="2601">
        <v>1</v>
      </c>
      <c r="AM93" s="1642">
        <v>0</v>
      </c>
    </row>
    <row r="94" spans="1:39" s="2226" customFormat="1" ht="110.25">
      <c r="A94" s="1862">
        <v>3097</v>
      </c>
      <c r="B94" s="1641" t="s">
        <v>7894</v>
      </c>
      <c r="C94" s="1640" t="s">
        <v>7895</v>
      </c>
      <c r="D94" s="1641" t="s">
        <v>332</v>
      </c>
      <c r="E94" s="1641" t="s">
        <v>112</v>
      </c>
      <c r="F94" s="2230" t="s">
        <v>115</v>
      </c>
      <c r="G94" s="1642">
        <v>357.88499999999999</v>
      </c>
      <c r="H94" s="1642">
        <v>60.74</v>
      </c>
      <c r="I94" s="1642">
        <v>59.429249999999996</v>
      </c>
      <c r="J94" s="1642">
        <v>0</v>
      </c>
      <c r="K94" s="1642">
        <v>120.16925000000001</v>
      </c>
      <c r="L94" s="1642">
        <v>237.71574999999999</v>
      </c>
      <c r="M94" s="1642">
        <v>52.296999999999997</v>
      </c>
      <c r="N94" s="1642">
        <v>0</v>
      </c>
      <c r="O94" s="1642">
        <v>52.296999999999997</v>
      </c>
      <c r="P94" s="1642"/>
      <c r="Q94" s="1642"/>
      <c r="R94" s="1642"/>
      <c r="S94" s="1642"/>
      <c r="T94" s="1642"/>
      <c r="U94" s="1642"/>
      <c r="V94" s="1642"/>
      <c r="W94" s="1642"/>
      <c r="X94" s="1642"/>
      <c r="Y94" s="1642"/>
      <c r="Z94" s="466">
        <v>52.296999999999997</v>
      </c>
      <c r="AA94" s="466">
        <v>0</v>
      </c>
      <c r="AB94" s="21">
        <v>52.296999999999997</v>
      </c>
      <c r="AC94" s="21">
        <v>52.297249999999998</v>
      </c>
      <c r="AD94" s="21"/>
      <c r="AE94" s="21">
        <v>52.297249999999998</v>
      </c>
      <c r="AF94" s="21">
        <v>52.296303000000002</v>
      </c>
      <c r="AG94" s="21">
        <v>0</v>
      </c>
      <c r="AH94" s="21">
        <v>52.296303000000002</v>
      </c>
      <c r="AI94" s="1642"/>
      <c r="AJ94" s="1642"/>
      <c r="AK94" s="1642" t="s">
        <v>11861</v>
      </c>
      <c r="AL94" s="2601">
        <v>0.25</v>
      </c>
      <c r="AM94" s="1642">
        <v>0</v>
      </c>
    </row>
    <row r="95" spans="1:39" s="2226" customFormat="1" ht="141.75">
      <c r="A95" s="1862">
        <v>3098</v>
      </c>
      <c r="B95" s="1641" t="s">
        <v>7896</v>
      </c>
      <c r="C95" s="1640" t="s">
        <v>7897</v>
      </c>
      <c r="D95" s="1641" t="s">
        <v>294</v>
      </c>
      <c r="E95" s="1641" t="s">
        <v>112</v>
      </c>
      <c r="F95" s="2230" t="s">
        <v>115</v>
      </c>
      <c r="G95" s="1642">
        <v>499.85</v>
      </c>
      <c r="H95" s="1642">
        <v>100</v>
      </c>
      <c r="I95" s="1642">
        <v>60</v>
      </c>
      <c r="J95" s="1642">
        <v>0</v>
      </c>
      <c r="K95" s="1642">
        <v>160</v>
      </c>
      <c r="L95" s="1642">
        <v>339.85</v>
      </c>
      <c r="M95" s="1642">
        <v>67.97</v>
      </c>
      <c r="N95" s="1642">
        <v>0</v>
      </c>
      <c r="O95" s="1642">
        <v>67.97</v>
      </c>
      <c r="P95" s="1642"/>
      <c r="Q95" s="1642"/>
      <c r="R95" s="1642"/>
      <c r="S95" s="1642"/>
      <c r="T95" s="1642"/>
      <c r="U95" s="1642"/>
      <c r="V95" s="1642"/>
      <c r="W95" s="1642"/>
      <c r="X95" s="1642"/>
      <c r="Y95" s="1642"/>
      <c r="Z95" s="466">
        <v>67.97</v>
      </c>
      <c r="AA95" s="466">
        <v>0</v>
      </c>
      <c r="AB95" s="21">
        <v>67.97</v>
      </c>
      <c r="AC95" s="21">
        <v>33.985500000000002</v>
      </c>
      <c r="AD95" s="21"/>
      <c r="AE95" s="21">
        <v>33.985500000000002</v>
      </c>
      <c r="AF95" s="21">
        <v>33.953586999999999</v>
      </c>
      <c r="AG95" s="21">
        <v>0</v>
      </c>
      <c r="AH95" s="21">
        <v>33.953586999999999</v>
      </c>
      <c r="AI95" s="1642"/>
      <c r="AJ95" s="1642"/>
      <c r="AK95" s="1642" t="s">
        <v>10398</v>
      </c>
      <c r="AL95" s="2601">
        <v>0.25</v>
      </c>
      <c r="AM95" s="1642">
        <v>0</v>
      </c>
    </row>
    <row r="96" spans="1:39" s="2226" customFormat="1" ht="63">
      <c r="A96" s="1862">
        <v>3099</v>
      </c>
      <c r="B96" s="1641" t="s">
        <v>7898</v>
      </c>
      <c r="C96" s="1640" t="s">
        <v>7899</v>
      </c>
      <c r="D96" s="1641" t="s">
        <v>213</v>
      </c>
      <c r="E96" s="1641" t="s">
        <v>112</v>
      </c>
      <c r="F96" s="2230" t="s">
        <v>26</v>
      </c>
      <c r="G96" s="1642">
        <v>230.661</v>
      </c>
      <c r="H96" s="1642">
        <v>46.875</v>
      </c>
      <c r="I96" s="1642">
        <v>105.15600000000001</v>
      </c>
      <c r="J96" s="1642">
        <v>0</v>
      </c>
      <c r="K96" s="1642">
        <v>152.03100000000001</v>
      </c>
      <c r="L96" s="1642">
        <v>78.63</v>
      </c>
      <c r="M96" s="1642">
        <v>78.63</v>
      </c>
      <c r="N96" s="1642">
        <v>0</v>
      </c>
      <c r="O96" s="1642">
        <v>78.63</v>
      </c>
      <c r="P96" s="1642"/>
      <c r="Q96" s="1642"/>
      <c r="R96" s="1642"/>
      <c r="S96" s="1642"/>
      <c r="T96" s="1642"/>
      <c r="U96" s="1642"/>
      <c r="V96" s="1642"/>
      <c r="W96" s="1642"/>
      <c r="X96" s="1642"/>
      <c r="Y96" s="1642"/>
      <c r="Z96" s="466">
        <v>78.63</v>
      </c>
      <c r="AA96" s="466">
        <v>0</v>
      </c>
      <c r="AB96" s="21">
        <v>78.63</v>
      </c>
      <c r="AC96" s="21">
        <v>78.63</v>
      </c>
      <c r="AD96" s="21"/>
      <c r="AE96" s="21">
        <v>78.63</v>
      </c>
      <c r="AF96" s="21">
        <v>78.629948999999996</v>
      </c>
      <c r="AG96" s="21">
        <v>0</v>
      </c>
      <c r="AH96" s="21">
        <v>78.629948999999996</v>
      </c>
      <c r="AI96" s="1642"/>
      <c r="AJ96" s="1642"/>
      <c r="AK96" s="1642" t="s">
        <v>9381</v>
      </c>
      <c r="AL96" s="2601">
        <v>0.5</v>
      </c>
      <c r="AM96" s="1642">
        <v>0</v>
      </c>
    </row>
    <row r="97" spans="1:39" s="2226" customFormat="1" ht="78.75">
      <c r="A97" s="1862">
        <v>3100</v>
      </c>
      <c r="B97" s="1641" t="s">
        <v>7900</v>
      </c>
      <c r="C97" s="1640" t="s">
        <v>7901</v>
      </c>
      <c r="D97" s="1641" t="s">
        <v>213</v>
      </c>
      <c r="E97" s="1641" t="s">
        <v>7902</v>
      </c>
      <c r="F97" s="2230" t="s">
        <v>26</v>
      </c>
      <c r="G97" s="1642">
        <v>164.69</v>
      </c>
      <c r="H97" s="1642">
        <v>40</v>
      </c>
      <c r="I97" s="1642">
        <v>42.345249999999993</v>
      </c>
      <c r="J97" s="1642">
        <v>0</v>
      </c>
      <c r="K97" s="1642">
        <v>82.345249999999993</v>
      </c>
      <c r="L97" s="1642">
        <v>82.344750000000005</v>
      </c>
      <c r="M97" s="1642">
        <v>82.344999999999999</v>
      </c>
      <c r="N97" s="1642">
        <v>0</v>
      </c>
      <c r="O97" s="1642">
        <v>82.344999999999999</v>
      </c>
      <c r="P97" s="1642"/>
      <c r="Q97" s="1642"/>
      <c r="R97" s="1642"/>
      <c r="S97" s="1642"/>
      <c r="T97" s="1642"/>
      <c r="U97" s="1642"/>
      <c r="V97" s="1642"/>
      <c r="W97" s="1642"/>
      <c r="X97" s="1642"/>
      <c r="Y97" s="1642"/>
      <c r="Z97" s="466">
        <v>82.344999999999999</v>
      </c>
      <c r="AA97" s="466">
        <v>0</v>
      </c>
      <c r="AB97" s="21">
        <v>82.344999999999999</v>
      </c>
      <c r="AC97" s="21">
        <v>82.344499999999996</v>
      </c>
      <c r="AD97" s="21"/>
      <c r="AE97" s="21">
        <v>82.344499999999996</v>
      </c>
      <c r="AF97" s="21">
        <v>82.344999999999999</v>
      </c>
      <c r="AG97" s="21">
        <v>0</v>
      </c>
      <c r="AH97" s="21">
        <v>82.344999999999999</v>
      </c>
      <c r="AI97" s="1642"/>
      <c r="AJ97" s="1642"/>
      <c r="AK97" s="1642" t="s">
        <v>9561</v>
      </c>
      <c r="AL97" s="2601">
        <v>0.5</v>
      </c>
      <c r="AM97" s="1642">
        <v>0</v>
      </c>
    </row>
    <row r="98" spans="1:39" s="2226" customFormat="1" ht="78.75">
      <c r="A98" s="1862">
        <v>3101</v>
      </c>
      <c r="B98" s="1641" t="s">
        <v>7903</v>
      </c>
      <c r="C98" s="1640" t="s">
        <v>7904</v>
      </c>
      <c r="D98" s="1641" t="s">
        <v>213</v>
      </c>
      <c r="E98" s="1641" t="s">
        <v>7902</v>
      </c>
      <c r="F98" s="2230" t="s">
        <v>26</v>
      </c>
      <c r="G98" s="1642">
        <v>82.114000000000004</v>
      </c>
      <c r="H98" s="1642">
        <v>22.5</v>
      </c>
      <c r="I98" s="1642">
        <v>18.556249999999999</v>
      </c>
      <c r="J98" s="1642">
        <v>0</v>
      </c>
      <c r="K98" s="1642">
        <v>41.056249999999999</v>
      </c>
      <c r="L98" s="1642">
        <v>41.057750000000006</v>
      </c>
      <c r="M98" s="1642">
        <v>41.058</v>
      </c>
      <c r="N98" s="1642">
        <v>0</v>
      </c>
      <c r="O98" s="1642">
        <v>41.058</v>
      </c>
      <c r="P98" s="1642"/>
      <c r="Q98" s="1642"/>
      <c r="R98" s="1642"/>
      <c r="S98" s="1642"/>
      <c r="T98" s="1642"/>
      <c r="U98" s="1642"/>
      <c r="V98" s="1642"/>
      <c r="W98" s="1642"/>
      <c r="X98" s="1642"/>
      <c r="Y98" s="1642"/>
      <c r="Z98" s="466">
        <v>41.058</v>
      </c>
      <c r="AA98" s="466">
        <v>0</v>
      </c>
      <c r="AB98" s="21">
        <v>41.058</v>
      </c>
      <c r="AC98" s="21">
        <v>41.058</v>
      </c>
      <c r="AD98" s="21"/>
      <c r="AE98" s="21">
        <v>41.058</v>
      </c>
      <c r="AF98" s="21">
        <v>41.058</v>
      </c>
      <c r="AG98" s="21">
        <v>0</v>
      </c>
      <c r="AH98" s="21">
        <v>41.058</v>
      </c>
      <c r="AI98" s="1642"/>
      <c r="AJ98" s="1642"/>
      <c r="AK98" s="1642" t="s">
        <v>9259</v>
      </c>
      <c r="AL98" s="2601">
        <v>1</v>
      </c>
      <c r="AM98" s="1642">
        <v>0</v>
      </c>
    </row>
    <row r="99" spans="1:39" s="2226" customFormat="1" ht="63">
      <c r="A99" s="1862">
        <v>3102</v>
      </c>
      <c r="B99" s="1641" t="s">
        <v>7905</v>
      </c>
      <c r="C99" s="1640" t="s">
        <v>7906</v>
      </c>
      <c r="D99" s="1641" t="s">
        <v>177</v>
      </c>
      <c r="E99" s="1641" t="s">
        <v>7907</v>
      </c>
      <c r="F99" s="2230" t="s">
        <v>26</v>
      </c>
      <c r="G99" s="1642">
        <v>166.02799999999999</v>
      </c>
      <c r="H99" s="1642">
        <v>25</v>
      </c>
      <c r="I99" s="1642">
        <v>58.013500000000001</v>
      </c>
      <c r="J99" s="1642">
        <v>0</v>
      </c>
      <c r="K99" s="1642">
        <v>83.013499999999993</v>
      </c>
      <c r="L99" s="1642">
        <v>83.014499999999998</v>
      </c>
      <c r="M99" s="1642">
        <v>83.015000000000001</v>
      </c>
      <c r="N99" s="1642">
        <v>0</v>
      </c>
      <c r="O99" s="1642">
        <v>83.015000000000001</v>
      </c>
      <c r="P99" s="1642"/>
      <c r="Q99" s="1642"/>
      <c r="R99" s="1642"/>
      <c r="S99" s="1642"/>
      <c r="T99" s="1642"/>
      <c r="U99" s="1642"/>
      <c r="V99" s="1642"/>
      <c r="W99" s="1642"/>
      <c r="X99" s="1642"/>
      <c r="Y99" s="1642"/>
      <c r="Z99" s="466">
        <v>83.015000000000001</v>
      </c>
      <c r="AA99" s="466">
        <v>0</v>
      </c>
      <c r="AB99" s="21">
        <v>83.015000000000001</v>
      </c>
      <c r="AC99" s="21">
        <v>83.014499999999998</v>
      </c>
      <c r="AD99" s="21"/>
      <c r="AE99" s="21">
        <v>83.014499999999998</v>
      </c>
      <c r="AF99" s="21">
        <v>83.014066999999997</v>
      </c>
      <c r="AG99" s="21">
        <v>0</v>
      </c>
      <c r="AH99" s="21">
        <v>83.014066999999997</v>
      </c>
      <c r="AI99" s="1642"/>
      <c r="AJ99" s="1642"/>
      <c r="AK99" s="1642" t="s">
        <v>9467</v>
      </c>
      <c r="AL99" s="2601">
        <v>0.5</v>
      </c>
      <c r="AM99" s="1642">
        <v>0</v>
      </c>
    </row>
    <row r="100" spans="1:39" s="2226" customFormat="1" ht="63">
      <c r="A100" s="1862">
        <v>3103</v>
      </c>
      <c r="B100" s="1641" t="s">
        <v>7908</v>
      </c>
      <c r="C100" s="1640" t="s">
        <v>7909</v>
      </c>
      <c r="D100" s="1641" t="s">
        <v>177</v>
      </c>
      <c r="E100" s="1641" t="s">
        <v>7907</v>
      </c>
      <c r="F100" s="2230" t="s">
        <v>26</v>
      </c>
      <c r="G100" s="1642">
        <v>108.373</v>
      </c>
      <c r="H100" s="1642">
        <v>25</v>
      </c>
      <c r="I100" s="1642">
        <v>29.18675</v>
      </c>
      <c r="J100" s="1642">
        <v>0</v>
      </c>
      <c r="K100" s="1642">
        <v>54.186750000000004</v>
      </c>
      <c r="L100" s="1642">
        <v>54.186250000000001</v>
      </c>
      <c r="M100" s="1642">
        <v>54.186</v>
      </c>
      <c r="N100" s="1642">
        <v>0</v>
      </c>
      <c r="O100" s="1642">
        <v>54.186</v>
      </c>
      <c r="P100" s="1642"/>
      <c r="Q100" s="1642"/>
      <c r="R100" s="1642"/>
      <c r="S100" s="1642"/>
      <c r="T100" s="1642"/>
      <c r="U100" s="1642"/>
      <c r="V100" s="1642"/>
      <c r="W100" s="1642"/>
      <c r="X100" s="1642"/>
      <c r="Y100" s="1642"/>
      <c r="Z100" s="466">
        <v>54.186</v>
      </c>
      <c r="AA100" s="466">
        <v>0</v>
      </c>
      <c r="AB100" s="21">
        <v>54.186</v>
      </c>
      <c r="AC100" s="21">
        <v>54.186</v>
      </c>
      <c r="AD100" s="21"/>
      <c r="AE100" s="21">
        <v>54.186</v>
      </c>
      <c r="AF100" s="21">
        <v>54.184148999999998</v>
      </c>
      <c r="AG100" s="21">
        <v>0</v>
      </c>
      <c r="AH100" s="21">
        <v>54.184148999999998</v>
      </c>
      <c r="AI100" s="1642"/>
      <c r="AJ100" s="1642"/>
      <c r="AK100" s="1642" t="s">
        <v>9467</v>
      </c>
      <c r="AL100" s="2601">
        <v>0.5</v>
      </c>
      <c r="AM100" s="1642">
        <v>0</v>
      </c>
    </row>
    <row r="101" spans="1:39" s="2226" customFormat="1" ht="78.75">
      <c r="A101" s="1862">
        <v>3104</v>
      </c>
      <c r="B101" s="1641" t="s">
        <v>7910</v>
      </c>
      <c r="C101" s="1640" t="s">
        <v>7911</v>
      </c>
      <c r="D101" s="1641" t="s">
        <v>177</v>
      </c>
      <c r="E101" s="1641" t="s">
        <v>7912</v>
      </c>
      <c r="F101" s="2230" t="s">
        <v>26</v>
      </c>
      <c r="G101" s="1642">
        <v>99.816999999999993</v>
      </c>
      <c r="H101" s="1642">
        <v>25</v>
      </c>
      <c r="I101" s="1642">
        <v>24.90925</v>
      </c>
      <c r="J101" s="1642">
        <v>0</v>
      </c>
      <c r="K101" s="1642">
        <v>49.90925</v>
      </c>
      <c r="L101" s="1642">
        <v>49.907749999999993</v>
      </c>
      <c r="M101" s="1642">
        <v>49.908000000000001</v>
      </c>
      <c r="N101" s="1642">
        <v>0</v>
      </c>
      <c r="O101" s="1642">
        <v>49.908000000000001</v>
      </c>
      <c r="P101" s="1642"/>
      <c r="Q101" s="1642"/>
      <c r="R101" s="1642"/>
      <c r="S101" s="1642"/>
      <c r="T101" s="1642"/>
      <c r="U101" s="1642"/>
      <c r="V101" s="1642"/>
      <c r="W101" s="1642"/>
      <c r="X101" s="1642"/>
      <c r="Y101" s="1642"/>
      <c r="Z101" s="466">
        <v>49.908000000000001</v>
      </c>
      <c r="AA101" s="466">
        <v>0</v>
      </c>
      <c r="AB101" s="21">
        <v>49.908000000000001</v>
      </c>
      <c r="AC101" s="21">
        <v>49.908000000000001</v>
      </c>
      <c r="AD101" s="21"/>
      <c r="AE101" s="21">
        <v>49.908000000000001</v>
      </c>
      <c r="AF101" s="21">
        <v>49.905392999999997</v>
      </c>
      <c r="AG101" s="21">
        <v>0</v>
      </c>
      <c r="AH101" s="21">
        <v>49.905392999999997</v>
      </c>
      <c r="AI101" s="1642"/>
      <c r="AJ101" s="1642"/>
      <c r="AK101" s="1642" t="s">
        <v>9259</v>
      </c>
      <c r="AL101" s="2601">
        <v>1</v>
      </c>
      <c r="AM101" s="1642">
        <v>0</v>
      </c>
    </row>
    <row r="102" spans="1:39" s="2226" customFormat="1" ht="78.75">
      <c r="A102" s="1862">
        <v>3105</v>
      </c>
      <c r="B102" s="1641" t="s">
        <v>7913</v>
      </c>
      <c r="C102" s="1640" t="s">
        <v>7914</v>
      </c>
      <c r="D102" s="1641" t="s">
        <v>177</v>
      </c>
      <c r="E102" s="1641" t="s">
        <v>7912</v>
      </c>
      <c r="F102" s="2230" t="s">
        <v>26</v>
      </c>
      <c r="G102" s="1642">
        <v>99.531000000000006</v>
      </c>
      <c r="H102" s="1642">
        <v>25</v>
      </c>
      <c r="I102" s="1642">
        <v>24.765499999999999</v>
      </c>
      <c r="J102" s="1642">
        <v>0</v>
      </c>
      <c r="K102" s="1642">
        <v>49.765500000000003</v>
      </c>
      <c r="L102" s="1642">
        <v>49.765500000000003</v>
      </c>
      <c r="M102" s="1642">
        <v>49.765999999999998</v>
      </c>
      <c r="N102" s="1642">
        <v>0</v>
      </c>
      <c r="O102" s="1642">
        <v>49.765999999999998</v>
      </c>
      <c r="P102" s="1642"/>
      <c r="Q102" s="1642"/>
      <c r="R102" s="1642"/>
      <c r="S102" s="1642"/>
      <c r="T102" s="1642"/>
      <c r="U102" s="1642"/>
      <c r="V102" s="1642"/>
      <c r="W102" s="1642"/>
      <c r="X102" s="1642"/>
      <c r="Y102" s="1642"/>
      <c r="Z102" s="466">
        <v>49.765999999999998</v>
      </c>
      <c r="AA102" s="466">
        <v>0</v>
      </c>
      <c r="AB102" s="21">
        <v>49.765999999999998</v>
      </c>
      <c r="AC102" s="21">
        <v>49.765999999999998</v>
      </c>
      <c r="AD102" s="21"/>
      <c r="AE102" s="21">
        <v>49.765999999999998</v>
      </c>
      <c r="AF102" s="21">
        <v>49.765670999999998</v>
      </c>
      <c r="AG102" s="21">
        <v>0</v>
      </c>
      <c r="AH102" s="21">
        <v>49.765670999999998</v>
      </c>
      <c r="AI102" s="1642"/>
      <c r="AJ102" s="1642"/>
      <c r="AK102" s="1642" t="s">
        <v>9259</v>
      </c>
      <c r="AL102" s="2601">
        <v>1</v>
      </c>
      <c r="AM102" s="1642">
        <v>0</v>
      </c>
    </row>
    <row r="103" spans="1:39" s="2226" customFormat="1" ht="63">
      <c r="A103" s="1862">
        <v>3106</v>
      </c>
      <c r="B103" s="1641" t="s">
        <v>7915</v>
      </c>
      <c r="C103" s="1640" t="s">
        <v>7916</v>
      </c>
      <c r="D103" s="1641" t="s">
        <v>297</v>
      </c>
      <c r="E103" s="1641" t="s">
        <v>7893</v>
      </c>
      <c r="F103" s="2230" t="s">
        <v>26</v>
      </c>
      <c r="G103" s="1642">
        <v>49.073</v>
      </c>
      <c r="H103" s="1642">
        <v>12.5</v>
      </c>
      <c r="I103" s="1642">
        <v>12.03725</v>
      </c>
      <c r="J103" s="1642">
        <v>0</v>
      </c>
      <c r="K103" s="1642">
        <v>24.53725</v>
      </c>
      <c r="L103" s="1642">
        <v>24.53575</v>
      </c>
      <c r="M103" s="1642">
        <v>24.536000000000001</v>
      </c>
      <c r="N103" s="1642">
        <v>0</v>
      </c>
      <c r="O103" s="1642">
        <v>24.536000000000001</v>
      </c>
      <c r="P103" s="1642"/>
      <c r="Q103" s="1642"/>
      <c r="R103" s="1642"/>
      <c r="S103" s="1642"/>
      <c r="T103" s="1642"/>
      <c r="U103" s="1642"/>
      <c r="V103" s="1642"/>
      <c r="W103" s="1642"/>
      <c r="X103" s="1642"/>
      <c r="Y103" s="1642"/>
      <c r="Z103" s="466">
        <v>24.536000000000001</v>
      </c>
      <c r="AA103" s="466">
        <v>0</v>
      </c>
      <c r="AB103" s="21">
        <v>24.536000000000001</v>
      </c>
      <c r="AC103" s="21">
        <v>24.536000000000001</v>
      </c>
      <c r="AD103" s="21"/>
      <c r="AE103" s="21">
        <v>24.536000000000001</v>
      </c>
      <c r="AF103" s="21">
        <v>24.535692000000001</v>
      </c>
      <c r="AG103" s="21">
        <v>0</v>
      </c>
      <c r="AH103" s="21">
        <v>24.535692000000001</v>
      </c>
      <c r="AI103" s="1642"/>
      <c r="AJ103" s="1642"/>
      <c r="AK103" s="1642" t="s">
        <v>9259</v>
      </c>
      <c r="AL103" s="2601">
        <v>1</v>
      </c>
      <c r="AM103" s="1642">
        <v>0</v>
      </c>
    </row>
    <row r="104" spans="1:39" s="2226" customFormat="1" ht="63">
      <c r="A104" s="1862">
        <v>3107</v>
      </c>
      <c r="B104" s="1641" t="s">
        <v>7917</v>
      </c>
      <c r="C104" s="1640" t="s">
        <v>7918</v>
      </c>
      <c r="D104" s="1641" t="s">
        <v>297</v>
      </c>
      <c r="E104" s="1641" t="s">
        <v>7919</v>
      </c>
      <c r="F104" s="2230" t="s">
        <v>26</v>
      </c>
      <c r="G104" s="1642">
        <v>48.875</v>
      </c>
      <c r="H104" s="1642">
        <v>9.375</v>
      </c>
      <c r="I104" s="1642">
        <v>15.062750000000001</v>
      </c>
      <c r="J104" s="1642">
        <v>0</v>
      </c>
      <c r="K104" s="1642">
        <v>24.437750000000001</v>
      </c>
      <c r="L104" s="1642">
        <v>24.437249999999999</v>
      </c>
      <c r="M104" s="1642">
        <v>24.437000000000001</v>
      </c>
      <c r="N104" s="1642">
        <v>0</v>
      </c>
      <c r="O104" s="1642">
        <v>24.437000000000001</v>
      </c>
      <c r="P104" s="1642"/>
      <c r="Q104" s="1642"/>
      <c r="R104" s="1642"/>
      <c r="S104" s="1642"/>
      <c r="T104" s="1642"/>
      <c r="U104" s="1642"/>
      <c r="V104" s="1642"/>
      <c r="W104" s="1642"/>
      <c r="X104" s="1642"/>
      <c r="Y104" s="1642"/>
      <c r="Z104" s="466">
        <v>24.437000000000001</v>
      </c>
      <c r="AA104" s="466">
        <v>0</v>
      </c>
      <c r="AB104" s="21">
        <v>24.437000000000001</v>
      </c>
      <c r="AC104" s="21">
        <v>24.437000000000001</v>
      </c>
      <c r="AD104" s="21"/>
      <c r="AE104" s="21">
        <v>24.437000000000001</v>
      </c>
      <c r="AF104" s="21">
        <v>24.436211</v>
      </c>
      <c r="AG104" s="21">
        <v>0</v>
      </c>
      <c r="AH104" s="21">
        <v>24.436211</v>
      </c>
      <c r="AI104" s="1642"/>
      <c r="AJ104" s="1642"/>
      <c r="AK104" s="1642" t="s">
        <v>9259</v>
      </c>
      <c r="AL104" s="2601">
        <v>1</v>
      </c>
      <c r="AM104" s="1642">
        <v>0</v>
      </c>
    </row>
    <row r="105" spans="1:39" s="2226" customFormat="1" ht="78.75">
      <c r="A105" s="1862">
        <v>3108</v>
      </c>
      <c r="B105" s="1641" t="s">
        <v>7920</v>
      </c>
      <c r="C105" s="1640" t="s">
        <v>7921</v>
      </c>
      <c r="D105" s="1641" t="s">
        <v>297</v>
      </c>
      <c r="E105" s="1641" t="s">
        <v>7893</v>
      </c>
      <c r="F105" s="2230" t="s">
        <v>26</v>
      </c>
      <c r="G105" s="1642">
        <v>198.27</v>
      </c>
      <c r="H105" s="1642">
        <v>25</v>
      </c>
      <c r="I105" s="1642">
        <v>74.134749999999997</v>
      </c>
      <c r="J105" s="1642">
        <v>0</v>
      </c>
      <c r="K105" s="1642">
        <v>99.134749999999997</v>
      </c>
      <c r="L105" s="1642">
        <v>99.135250000000013</v>
      </c>
      <c r="M105" s="1642">
        <v>99.135000000000005</v>
      </c>
      <c r="N105" s="1642">
        <v>0</v>
      </c>
      <c r="O105" s="1642">
        <v>99.135000000000005</v>
      </c>
      <c r="P105" s="1642"/>
      <c r="Q105" s="1642"/>
      <c r="R105" s="1642"/>
      <c r="S105" s="1642"/>
      <c r="T105" s="1642"/>
      <c r="U105" s="1642"/>
      <c r="V105" s="1642"/>
      <c r="W105" s="1642"/>
      <c r="X105" s="1642"/>
      <c r="Y105" s="1642"/>
      <c r="Z105" s="466">
        <v>99.135000000000005</v>
      </c>
      <c r="AA105" s="466">
        <v>0</v>
      </c>
      <c r="AB105" s="21">
        <v>99.135000000000005</v>
      </c>
      <c r="AC105" s="21">
        <v>99.134500000000003</v>
      </c>
      <c r="AD105" s="21"/>
      <c r="AE105" s="21">
        <v>99.134500000000003</v>
      </c>
      <c r="AF105" s="21">
        <v>99.133735000000001</v>
      </c>
      <c r="AG105" s="21">
        <v>0</v>
      </c>
      <c r="AH105" s="21">
        <v>99.133735000000001</v>
      </c>
      <c r="AI105" s="1642"/>
      <c r="AJ105" s="1642"/>
      <c r="AK105" s="1642" t="s">
        <v>9368</v>
      </c>
      <c r="AL105" s="2601">
        <v>0.5</v>
      </c>
      <c r="AM105" s="1642">
        <v>0</v>
      </c>
    </row>
    <row r="106" spans="1:39" s="2226" customFormat="1" ht="141.75">
      <c r="A106" s="1862">
        <v>3109</v>
      </c>
      <c r="B106" s="1641" t="s">
        <v>7922</v>
      </c>
      <c r="C106" s="1640" t="s">
        <v>7923</v>
      </c>
      <c r="D106" s="1641" t="s">
        <v>297</v>
      </c>
      <c r="E106" s="1641" t="s">
        <v>7893</v>
      </c>
      <c r="F106" s="2230" t="s">
        <v>26</v>
      </c>
      <c r="G106" s="1642">
        <v>198.06899999999999</v>
      </c>
      <c r="H106" s="1642">
        <v>25</v>
      </c>
      <c r="I106" s="1642">
        <v>74.034750000000003</v>
      </c>
      <c r="J106" s="1642">
        <v>0</v>
      </c>
      <c r="K106" s="1642">
        <v>99.034750000000003</v>
      </c>
      <c r="L106" s="1642">
        <v>99.034249999999986</v>
      </c>
      <c r="M106" s="1642">
        <v>99.034000000000006</v>
      </c>
      <c r="N106" s="1642">
        <v>0</v>
      </c>
      <c r="O106" s="1642">
        <v>99.034000000000006</v>
      </c>
      <c r="P106" s="1642"/>
      <c r="Q106" s="1642"/>
      <c r="R106" s="1642"/>
      <c r="S106" s="1642"/>
      <c r="T106" s="1642"/>
      <c r="U106" s="1642"/>
      <c r="V106" s="1642"/>
      <c r="W106" s="1642"/>
      <c r="X106" s="1642"/>
      <c r="Y106" s="1642"/>
      <c r="Z106" s="466">
        <v>99.034000000000006</v>
      </c>
      <c r="AA106" s="466">
        <v>0</v>
      </c>
      <c r="AB106" s="21">
        <v>99.034000000000006</v>
      </c>
      <c r="AC106" s="21">
        <v>99.034000000000006</v>
      </c>
      <c r="AD106" s="21"/>
      <c r="AE106" s="21">
        <v>99.034000000000006</v>
      </c>
      <c r="AF106" s="21">
        <v>99.026022999999995</v>
      </c>
      <c r="AG106" s="21">
        <v>0</v>
      </c>
      <c r="AH106" s="21">
        <v>99.026022999999995</v>
      </c>
      <c r="AI106" s="1642"/>
      <c r="AJ106" s="1642" t="s">
        <v>10297</v>
      </c>
      <c r="AK106" s="1642" t="s">
        <v>9368</v>
      </c>
      <c r="AL106" s="2601">
        <v>0.5</v>
      </c>
      <c r="AM106" s="1642">
        <v>0</v>
      </c>
    </row>
    <row r="107" spans="1:39" s="2226" customFormat="1" ht="189">
      <c r="A107" s="1862">
        <v>3110</v>
      </c>
      <c r="B107" s="1641" t="s">
        <v>7924</v>
      </c>
      <c r="C107" s="1640" t="s">
        <v>7925</v>
      </c>
      <c r="D107" s="1641" t="s">
        <v>297</v>
      </c>
      <c r="E107" s="1641" t="s">
        <v>7893</v>
      </c>
      <c r="F107" s="2230" t="s">
        <v>26</v>
      </c>
      <c r="G107" s="1642">
        <v>186.02699999999999</v>
      </c>
      <c r="H107" s="1642">
        <v>25</v>
      </c>
      <c r="I107" s="1642">
        <v>68.013499999999993</v>
      </c>
      <c r="J107" s="1642">
        <v>0</v>
      </c>
      <c r="K107" s="1642">
        <v>93.013499999999993</v>
      </c>
      <c r="L107" s="1642">
        <v>93.013499999999993</v>
      </c>
      <c r="M107" s="1642">
        <v>93.013999999999996</v>
      </c>
      <c r="N107" s="1642">
        <v>0</v>
      </c>
      <c r="O107" s="1642">
        <v>93.013999999999996</v>
      </c>
      <c r="P107" s="1642"/>
      <c r="Q107" s="1642"/>
      <c r="R107" s="1642"/>
      <c r="S107" s="1642"/>
      <c r="T107" s="1642"/>
      <c r="U107" s="1642"/>
      <c r="V107" s="1642"/>
      <c r="W107" s="1642"/>
      <c r="X107" s="1642"/>
      <c r="Y107" s="1642"/>
      <c r="Z107" s="466">
        <v>93.013999999999996</v>
      </c>
      <c r="AA107" s="466">
        <v>0</v>
      </c>
      <c r="AB107" s="21">
        <v>93.013999999999996</v>
      </c>
      <c r="AC107" s="21">
        <v>93.013999999999996</v>
      </c>
      <c r="AD107" s="21"/>
      <c r="AE107" s="21">
        <v>93.013999999999996</v>
      </c>
      <c r="AF107" s="21">
        <v>92.999236999999994</v>
      </c>
      <c r="AG107" s="21">
        <v>0</v>
      </c>
      <c r="AH107" s="21">
        <v>92.999236999999994</v>
      </c>
      <c r="AI107" s="1642"/>
      <c r="AJ107" s="1642"/>
      <c r="AK107" s="1642" t="s">
        <v>9368</v>
      </c>
      <c r="AL107" s="2601">
        <v>0.5</v>
      </c>
      <c r="AM107" s="1642">
        <v>0</v>
      </c>
    </row>
    <row r="108" spans="1:39" s="2226" customFormat="1" ht="78.75">
      <c r="A108" s="1862">
        <v>3111</v>
      </c>
      <c r="B108" s="1641" t="s">
        <v>7926</v>
      </c>
      <c r="C108" s="1640" t="s">
        <v>7927</v>
      </c>
      <c r="D108" s="1641" t="s">
        <v>297</v>
      </c>
      <c r="E108" s="1641" t="s">
        <v>7928</v>
      </c>
      <c r="F108" s="2230" t="s">
        <v>26</v>
      </c>
      <c r="G108" s="1642">
        <v>102.639</v>
      </c>
      <c r="H108" s="1642">
        <v>13</v>
      </c>
      <c r="I108" s="1642">
        <v>38.32</v>
      </c>
      <c r="J108" s="1642">
        <v>0</v>
      </c>
      <c r="K108" s="1642">
        <v>51.32</v>
      </c>
      <c r="L108" s="1642">
        <v>51.318999999999996</v>
      </c>
      <c r="M108" s="1642">
        <v>51.319000000000003</v>
      </c>
      <c r="N108" s="1642">
        <v>0</v>
      </c>
      <c r="O108" s="1642">
        <v>51.319000000000003</v>
      </c>
      <c r="P108" s="1642"/>
      <c r="Q108" s="1642"/>
      <c r="R108" s="1642"/>
      <c r="S108" s="1642"/>
      <c r="T108" s="1642"/>
      <c r="U108" s="1642"/>
      <c r="V108" s="1642"/>
      <c r="W108" s="1642"/>
      <c r="X108" s="1642"/>
      <c r="Y108" s="1642"/>
      <c r="Z108" s="466">
        <v>51.319000000000003</v>
      </c>
      <c r="AA108" s="466">
        <v>0</v>
      </c>
      <c r="AB108" s="21">
        <v>51.319000000000003</v>
      </c>
      <c r="AC108" s="21">
        <v>51.3185</v>
      </c>
      <c r="AD108" s="21"/>
      <c r="AE108" s="21">
        <v>51.3185</v>
      </c>
      <c r="AF108" s="21">
        <v>51.317793999999999</v>
      </c>
      <c r="AG108" s="21">
        <v>0</v>
      </c>
      <c r="AH108" s="21">
        <v>51.317793999999999</v>
      </c>
      <c r="AI108" s="1642"/>
      <c r="AJ108" s="1642"/>
      <c r="AK108" s="1642" t="s">
        <v>9368</v>
      </c>
      <c r="AL108" s="2601">
        <v>0.5</v>
      </c>
      <c r="AM108" s="1642">
        <v>0</v>
      </c>
    </row>
    <row r="109" spans="1:39" s="2226" customFormat="1" ht="189">
      <c r="A109" s="1862">
        <v>3112</v>
      </c>
      <c r="B109" s="1641" t="s">
        <v>7929</v>
      </c>
      <c r="C109" s="1640" t="s">
        <v>7930</v>
      </c>
      <c r="D109" s="1641" t="s">
        <v>297</v>
      </c>
      <c r="E109" s="1641" t="s">
        <v>7928</v>
      </c>
      <c r="F109" s="2230" t="s">
        <v>26</v>
      </c>
      <c r="G109" s="1642">
        <v>189.99600000000001</v>
      </c>
      <c r="H109" s="1642">
        <v>35.625</v>
      </c>
      <c r="I109" s="1642">
        <v>59.373250000000006</v>
      </c>
      <c r="J109" s="1642">
        <v>0</v>
      </c>
      <c r="K109" s="1642">
        <v>94.998250000000013</v>
      </c>
      <c r="L109" s="1642">
        <v>94.997749999999996</v>
      </c>
      <c r="M109" s="1642">
        <v>94.998000000000005</v>
      </c>
      <c r="N109" s="1642">
        <v>0</v>
      </c>
      <c r="O109" s="1642">
        <v>94.998000000000005</v>
      </c>
      <c r="P109" s="1642"/>
      <c r="Q109" s="1642"/>
      <c r="R109" s="1642"/>
      <c r="S109" s="1642"/>
      <c r="T109" s="1642"/>
      <c r="U109" s="1642"/>
      <c r="V109" s="1642"/>
      <c r="W109" s="1642"/>
      <c r="X109" s="1642"/>
      <c r="Y109" s="1642"/>
      <c r="Z109" s="466">
        <v>94.998000000000005</v>
      </c>
      <c r="AA109" s="466">
        <v>0</v>
      </c>
      <c r="AB109" s="21">
        <v>94.998000000000005</v>
      </c>
      <c r="AC109" s="21">
        <v>94.998000000000005</v>
      </c>
      <c r="AD109" s="21"/>
      <c r="AE109" s="21">
        <v>94.998000000000005</v>
      </c>
      <c r="AF109" s="21">
        <v>94.980624000000006</v>
      </c>
      <c r="AG109" s="21">
        <v>0</v>
      </c>
      <c r="AH109" s="21">
        <v>94.980624000000006</v>
      </c>
      <c r="AI109" s="1642"/>
      <c r="AJ109" s="1642"/>
      <c r="AK109" s="1642" t="s">
        <v>9368</v>
      </c>
      <c r="AL109" s="2601">
        <v>0.5</v>
      </c>
      <c r="AM109" s="1642">
        <v>0</v>
      </c>
    </row>
    <row r="110" spans="1:39" s="2226" customFormat="1" ht="94.5">
      <c r="A110" s="1862">
        <v>3113</v>
      </c>
      <c r="B110" s="1641" t="s">
        <v>7931</v>
      </c>
      <c r="C110" s="1640" t="s">
        <v>7932</v>
      </c>
      <c r="D110" s="1641" t="s">
        <v>297</v>
      </c>
      <c r="E110" s="1641" t="s">
        <v>7212</v>
      </c>
      <c r="F110" s="2230" t="s">
        <v>26</v>
      </c>
      <c r="G110" s="1642">
        <v>483.04599999999999</v>
      </c>
      <c r="H110" s="1642">
        <v>125</v>
      </c>
      <c r="I110" s="1642">
        <v>116.52275</v>
      </c>
      <c r="J110" s="1642">
        <v>0</v>
      </c>
      <c r="K110" s="1642">
        <v>241.52275</v>
      </c>
      <c r="L110" s="1642">
        <v>241.52324999999999</v>
      </c>
      <c r="M110" s="1642">
        <v>241.523</v>
      </c>
      <c r="N110" s="1642">
        <v>0</v>
      </c>
      <c r="O110" s="1642">
        <v>241.523</v>
      </c>
      <c r="P110" s="1642"/>
      <c r="Q110" s="1642"/>
      <c r="R110" s="1642"/>
      <c r="S110" s="1642"/>
      <c r="T110" s="1642"/>
      <c r="U110" s="1642"/>
      <c r="V110" s="1642"/>
      <c r="W110" s="1642"/>
      <c r="X110" s="1642"/>
      <c r="Y110" s="1642"/>
      <c r="Z110" s="466">
        <v>241.523</v>
      </c>
      <c r="AA110" s="466">
        <v>0</v>
      </c>
      <c r="AB110" s="21">
        <v>241.523</v>
      </c>
      <c r="AC110" s="21">
        <v>241.52249999999998</v>
      </c>
      <c r="AD110" s="21"/>
      <c r="AE110" s="21">
        <v>241.52249999999998</v>
      </c>
      <c r="AF110" s="21">
        <v>241.52074200000001</v>
      </c>
      <c r="AG110" s="21">
        <v>0</v>
      </c>
      <c r="AH110" s="21">
        <v>241.52074200000001</v>
      </c>
      <c r="AI110" s="1642"/>
      <c r="AJ110" s="1642"/>
      <c r="AK110" s="1642" t="s">
        <v>9368</v>
      </c>
      <c r="AL110" s="2601">
        <v>0.5</v>
      </c>
      <c r="AM110" s="1642">
        <v>0</v>
      </c>
    </row>
    <row r="111" spans="1:39" s="2226" customFormat="1" ht="110.25">
      <c r="A111" s="1862">
        <v>3114</v>
      </c>
      <c r="B111" s="1641" t="s">
        <v>7933</v>
      </c>
      <c r="C111" s="1640" t="s">
        <v>7934</v>
      </c>
      <c r="D111" s="1641" t="s">
        <v>147</v>
      </c>
      <c r="E111" s="1641" t="s">
        <v>7912</v>
      </c>
      <c r="F111" s="2230" t="s">
        <v>26</v>
      </c>
      <c r="G111" s="1642">
        <v>99.82</v>
      </c>
      <c r="H111" s="1642">
        <v>12.5</v>
      </c>
      <c r="I111" s="1642">
        <v>37.409500000000001</v>
      </c>
      <c r="J111" s="1642">
        <v>0</v>
      </c>
      <c r="K111" s="1642">
        <v>49.909500000000001</v>
      </c>
      <c r="L111" s="1642">
        <v>49.910499999999992</v>
      </c>
      <c r="M111" s="1642">
        <v>49.911000000000001</v>
      </c>
      <c r="N111" s="1642">
        <v>0</v>
      </c>
      <c r="O111" s="1642">
        <v>49.911000000000001</v>
      </c>
      <c r="P111" s="1642"/>
      <c r="Q111" s="1642"/>
      <c r="R111" s="1642"/>
      <c r="S111" s="1642"/>
      <c r="T111" s="1642"/>
      <c r="U111" s="1642"/>
      <c r="V111" s="1642"/>
      <c r="W111" s="1642"/>
      <c r="X111" s="1642"/>
      <c r="Y111" s="1642"/>
      <c r="Z111" s="466">
        <v>49.911000000000001</v>
      </c>
      <c r="AA111" s="466">
        <v>0</v>
      </c>
      <c r="AB111" s="21">
        <v>49.911000000000001</v>
      </c>
      <c r="AC111" s="21">
        <v>49.911000000000001</v>
      </c>
      <c r="AD111" s="21"/>
      <c r="AE111" s="21">
        <v>49.911000000000001</v>
      </c>
      <c r="AF111" s="21">
        <v>49.862755</v>
      </c>
      <c r="AG111" s="21">
        <v>0</v>
      </c>
      <c r="AH111" s="21">
        <v>49.862755</v>
      </c>
      <c r="AI111" s="1642"/>
      <c r="AJ111" s="1642"/>
      <c r="AK111" s="1642" t="s">
        <v>9259</v>
      </c>
      <c r="AL111" s="2601">
        <v>1</v>
      </c>
      <c r="AM111" s="1642">
        <v>0</v>
      </c>
    </row>
    <row r="112" spans="1:39" s="2226" customFormat="1" ht="141.75">
      <c r="A112" s="1862">
        <v>3115</v>
      </c>
      <c r="B112" s="1641" t="s">
        <v>7935</v>
      </c>
      <c r="C112" s="1640" t="s">
        <v>7936</v>
      </c>
      <c r="D112" s="1641" t="s">
        <v>147</v>
      </c>
      <c r="E112" s="1641" t="s">
        <v>7912</v>
      </c>
      <c r="F112" s="2230" t="s">
        <v>26</v>
      </c>
      <c r="G112" s="1642">
        <v>152.76</v>
      </c>
      <c r="H112" s="1642">
        <v>38.249499999999998</v>
      </c>
      <c r="I112" s="1642">
        <v>38.130750000000006</v>
      </c>
      <c r="J112" s="1642">
        <v>0</v>
      </c>
      <c r="K112" s="1642">
        <v>76.380250000000004</v>
      </c>
      <c r="L112" s="1642">
        <v>76.379749999999987</v>
      </c>
      <c r="M112" s="1642">
        <v>76.38</v>
      </c>
      <c r="N112" s="1642">
        <v>0</v>
      </c>
      <c r="O112" s="1642">
        <v>76.38</v>
      </c>
      <c r="P112" s="1642"/>
      <c r="Q112" s="1642"/>
      <c r="R112" s="1642"/>
      <c r="S112" s="1642"/>
      <c r="T112" s="1642"/>
      <c r="U112" s="1642"/>
      <c r="V112" s="1642"/>
      <c r="W112" s="1642"/>
      <c r="X112" s="1642"/>
      <c r="Y112" s="1642"/>
      <c r="Z112" s="466">
        <v>76.38</v>
      </c>
      <c r="AA112" s="466">
        <v>0</v>
      </c>
      <c r="AB112" s="21">
        <v>76.38</v>
      </c>
      <c r="AC112" s="21">
        <v>76.38</v>
      </c>
      <c r="AD112" s="21"/>
      <c r="AE112" s="21">
        <v>76.38</v>
      </c>
      <c r="AF112" s="21">
        <v>76.378144000000006</v>
      </c>
      <c r="AG112" s="21">
        <v>0</v>
      </c>
      <c r="AH112" s="21">
        <v>76.378144000000006</v>
      </c>
      <c r="AI112" s="1642"/>
      <c r="AJ112" s="1642"/>
      <c r="AK112" s="1642" t="s">
        <v>9467</v>
      </c>
      <c r="AL112" s="2601">
        <v>0.5</v>
      </c>
      <c r="AM112" s="1642">
        <v>0</v>
      </c>
    </row>
    <row r="113" spans="1:39" s="2226" customFormat="1" ht="204.75">
      <c r="A113" s="1862">
        <v>3116</v>
      </c>
      <c r="B113" s="1641" t="s">
        <v>7937</v>
      </c>
      <c r="C113" s="1640" t="s">
        <v>7938</v>
      </c>
      <c r="D113" s="1641" t="s">
        <v>147</v>
      </c>
      <c r="E113" s="1641" t="s">
        <v>7912</v>
      </c>
      <c r="F113" s="2230" t="s">
        <v>26</v>
      </c>
      <c r="G113" s="1642">
        <v>186.1</v>
      </c>
      <c r="H113" s="1642">
        <v>20.813500000000001</v>
      </c>
      <c r="I113" s="1642">
        <v>72.237250000000003</v>
      </c>
      <c r="J113" s="1642">
        <v>0</v>
      </c>
      <c r="K113" s="1642">
        <v>93.050750000000008</v>
      </c>
      <c r="L113" s="1642">
        <v>93.049249999999986</v>
      </c>
      <c r="M113" s="1642">
        <v>93.049000000000007</v>
      </c>
      <c r="N113" s="1642">
        <v>0</v>
      </c>
      <c r="O113" s="1642">
        <v>93.049000000000007</v>
      </c>
      <c r="P113" s="1642"/>
      <c r="Q113" s="1642"/>
      <c r="R113" s="1642"/>
      <c r="S113" s="1642"/>
      <c r="T113" s="1642"/>
      <c r="U113" s="1642"/>
      <c r="V113" s="1642"/>
      <c r="W113" s="1642"/>
      <c r="X113" s="1642"/>
      <c r="Y113" s="1642"/>
      <c r="Z113" s="466">
        <v>93.049000000000007</v>
      </c>
      <c r="AA113" s="466">
        <v>0</v>
      </c>
      <c r="AB113" s="21">
        <v>93.049000000000007</v>
      </c>
      <c r="AC113" s="21">
        <v>93.048500000000004</v>
      </c>
      <c r="AD113" s="21"/>
      <c r="AE113" s="21">
        <v>93.048500000000004</v>
      </c>
      <c r="AF113" s="21">
        <v>92.870307999999994</v>
      </c>
      <c r="AG113" s="21">
        <v>0</v>
      </c>
      <c r="AH113" s="21">
        <v>92.870307999999994</v>
      </c>
      <c r="AI113" s="1642"/>
      <c r="AJ113" s="1642"/>
      <c r="AK113" s="1642" t="s">
        <v>10331</v>
      </c>
      <c r="AL113" s="2601">
        <v>0.5</v>
      </c>
      <c r="AM113" s="1642">
        <v>0</v>
      </c>
    </row>
    <row r="114" spans="1:39" s="2226" customFormat="1" ht="141.75">
      <c r="A114" s="1862">
        <v>3117</v>
      </c>
      <c r="B114" s="1641" t="s">
        <v>7939</v>
      </c>
      <c r="C114" s="1640" t="s">
        <v>7940</v>
      </c>
      <c r="D114" s="1641" t="s">
        <v>147</v>
      </c>
      <c r="E114" s="1641" t="s">
        <v>7912</v>
      </c>
      <c r="F114" s="2230" t="s">
        <v>26</v>
      </c>
      <c r="G114" s="1642">
        <v>72.706000000000003</v>
      </c>
      <c r="H114" s="1642">
        <v>4.5625</v>
      </c>
      <c r="I114" s="1642">
        <v>31.790749999999999</v>
      </c>
      <c r="J114" s="1642">
        <v>0</v>
      </c>
      <c r="K114" s="1642">
        <v>36.353250000000003</v>
      </c>
      <c r="L114" s="1642">
        <v>36.35275</v>
      </c>
      <c r="M114" s="1642">
        <v>36.353000000000002</v>
      </c>
      <c r="N114" s="1642">
        <v>0</v>
      </c>
      <c r="O114" s="1642">
        <v>36.353000000000002</v>
      </c>
      <c r="P114" s="1642"/>
      <c r="Q114" s="1642"/>
      <c r="R114" s="1642"/>
      <c r="S114" s="1642"/>
      <c r="T114" s="1642"/>
      <c r="U114" s="1642"/>
      <c r="V114" s="1642"/>
      <c r="W114" s="1642"/>
      <c r="X114" s="1642"/>
      <c r="Y114" s="1642"/>
      <c r="Z114" s="466">
        <v>36.353000000000002</v>
      </c>
      <c r="AA114" s="466">
        <v>0</v>
      </c>
      <c r="AB114" s="21">
        <v>36.353000000000002</v>
      </c>
      <c r="AC114" s="21">
        <v>36.353000000000002</v>
      </c>
      <c r="AD114" s="21"/>
      <c r="AE114" s="21">
        <v>36.353000000000002</v>
      </c>
      <c r="AF114" s="21">
        <v>36.349049000000001</v>
      </c>
      <c r="AG114" s="21">
        <v>0</v>
      </c>
      <c r="AH114" s="21">
        <v>36.349049000000001</v>
      </c>
      <c r="AI114" s="1642"/>
      <c r="AJ114" s="1642"/>
      <c r="AK114" s="1642" t="s">
        <v>9259</v>
      </c>
      <c r="AL114" s="2601">
        <v>1</v>
      </c>
      <c r="AM114" s="1642">
        <v>0</v>
      </c>
    </row>
    <row r="115" spans="1:39" s="2226" customFormat="1" ht="189">
      <c r="A115" s="1862">
        <v>3118</v>
      </c>
      <c r="B115" s="1641" t="s">
        <v>7941</v>
      </c>
      <c r="C115" s="1640" t="s">
        <v>7942</v>
      </c>
      <c r="D115" s="1641" t="s">
        <v>147</v>
      </c>
      <c r="E115" s="1641" t="s">
        <v>7912</v>
      </c>
      <c r="F115" s="2230" t="s">
        <v>26</v>
      </c>
      <c r="G115" s="1642">
        <v>62.845999999999997</v>
      </c>
      <c r="H115" s="1642">
        <v>3.9375</v>
      </c>
      <c r="I115" s="1642">
        <v>27.485500000000002</v>
      </c>
      <c r="J115" s="1642">
        <v>0</v>
      </c>
      <c r="K115" s="1642">
        <v>31.423000000000002</v>
      </c>
      <c r="L115" s="1642">
        <v>31.422999999999995</v>
      </c>
      <c r="M115" s="1642">
        <v>31.422999999999998</v>
      </c>
      <c r="N115" s="1642">
        <v>0</v>
      </c>
      <c r="O115" s="1642">
        <v>31.422999999999998</v>
      </c>
      <c r="P115" s="1642"/>
      <c r="Q115" s="1642"/>
      <c r="R115" s="1642"/>
      <c r="S115" s="1642"/>
      <c r="T115" s="1642"/>
      <c r="U115" s="1642"/>
      <c r="V115" s="1642"/>
      <c r="W115" s="1642"/>
      <c r="X115" s="1642"/>
      <c r="Y115" s="1642"/>
      <c r="Z115" s="466">
        <v>31.422999999999998</v>
      </c>
      <c r="AA115" s="466">
        <v>0</v>
      </c>
      <c r="AB115" s="21">
        <v>31.422999999999998</v>
      </c>
      <c r="AC115" s="21">
        <v>31.422999999999998</v>
      </c>
      <c r="AD115" s="21"/>
      <c r="AE115" s="21">
        <v>31.422999999999998</v>
      </c>
      <c r="AF115" s="21">
        <v>31.318463999999999</v>
      </c>
      <c r="AG115" s="21">
        <v>0</v>
      </c>
      <c r="AH115" s="21">
        <v>31.318463999999999</v>
      </c>
      <c r="AI115" s="1642"/>
      <c r="AJ115" s="1642"/>
      <c r="AK115" s="1642" t="s">
        <v>9259</v>
      </c>
      <c r="AL115" s="2601">
        <v>1</v>
      </c>
      <c r="AM115" s="1642">
        <v>0</v>
      </c>
    </row>
    <row r="116" spans="1:39" s="2226" customFormat="1" ht="126">
      <c r="A116" s="1862">
        <v>3119</v>
      </c>
      <c r="B116" s="1641" t="s">
        <v>7943</v>
      </c>
      <c r="C116" s="1640" t="s">
        <v>7944</v>
      </c>
      <c r="D116" s="1641" t="s">
        <v>31</v>
      </c>
      <c r="E116" s="1641" t="s">
        <v>7945</v>
      </c>
      <c r="F116" s="2230" t="s">
        <v>26</v>
      </c>
      <c r="G116" s="1642">
        <v>99.986000000000004</v>
      </c>
      <c r="H116" s="1642">
        <v>25</v>
      </c>
      <c r="I116" s="1642">
        <v>24.99325</v>
      </c>
      <c r="J116" s="1642">
        <v>0</v>
      </c>
      <c r="K116" s="1642">
        <v>49.993250000000003</v>
      </c>
      <c r="L116" s="1642">
        <v>49.992750000000001</v>
      </c>
      <c r="M116" s="1642">
        <v>49.993000000000002</v>
      </c>
      <c r="N116" s="1642">
        <v>0</v>
      </c>
      <c r="O116" s="1642">
        <v>49.993000000000002</v>
      </c>
      <c r="P116" s="1642"/>
      <c r="Q116" s="1642"/>
      <c r="R116" s="1642"/>
      <c r="S116" s="1642"/>
      <c r="T116" s="1642"/>
      <c r="U116" s="1642"/>
      <c r="V116" s="1642"/>
      <c r="W116" s="1642"/>
      <c r="X116" s="1642"/>
      <c r="Y116" s="1642"/>
      <c r="Z116" s="466">
        <v>49.993000000000002</v>
      </c>
      <c r="AA116" s="466">
        <v>0</v>
      </c>
      <c r="AB116" s="21">
        <v>49.993000000000002</v>
      </c>
      <c r="AC116" s="21">
        <v>49.993000000000002</v>
      </c>
      <c r="AD116" s="21"/>
      <c r="AE116" s="21">
        <v>49.993000000000002</v>
      </c>
      <c r="AF116" s="21">
        <v>49.991366999999997</v>
      </c>
      <c r="AG116" s="21">
        <v>0</v>
      </c>
      <c r="AH116" s="21">
        <v>49.991366999999997</v>
      </c>
      <c r="AI116" s="1642"/>
      <c r="AJ116" s="1642"/>
      <c r="AK116" s="1642" t="s">
        <v>9259</v>
      </c>
      <c r="AL116" s="2601">
        <v>1</v>
      </c>
      <c r="AM116" s="1642">
        <v>0</v>
      </c>
    </row>
    <row r="117" spans="1:39" s="2226" customFormat="1" ht="94.5">
      <c r="A117" s="1862">
        <v>3120</v>
      </c>
      <c r="B117" s="1641" t="s">
        <v>7946</v>
      </c>
      <c r="C117" s="1640" t="s">
        <v>7947</v>
      </c>
      <c r="D117" s="1641" t="s">
        <v>31</v>
      </c>
      <c r="E117" s="1641" t="s">
        <v>7945</v>
      </c>
      <c r="F117" s="2230" t="s">
        <v>26</v>
      </c>
      <c r="G117" s="1642">
        <v>99.626000000000005</v>
      </c>
      <c r="H117" s="1642">
        <v>25</v>
      </c>
      <c r="I117" s="1642">
        <v>24.81325</v>
      </c>
      <c r="J117" s="1642">
        <v>0</v>
      </c>
      <c r="K117" s="1642">
        <v>49.813249999999996</v>
      </c>
      <c r="L117" s="1642">
        <v>49.812750000000008</v>
      </c>
      <c r="M117" s="1642">
        <v>49.813000000000002</v>
      </c>
      <c r="N117" s="1642">
        <v>0</v>
      </c>
      <c r="O117" s="1642">
        <v>49.813000000000002</v>
      </c>
      <c r="P117" s="1642"/>
      <c r="Q117" s="1642"/>
      <c r="R117" s="1642"/>
      <c r="S117" s="1642"/>
      <c r="T117" s="1642"/>
      <c r="U117" s="1642"/>
      <c r="V117" s="1642"/>
      <c r="W117" s="1642"/>
      <c r="X117" s="1642"/>
      <c r="Y117" s="1642"/>
      <c r="Z117" s="466">
        <v>49.813000000000002</v>
      </c>
      <c r="AA117" s="466">
        <v>0</v>
      </c>
      <c r="AB117" s="21">
        <v>49.813000000000002</v>
      </c>
      <c r="AC117" s="21">
        <v>49.813000000000002</v>
      </c>
      <c r="AD117" s="21"/>
      <c r="AE117" s="21">
        <v>49.813000000000002</v>
      </c>
      <c r="AF117" s="21">
        <v>49.812474999999999</v>
      </c>
      <c r="AG117" s="21">
        <v>0</v>
      </c>
      <c r="AH117" s="21">
        <v>49.812474999999999</v>
      </c>
      <c r="AI117" s="1642"/>
      <c r="AJ117" s="1642"/>
      <c r="AK117" s="1642" t="s">
        <v>9259</v>
      </c>
      <c r="AL117" s="2601">
        <v>1</v>
      </c>
      <c r="AM117" s="1642">
        <v>0</v>
      </c>
    </row>
    <row r="118" spans="1:39" s="2226" customFormat="1" ht="63">
      <c r="A118" s="1862">
        <v>3121</v>
      </c>
      <c r="B118" s="1641" t="s">
        <v>7948</v>
      </c>
      <c r="C118" s="1640" t="s">
        <v>7949</v>
      </c>
      <c r="D118" s="1641" t="s">
        <v>266</v>
      </c>
      <c r="E118" s="1641" t="s">
        <v>112</v>
      </c>
      <c r="F118" s="2230" t="s">
        <v>26</v>
      </c>
      <c r="G118" s="1642">
        <v>394.536</v>
      </c>
      <c r="H118" s="1642">
        <v>97</v>
      </c>
      <c r="I118" s="1642">
        <v>100.268</v>
      </c>
      <c r="J118" s="1642">
        <v>0</v>
      </c>
      <c r="K118" s="1642">
        <v>197.268</v>
      </c>
      <c r="L118" s="1642">
        <v>197.268</v>
      </c>
      <c r="M118" s="1642">
        <v>197.268</v>
      </c>
      <c r="N118" s="1642">
        <v>0</v>
      </c>
      <c r="O118" s="1642">
        <v>197.268</v>
      </c>
      <c r="P118" s="1642"/>
      <c r="Q118" s="1642"/>
      <c r="R118" s="1642"/>
      <c r="S118" s="1642"/>
      <c r="T118" s="1642"/>
      <c r="U118" s="1642"/>
      <c r="V118" s="1642"/>
      <c r="W118" s="1642"/>
      <c r="X118" s="1642"/>
      <c r="Y118" s="1642"/>
      <c r="Z118" s="466">
        <v>197.268</v>
      </c>
      <c r="AA118" s="466">
        <v>0</v>
      </c>
      <c r="AB118" s="21">
        <v>197.268</v>
      </c>
      <c r="AC118" s="21">
        <v>197.268</v>
      </c>
      <c r="AD118" s="21"/>
      <c r="AE118" s="21">
        <v>197.268</v>
      </c>
      <c r="AF118" s="21">
        <v>197.26645199999999</v>
      </c>
      <c r="AG118" s="21">
        <v>0</v>
      </c>
      <c r="AH118" s="21">
        <v>197.26645199999999</v>
      </c>
      <c r="AI118" s="1642"/>
      <c r="AJ118" s="1642"/>
      <c r="AK118" s="1642" t="s">
        <v>10398</v>
      </c>
      <c r="AL118" s="2601">
        <v>0.5</v>
      </c>
      <c r="AM118" s="1642">
        <v>0</v>
      </c>
    </row>
    <row r="119" spans="1:39" s="2226" customFormat="1" ht="63">
      <c r="A119" s="1862">
        <v>3122</v>
      </c>
      <c r="B119" s="1641" t="s">
        <v>7950</v>
      </c>
      <c r="C119" s="1640" t="s">
        <v>7951</v>
      </c>
      <c r="D119" s="1641" t="s">
        <v>266</v>
      </c>
      <c r="E119" s="1641" t="s">
        <v>7912</v>
      </c>
      <c r="F119" s="2230" t="s">
        <v>26</v>
      </c>
      <c r="G119" s="1642">
        <v>109.98699999999999</v>
      </c>
      <c r="H119" s="1642">
        <v>13.75</v>
      </c>
      <c r="I119" s="1642">
        <v>41.244</v>
      </c>
      <c r="J119" s="1642">
        <v>0</v>
      </c>
      <c r="K119" s="1642">
        <v>54.994</v>
      </c>
      <c r="L119" s="1642">
        <v>54.992999999999995</v>
      </c>
      <c r="M119" s="1642">
        <v>54.993000000000002</v>
      </c>
      <c r="N119" s="1642">
        <v>0</v>
      </c>
      <c r="O119" s="1642">
        <v>54.993000000000002</v>
      </c>
      <c r="P119" s="1642"/>
      <c r="Q119" s="1642"/>
      <c r="R119" s="1642"/>
      <c r="S119" s="1642"/>
      <c r="T119" s="1642"/>
      <c r="U119" s="1642"/>
      <c r="V119" s="1642"/>
      <c r="W119" s="1642"/>
      <c r="X119" s="1642"/>
      <c r="Y119" s="1642"/>
      <c r="Z119" s="466">
        <v>54.993000000000002</v>
      </c>
      <c r="AA119" s="466">
        <v>0</v>
      </c>
      <c r="AB119" s="21">
        <v>54.993000000000002</v>
      </c>
      <c r="AC119" s="21">
        <v>54.9925</v>
      </c>
      <c r="AD119" s="21"/>
      <c r="AE119" s="21">
        <v>54.9925</v>
      </c>
      <c r="AF119" s="21">
        <v>46.033759000000003</v>
      </c>
      <c r="AG119" s="21">
        <v>0</v>
      </c>
      <c r="AH119" s="21">
        <v>46.033759000000003</v>
      </c>
      <c r="AI119" s="1642"/>
      <c r="AJ119" s="1642"/>
      <c r="AK119" s="1642" t="s">
        <v>11800</v>
      </c>
      <c r="AL119" s="2601">
        <v>0.5</v>
      </c>
      <c r="AM119" s="1642">
        <v>0</v>
      </c>
    </row>
    <row r="120" spans="1:39" s="2226" customFormat="1" ht="47.25">
      <c r="A120" s="1862">
        <v>3123</v>
      </c>
      <c r="B120" s="1641" t="s">
        <v>7952</v>
      </c>
      <c r="C120" s="1640" t="s">
        <v>7953</v>
      </c>
      <c r="D120" s="1641" t="s">
        <v>266</v>
      </c>
      <c r="E120" s="1641" t="s">
        <v>7907</v>
      </c>
      <c r="F120" s="2230" t="s">
        <v>26</v>
      </c>
      <c r="G120" s="1642">
        <v>99.974000000000004</v>
      </c>
      <c r="H120" s="1642">
        <v>6.25</v>
      </c>
      <c r="I120" s="1642">
        <v>43.737249999999996</v>
      </c>
      <c r="J120" s="1642">
        <v>0</v>
      </c>
      <c r="K120" s="1642">
        <v>49.987249999999996</v>
      </c>
      <c r="L120" s="1642">
        <v>49.986750000000008</v>
      </c>
      <c r="M120" s="1642">
        <v>49.987000000000002</v>
      </c>
      <c r="N120" s="1642">
        <v>0</v>
      </c>
      <c r="O120" s="1642">
        <v>49.987000000000002</v>
      </c>
      <c r="P120" s="1642"/>
      <c r="Q120" s="1642"/>
      <c r="R120" s="1642"/>
      <c r="S120" s="1642"/>
      <c r="T120" s="1642"/>
      <c r="U120" s="1642"/>
      <c r="V120" s="1642"/>
      <c r="W120" s="1642"/>
      <c r="X120" s="1642"/>
      <c r="Y120" s="1642"/>
      <c r="Z120" s="466">
        <v>49.987000000000002</v>
      </c>
      <c r="AA120" s="466">
        <v>0</v>
      </c>
      <c r="AB120" s="21">
        <v>49.987000000000002</v>
      </c>
      <c r="AC120" s="21">
        <v>49.987000000000002</v>
      </c>
      <c r="AD120" s="21"/>
      <c r="AE120" s="21">
        <v>49.987000000000002</v>
      </c>
      <c r="AF120" s="21">
        <v>38.486167000000002</v>
      </c>
      <c r="AG120" s="21">
        <v>0</v>
      </c>
      <c r="AH120" s="21">
        <v>38.486167000000002</v>
      </c>
      <c r="AI120" s="1642"/>
      <c r="AJ120" s="1642"/>
      <c r="AK120" s="1642" t="s">
        <v>9259</v>
      </c>
      <c r="AL120" s="2601">
        <v>1</v>
      </c>
      <c r="AM120" s="1642">
        <v>0</v>
      </c>
    </row>
    <row r="121" spans="1:39" s="2226" customFormat="1" ht="267.75">
      <c r="A121" s="1862">
        <v>3124</v>
      </c>
      <c r="B121" s="1641" t="s">
        <v>7954</v>
      </c>
      <c r="C121" s="1640" t="s">
        <v>7955</v>
      </c>
      <c r="D121" s="1641" t="s">
        <v>266</v>
      </c>
      <c r="E121" s="1641" t="s">
        <v>7907</v>
      </c>
      <c r="F121" s="2230" t="s">
        <v>26</v>
      </c>
      <c r="G121" s="1642">
        <v>97.644000000000005</v>
      </c>
      <c r="H121" s="1642">
        <v>5.625</v>
      </c>
      <c r="I121" s="1642">
        <v>2.5000000000297007E-4</v>
      </c>
      <c r="J121" s="1642">
        <v>0</v>
      </c>
      <c r="K121" s="1642">
        <v>5.625250000000003</v>
      </c>
      <c r="L121" s="1642">
        <v>92.018749999999997</v>
      </c>
      <c r="M121" s="1642">
        <v>92.019000000000005</v>
      </c>
      <c r="N121" s="1642">
        <v>0</v>
      </c>
      <c r="O121" s="1642">
        <v>92.019000000000005</v>
      </c>
      <c r="P121" s="1642"/>
      <c r="Q121" s="1642">
        <v>92</v>
      </c>
      <c r="R121" s="1642"/>
      <c r="S121" s="1642"/>
      <c r="T121" s="1642"/>
      <c r="U121" s="1642"/>
      <c r="V121" s="1642"/>
      <c r="W121" s="1642"/>
      <c r="X121" s="1642"/>
      <c r="Y121" s="1642"/>
      <c r="Z121" s="466">
        <v>1.9000000000005457E-2</v>
      </c>
      <c r="AA121" s="466">
        <v>0</v>
      </c>
      <c r="AB121" s="21">
        <v>1.9000000000005457E-2</v>
      </c>
      <c r="AC121" s="21">
        <v>0</v>
      </c>
      <c r="AD121" s="21"/>
      <c r="AE121" s="21">
        <v>0</v>
      </c>
      <c r="AF121" s="21">
        <v>0</v>
      </c>
      <c r="AG121" s="21">
        <v>0</v>
      </c>
      <c r="AH121" s="21">
        <v>0</v>
      </c>
      <c r="AI121" s="1642"/>
      <c r="AJ121" s="1642" t="s">
        <v>12393</v>
      </c>
      <c r="AK121" s="1642" t="s">
        <v>9259</v>
      </c>
      <c r="AL121" s="2601">
        <v>0.5</v>
      </c>
      <c r="AM121" s="1642">
        <v>0</v>
      </c>
    </row>
    <row r="122" spans="1:39" s="2226" customFormat="1" ht="63">
      <c r="A122" s="1862">
        <v>3125</v>
      </c>
      <c r="B122" s="1641" t="s">
        <v>7956</v>
      </c>
      <c r="C122" s="1640" t="s">
        <v>7957</v>
      </c>
      <c r="D122" s="1641" t="s">
        <v>7884</v>
      </c>
      <c r="E122" s="1641" t="s">
        <v>7958</v>
      </c>
      <c r="F122" s="2230" t="s">
        <v>26</v>
      </c>
      <c r="G122" s="1642">
        <v>48.802</v>
      </c>
      <c r="H122" s="1642">
        <v>6.25</v>
      </c>
      <c r="I122" s="1642">
        <v>18.150749999999999</v>
      </c>
      <c r="J122" s="1642">
        <v>0</v>
      </c>
      <c r="K122" s="1642">
        <v>24.400749999999999</v>
      </c>
      <c r="L122" s="1642">
        <v>24.401250000000001</v>
      </c>
      <c r="M122" s="1642">
        <v>24.401</v>
      </c>
      <c r="N122" s="1642">
        <v>0</v>
      </c>
      <c r="O122" s="1642">
        <v>24.401</v>
      </c>
      <c r="P122" s="1642"/>
      <c r="Q122" s="1642"/>
      <c r="R122" s="1642"/>
      <c r="S122" s="1642"/>
      <c r="T122" s="1642"/>
      <c r="U122" s="1642"/>
      <c r="V122" s="1642"/>
      <c r="W122" s="1642"/>
      <c r="X122" s="1642"/>
      <c r="Y122" s="1642"/>
      <c r="Z122" s="466">
        <v>24.401</v>
      </c>
      <c r="AA122" s="466">
        <v>0</v>
      </c>
      <c r="AB122" s="21">
        <v>24.401</v>
      </c>
      <c r="AC122" s="21">
        <v>24.401</v>
      </c>
      <c r="AD122" s="21"/>
      <c r="AE122" s="21">
        <v>24.401</v>
      </c>
      <c r="AF122" s="21">
        <v>22.825443</v>
      </c>
      <c r="AG122" s="21">
        <v>0</v>
      </c>
      <c r="AH122" s="21">
        <v>22.825443</v>
      </c>
      <c r="AI122" s="1642"/>
      <c r="AJ122" s="1642"/>
      <c r="AK122" s="1642" t="s">
        <v>9259</v>
      </c>
      <c r="AL122" s="2601">
        <v>1</v>
      </c>
      <c r="AM122" s="1642">
        <v>0</v>
      </c>
    </row>
    <row r="123" spans="1:39" s="2226" customFormat="1" ht="141.75">
      <c r="A123" s="1862">
        <v>3126</v>
      </c>
      <c r="B123" s="1641" t="s">
        <v>7959</v>
      </c>
      <c r="C123" s="1640" t="s">
        <v>7960</v>
      </c>
      <c r="D123" s="1641" t="s">
        <v>7884</v>
      </c>
      <c r="E123" s="1641" t="s">
        <v>7958</v>
      </c>
      <c r="F123" s="2230" t="s">
        <v>26</v>
      </c>
      <c r="G123" s="1642">
        <v>74.024000000000001</v>
      </c>
      <c r="H123" s="1642">
        <v>13.89325</v>
      </c>
      <c r="I123" s="1642">
        <v>23.118750000000002</v>
      </c>
      <c r="J123" s="1642">
        <v>0</v>
      </c>
      <c r="K123" s="1642">
        <v>37.012</v>
      </c>
      <c r="L123" s="1642">
        <v>37.012</v>
      </c>
      <c r="M123" s="1642">
        <v>37.012</v>
      </c>
      <c r="N123" s="1642">
        <v>0</v>
      </c>
      <c r="O123" s="1642">
        <v>37.012</v>
      </c>
      <c r="P123" s="1642"/>
      <c r="Q123" s="1642"/>
      <c r="R123" s="1642"/>
      <c r="S123" s="1642"/>
      <c r="T123" s="1642"/>
      <c r="U123" s="1642"/>
      <c r="V123" s="1642"/>
      <c r="W123" s="1642"/>
      <c r="X123" s="1642"/>
      <c r="Y123" s="1642"/>
      <c r="Z123" s="466">
        <v>37.012</v>
      </c>
      <c r="AA123" s="466">
        <v>0</v>
      </c>
      <c r="AB123" s="21">
        <v>37.012</v>
      </c>
      <c r="AC123" s="21">
        <v>37.012</v>
      </c>
      <c r="AD123" s="21"/>
      <c r="AE123" s="21">
        <v>37.012</v>
      </c>
      <c r="AF123" s="21">
        <v>6.9806739999999996</v>
      </c>
      <c r="AG123" s="21">
        <v>0</v>
      </c>
      <c r="AH123" s="21">
        <v>6.9806739999999996</v>
      </c>
      <c r="AI123" s="1642"/>
      <c r="AJ123" s="1642" t="s">
        <v>12464</v>
      </c>
      <c r="AK123" s="1642" t="s">
        <v>9259</v>
      </c>
      <c r="AL123" s="2601">
        <v>1</v>
      </c>
      <c r="AM123" s="1642">
        <v>0</v>
      </c>
    </row>
    <row r="124" spans="1:39" s="2226" customFormat="1" ht="94.5">
      <c r="A124" s="1862">
        <v>3127</v>
      </c>
      <c r="B124" s="1641" t="s">
        <v>7961</v>
      </c>
      <c r="C124" s="1640" t="s">
        <v>7962</v>
      </c>
      <c r="D124" s="1641" t="s">
        <v>37</v>
      </c>
      <c r="E124" s="1641" t="s">
        <v>7945</v>
      </c>
      <c r="F124" s="2230" t="s">
        <v>26</v>
      </c>
      <c r="G124" s="1642">
        <v>84.927999999999997</v>
      </c>
      <c r="H124" s="1642">
        <v>21.249500000000001</v>
      </c>
      <c r="I124" s="1642">
        <v>21.214749999999999</v>
      </c>
      <c r="J124" s="1642">
        <v>0</v>
      </c>
      <c r="K124" s="1642">
        <v>42.46425</v>
      </c>
      <c r="L124" s="1642">
        <v>42.463749999999997</v>
      </c>
      <c r="M124" s="1642">
        <v>42.463999999999999</v>
      </c>
      <c r="N124" s="1642">
        <v>0</v>
      </c>
      <c r="O124" s="1642">
        <v>42.463999999999999</v>
      </c>
      <c r="P124" s="1642"/>
      <c r="Q124" s="1642"/>
      <c r="R124" s="1642"/>
      <c r="S124" s="1642"/>
      <c r="T124" s="1642"/>
      <c r="U124" s="1642"/>
      <c r="V124" s="1642"/>
      <c r="W124" s="1642"/>
      <c r="X124" s="1642"/>
      <c r="Y124" s="1642"/>
      <c r="Z124" s="466">
        <v>42.463999999999999</v>
      </c>
      <c r="AA124" s="466">
        <v>0</v>
      </c>
      <c r="AB124" s="21">
        <v>42.463999999999999</v>
      </c>
      <c r="AC124" s="21">
        <v>42.463999999999999</v>
      </c>
      <c r="AD124" s="21"/>
      <c r="AE124" s="21">
        <v>42.463999999999999</v>
      </c>
      <c r="AF124" s="21">
        <v>36.450602000000003</v>
      </c>
      <c r="AG124" s="21">
        <v>0</v>
      </c>
      <c r="AH124" s="21">
        <v>36.450602000000003</v>
      </c>
      <c r="AI124" s="1642"/>
      <c r="AJ124" s="1642"/>
      <c r="AK124" s="1642" t="s">
        <v>9259</v>
      </c>
      <c r="AL124" s="2601">
        <v>1</v>
      </c>
      <c r="AM124" s="1642">
        <v>0</v>
      </c>
    </row>
    <row r="125" spans="1:39" s="2226" customFormat="1" ht="63">
      <c r="A125" s="1862">
        <v>3128</v>
      </c>
      <c r="B125" s="1641" t="s">
        <v>7963</v>
      </c>
      <c r="C125" s="1640" t="s">
        <v>7964</v>
      </c>
      <c r="D125" s="1641" t="s">
        <v>3190</v>
      </c>
      <c r="E125" s="1641" t="s">
        <v>7965</v>
      </c>
      <c r="F125" s="2230" t="s">
        <v>26</v>
      </c>
      <c r="G125" s="1642">
        <v>59.78</v>
      </c>
      <c r="H125" s="1642">
        <v>15</v>
      </c>
      <c r="I125" s="1642">
        <v>14.8895</v>
      </c>
      <c r="J125" s="1642">
        <v>0</v>
      </c>
      <c r="K125" s="1642">
        <v>29.889499999999998</v>
      </c>
      <c r="L125" s="1642">
        <v>29.890500000000003</v>
      </c>
      <c r="M125" s="1642">
        <v>29.890999999999998</v>
      </c>
      <c r="N125" s="1642">
        <v>0</v>
      </c>
      <c r="O125" s="1642">
        <v>29.890999999999998</v>
      </c>
      <c r="P125" s="1642"/>
      <c r="Q125" s="1642"/>
      <c r="R125" s="1642"/>
      <c r="S125" s="1642"/>
      <c r="T125" s="1642"/>
      <c r="U125" s="1642"/>
      <c r="V125" s="1642"/>
      <c r="W125" s="1642"/>
      <c r="X125" s="1642"/>
      <c r="Y125" s="1642"/>
      <c r="Z125" s="466">
        <v>29.890999999999998</v>
      </c>
      <c r="AA125" s="466">
        <v>0</v>
      </c>
      <c r="AB125" s="21">
        <v>29.890999999999998</v>
      </c>
      <c r="AC125" s="21">
        <v>29.890999999999998</v>
      </c>
      <c r="AD125" s="21"/>
      <c r="AE125" s="21">
        <v>29.890999999999998</v>
      </c>
      <c r="AF125" s="21">
        <v>29.889544999999998</v>
      </c>
      <c r="AG125" s="21">
        <v>0</v>
      </c>
      <c r="AH125" s="21">
        <v>29.889544999999998</v>
      </c>
      <c r="AI125" s="1642"/>
      <c r="AJ125" s="1642"/>
      <c r="AK125" s="1642" t="s">
        <v>9259</v>
      </c>
      <c r="AL125" s="2601">
        <v>1</v>
      </c>
      <c r="AM125" s="1642">
        <v>0</v>
      </c>
    </row>
    <row r="126" spans="1:39" s="2226" customFormat="1" ht="236.25">
      <c r="A126" s="1862">
        <v>3129</v>
      </c>
      <c r="B126" s="1641" t="s">
        <v>7966</v>
      </c>
      <c r="C126" s="1640" t="s">
        <v>7967</v>
      </c>
      <c r="D126" s="1641" t="s">
        <v>3190</v>
      </c>
      <c r="E126" s="1641" t="s">
        <v>7893</v>
      </c>
      <c r="F126" s="2230" t="s">
        <v>26</v>
      </c>
      <c r="G126" s="1642">
        <v>99.98</v>
      </c>
      <c r="H126" s="1642">
        <v>25</v>
      </c>
      <c r="I126" s="1642">
        <v>24.9895</v>
      </c>
      <c r="J126" s="1642">
        <v>0</v>
      </c>
      <c r="K126" s="1642">
        <v>49.9895</v>
      </c>
      <c r="L126" s="1642">
        <v>49.990500000000004</v>
      </c>
      <c r="M126" s="1642">
        <v>49.991</v>
      </c>
      <c r="N126" s="1642">
        <v>0</v>
      </c>
      <c r="O126" s="1642">
        <v>49.991</v>
      </c>
      <c r="P126" s="1642"/>
      <c r="Q126" s="1642"/>
      <c r="R126" s="1642"/>
      <c r="S126" s="1642"/>
      <c r="T126" s="1642"/>
      <c r="U126" s="1642"/>
      <c r="V126" s="1642"/>
      <c r="W126" s="1642"/>
      <c r="X126" s="1642"/>
      <c r="Y126" s="1642"/>
      <c r="Z126" s="466">
        <v>49.991</v>
      </c>
      <c r="AA126" s="466">
        <v>0</v>
      </c>
      <c r="AB126" s="21">
        <v>49.991</v>
      </c>
      <c r="AC126" s="21">
        <v>49.991</v>
      </c>
      <c r="AD126" s="21"/>
      <c r="AE126" s="21">
        <v>49.991</v>
      </c>
      <c r="AF126" s="21">
        <v>49.988418000000003</v>
      </c>
      <c r="AG126" s="21">
        <v>0</v>
      </c>
      <c r="AH126" s="21">
        <v>49.988418000000003</v>
      </c>
      <c r="AI126" s="1642"/>
      <c r="AJ126" s="1642"/>
      <c r="AK126" s="1642" t="s">
        <v>9259</v>
      </c>
      <c r="AL126" s="2601">
        <v>1</v>
      </c>
      <c r="AM126" s="1642">
        <v>0</v>
      </c>
    </row>
    <row r="127" spans="1:39" s="2226" customFormat="1" ht="94.5">
      <c r="A127" s="1862">
        <v>3130</v>
      </c>
      <c r="B127" s="1641" t="s">
        <v>7968</v>
      </c>
      <c r="C127" s="1640" t="s">
        <v>7969</v>
      </c>
      <c r="D127" s="1641" t="s">
        <v>3190</v>
      </c>
      <c r="E127" s="1641" t="s">
        <v>7893</v>
      </c>
      <c r="F127" s="2230" t="s">
        <v>26</v>
      </c>
      <c r="G127" s="1642">
        <v>199.56200000000001</v>
      </c>
      <c r="H127" s="1642">
        <v>50</v>
      </c>
      <c r="I127" s="1642">
        <v>49.78125</v>
      </c>
      <c r="J127" s="1642">
        <v>0</v>
      </c>
      <c r="K127" s="1642">
        <v>99.78125</v>
      </c>
      <c r="L127" s="1642">
        <v>99.780750000000012</v>
      </c>
      <c r="M127" s="1642">
        <v>99.781000000000006</v>
      </c>
      <c r="N127" s="1642">
        <v>0</v>
      </c>
      <c r="O127" s="1642">
        <v>99.781000000000006</v>
      </c>
      <c r="P127" s="1642"/>
      <c r="Q127" s="1642"/>
      <c r="R127" s="1642"/>
      <c r="S127" s="1642"/>
      <c r="T127" s="1642"/>
      <c r="U127" s="1642"/>
      <c r="V127" s="1642"/>
      <c r="W127" s="1642"/>
      <c r="X127" s="1642"/>
      <c r="Y127" s="1642"/>
      <c r="Z127" s="466">
        <v>99.781000000000006</v>
      </c>
      <c r="AA127" s="466">
        <v>0</v>
      </c>
      <c r="AB127" s="21">
        <v>99.781000000000006</v>
      </c>
      <c r="AC127" s="21">
        <v>99.780500000000004</v>
      </c>
      <c r="AD127" s="21"/>
      <c r="AE127" s="21">
        <v>99.780500000000004</v>
      </c>
      <c r="AF127" s="21">
        <v>99.714429999999993</v>
      </c>
      <c r="AG127" s="21">
        <v>0</v>
      </c>
      <c r="AH127" s="21">
        <v>99.714429999999993</v>
      </c>
      <c r="AI127" s="1642"/>
      <c r="AJ127" s="1642"/>
      <c r="AK127" s="1642" t="s">
        <v>9467</v>
      </c>
      <c r="AL127" s="2601">
        <v>0.5</v>
      </c>
      <c r="AM127" s="1642">
        <v>0</v>
      </c>
    </row>
    <row r="128" spans="1:39" s="2226" customFormat="1" ht="141.75">
      <c r="A128" s="1862">
        <v>3131</v>
      </c>
      <c r="B128" s="1641" t="s">
        <v>7970</v>
      </c>
      <c r="C128" s="1640" t="s">
        <v>7971</v>
      </c>
      <c r="D128" s="1641" t="s">
        <v>3190</v>
      </c>
      <c r="E128" s="1641" t="s">
        <v>7972</v>
      </c>
      <c r="F128" s="2230" t="s">
        <v>26</v>
      </c>
      <c r="G128" s="1642">
        <v>69.77</v>
      </c>
      <c r="H128" s="1642">
        <v>17.5</v>
      </c>
      <c r="I128" s="1642">
        <v>17.384250000000002</v>
      </c>
      <c r="J128" s="1642">
        <v>0</v>
      </c>
      <c r="K128" s="1642">
        <v>34.884250000000002</v>
      </c>
      <c r="L128" s="1642">
        <v>34.885749999999994</v>
      </c>
      <c r="M128" s="1642">
        <v>34.886000000000003</v>
      </c>
      <c r="N128" s="1642">
        <v>0</v>
      </c>
      <c r="O128" s="1642">
        <v>34.886000000000003</v>
      </c>
      <c r="P128" s="1642"/>
      <c r="Q128" s="1642"/>
      <c r="R128" s="1642"/>
      <c r="S128" s="1642"/>
      <c r="T128" s="1642"/>
      <c r="U128" s="1642"/>
      <c r="V128" s="1642"/>
      <c r="W128" s="1642"/>
      <c r="X128" s="1642"/>
      <c r="Y128" s="1642"/>
      <c r="Z128" s="466">
        <v>34.886000000000003</v>
      </c>
      <c r="AA128" s="466">
        <v>0</v>
      </c>
      <c r="AB128" s="21">
        <v>34.886000000000003</v>
      </c>
      <c r="AC128" s="21">
        <v>34.886000000000003</v>
      </c>
      <c r="AD128" s="21"/>
      <c r="AE128" s="21">
        <v>34.886000000000003</v>
      </c>
      <c r="AF128" s="21">
        <v>34.874456000000002</v>
      </c>
      <c r="AG128" s="21">
        <v>0</v>
      </c>
      <c r="AH128" s="21">
        <v>34.874456000000002</v>
      </c>
      <c r="AI128" s="1642"/>
      <c r="AJ128" s="1642"/>
      <c r="AK128" s="1642" t="s">
        <v>9259</v>
      </c>
      <c r="AL128" s="2601">
        <v>1</v>
      </c>
      <c r="AM128" s="1642">
        <v>0</v>
      </c>
    </row>
    <row r="129" spans="1:40" s="2226" customFormat="1" ht="141.75">
      <c r="A129" s="1862">
        <v>3132</v>
      </c>
      <c r="B129" s="1641" t="s">
        <v>7973</v>
      </c>
      <c r="C129" s="1640" t="s">
        <v>7974</v>
      </c>
      <c r="D129" s="1641" t="s">
        <v>3190</v>
      </c>
      <c r="E129" s="1641" t="s">
        <v>7928</v>
      </c>
      <c r="F129" s="2230" t="s">
        <v>26</v>
      </c>
      <c r="G129" s="1642">
        <v>49.673000000000002</v>
      </c>
      <c r="H129" s="1642">
        <v>3.125</v>
      </c>
      <c r="I129" s="1642">
        <v>21.712</v>
      </c>
      <c r="J129" s="1642">
        <v>0</v>
      </c>
      <c r="K129" s="1642">
        <v>24.837</v>
      </c>
      <c r="L129" s="1642">
        <v>24.836000000000002</v>
      </c>
      <c r="M129" s="1642">
        <v>24.835999999999999</v>
      </c>
      <c r="N129" s="1642">
        <v>0</v>
      </c>
      <c r="O129" s="1642">
        <v>24.835999999999999</v>
      </c>
      <c r="P129" s="1642"/>
      <c r="Q129" s="1642"/>
      <c r="R129" s="1642"/>
      <c r="S129" s="1642"/>
      <c r="T129" s="1642"/>
      <c r="U129" s="1642"/>
      <c r="V129" s="1642"/>
      <c r="W129" s="1642"/>
      <c r="X129" s="1642"/>
      <c r="Y129" s="1642"/>
      <c r="Z129" s="466">
        <v>24.835999999999999</v>
      </c>
      <c r="AA129" s="466">
        <v>0</v>
      </c>
      <c r="AB129" s="21">
        <v>24.835999999999999</v>
      </c>
      <c r="AC129" s="21">
        <v>24.835999999999999</v>
      </c>
      <c r="AD129" s="21"/>
      <c r="AE129" s="21">
        <v>24.835999999999999</v>
      </c>
      <c r="AF129" s="21">
        <v>24.824065999999998</v>
      </c>
      <c r="AG129" s="21">
        <v>0</v>
      </c>
      <c r="AH129" s="21">
        <v>24.824065999999998</v>
      </c>
      <c r="AI129" s="1642"/>
      <c r="AJ129" s="1642"/>
      <c r="AK129" s="1642" t="s">
        <v>9259</v>
      </c>
      <c r="AL129" s="2601">
        <v>1</v>
      </c>
      <c r="AM129" s="1642">
        <v>0</v>
      </c>
    </row>
    <row r="130" spans="1:40" s="2226" customFormat="1" ht="189">
      <c r="A130" s="1862">
        <v>3133</v>
      </c>
      <c r="B130" s="1641" t="s">
        <v>7975</v>
      </c>
      <c r="C130" s="1640" t="s">
        <v>7976</v>
      </c>
      <c r="D130" s="1641" t="s">
        <v>3190</v>
      </c>
      <c r="E130" s="1641" t="s">
        <v>7893</v>
      </c>
      <c r="F130" s="2230" t="s">
        <v>26</v>
      </c>
      <c r="G130" s="1642">
        <v>199.96</v>
      </c>
      <c r="H130" s="1642">
        <v>50</v>
      </c>
      <c r="I130" s="1642">
        <v>49.98</v>
      </c>
      <c r="J130" s="1642">
        <v>0</v>
      </c>
      <c r="K130" s="1642">
        <v>99.97999999999999</v>
      </c>
      <c r="L130" s="1642">
        <v>99.980000000000018</v>
      </c>
      <c r="M130" s="1642">
        <v>99.98</v>
      </c>
      <c r="N130" s="1642">
        <v>0</v>
      </c>
      <c r="O130" s="1642">
        <v>99.98</v>
      </c>
      <c r="P130" s="1642"/>
      <c r="Q130" s="1642"/>
      <c r="R130" s="1642"/>
      <c r="S130" s="1642"/>
      <c r="T130" s="1642"/>
      <c r="U130" s="1642"/>
      <c r="V130" s="1642"/>
      <c r="W130" s="1642"/>
      <c r="X130" s="1642"/>
      <c r="Y130" s="1642"/>
      <c r="Z130" s="466">
        <v>99.98</v>
      </c>
      <c r="AA130" s="466">
        <v>0</v>
      </c>
      <c r="AB130" s="21">
        <v>99.98</v>
      </c>
      <c r="AC130" s="21">
        <v>99.98</v>
      </c>
      <c r="AD130" s="21"/>
      <c r="AE130" s="21">
        <v>99.98</v>
      </c>
      <c r="AF130" s="21">
        <v>99.976802000000006</v>
      </c>
      <c r="AG130" s="21">
        <v>0</v>
      </c>
      <c r="AH130" s="21">
        <v>99.976802000000006</v>
      </c>
      <c r="AI130" s="1642"/>
      <c r="AJ130" s="1642"/>
      <c r="AK130" s="1642" t="s">
        <v>9467</v>
      </c>
      <c r="AL130" s="2601">
        <v>0.5</v>
      </c>
      <c r="AM130" s="1642">
        <v>0</v>
      </c>
    </row>
    <row r="131" spans="1:40" s="2226" customFormat="1" ht="141.75">
      <c r="A131" s="1862">
        <v>3134</v>
      </c>
      <c r="B131" s="1641" t="s">
        <v>7977</v>
      </c>
      <c r="C131" s="1640" t="s">
        <v>7978</v>
      </c>
      <c r="D131" s="1641" t="s">
        <v>3190</v>
      </c>
      <c r="E131" s="1641" t="s">
        <v>7972</v>
      </c>
      <c r="F131" s="2230" t="s">
        <v>26</v>
      </c>
      <c r="G131" s="1642">
        <v>129.87299999999999</v>
      </c>
      <c r="H131" s="1642">
        <v>25</v>
      </c>
      <c r="I131" s="1642">
        <v>39.937249999999999</v>
      </c>
      <c r="J131" s="1642">
        <v>0</v>
      </c>
      <c r="K131" s="1642">
        <v>64.937250000000006</v>
      </c>
      <c r="L131" s="1642">
        <v>64.935749999999985</v>
      </c>
      <c r="M131" s="1642">
        <v>64.936000000000007</v>
      </c>
      <c r="N131" s="1642">
        <v>0</v>
      </c>
      <c r="O131" s="1642">
        <v>64.936000000000007</v>
      </c>
      <c r="P131" s="1642"/>
      <c r="Q131" s="1642"/>
      <c r="R131" s="1642"/>
      <c r="S131" s="1642"/>
      <c r="T131" s="1642"/>
      <c r="U131" s="1642"/>
      <c r="V131" s="1642"/>
      <c r="W131" s="1642"/>
      <c r="X131" s="1642"/>
      <c r="Y131" s="1642"/>
      <c r="Z131" s="466">
        <v>64.936000000000007</v>
      </c>
      <c r="AA131" s="466">
        <v>0</v>
      </c>
      <c r="AB131" s="21">
        <v>64.936000000000007</v>
      </c>
      <c r="AC131" s="21">
        <v>64.936000000000007</v>
      </c>
      <c r="AD131" s="21"/>
      <c r="AE131" s="21">
        <v>64.936000000000007</v>
      </c>
      <c r="AF131" s="21">
        <v>64.910066</v>
      </c>
      <c r="AG131" s="21">
        <v>0</v>
      </c>
      <c r="AH131" s="21">
        <v>64.910066</v>
      </c>
      <c r="AI131" s="1642"/>
      <c r="AJ131" s="1642" t="s">
        <v>13002</v>
      </c>
      <c r="AK131" s="1642" t="s">
        <v>10398</v>
      </c>
      <c r="AL131" s="2601">
        <v>0.5</v>
      </c>
      <c r="AM131" s="1642">
        <v>0</v>
      </c>
    </row>
    <row r="132" spans="1:40" s="2226" customFormat="1" ht="110.25">
      <c r="A132" s="1862">
        <v>3135</v>
      </c>
      <c r="B132" s="1641" t="s">
        <v>7979</v>
      </c>
      <c r="C132" s="1640" t="s">
        <v>7980</v>
      </c>
      <c r="D132" s="1641" t="s">
        <v>3190</v>
      </c>
      <c r="E132" s="1641" t="s">
        <v>7893</v>
      </c>
      <c r="F132" s="2230" t="s">
        <v>26</v>
      </c>
      <c r="G132" s="1642">
        <v>99.873000000000005</v>
      </c>
      <c r="H132" s="1642">
        <v>25</v>
      </c>
      <c r="I132" s="1642">
        <v>24.937249999999999</v>
      </c>
      <c r="J132" s="1642">
        <v>0</v>
      </c>
      <c r="K132" s="1642">
        <v>49.937249999999999</v>
      </c>
      <c r="L132" s="1642">
        <v>49.935750000000006</v>
      </c>
      <c r="M132" s="1642">
        <v>49.936</v>
      </c>
      <c r="N132" s="1642">
        <v>0</v>
      </c>
      <c r="O132" s="1642">
        <v>49.936</v>
      </c>
      <c r="P132" s="1642"/>
      <c r="Q132" s="1642"/>
      <c r="R132" s="1642"/>
      <c r="S132" s="1642"/>
      <c r="T132" s="1642"/>
      <c r="U132" s="1642"/>
      <c r="V132" s="1642"/>
      <c r="W132" s="1642"/>
      <c r="X132" s="1642"/>
      <c r="Y132" s="1642"/>
      <c r="Z132" s="466">
        <v>49.936</v>
      </c>
      <c r="AA132" s="466">
        <v>0</v>
      </c>
      <c r="AB132" s="21">
        <v>49.936</v>
      </c>
      <c r="AC132" s="21">
        <v>49.936</v>
      </c>
      <c r="AD132" s="21"/>
      <c r="AE132" s="21">
        <v>49.936</v>
      </c>
      <c r="AF132" s="21">
        <v>49.929000000000002</v>
      </c>
      <c r="AG132" s="21">
        <v>0</v>
      </c>
      <c r="AH132" s="21">
        <v>49.929000000000002</v>
      </c>
      <c r="AI132" s="1642"/>
      <c r="AJ132" s="1642"/>
      <c r="AK132" s="1642" t="s">
        <v>9259</v>
      </c>
      <c r="AL132" s="2601">
        <v>1</v>
      </c>
      <c r="AM132" s="1642">
        <v>0</v>
      </c>
    </row>
    <row r="133" spans="1:40" s="2226" customFormat="1" ht="94.5">
      <c r="A133" s="1862">
        <v>3136</v>
      </c>
      <c r="B133" s="1641" t="s">
        <v>7981</v>
      </c>
      <c r="C133" s="1640" t="s">
        <v>7982</v>
      </c>
      <c r="D133" s="1641" t="s">
        <v>3190</v>
      </c>
      <c r="E133" s="1641" t="s">
        <v>7972</v>
      </c>
      <c r="F133" s="2230" t="s">
        <v>26</v>
      </c>
      <c r="G133" s="1642">
        <v>50</v>
      </c>
      <c r="H133" s="1642">
        <v>12.5</v>
      </c>
      <c r="I133" s="1642">
        <v>12.5</v>
      </c>
      <c r="J133" s="1642">
        <v>0</v>
      </c>
      <c r="K133" s="1642">
        <v>25</v>
      </c>
      <c r="L133" s="1642">
        <v>25</v>
      </c>
      <c r="M133" s="1642">
        <v>25</v>
      </c>
      <c r="N133" s="1642">
        <v>0</v>
      </c>
      <c r="O133" s="1642">
        <v>25</v>
      </c>
      <c r="P133" s="1642"/>
      <c r="Q133" s="1642"/>
      <c r="R133" s="1642"/>
      <c r="S133" s="1642"/>
      <c r="T133" s="1642"/>
      <c r="U133" s="1642"/>
      <c r="V133" s="1642"/>
      <c r="W133" s="1642"/>
      <c r="X133" s="1642"/>
      <c r="Y133" s="1642"/>
      <c r="Z133" s="466">
        <v>25</v>
      </c>
      <c r="AA133" s="466">
        <v>0</v>
      </c>
      <c r="AB133" s="21">
        <v>25</v>
      </c>
      <c r="AC133" s="21">
        <v>25</v>
      </c>
      <c r="AD133" s="21"/>
      <c r="AE133" s="21">
        <v>25</v>
      </c>
      <c r="AF133" s="21">
        <v>24.990411000000002</v>
      </c>
      <c r="AG133" s="21">
        <v>0</v>
      </c>
      <c r="AH133" s="21">
        <v>24.990411000000002</v>
      </c>
      <c r="AI133" s="1642"/>
      <c r="AJ133" s="1642"/>
      <c r="AK133" s="1642" t="s">
        <v>9259</v>
      </c>
      <c r="AL133" s="2601">
        <v>1</v>
      </c>
      <c r="AM133" s="1642">
        <v>0</v>
      </c>
    </row>
    <row r="134" spans="1:40" s="2226" customFormat="1" ht="47.25">
      <c r="A134" s="1862">
        <v>3137</v>
      </c>
      <c r="B134" s="1641" t="s">
        <v>7983</v>
      </c>
      <c r="C134" s="1640" t="s">
        <v>7984</v>
      </c>
      <c r="D134" s="1641" t="s">
        <v>3190</v>
      </c>
      <c r="E134" s="1641" t="s">
        <v>7919</v>
      </c>
      <c r="F134" s="2230" t="s">
        <v>26</v>
      </c>
      <c r="G134" s="1642">
        <v>49.976999999999997</v>
      </c>
      <c r="H134" s="1642">
        <v>3.125</v>
      </c>
      <c r="I134" s="1642">
        <v>21.864000000000001</v>
      </c>
      <c r="J134" s="1642">
        <v>0</v>
      </c>
      <c r="K134" s="1642">
        <v>24.989000000000001</v>
      </c>
      <c r="L134" s="1642">
        <v>24.987999999999996</v>
      </c>
      <c r="M134" s="1642">
        <v>24.988</v>
      </c>
      <c r="N134" s="1642">
        <v>0</v>
      </c>
      <c r="O134" s="1642">
        <v>24.988</v>
      </c>
      <c r="P134" s="1642"/>
      <c r="Q134" s="1642"/>
      <c r="R134" s="1642"/>
      <c r="S134" s="1642"/>
      <c r="T134" s="1642"/>
      <c r="U134" s="1642"/>
      <c r="V134" s="1642"/>
      <c r="W134" s="1642"/>
      <c r="X134" s="1642"/>
      <c r="Y134" s="1642"/>
      <c r="Z134" s="466">
        <v>24.988</v>
      </c>
      <c r="AA134" s="466">
        <v>0</v>
      </c>
      <c r="AB134" s="21">
        <v>24.988</v>
      </c>
      <c r="AC134" s="21">
        <v>24.988</v>
      </c>
      <c r="AD134" s="21"/>
      <c r="AE134" s="21">
        <v>24.988</v>
      </c>
      <c r="AF134" s="21">
        <v>24.982423000000001</v>
      </c>
      <c r="AG134" s="21">
        <v>0</v>
      </c>
      <c r="AH134" s="21">
        <v>24.982423000000001</v>
      </c>
      <c r="AI134" s="1642"/>
      <c r="AJ134" s="1642"/>
      <c r="AK134" s="1642" t="s">
        <v>9259</v>
      </c>
      <c r="AL134" s="2601">
        <v>1</v>
      </c>
      <c r="AM134" s="1642">
        <v>0</v>
      </c>
    </row>
    <row r="135" spans="1:40" s="2226" customFormat="1" ht="94.5">
      <c r="A135" s="1862">
        <v>3138</v>
      </c>
      <c r="B135" s="1641" t="s">
        <v>7985</v>
      </c>
      <c r="C135" s="1640" t="s">
        <v>7986</v>
      </c>
      <c r="D135" s="1641" t="s">
        <v>3190</v>
      </c>
      <c r="E135" s="1641" t="s">
        <v>7893</v>
      </c>
      <c r="F135" s="2230" t="s">
        <v>26</v>
      </c>
      <c r="G135" s="1642">
        <v>99.894999999999996</v>
      </c>
      <c r="H135" s="1642">
        <v>25</v>
      </c>
      <c r="I135" s="1642">
        <v>24.948</v>
      </c>
      <c r="J135" s="1642">
        <v>0</v>
      </c>
      <c r="K135" s="1642">
        <v>49.948</v>
      </c>
      <c r="L135" s="1642">
        <v>49.946999999999996</v>
      </c>
      <c r="M135" s="1642">
        <v>49.947000000000003</v>
      </c>
      <c r="N135" s="1642">
        <v>0</v>
      </c>
      <c r="O135" s="1642">
        <v>49.947000000000003</v>
      </c>
      <c r="P135" s="1642"/>
      <c r="Q135" s="1642"/>
      <c r="R135" s="1642"/>
      <c r="S135" s="1642"/>
      <c r="T135" s="1642"/>
      <c r="U135" s="1642"/>
      <c r="V135" s="1642"/>
      <c r="W135" s="1642"/>
      <c r="X135" s="1642"/>
      <c r="Y135" s="1642"/>
      <c r="Z135" s="466">
        <v>49.947000000000003</v>
      </c>
      <c r="AA135" s="466">
        <v>0</v>
      </c>
      <c r="AB135" s="21">
        <v>49.947000000000003</v>
      </c>
      <c r="AC135" s="21">
        <v>49.947000000000003</v>
      </c>
      <c r="AD135" s="21"/>
      <c r="AE135" s="21">
        <v>49.947000000000003</v>
      </c>
      <c r="AF135" s="21">
        <v>49.945141</v>
      </c>
      <c r="AG135" s="21">
        <v>0</v>
      </c>
      <c r="AH135" s="21">
        <v>49.945141</v>
      </c>
      <c r="AI135" s="1642"/>
      <c r="AJ135" s="1642"/>
      <c r="AK135" s="1642" t="s">
        <v>9259</v>
      </c>
      <c r="AL135" s="2601">
        <v>1</v>
      </c>
      <c r="AM135" s="1642">
        <v>0</v>
      </c>
    </row>
    <row r="136" spans="1:40" s="2226" customFormat="1" ht="236.25">
      <c r="A136" s="1862">
        <v>3139</v>
      </c>
      <c r="B136" s="1641" t="s">
        <v>7987</v>
      </c>
      <c r="C136" s="1640" t="s">
        <v>7988</v>
      </c>
      <c r="D136" s="1641" t="s">
        <v>3190</v>
      </c>
      <c r="E136" s="1641" t="s">
        <v>7945</v>
      </c>
      <c r="F136" s="2230" t="s">
        <v>26</v>
      </c>
      <c r="G136" s="1642">
        <v>119.861</v>
      </c>
      <c r="H136" s="1642">
        <v>30</v>
      </c>
      <c r="I136" s="1642">
        <v>29.93075</v>
      </c>
      <c r="J136" s="1642">
        <v>0</v>
      </c>
      <c r="K136" s="1642">
        <v>59.930750000000003</v>
      </c>
      <c r="L136" s="1642">
        <v>59.930250000000001</v>
      </c>
      <c r="M136" s="1642">
        <v>59.93</v>
      </c>
      <c r="N136" s="1642">
        <v>0</v>
      </c>
      <c r="O136" s="1642">
        <v>59.93</v>
      </c>
      <c r="P136" s="1642"/>
      <c r="Q136" s="1642"/>
      <c r="R136" s="1642"/>
      <c r="S136" s="1642"/>
      <c r="T136" s="1642"/>
      <c r="U136" s="1642"/>
      <c r="V136" s="1642"/>
      <c r="W136" s="1642"/>
      <c r="X136" s="1642"/>
      <c r="Y136" s="1642"/>
      <c r="Z136" s="466">
        <v>59.93</v>
      </c>
      <c r="AA136" s="466">
        <v>0</v>
      </c>
      <c r="AB136" s="21">
        <v>59.93</v>
      </c>
      <c r="AC136" s="21">
        <v>59.93</v>
      </c>
      <c r="AD136" s="21"/>
      <c r="AE136" s="21">
        <v>59.93</v>
      </c>
      <c r="AF136" s="21">
        <v>59.914054</v>
      </c>
      <c r="AG136" s="21">
        <v>0</v>
      </c>
      <c r="AH136" s="21">
        <v>59.914054</v>
      </c>
      <c r="AI136" s="1642"/>
      <c r="AJ136" s="1642"/>
      <c r="AK136" s="1642" t="s">
        <v>9467</v>
      </c>
      <c r="AL136" s="2601">
        <v>0.5</v>
      </c>
      <c r="AM136" s="1642">
        <v>0</v>
      </c>
    </row>
    <row r="137" spans="1:40" s="2226" customFormat="1" ht="78.75">
      <c r="A137" s="1862">
        <v>3140</v>
      </c>
      <c r="B137" s="1641" t="s">
        <v>7989</v>
      </c>
      <c r="C137" s="1640" t="s">
        <v>7990</v>
      </c>
      <c r="D137" s="1641" t="s">
        <v>3190</v>
      </c>
      <c r="E137" s="1641" t="s">
        <v>7919</v>
      </c>
      <c r="F137" s="2230" t="s">
        <v>26</v>
      </c>
      <c r="G137" s="1642">
        <v>99.924000000000007</v>
      </c>
      <c r="H137" s="1642">
        <v>12.5</v>
      </c>
      <c r="I137" s="1642">
        <v>37.461500000000001</v>
      </c>
      <c r="J137" s="1642">
        <v>0</v>
      </c>
      <c r="K137" s="1642">
        <v>49.961500000000001</v>
      </c>
      <c r="L137" s="1642">
        <v>49.962500000000006</v>
      </c>
      <c r="M137" s="1642">
        <v>49.963000000000001</v>
      </c>
      <c r="N137" s="1642">
        <v>0</v>
      </c>
      <c r="O137" s="1642">
        <v>49.963000000000001</v>
      </c>
      <c r="P137" s="1642"/>
      <c r="Q137" s="1642"/>
      <c r="R137" s="1642"/>
      <c r="S137" s="1642"/>
      <c r="T137" s="1642"/>
      <c r="U137" s="1642"/>
      <c r="V137" s="1642"/>
      <c r="W137" s="1642"/>
      <c r="X137" s="1642"/>
      <c r="Y137" s="1642"/>
      <c r="Z137" s="466">
        <v>49.963000000000001</v>
      </c>
      <c r="AA137" s="466">
        <v>0</v>
      </c>
      <c r="AB137" s="21">
        <v>49.963000000000001</v>
      </c>
      <c r="AC137" s="21">
        <v>49.963000000000001</v>
      </c>
      <c r="AD137" s="21"/>
      <c r="AE137" s="21">
        <v>49.963000000000001</v>
      </c>
      <c r="AF137" s="21">
        <v>49.933816999999998</v>
      </c>
      <c r="AG137" s="21">
        <v>0</v>
      </c>
      <c r="AH137" s="21">
        <v>49.933816999999998</v>
      </c>
      <c r="AI137" s="1642"/>
      <c r="AJ137" s="1642"/>
      <c r="AK137" s="1642" t="s">
        <v>9259</v>
      </c>
      <c r="AL137" s="2601">
        <v>1</v>
      </c>
      <c r="AM137" s="1642">
        <v>0</v>
      </c>
    </row>
    <row r="138" spans="1:40" s="2226" customFormat="1" ht="63">
      <c r="A138" s="1862">
        <v>3141</v>
      </c>
      <c r="B138" s="1641" t="s">
        <v>7991</v>
      </c>
      <c r="C138" s="1640" t="s">
        <v>7992</v>
      </c>
      <c r="D138" s="1641" t="s">
        <v>3190</v>
      </c>
      <c r="E138" s="1641" t="s">
        <v>7919</v>
      </c>
      <c r="F138" s="2230" t="s">
        <v>26</v>
      </c>
      <c r="G138" s="1642">
        <v>99.978999999999999</v>
      </c>
      <c r="H138" s="1642">
        <v>12.5</v>
      </c>
      <c r="I138" s="1642">
        <v>37.4895</v>
      </c>
      <c r="J138" s="1642">
        <v>0</v>
      </c>
      <c r="K138" s="1642">
        <v>49.9895</v>
      </c>
      <c r="L138" s="1642">
        <v>49.9895</v>
      </c>
      <c r="M138" s="1642">
        <v>49.99</v>
      </c>
      <c r="N138" s="1642">
        <v>0</v>
      </c>
      <c r="O138" s="1642">
        <v>49.99</v>
      </c>
      <c r="P138" s="1642"/>
      <c r="Q138" s="1642"/>
      <c r="R138" s="1642"/>
      <c r="S138" s="1642"/>
      <c r="T138" s="1642"/>
      <c r="U138" s="1642"/>
      <c r="V138" s="1642"/>
      <c r="W138" s="1642"/>
      <c r="X138" s="1642"/>
      <c r="Y138" s="1642"/>
      <c r="Z138" s="466">
        <v>49.99</v>
      </c>
      <c r="AA138" s="466">
        <v>0</v>
      </c>
      <c r="AB138" s="21">
        <v>49.99</v>
      </c>
      <c r="AC138" s="21">
        <v>49.99</v>
      </c>
      <c r="AD138" s="21"/>
      <c r="AE138" s="21">
        <v>49.99</v>
      </c>
      <c r="AF138" s="21">
        <v>49.974145</v>
      </c>
      <c r="AG138" s="21">
        <v>0</v>
      </c>
      <c r="AH138" s="21">
        <v>49.974145</v>
      </c>
      <c r="AI138" s="1642"/>
      <c r="AJ138" s="1642"/>
      <c r="AK138" s="1642" t="s">
        <v>9259</v>
      </c>
      <c r="AL138" s="2601">
        <v>1</v>
      </c>
      <c r="AM138" s="1642">
        <v>0</v>
      </c>
    </row>
    <row r="139" spans="1:40" s="2226" customFormat="1" ht="78.75">
      <c r="A139" s="1862">
        <v>3142</v>
      </c>
      <c r="B139" s="1641" t="s">
        <v>7993</v>
      </c>
      <c r="C139" s="1640" t="s">
        <v>7994</v>
      </c>
      <c r="D139" s="1641" t="s">
        <v>3190</v>
      </c>
      <c r="E139" s="1641" t="s">
        <v>7958</v>
      </c>
      <c r="F139" s="2230" t="s">
        <v>26</v>
      </c>
      <c r="G139" s="1642">
        <v>99.957999999999998</v>
      </c>
      <c r="H139" s="1642">
        <v>25</v>
      </c>
      <c r="I139" s="1642">
        <v>24.978750000000002</v>
      </c>
      <c r="J139" s="1642">
        <v>0</v>
      </c>
      <c r="K139" s="1642">
        <v>49.978750000000005</v>
      </c>
      <c r="L139" s="1642">
        <v>49.979249999999993</v>
      </c>
      <c r="M139" s="1642">
        <v>49.978999999999999</v>
      </c>
      <c r="N139" s="1642">
        <v>0</v>
      </c>
      <c r="O139" s="1642">
        <v>49.978999999999999</v>
      </c>
      <c r="P139" s="1642"/>
      <c r="Q139" s="1642"/>
      <c r="R139" s="1642"/>
      <c r="S139" s="1642"/>
      <c r="T139" s="1642"/>
      <c r="U139" s="1642"/>
      <c r="V139" s="1642"/>
      <c r="W139" s="1642"/>
      <c r="X139" s="1642"/>
      <c r="Y139" s="1642"/>
      <c r="Z139" s="466">
        <v>49.978999999999999</v>
      </c>
      <c r="AA139" s="466">
        <v>0</v>
      </c>
      <c r="AB139" s="21">
        <v>49.978999999999999</v>
      </c>
      <c r="AC139" s="21">
        <v>49.978999999999999</v>
      </c>
      <c r="AD139" s="21"/>
      <c r="AE139" s="21">
        <v>49.978999999999999</v>
      </c>
      <c r="AF139" s="21">
        <v>49.9773</v>
      </c>
      <c r="AG139" s="21">
        <v>0</v>
      </c>
      <c r="AH139" s="21">
        <v>49.9773</v>
      </c>
      <c r="AI139" s="1642"/>
      <c r="AJ139" s="1642"/>
      <c r="AK139" s="1642" t="s">
        <v>9259</v>
      </c>
      <c r="AL139" s="2601">
        <v>1</v>
      </c>
      <c r="AM139" s="1642">
        <v>0</v>
      </c>
    </row>
    <row r="140" spans="1:40" s="2226" customFormat="1" ht="63">
      <c r="A140" s="1862">
        <v>3143</v>
      </c>
      <c r="B140" s="1641" t="s">
        <v>7995</v>
      </c>
      <c r="C140" s="1640" t="s">
        <v>7996</v>
      </c>
      <c r="D140" s="1641" t="s">
        <v>3190</v>
      </c>
      <c r="E140" s="1641" t="s">
        <v>7919</v>
      </c>
      <c r="F140" s="2230" t="s">
        <v>26</v>
      </c>
      <c r="G140" s="1642">
        <v>99.75</v>
      </c>
      <c r="H140" s="1642">
        <v>12.5</v>
      </c>
      <c r="I140" s="1642">
        <v>37.374750000000006</v>
      </c>
      <c r="J140" s="1642">
        <v>0</v>
      </c>
      <c r="K140" s="1642">
        <v>49.874750000000006</v>
      </c>
      <c r="L140" s="1642">
        <v>49.875249999999994</v>
      </c>
      <c r="M140" s="1642">
        <v>49.875</v>
      </c>
      <c r="N140" s="1642">
        <v>0</v>
      </c>
      <c r="O140" s="1642">
        <v>49.875</v>
      </c>
      <c r="P140" s="1642"/>
      <c r="Q140" s="1642"/>
      <c r="R140" s="1642"/>
      <c r="S140" s="1642"/>
      <c r="T140" s="1642"/>
      <c r="U140" s="1642"/>
      <c r="V140" s="1642"/>
      <c r="W140" s="1642"/>
      <c r="X140" s="1642"/>
      <c r="Y140" s="1642"/>
      <c r="Z140" s="466">
        <v>49.875</v>
      </c>
      <c r="AA140" s="466">
        <v>0</v>
      </c>
      <c r="AB140" s="21">
        <v>49.875</v>
      </c>
      <c r="AC140" s="21">
        <v>49.875</v>
      </c>
      <c r="AD140" s="21"/>
      <c r="AE140" s="21">
        <v>49.875</v>
      </c>
      <c r="AF140" s="21">
        <v>49.861744000000002</v>
      </c>
      <c r="AG140" s="21">
        <v>0</v>
      </c>
      <c r="AH140" s="21">
        <v>49.861744000000002</v>
      </c>
      <c r="AI140" s="1642"/>
      <c r="AJ140" s="1642"/>
      <c r="AK140" s="1642" t="s">
        <v>9259</v>
      </c>
      <c r="AL140" s="2601">
        <v>1</v>
      </c>
      <c r="AM140" s="1642">
        <v>0</v>
      </c>
    </row>
    <row r="141" spans="1:40" s="2226" customFormat="1" ht="63">
      <c r="A141" s="1862">
        <v>3144</v>
      </c>
      <c r="B141" s="1641" t="s">
        <v>7997</v>
      </c>
      <c r="C141" s="1640" t="s">
        <v>7998</v>
      </c>
      <c r="D141" s="1641" t="s">
        <v>3190</v>
      </c>
      <c r="E141" s="1641" t="s">
        <v>7919</v>
      </c>
      <c r="F141" s="2230" t="s">
        <v>26</v>
      </c>
      <c r="G141" s="1642">
        <v>99.944999999999993</v>
      </c>
      <c r="H141" s="1642">
        <v>11.991</v>
      </c>
      <c r="I141" s="1642">
        <v>37.981499999999997</v>
      </c>
      <c r="J141" s="1642">
        <v>0</v>
      </c>
      <c r="K141" s="1642">
        <v>49.972499999999997</v>
      </c>
      <c r="L141" s="1642">
        <v>49.972499999999997</v>
      </c>
      <c r="M141" s="1642">
        <v>49.972999999999999</v>
      </c>
      <c r="N141" s="1642">
        <v>0</v>
      </c>
      <c r="O141" s="1642">
        <v>49.972999999999999</v>
      </c>
      <c r="P141" s="1642"/>
      <c r="Q141" s="1642"/>
      <c r="R141" s="1642"/>
      <c r="S141" s="1642"/>
      <c r="T141" s="1642"/>
      <c r="U141" s="1642"/>
      <c r="V141" s="1642"/>
      <c r="W141" s="1642"/>
      <c r="X141" s="1642"/>
      <c r="Y141" s="1642"/>
      <c r="Z141" s="466">
        <v>49.972999999999999</v>
      </c>
      <c r="AA141" s="466">
        <v>0</v>
      </c>
      <c r="AB141" s="21">
        <v>49.972999999999999</v>
      </c>
      <c r="AC141" s="21">
        <v>49.972999999999999</v>
      </c>
      <c r="AD141" s="21"/>
      <c r="AE141" s="21">
        <v>49.972999999999999</v>
      </c>
      <c r="AF141" s="21">
        <v>49.972802000000001</v>
      </c>
      <c r="AG141" s="21">
        <v>0</v>
      </c>
      <c r="AH141" s="21">
        <v>49.972802000000001</v>
      </c>
      <c r="AI141" s="1642"/>
      <c r="AJ141" s="1642"/>
      <c r="AK141" s="1642" t="s">
        <v>9259</v>
      </c>
      <c r="AL141" s="2601">
        <v>1</v>
      </c>
      <c r="AM141" s="1642">
        <v>0</v>
      </c>
    </row>
    <row r="142" spans="1:40" s="2226" customFormat="1" ht="63">
      <c r="A142" s="1862">
        <v>3145</v>
      </c>
      <c r="B142" s="1641" t="s">
        <v>7999</v>
      </c>
      <c r="C142" s="1640" t="s">
        <v>8000</v>
      </c>
      <c r="D142" s="1641" t="s">
        <v>3190</v>
      </c>
      <c r="E142" s="1641" t="s">
        <v>8001</v>
      </c>
      <c r="F142" s="2230" t="s">
        <v>26</v>
      </c>
      <c r="G142" s="1642">
        <v>187.74799999999999</v>
      </c>
      <c r="H142" s="1642">
        <v>35.25</v>
      </c>
      <c r="I142" s="1642">
        <v>140.7475</v>
      </c>
      <c r="J142" s="1642">
        <v>0</v>
      </c>
      <c r="K142" s="1642">
        <v>175.9975</v>
      </c>
      <c r="L142" s="1642">
        <v>11.750499999999988</v>
      </c>
      <c r="M142" s="1642">
        <v>11.750999999999999</v>
      </c>
      <c r="N142" s="1642">
        <v>0</v>
      </c>
      <c r="O142" s="1642">
        <v>11.750999999999999</v>
      </c>
      <c r="P142" s="1642"/>
      <c r="Q142" s="1642"/>
      <c r="R142" s="1642"/>
      <c r="S142" s="1642"/>
      <c r="T142" s="1642"/>
      <c r="U142" s="1642"/>
      <c r="V142" s="1642"/>
      <c r="W142" s="1642"/>
      <c r="X142" s="1642"/>
      <c r="Y142" s="1642"/>
      <c r="Z142" s="466">
        <v>11.750999999999999</v>
      </c>
      <c r="AA142" s="466">
        <v>0</v>
      </c>
      <c r="AB142" s="21">
        <v>11.750999999999999</v>
      </c>
      <c r="AC142" s="21">
        <v>11.750999999999999</v>
      </c>
      <c r="AD142" s="21"/>
      <c r="AE142" s="21">
        <v>11.750999999999999</v>
      </c>
      <c r="AF142" s="21">
        <v>11.746791</v>
      </c>
      <c r="AG142" s="21">
        <v>0</v>
      </c>
      <c r="AH142" s="21">
        <v>11.746791</v>
      </c>
      <c r="AI142" s="1642"/>
      <c r="AJ142" s="1642"/>
      <c r="AK142" s="1642" t="s">
        <v>9259</v>
      </c>
      <c r="AL142" s="2601">
        <v>1</v>
      </c>
      <c r="AM142" s="1642">
        <v>0</v>
      </c>
      <c r="AN142" s="2246"/>
    </row>
    <row r="143" spans="1:40" s="2226" customFormat="1" ht="63">
      <c r="A143" s="1862">
        <v>3146</v>
      </c>
      <c r="B143" s="1641" t="s">
        <v>8002</v>
      </c>
      <c r="C143" s="1640" t="s">
        <v>8003</v>
      </c>
      <c r="D143" s="1641" t="s">
        <v>3190</v>
      </c>
      <c r="E143" s="1641" t="s">
        <v>8004</v>
      </c>
      <c r="F143" s="2230" t="s">
        <v>26</v>
      </c>
      <c r="G143" s="1642">
        <v>99.924000000000007</v>
      </c>
      <c r="H143" s="1642">
        <v>12.5</v>
      </c>
      <c r="I143" s="1642">
        <v>37.461500000000001</v>
      </c>
      <c r="J143" s="1642">
        <v>0</v>
      </c>
      <c r="K143" s="1642">
        <v>49.961500000000001</v>
      </c>
      <c r="L143" s="1642">
        <v>49.962500000000006</v>
      </c>
      <c r="M143" s="1642">
        <v>49.963000000000001</v>
      </c>
      <c r="N143" s="1642">
        <v>0</v>
      </c>
      <c r="O143" s="1642">
        <v>49.963000000000001</v>
      </c>
      <c r="P143" s="1642"/>
      <c r="Q143" s="1642"/>
      <c r="R143" s="1642"/>
      <c r="S143" s="1642"/>
      <c r="T143" s="1642"/>
      <c r="U143" s="1642"/>
      <c r="V143" s="1642"/>
      <c r="W143" s="1642"/>
      <c r="X143" s="1642"/>
      <c r="Y143" s="1642"/>
      <c r="Z143" s="466">
        <v>49.963000000000001</v>
      </c>
      <c r="AA143" s="466">
        <v>0</v>
      </c>
      <c r="AB143" s="21">
        <v>49.963000000000001</v>
      </c>
      <c r="AC143" s="21">
        <v>49.963000000000001</v>
      </c>
      <c r="AD143" s="21"/>
      <c r="AE143" s="21">
        <v>49.963000000000001</v>
      </c>
      <c r="AF143" s="21">
        <v>49.961399999999998</v>
      </c>
      <c r="AG143" s="21">
        <v>0</v>
      </c>
      <c r="AH143" s="21">
        <v>49.961399999999998</v>
      </c>
      <c r="AI143" s="1642"/>
      <c r="AJ143" s="1642"/>
      <c r="AK143" s="1642" t="s">
        <v>9259</v>
      </c>
      <c r="AL143" s="2601">
        <v>1</v>
      </c>
      <c r="AM143" s="1642">
        <v>0</v>
      </c>
    </row>
    <row r="144" spans="1:40" s="2226" customFormat="1" ht="63">
      <c r="A144" s="1862">
        <v>3147</v>
      </c>
      <c r="B144" s="1641" t="s">
        <v>8005</v>
      </c>
      <c r="C144" s="1640" t="s">
        <v>8006</v>
      </c>
      <c r="D144" s="1641" t="s">
        <v>3190</v>
      </c>
      <c r="E144" s="1641" t="s">
        <v>8007</v>
      </c>
      <c r="F144" s="2230" t="s">
        <v>26</v>
      </c>
      <c r="G144" s="1642">
        <v>111.94499999999999</v>
      </c>
      <c r="H144" s="1642">
        <v>28</v>
      </c>
      <c r="I144" s="1642">
        <v>27.97325</v>
      </c>
      <c r="J144" s="1642">
        <v>0</v>
      </c>
      <c r="K144" s="1642">
        <v>55.97325</v>
      </c>
      <c r="L144" s="1642">
        <v>55.971749999999993</v>
      </c>
      <c r="M144" s="1642">
        <v>55.972000000000001</v>
      </c>
      <c r="N144" s="1642">
        <v>0</v>
      </c>
      <c r="O144" s="1642">
        <v>55.972000000000001</v>
      </c>
      <c r="P144" s="1642"/>
      <c r="Q144" s="1642"/>
      <c r="R144" s="1642"/>
      <c r="S144" s="1642"/>
      <c r="T144" s="1642"/>
      <c r="U144" s="1642"/>
      <c r="V144" s="1642"/>
      <c r="W144" s="1642"/>
      <c r="X144" s="1642"/>
      <c r="Y144" s="1642"/>
      <c r="Z144" s="466">
        <v>55.972000000000001</v>
      </c>
      <c r="AA144" s="466">
        <v>0</v>
      </c>
      <c r="AB144" s="21">
        <v>55.972000000000001</v>
      </c>
      <c r="AC144" s="21">
        <v>55.972000000000001</v>
      </c>
      <c r="AD144" s="21"/>
      <c r="AE144" s="21">
        <v>55.972000000000001</v>
      </c>
      <c r="AF144" s="21">
        <v>55.971988000000003</v>
      </c>
      <c r="AG144" s="21">
        <v>0</v>
      </c>
      <c r="AH144" s="21">
        <v>55.971988000000003</v>
      </c>
      <c r="AI144" s="1642"/>
      <c r="AJ144" s="1642"/>
      <c r="AK144" s="1642" t="s">
        <v>9368</v>
      </c>
      <c r="AL144" s="2601">
        <v>0.5</v>
      </c>
      <c r="AM144" s="1642">
        <v>0</v>
      </c>
    </row>
    <row r="145" spans="1:39" s="2226" customFormat="1" ht="78.75">
      <c r="A145" s="1862">
        <v>3148</v>
      </c>
      <c r="B145" s="1641" t="s">
        <v>8008</v>
      </c>
      <c r="C145" s="1640" t="s">
        <v>8009</v>
      </c>
      <c r="D145" s="1641" t="s">
        <v>3190</v>
      </c>
      <c r="E145" s="1641" t="s">
        <v>7958</v>
      </c>
      <c r="F145" s="2230" t="s">
        <v>26</v>
      </c>
      <c r="G145" s="1642">
        <v>111.709</v>
      </c>
      <c r="H145" s="1642">
        <v>28</v>
      </c>
      <c r="I145" s="1642">
        <v>27.854750000000003</v>
      </c>
      <c r="J145" s="1642">
        <v>0</v>
      </c>
      <c r="K145" s="1642">
        <v>55.854750000000003</v>
      </c>
      <c r="L145" s="1642">
        <v>55.85425</v>
      </c>
      <c r="M145" s="1642">
        <v>55.853999999999999</v>
      </c>
      <c r="N145" s="1642">
        <v>0</v>
      </c>
      <c r="O145" s="1642">
        <v>55.853999999999999</v>
      </c>
      <c r="P145" s="1642"/>
      <c r="Q145" s="1642"/>
      <c r="R145" s="1642"/>
      <c r="S145" s="1642"/>
      <c r="T145" s="1642"/>
      <c r="U145" s="1642"/>
      <c r="V145" s="1642"/>
      <c r="W145" s="1642"/>
      <c r="X145" s="1642"/>
      <c r="Y145" s="1642"/>
      <c r="Z145" s="466">
        <v>55.853999999999999</v>
      </c>
      <c r="AA145" s="466">
        <v>0</v>
      </c>
      <c r="AB145" s="21">
        <v>55.853999999999999</v>
      </c>
      <c r="AC145" s="21">
        <v>55.853999999999999</v>
      </c>
      <c r="AD145" s="21"/>
      <c r="AE145" s="21">
        <v>55.853999999999999</v>
      </c>
      <c r="AF145" s="21">
        <v>55.852832999999997</v>
      </c>
      <c r="AG145" s="21">
        <v>0</v>
      </c>
      <c r="AH145" s="21">
        <v>55.852832999999997</v>
      </c>
      <c r="AI145" s="1642"/>
      <c r="AJ145" s="1642" t="s">
        <v>9815</v>
      </c>
      <c r="AK145" s="1642" t="s">
        <v>9368</v>
      </c>
      <c r="AL145" s="2601">
        <v>0.5</v>
      </c>
      <c r="AM145" s="1642">
        <v>0</v>
      </c>
    </row>
    <row r="146" spans="1:39" s="2226" customFormat="1" ht="63">
      <c r="A146" s="1862">
        <v>3149</v>
      </c>
      <c r="B146" s="1641" t="s">
        <v>8010</v>
      </c>
      <c r="C146" s="1640" t="s">
        <v>8011</v>
      </c>
      <c r="D146" s="1641" t="s">
        <v>107</v>
      </c>
      <c r="E146" s="1641" t="s">
        <v>7958</v>
      </c>
      <c r="F146" s="2230" t="s">
        <v>26</v>
      </c>
      <c r="G146" s="1642">
        <v>99.998999999999995</v>
      </c>
      <c r="H146" s="1642">
        <v>25</v>
      </c>
      <c r="I146" s="1642">
        <v>25</v>
      </c>
      <c r="J146" s="1642">
        <v>0</v>
      </c>
      <c r="K146" s="1642">
        <v>50</v>
      </c>
      <c r="L146" s="1642">
        <v>49.998999999999995</v>
      </c>
      <c r="M146" s="1642">
        <v>49.999000000000002</v>
      </c>
      <c r="N146" s="1642">
        <v>0</v>
      </c>
      <c r="O146" s="1642">
        <v>49.999000000000002</v>
      </c>
      <c r="P146" s="1642"/>
      <c r="Q146" s="1642"/>
      <c r="R146" s="1642"/>
      <c r="S146" s="1642"/>
      <c r="T146" s="1642"/>
      <c r="U146" s="1642"/>
      <c r="V146" s="1642"/>
      <c r="W146" s="1642"/>
      <c r="X146" s="1642"/>
      <c r="Y146" s="1642"/>
      <c r="Z146" s="466">
        <v>49.999000000000002</v>
      </c>
      <c r="AA146" s="466">
        <v>0</v>
      </c>
      <c r="AB146" s="21">
        <v>49.999000000000002</v>
      </c>
      <c r="AC146" s="21">
        <v>49.999000000000002</v>
      </c>
      <c r="AD146" s="21"/>
      <c r="AE146" s="21">
        <v>49.999000000000002</v>
      </c>
      <c r="AF146" s="21">
        <v>0</v>
      </c>
      <c r="AG146" s="21">
        <v>0</v>
      </c>
      <c r="AH146" s="21">
        <v>0</v>
      </c>
      <c r="AI146" s="1642"/>
      <c r="AJ146" s="1642"/>
      <c r="AK146" s="1642" t="s">
        <v>9259</v>
      </c>
      <c r="AL146" s="2601">
        <v>1</v>
      </c>
      <c r="AM146" s="1642">
        <v>0</v>
      </c>
    </row>
    <row r="147" spans="1:39" s="2226" customFormat="1" ht="189">
      <c r="A147" s="1862">
        <v>3150</v>
      </c>
      <c r="B147" s="1641" t="s">
        <v>8012</v>
      </c>
      <c r="C147" s="1640" t="s">
        <v>8013</v>
      </c>
      <c r="D147" s="1641" t="s">
        <v>107</v>
      </c>
      <c r="E147" s="1641" t="s">
        <v>7958</v>
      </c>
      <c r="F147" s="2230" t="s">
        <v>26</v>
      </c>
      <c r="G147" s="1642">
        <v>91.998999999999995</v>
      </c>
      <c r="H147" s="1642">
        <v>17.25</v>
      </c>
      <c r="I147" s="1642">
        <v>28.749499999999998</v>
      </c>
      <c r="J147" s="1642">
        <v>0</v>
      </c>
      <c r="K147" s="1642">
        <v>45.999499999999998</v>
      </c>
      <c r="L147" s="1642">
        <v>45.999499999999998</v>
      </c>
      <c r="M147" s="1642">
        <v>46</v>
      </c>
      <c r="N147" s="1642">
        <v>0</v>
      </c>
      <c r="O147" s="1642">
        <v>46</v>
      </c>
      <c r="P147" s="1642"/>
      <c r="Q147" s="1642"/>
      <c r="R147" s="1642"/>
      <c r="S147" s="1642"/>
      <c r="T147" s="1642"/>
      <c r="U147" s="1642"/>
      <c r="V147" s="1642"/>
      <c r="W147" s="1642"/>
      <c r="X147" s="1642"/>
      <c r="Y147" s="1642"/>
      <c r="Z147" s="466">
        <v>46</v>
      </c>
      <c r="AA147" s="466">
        <v>0</v>
      </c>
      <c r="AB147" s="21">
        <v>46</v>
      </c>
      <c r="AC147" s="21">
        <v>46</v>
      </c>
      <c r="AD147" s="21"/>
      <c r="AE147" s="21">
        <v>46</v>
      </c>
      <c r="AF147" s="21">
        <v>45.996912000000002</v>
      </c>
      <c r="AG147" s="21">
        <v>0</v>
      </c>
      <c r="AH147" s="21">
        <v>45.996912000000002</v>
      </c>
      <c r="AI147" s="1642"/>
      <c r="AJ147" s="1642"/>
      <c r="AK147" s="1642" t="s">
        <v>9259</v>
      </c>
      <c r="AL147" s="2601">
        <v>1</v>
      </c>
      <c r="AM147" s="1642">
        <v>0</v>
      </c>
    </row>
    <row r="148" spans="1:39" s="2226" customFormat="1" ht="63">
      <c r="A148" s="1862">
        <v>3151</v>
      </c>
      <c r="B148" s="1641" t="s">
        <v>8014</v>
      </c>
      <c r="C148" s="1640" t="s">
        <v>8015</v>
      </c>
      <c r="D148" s="1641" t="s">
        <v>107</v>
      </c>
      <c r="E148" s="1641" t="s">
        <v>7958</v>
      </c>
      <c r="F148" s="2230" t="s">
        <v>26</v>
      </c>
      <c r="G148" s="1642">
        <v>62.692</v>
      </c>
      <c r="H148" s="1642">
        <v>11.75675</v>
      </c>
      <c r="I148" s="1642">
        <v>19.58925</v>
      </c>
      <c r="J148" s="1642">
        <v>0</v>
      </c>
      <c r="K148" s="1642">
        <v>31.346</v>
      </c>
      <c r="L148" s="1642">
        <v>31.346</v>
      </c>
      <c r="M148" s="1642">
        <v>31.346</v>
      </c>
      <c r="N148" s="1642">
        <v>0</v>
      </c>
      <c r="O148" s="1642">
        <v>31.346</v>
      </c>
      <c r="P148" s="1642"/>
      <c r="Q148" s="1642"/>
      <c r="R148" s="1642"/>
      <c r="S148" s="1642"/>
      <c r="T148" s="1642"/>
      <c r="U148" s="1642"/>
      <c r="V148" s="1642"/>
      <c r="W148" s="1642"/>
      <c r="X148" s="1642"/>
      <c r="Y148" s="1642"/>
      <c r="Z148" s="466">
        <v>31.346</v>
      </c>
      <c r="AA148" s="466">
        <v>0</v>
      </c>
      <c r="AB148" s="21">
        <v>31.346</v>
      </c>
      <c r="AC148" s="21">
        <v>31.346</v>
      </c>
      <c r="AD148" s="21"/>
      <c r="AE148" s="21">
        <v>31.346</v>
      </c>
      <c r="AF148" s="21">
        <v>31.343707999999999</v>
      </c>
      <c r="AG148" s="21">
        <v>0</v>
      </c>
      <c r="AH148" s="21">
        <v>31.343707999999999</v>
      </c>
      <c r="AI148" s="1642"/>
      <c r="AJ148" s="1642"/>
      <c r="AK148" s="1642" t="s">
        <v>9259</v>
      </c>
      <c r="AL148" s="2601">
        <v>1</v>
      </c>
      <c r="AM148" s="1642">
        <v>0</v>
      </c>
    </row>
    <row r="149" spans="1:39" s="2226" customFormat="1" ht="78.75">
      <c r="A149" s="1862">
        <v>3152</v>
      </c>
      <c r="B149" s="1641" t="s">
        <v>8016</v>
      </c>
      <c r="C149" s="1640" t="s">
        <v>8017</v>
      </c>
      <c r="D149" s="1641" t="s">
        <v>107</v>
      </c>
      <c r="E149" s="1641" t="s">
        <v>7958</v>
      </c>
      <c r="F149" s="2230" t="s">
        <v>26</v>
      </c>
      <c r="G149" s="1642">
        <v>29.998999999999999</v>
      </c>
      <c r="H149" s="1642">
        <v>1.875</v>
      </c>
      <c r="I149" s="1642">
        <v>13.125250000000001</v>
      </c>
      <c r="J149" s="1642">
        <v>0</v>
      </c>
      <c r="K149" s="1642">
        <v>15.000250000000001</v>
      </c>
      <c r="L149" s="1642">
        <v>14.998749999999998</v>
      </c>
      <c r="M149" s="1642">
        <v>14.999000000000001</v>
      </c>
      <c r="N149" s="1642">
        <v>0</v>
      </c>
      <c r="O149" s="1642">
        <v>14.999000000000001</v>
      </c>
      <c r="P149" s="1642"/>
      <c r="Q149" s="1642"/>
      <c r="R149" s="1642"/>
      <c r="S149" s="1642"/>
      <c r="T149" s="1642"/>
      <c r="U149" s="1642"/>
      <c r="V149" s="1642"/>
      <c r="W149" s="1642"/>
      <c r="X149" s="1642"/>
      <c r="Y149" s="1642"/>
      <c r="Z149" s="466">
        <v>14.999000000000001</v>
      </c>
      <c r="AA149" s="466">
        <v>0</v>
      </c>
      <c r="AB149" s="21">
        <v>14.999000000000001</v>
      </c>
      <c r="AC149" s="21">
        <v>14.999000000000001</v>
      </c>
      <c r="AD149" s="21"/>
      <c r="AE149" s="21">
        <v>14.999000000000001</v>
      </c>
      <c r="AF149" s="21">
        <v>0</v>
      </c>
      <c r="AG149" s="21">
        <v>0</v>
      </c>
      <c r="AH149" s="21">
        <v>0</v>
      </c>
      <c r="AI149" s="1642"/>
      <c r="AJ149" s="1642" t="s">
        <v>12984</v>
      </c>
      <c r="AK149" s="1642" t="s">
        <v>9259</v>
      </c>
      <c r="AL149" s="2601">
        <v>1</v>
      </c>
      <c r="AM149" s="1642">
        <v>0</v>
      </c>
    </row>
    <row r="150" spans="1:39" s="2226" customFormat="1" ht="47.25">
      <c r="A150" s="1862">
        <v>3153</v>
      </c>
      <c r="B150" s="1641" t="s">
        <v>8018</v>
      </c>
      <c r="C150" s="1640" t="s">
        <v>8019</v>
      </c>
      <c r="D150" s="1641" t="s">
        <v>107</v>
      </c>
      <c r="E150" s="1641" t="s">
        <v>7958</v>
      </c>
      <c r="F150" s="2230" t="s">
        <v>26</v>
      </c>
      <c r="G150" s="1642">
        <v>19.997</v>
      </c>
      <c r="H150" s="1642">
        <v>3.75</v>
      </c>
      <c r="I150" s="1642">
        <v>6.24925</v>
      </c>
      <c r="J150" s="1642">
        <v>0</v>
      </c>
      <c r="K150" s="1642">
        <v>9.99925</v>
      </c>
      <c r="L150" s="1642">
        <v>9.9977499999999999</v>
      </c>
      <c r="M150" s="1642">
        <v>9.9979999999999993</v>
      </c>
      <c r="N150" s="1642">
        <v>0</v>
      </c>
      <c r="O150" s="1642">
        <v>9.9979999999999993</v>
      </c>
      <c r="P150" s="1642"/>
      <c r="Q150" s="1642"/>
      <c r="R150" s="1642"/>
      <c r="S150" s="1642"/>
      <c r="T150" s="1642"/>
      <c r="U150" s="1642"/>
      <c r="V150" s="1642"/>
      <c r="W150" s="1642"/>
      <c r="X150" s="1642"/>
      <c r="Y150" s="1642"/>
      <c r="Z150" s="466">
        <v>9.9979999999999993</v>
      </c>
      <c r="AA150" s="466">
        <v>0</v>
      </c>
      <c r="AB150" s="21">
        <v>9.9979999999999993</v>
      </c>
      <c r="AC150" s="21">
        <v>9.9979999999999993</v>
      </c>
      <c r="AD150" s="21"/>
      <c r="AE150" s="21">
        <v>9.9979999999999993</v>
      </c>
      <c r="AF150" s="21">
        <v>9.9916230000000006</v>
      </c>
      <c r="AG150" s="21">
        <v>0</v>
      </c>
      <c r="AH150" s="21">
        <v>9.9916230000000006</v>
      </c>
      <c r="AI150" s="1642"/>
      <c r="AJ150" s="1642"/>
      <c r="AK150" s="1642" t="s">
        <v>9259</v>
      </c>
      <c r="AL150" s="2601">
        <v>1</v>
      </c>
      <c r="AM150" s="1642">
        <v>0</v>
      </c>
    </row>
    <row r="151" spans="1:39" s="2226" customFormat="1" ht="47.25">
      <c r="A151" s="1862">
        <v>3154</v>
      </c>
      <c r="B151" s="1641" t="s">
        <v>8020</v>
      </c>
      <c r="C151" s="1640" t="s">
        <v>8021</v>
      </c>
      <c r="D151" s="1641" t="s">
        <v>107</v>
      </c>
      <c r="E151" s="1641" t="s">
        <v>7958</v>
      </c>
      <c r="F151" s="2230" t="s">
        <v>115</v>
      </c>
      <c r="G151" s="1642">
        <v>14.499000000000001</v>
      </c>
      <c r="H151" s="1642">
        <v>2.7192500000000002</v>
      </c>
      <c r="I151" s="1642">
        <v>4.5295000000000005</v>
      </c>
      <c r="J151" s="1642">
        <v>0</v>
      </c>
      <c r="K151" s="1642">
        <v>7.2487500000000011</v>
      </c>
      <c r="L151" s="1642">
        <v>7.2502499999999994</v>
      </c>
      <c r="M151" s="1642">
        <v>7.25</v>
      </c>
      <c r="N151" s="1642">
        <v>0</v>
      </c>
      <c r="O151" s="1642">
        <v>7.25</v>
      </c>
      <c r="P151" s="1642"/>
      <c r="Q151" s="1642"/>
      <c r="R151" s="1642"/>
      <c r="S151" s="1642"/>
      <c r="T151" s="1642"/>
      <c r="U151" s="1642"/>
      <c r="V151" s="1642"/>
      <c r="W151" s="1642"/>
      <c r="X151" s="1642"/>
      <c r="Y151" s="1642"/>
      <c r="Z151" s="466">
        <v>7.25</v>
      </c>
      <c r="AA151" s="466">
        <v>0</v>
      </c>
      <c r="AB151" s="21">
        <v>7.25</v>
      </c>
      <c r="AC151" s="21">
        <v>7.25</v>
      </c>
      <c r="AD151" s="21"/>
      <c r="AE151" s="21">
        <v>7.25</v>
      </c>
      <c r="AF151" s="21">
        <v>6.4240459999999997</v>
      </c>
      <c r="AG151" s="21">
        <v>0</v>
      </c>
      <c r="AH151" s="21">
        <v>6.4240459999999997</v>
      </c>
      <c r="AI151" s="1642"/>
      <c r="AJ151" s="1642"/>
      <c r="AK151" s="1642" t="s">
        <v>9259</v>
      </c>
      <c r="AL151" s="2601">
        <v>1</v>
      </c>
      <c r="AM151" s="1642">
        <v>0</v>
      </c>
    </row>
    <row r="152" spans="1:39" s="2226" customFormat="1" ht="110.25">
      <c r="A152" s="1862">
        <v>3155</v>
      </c>
      <c r="B152" s="1641" t="s">
        <v>8022</v>
      </c>
      <c r="C152" s="1640" t="s">
        <v>8023</v>
      </c>
      <c r="D152" s="1641" t="s">
        <v>209</v>
      </c>
      <c r="E152" s="1641" t="s">
        <v>7912</v>
      </c>
      <c r="F152" s="2230" t="s">
        <v>26</v>
      </c>
      <c r="G152" s="1642">
        <v>99.881</v>
      </c>
      <c r="H152" s="1642">
        <v>6.25</v>
      </c>
      <c r="I152" s="1642">
        <v>43.690750000000008</v>
      </c>
      <c r="J152" s="1642">
        <v>0</v>
      </c>
      <c r="K152" s="1642">
        <v>49.940750000000008</v>
      </c>
      <c r="L152" s="1642">
        <v>49.940249999999992</v>
      </c>
      <c r="M152" s="1642">
        <v>49.94</v>
      </c>
      <c r="N152" s="1642">
        <v>0</v>
      </c>
      <c r="O152" s="1642">
        <v>49.94</v>
      </c>
      <c r="P152" s="1642"/>
      <c r="Q152" s="1642"/>
      <c r="R152" s="1642"/>
      <c r="S152" s="1642"/>
      <c r="T152" s="1642"/>
      <c r="U152" s="1642"/>
      <c r="V152" s="1642"/>
      <c r="W152" s="1642"/>
      <c r="X152" s="1642"/>
      <c r="Y152" s="1642"/>
      <c r="Z152" s="466">
        <v>49.94</v>
      </c>
      <c r="AA152" s="466">
        <v>0</v>
      </c>
      <c r="AB152" s="21">
        <v>49.94</v>
      </c>
      <c r="AC152" s="21">
        <v>49.94</v>
      </c>
      <c r="AD152" s="21"/>
      <c r="AE152" s="21">
        <v>49.94</v>
      </c>
      <c r="AF152" s="21">
        <v>49.918700999999999</v>
      </c>
      <c r="AG152" s="21">
        <v>0</v>
      </c>
      <c r="AH152" s="21">
        <v>49.918700999999999</v>
      </c>
      <c r="AI152" s="1642"/>
      <c r="AJ152" s="1642"/>
      <c r="AK152" s="1642" t="s">
        <v>9259</v>
      </c>
      <c r="AL152" s="2601">
        <v>1</v>
      </c>
      <c r="AM152" s="1642">
        <v>0</v>
      </c>
    </row>
    <row r="153" spans="1:39" s="2226" customFormat="1" ht="110.25">
      <c r="A153" s="1862">
        <v>3156</v>
      </c>
      <c r="B153" s="1641" t="s">
        <v>8024</v>
      </c>
      <c r="C153" s="1640" t="s">
        <v>8025</v>
      </c>
      <c r="D153" s="1641" t="s">
        <v>209</v>
      </c>
      <c r="E153" s="1641" t="s">
        <v>7912</v>
      </c>
      <c r="F153" s="2230" t="s">
        <v>26</v>
      </c>
      <c r="G153" s="1642">
        <v>98.364999999999995</v>
      </c>
      <c r="H153" s="1642">
        <v>25</v>
      </c>
      <c r="I153" s="1642">
        <v>24.182749999999999</v>
      </c>
      <c r="J153" s="1642">
        <v>0</v>
      </c>
      <c r="K153" s="1642">
        <v>49.182749999999999</v>
      </c>
      <c r="L153" s="1642">
        <v>49.182249999999996</v>
      </c>
      <c r="M153" s="1642">
        <v>49.182000000000002</v>
      </c>
      <c r="N153" s="1642">
        <v>0</v>
      </c>
      <c r="O153" s="1642">
        <v>49.182000000000002</v>
      </c>
      <c r="P153" s="1642"/>
      <c r="Q153" s="1642"/>
      <c r="R153" s="1642"/>
      <c r="S153" s="1642"/>
      <c r="T153" s="1642"/>
      <c r="U153" s="1642"/>
      <c r="V153" s="1642"/>
      <c r="W153" s="1642"/>
      <c r="X153" s="1642"/>
      <c r="Y153" s="1642"/>
      <c r="Z153" s="466">
        <v>49.182000000000002</v>
      </c>
      <c r="AA153" s="466">
        <v>0</v>
      </c>
      <c r="AB153" s="21">
        <v>49.182000000000002</v>
      </c>
      <c r="AC153" s="21">
        <v>49.182000000000002</v>
      </c>
      <c r="AD153" s="21"/>
      <c r="AE153" s="21">
        <v>49.182000000000002</v>
      </c>
      <c r="AF153" s="21">
        <v>49.111319000000002</v>
      </c>
      <c r="AG153" s="21">
        <v>0</v>
      </c>
      <c r="AH153" s="21">
        <v>49.111319000000002</v>
      </c>
      <c r="AI153" s="1642"/>
      <c r="AJ153" s="1642" t="s">
        <v>13004</v>
      </c>
      <c r="AK153" s="1642" t="s">
        <v>9259</v>
      </c>
      <c r="AL153" s="2601">
        <v>1</v>
      </c>
      <c r="AM153" s="1642">
        <v>0</v>
      </c>
    </row>
    <row r="154" spans="1:39" s="2226" customFormat="1" ht="47.25">
      <c r="A154" s="1862">
        <v>3157</v>
      </c>
      <c r="B154" s="1641" t="s">
        <v>8026</v>
      </c>
      <c r="C154" s="1640" t="s">
        <v>8027</v>
      </c>
      <c r="D154" s="1641" t="s">
        <v>209</v>
      </c>
      <c r="E154" s="1641" t="s">
        <v>7912</v>
      </c>
      <c r="F154" s="2230" t="s">
        <v>26</v>
      </c>
      <c r="G154" s="1642">
        <v>99.825999999999993</v>
      </c>
      <c r="H154" s="1642">
        <v>12.5</v>
      </c>
      <c r="I154" s="1642">
        <v>37.413249999999998</v>
      </c>
      <c r="J154" s="1642">
        <v>0</v>
      </c>
      <c r="K154" s="1642">
        <v>49.913249999999998</v>
      </c>
      <c r="L154" s="1642">
        <v>49.912749999999996</v>
      </c>
      <c r="M154" s="1642">
        <v>49.912999999999997</v>
      </c>
      <c r="N154" s="1642">
        <v>0</v>
      </c>
      <c r="O154" s="1642">
        <v>49.912999999999997</v>
      </c>
      <c r="P154" s="1642"/>
      <c r="Q154" s="1642"/>
      <c r="R154" s="1642"/>
      <c r="S154" s="1642"/>
      <c r="T154" s="1642"/>
      <c r="U154" s="1642"/>
      <c r="V154" s="1642"/>
      <c r="W154" s="1642"/>
      <c r="X154" s="1642"/>
      <c r="Y154" s="1642"/>
      <c r="Z154" s="466">
        <v>49.912999999999997</v>
      </c>
      <c r="AA154" s="466">
        <v>0</v>
      </c>
      <c r="AB154" s="21">
        <v>49.912999999999997</v>
      </c>
      <c r="AC154" s="21">
        <v>49.912999999999997</v>
      </c>
      <c r="AD154" s="21"/>
      <c r="AE154" s="21">
        <v>49.912999999999997</v>
      </c>
      <c r="AF154" s="21">
        <v>49.782279000000003</v>
      </c>
      <c r="AG154" s="21">
        <v>0</v>
      </c>
      <c r="AH154" s="21">
        <v>49.782279000000003</v>
      </c>
      <c r="AI154" s="1642"/>
      <c r="AJ154" s="1642"/>
      <c r="AK154" s="1642" t="s">
        <v>9259</v>
      </c>
      <c r="AL154" s="2601">
        <v>1</v>
      </c>
      <c r="AM154" s="1642">
        <v>0</v>
      </c>
    </row>
    <row r="155" spans="1:39" s="2226" customFormat="1" ht="110.25">
      <c r="A155" s="1862">
        <v>3158</v>
      </c>
      <c r="B155" s="1641" t="s">
        <v>8028</v>
      </c>
      <c r="C155" s="1640" t="s">
        <v>8029</v>
      </c>
      <c r="D155" s="1641" t="s">
        <v>209</v>
      </c>
      <c r="E155" s="1641" t="s">
        <v>7912</v>
      </c>
      <c r="F155" s="2230" t="s">
        <v>26</v>
      </c>
      <c r="G155" s="1642">
        <v>96.503</v>
      </c>
      <c r="H155" s="1642">
        <v>6.25</v>
      </c>
      <c r="I155" s="1642">
        <v>42.0015</v>
      </c>
      <c r="J155" s="1642">
        <v>0</v>
      </c>
      <c r="K155" s="1642">
        <v>48.2515</v>
      </c>
      <c r="L155" s="1642">
        <v>48.2515</v>
      </c>
      <c r="M155" s="1642">
        <v>48.252000000000002</v>
      </c>
      <c r="N155" s="1642">
        <v>0</v>
      </c>
      <c r="O155" s="1642">
        <v>48.252000000000002</v>
      </c>
      <c r="P155" s="1642"/>
      <c r="Q155" s="1642"/>
      <c r="R155" s="1642"/>
      <c r="S155" s="1642"/>
      <c r="T155" s="1642"/>
      <c r="U155" s="1642"/>
      <c r="V155" s="1642"/>
      <c r="W155" s="1642"/>
      <c r="X155" s="1642"/>
      <c r="Y155" s="1642"/>
      <c r="Z155" s="466">
        <v>48.252000000000002</v>
      </c>
      <c r="AA155" s="466">
        <v>0</v>
      </c>
      <c r="AB155" s="21">
        <v>48.252000000000002</v>
      </c>
      <c r="AC155" s="21">
        <v>48.252000000000002</v>
      </c>
      <c r="AD155" s="21"/>
      <c r="AE155" s="21">
        <v>48.252000000000002</v>
      </c>
      <c r="AF155" s="21">
        <v>46.932384999999996</v>
      </c>
      <c r="AG155" s="21">
        <v>0</v>
      </c>
      <c r="AH155" s="21">
        <v>46.932384999999996</v>
      </c>
      <c r="AI155" s="1642"/>
      <c r="AJ155" s="1642"/>
      <c r="AK155" s="1642" t="s">
        <v>9259</v>
      </c>
      <c r="AL155" s="2601">
        <v>1</v>
      </c>
      <c r="AM155" s="1642">
        <v>0</v>
      </c>
    </row>
    <row r="156" spans="1:39" s="2226" customFormat="1" ht="173.25">
      <c r="A156" s="1862">
        <v>3159</v>
      </c>
      <c r="B156" s="1641" t="s">
        <v>8030</v>
      </c>
      <c r="C156" s="1640" t="s">
        <v>8031</v>
      </c>
      <c r="D156" s="1641" t="s">
        <v>209</v>
      </c>
      <c r="E156" s="1641" t="s">
        <v>7912</v>
      </c>
      <c r="F156" s="2230" t="s">
        <v>26</v>
      </c>
      <c r="G156" s="1642">
        <v>99.984999999999999</v>
      </c>
      <c r="H156" s="1642">
        <v>12.5</v>
      </c>
      <c r="I156" s="1642">
        <v>37.493250000000003</v>
      </c>
      <c r="J156" s="1642">
        <v>0</v>
      </c>
      <c r="K156" s="1642">
        <v>49.993250000000003</v>
      </c>
      <c r="L156" s="1642">
        <v>49.991749999999996</v>
      </c>
      <c r="M156" s="1642">
        <v>49.991999999999997</v>
      </c>
      <c r="N156" s="1642">
        <v>0</v>
      </c>
      <c r="O156" s="1642">
        <v>49.991999999999997</v>
      </c>
      <c r="P156" s="1642"/>
      <c r="Q156" s="1642"/>
      <c r="R156" s="1642"/>
      <c r="S156" s="1642"/>
      <c r="T156" s="1642"/>
      <c r="U156" s="1642"/>
      <c r="V156" s="1642"/>
      <c r="W156" s="1642"/>
      <c r="X156" s="1642"/>
      <c r="Y156" s="1642"/>
      <c r="Z156" s="466">
        <v>49.991999999999997</v>
      </c>
      <c r="AA156" s="466">
        <v>0</v>
      </c>
      <c r="AB156" s="21">
        <v>49.991999999999997</v>
      </c>
      <c r="AC156" s="21">
        <v>49.991999999999997</v>
      </c>
      <c r="AD156" s="21"/>
      <c r="AE156" s="21">
        <v>49.991999999999997</v>
      </c>
      <c r="AF156" s="21">
        <v>49.504759</v>
      </c>
      <c r="AG156" s="21">
        <v>0</v>
      </c>
      <c r="AH156" s="21">
        <v>49.504759</v>
      </c>
      <c r="AI156" s="1642"/>
      <c r="AJ156" s="1642"/>
      <c r="AK156" s="1642" t="s">
        <v>9259</v>
      </c>
      <c r="AL156" s="2601">
        <v>1</v>
      </c>
      <c r="AM156" s="1642">
        <v>0</v>
      </c>
    </row>
    <row r="157" spans="1:39" s="2226" customFormat="1" ht="126">
      <c r="A157" s="1862">
        <v>3160</v>
      </c>
      <c r="B157" s="1641" t="s">
        <v>8032</v>
      </c>
      <c r="C157" s="1640" t="s">
        <v>8033</v>
      </c>
      <c r="D157" s="1641" t="s">
        <v>209</v>
      </c>
      <c r="E157" s="1641" t="s">
        <v>7912</v>
      </c>
      <c r="F157" s="2230" t="s">
        <v>26</v>
      </c>
      <c r="G157" s="1642">
        <v>99.796000000000006</v>
      </c>
      <c r="H157" s="1642">
        <v>6.25</v>
      </c>
      <c r="I157" s="1642">
        <v>43.648000000000003</v>
      </c>
      <c r="J157" s="1642">
        <v>0</v>
      </c>
      <c r="K157" s="1642">
        <v>49.898000000000003</v>
      </c>
      <c r="L157" s="1642">
        <v>49.898000000000003</v>
      </c>
      <c r="M157" s="1642">
        <v>49.898000000000003</v>
      </c>
      <c r="N157" s="1642">
        <v>0</v>
      </c>
      <c r="O157" s="1642">
        <v>49.898000000000003</v>
      </c>
      <c r="P157" s="1642"/>
      <c r="Q157" s="1642"/>
      <c r="R157" s="1642"/>
      <c r="S157" s="1642"/>
      <c r="T157" s="1642"/>
      <c r="U157" s="1642"/>
      <c r="V157" s="1642"/>
      <c r="W157" s="1642"/>
      <c r="X157" s="1642"/>
      <c r="Y157" s="1642"/>
      <c r="Z157" s="466">
        <v>49.898000000000003</v>
      </c>
      <c r="AA157" s="466">
        <v>0</v>
      </c>
      <c r="AB157" s="21">
        <v>49.898000000000003</v>
      </c>
      <c r="AC157" s="21">
        <v>49.898000000000003</v>
      </c>
      <c r="AD157" s="21"/>
      <c r="AE157" s="21">
        <v>49.898000000000003</v>
      </c>
      <c r="AF157" s="21">
        <v>49.760539999999999</v>
      </c>
      <c r="AG157" s="21">
        <v>0</v>
      </c>
      <c r="AH157" s="21">
        <v>49.760539999999999</v>
      </c>
      <c r="AI157" s="1642"/>
      <c r="AJ157" s="1642"/>
      <c r="AK157" s="1642" t="s">
        <v>9259</v>
      </c>
      <c r="AL157" s="2601">
        <v>1</v>
      </c>
      <c r="AM157" s="1642">
        <v>0</v>
      </c>
    </row>
    <row r="158" spans="1:39" s="2226" customFormat="1" ht="63">
      <c r="A158" s="1862">
        <v>3161</v>
      </c>
      <c r="B158" s="1641" t="s">
        <v>8034</v>
      </c>
      <c r="C158" s="1640" t="s">
        <v>8035</v>
      </c>
      <c r="D158" s="1641" t="s">
        <v>23</v>
      </c>
      <c r="E158" s="1641" t="s">
        <v>7902</v>
      </c>
      <c r="F158" s="2230" t="s">
        <v>26</v>
      </c>
      <c r="G158" s="1642">
        <v>99.846999999999994</v>
      </c>
      <c r="H158" s="1642">
        <v>25</v>
      </c>
      <c r="I158" s="1642">
        <v>24.923999999999999</v>
      </c>
      <c r="J158" s="1642">
        <v>0</v>
      </c>
      <c r="K158" s="1642">
        <v>49.923999999999999</v>
      </c>
      <c r="L158" s="1642">
        <v>49.922999999999995</v>
      </c>
      <c r="M158" s="1642">
        <v>49.923000000000002</v>
      </c>
      <c r="N158" s="1642">
        <v>0</v>
      </c>
      <c r="O158" s="1642">
        <v>49.923000000000002</v>
      </c>
      <c r="P158" s="1642"/>
      <c r="Q158" s="1642"/>
      <c r="R158" s="1642"/>
      <c r="S158" s="1642"/>
      <c r="T158" s="1642"/>
      <c r="U158" s="1642"/>
      <c r="V158" s="1642"/>
      <c r="W158" s="1642"/>
      <c r="X158" s="1642"/>
      <c r="Y158" s="1642"/>
      <c r="Z158" s="466">
        <v>49.923000000000002</v>
      </c>
      <c r="AA158" s="466">
        <v>0</v>
      </c>
      <c r="AB158" s="21">
        <v>49.923000000000002</v>
      </c>
      <c r="AC158" s="21">
        <v>49.923000000000002</v>
      </c>
      <c r="AD158" s="21"/>
      <c r="AE158" s="21">
        <v>49.923000000000002</v>
      </c>
      <c r="AF158" s="21">
        <v>49.913203000000003</v>
      </c>
      <c r="AG158" s="21">
        <v>0</v>
      </c>
      <c r="AH158" s="21">
        <v>49.913203000000003</v>
      </c>
      <c r="AI158" s="1642"/>
      <c r="AJ158" s="1642"/>
      <c r="AK158" s="1642" t="s">
        <v>9259</v>
      </c>
      <c r="AL158" s="2601">
        <v>1</v>
      </c>
      <c r="AM158" s="1642">
        <v>0</v>
      </c>
    </row>
    <row r="159" spans="1:39" s="2226" customFormat="1" ht="78.75">
      <c r="A159" s="1862">
        <v>3162</v>
      </c>
      <c r="B159" s="1641" t="s">
        <v>8036</v>
      </c>
      <c r="C159" s="1640" t="s">
        <v>8037</v>
      </c>
      <c r="D159" s="1641" t="s">
        <v>23</v>
      </c>
      <c r="E159" s="1641" t="s">
        <v>7902</v>
      </c>
      <c r="F159" s="2230" t="s">
        <v>26</v>
      </c>
      <c r="G159" s="1642">
        <v>99.86</v>
      </c>
      <c r="H159" s="1642">
        <v>25</v>
      </c>
      <c r="I159" s="1642">
        <v>24.929499999999997</v>
      </c>
      <c r="J159" s="1642">
        <v>0</v>
      </c>
      <c r="K159" s="1642">
        <v>49.929499999999997</v>
      </c>
      <c r="L159" s="1642">
        <v>49.930500000000002</v>
      </c>
      <c r="M159" s="1642">
        <v>49.930999999999997</v>
      </c>
      <c r="N159" s="1642">
        <v>0</v>
      </c>
      <c r="O159" s="1642">
        <v>49.930999999999997</v>
      </c>
      <c r="P159" s="1642"/>
      <c r="Q159" s="1642"/>
      <c r="R159" s="1642"/>
      <c r="S159" s="1642"/>
      <c r="T159" s="1642"/>
      <c r="U159" s="1642"/>
      <c r="V159" s="1642"/>
      <c r="W159" s="1642"/>
      <c r="X159" s="1642"/>
      <c r="Y159" s="1642"/>
      <c r="Z159" s="466">
        <v>49.930999999999997</v>
      </c>
      <c r="AA159" s="466">
        <v>0</v>
      </c>
      <c r="AB159" s="21">
        <v>49.930999999999997</v>
      </c>
      <c r="AC159" s="21">
        <v>49.930999999999997</v>
      </c>
      <c r="AD159" s="21"/>
      <c r="AE159" s="21">
        <v>49.930999999999997</v>
      </c>
      <c r="AF159" s="21">
        <v>49.811086000000003</v>
      </c>
      <c r="AG159" s="21">
        <v>0</v>
      </c>
      <c r="AH159" s="21">
        <v>49.811086000000003</v>
      </c>
      <c r="AI159" s="1642"/>
      <c r="AJ159" s="1642"/>
      <c r="AK159" s="1642" t="s">
        <v>9259</v>
      </c>
      <c r="AL159" s="2601">
        <v>1</v>
      </c>
      <c r="AM159" s="1642">
        <v>0</v>
      </c>
    </row>
    <row r="160" spans="1:39" s="2226" customFormat="1" ht="63">
      <c r="A160" s="1862">
        <v>3163</v>
      </c>
      <c r="B160" s="1641" t="s">
        <v>8038</v>
      </c>
      <c r="C160" s="1640" t="s">
        <v>8039</v>
      </c>
      <c r="D160" s="1641" t="s">
        <v>23</v>
      </c>
      <c r="E160" s="1641" t="s">
        <v>7902</v>
      </c>
      <c r="F160" s="2230" t="s">
        <v>26</v>
      </c>
      <c r="G160" s="1642">
        <v>99.99</v>
      </c>
      <c r="H160" s="1642">
        <v>25</v>
      </c>
      <c r="I160" s="1642">
        <v>24.99475</v>
      </c>
      <c r="J160" s="1642">
        <v>0</v>
      </c>
      <c r="K160" s="1642">
        <v>49.994749999999996</v>
      </c>
      <c r="L160" s="1642">
        <v>49.995249999999999</v>
      </c>
      <c r="M160" s="1642">
        <v>49.994999999999997</v>
      </c>
      <c r="N160" s="1642">
        <v>0</v>
      </c>
      <c r="O160" s="1642">
        <v>49.994999999999997</v>
      </c>
      <c r="P160" s="1642"/>
      <c r="Q160" s="1642"/>
      <c r="R160" s="1642"/>
      <c r="S160" s="1642"/>
      <c r="T160" s="1642"/>
      <c r="U160" s="1642"/>
      <c r="V160" s="1642"/>
      <c r="W160" s="1642"/>
      <c r="X160" s="1642"/>
      <c r="Y160" s="1642"/>
      <c r="Z160" s="466">
        <v>49.994999999999997</v>
      </c>
      <c r="AA160" s="466">
        <v>0</v>
      </c>
      <c r="AB160" s="21">
        <v>49.994999999999997</v>
      </c>
      <c r="AC160" s="21">
        <v>49.994999999999997</v>
      </c>
      <c r="AD160" s="21"/>
      <c r="AE160" s="21">
        <v>49.994999999999997</v>
      </c>
      <c r="AF160" s="21">
        <v>49.986961999999998</v>
      </c>
      <c r="AG160" s="21">
        <v>0</v>
      </c>
      <c r="AH160" s="21">
        <v>49.986961999999998</v>
      </c>
      <c r="AI160" s="1642"/>
      <c r="AJ160" s="1642"/>
      <c r="AK160" s="1642" t="s">
        <v>9259</v>
      </c>
      <c r="AL160" s="2601">
        <v>1</v>
      </c>
      <c r="AM160" s="1642">
        <v>0</v>
      </c>
    </row>
    <row r="161" spans="1:39" s="2226" customFormat="1" ht="94.5">
      <c r="A161" s="1862">
        <v>3164</v>
      </c>
      <c r="B161" s="1641" t="s">
        <v>8040</v>
      </c>
      <c r="C161" s="1640" t="s">
        <v>8041</v>
      </c>
      <c r="D161" s="1641" t="s">
        <v>23</v>
      </c>
      <c r="E161" s="1641" t="s">
        <v>7902</v>
      </c>
      <c r="F161" s="2230" t="s">
        <v>26</v>
      </c>
      <c r="G161" s="1642">
        <v>99.99</v>
      </c>
      <c r="H161" s="1642">
        <v>25</v>
      </c>
      <c r="I161" s="1642">
        <v>24.99475</v>
      </c>
      <c r="J161" s="1642">
        <v>0</v>
      </c>
      <c r="K161" s="1642">
        <v>49.994749999999996</v>
      </c>
      <c r="L161" s="1642">
        <v>49.995249999999999</v>
      </c>
      <c r="M161" s="1642">
        <v>49.994999999999997</v>
      </c>
      <c r="N161" s="1642">
        <v>0</v>
      </c>
      <c r="O161" s="1642">
        <v>49.994999999999997</v>
      </c>
      <c r="P161" s="1642"/>
      <c r="Q161" s="1642"/>
      <c r="R161" s="1642"/>
      <c r="S161" s="1642"/>
      <c r="T161" s="1642"/>
      <c r="U161" s="1642"/>
      <c r="V161" s="1642"/>
      <c r="W161" s="1642"/>
      <c r="X161" s="1642"/>
      <c r="Y161" s="1642"/>
      <c r="Z161" s="466">
        <v>49.994999999999997</v>
      </c>
      <c r="AA161" s="466">
        <v>0</v>
      </c>
      <c r="AB161" s="21">
        <v>49.994999999999997</v>
      </c>
      <c r="AC161" s="21">
        <v>49.994999999999997</v>
      </c>
      <c r="AD161" s="21"/>
      <c r="AE161" s="21">
        <v>49.994999999999997</v>
      </c>
      <c r="AF161" s="21">
        <v>49.994855000000001</v>
      </c>
      <c r="AG161" s="21">
        <v>0</v>
      </c>
      <c r="AH161" s="21">
        <v>49.994855000000001</v>
      </c>
      <c r="AI161" s="1642"/>
      <c r="AJ161" s="1642"/>
      <c r="AK161" s="1642" t="s">
        <v>9259</v>
      </c>
      <c r="AL161" s="2601">
        <v>1</v>
      </c>
      <c r="AM161" s="1642">
        <v>0</v>
      </c>
    </row>
    <row r="162" spans="1:39" s="2226" customFormat="1" ht="94.5">
      <c r="A162" s="1862">
        <v>3165</v>
      </c>
      <c r="B162" s="1641" t="s">
        <v>8042</v>
      </c>
      <c r="C162" s="1640" t="s">
        <v>8043</v>
      </c>
      <c r="D162" s="1641" t="s">
        <v>23</v>
      </c>
      <c r="E162" s="1641" t="s">
        <v>7902</v>
      </c>
      <c r="F162" s="2230" t="s">
        <v>26</v>
      </c>
      <c r="G162" s="1642">
        <v>99.91</v>
      </c>
      <c r="H162" s="1642">
        <v>18.75</v>
      </c>
      <c r="I162" s="1642">
        <v>31.205249999999999</v>
      </c>
      <c r="J162" s="1642">
        <v>0</v>
      </c>
      <c r="K162" s="1642">
        <v>49.955249999999999</v>
      </c>
      <c r="L162" s="1642">
        <v>49.954749999999997</v>
      </c>
      <c r="M162" s="1642">
        <v>49.954999999999998</v>
      </c>
      <c r="N162" s="1642">
        <v>0</v>
      </c>
      <c r="O162" s="1642">
        <v>49.954999999999998</v>
      </c>
      <c r="P162" s="1642"/>
      <c r="Q162" s="1642"/>
      <c r="R162" s="1642"/>
      <c r="S162" s="1642"/>
      <c r="T162" s="1642"/>
      <c r="U162" s="1642"/>
      <c r="V162" s="1642"/>
      <c r="W162" s="1642"/>
      <c r="X162" s="1642"/>
      <c r="Y162" s="1642"/>
      <c r="Z162" s="466">
        <v>49.954999999999998</v>
      </c>
      <c r="AA162" s="466">
        <v>0</v>
      </c>
      <c r="AB162" s="21">
        <v>49.954999999999998</v>
      </c>
      <c r="AC162" s="21">
        <v>49.954999999999998</v>
      </c>
      <c r="AD162" s="21"/>
      <c r="AE162" s="21">
        <v>49.954999999999998</v>
      </c>
      <c r="AF162" s="21">
        <v>49.954909000000001</v>
      </c>
      <c r="AG162" s="21">
        <v>0</v>
      </c>
      <c r="AH162" s="21">
        <v>49.954909000000001</v>
      </c>
      <c r="AI162" s="1642"/>
      <c r="AJ162" s="1642"/>
      <c r="AK162" s="1642" t="s">
        <v>9259</v>
      </c>
      <c r="AL162" s="2601">
        <v>1</v>
      </c>
      <c r="AM162" s="1642">
        <v>0</v>
      </c>
    </row>
    <row r="163" spans="1:39" s="2226" customFormat="1" ht="63">
      <c r="A163" s="1862">
        <v>3166</v>
      </c>
      <c r="B163" s="1641" t="s">
        <v>8044</v>
      </c>
      <c r="C163" s="1640" t="s">
        <v>8045</v>
      </c>
      <c r="D163" s="1641" t="s">
        <v>23</v>
      </c>
      <c r="E163" s="1641" t="s">
        <v>7902</v>
      </c>
      <c r="F163" s="2230" t="s">
        <v>26</v>
      </c>
      <c r="G163" s="1642">
        <v>167.83699999999999</v>
      </c>
      <c r="H163" s="1642">
        <v>41.98</v>
      </c>
      <c r="I163" s="1642">
        <v>41.938749999999999</v>
      </c>
      <c r="J163" s="1642">
        <v>0</v>
      </c>
      <c r="K163" s="1642">
        <v>83.918749999999989</v>
      </c>
      <c r="L163" s="1642">
        <v>83.91825</v>
      </c>
      <c r="M163" s="1642">
        <v>83.918000000000006</v>
      </c>
      <c r="N163" s="1642">
        <v>0</v>
      </c>
      <c r="O163" s="1642">
        <v>83.918000000000006</v>
      </c>
      <c r="P163" s="1642"/>
      <c r="Q163" s="1642"/>
      <c r="R163" s="1642"/>
      <c r="S163" s="1642"/>
      <c r="T163" s="1642"/>
      <c r="U163" s="1642"/>
      <c r="V163" s="1642"/>
      <c r="W163" s="1642"/>
      <c r="X163" s="1642"/>
      <c r="Y163" s="1642"/>
      <c r="Z163" s="466">
        <v>83.918000000000006</v>
      </c>
      <c r="AA163" s="466">
        <v>0</v>
      </c>
      <c r="AB163" s="21">
        <v>83.918000000000006</v>
      </c>
      <c r="AC163" s="21">
        <v>83.918000000000006</v>
      </c>
      <c r="AD163" s="21"/>
      <c r="AE163" s="21">
        <v>83.918000000000006</v>
      </c>
      <c r="AF163" s="21">
        <v>83.913567</v>
      </c>
      <c r="AG163" s="21">
        <v>0</v>
      </c>
      <c r="AH163" s="21">
        <v>83.913567</v>
      </c>
      <c r="AI163" s="1642"/>
      <c r="AJ163" s="1642"/>
      <c r="AK163" s="1642" t="s">
        <v>9735</v>
      </c>
      <c r="AL163" s="2601">
        <v>0.5</v>
      </c>
      <c r="AM163" s="1642">
        <v>0</v>
      </c>
    </row>
    <row r="164" spans="1:39" s="2226" customFormat="1" ht="47.25">
      <c r="A164" s="1862">
        <v>3167</v>
      </c>
      <c r="B164" s="1641" t="s">
        <v>8046</v>
      </c>
      <c r="C164" s="1640" t="s">
        <v>8047</v>
      </c>
      <c r="D164" s="1641" t="s">
        <v>23</v>
      </c>
      <c r="E164" s="1641" t="s">
        <v>7902</v>
      </c>
      <c r="F164" s="2230" t="s">
        <v>26</v>
      </c>
      <c r="G164" s="1642">
        <v>87.400999999999996</v>
      </c>
      <c r="H164" s="1642">
        <v>10.929500000000001</v>
      </c>
      <c r="I164" s="1642">
        <v>32.77075</v>
      </c>
      <c r="J164" s="1642">
        <v>0</v>
      </c>
      <c r="K164" s="1642">
        <v>43.700249999999997</v>
      </c>
      <c r="L164" s="1642">
        <v>43.700749999999999</v>
      </c>
      <c r="M164" s="1642">
        <v>43.701000000000001</v>
      </c>
      <c r="N164" s="1642">
        <v>0</v>
      </c>
      <c r="O164" s="1642">
        <v>43.701000000000001</v>
      </c>
      <c r="P164" s="1642"/>
      <c r="Q164" s="1642"/>
      <c r="R164" s="1642"/>
      <c r="S164" s="1642"/>
      <c r="T164" s="1642"/>
      <c r="U164" s="1642"/>
      <c r="V164" s="1642"/>
      <c r="W164" s="1642"/>
      <c r="X164" s="1642"/>
      <c r="Y164" s="1642"/>
      <c r="Z164" s="466">
        <v>43.701000000000001</v>
      </c>
      <c r="AA164" s="466">
        <v>0</v>
      </c>
      <c r="AB164" s="21">
        <v>43.701000000000001</v>
      </c>
      <c r="AC164" s="21">
        <v>43.701000000000001</v>
      </c>
      <c r="AD164" s="21"/>
      <c r="AE164" s="21">
        <v>43.701000000000001</v>
      </c>
      <c r="AF164" s="21">
        <v>35.178550999999999</v>
      </c>
      <c r="AG164" s="21">
        <v>0</v>
      </c>
      <c r="AH164" s="21">
        <v>35.178550999999999</v>
      </c>
      <c r="AI164" s="1642"/>
      <c r="AJ164" s="1642"/>
      <c r="AK164" s="1642" t="s">
        <v>9259</v>
      </c>
      <c r="AL164" s="2601">
        <v>1</v>
      </c>
      <c r="AM164" s="1642">
        <v>0</v>
      </c>
    </row>
    <row r="165" spans="1:39" s="2226" customFormat="1" ht="78.75">
      <c r="A165" s="1862">
        <v>3168</v>
      </c>
      <c r="B165" s="1641" t="s">
        <v>8048</v>
      </c>
      <c r="C165" s="1640" t="s">
        <v>8049</v>
      </c>
      <c r="D165" s="1641" t="s">
        <v>23</v>
      </c>
      <c r="E165" s="1641" t="s">
        <v>7212</v>
      </c>
      <c r="F165" s="2230" t="s">
        <v>26</v>
      </c>
      <c r="G165" s="1642">
        <v>256.61</v>
      </c>
      <c r="H165" s="1642">
        <v>15.290749999999999</v>
      </c>
      <c r="I165" s="1642">
        <v>113.01349999999999</v>
      </c>
      <c r="J165" s="1642">
        <v>0</v>
      </c>
      <c r="K165" s="1642">
        <v>128.30425</v>
      </c>
      <c r="L165" s="1642">
        <v>128.30575000000002</v>
      </c>
      <c r="M165" s="1642">
        <v>128.30600000000001</v>
      </c>
      <c r="N165" s="1642">
        <v>0</v>
      </c>
      <c r="O165" s="1642">
        <v>128.30600000000001</v>
      </c>
      <c r="P165" s="1642"/>
      <c r="Q165" s="1642"/>
      <c r="R165" s="1642"/>
      <c r="S165" s="1642"/>
      <c r="T165" s="1642"/>
      <c r="U165" s="1642"/>
      <c r="V165" s="1642"/>
      <c r="W165" s="1642"/>
      <c r="X165" s="1642"/>
      <c r="Y165" s="1642"/>
      <c r="Z165" s="466">
        <v>128.30600000000001</v>
      </c>
      <c r="AA165" s="466">
        <v>0</v>
      </c>
      <c r="AB165" s="21">
        <v>128.30600000000001</v>
      </c>
      <c r="AC165" s="21">
        <v>128.30600000000001</v>
      </c>
      <c r="AD165" s="21"/>
      <c r="AE165" s="21">
        <v>128.30600000000001</v>
      </c>
      <c r="AF165" s="21">
        <v>128.13719499999999</v>
      </c>
      <c r="AG165" s="21">
        <v>0</v>
      </c>
      <c r="AH165" s="21">
        <v>128.13719499999999</v>
      </c>
      <c r="AI165" s="1642"/>
      <c r="AJ165" s="1642"/>
      <c r="AK165" s="1642" t="s">
        <v>9735</v>
      </c>
      <c r="AL165" s="2601">
        <v>0.5</v>
      </c>
      <c r="AM165" s="1642">
        <v>0</v>
      </c>
    </row>
    <row r="166" spans="1:39" s="2226" customFormat="1" ht="409.5">
      <c r="A166" s="1862">
        <v>3169</v>
      </c>
      <c r="B166" s="1641" t="s">
        <v>8050</v>
      </c>
      <c r="C166" s="1640" t="s">
        <v>8051</v>
      </c>
      <c r="D166" s="1641" t="s">
        <v>23</v>
      </c>
      <c r="E166" s="1641" t="s">
        <v>7212</v>
      </c>
      <c r="F166" s="2230" t="s">
        <v>26</v>
      </c>
      <c r="G166" s="1642">
        <v>499.98</v>
      </c>
      <c r="H166" s="1642">
        <v>93.75</v>
      </c>
      <c r="I166" s="1642">
        <v>156.24</v>
      </c>
      <c r="J166" s="1642">
        <v>0</v>
      </c>
      <c r="K166" s="1642">
        <v>249.99</v>
      </c>
      <c r="L166" s="1642">
        <v>249.99</v>
      </c>
      <c r="M166" s="1642">
        <v>249.99</v>
      </c>
      <c r="N166" s="1642">
        <v>0</v>
      </c>
      <c r="O166" s="1642">
        <v>249.99</v>
      </c>
      <c r="P166" s="1642">
        <v>74.826999999999998</v>
      </c>
      <c r="Q166" s="1642"/>
      <c r="R166" s="1642"/>
      <c r="S166" s="1642"/>
      <c r="T166" s="1642"/>
      <c r="U166" s="1642"/>
      <c r="V166" s="1642"/>
      <c r="W166" s="1642"/>
      <c r="X166" s="1642"/>
      <c r="Y166" s="1642"/>
      <c r="Z166" s="466">
        <v>324.81700000000001</v>
      </c>
      <c r="AA166" s="466">
        <v>0</v>
      </c>
      <c r="AB166" s="21">
        <v>324.81700000000001</v>
      </c>
      <c r="AC166" s="21">
        <v>324.81700000000001</v>
      </c>
      <c r="AD166" s="21"/>
      <c r="AE166" s="21">
        <v>324.81700000000001</v>
      </c>
      <c r="AF166" s="21">
        <v>279.225798</v>
      </c>
      <c r="AG166" s="21">
        <v>0</v>
      </c>
      <c r="AH166" s="21">
        <v>279.225798</v>
      </c>
      <c r="AI166" s="1642"/>
      <c r="AJ166" s="1642" t="s">
        <v>12396</v>
      </c>
      <c r="AK166" s="1642" t="s">
        <v>12395</v>
      </c>
      <c r="AL166" s="2601">
        <v>0.5</v>
      </c>
      <c r="AM166" s="1642">
        <v>0</v>
      </c>
    </row>
    <row r="167" spans="1:39" s="2226" customFormat="1" ht="110.25">
      <c r="A167" s="1862">
        <v>3170</v>
      </c>
      <c r="B167" s="1641" t="s">
        <v>8052</v>
      </c>
      <c r="C167" s="1640" t="s">
        <v>8053</v>
      </c>
      <c r="D167" s="1641" t="s">
        <v>220</v>
      </c>
      <c r="E167" s="1641" t="s">
        <v>7912</v>
      </c>
      <c r="F167" s="2230" t="s">
        <v>26</v>
      </c>
      <c r="G167" s="1642">
        <v>139.97</v>
      </c>
      <c r="H167" s="1642">
        <v>35</v>
      </c>
      <c r="I167" s="1642">
        <v>34.985250000000001</v>
      </c>
      <c r="J167" s="1642">
        <v>0</v>
      </c>
      <c r="K167" s="1642">
        <v>69.985250000000008</v>
      </c>
      <c r="L167" s="1642">
        <v>69.984749999999991</v>
      </c>
      <c r="M167" s="1642">
        <v>69.984999999999999</v>
      </c>
      <c r="N167" s="1642">
        <v>0</v>
      </c>
      <c r="O167" s="1642">
        <v>69.984999999999999</v>
      </c>
      <c r="P167" s="1642"/>
      <c r="Q167" s="1642"/>
      <c r="R167" s="1642"/>
      <c r="S167" s="1642"/>
      <c r="T167" s="1642"/>
      <c r="U167" s="1642"/>
      <c r="V167" s="1642"/>
      <c r="W167" s="1642"/>
      <c r="X167" s="1642"/>
      <c r="Y167" s="1642"/>
      <c r="Z167" s="466">
        <v>69.984999999999999</v>
      </c>
      <c r="AA167" s="466">
        <v>0</v>
      </c>
      <c r="AB167" s="21">
        <v>69.984999999999999</v>
      </c>
      <c r="AC167" s="21">
        <v>69.984499999999997</v>
      </c>
      <c r="AD167" s="21"/>
      <c r="AE167" s="21">
        <v>69.984499999999997</v>
      </c>
      <c r="AF167" s="21">
        <v>69.984162999999995</v>
      </c>
      <c r="AG167" s="21">
        <v>0</v>
      </c>
      <c r="AH167" s="21">
        <v>69.984162999999995</v>
      </c>
      <c r="AI167" s="1642"/>
      <c r="AJ167" s="1642"/>
      <c r="AK167" s="1642" t="s">
        <v>9467</v>
      </c>
      <c r="AL167" s="2601">
        <v>0.5</v>
      </c>
      <c r="AM167" s="1642">
        <v>0</v>
      </c>
    </row>
    <row r="168" spans="1:39" s="2226" customFormat="1" ht="63">
      <c r="A168" s="1862">
        <v>3171</v>
      </c>
      <c r="B168" s="1641" t="s">
        <v>8054</v>
      </c>
      <c r="C168" s="1640" t="s">
        <v>8055</v>
      </c>
      <c r="D168" s="1641" t="s">
        <v>220</v>
      </c>
      <c r="E168" s="1641" t="s">
        <v>7912</v>
      </c>
      <c r="F168" s="2230" t="s">
        <v>26</v>
      </c>
      <c r="G168" s="1642">
        <v>179.96600000000001</v>
      </c>
      <c r="H168" s="1642">
        <v>45</v>
      </c>
      <c r="I168" s="1642">
        <v>44.982749999999996</v>
      </c>
      <c r="J168" s="1642">
        <v>0</v>
      </c>
      <c r="K168" s="1642">
        <v>89.982749999999996</v>
      </c>
      <c r="L168" s="1642">
        <v>89.983250000000012</v>
      </c>
      <c r="M168" s="1642">
        <v>89.983000000000004</v>
      </c>
      <c r="N168" s="1642">
        <v>0</v>
      </c>
      <c r="O168" s="1642">
        <v>89.983000000000004</v>
      </c>
      <c r="P168" s="1642"/>
      <c r="Q168" s="1642"/>
      <c r="R168" s="1642"/>
      <c r="S168" s="1642"/>
      <c r="T168" s="1642"/>
      <c r="U168" s="1642"/>
      <c r="V168" s="1642"/>
      <c r="W168" s="1642"/>
      <c r="X168" s="1642"/>
      <c r="Y168" s="1642"/>
      <c r="Z168" s="466">
        <v>89.983000000000004</v>
      </c>
      <c r="AA168" s="466">
        <v>0</v>
      </c>
      <c r="AB168" s="21">
        <v>89.983000000000004</v>
      </c>
      <c r="AC168" s="21">
        <v>89.982500000000002</v>
      </c>
      <c r="AD168" s="21"/>
      <c r="AE168" s="21">
        <v>89.982500000000002</v>
      </c>
      <c r="AF168" s="21">
        <v>89.977833000000004</v>
      </c>
      <c r="AG168" s="21">
        <v>0</v>
      </c>
      <c r="AH168" s="21">
        <v>89.977833000000004</v>
      </c>
      <c r="AI168" s="1642"/>
      <c r="AJ168" s="1642"/>
      <c r="AK168" s="1642" t="s">
        <v>9735</v>
      </c>
      <c r="AL168" s="2601">
        <v>0.5</v>
      </c>
      <c r="AM168" s="1642">
        <v>0</v>
      </c>
    </row>
    <row r="169" spans="1:39" s="2226" customFormat="1" ht="47.25">
      <c r="A169" s="1862">
        <v>3172</v>
      </c>
      <c r="B169" s="1641" t="s">
        <v>8056</v>
      </c>
      <c r="C169" s="1640" t="s">
        <v>8057</v>
      </c>
      <c r="D169" s="1641" t="s">
        <v>220</v>
      </c>
      <c r="E169" s="1641" t="s">
        <v>7912</v>
      </c>
      <c r="F169" s="2230" t="s">
        <v>26</v>
      </c>
      <c r="G169" s="1642">
        <v>89.89</v>
      </c>
      <c r="H169" s="1642">
        <v>22.5</v>
      </c>
      <c r="I169" s="1642">
        <v>22.445250000000001</v>
      </c>
      <c r="J169" s="1642">
        <v>0</v>
      </c>
      <c r="K169" s="1642">
        <v>44.945250000000001</v>
      </c>
      <c r="L169" s="1642">
        <v>44.944749999999999</v>
      </c>
      <c r="M169" s="1642">
        <v>44.945</v>
      </c>
      <c r="N169" s="1642">
        <v>0</v>
      </c>
      <c r="O169" s="1642">
        <v>44.945</v>
      </c>
      <c r="P169" s="1642"/>
      <c r="Q169" s="1642"/>
      <c r="R169" s="1642"/>
      <c r="S169" s="1642"/>
      <c r="T169" s="1642"/>
      <c r="U169" s="1642"/>
      <c r="V169" s="1642"/>
      <c r="W169" s="1642"/>
      <c r="X169" s="1642"/>
      <c r="Y169" s="1642"/>
      <c r="Z169" s="466">
        <v>44.945</v>
      </c>
      <c r="AA169" s="466">
        <v>0</v>
      </c>
      <c r="AB169" s="21">
        <v>44.945</v>
      </c>
      <c r="AC169" s="21">
        <v>44.945</v>
      </c>
      <c r="AD169" s="21"/>
      <c r="AE169" s="21">
        <v>44.945</v>
      </c>
      <c r="AF169" s="21">
        <v>44.935110999999999</v>
      </c>
      <c r="AG169" s="21">
        <v>0</v>
      </c>
      <c r="AH169" s="21">
        <v>44.935110999999999</v>
      </c>
      <c r="AI169" s="1642"/>
      <c r="AJ169" s="1642"/>
      <c r="AK169" s="1642" t="s">
        <v>9259</v>
      </c>
      <c r="AL169" s="2601">
        <v>1</v>
      </c>
      <c r="AM169" s="1642">
        <v>0</v>
      </c>
    </row>
    <row r="170" spans="1:39" s="2226" customFormat="1" ht="78.75">
      <c r="A170" s="1862">
        <v>3173</v>
      </c>
      <c r="B170" s="1641" t="s">
        <v>8058</v>
      </c>
      <c r="C170" s="1640" t="s">
        <v>8059</v>
      </c>
      <c r="D170" s="1641" t="s">
        <v>220</v>
      </c>
      <c r="E170" s="1641" t="s">
        <v>7912</v>
      </c>
      <c r="F170" s="2230" t="s">
        <v>26</v>
      </c>
      <c r="G170" s="1642">
        <v>139.99600000000001</v>
      </c>
      <c r="H170" s="1642">
        <v>35</v>
      </c>
      <c r="I170" s="1642">
        <v>34.997499999999995</v>
      </c>
      <c r="J170" s="1642">
        <v>0</v>
      </c>
      <c r="K170" s="1642">
        <v>69.997500000000002</v>
      </c>
      <c r="L170" s="1642">
        <v>69.998500000000007</v>
      </c>
      <c r="M170" s="1642">
        <v>69.998999999999995</v>
      </c>
      <c r="N170" s="1642">
        <v>0</v>
      </c>
      <c r="O170" s="1642">
        <v>69.998999999999995</v>
      </c>
      <c r="P170" s="1642"/>
      <c r="Q170" s="1642"/>
      <c r="R170" s="1642"/>
      <c r="S170" s="1642"/>
      <c r="T170" s="1642"/>
      <c r="U170" s="1642"/>
      <c r="V170" s="1642"/>
      <c r="W170" s="1642"/>
      <c r="X170" s="1642"/>
      <c r="Y170" s="1642"/>
      <c r="Z170" s="466">
        <v>69.998999999999995</v>
      </c>
      <c r="AA170" s="466">
        <v>0</v>
      </c>
      <c r="AB170" s="21">
        <v>69.998999999999995</v>
      </c>
      <c r="AC170" s="21">
        <v>69.998999999999995</v>
      </c>
      <c r="AD170" s="21"/>
      <c r="AE170" s="21">
        <v>69.998999999999995</v>
      </c>
      <c r="AF170" s="21">
        <v>69.998999999999995</v>
      </c>
      <c r="AG170" s="21">
        <v>0</v>
      </c>
      <c r="AH170" s="21">
        <v>69.998999999999995</v>
      </c>
      <c r="AI170" s="1642"/>
      <c r="AJ170" s="1642"/>
      <c r="AK170" s="1642" t="s">
        <v>9480</v>
      </c>
      <c r="AL170" s="2601">
        <v>0.5</v>
      </c>
      <c r="AM170" s="1642">
        <v>0</v>
      </c>
    </row>
    <row r="171" spans="1:39" s="2226" customFormat="1" ht="63">
      <c r="A171" s="1862">
        <v>3174</v>
      </c>
      <c r="B171" s="1641" t="s">
        <v>8060</v>
      </c>
      <c r="C171" s="1640" t="s">
        <v>8061</v>
      </c>
      <c r="D171" s="1641" t="s">
        <v>220</v>
      </c>
      <c r="E171" s="1641" t="s">
        <v>7912</v>
      </c>
      <c r="F171" s="2230" t="s">
        <v>26</v>
      </c>
      <c r="G171" s="1642">
        <v>129.999</v>
      </c>
      <c r="H171" s="1642">
        <v>24.375</v>
      </c>
      <c r="I171" s="1642">
        <v>40.625249999999994</v>
      </c>
      <c r="J171" s="1642">
        <v>0</v>
      </c>
      <c r="K171" s="1642">
        <v>65.000249999999994</v>
      </c>
      <c r="L171" s="1642">
        <v>64.998750000000001</v>
      </c>
      <c r="M171" s="1642">
        <v>64.998999999999995</v>
      </c>
      <c r="N171" s="1642">
        <v>0</v>
      </c>
      <c r="O171" s="1642">
        <v>64.998999999999995</v>
      </c>
      <c r="P171" s="1642"/>
      <c r="Q171" s="1642"/>
      <c r="R171" s="1642"/>
      <c r="S171" s="1642"/>
      <c r="T171" s="1642"/>
      <c r="U171" s="1642"/>
      <c r="V171" s="1642"/>
      <c r="W171" s="1642"/>
      <c r="X171" s="1642"/>
      <c r="Y171" s="1642"/>
      <c r="Z171" s="466">
        <v>64.998999999999995</v>
      </c>
      <c r="AA171" s="466">
        <v>0</v>
      </c>
      <c r="AB171" s="21">
        <v>64.998999999999995</v>
      </c>
      <c r="AC171" s="21">
        <v>64.998999999999995</v>
      </c>
      <c r="AD171" s="21"/>
      <c r="AE171" s="21">
        <v>64.998999999999995</v>
      </c>
      <c r="AF171" s="21">
        <v>64.998999999999995</v>
      </c>
      <c r="AG171" s="21">
        <v>0</v>
      </c>
      <c r="AH171" s="21">
        <v>64.998999999999995</v>
      </c>
      <c r="AI171" s="1642"/>
      <c r="AJ171" s="1642"/>
      <c r="AK171" s="1642" t="s">
        <v>9467</v>
      </c>
      <c r="AL171" s="2601">
        <v>0.5</v>
      </c>
      <c r="AM171" s="1642">
        <v>0</v>
      </c>
    </row>
    <row r="172" spans="1:39" s="2226" customFormat="1" ht="78.75">
      <c r="A172" s="1862">
        <v>3175</v>
      </c>
      <c r="B172" s="1641" t="s">
        <v>8062</v>
      </c>
      <c r="C172" s="1640" t="s">
        <v>8063</v>
      </c>
      <c r="D172" s="1641" t="s">
        <v>332</v>
      </c>
      <c r="E172" s="1641" t="s">
        <v>8064</v>
      </c>
      <c r="F172" s="2230" t="s">
        <v>26</v>
      </c>
      <c r="G172" s="1642">
        <v>139.74700000000001</v>
      </c>
      <c r="H172" s="1642">
        <v>8.75</v>
      </c>
      <c r="I172" s="1642">
        <v>45.843000000000004</v>
      </c>
      <c r="J172" s="1642">
        <v>0</v>
      </c>
      <c r="K172" s="1642">
        <v>54.593000000000004</v>
      </c>
      <c r="L172" s="1642">
        <v>85.154000000000011</v>
      </c>
      <c r="M172" s="1642">
        <v>85.153999999999996</v>
      </c>
      <c r="N172" s="1642">
        <v>0</v>
      </c>
      <c r="O172" s="1642">
        <v>85.153999999999996</v>
      </c>
      <c r="P172" s="1642"/>
      <c r="Q172" s="1642"/>
      <c r="R172" s="1642"/>
      <c r="S172" s="1642"/>
      <c r="T172" s="1642"/>
      <c r="U172" s="1642"/>
      <c r="V172" s="1642"/>
      <c r="W172" s="1642"/>
      <c r="X172" s="1642"/>
      <c r="Y172" s="1642"/>
      <c r="Z172" s="466">
        <v>85.153999999999996</v>
      </c>
      <c r="AA172" s="466">
        <v>0</v>
      </c>
      <c r="AB172" s="21">
        <v>85.153999999999996</v>
      </c>
      <c r="AC172" s="21">
        <v>85.153999999999996</v>
      </c>
      <c r="AD172" s="21"/>
      <c r="AE172" s="21">
        <v>85.153999999999996</v>
      </c>
      <c r="AF172" s="21">
        <v>78.426378</v>
      </c>
      <c r="AG172" s="21">
        <v>0</v>
      </c>
      <c r="AH172" s="21">
        <v>78.426378</v>
      </c>
      <c r="AI172" s="1642"/>
      <c r="AJ172" s="1642"/>
      <c r="AK172" s="1642" t="s">
        <v>10457</v>
      </c>
      <c r="AL172" s="2601">
        <v>0.5</v>
      </c>
      <c r="AM172" s="1642">
        <v>0</v>
      </c>
    </row>
    <row r="173" spans="1:39" s="2226" customFormat="1" ht="126">
      <c r="A173" s="1862">
        <v>3176</v>
      </c>
      <c r="B173" s="1641" t="s">
        <v>8065</v>
      </c>
      <c r="C173" s="1640" t="s">
        <v>8066</v>
      </c>
      <c r="D173" s="1641" t="s">
        <v>332</v>
      </c>
      <c r="E173" s="1641" t="s">
        <v>8067</v>
      </c>
      <c r="F173" s="2230" t="s">
        <v>26</v>
      </c>
      <c r="G173" s="1642">
        <v>149.785</v>
      </c>
      <c r="H173" s="1642">
        <v>0</v>
      </c>
      <c r="I173" s="1642">
        <v>-4.9999999999883471E-4</v>
      </c>
      <c r="J173" s="1642">
        <v>0</v>
      </c>
      <c r="K173" s="1642">
        <v>-4.9999999999883471E-4</v>
      </c>
      <c r="L173" s="1642">
        <v>149.78549999999998</v>
      </c>
      <c r="M173" s="1642">
        <v>149.786</v>
      </c>
      <c r="N173" s="1642">
        <v>0</v>
      </c>
      <c r="O173" s="1642">
        <v>149.786</v>
      </c>
      <c r="P173" s="1642"/>
      <c r="Q173" s="1642"/>
      <c r="R173" s="1642"/>
      <c r="S173" s="1642"/>
      <c r="T173" s="1642"/>
      <c r="U173" s="1642"/>
      <c r="V173" s="1642"/>
      <c r="W173" s="1642"/>
      <c r="X173" s="1642"/>
      <c r="Y173" s="1642"/>
      <c r="Z173" s="466">
        <v>149.786</v>
      </c>
      <c r="AA173" s="466">
        <v>0</v>
      </c>
      <c r="AB173" s="21">
        <v>149.786</v>
      </c>
      <c r="AC173" s="21">
        <v>149.786</v>
      </c>
      <c r="AD173" s="21"/>
      <c r="AE173" s="21">
        <v>149.786</v>
      </c>
      <c r="AF173" s="21">
        <v>149.719416</v>
      </c>
      <c r="AG173" s="21">
        <v>0</v>
      </c>
      <c r="AH173" s="21">
        <v>149.719416</v>
      </c>
      <c r="AI173" s="1642"/>
      <c r="AJ173" s="1642"/>
      <c r="AK173" s="1642" t="s">
        <v>9735</v>
      </c>
      <c r="AL173" s="2601">
        <v>0.5</v>
      </c>
      <c r="AM173" s="1642">
        <v>0</v>
      </c>
    </row>
    <row r="174" spans="1:39" s="2226" customFormat="1" ht="94.5">
      <c r="A174" s="1862">
        <v>3177</v>
      </c>
      <c r="B174" s="1641" t="s">
        <v>8068</v>
      </c>
      <c r="C174" s="1640" t="s">
        <v>8069</v>
      </c>
      <c r="D174" s="1641" t="s">
        <v>332</v>
      </c>
      <c r="E174" s="1641" t="s">
        <v>7907</v>
      </c>
      <c r="F174" s="2230" t="s">
        <v>26</v>
      </c>
      <c r="G174" s="1642">
        <v>111.04300000000001</v>
      </c>
      <c r="H174" s="1642">
        <v>14.0245</v>
      </c>
      <c r="I174" s="1642">
        <v>41.497250000000001</v>
      </c>
      <c r="J174" s="1642">
        <v>0</v>
      </c>
      <c r="K174" s="1642">
        <v>55.521749999999997</v>
      </c>
      <c r="L174" s="1642">
        <v>55.521250000000009</v>
      </c>
      <c r="M174" s="1642">
        <v>55.521000000000001</v>
      </c>
      <c r="N174" s="1642">
        <v>0</v>
      </c>
      <c r="O174" s="1642">
        <v>55.521000000000001</v>
      </c>
      <c r="P174" s="1642"/>
      <c r="Q174" s="1642"/>
      <c r="R174" s="1642"/>
      <c r="S174" s="1642"/>
      <c r="T174" s="1642"/>
      <c r="U174" s="1642"/>
      <c r="V174" s="1642"/>
      <c r="W174" s="1642"/>
      <c r="X174" s="1642"/>
      <c r="Y174" s="1642"/>
      <c r="Z174" s="466">
        <v>55.521000000000001</v>
      </c>
      <c r="AA174" s="466">
        <v>0</v>
      </c>
      <c r="AB174" s="21">
        <v>55.521000000000001</v>
      </c>
      <c r="AC174" s="21">
        <v>55.520499999999998</v>
      </c>
      <c r="AD174" s="21"/>
      <c r="AE174" s="21">
        <v>55.520499999999998</v>
      </c>
      <c r="AF174" s="21">
        <v>50.106752999999998</v>
      </c>
      <c r="AG174" s="21">
        <v>0</v>
      </c>
      <c r="AH174" s="21">
        <v>50.106752999999998</v>
      </c>
      <c r="AI174" s="1642"/>
      <c r="AJ174" s="1642"/>
      <c r="AK174" s="1642" t="s">
        <v>10861</v>
      </c>
      <c r="AL174" s="2601">
        <v>0.5</v>
      </c>
      <c r="AM174" s="1642">
        <v>0</v>
      </c>
    </row>
    <row r="175" spans="1:39" s="2226" customFormat="1" ht="141.75">
      <c r="A175" s="1862">
        <v>3178</v>
      </c>
      <c r="B175" s="1641" t="s">
        <v>8070</v>
      </c>
      <c r="C175" s="1640" t="s">
        <v>8071</v>
      </c>
      <c r="D175" s="1641" t="s">
        <v>332</v>
      </c>
      <c r="E175" s="1641" t="s">
        <v>7212</v>
      </c>
      <c r="F175" s="2230" t="s">
        <v>26</v>
      </c>
      <c r="G175" s="1642">
        <v>219.94</v>
      </c>
      <c r="H175" s="1642">
        <v>27.5</v>
      </c>
      <c r="I175" s="1642">
        <v>82.469499999999996</v>
      </c>
      <c r="J175" s="1642">
        <v>0</v>
      </c>
      <c r="K175" s="1642">
        <v>109.9695</v>
      </c>
      <c r="L175" s="1642">
        <v>109.9705</v>
      </c>
      <c r="M175" s="1642">
        <v>109.971</v>
      </c>
      <c r="N175" s="1642">
        <v>0</v>
      </c>
      <c r="O175" s="1642">
        <v>109.971</v>
      </c>
      <c r="P175" s="1642"/>
      <c r="Q175" s="1642"/>
      <c r="R175" s="1642"/>
      <c r="S175" s="1642"/>
      <c r="T175" s="1642"/>
      <c r="U175" s="1642"/>
      <c r="V175" s="1642"/>
      <c r="W175" s="1642"/>
      <c r="X175" s="1642"/>
      <c r="Y175" s="1642"/>
      <c r="Z175" s="466">
        <v>109.971</v>
      </c>
      <c r="AA175" s="466">
        <v>0</v>
      </c>
      <c r="AB175" s="21">
        <v>109.971</v>
      </c>
      <c r="AC175" s="21">
        <v>109.9705</v>
      </c>
      <c r="AD175" s="21"/>
      <c r="AE175" s="21">
        <v>109.9705</v>
      </c>
      <c r="AF175" s="21">
        <v>109.95112899999999</v>
      </c>
      <c r="AG175" s="21">
        <v>0</v>
      </c>
      <c r="AH175" s="21">
        <v>109.95112899999999</v>
      </c>
      <c r="AI175" s="1642"/>
      <c r="AJ175" s="1642"/>
      <c r="AK175" s="1642" t="s">
        <v>10398</v>
      </c>
      <c r="AL175" s="2601">
        <v>0.5</v>
      </c>
      <c r="AM175" s="1642">
        <v>0</v>
      </c>
    </row>
    <row r="176" spans="1:39" s="2226" customFormat="1" ht="78.75">
      <c r="A176" s="1862">
        <v>3179</v>
      </c>
      <c r="B176" s="1641" t="s">
        <v>8072</v>
      </c>
      <c r="C176" s="1640" t="s">
        <v>8073</v>
      </c>
      <c r="D176" s="1641" t="s">
        <v>332</v>
      </c>
      <c r="E176" s="1641" t="s">
        <v>7907</v>
      </c>
      <c r="F176" s="2230" t="s">
        <v>26</v>
      </c>
      <c r="G176" s="1642">
        <v>85.887</v>
      </c>
      <c r="H176" s="1642">
        <v>23.2</v>
      </c>
      <c r="I176" s="1642">
        <v>19.744</v>
      </c>
      <c r="J176" s="1642">
        <v>0</v>
      </c>
      <c r="K176" s="1642">
        <v>42.944000000000003</v>
      </c>
      <c r="L176" s="1642">
        <v>42.942999999999998</v>
      </c>
      <c r="M176" s="1642">
        <v>42.942999999999998</v>
      </c>
      <c r="N176" s="1642">
        <v>0</v>
      </c>
      <c r="O176" s="1642">
        <v>42.942999999999998</v>
      </c>
      <c r="P176" s="1642"/>
      <c r="Q176" s="1642"/>
      <c r="R176" s="1642"/>
      <c r="S176" s="1642"/>
      <c r="T176" s="1642"/>
      <c r="U176" s="1642"/>
      <c r="V176" s="1642"/>
      <c r="W176" s="1642"/>
      <c r="X176" s="1642"/>
      <c r="Y176" s="1642"/>
      <c r="Z176" s="466">
        <v>42.942999999999998</v>
      </c>
      <c r="AA176" s="466">
        <v>0</v>
      </c>
      <c r="AB176" s="21">
        <v>42.942999999999998</v>
      </c>
      <c r="AC176" s="21">
        <v>42.942999999999998</v>
      </c>
      <c r="AD176" s="21"/>
      <c r="AE176" s="21">
        <v>42.942999999999998</v>
      </c>
      <c r="AF176" s="21">
        <v>41.742071000000003</v>
      </c>
      <c r="AG176" s="21">
        <v>0</v>
      </c>
      <c r="AH176" s="21">
        <v>41.742071000000003</v>
      </c>
      <c r="AI176" s="1642"/>
      <c r="AJ176" s="1642"/>
      <c r="AK176" s="1642" t="s">
        <v>9259</v>
      </c>
      <c r="AL176" s="2601">
        <v>1</v>
      </c>
      <c r="AM176" s="1642">
        <v>0</v>
      </c>
    </row>
    <row r="177" spans="1:39" s="2226" customFormat="1" ht="157.5">
      <c r="A177" s="1862">
        <v>3180</v>
      </c>
      <c r="B177" s="1641" t="s">
        <v>8074</v>
      </c>
      <c r="C177" s="1640" t="s">
        <v>8075</v>
      </c>
      <c r="D177" s="1641" t="s">
        <v>332</v>
      </c>
      <c r="E177" s="1641" t="s">
        <v>112</v>
      </c>
      <c r="F177" s="2230" t="s">
        <v>26</v>
      </c>
      <c r="G177" s="1642">
        <v>278.52100000000002</v>
      </c>
      <c r="H177" s="1642">
        <v>69.965500000000006</v>
      </c>
      <c r="I177" s="1642">
        <v>69.294749999999993</v>
      </c>
      <c r="J177" s="1642">
        <v>0</v>
      </c>
      <c r="K177" s="1642">
        <v>139.26024999999998</v>
      </c>
      <c r="L177" s="1642">
        <v>139.26075000000003</v>
      </c>
      <c r="M177" s="1642">
        <v>139.261</v>
      </c>
      <c r="N177" s="1642">
        <v>0</v>
      </c>
      <c r="O177" s="1642">
        <v>139.261</v>
      </c>
      <c r="P177" s="1642"/>
      <c r="Q177" s="1642"/>
      <c r="R177" s="1642"/>
      <c r="S177" s="1642"/>
      <c r="T177" s="1642"/>
      <c r="U177" s="1642"/>
      <c r="V177" s="1642"/>
      <c r="W177" s="1642"/>
      <c r="X177" s="1642"/>
      <c r="Y177" s="1642"/>
      <c r="Z177" s="466">
        <v>139.261</v>
      </c>
      <c r="AA177" s="466">
        <v>0</v>
      </c>
      <c r="AB177" s="21">
        <v>139.261</v>
      </c>
      <c r="AC177" s="21">
        <v>139.26049999999998</v>
      </c>
      <c r="AD177" s="21"/>
      <c r="AE177" s="21">
        <v>139.26049999999998</v>
      </c>
      <c r="AF177" s="21">
        <v>101.497609</v>
      </c>
      <c r="AG177" s="21">
        <v>0</v>
      </c>
      <c r="AH177" s="21">
        <v>101.497609</v>
      </c>
      <c r="AI177" s="1642"/>
      <c r="AJ177" s="1642"/>
      <c r="AK177" s="1642" t="s">
        <v>10398</v>
      </c>
      <c r="AL177" s="2601">
        <v>0.5</v>
      </c>
      <c r="AM177" s="1642">
        <v>0</v>
      </c>
    </row>
    <row r="178" spans="1:39" s="2226" customFormat="1" ht="110.25">
      <c r="A178" s="1862">
        <v>3181</v>
      </c>
      <c r="B178" s="1641" t="s">
        <v>8076</v>
      </c>
      <c r="C178" s="1640" t="s">
        <v>8077</v>
      </c>
      <c r="D178" s="1641" t="s">
        <v>332</v>
      </c>
      <c r="E178" s="1641" t="s">
        <v>7907</v>
      </c>
      <c r="F178" s="2230" t="s">
        <v>26</v>
      </c>
      <c r="G178" s="1642">
        <v>89.731999999999999</v>
      </c>
      <c r="H178" s="1642">
        <v>22.534749999999999</v>
      </c>
      <c r="I178" s="1642">
        <v>22.330750000000002</v>
      </c>
      <c r="J178" s="1642">
        <v>0</v>
      </c>
      <c r="K178" s="1642">
        <v>44.865499999999997</v>
      </c>
      <c r="L178" s="1642">
        <v>44.866500000000002</v>
      </c>
      <c r="M178" s="1642">
        <v>44.866999999999997</v>
      </c>
      <c r="N178" s="1642">
        <v>0</v>
      </c>
      <c r="O178" s="1642">
        <v>44.866999999999997</v>
      </c>
      <c r="P178" s="1642"/>
      <c r="Q178" s="1642"/>
      <c r="R178" s="1642"/>
      <c r="S178" s="1642"/>
      <c r="T178" s="1642"/>
      <c r="U178" s="1642"/>
      <c r="V178" s="1642"/>
      <c r="W178" s="1642"/>
      <c r="X178" s="1642"/>
      <c r="Y178" s="1642"/>
      <c r="Z178" s="466">
        <v>44.866999999999997</v>
      </c>
      <c r="AA178" s="466">
        <v>0</v>
      </c>
      <c r="AB178" s="21">
        <v>44.866999999999997</v>
      </c>
      <c r="AC178" s="21">
        <v>44.866999999999997</v>
      </c>
      <c r="AD178" s="21"/>
      <c r="AE178" s="21">
        <v>44.866999999999997</v>
      </c>
      <c r="AF178" s="21">
        <v>44.866214999999997</v>
      </c>
      <c r="AG178" s="21">
        <v>0</v>
      </c>
      <c r="AH178" s="21">
        <v>44.866214999999997</v>
      </c>
      <c r="AI178" s="1642"/>
      <c r="AJ178" s="1642"/>
      <c r="AK178" s="1642" t="s">
        <v>9259</v>
      </c>
      <c r="AL178" s="2601">
        <v>1</v>
      </c>
      <c r="AM178" s="1642">
        <v>0</v>
      </c>
    </row>
    <row r="179" spans="1:39" s="2226" customFormat="1" ht="63">
      <c r="A179" s="1862">
        <v>3182</v>
      </c>
      <c r="B179" s="1641" t="s">
        <v>8078</v>
      </c>
      <c r="C179" s="1640" t="s">
        <v>8079</v>
      </c>
      <c r="D179" s="1641" t="s">
        <v>342</v>
      </c>
      <c r="E179" s="1641" t="s">
        <v>112</v>
      </c>
      <c r="F179" s="2230" t="s">
        <v>26</v>
      </c>
      <c r="G179" s="1642">
        <v>223.54499999999999</v>
      </c>
      <c r="H179" s="1642">
        <v>57.5</v>
      </c>
      <c r="I179" s="1642">
        <v>54.273250000000004</v>
      </c>
      <c r="J179" s="1642">
        <v>0</v>
      </c>
      <c r="K179" s="1642">
        <v>111.77325</v>
      </c>
      <c r="L179" s="1642">
        <v>111.77174999999998</v>
      </c>
      <c r="M179" s="1642">
        <v>111.77200000000001</v>
      </c>
      <c r="N179" s="1642">
        <v>0</v>
      </c>
      <c r="O179" s="1642">
        <v>111.77200000000001</v>
      </c>
      <c r="P179" s="1642"/>
      <c r="Q179" s="1642"/>
      <c r="R179" s="1642"/>
      <c r="S179" s="1642"/>
      <c r="T179" s="1642"/>
      <c r="U179" s="1642"/>
      <c r="V179" s="1642"/>
      <c r="W179" s="1642"/>
      <c r="X179" s="1642"/>
      <c r="Y179" s="1642"/>
      <c r="Z179" s="466">
        <v>111.77200000000001</v>
      </c>
      <c r="AA179" s="466">
        <v>0</v>
      </c>
      <c r="AB179" s="21">
        <v>111.77200000000001</v>
      </c>
      <c r="AC179" s="21">
        <v>111.77200000000001</v>
      </c>
      <c r="AD179" s="21"/>
      <c r="AE179" s="21">
        <v>111.77200000000001</v>
      </c>
      <c r="AF179" s="21">
        <v>111.77200000000001</v>
      </c>
      <c r="AG179" s="21">
        <v>0</v>
      </c>
      <c r="AH179" s="21">
        <v>111.77200000000001</v>
      </c>
      <c r="AI179" s="1642"/>
      <c r="AJ179" s="1642"/>
      <c r="AK179" s="1642" t="s">
        <v>9467</v>
      </c>
      <c r="AL179" s="2601">
        <v>0.5</v>
      </c>
      <c r="AM179" s="1642">
        <v>0</v>
      </c>
    </row>
    <row r="180" spans="1:39" s="2226" customFormat="1" ht="63">
      <c r="A180" s="1862">
        <v>3183</v>
      </c>
      <c r="B180" s="1641" t="s">
        <v>8080</v>
      </c>
      <c r="C180" s="1640" t="s">
        <v>8081</v>
      </c>
      <c r="D180" s="1641" t="s">
        <v>342</v>
      </c>
      <c r="E180" s="1641" t="s">
        <v>7902</v>
      </c>
      <c r="F180" s="2230" t="s">
        <v>26</v>
      </c>
      <c r="G180" s="1642">
        <v>149.92099999999999</v>
      </c>
      <c r="H180" s="1642">
        <v>37.5</v>
      </c>
      <c r="I180" s="1642">
        <v>37.46125</v>
      </c>
      <c r="J180" s="1642">
        <v>0</v>
      </c>
      <c r="K180" s="1642">
        <v>74.961250000000007</v>
      </c>
      <c r="L180" s="1642">
        <v>74.959749999999985</v>
      </c>
      <c r="M180" s="1642">
        <v>74.959999999999994</v>
      </c>
      <c r="N180" s="1642">
        <v>0</v>
      </c>
      <c r="O180" s="1642">
        <v>74.959999999999994</v>
      </c>
      <c r="P180" s="1642"/>
      <c r="Q180" s="1642"/>
      <c r="R180" s="1642"/>
      <c r="S180" s="1642"/>
      <c r="T180" s="1642"/>
      <c r="U180" s="1642"/>
      <c r="V180" s="1642"/>
      <c r="W180" s="1642"/>
      <c r="X180" s="1642"/>
      <c r="Y180" s="1642"/>
      <c r="Z180" s="466">
        <v>74.959999999999994</v>
      </c>
      <c r="AA180" s="466">
        <v>0</v>
      </c>
      <c r="AB180" s="21">
        <v>74.959999999999994</v>
      </c>
      <c r="AC180" s="21">
        <v>74.959999999999994</v>
      </c>
      <c r="AD180" s="21"/>
      <c r="AE180" s="21">
        <v>74.959999999999994</v>
      </c>
      <c r="AF180" s="21">
        <v>74.958141999999995</v>
      </c>
      <c r="AG180" s="21">
        <v>0</v>
      </c>
      <c r="AH180" s="21">
        <v>74.958141999999995</v>
      </c>
      <c r="AI180" s="1642"/>
      <c r="AJ180" s="1642"/>
      <c r="AK180" s="1642" t="s">
        <v>9368</v>
      </c>
      <c r="AL180" s="2601">
        <v>0.5</v>
      </c>
      <c r="AM180" s="1642">
        <v>0</v>
      </c>
    </row>
    <row r="181" spans="1:39" s="2226" customFormat="1" ht="110.25">
      <c r="A181" s="1862">
        <v>3184</v>
      </c>
      <c r="B181" s="1641" t="s">
        <v>8082</v>
      </c>
      <c r="C181" s="1640" t="s">
        <v>8083</v>
      </c>
      <c r="D181" s="1641" t="s">
        <v>342</v>
      </c>
      <c r="E181" s="1641" t="s">
        <v>7902</v>
      </c>
      <c r="F181" s="2230" t="s">
        <v>26</v>
      </c>
      <c r="G181" s="1642">
        <v>186.83799999999999</v>
      </c>
      <c r="H181" s="1642">
        <v>35.063499999999998</v>
      </c>
      <c r="I181" s="1642">
        <v>58.356000000000002</v>
      </c>
      <c r="J181" s="1642">
        <v>0</v>
      </c>
      <c r="K181" s="1642">
        <v>93.419499999999999</v>
      </c>
      <c r="L181" s="1642">
        <v>93.418499999999995</v>
      </c>
      <c r="M181" s="1642">
        <v>93.418999999999997</v>
      </c>
      <c r="N181" s="1642">
        <v>0</v>
      </c>
      <c r="O181" s="1642">
        <v>93.418999999999997</v>
      </c>
      <c r="P181" s="1642"/>
      <c r="Q181" s="1642"/>
      <c r="R181" s="1642"/>
      <c r="S181" s="1642"/>
      <c r="T181" s="1642"/>
      <c r="U181" s="1642"/>
      <c r="V181" s="1642"/>
      <c r="W181" s="1642"/>
      <c r="X181" s="1642"/>
      <c r="Y181" s="1642"/>
      <c r="Z181" s="466">
        <v>93.418999999999997</v>
      </c>
      <c r="AA181" s="466">
        <v>0</v>
      </c>
      <c r="AB181" s="21">
        <v>93.418999999999997</v>
      </c>
      <c r="AC181" s="21">
        <v>93.418499999999995</v>
      </c>
      <c r="AD181" s="21"/>
      <c r="AE181" s="21">
        <v>93.418499999999995</v>
      </c>
      <c r="AF181" s="21">
        <v>93.418627000000001</v>
      </c>
      <c r="AG181" s="21">
        <v>0</v>
      </c>
      <c r="AH181" s="21">
        <v>93.418627000000001</v>
      </c>
      <c r="AI181" s="1642"/>
      <c r="AJ181" s="1642"/>
      <c r="AK181" s="1642" t="s">
        <v>9735</v>
      </c>
      <c r="AL181" s="2601">
        <v>0.5</v>
      </c>
      <c r="AM181" s="1642">
        <v>0</v>
      </c>
    </row>
    <row r="182" spans="1:39" s="2226" customFormat="1" ht="409.5">
      <c r="A182" s="1862">
        <v>3185</v>
      </c>
      <c r="B182" s="1641" t="s">
        <v>8084</v>
      </c>
      <c r="C182" s="1640" t="s">
        <v>8085</v>
      </c>
      <c r="D182" s="1641" t="s">
        <v>342</v>
      </c>
      <c r="E182" s="1641" t="s">
        <v>7902</v>
      </c>
      <c r="F182" s="2230" t="s">
        <v>26</v>
      </c>
      <c r="G182" s="1642">
        <v>149.852</v>
      </c>
      <c r="H182" s="1642">
        <v>37.5</v>
      </c>
      <c r="I182" s="1642">
        <v>37.4255</v>
      </c>
      <c r="J182" s="1642">
        <v>0</v>
      </c>
      <c r="K182" s="1642">
        <v>74.9255</v>
      </c>
      <c r="L182" s="1642">
        <v>74.926500000000004</v>
      </c>
      <c r="M182" s="1642">
        <v>74.927000000000007</v>
      </c>
      <c r="N182" s="1642">
        <v>0</v>
      </c>
      <c r="O182" s="1642">
        <v>74.927000000000007</v>
      </c>
      <c r="P182" s="1642"/>
      <c r="Q182" s="1642"/>
      <c r="R182" s="1642"/>
      <c r="S182" s="1642"/>
      <c r="T182" s="1642"/>
      <c r="U182" s="1642"/>
      <c r="V182" s="1642"/>
      <c r="W182" s="1642"/>
      <c r="X182" s="1642"/>
      <c r="Y182" s="1642"/>
      <c r="Z182" s="466">
        <v>74.927000000000007</v>
      </c>
      <c r="AA182" s="466">
        <v>0</v>
      </c>
      <c r="AB182" s="21">
        <v>74.927000000000007</v>
      </c>
      <c r="AC182" s="21">
        <v>74.926500000000004</v>
      </c>
      <c r="AD182" s="21"/>
      <c r="AE182" s="21">
        <v>74.926500000000004</v>
      </c>
      <c r="AF182" s="21">
        <v>74.926100000000005</v>
      </c>
      <c r="AG182" s="21">
        <v>0</v>
      </c>
      <c r="AH182" s="21">
        <v>74.926100000000005</v>
      </c>
      <c r="AI182" s="1642"/>
      <c r="AJ182" s="1642"/>
      <c r="AK182" s="1642" t="s">
        <v>9647</v>
      </c>
      <c r="AL182" s="2601">
        <v>0.5</v>
      </c>
      <c r="AM182" s="1642">
        <v>0</v>
      </c>
    </row>
    <row r="183" spans="1:39" s="2226" customFormat="1" ht="220.5">
      <c r="A183" s="1862">
        <v>3186</v>
      </c>
      <c r="B183" s="1641" t="s">
        <v>8086</v>
      </c>
      <c r="C183" s="1640" t="s">
        <v>8087</v>
      </c>
      <c r="D183" s="1641" t="s">
        <v>342</v>
      </c>
      <c r="E183" s="1641" t="s">
        <v>7902</v>
      </c>
      <c r="F183" s="2230" t="s">
        <v>26</v>
      </c>
      <c r="G183" s="1642">
        <v>91.078000000000003</v>
      </c>
      <c r="H183" s="1642">
        <v>5.7</v>
      </c>
      <c r="I183" s="1642">
        <v>34.138750000000002</v>
      </c>
      <c r="J183" s="1642">
        <v>0</v>
      </c>
      <c r="K183" s="1642">
        <v>39.838750000000005</v>
      </c>
      <c r="L183" s="1642">
        <v>51.239249999999998</v>
      </c>
      <c r="M183" s="1642">
        <v>51.238999999999997</v>
      </c>
      <c r="N183" s="1642">
        <v>0</v>
      </c>
      <c r="O183" s="1642">
        <v>51.238999999999997</v>
      </c>
      <c r="P183" s="1642"/>
      <c r="Q183" s="1642"/>
      <c r="R183" s="1642"/>
      <c r="S183" s="1642"/>
      <c r="T183" s="1642"/>
      <c r="U183" s="1642"/>
      <c r="V183" s="1642"/>
      <c r="W183" s="1642"/>
      <c r="X183" s="1642"/>
      <c r="Y183" s="1642"/>
      <c r="Z183" s="466">
        <v>51.238999999999997</v>
      </c>
      <c r="AA183" s="466">
        <v>0</v>
      </c>
      <c r="AB183" s="21">
        <v>51.238999999999997</v>
      </c>
      <c r="AC183" s="21">
        <v>51.238500000000002</v>
      </c>
      <c r="AD183" s="21"/>
      <c r="AE183" s="21">
        <v>51.238500000000002</v>
      </c>
      <c r="AF183" s="21">
        <v>51.238104</v>
      </c>
      <c r="AG183" s="21">
        <v>0</v>
      </c>
      <c r="AH183" s="21">
        <v>51.238104</v>
      </c>
      <c r="AI183" s="1642"/>
      <c r="AJ183" s="1642"/>
      <c r="AK183" s="1642" t="s">
        <v>9735</v>
      </c>
      <c r="AL183" s="2601">
        <v>0.5</v>
      </c>
      <c r="AM183" s="1642">
        <v>0</v>
      </c>
    </row>
    <row r="184" spans="1:39" s="2226" customFormat="1" ht="94.5">
      <c r="A184" s="1862">
        <v>3187</v>
      </c>
      <c r="B184" s="1641" t="s">
        <v>8088</v>
      </c>
      <c r="C184" s="1640" t="s">
        <v>8089</v>
      </c>
      <c r="D184" s="1641" t="s">
        <v>342</v>
      </c>
      <c r="E184" s="1641" t="s">
        <v>7902</v>
      </c>
      <c r="F184" s="2230" t="s">
        <v>26</v>
      </c>
      <c r="G184" s="1642">
        <v>87.295000000000002</v>
      </c>
      <c r="H184" s="1642">
        <v>21.87575</v>
      </c>
      <c r="I184" s="1642">
        <v>21.771999999999998</v>
      </c>
      <c r="J184" s="1642">
        <v>0</v>
      </c>
      <c r="K184" s="1642">
        <v>43.647750000000002</v>
      </c>
      <c r="L184" s="1642">
        <v>43.64725</v>
      </c>
      <c r="M184" s="1642">
        <v>43.646999999999998</v>
      </c>
      <c r="N184" s="1642">
        <v>0</v>
      </c>
      <c r="O184" s="1642">
        <v>43.646999999999998</v>
      </c>
      <c r="P184" s="1642"/>
      <c r="Q184" s="1642"/>
      <c r="R184" s="1642"/>
      <c r="S184" s="1642"/>
      <c r="T184" s="1642"/>
      <c r="U184" s="1642"/>
      <c r="V184" s="1642"/>
      <c r="W184" s="1642"/>
      <c r="X184" s="1642"/>
      <c r="Y184" s="1642"/>
      <c r="Z184" s="466">
        <v>43.646999999999998</v>
      </c>
      <c r="AA184" s="466">
        <v>0</v>
      </c>
      <c r="AB184" s="21">
        <v>43.646999999999998</v>
      </c>
      <c r="AC184" s="21">
        <v>43.646999999999998</v>
      </c>
      <c r="AD184" s="21"/>
      <c r="AE184" s="21">
        <v>43.646999999999998</v>
      </c>
      <c r="AF184" s="21">
        <v>43.645038</v>
      </c>
      <c r="AG184" s="21">
        <v>0</v>
      </c>
      <c r="AH184" s="21">
        <v>43.645038</v>
      </c>
      <c r="AI184" s="1642"/>
      <c r="AJ184" s="1642"/>
      <c r="AK184" s="1642" t="s">
        <v>9259</v>
      </c>
      <c r="AL184" s="2601">
        <v>1</v>
      </c>
      <c r="AM184" s="1642">
        <v>0</v>
      </c>
    </row>
    <row r="185" spans="1:39" s="2226" customFormat="1" ht="157.5">
      <c r="A185" s="1862">
        <v>3188</v>
      </c>
      <c r="B185" s="1641" t="s">
        <v>8090</v>
      </c>
      <c r="C185" s="1640" t="s">
        <v>8091</v>
      </c>
      <c r="D185" s="1641" t="s">
        <v>342</v>
      </c>
      <c r="E185" s="1641" t="s">
        <v>7902</v>
      </c>
      <c r="F185" s="2230" t="s">
        <v>26</v>
      </c>
      <c r="G185" s="1642">
        <v>122.48399999999999</v>
      </c>
      <c r="H185" s="1642">
        <v>30.62425</v>
      </c>
      <c r="I185" s="1642">
        <v>30.6175</v>
      </c>
      <c r="J185" s="1642">
        <v>0</v>
      </c>
      <c r="K185" s="1642">
        <v>61.241749999999996</v>
      </c>
      <c r="L185" s="1642">
        <v>61.242249999999999</v>
      </c>
      <c r="M185" s="1642">
        <v>61.241999999999997</v>
      </c>
      <c r="N185" s="1642">
        <v>0</v>
      </c>
      <c r="O185" s="1642">
        <v>61.241999999999997</v>
      </c>
      <c r="P185" s="1642"/>
      <c r="Q185" s="1642"/>
      <c r="R185" s="1642"/>
      <c r="S185" s="1642"/>
      <c r="T185" s="1642"/>
      <c r="U185" s="1642"/>
      <c r="V185" s="1642"/>
      <c r="W185" s="1642"/>
      <c r="X185" s="1642"/>
      <c r="Y185" s="1642"/>
      <c r="Z185" s="466">
        <v>61.241999999999997</v>
      </c>
      <c r="AA185" s="466">
        <v>0</v>
      </c>
      <c r="AB185" s="21">
        <v>61.241999999999997</v>
      </c>
      <c r="AC185" s="21">
        <v>61.241999999999997</v>
      </c>
      <c r="AD185" s="21"/>
      <c r="AE185" s="21">
        <v>61.241999999999997</v>
      </c>
      <c r="AF185" s="21">
        <v>61.238039000000001</v>
      </c>
      <c r="AG185" s="21">
        <v>0</v>
      </c>
      <c r="AH185" s="21">
        <v>61.238039000000001</v>
      </c>
      <c r="AI185" s="1642"/>
      <c r="AJ185" s="1642"/>
      <c r="AK185" s="1642" t="s">
        <v>9467</v>
      </c>
      <c r="AL185" s="2601">
        <v>0.5</v>
      </c>
      <c r="AM185" s="1642">
        <v>0</v>
      </c>
    </row>
    <row r="186" spans="1:39" s="2226" customFormat="1" ht="252">
      <c r="A186" s="1862">
        <v>3189</v>
      </c>
      <c r="B186" s="1641" t="s">
        <v>8092</v>
      </c>
      <c r="C186" s="1640" t="s">
        <v>8093</v>
      </c>
      <c r="D186" s="1641" t="s">
        <v>342</v>
      </c>
      <c r="E186" s="1641" t="s">
        <v>7902</v>
      </c>
      <c r="F186" s="2230" t="s">
        <v>26</v>
      </c>
      <c r="G186" s="1642">
        <v>117.8</v>
      </c>
      <c r="H186" s="1642">
        <v>29.4495</v>
      </c>
      <c r="I186" s="1642">
        <v>29.450749999999999</v>
      </c>
      <c r="J186" s="1642">
        <v>0</v>
      </c>
      <c r="K186" s="1642">
        <v>58.90025</v>
      </c>
      <c r="L186" s="1642">
        <v>58.899749999999997</v>
      </c>
      <c r="M186" s="1642">
        <v>58.9</v>
      </c>
      <c r="N186" s="1642">
        <v>0</v>
      </c>
      <c r="O186" s="1642">
        <v>58.9</v>
      </c>
      <c r="P186" s="1642"/>
      <c r="Q186" s="1642"/>
      <c r="R186" s="1642"/>
      <c r="S186" s="1642"/>
      <c r="T186" s="1642"/>
      <c r="U186" s="1642"/>
      <c r="V186" s="1642"/>
      <c r="W186" s="1642"/>
      <c r="X186" s="1642"/>
      <c r="Y186" s="1642"/>
      <c r="Z186" s="466">
        <v>58.9</v>
      </c>
      <c r="AA186" s="466">
        <v>0</v>
      </c>
      <c r="AB186" s="21">
        <v>58.9</v>
      </c>
      <c r="AC186" s="21">
        <v>58.9</v>
      </c>
      <c r="AD186" s="21"/>
      <c r="AE186" s="21">
        <v>58.9</v>
      </c>
      <c r="AF186" s="21">
        <v>58.894195000000003</v>
      </c>
      <c r="AG186" s="21">
        <v>0</v>
      </c>
      <c r="AH186" s="21">
        <v>58.894195000000003</v>
      </c>
      <c r="AI186" s="1642"/>
      <c r="AJ186" s="1642"/>
      <c r="AK186" s="1642" t="s">
        <v>9467</v>
      </c>
      <c r="AL186" s="2601">
        <v>0.5</v>
      </c>
      <c r="AM186" s="1642">
        <v>0</v>
      </c>
    </row>
    <row r="187" spans="1:39" s="2226" customFormat="1" ht="63">
      <c r="A187" s="1862">
        <v>3190</v>
      </c>
      <c r="B187" s="1641" t="s">
        <v>8094</v>
      </c>
      <c r="C187" s="1640" t="s">
        <v>8095</v>
      </c>
      <c r="D187" s="1641" t="s">
        <v>3242</v>
      </c>
      <c r="E187" s="1641" t="s">
        <v>7965</v>
      </c>
      <c r="F187" s="2230" t="s">
        <v>26</v>
      </c>
      <c r="G187" s="1642">
        <v>149.82499999999999</v>
      </c>
      <c r="H187" s="1642">
        <v>37.5</v>
      </c>
      <c r="I187" s="1642">
        <v>37.413249999999998</v>
      </c>
      <c r="J187" s="1642">
        <v>0</v>
      </c>
      <c r="K187" s="1642">
        <v>74.913250000000005</v>
      </c>
      <c r="L187" s="1642">
        <v>74.911749999999984</v>
      </c>
      <c r="M187" s="1642">
        <v>74.912000000000006</v>
      </c>
      <c r="N187" s="1642">
        <v>0</v>
      </c>
      <c r="O187" s="1642">
        <v>74.912000000000006</v>
      </c>
      <c r="P187" s="1642"/>
      <c r="Q187" s="1642"/>
      <c r="R187" s="1642"/>
      <c r="S187" s="1642"/>
      <c r="T187" s="1642"/>
      <c r="U187" s="1642"/>
      <c r="V187" s="1642"/>
      <c r="W187" s="1642"/>
      <c r="X187" s="1642"/>
      <c r="Y187" s="1642"/>
      <c r="Z187" s="466">
        <v>74.912000000000006</v>
      </c>
      <c r="AA187" s="466">
        <v>0</v>
      </c>
      <c r="AB187" s="21">
        <v>74.912000000000006</v>
      </c>
      <c r="AC187" s="21">
        <v>74.912000000000006</v>
      </c>
      <c r="AD187" s="21"/>
      <c r="AE187" s="21">
        <v>74.912000000000006</v>
      </c>
      <c r="AF187" s="21">
        <v>74.910651999999999</v>
      </c>
      <c r="AG187" s="21">
        <v>0</v>
      </c>
      <c r="AH187" s="21">
        <v>74.910651999999999</v>
      </c>
      <c r="AI187" s="1642"/>
      <c r="AJ187" s="1642"/>
      <c r="AK187" s="1642" t="s">
        <v>9368</v>
      </c>
      <c r="AL187" s="2601">
        <v>0.5</v>
      </c>
      <c r="AM187" s="1642">
        <v>0</v>
      </c>
    </row>
    <row r="188" spans="1:39" s="2226" customFormat="1" ht="126">
      <c r="A188" s="1862">
        <v>3191</v>
      </c>
      <c r="B188" s="1641" t="s">
        <v>8096</v>
      </c>
      <c r="C188" s="1640" t="s">
        <v>8097</v>
      </c>
      <c r="D188" s="1641" t="s">
        <v>3242</v>
      </c>
      <c r="E188" s="1641" t="s">
        <v>7902</v>
      </c>
      <c r="F188" s="2230" t="s">
        <v>26</v>
      </c>
      <c r="G188" s="1642">
        <v>76.933999999999997</v>
      </c>
      <c r="H188" s="1642">
        <v>15</v>
      </c>
      <c r="I188" s="1642">
        <v>23.466750000000001</v>
      </c>
      <c r="J188" s="1642">
        <v>0</v>
      </c>
      <c r="K188" s="1642">
        <v>38.466750000000005</v>
      </c>
      <c r="L188" s="1642">
        <v>38.467249999999993</v>
      </c>
      <c r="M188" s="1642">
        <v>38.466999999999999</v>
      </c>
      <c r="N188" s="1642">
        <v>0</v>
      </c>
      <c r="O188" s="1642">
        <v>38.466999999999999</v>
      </c>
      <c r="P188" s="1642"/>
      <c r="Q188" s="1642"/>
      <c r="R188" s="1642"/>
      <c r="S188" s="1642"/>
      <c r="T188" s="1642"/>
      <c r="U188" s="1642"/>
      <c r="V188" s="1642"/>
      <c r="W188" s="1642"/>
      <c r="X188" s="1642"/>
      <c r="Y188" s="1642"/>
      <c r="Z188" s="466">
        <v>38.466999999999999</v>
      </c>
      <c r="AA188" s="466">
        <v>0</v>
      </c>
      <c r="AB188" s="21">
        <v>38.466999999999999</v>
      </c>
      <c r="AC188" s="21">
        <v>38.466999999999999</v>
      </c>
      <c r="AD188" s="21"/>
      <c r="AE188" s="21">
        <v>38.466999999999999</v>
      </c>
      <c r="AF188" s="21">
        <v>38.463946</v>
      </c>
      <c r="AG188" s="21">
        <v>0</v>
      </c>
      <c r="AH188" s="21">
        <v>38.463946</v>
      </c>
      <c r="AI188" s="1642"/>
      <c r="AJ188" s="1642" t="s">
        <v>10739</v>
      </c>
      <c r="AK188" s="1642" t="s">
        <v>9259</v>
      </c>
      <c r="AL188" s="2601">
        <v>1</v>
      </c>
      <c r="AM188" s="1642">
        <v>0</v>
      </c>
    </row>
    <row r="189" spans="1:39" s="2226" customFormat="1" ht="47.25">
      <c r="A189" s="1862">
        <v>3192</v>
      </c>
      <c r="B189" s="1641" t="s">
        <v>8098</v>
      </c>
      <c r="C189" s="1640" t="s">
        <v>8099</v>
      </c>
      <c r="D189" s="1641" t="s">
        <v>3242</v>
      </c>
      <c r="E189" s="1641" t="s">
        <v>8004</v>
      </c>
      <c r="F189" s="2230" t="s">
        <v>26</v>
      </c>
      <c r="G189" s="1642">
        <v>99.817999999999998</v>
      </c>
      <c r="H189" s="1642">
        <v>12.5</v>
      </c>
      <c r="I189" s="1642">
        <v>37.40925</v>
      </c>
      <c r="J189" s="1642">
        <v>0</v>
      </c>
      <c r="K189" s="1642">
        <v>49.90925</v>
      </c>
      <c r="L189" s="1642">
        <v>49.908749999999998</v>
      </c>
      <c r="M189" s="1642">
        <v>49.908999999999999</v>
      </c>
      <c r="N189" s="1642">
        <v>0</v>
      </c>
      <c r="O189" s="1642">
        <v>49.908999999999999</v>
      </c>
      <c r="P189" s="1642"/>
      <c r="Q189" s="1642"/>
      <c r="R189" s="1642"/>
      <c r="S189" s="1642"/>
      <c r="T189" s="1642"/>
      <c r="U189" s="1642"/>
      <c r="V189" s="1642"/>
      <c r="W189" s="1642"/>
      <c r="X189" s="1642"/>
      <c r="Y189" s="1642"/>
      <c r="Z189" s="466">
        <v>49.908999999999999</v>
      </c>
      <c r="AA189" s="466">
        <v>0</v>
      </c>
      <c r="AB189" s="21">
        <v>49.908999999999999</v>
      </c>
      <c r="AC189" s="21">
        <v>49.908999999999999</v>
      </c>
      <c r="AD189" s="21"/>
      <c r="AE189" s="21">
        <v>49.908999999999999</v>
      </c>
      <c r="AF189" s="21">
        <v>49.904527000000002</v>
      </c>
      <c r="AG189" s="21">
        <v>0</v>
      </c>
      <c r="AH189" s="21">
        <v>49.904527000000002</v>
      </c>
      <c r="AI189" s="1642"/>
      <c r="AJ189" s="1642"/>
      <c r="AK189" s="1642" t="s">
        <v>9259</v>
      </c>
      <c r="AL189" s="2601">
        <v>1</v>
      </c>
      <c r="AM189" s="1642">
        <v>0</v>
      </c>
    </row>
    <row r="190" spans="1:39" s="2226" customFormat="1" ht="78.75">
      <c r="A190" s="1862">
        <v>3193</v>
      </c>
      <c r="B190" s="1641" t="s">
        <v>8100</v>
      </c>
      <c r="C190" s="1640" t="s">
        <v>8101</v>
      </c>
      <c r="D190" s="1641" t="s">
        <v>3242</v>
      </c>
      <c r="E190" s="1641" t="s">
        <v>7965</v>
      </c>
      <c r="F190" s="2230" t="s">
        <v>26</v>
      </c>
      <c r="G190" s="1642">
        <v>70.131</v>
      </c>
      <c r="H190" s="1642">
        <v>17.5</v>
      </c>
      <c r="I190" s="1642">
        <v>17.5655</v>
      </c>
      <c r="J190" s="1642">
        <v>0</v>
      </c>
      <c r="K190" s="1642">
        <v>35.0655</v>
      </c>
      <c r="L190" s="1642">
        <v>35.0655</v>
      </c>
      <c r="M190" s="1642">
        <v>35.066000000000003</v>
      </c>
      <c r="N190" s="1642">
        <v>0</v>
      </c>
      <c r="O190" s="1642">
        <v>35.066000000000003</v>
      </c>
      <c r="P190" s="1642"/>
      <c r="Q190" s="1642"/>
      <c r="R190" s="1642"/>
      <c r="S190" s="1642"/>
      <c r="T190" s="1642"/>
      <c r="U190" s="1642"/>
      <c r="V190" s="1642"/>
      <c r="W190" s="1642"/>
      <c r="X190" s="1642"/>
      <c r="Y190" s="1642"/>
      <c r="Z190" s="466">
        <v>35.066000000000003</v>
      </c>
      <c r="AA190" s="466">
        <v>0</v>
      </c>
      <c r="AB190" s="21">
        <v>35.066000000000003</v>
      </c>
      <c r="AC190" s="21">
        <v>35.066000000000003</v>
      </c>
      <c r="AD190" s="21"/>
      <c r="AE190" s="21">
        <v>35.066000000000003</v>
      </c>
      <c r="AF190" s="21">
        <v>35.061880000000002</v>
      </c>
      <c r="AG190" s="21">
        <v>0</v>
      </c>
      <c r="AH190" s="21">
        <v>35.061880000000002</v>
      </c>
      <c r="AI190" s="1642"/>
      <c r="AJ190" s="1642"/>
      <c r="AK190" s="1642" t="s">
        <v>9259</v>
      </c>
      <c r="AL190" s="2601">
        <v>1</v>
      </c>
      <c r="AM190" s="1642">
        <v>0</v>
      </c>
    </row>
    <row r="191" spans="1:39" s="2226" customFormat="1" ht="63">
      <c r="A191" s="1862">
        <v>3194</v>
      </c>
      <c r="B191" s="1641" t="s">
        <v>8102</v>
      </c>
      <c r="C191" s="1640" t="s">
        <v>8103</v>
      </c>
      <c r="D191" s="1641" t="s">
        <v>3242</v>
      </c>
      <c r="E191" s="1641" t="s">
        <v>7928</v>
      </c>
      <c r="F191" s="2230" t="s">
        <v>26</v>
      </c>
      <c r="G191" s="1642">
        <v>99.628</v>
      </c>
      <c r="H191" s="1642">
        <v>12</v>
      </c>
      <c r="I191" s="1642">
        <v>37.313499999999998</v>
      </c>
      <c r="J191" s="1642">
        <v>0</v>
      </c>
      <c r="K191" s="1642">
        <v>49.313499999999998</v>
      </c>
      <c r="L191" s="1642">
        <v>50.314500000000002</v>
      </c>
      <c r="M191" s="1642">
        <v>50.314999999999998</v>
      </c>
      <c r="N191" s="1642">
        <v>0</v>
      </c>
      <c r="O191" s="1642">
        <v>50.314999999999998</v>
      </c>
      <c r="P191" s="1642"/>
      <c r="Q191" s="1642"/>
      <c r="R191" s="1642"/>
      <c r="S191" s="1642"/>
      <c r="T191" s="1642"/>
      <c r="U191" s="1642"/>
      <c r="V191" s="1642"/>
      <c r="W191" s="1642"/>
      <c r="X191" s="1642"/>
      <c r="Y191" s="1642"/>
      <c r="Z191" s="466">
        <v>50.314999999999998</v>
      </c>
      <c r="AA191" s="466">
        <v>0</v>
      </c>
      <c r="AB191" s="21">
        <v>50.314999999999998</v>
      </c>
      <c r="AC191" s="21">
        <v>50.314499999999995</v>
      </c>
      <c r="AD191" s="21"/>
      <c r="AE191" s="21">
        <v>50.314499999999995</v>
      </c>
      <c r="AF191" s="21">
        <v>50.314498</v>
      </c>
      <c r="AG191" s="21">
        <v>0</v>
      </c>
      <c r="AH191" s="21">
        <v>50.314498</v>
      </c>
      <c r="AI191" s="1642"/>
      <c r="AJ191" s="1642"/>
      <c r="AK191" s="1642" t="s">
        <v>9735</v>
      </c>
      <c r="AL191" s="2601">
        <v>0.5</v>
      </c>
      <c r="AM191" s="1642">
        <v>0</v>
      </c>
    </row>
    <row r="192" spans="1:39" s="2226" customFormat="1" ht="78.75">
      <c r="A192" s="1862">
        <v>3195</v>
      </c>
      <c r="B192" s="1641" t="s">
        <v>8104</v>
      </c>
      <c r="C192" s="1640" t="s">
        <v>8105</v>
      </c>
      <c r="D192" s="1641" t="s">
        <v>271</v>
      </c>
      <c r="E192" s="1641" t="s">
        <v>7912</v>
      </c>
      <c r="F192" s="2230" t="s">
        <v>26</v>
      </c>
      <c r="G192" s="1642">
        <v>99.463999999999999</v>
      </c>
      <c r="H192" s="1642">
        <v>25</v>
      </c>
      <c r="I192" s="1642">
        <v>24.731999999999999</v>
      </c>
      <c r="J192" s="1642">
        <v>0</v>
      </c>
      <c r="K192" s="1642">
        <v>49.731999999999999</v>
      </c>
      <c r="L192" s="1642">
        <v>49.731999999999999</v>
      </c>
      <c r="M192" s="1642">
        <v>49.731999999999999</v>
      </c>
      <c r="N192" s="1642">
        <v>0</v>
      </c>
      <c r="O192" s="1642">
        <v>49.731999999999999</v>
      </c>
      <c r="P192" s="1642"/>
      <c r="Q192" s="1642"/>
      <c r="R192" s="1642"/>
      <c r="S192" s="1642"/>
      <c r="T192" s="1642"/>
      <c r="U192" s="1642"/>
      <c r="V192" s="1642"/>
      <c r="W192" s="1642"/>
      <c r="X192" s="1642"/>
      <c r="Y192" s="1642"/>
      <c r="Z192" s="466">
        <v>49.731999999999999</v>
      </c>
      <c r="AA192" s="466">
        <v>0</v>
      </c>
      <c r="AB192" s="21">
        <v>49.731999999999999</v>
      </c>
      <c r="AC192" s="21">
        <v>49.731999999999999</v>
      </c>
      <c r="AD192" s="21"/>
      <c r="AE192" s="21">
        <v>49.731999999999999</v>
      </c>
      <c r="AF192" s="21">
        <v>49.729053</v>
      </c>
      <c r="AG192" s="21">
        <v>0</v>
      </c>
      <c r="AH192" s="21">
        <v>49.729053</v>
      </c>
      <c r="AI192" s="1642"/>
      <c r="AJ192" s="1642"/>
      <c r="AK192" s="1642" t="s">
        <v>9259</v>
      </c>
      <c r="AL192" s="2601">
        <v>1</v>
      </c>
      <c r="AM192" s="1642">
        <v>0</v>
      </c>
    </row>
    <row r="193" spans="1:39" s="2226" customFormat="1" ht="189">
      <c r="A193" s="1862">
        <v>3196</v>
      </c>
      <c r="B193" s="1641" t="s">
        <v>8106</v>
      </c>
      <c r="C193" s="1640" t="s">
        <v>8107</v>
      </c>
      <c r="D193" s="1641" t="s">
        <v>271</v>
      </c>
      <c r="E193" s="1641" t="s">
        <v>7212</v>
      </c>
      <c r="F193" s="2230" t="s">
        <v>26</v>
      </c>
      <c r="G193" s="1642">
        <v>221.233</v>
      </c>
      <c r="H193" s="1642">
        <v>13.831250000000001</v>
      </c>
      <c r="I193" s="1642">
        <v>96.785250000000005</v>
      </c>
      <c r="J193" s="1642">
        <v>0</v>
      </c>
      <c r="K193" s="1642">
        <v>110.6165</v>
      </c>
      <c r="L193" s="1642">
        <v>110.6165</v>
      </c>
      <c r="M193" s="1642">
        <v>110.617</v>
      </c>
      <c r="N193" s="1642">
        <v>0</v>
      </c>
      <c r="O193" s="1642">
        <v>110.617</v>
      </c>
      <c r="P193" s="1642"/>
      <c r="Q193" s="1642"/>
      <c r="R193" s="1642"/>
      <c r="S193" s="1642"/>
      <c r="T193" s="1642"/>
      <c r="U193" s="1642"/>
      <c r="V193" s="1642"/>
      <c r="W193" s="1642"/>
      <c r="X193" s="1642"/>
      <c r="Y193" s="1642"/>
      <c r="Z193" s="466">
        <v>110.617</v>
      </c>
      <c r="AA193" s="466">
        <v>0</v>
      </c>
      <c r="AB193" s="21">
        <v>110.617</v>
      </c>
      <c r="AC193" s="21">
        <v>110.6165</v>
      </c>
      <c r="AD193" s="21"/>
      <c r="AE193" s="21">
        <v>110.6165</v>
      </c>
      <c r="AF193" s="21">
        <v>110.58596199999999</v>
      </c>
      <c r="AG193" s="21">
        <v>0</v>
      </c>
      <c r="AH193" s="21">
        <v>110.58596199999999</v>
      </c>
      <c r="AI193" s="1642"/>
      <c r="AJ193" s="1642"/>
      <c r="AK193" s="1642" t="s">
        <v>11847</v>
      </c>
      <c r="AL193" s="2601">
        <v>0.5</v>
      </c>
      <c r="AM193" s="1642">
        <v>0</v>
      </c>
    </row>
    <row r="194" spans="1:39" s="2226" customFormat="1" ht="94.5">
      <c r="A194" s="1862">
        <v>3197</v>
      </c>
      <c r="B194" s="1641" t="s">
        <v>8108</v>
      </c>
      <c r="C194" s="1640" t="s">
        <v>8109</v>
      </c>
      <c r="D194" s="1641" t="s">
        <v>271</v>
      </c>
      <c r="E194" s="1641" t="s">
        <v>7907</v>
      </c>
      <c r="F194" s="2230" t="s">
        <v>26</v>
      </c>
      <c r="G194" s="1642">
        <v>128.983</v>
      </c>
      <c r="H194" s="1642">
        <v>24.22475</v>
      </c>
      <c r="I194" s="1642">
        <v>40.266750000000002</v>
      </c>
      <c r="J194" s="1642">
        <v>0</v>
      </c>
      <c r="K194" s="1642">
        <v>64.491500000000002</v>
      </c>
      <c r="L194" s="1642">
        <v>64.491500000000002</v>
      </c>
      <c r="M194" s="1642">
        <v>64.492000000000004</v>
      </c>
      <c r="N194" s="1642">
        <v>0</v>
      </c>
      <c r="O194" s="1642">
        <v>64.492000000000004</v>
      </c>
      <c r="P194" s="1642"/>
      <c r="Q194" s="1642"/>
      <c r="R194" s="1642"/>
      <c r="S194" s="1642"/>
      <c r="T194" s="1642"/>
      <c r="U194" s="1642"/>
      <c r="V194" s="1642"/>
      <c r="W194" s="1642"/>
      <c r="X194" s="1642"/>
      <c r="Y194" s="1642"/>
      <c r="Z194" s="466">
        <v>64.492000000000004</v>
      </c>
      <c r="AA194" s="466">
        <v>0</v>
      </c>
      <c r="AB194" s="21">
        <v>64.492000000000004</v>
      </c>
      <c r="AC194" s="21">
        <v>64.492000000000004</v>
      </c>
      <c r="AD194" s="21"/>
      <c r="AE194" s="21">
        <v>64.492000000000004</v>
      </c>
      <c r="AF194" s="21">
        <v>64.464841000000007</v>
      </c>
      <c r="AG194" s="21">
        <v>0</v>
      </c>
      <c r="AH194" s="21">
        <v>64.464841000000007</v>
      </c>
      <c r="AI194" s="1642"/>
      <c r="AJ194" s="1642"/>
      <c r="AK194" s="1642" t="s">
        <v>9467</v>
      </c>
      <c r="AL194" s="2601">
        <v>0.5</v>
      </c>
      <c r="AM194" s="1642">
        <v>0</v>
      </c>
    </row>
    <row r="195" spans="1:39" s="2226" customFormat="1" ht="78.75">
      <c r="A195" s="1862">
        <v>3198</v>
      </c>
      <c r="B195" s="1641" t="s">
        <v>8110</v>
      </c>
      <c r="C195" s="1640" t="s">
        <v>8111</v>
      </c>
      <c r="D195" s="1641" t="s">
        <v>271</v>
      </c>
      <c r="E195" s="1641" t="s">
        <v>7907</v>
      </c>
      <c r="F195" s="2230" t="s">
        <v>26</v>
      </c>
      <c r="G195" s="1642">
        <v>75.305000000000007</v>
      </c>
      <c r="H195" s="1642">
        <v>9.4262499999999996</v>
      </c>
      <c r="I195" s="1642">
        <v>28.2255</v>
      </c>
      <c r="J195" s="1642">
        <v>0</v>
      </c>
      <c r="K195" s="1642">
        <v>37.65175</v>
      </c>
      <c r="L195" s="1642">
        <v>37.653250000000007</v>
      </c>
      <c r="M195" s="1642">
        <v>37.652999999999999</v>
      </c>
      <c r="N195" s="1642">
        <v>0</v>
      </c>
      <c r="O195" s="1642">
        <v>37.652999999999999</v>
      </c>
      <c r="P195" s="1642"/>
      <c r="Q195" s="1642"/>
      <c r="R195" s="1642"/>
      <c r="S195" s="1642"/>
      <c r="T195" s="1642"/>
      <c r="U195" s="1642"/>
      <c r="V195" s="1642"/>
      <c r="W195" s="1642"/>
      <c r="X195" s="1642"/>
      <c r="Y195" s="1642"/>
      <c r="Z195" s="466">
        <v>37.652999999999999</v>
      </c>
      <c r="AA195" s="466">
        <v>0</v>
      </c>
      <c r="AB195" s="21">
        <v>37.652999999999999</v>
      </c>
      <c r="AC195" s="21">
        <v>37.652999999999999</v>
      </c>
      <c r="AD195" s="21"/>
      <c r="AE195" s="21">
        <v>37.652999999999999</v>
      </c>
      <c r="AF195" s="21">
        <v>37.650967999999999</v>
      </c>
      <c r="AG195" s="21">
        <v>0</v>
      </c>
      <c r="AH195" s="21">
        <v>37.650967999999999</v>
      </c>
      <c r="AI195" s="1642"/>
      <c r="AJ195" s="1642"/>
      <c r="AK195" s="1642" t="s">
        <v>9259</v>
      </c>
      <c r="AL195" s="2601">
        <v>1</v>
      </c>
      <c r="AM195" s="1642">
        <v>0</v>
      </c>
    </row>
    <row r="196" spans="1:39" s="2226" customFormat="1" ht="126">
      <c r="A196" s="1862">
        <v>3199</v>
      </c>
      <c r="B196" s="1641" t="s">
        <v>8112</v>
      </c>
      <c r="C196" s="1640" t="s">
        <v>8113</v>
      </c>
      <c r="D196" s="1641" t="s">
        <v>339</v>
      </c>
      <c r="E196" s="1641" t="s">
        <v>7907</v>
      </c>
      <c r="F196" s="2230" t="s">
        <v>26</v>
      </c>
      <c r="G196" s="1642">
        <v>199.85499999999999</v>
      </c>
      <c r="H196" s="1642">
        <v>50</v>
      </c>
      <c r="I196" s="1642">
        <v>110.60899999999999</v>
      </c>
      <c r="J196" s="1642">
        <v>0</v>
      </c>
      <c r="K196" s="1642">
        <v>160.60899999999998</v>
      </c>
      <c r="L196" s="1642">
        <v>39.246000000000009</v>
      </c>
      <c r="M196" s="1642">
        <v>39.246000000000002</v>
      </c>
      <c r="N196" s="1642">
        <v>0</v>
      </c>
      <c r="O196" s="1642">
        <v>39.246000000000002</v>
      </c>
      <c r="P196" s="1642"/>
      <c r="Q196" s="1642"/>
      <c r="R196" s="1642"/>
      <c r="S196" s="1642"/>
      <c r="T196" s="1642"/>
      <c r="U196" s="1642"/>
      <c r="V196" s="1642"/>
      <c r="W196" s="1642"/>
      <c r="X196" s="1642"/>
      <c r="Y196" s="1642"/>
      <c r="Z196" s="466">
        <v>39.246000000000002</v>
      </c>
      <c r="AA196" s="466">
        <v>0</v>
      </c>
      <c r="AB196" s="21">
        <v>39.246000000000002</v>
      </c>
      <c r="AC196" s="21">
        <v>39.246000000000002</v>
      </c>
      <c r="AD196" s="21"/>
      <c r="AE196" s="21">
        <v>39.246000000000002</v>
      </c>
      <c r="AF196" s="21">
        <v>39.180225999999998</v>
      </c>
      <c r="AG196" s="21">
        <v>0</v>
      </c>
      <c r="AH196" s="21">
        <v>39.180225999999998</v>
      </c>
      <c r="AI196" s="1642"/>
      <c r="AJ196" s="1642"/>
      <c r="AK196" s="1642" t="s">
        <v>9259</v>
      </c>
      <c r="AL196" s="2601">
        <v>1</v>
      </c>
      <c r="AM196" s="1642">
        <v>0</v>
      </c>
    </row>
    <row r="197" spans="1:39" s="2226" customFormat="1" ht="141.75">
      <c r="A197" s="1862">
        <v>3200</v>
      </c>
      <c r="B197" s="1641" t="s">
        <v>8114</v>
      </c>
      <c r="C197" s="1640" t="s">
        <v>8115</v>
      </c>
      <c r="D197" s="1641" t="s">
        <v>339</v>
      </c>
      <c r="E197" s="1641" t="s">
        <v>7907</v>
      </c>
      <c r="F197" s="2230" t="s">
        <v>26</v>
      </c>
      <c r="G197" s="1642">
        <v>193.99700000000001</v>
      </c>
      <c r="H197" s="1642">
        <v>24.25</v>
      </c>
      <c r="I197" s="1642">
        <v>72.749250000000004</v>
      </c>
      <c r="J197" s="1642">
        <v>0</v>
      </c>
      <c r="K197" s="1642">
        <v>96.999250000000004</v>
      </c>
      <c r="L197" s="1642">
        <v>96.997750000000011</v>
      </c>
      <c r="M197" s="1642">
        <v>96.998000000000005</v>
      </c>
      <c r="N197" s="1642">
        <v>0</v>
      </c>
      <c r="O197" s="1642">
        <v>96.998000000000005</v>
      </c>
      <c r="P197" s="1642"/>
      <c r="Q197" s="1642"/>
      <c r="R197" s="1642"/>
      <c r="S197" s="1642"/>
      <c r="T197" s="1642"/>
      <c r="U197" s="1642"/>
      <c r="V197" s="1642"/>
      <c r="W197" s="1642"/>
      <c r="X197" s="1642"/>
      <c r="Y197" s="1642"/>
      <c r="Z197" s="466">
        <v>96.998000000000005</v>
      </c>
      <c r="AA197" s="466">
        <v>0</v>
      </c>
      <c r="AB197" s="21">
        <v>96.998000000000005</v>
      </c>
      <c r="AC197" s="21">
        <v>96.998000000000005</v>
      </c>
      <c r="AD197" s="21"/>
      <c r="AE197" s="21">
        <v>96.998000000000005</v>
      </c>
      <c r="AF197" s="21">
        <v>96.971869999999996</v>
      </c>
      <c r="AG197" s="21">
        <v>0</v>
      </c>
      <c r="AH197" s="21">
        <v>96.971869999999996</v>
      </c>
      <c r="AI197" s="1642"/>
      <c r="AJ197" s="1642"/>
      <c r="AK197" s="1642" t="s">
        <v>9368</v>
      </c>
      <c r="AL197" s="2601">
        <v>0.5</v>
      </c>
      <c r="AM197" s="1642">
        <v>0</v>
      </c>
    </row>
    <row r="198" spans="1:39" s="2226" customFormat="1" ht="126">
      <c r="A198" s="1862">
        <v>3201</v>
      </c>
      <c r="B198" s="1641" t="s">
        <v>8116</v>
      </c>
      <c r="C198" s="1640" t="s">
        <v>8117</v>
      </c>
      <c r="D198" s="1641" t="s">
        <v>339</v>
      </c>
      <c r="E198" s="1641" t="s">
        <v>7907</v>
      </c>
      <c r="F198" s="2230" t="s">
        <v>26</v>
      </c>
      <c r="G198" s="1642">
        <v>168.99600000000001</v>
      </c>
      <c r="H198" s="1642">
        <v>42.249499999999998</v>
      </c>
      <c r="I198" s="1642">
        <v>42.249250000000004</v>
      </c>
      <c r="J198" s="1642">
        <v>0</v>
      </c>
      <c r="K198" s="1642">
        <v>84.498750000000001</v>
      </c>
      <c r="L198" s="1642">
        <v>84.497250000000008</v>
      </c>
      <c r="M198" s="1642">
        <v>84.497</v>
      </c>
      <c r="N198" s="1642">
        <v>0</v>
      </c>
      <c r="O198" s="1642">
        <v>84.497</v>
      </c>
      <c r="P198" s="1642"/>
      <c r="Q198" s="1642"/>
      <c r="R198" s="1642"/>
      <c r="S198" s="1642"/>
      <c r="T198" s="1642"/>
      <c r="U198" s="1642"/>
      <c r="V198" s="1642"/>
      <c r="W198" s="1642"/>
      <c r="X198" s="1642"/>
      <c r="Y198" s="1642"/>
      <c r="Z198" s="466">
        <v>84.497</v>
      </c>
      <c r="AA198" s="466">
        <v>0</v>
      </c>
      <c r="AB198" s="21">
        <v>84.497</v>
      </c>
      <c r="AC198" s="21">
        <v>84.496499999999997</v>
      </c>
      <c r="AD198" s="21"/>
      <c r="AE198" s="21">
        <v>84.496499999999997</v>
      </c>
      <c r="AF198" s="21">
        <v>84.484539999999996</v>
      </c>
      <c r="AG198" s="21">
        <v>0</v>
      </c>
      <c r="AH198" s="21">
        <v>84.484539999999996</v>
      </c>
      <c r="AI198" s="1642"/>
      <c r="AJ198" s="1642"/>
      <c r="AK198" s="1642" t="s">
        <v>9368</v>
      </c>
      <c r="AL198" s="2601">
        <v>0.5</v>
      </c>
      <c r="AM198" s="1642">
        <v>0</v>
      </c>
    </row>
    <row r="199" spans="1:39" s="2226" customFormat="1" ht="47.25">
      <c r="A199" s="1862">
        <v>3202</v>
      </c>
      <c r="B199" s="1641" t="s">
        <v>8118</v>
      </c>
      <c r="C199" s="1640" t="s">
        <v>8119</v>
      </c>
      <c r="D199" s="1641" t="s">
        <v>274</v>
      </c>
      <c r="E199" s="1641" t="s">
        <v>8120</v>
      </c>
      <c r="F199" s="2230" t="s">
        <v>26</v>
      </c>
      <c r="G199" s="1642">
        <v>83.783000000000001</v>
      </c>
      <c r="H199" s="1642">
        <v>20.968250000000001</v>
      </c>
      <c r="I199" s="1642">
        <v>20.922750000000001</v>
      </c>
      <c r="J199" s="1642">
        <v>0</v>
      </c>
      <c r="K199" s="1642">
        <v>41.891000000000005</v>
      </c>
      <c r="L199" s="1642">
        <v>41.891999999999996</v>
      </c>
      <c r="M199" s="1642">
        <v>41.892000000000003</v>
      </c>
      <c r="N199" s="1642">
        <v>0</v>
      </c>
      <c r="O199" s="1642">
        <v>41.892000000000003</v>
      </c>
      <c r="P199" s="1642"/>
      <c r="Q199" s="1642"/>
      <c r="R199" s="1642"/>
      <c r="S199" s="1642"/>
      <c r="T199" s="1642"/>
      <c r="U199" s="1642"/>
      <c r="V199" s="1642"/>
      <c r="W199" s="1642"/>
      <c r="X199" s="1642"/>
      <c r="Y199" s="1642"/>
      <c r="Z199" s="466">
        <v>41.892000000000003</v>
      </c>
      <c r="AA199" s="466">
        <v>0</v>
      </c>
      <c r="AB199" s="21">
        <v>41.892000000000003</v>
      </c>
      <c r="AC199" s="21">
        <v>41.892000000000003</v>
      </c>
      <c r="AD199" s="21"/>
      <c r="AE199" s="21">
        <v>41.892000000000003</v>
      </c>
      <c r="AF199" s="21">
        <v>41.890047000000003</v>
      </c>
      <c r="AG199" s="21">
        <v>0</v>
      </c>
      <c r="AH199" s="21">
        <v>41.890047000000003</v>
      </c>
      <c r="AI199" s="1642"/>
      <c r="AJ199" s="1642"/>
      <c r="AK199" s="1642" t="s">
        <v>9259</v>
      </c>
      <c r="AL199" s="2601">
        <v>1</v>
      </c>
      <c r="AM199" s="1642">
        <v>0</v>
      </c>
    </row>
    <row r="200" spans="1:39" s="2226" customFormat="1" ht="47.25">
      <c r="A200" s="1862">
        <v>3203</v>
      </c>
      <c r="B200" s="1641" t="s">
        <v>8121</v>
      </c>
      <c r="C200" s="1640" t="s">
        <v>8122</v>
      </c>
      <c r="D200" s="1641" t="s">
        <v>274</v>
      </c>
      <c r="E200" s="1641" t="s">
        <v>8120</v>
      </c>
      <c r="F200" s="2230" t="s">
        <v>26</v>
      </c>
      <c r="G200" s="1642">
        <v>89.653999999999996</v>
      </c>
      <c r="H200" s="1642">
        <v>22.575749999999999</v>
      </c>
      <c r="I200" s="1642">
        <v>22.25075</v>
      </c>
      <c r="J200" s="1642">
        <v>0</v>
      </c>
      <c r="K200" s="1642">
        <v>44.826499999999996</v>
      </c>
      <c r="L200" s="1642">
        <v>44.827500000000001</v>
      </c>
      <c r="M200" s="1642">
        <v>44.828000000000003</v>
      </c>
      <c r="N200" s="1642">
        <v>0</v>
      </c>
      <c r="O200" s="1642">
        <v>44.828000000000003</v>
      </c>
      <c r="P200" s="1642"/>
      <c r="Q200" s="1642"/>
      <c r="R200" s="1642"/>
      <c r="S200" s="1642"/>
      <c r="T200" s="1642"/>
      <c r="U200" s="1642"/>
      <c r="V200" s="1642"/>
      <c r="W200" s="1642"/>
      <c r="X200" s="1642"/>
      <c r="Y200" s="1642"/>
      <c r="Z200" s="466">
        <v>44.828000000000003</v>
      </c>
      <c r="AA200" s="466">
        <v>0</v>
      </c>
      <c r="AB200" s="21">
        <v>44.828000000000003</v>
      </c>
      <c r="AC200" s="21">
        <v>44.828000000000003</v>
      </c>
      <c r="AD200" s="21"/>
      <c r="AE200" s="21">
        <v>44.828000000000003</v>
      </c>
      <c r="AF200" s="21">
        <v>44.455793</v>
      </c>
      <c r="AG200" s="21">
        <v>0</v>
      </c>
      <c r="AH200" s="21">
        <v>44.455793</v>
      </c>
      <c r="AI200" s="1642"/>
      <c r="AJ200" s="1642"/>
      <c r="AK200" s="1642" t="s">
        <v>9259</v>
      </c>
      <c r="AL200" s="2601">
        <v>1</v>
      </c>
      <c r="AM200" s="1642">
        <v>0</v>
      </c>
    </row>
    <row r="201" spans="1:39" s="2226" customFormat="1" ht="63">
      <c r="A201" s="1862">
        <v>3204</v>
      </c>
      <c r="B201" s="1641" t="s">
        <v>8123</v>
      </c>
      <c r="C201" s="1640" t="s">
        <v>8124</v>
      </c>
      <c r="D201" s="1641" t="s">
        <v>274</v>
      </c>
      <c r="E201" s="1641" t="s">
        <v>8120</v>
      </c>
      <c r="F201" s="2230" t="s">
        <v>26</v>
      </c>
      <c r="G201" s="1642">
        <v>114.149</v>
      </c>
      <c r="H201" s="1642">
        <v>28.556000000000001</v>
      </c>
      <c r="I201" s="1642">
        <v>28.518749999999997</v>
      </c>
      <c r="J201" s="1642">
        <v>0</v>
      </c>
      <c r="K201" s="1642">
        <v>57.074749999999995</v>
      </c>
      <c r="L201" s="1642">
        <v>57.074250000000006</v>
      </c>
      <c r="M201" s="1642">
        <v>57.073999999999998</v>
      </c>
      <c r="N201" s="1642">
        <v>0</v>
      </c>
      <c r="O201" s="1642">
        <v>57.073999999999998</v>
      </c>
      <c r="P201" s="1642"/>
      <c r="Q201" s="1642"/>
      <c r="R201" s="1642"/>
      <c r="S201" s="1642"/>
      <c r="T201" s="1642"/>
      <c r="U201" s="1642"/>
      <c r="V201" s="1642"/>
      <c r="W201" s="1642"/>
      <c r="X201" s="1642"/>
      <c r="Y201" s="1642"/>
      <c r="Z201" s="466">
        <v>57.073999999999998</v>
      </c>
      <c r="AA201" s="466">
        <v>0</v>
      </c>
      <c r="AB201" s="21">
        <v>57.073999999999998</v>
      </c>
      <c r="AC201" s="21">
        <v>57.073999999999998</v>
      </c>
      <c r="AD201" s="21"/>
      <c r="AE201" s="21">
        <v>57.073999999999998</v>
      </c>
      <c r="AF201" s="21">
        <v>57.071182</v>
      </c>
      <c r="AG201" s="21">
        <v>0</v>
      </c>
      <c r="AH201" s="21">
        <v>57.071182</v>
      </c>
      <c r="AI201" s="1642"/>
      <c r="AJ201" s="1642"/>
      <c r="AK201" s="1642" t="s">
        <v>9368</v>
      </c>
      <c r="AL201" s="2601">
        <v>0.5</v>
      </c>
      <c r="AM201" s="1642">
        <v>0</v>
      </c>
    </row>
    <row r="202" spans="1:39" s="2226" customFormat="1" ht="63">
      <c r="A202" s="1862">
        <v>3205</v>
      </c>
      <c r="B202" s="1641" t="s">
        <v>8125</v>
      </c>
      <c r="C202" s="1640" t="s">
        <v>8126</v>
      </c>
      <c r="D202" s="1641" t="s">
        <v>274</v>
      </c>
      <c r="E202" s="1641" t="s">
        <v>8120</v>
      </c>
      <c r="F202" s="2230" t="s">
        <v>26</v>
      </c>
      <c r="G202" s="1642">
        <v>99.962000000000003</v>
      </c>
      <c r="H202" s="1642">
        <v>25.148250000000001</v>
      </c>
      <c r="I202" s="1642">
        <v>24.83325</v>
      </c>
      <c r="J202" s="1642">
        <v>0</v>
      </c>
      <c r="K202" s="1642">
        <v>49.981499999999997</v>
      </c>
      <c r="L202" s="1642">
        <v>49.980500000000006</v>
      </c>
      <c r="M202" s="1642">
        <v>49.981000000000002</v>
      </c>
      <c r="N202" s="1642">
        <v>0</v>
      </c>
      <c r="O202" s="1642">
        <v>49.981000000000002</v>
      </c>
      <c r="P202" s="1642"/>
      <c r="Q202" s="1642"/>
      <c r="R202" s="1642"/>
      <c r="S202" s="1642"/>
      <c r="T202" s="1642"/>
      <c r="U202" s="1642"/>
      <c r="V202" s="1642"/>
      <c r="W202" s="1642"/>
      <c r="X202" s="1642"/>
      <c r="Y202" s="1642"/>
      <c r="Z202" s="466">
        <v>49.981000000000002</v>
      </c>
      <c r="AA202" s="466">
        <v>0</v>
      </c>
      <c r="AB202" s="21">
        <v>49.981000000000002</v>
      </c>
      <c r="AC202" s="21">
        <v>49.981000000000002</v>
      </c>
      <c r="AD202" s="21"/>
      <c r="AE202" s="21">
        <v>49.981000000000002</v>
      </c>
      <c r="AF202" s="21">
        <v>49.360117000000002</v>
      </c>
      <c r="AG202" s="21">
        <v>0</v>
      </c>
      <c r="AH202" s="21">
        <v>49.360117000000002</v>
      </c>
      <c r="AI202" s="1642"/>
      <c r="AJ202" s="1642"/>
      <c r="AK202" s="1642" t="s">
        <v>9259</v>
      </c>
      <c r="AL202" s="2601">
        <v>1</v>
      </c>
      <c r="AM202" s="1642">
        <v>0</v>
      </c>
    </row>
    <row r="203" spans="1:39" s="2226" customFormat="1" ht="47.25">
      <c r="A203" s="1862">
        <v>3206</v>
      </c>
      <c r="B203" s="1641" t="s">
        <v>8127</v>
      </c>
      <c r="C203" s="1640" t="s">
        <v>8128</v>
      </c>
      <c r="D203" s="1641" t="s">
        <v>274</v>
      </c>
      <c r="E203" s="1641" t="s">
        <v>8120</v>
      </c>
      <c r="F203" s="2230" t="s">
        <v>26</v>
      </c>
      <c r="G203" s="1642">
        <v>99.906999999999996</v>
      </c>
      <c r="H203" s="1642">
        <v>25</v>
      </c>
      <c r="I203" s="1642">
        <v>24.953499999999998</v>
      </c>
      <c r="J203" s="1642">
        <v>0</v>
      </c>
      <c r="K203" s="1642">
        <v>49.953499999999998</v>
      </c>
      <c r="L203" s="1642">
        <v>49.953499999999998</v>
      </c>
      <c r="M203" s="1642">
        <v>49.954000000000001</v>
      </c>
      <c r="N203" s="1642">
        <v>0</v>
      </c>
      <c r="O203" s="1642">
        <v>49.954000000000001</v>
      </c>
      <c r="P203" s="1642"/>
      <c r="Q203" s="1642"/>
      <c r="R203" s="1642"/>
      <c r="S203" s="1642"/>
      <c r="T203" s="1642"/>
      <c r="U203" s="1642"/>
      <c r="V203" s="1642"/>
      <c r="W203" s="1642"/>
      <c r="X203" s="1642"/>
      <c r="Y203" s="1642"/>
      <c r="Z203" s="466">
        <v>49.954000000000001</v>
      </c>
      <c r="AA203" s="466">
        <v>0</v>
      </c>
      <c r="AB203" s="21">
        <v>49.954000000000001</v>
      </c>
      <c r="AC203" s="21">
        <v>49.954000000000001</v>
      </c>
      <c r="AD203" s="21"/>
      <c r="AE203" s="21">
        <v>49.954000000000001</v>
      </c>
      <c r="AF203" s="21">
        <v>49.684603000000003</v>
      </c>
      <c r="AG203" s="21">
        <v>0</v>
      </c>
      <c r="AH203" s="21">
        <v>49.684603000000003</v>
      </c>
      <c r="AI203" s="1642"/>
      <c r="AJ203" s="1642"/>
      <c r="AK203" s="1642" t="s">
        <v>9259</v>
      </c>
      <c r="AL203" s="2601">
        <v>1</v>
      </c>
      <c r="AM203" s="1642">
        <v>0</v>
      </c>
    </row>
    <row r="204" spans="1:39" s="2226" customFormat="1" ht="63">
      <c r="A204" s="1862">
        <v>3207</v>
      </c>
      <c r="B204" s="1641" t="s">
        <v>8129</v>
      </c>
      <c r="C204" s="1640" t="s">
        <v>8130</v>
      </c>
      <c r="D204" s="1641" t="s">
        <v>274</v>
      </c>
      <c r="E204" s="1641" t="s">
        <v>8120</v>
      </c>
      <c r="F204" s="2230" t="s">
        <v>26</v>
      </c>
      <c r="G204" s="1642">
        <v>84.95</v>
      </c>
      <c r="H204" s="1642">
        <v>21.2515</v>
      </c>
      <c r="I204" s="1642">
        <v>21.224</v>
      </c>
      <c r="J204" s="1642">
        <v>0</v>
      </c>
      <c r="K204" s="1642">
        <v>42.475499999999997</v>
      </c>
      <c r="L204" s="1642">
        <v>42.474500000000006</v>
      </c>
      <c r="M204" s="1642">
        <v>42.475000000000001</v>
      </c>
      <c r="N204" s="1642">
        <v>0</v>
      </c>
      <c r="O204" s="1642">
        <v>42.475000000000001</v>
      </c>
      <c r="P204" s="1642"/>
      <c r="Q204" s="1642"/>
      <c r="R204" s="1642"/>
      <c r="S204" s="1642"/>
      <c r="T204" s="1642"/>
      <c r="U204" s="1642"/>
      <c r="V204" s="1642"/>
      <c r="W204" s="1642"/>
      <c r="X204" s="1642"/>
      <c r="Y204" s="1642"/>
      <c r="Z204" s="466">
        <v>42.475000000000001</v>
      </c>
      <c r="AA204" s="466">
        <v>0</v>
      </c>
      <c r="AB204" s="21">
        <v>42.475000000000001</v>
      </c>
      <c r="AC204" s="21">
        <v>42.475000000000001</v>
      </c>
      <c r="AD204" s="21"/>
      <c r="AE204" s="21">
        <v>42.475000000000001</v>
      </c>
      <c r="AF204" s="21">
        <v>32.285514999999997</v>
      </c>
      <c r="AG204" s="21">
        <v>0</v>
      </c>
      <c r="AH204" s="21">
        <v>32.285514999999997</v>
      </c>
      <c r="AI204" s="1642"/>
      <c r="AJ204" s="1642"/>
      <c r="AK204" s="1642" t="s">
        <v>9259</v>
      </c>
      <c r="AL204" s="2601">
        <v>1</v>
      </c>
      <c r="AM204" s="1642">
        <v>0</v>
      </c>
    </row>
    <row r="205" spans="1:39" s="2226" customFormat="1" ht="157.5">
      <c r="A205" s="1862">
        <v>3208</v>
      </c>
      <c r="B205" s="1641" t="s">
        <v>8131</v>
      </c>
      <c r="C205" s="1640" t="s">
        <v>8132</v>
      </c>
      <c r="D205" s="1641" t="s">
        <v>3190</v>
      </c>
      <c r="E205" s="1641" t="s">
        <v>7212</v>
      </c>
      <c r="F205" s="2230" t="s">
        <v>115</v>
      </c>
      <c r="G205" s="1642">
        <v>499.863</v>
      </c>
      <c r="H205" s="1642">
        <v>25</v>
      </c>
      <c r="I205" s="1642">
        <v>35</v>
      </c>
      <c r="J205" s="1642">
        <v>0</v>
      </c>
      <c r="K205" s="1642">
        <v>60</v>
      </c>
      <c r="L205" s="1642">
        <v>439.863</v>
      </c>
      <c r="M205" s="1642">
        <v>66.486999999999995</v>
      </c>
      <c r="N205" s="1642">
        <v>0</v>
      </c>
      <c r="O205" s="1642">
        <v>66.486999999999995</v>
      </c>
      <c r="P205" s="1642"/>
      <c r="Q205" s="1642">
        <v>33.243000000000002</v>
      </c>
      <c r="R205" s="1642"/>
      <c r="S205" s="1642"/>
      <c r="T205" s="1642"/>
      <c r="U205" s="1642"/>
      <c r="V205" s="1642"/>
      <c r="W205" s="1642"/>
      <c r="X205" s="1642"/>
      <c r="Y205" s="1642"/>
      <c r="Z205" s="466">
        <v>33.243999999999993</v>
      </c>
      <c r="AA205" s="466">
        <v>0</v>
      </c>
      <c r="AB205" s="21">
        <v>33.243999999999993</v>
      </c>
      <c r="AC205" s="21">
        <v>16.622</v>
      </c>
      <c r="AD205" s="21"/>
      <c r="AE205" s="21">
        <v>16.622</v>
      </c>
      <c r="AF205" s="21">
        <v>0</v>
      </c>
      <c r="AG205" s="21">
        <v>0</v>
      </c>
      <c r="AH205" s="21">
        <v>0</v>
      </c>
      <c r="AI205" s="1642"/>
      <c r="AJ205" s="1642" t="s">
        <v>11849</v>
      </c>
      <c r="AK205" s="1642" t="s">
        <v>9259</v>
      </c>
      <c r="AL205" s="2601">
        <v>0.25</v>
      </c>
      <c r="AM205" s="1642">
        <v>0</v>
      </c>
    </row>
    <row r="206" spans="1:39" s="2226" customFormat="1" ht="63">
      <c r="A206" s="1862">
        <v>3209</v>
      </c>
      <c r="B206" s="1641" t="s">
        <v>8133</v>
      </c>
      <c r="C206" s="1640" t="s">
        <v>8134</v>
      </c>
      <c r="D206" s="1641" t="s">
        <v>167</v>
      </c>
      <c r="E206" s="1641" t="s">
        <v>8120</v>
      </c>
      <c r="F206" s="2230" t="s">
        <v>26</v>
      </c>
      <c r="G206" s="1642">
        <v>125</v>
      </c>
      <c r="H206" s="1642">
        <v>31.249500000000001</v>
      </c>
      <c r="I206" s="1642">
        <v>46.874750000000006</v>
      </c>
      <c r="J206" s="1642">
        <v>0</v>
      </c>
      <c r="K206" s="1642">
        <v>78.124250000000004</v>
      </c>
      <c r="L206" s="1642">
        <v>46.875749999999996</v>
      </c>
      <c r="M206" s="1642">
        <v>46.875999999999998</v>
      </c>
      <c r="N206" s="1642">
        <v>0</v>
      </c>
      <c r="O206" s="1642">
        <v>46.875999999999998</v>
      </c>
      <c r="P206" s="1642"/>
      <c r="Q206" s="1642"/>
      <c r="R206" s="1642"/>
      <c r="S206" s="1642"/>
      <c r="T206" s="1642"/>
      <c r="U206" s="1642"/>
      <c r="V206" s="1642"/>
      <c r="W206" s="1642"/>
      <c r="X206" s="1642"/>
      <c r="Y206" s="1642"/>
      <c r="Z206" s="466">
        <v>46.875999999999998</v>
      </c>
      <c r="AA206" s="466">
        <v>0</v>
      </c>
      <c r="AB206" s="21">
        <v>46.875999999999998</v>
      </c>
      <c r="AC206" s="21">
        <v>46.875999999999998</v>
      </c>
      <c r="AD206" s="21"/>
      <c r="AE206" s="21">
        <v>46.875999999999998</v>
      </c>
      <c r="AF206" s="21">
        <v>46.872607000000002</v>
      </c>
      <c r="AG206" s="21">
        <v>0</v>
      </c>
      <c r="AH206" s="21">
        <v>46.872607000000002</v>
      </c>
      <c r="AI206" s="1642"/>
      <c r="AJ206" s="1642"/>
      <c r="AK206" s="1642" t="s">
        <v>9259</v>
      </c>
      <c r="AL206" s="2601">
        <v>1</v>
      </c>
      <c r="AM206" s="1642">
        <v>0</v>
      </c>
    </row>
    <row r="207" spans="1:39" s="2226" customFormat="1" ht="63">
      <c r="A207" s="1862">
        <v>3210</v>
      </c>
      <c r="B207" s="1641" t="s">
        <v>8135</v>
      </c>
      <c r="C207" s="1640" t="s">
        <v>8136</v>
      </c>
      <c r="D207" s="1641" t="s">
        <v>213</v>
      </c>
      <c r="E207" s="1641" t="s">
        <v>112</v>
      </c>
      <c r="F207" s="2230" t="s">
        <v>115</v>
      </c>
      <c r="G207" s="1642">
        <v>2314.6489999999999</v>
      </c>
      <c r="H207" s="1642">
        <v>374.64</v>
      </c>
      <c r="I207" s="1642">
        <v>260</v>
      </c>
      <c r="J207" s="1642">
        <v>0</v>
      </c>
      <c r="K207" s="1642">
        <v>634.64</v>
      </c>
      <c r="L207" s="1642">
        <v>1680.009</v>
      </c>
      <c r="M207" s="1642">
        <v>275</v>
      </c>
      <c r="N207" s="1642">
        <v>0</v>
      </c>
      <c r="O207" s="1642">
        <v>275</v>
      </c>
      <c r="P207" s="1642"/>
      <c r="Q207" s="1642"/>
      <c r="R207" s="1642"/>
      <c r="S207" s="1642"/>
      <c r="T207" s="1642"/>
      <c r="U207" s="1642"/>
      <c r="V207" s="1642"/>
      <c r="W207" s="1642"/>
      <c r="X207" s="1642"/>
      <c r="Y207" s="1642"/>
      <c r="Z207" s="466">
        <v>275</v>
      </c>
      <c r="AA207" s="466">
        <v>0</v>
      </c>
      <c r="AB207" s="21">
        <v>275</v>
      </c>
      <c r="AC207" s="21">
        <v>275</v>
      </c>
      <c r="AD207" s="21"/>
      <c r="AE207" s="21">
        <v>275</v>
      </c>
      <c r="AF207" s="21">
        <v>275</v>
      </c>
      <c r="AG207" s="21">
        <v>0</v>
      </c>
      <c r="AH207" s="21">
        <v>275</v>
      </c>
      <c r="AI207" s="1642"/>
      <c r="AJ207" s="1642"/>
      <c r="AK207" s="1642" t="s">
        <v>9381</v>
      </c>
      <c r="AL207" s="2601">
        <v>0.25</v>
      </c>
      <c r="AM207" s="1642">
        <v>0</v>
      </c>
    </row>
    <row r="208" spans="1:39" s="2226" customFormat="1" ht="126">
      <c r="A208" s="1862">
        <v>3211</v>
      </c>
      <c r="B208" s="1641" t="s">
        <v>8137</v>
      </c>
      <c r="C208" s="1640" t="s">
        <v>8138</v>
      </c>
      <c r="D208" s="1641" t="s">
        <v>213</v>
      </c>
      <c r="E208" s="1641" t="s">
        <v>112</v>
      </c>
      <c r="F208" s="2230" t="s">
        <v>115</v>
      </c>
      <c r="G208" s="1642">
        <v>912.28800000000001</v>
      </c>
      <c r="H208" s="1642">
        <v>183.2</v>
      </c>
      <c r="I208" s="1642">
        <v>105</v>
      </c>
      <c r="J208" s="1642">
        <v>0</v>
      </c>
      <c r="K208" s="1642">
        <v>288.2</v>
      </c>
      <c r="L208" s="1642">
        <v>624.08799999999997</v>
      </c>
      <c r="M208" s="1642">
        <v>93.613</v>
      </c>
      <c r="N208" s="1642">
        <v>0</v>
      </c>
      <c r="O208" s="1642">
        <v>93.613</v>
      </c>
      <c r="P208" s="1642"/>
      <c r="Q208" s="1642"/>
      <c r="R208" s="1642"/>
      <c r="S208" s="1642"/>
      <c r="T208" s="1642"/>
      <c r="U208" s="1642"/>
      <c r="V208" s="1642"/>
      <c r="W208" s="1642"/>
      <c r="X208" s="1642"/>
      <c r="Y208" s="1642"/>
      <c r="Z208" s="466">
        <v>93.613</v>
      </c>
      <c r="AA208" s="466">
        <v>0</v>
      </c>
      <c r="AB208" s="21">
        <v>93.613</v>
      </c>
      <c r="AC208" s="21">
        <v>93.613249999999994</v>
      </c>
      <c r="AD208" s="21"/>
      <c r="AE208" s="21">
        <v>93.613249999999994</v>
      </c>
      <c r="AF208" s="21">
        <v>93.613</v>
      </c>
      <c r="AG208" s="21">
        <v>0</v>
      </c>
      <c r="AH208" s="21">
        <v>93.613</v>
      </c>
      <c r="AI208" s="1642"/>
      <c r="AJ208" s="1642"/>
      <c r="AK208" s="1642" t="s">
        <v>12209</v>
      </c>
      <c r="AL208" s="2601">
        <v>0.25</v>
      </c>
      <c r="AM208" s="1642">
        <v>0</v>
      </c>
    </row>
    <row r="209" spans="1:39" s="2226" customFormat="1" ht="94.5">
      <c r="A209" s="1862">
        <v>3212</v>
      </c>
      <c r="B209" s="1641" t="s">
        <v>8139</v>
      </c>
      <c r="C209" s="1640" t="s">
        <v>8140</v>
      </c>
      <c r="D209" s="1641" t="s">
        <v>213</v>
      </c>
      <c r="E209" s="1641" t="s">
        <v>112</v>
      </c>
      <c r="F209" s="2230" t="s">
        <v>115</v>
      </c>
      <c r="G209" s="1642">
        <v>1450.9849999999999</v>
      </c>
      <c r="H209" s="1642">
        <v>169.8115</v>
      </c>
      <c r="I209" s="1642">
        <v>100</v>
      </c>
      <c r="J209" s="1642">
        <v>0</v>
      </c>
      <c r="K209" s="1642">
        <v>269.81150000000002</v>
      </c>
      <c r="L209" s="1642">
        <v>1181.1734999999999</v>
      </c>
      <c r="M209" s="1642">
        <v>536.77700000000004</v>
      </c>
      <c r="N209" s="1642">
        <v>0</v>
      </c>
      <c r="O209" s="1642">
        <v>536.77700000000004</v>
      </c>
      <c r="P209" s="1642"/>
      <c r="Q209" s="1642"/>
      <c r="R209" s="1642"/>
      <c r="S209" s="1642"/>
      <c r="T209" s="1642"/>
      <c r="U209" s="1642"/>
      <c r="V209" s="1642">
        <v>644.39599999999996</v>
      </c>
      <c r="W209" s="1642"/>
      <c r="X209" s="1642"/>
      <c r="Y209" s="1642"/>
      <c r="Z209" s="466">
        <v>1181.173</v>
      </c>
      <c r="AA209" s="466">
        <v>0</v>
      </c>
      <c r="AB209" s="21">
        <v>1181.173</v>
      </c>
      <c r="AC209" s="21">
        <v>1181.1732500000001</v>
      </c>
      <c r="AD209" s="21"/>
      <c r="AE209" s="21">
        <v>1181.1732500000001</v>
      </c>
      <c r="AF209" s="21">
        <v>1181.173</v>
      </c>
      <c r="AG209" s="21">
        <v>0</v>
      </c>
      <c r="AH209" s="21">
        <v>1181.173</v>
      </c>
      <c r="AI209" s="1642"/>
      <c r="AJ209" s="1642" t="s">
        <v>12153</v>
      </c>
      <c r="AK209" s="1642" t="s">
        <v>12458</v>
      </c>
      <c r="AL209" s="2601">
        <v>0.25</v>
      </c>
      <c r="AM209" s="1642">
        <v>0</v>
      </c>
    </row>
    <row r="210" spans="1:39" s="2226" customFormat="1" ht="126">
      <c r="A210" s="1862">
        <v>3213</v>
      </c>
      <c r="B210" s="1641" t="s">
        <v>8141</v>
      </c>
      <c r="C210" s="1640" t="s">
        <v>8142</v>
      </c>
      <c r="D210" s="1641" t="s">
        <v>274</v>
      </c>
      <c r="E210" s="1641" t="s">
        <v>112</v>
      </c>
      <c r="F210" s="2230" t="s">
        <v>115</v>
      </c>
      <c r="G210" s="1642">
        <v>3597.0219999999999</v>
      </c>
      <c r="H210" s="1642">
        <v>720</v>
      </c>
      <c r="I210" s="1642">
        <v>431.55325000000005</v>
      </c>
      <c r="J210" s="1642">
        <v>0</v>
      </c>
      <c r="K210" s="1642">
        <v>1151.5532499999999</v>
      </c>
      <c r="L210" s="1642">
        <v>2445.46875</v>
      </c>
      <c r="M210" s="1642">
        <v>611.36699999999996</v>
      </c>
      <c r="N210" s="1642">
        <v>0</v>
      </c>
      <c r="O210" s="1642">
        <v>611.36699999999996</v>
      </c>
      <c r="P210" s="1642"/>
      <c r="Q210" s="1642"/>
      <c r="R210" s="1642"/>
      <c r="S210" s="1642"/>
      <c r="T210" s="1642"/>
      <c r="U210" s="1642"/>
      <c r="V210" s="1642"/>
      <c r="W210" s="1642"/>
      <c r="X210" s="1642"/>
      <c r="Y210" s="1642"/>
      <c r="Z210" s="466">
        <v>611.36699999999996</v>
      </c>
      <c r="AA210" s="466">
        <v>0</v>
      </c>
      <c r="AB210" s="21">
        <v>611.36699999999996</v>
      </c>
      <c r="AC210" s="21">
        <v>611.36675000000002</v>
      </c>
      <c r="AD210" s="21"/>
      <c r="AE210" s="21">
        <v>611.36675000000002</v>
      </c>
      <c r="AF210" s="21">
        <v>610.18224999999995</v>
      </c>
      <c r="AG210" s="21">
        <v>0</v>
      </c>
      <c r="AH210" s="21">
        <v>610.18224999999995</v>
      </c>
      <c r="AI210" s="1642"/>
      <c r="AJ210" s="1642"/>
      <c r="AK210" s="1642" t="s">
        <v>10913</v>
      </c>
      <c r="AL210" s="2601">
        <v>0.25</v>
      </c>
      <c r="AM210" s="1642">
        <v>0</v>
      </c>
    </row>
    <row r="211" spans="1:39" s="2226" customFormat="1" ht="126">
      <c r="A211" s="1862">
        <v>3214</v>
      </c>
      <c r="B211" s="1641" t="s">
        <v>8143</v>
      </c>
      <c r="C211" s="1640" t="s">
        <v>8144</v>
      </c>
      <c r="D211" s="1641" t="s">
        <v>294</v>
      </c>
      <c r="E211" s="1641" t="s">
        <v>112</v>
      </c>
      <c r="F211" s="2230" t="s">
        <v>115</v>
      </c>
      <c r="G211" s="1642">
        <v>919.31100000000004</v>
      </c>
      <c r="H211" s="1642">
        <v>139.80099999999999</v>
      </c>
      <c r="I211" s="1642">
        <v>116.62675</v>
      </c>
      <c r="J211" s="1642">
        <v>0</v>
      </c>
      <c r="K211" s="1642">
        <v>256.42775</v>
      </c>
      <c r="L211" s="1642">
        <v>662.88325000000009</v>
      </c>
      <c r="M211" s="1642">
        <v>132.577</v>
      </c>
      <c r="N211" s="1642">
        <v>0</v>
      </c>
      <c r="O211" s="1642">
        <v>132.577</v>
      </c>
      <c r="P211" s="1642"/>
      <c r="Q211" s="1642"/>
      <c r="R211" s="1642"/>
      <c r="S211" s="1642"/>
      <c r="T211" s="1642"/>
      <c r="U211" s="1642"/>
      <c r="V211" s="1642"/>
      <c r="W211" s="1642"/>
      <c r="X211" s="1642"/>
      <c r="Y211" s="1642"/>
      <c r="Z211" s="466">
        <v>132.577</v>
      </c>
      <c r="AA211" s="466">
        <v>0</v>
      </c>
      <c r="AB211" s="21">
        <v>132.577</v>
      </c>
      <c r="AC211" s="21">
        <v>132.577</v>
      </c>
      <c r="AD211" s="21"/>
      <c r="AE211" s="21">
        <v>132.577</v>
      </c>
      <c r="AF211" s="21">
        <v>130.54742200000001</v>
      </c>
      <c r="AG211" s="21">
        <v>0</v>
      </c>
      <c r="AH211" s="21">
        <v>130.54742200000001</v>
      </c>
      <c r="AI211" s="1642"/>
      <c r="AJ211" s="1642"/>
      <c r="AK211" s="1642" t="s">
        <v>11862</v>
      </c>
      <c r="AL211" s="2601">
        <v>0.25</v>
      </c>
      <c r="AM211" s="1642">
        <v>0</v>
      </c>
    </row>
    <row r="212" spans="1:39" s="2226" customFormat="1" ht="110.25">
      <c r="A212" s="1862">
        <v>3215</v>
      </c>
      <c r="B212" s="1641" t="s">
        <v>8145</v>
      </c>
      <c r="C212" s="1640" t="s">
        <v>8146</v>
      </c>
      <c r="D212" s="1641" t="s">
        <v>266</v>
      </c>
      <c r="E212" s="1641" t="s">
        <v>7907</v>
      </c>
      <c r="F212" s="2230" t="s">
        <v>115</v>
      </c>
      <c r="G212" s="1642">
        <v>199.059</v>
      </c>
      <c r="H212" s="1642">
        <v>0</v>
      </c>
      <c r="I212" s="1642">
        <v>0</v>
      </c>
      <c r="J212" s="1642">
        <v>0</v>
      </c>
      <c r="K212" s="1642">
        <v>0</v>
      </c>
      <c r="L212" s="1642">
        <v>199.059</v>
      </c>
      <c r="M212" s="1642">
        <v>29.859000000000002</v>
      </c>
      <c r="N212" s="1642">
        <v>0</v>
      </c>
      <c r="O212" s="1642">
        <v>29.859000000000002</v>
      </c>
      <c r="P212" s="1642"/>
      <c r="Q212" s="1642">
        <v>29.859000000000002</v>
      </c>
      <c r="R212" s="1642"/>
      <c r="S212" s="1642"/>
      <c r="T212" s="1642"/>
      <c r="U212" s="1642"/>
      <c r="V212" s="1642"/>
      <c r="W212" s="1642"/>
      <c r="X212" s="1642"/>
      <c r="Y212" s="1642"/>
      <c r="Z212" s="466">
        <v>0</v>
      </c>
      <c r="AA212" s="466">
        <v>0</v>
      </c>
      <c r="AB212" s="21">
        <v>0</v>
      </c>
      <c r="AC212" s="21">
        <v>-2.4999999999941735E-4</v>
      </c>
      <c r="AD212" s="21"/>
      <c r="AE212" s="21">
        <v>-2.4999999999941735E-4</v>
      </c>
      <c r="AF212" s="21">
        <v>0</v>
      </c>
      <c r="AG212" s="21">
        <v>0</v>
      </c>
      <c r="AH212" s="21">
        <v>0</v>
      </c>
      <c r="AI212" s="1642"/>
      <c r="AJ212" s="1642" t="s">
        <v>12401</v>
      </c>
      <c r="AK212" s="1642" t="s">
        <v>9259</v>
      </c>
      <c r="AL212" s="2601">
        <v>0.25</v>
      </c>
      <c r="AM212" s="1642">
        <v>0</v>
      </c>
    </row>
    <row r="213" spans="1:39" s="2226" customFormat="1" ht="94.5">
      <c r="A213" s="1862">
        <v>3216</v>
      </c>
      <c r="B213" s="1641" t="s">
        <v>8147</v>
      </c>
      <c r="C213" s="1640" t="s">
        <v>8148</v>
      </c>
      <c r="D213" s="1641" t="s">
        <v>266</v>
      </c>
      <c r="E213" s="1641" t="s">
        <v>7907</v>
      </c>
      <c r="F213" s="2230" t="s">
        <v>115</v>
      </c>
      <c r="G213" s="1642">
        <v>120.66500000000001</v>
      </c>
      <c r="H213" s="1642">
        <v>0</v>
      </c>
      <c r="I213" s="1642">
        <v>2.4999999999852918E-4</v>
      </c>
      <c r="J213" s="1642">
        <v>0</v>
      </c>
      <c r="K213" s="1642">
        <v>2.4999999999852918E-4</v>
      </c>
      <c r="L213" s="1642">
        <v>120.66475000000001</v>
      </c>
      <c r="M213" s="1642">
        <v>18.100000000000001</v>
      </c>
      <c r="N213" s="1642">
        <v>0</v>
      </c>
      <c r="O213" s="1642">
        <v>18.100000000000001</v>
      </c>
      <c r="P213" s="1642"/>
      <c r="Q213" s="1642">
        <v>18.100000000000001</v>
      </c>
      <c r="R213" s="1642"/>
      <c r="S213" s="1642"/>
      <c r="T213" s="1642"/>
      <c r="U213" s="1642"/>
      <c r="V213" s="1642"/>
      <c r="W213" s="1642"/>
      <c r="X213" s="1642"/>
      <c r="Y213" s="1642"/>
      <c r="Z213" s="466">
        <v>0</v>
      </c>
      <c r="AA213" s="466">
        <v>0</v>
      </c>
      <c r="AB213" s="21">
        <v>0</v>
      </c>
      <c r="AC213" s="21">
        <v>0</v>
      </c>
      <c r="AD213" s="21"/>
      <c r="AE213" s="21">
        <v>0</v>
      </c>
      <c r="AF213" s="21">
        <v>0</v>
      </c>
      <c r="AG213" s="21">
        <v>0</v>
      </c>
      <c r="AH213" s="21">
        <v>0</v>
      </c>
      <c r="AI213" s="1642"/>
      <c r="AJ213" s="1642" t="s">
        <v>12402</v>
      </c>
      <c r="AK213" s="1642" t="s">
        <v>9259</v>
      </c>
      <c r="AL213" s="2601">
        <v>0.25</v>
      </c>
      <c r="AM213" s="1642">
        <v>0</v>
      </c>
    </row>
    <row r="214" spans="1:39" s="2226" customFormat="1" ht="63">
      <c r="A214" s="1862">
        <v>3217</v>
      </c>
      <c r="B214" s="1641" t="s">
        <v>8149</v>
      </c>
      <c r="C214" s="1640" t="s">
        <v>8150</v>
      </c>
      <c r="D214" s="1641" t="s">
        <v>266</v>
      </c>
      <c r="E214" s="1641" t="s">
        <v>7907</v>
      </c>
      <c r="F214" s="2230" t="s">
        <v>26</v>
      </c>
      <c r="G214" s="1642">
        <v>97.16</v>
      </c>
      <c r="H214" s="1642">
        <v>0</v>
      </c>
      <c r="I214" s="1642">
        <v>46.08</v>
      </c>
      <c r="J214" s="1642">
        <v>0</v>
      </c>
      <c r="K214" s="1642">
        <v>46.08</v>
      </c>
      <c r="L214" s="1642">
        <v>51.08</v>
      </c>
      <c r="M214" s="1642">
        <v>51.08</v>
      </c>
      <c r="N214" s="1642">
        <v>0</v>
      </c>
      <c r="O214" s="1642">
        <v>51.08</v>
      </c>
      <c r="P214" s="1642"/>
      <c r="Q214" s="1642"/>
      <c r="R214" s="1642"/>
      <c r="S214" s="1642"/>
      <c r="T214" s="1642"/>
      <c r="U214" s="1642"/>
      <c r="V214" s="1642"/>
      <c r="W214" s="1642"/>
      <c r="X214" s="1642"/>
      <c r="Y214" s="1642"/>
      <c r="Z214" s="466">
        <v>51.08</v>
      </c>
      <c r="AA214" s="466">
        <v>0</v>
      </c>
      <c r="AB214" s="21">
        <v>51.08</v>
      </c>
      <c r="AC214" s="21">
        <v>51.08</v>
      </c>
      <c r="AD214" s="21"/>
      <c r="AE214" s="21">
        <v>51.08</v>
      </c>
      <c r="AF214" s="21">
        <v>45.926926999999999</v>
      </c>
      <c r="AG214" s="21">
        <v>0</v>
      </c>
      <c r="AH214" s="21">
        <v>45.926926999999999</v>
      </c>
      <c r="AI214" s="1642"/>
      <c r="AJ214" s="1642"/>
      <c r="AK214" s="1642" t="s">
        <v>10861</v>
      </c>
      <c r="AL214" s="2601">
        <v>0.5</v>
      </c>
      <c r="AM214" s="1642">
        <v>0</v>
      </c>
    </row>
    <row r="215" spans="1:39" s="2226" customFormat="1" ht="47.25">
      <c r="A215" s="1862">
        <v>3218</v>
      </c>
      <c r="B215" s="1641" t="s">
        <v>8151</v>
      </c>
      <c r="C215" s="1640" t="s">
        <v>8152</v>
      </c>
      <c r="D215" s="1641" t="s">
        <v>266</v>
      </c>
      <c r="E215" s="1641" t="s">
        <v>7907</v>
      </c>
      <c r="F215" s="2230" t="s">
        <v>26</v>
      </c>
      <c r="G215" s="1642">
        <v>103.387</v>
      </c>
      <c r="H215" s="1642">
        <v>19.2</v>
      </c>
      <c r="I215" s="1642">
        <v>42.093499999999999</v>
      </c>
      <c r="J215" s="1642">
        <v>0</v>
      </c>
      <c r="K215" s="1642">
        <v>61.293499999999995</v>
      </c>
      <c r="L215" s="1642">
        <v>42.093500000000006</v>
      </c>
      <c r="M215" s="1642">
        <v>42.094000000000001</v>
      </c>
      <c r="N215" s="1642">
        <v>0</v>
      </c>
      <c r="O215" s="1642">
        <v>42.094000000000001</v>
      </c>
      <c r="P215" s="1642"/>
      <c r="Q215" s="1642"/>
      <c r="R215" s="1642"/>
      <c r="S215" s="1642"/>
      <c r="T215" s="1642"/>
      <c r="U215" s="1642"/>
      <c r="V215" s="1642"/>
      <c r="W215" s="1642"/>
      <c r="X215" s="1642"/>
      <c r="Y215" s="1642"/>
      <c r="Z215" s="466">
        <v>42.094000000000001</v>
      </c>
      <c r="AA215" s="466">
        <v>0</v>
      </c>
      <c r="AB215" s="21">
        <v>42.094000000000001</v>
      </c>
      <c r="AC215" s="21">
        <v>42.094000000000001</v>
      </c>
      <c r="AD215" s="21"/>
      <c r="AE215" s="21">
        <v>42.094000000000001</v>
      </c>
      <c r="AF215" s="21">
        <v>42.089758000000003</v>
      </c>
      <c r="AG215" s="21">
        <v>0</v>
      </c>
      <c r="AH215" s="21">
        <v>42.089758000000003</v>
      </c>
      <c r="AI215" s="1642"/>
      <c r="AJ215" s="1642"/>
      <c r="AK215" s="1642" t="s">
        <v>9259</v>
      </c>
      <c r="AL215" s="2601">
        <v>1</v>
      </c>
      <c r="AM215" s="1642">
        <v>0</v>
      </c>
    </row>
    <row r="216" spans="1:39" s="2226" customFormat="1" ht="126">
      <c r="A216" s="1862">
        <v>3219</v>
      </c>
      <c r="B216" s="1641" t="s">
        <v>8153</v>
      </c>
      <c r="C216" s="1640" t="s">
        <v>8154</v>
      </c>
      <c r="D216" s="1641" t="s">
        <v>177</v>
      </c>
      <c r="E216" s="1641" t="s">
        <v>112</v>
      </c>
      <c r="F216" s="2230" t="s">
        <v>115</v>
      </c>
      <c r="G216" s="1642">
        <v>994.32899999999995</v>
      </c>
      <c r="H216" s="1642">
        <v>112</v>
      </c>
      <c r="I216" s="1642">
        <v>200</v>
      </c>
      <c r="J216" s="1642">
        <v>0</v>
      </c>
      <c r="K216" s="1642">
        <v>312</v>
      </c>
      <c r="L216" s="1642">
        <v>682.32899999999995</v>
      </c>
      <c r="M216" s="1642">
        <v>102.349</v>
      </c>
      <c r="N216" s="1642">
        <v>0</v>
      </c>
      <c r="O216" s="1642">
        <v>102.349</v>
      </c>
      <c r="P216" s="1642"/>
      <c r="Q216" s="1642"/>
      <c r="R216" s="1642"/>
      <c r="S216" s="1642"/>
      <c r="T216" s="1642"/>
      <c r="U216" s="1642"/>
      <c r="V216" s="1642"/>
      <c r="W216" s="1642"/>
      <c r="X216" s="1642"/>
      <c r="Y216" s="1642"/>
      <c r="Z216" s="466">
        <v>102.349</v>
      </c>
      <c r="AA216" s="466">
        <v>0</v>
      </c>
      <c r="AB216" s="21">
        <v>102.349</v>
      </c>
      <c r="AC216" s="21">
        <v>102.34925000000001</v>
      </c>
      <c r="AD216" s="21"/>
      <c r="AE216" s="21">
        <v>102.34925000000001</v>
      </c>
      <c r="AF216" s="21">
        <v>102.33251300000001</v>
      </c>
      <c r="AG216" s="21">
        <v>0</v>
      </c>
      <c r="AH216" s="21">
        <v>102.33251300000001</v>
      </c>
      <c r="AI216" s="1642"/>
      <c r="AJ216" s="1642"/>
      <c r="AK216" s="1642" t="s">
        <v>12210</v>
      </c>
      <c r="AL216" s="2601">
        <v>0.25</v>
      </c>
      <c r="AM216" s="1642">
        <v>0</v>
      </c>
    </row>
    <row r="217" spans="1:39" s="2226" customFormat="1" ht="126">
      <c r="A217" s="1862">
        <v>3220</v>
      </c>
      <c r="B217" s="1641" t="s">
        <v>8155</v>
      </c>
      <c r="C217" s="1640" t="s">
        <v>8156</v>
      </c>
      <c r="D217" s="1641" t="s">
        <v>177</v>
      </c>
      <c r="E217" s="1641" t="s">
        <v>112</v>
      </c>
      <c r="F217" s="2230" t="s">
        <v>115</v>
      </c>
      <c r="G217" s="1642">
        <v>500</v>
      </c>
      <c r="H217" s="1642">
        <v>50</v>
      </c>
      <c r="I217" s="1642">
        <v>65</v>
      </c>
      <c r="J217" s="1642">
        <v>0</v>
      </c>
      <c r="K217" s="1642">
        <v>115</v>
      </c>
      <c r="L217" s="1642">
        <v>385</v>
      </c>
      <c r="M217" s="1642">
        <v>57.75</v>
      </c>
      <c r="N217" s="1642">
        <v>0</v>
      </c>
      <c r="O217" s="1642">
        <v>57.75</v>
      </c>
      <c r="P217" s="1642"/>
      <c r="Q217" s="1642"/>
      <c r="R217" s="1642"/>
      <c r="S217" s="1642"/>
      <c r="T217" s="1642"/>
      <c r="U217" s="1642"/>
      <c r="V217" s="1642"/>
      <c r="W217" s="1642"/>
      <c r="X217" s="1642"/>
      <c r="Y217" s="1642"/>
      <c r="Z217" s="466">
        <v>57.75</v>
      </c>
      <c r="AA217" s="466">
        <v>0</v>
      </c>
      <c r="AB217" s="21">
        <v>57.75</v>
      </c>
      <c r="AC217" s="21">
        <v>57.749500000000005</v>
      </c>
      <c r="AD217" s="21"/>
      <c r="AE217" s="21">
        <v>57.749500000000005</v>
      </c>
      <c r="AF217" s="21">
        <v>57.749707999999998</v>
      </c>
      <c r="AG217" s="21">
        <v>0</v>
      </c>
      <c r="AH217" s="21">
        <v>57.749707999999998</v>
      </c>
      <c r="AI217" s="1642"/>
      <c r="AJ217" s="1642"/>
      <c r="AK217" s="1642" t="s">
        <v>12209</v>
      </c>
      <c r="AL217" s="2601">
        <v>0.25</v>
      </c>
      <c r="AM217" s="1642">
        <v>0</v>
      </c>
    </row>
    <row r="218" spans="1:39" s="2226" customFormat="1" ht="94.5">
      <c r="A218" s="1862">
        <v>3221</v>
      </c>
      <c r="B218" s="1641" t="s">
        <v>8157</v>
      </c>
      <c r="C218" s="1640" t="s">
        <v>8158</v>
      </c>
      <c r="D218" s="1641" t="s">
        <v>332</v>
      </c>
      <c r="E218" s="1641" t="s">
        <v>112</v>
      </c>
      <c r="F218" s="2230" t="s">
        <v>115</v>
      </c>
      <c r="G218" s="1642">
        <v>1126.501</v>
      </c>
      <c r="H218" s="1642">
        <v>299.2</v>
      </c>
      <c r="I218" s="1642">
        <v>495.113</v>
      </c>
      <c r="J218" s="1642">
        <v>0</v>
      </c>
      <c r="K218" s="1642">
        <v>794.31299999999999</v>
      </c>
      <c r="L218" s="1642">
        <v>332.18799999999999</v>
      </c>
      <c r="M218" s="1642">
        <v>162.34800000000001</v>
      </c>
      <c r="N218" s="1642">
        <v>0</v>
      </c>
      <c r="O218" s="1642">
        <v>162.34800000000001</v>
      </c>
      <c r="P218" s="1642"/>
      <c r="Q218" s="1642"/>
      <c r="R218" s="1642"/>
      <c r="S218" s="1642"/>
      <c r="T218" s="1642"/>
      <c r="U218" s="1642"/>
      <c r="V218" s="1642"/>
      <c r="W218" s="1642"/>
      <c r="X218" s="1642"/>
      <c r="Y218" s="1642"/>
      <c r="Z218" s="466">
        <v>162.34800000000001</v>
      </c>
      <c r="AA218" s="466">
        <v>0</v>
      </c>
      <c r="AB218" s="21">
        <v>162.34800000000001</v>
      </c>
      <c r="AC218" s="21">
        <v>162.34800000000001</v>
      </c>
      <c r="AD218" s="21"/>
      <c r="AE218" s="21">
        <v>162.34800000000001</v>
      </c>
      <c r="AF218" s="21">
        <v>162.32110499999999</v>
      </c>
      <c r="AG218" s="21">
        <v>0</v>
      </c>
      <c r="AH218" s="21">
        <v>162.32110499999999</v>
      </c>
      <c r="AI218" s="1642"/>
      <c r="AJ218" s="1642"/>
      <c r="AK218" s="1642" t="s">
        <v>9462</v>
      </c>
      <c r="AL218" s="2601">
        <v>0.25</v>
      </c>
      <c r="AM218" s="1642">
        <v>0</v>
      </c>
    </row>
    <row r="219" spans="1:39" s="2226" customFormat="1" ht="94.5">
      <c r="A219" s="1862">
        <v>3222</v>
      </c>
      <c r="B219" s="1641" t="s">
        <v>8159</v>
      </c>
      <c r="C219" s="1640" t="s">
        <v>8160</v>
      </c>
      <c r="D219" s="1641" t="s">
        <v>332</v>
      </c>
      <c r="E219" s="1641" t="s">
        <v>112</v>
      </c>
      <c r="F219" s="2230" t="s">
        <v>26</v>
      </c>
      <c r="G219" s="1642">
        <v>799.721</v>
      </c>
      <c r="H219" s="1642">
        <v>160</v>
      </c>
      <c r="I219" s="1642">
        <v>127.944</v>
      </c>
      <c r="J219" s="1642">
        <v>0</v>
      </c>
      <c r="K219" s="1642">
        <v>287.94400000000002</v>
      </c>
      <c r="L219" s="1642">
        <v>511.77699999999999</v>
      </c>
      <c r="M219" s="1642">
        <v>511.77699999999999</v>
      </c>
      <c r="N219" s="1642">
        <v>0</v>
      </c>
      <c r="O219" s="1642">
        <v>511.77699999999999</v>
      </c>
      <c r="P219" s="1642"/>
      <c r="Q219" s="1642"/>
      <c r="R219" s="1642"/>
      <c r="S219" s="1642"/>
      <c r="T219" s="1642"/>
      <c r="U219" s="1642"/>
      <c r="V219" s="1642"/>
      <c r="W219" s="1642"/>
      <c r="X219" s="1642"/>
      <c r="Y219" s="1642"/>
      <c r="Z219" s="466">
        <v>511.77699999999999</v>
      </c>
      <c r="AA219" s="466">
        <v>0</v>
      </c>
      <c r="AB219" s="21">
        <v>511.77699999999999</v>
      </c>
      <c r="AC219" s="21">
        <v>511.7765</v>
      </c>
      <c r="AD219" s="21"/>
      <c r="AE219" s="21">
        <v>511.7765</v>
      </c>
      <c r="AF219" s="21">
        <v>511.76674000000003</v>
      </c>
      <c r="AG219" s="21">
        <v>0</v>
      </c>
      <c r="AH219" s="21">
        <v>511.76674000000003</v>
      </c>
      <c r="AI219" s="1642"/>
      <c r="AJ219" s="1642"/>
      <c r="AK219" s="1642" t="s">
        <v>9467</v>
      </c>
      <c r="AL219" s="2601">
        <v>0.5</v>
      </c>
      <c r="AM219" s="1642">
        <v>0</v>
      </c>
    </row>
    <row r="220" spans="1:39" s="2226" customFormat="1" ht="63">
      <c r="A220" s="1862">
        <v>3223</v>
      </c>
      <c r="B220" s="1641" t="s">
        <v>8161</v>
      </c>
      <c r="C220" s="1640" t="s">
        <v>8162</v>
      </c>
      <c r="D220" s="1641" t="s">
        <v>332</v>
      </c>
      <c r="E220" s="1641" t="s">
        <v>7212</v>
      </c>
      <c r="F220" s="2230" t="s">
        <v>26</v>
      </c>
      <c r="G220" s="1642">
        <v>319.75</v>
      </c>
      <c r="H220" s="1642">
        <v>64</v>
      </c>
      <c r="I220" s="1642">
        <v>51.149500000000003</v>
      </c>
      <c r="J220" s="1642">
        <v>0</v>
      </c>
      <c r="K220" s="1642">
        <v>115.1495</v>
      </c>
      <c r="L220" s="1642">
        <v>204.60050000000001</v>
      </c>
      <c r="M220" s="1642">
        <v>204.601</v>
      </c>
      <c r="N220" s="1642">
        <v>0</v>
      </c>
      <c r="O220" s="1642">
        <v>204.601</v>
      </c>
      <c r="P220" s="1642"/>
      <c r="Q220" s="1642"/>
      <c r="R220" s="1642"/>
      <c r="S220" s="1642"/>
      <c r="T220" s="1642"/>
      <c r="U220" s="1642"/>
      <c r="V220" s="1642"/>
      <c r="W220" s="1642"/>
      <c r="X220" s="1642"/>
      <c r="Y220" s="1642"/>
      <c r="Z220" s="466">
        <v>204.601</v>
      </c>
      <c r="AA220" s="466">
        <v>0</v>
      </c>
      <c r="AB220" s="21">
        <v>204.601</v>
      </c>
      <c r="AC220" s="21">
        <v>204.60050000000001</v>
      </c>
      <c r="AD220" s="21"/>
      <c r="AE220" s="21">
        <v>204.60050000000001</v>
      </c>
      <c r="AF220" s="21">
        <v>204.375224</v>
      </c>
      <c r="AG220" s="21">
        <v>0</v>
      </c>
      <c r="AH220" s="21">
        <v>204.375224</v>
      </c>
      <c r="AI220" s="1642"/>
      <c r="AJ220" s="1642"/>
      <c r="AK220" s="1642" t="s">
        <v>9368</v>
      </c>
      <c r="AL220" s="2601">
        <v>0.5</v>
      </c>
      <c r="AM220" s="1642">
        <v>0</v>
      </c>
    </row>
    <row r="221" spans="1:39" s="2226" customFormat="1" ht="78.75">
      <c r="A221" s="1862">
        <v>3224</v>
      </c>
      <c r="B221" s="1641" t="s">
        <v>8163</v>
      </c>
      <c r="C221" s="1640" t="s">
        <v>8164</v>
      </c>
      <c r="D221" s="1641" t="s">
        <v>339</v>
      </c>
      <c r="E221" s="1641" t="s">
        <v>7212</v>
      </c>
      <c r="F221" s="2230" t="s">
        <v>26</v>
      </c>
      <c r="G221" s="1642">
        <v>2052.5360000000001</v>
      </c>
      <c r="H221" s="1642">
        <v>1380</v>
      </c>
      <c r="I221" s="1642">
        <v>134.50675000000001</v>
      </c>
      <c r="J221" s="1642">
        <v>0</v>
      </c>
      <c r="K221" s="1642">
        <v>1514.50675</v>
      </c>
      <c r="L221" s="1642">
        <v>538.02925000000005</v>
      </c>
      <c r="M221" s="1642">
        <v>538.029</v>
      </c>
      <c r="N221" s="1642">
        <v>0</v>
      </c>
      <c r="O221" s="1642">
        <v>538.029</v>
      </c>
      <c r="P221" s="1642"/>
      <c r="Q221" s="1642"/>
      <c r="R221" s="1642"/>
      <c r="S221" s="1642"/>
      <c r="T221" s="1642"/>
      <c r="U221" s="1642"/>
      <c r="V221" s="1642"/>
      <c r="W221" s="1642"/>
      <c r="X221" s="1642"/>
      <c r="Y221" s="1642"/>
      <c r="Z221" s="466">
        <v>538.029</v>
      </c>
      <c r="AA221" s="466">
        <v>0</v>
      </c>
      <c r="AB221" s="21">
        <v>538.029</v>
      </c>
      <c r="AC221" s="21">
        <v>538.02850000000001</v>
      </c>
      <c r="AD221" s="21"/>
      <c r="AE221" s="21">
        <v>538.02850000000001</v>
      </c>
      <c r="AF221" s="21">
        <v>537.97970699999996</v>
      </c>
      <c r="AG221" s="21">
        <v>0</v>
      </c>
      <c r="AH221" s="21">
        <v>537.97970699999996</v>
      </c>
      <c r="AI221" s="1642"/>
      <c r="AJ221" s="1642"/>
      <c r="AK221" s="1642" t="s">
        <v>9467</v>
      </c>
      <c r="AL221" s="2601">
        <v>0.5</v>
      </c>
      <c r="AM221" s="1642">
        <v>0</v>
      </c>
    </row>
    <row r="222" spans="1:39" s="2226" customFormat="1" ht="94.5">
      <c r="A222" s="1862">
        <v>3225</v>
      </c>
      <c r="B222" s="1641" t="s">
        <v>8165</v>
      </c>
      <c r="C222" s="1640" t="s">
        <v>8166</v>
      </c>
      <c r="D222" s="1641" t="s">
        <v>339</v>
      </c>
      <c r="E222" s="1641" t="s">
        <v>7212</v>
      </c>
      <c r="F222" s="2230" t="s">
        <v>26</v>
      </c>
      <c r="G222" s="1642">
        <v>1206.9929999999999</v>
      </c>
      <c r="H222" s="1642">
        <v>158</v>
      </c>
      <c r="I222" s="1642">
        <v>609.84474999999998</v>
      </c>
      <c r="J222" s="1642">
        <v>0</v>
      </c>
      <c r="K222" s="1642">
        <v>767.84474999999998</v>
      </c>
      <c r="L222" s="1642">
        <v>439.14824999999996</v>
      </c>
      <c r="M222" s="1642">
        <v>439.14800000000002</v>
      </c>
      <c r="N222" s="1642">
        <v>0</v>
      </c>
      <c r="O222" s="1642">
        <v>439.14800000000002</v>
      </c>
      <c r="P222" s="1642">
        <v>181.04900000000001</v>
      </c>
      <c r="Q222" s="1642"/>
      <c r="R222" s="1642"/>
      <c r="S222" s="1642"/>
      <c r="T222" s="1642"/>
      <c r="U222" s="1642"/>
      <c r="V222" s="1642"/>
      <c r="W222" s="1642"/>
      <c r="X222" s="1642"/>
      <c r="Y222" s="1642"/>
      <c r="Z222" s="466">
        <v>620.197</v>
      </c>
      <c r="AA222" s="466">
        <v>0</v>
      </c>
      <c r="AB222" s="21">
        <v>620.197</v>
      </c>
      <c r="AC222" s="21">
        <v>620.197</v>
      </c>
      <c r="AD222" s="21"/>
      <c r="AE222" s="21">
        <v>620.197</v>
      </c>
      <c r="AF222" s="21">
        <v>620.19026799999995</v>
      </c>
      <c r="AG222" s="21">
        <v>0</v>
      </c>
      <c r="AH222" s="21">
        <v>620.19026799999995</v>
      </c>
      <c r="AI222" s="1642"/>
      <c r="AJ222" s="1642" t="s">
        <v>12883</v>
      </c>
      <c r="AK222" s="1642" t="s">
        <v>12884</v>
      </c>
      <c r="AL222" s="2601">
        <v>0.5</v>
      </c>
      <c r="AM222" s="1642">
        <v>0</v>
      </c>
    </row>
    <row r="223" spans="1:39" s="2226" customFormat="1" ht="157.5">
      <c r="A223" s="1862">
        <v>3226</v>
      </c>
      <c r="B223" s="1641" t="s">
        <v>8167</v>
      </c>
      <c r="C223" s="1640" t="s">
        <v>8168</v>
      </c>
      <c r="D223" s="1641" t="s">
        <v>339</v>
      </c>
      <c r="E223" s="1641" t="s">
        <v>7212</v>
      </c>
      <c r="F223" s="2230" t="s">
        <v>115</v>
      </c>
      <c r="G223" s="1642">
        <v>299.99700000000001</v>
      </c>
      <c r="H223" s="1642">
        <v>60</v>
      </c>
      <c r="I223" s="1642">
        <v>47.998750000000001</v>
      </c>
      <c r="J223" s="1642">
        <v>0</v>
      </c>
      <c r="K223" s="1642">
        <v>107.99875</v>
      </c>
      <c r="L223" s="1642">
        <v>191.99825000000001</v>
      </c>
      <c r="M223" s="1642">
        <v>42.24</v>
      </c>
      <c r="N223" s="1642">
        <v>0</v>
      </c>
      <c r="O223" s="1642">
        <v>42.24</v>
      </c>
      <c r="P223" s="1642"/>
      <c r="Q223" s="1642"/>
      <c r="R223" s="1642"/>
      <c r="S223" s="1642"/>
      <c r="T223" s="1642"/>
      <c r="U223" s="1642"/>
      <c r="V223" s="1642"/>
      <c r="W223" s="1642"/>
      <c r="X223" s="1642"/>
      <c r="Y223" s="1642"/>
      <c r="Z223" s="466">
        <v>42.24</v>
      </c>
      <c r="AA223" s="466">
        <v>0</v>
      </c>
      <c r="AB223" s="21">
        <v>42.24</v>
      </c>
      <c r="AC223" s="21">
        <v>42.24</v>
      </c>
      <c r="AD223" s="21"/>
      <c r="AE223" s="21">
        <v>42.24</v>
      </c>
      <c r="AF223" s="21">
        <v>42.222599000000002</v>
      </c>
      <c r="AG223" s="21">
        <v>0</v>
      </c>
      <c r="AH223" s="21">
        <v>42.222599000000002</v>
      </c>
      <c r="AI223" s="1642"/>
      <c r="AJ223" s="1642"/>
      <c r="AK223" s="1642" t="s">
        <v>9567</v>
      </c>
      <c r="AL223" s="2601">
        <v>0.25</v>
      </c>
      <c r="AM223" s="1642">
        <v>0</v>
      </c>
    </row>
    <row r="224" spans="1:39" s="2226" customFormat="1" ht="204.75">
      <c r="A224" s="1862">
        <v>3227</v>
      </c>
      <c r="B224" s="1641" t="s">
        <v>8169</v>
      </c>
      <c r="C224" s="1640" t="s">
        <v>8170</v>
      </c>
      <c r="D224" s="1641" t="s">
        <v>339</v>
      </c>
      <c r="E224" s="1641" t="s">
        <v>7212</v>
      </c>
      <c r="F224" s="2230" t="s">
        <v>115</v>
      </c>
      <c r="G224" s="1642">
        <v>349.99599999999998</v>
      </c>
      <c r="H224" s="1642">
        <v>70</v>
      </c>
      <c r="I224" s="1642">
        <v>55.998750000000001</v>
      </c>
      <c r="J224" s="1642">
        <v>0</v>
      </c>
      <c r="K224" s="1642">
        <v>125.99875</v>
      </c>
      <c r="L224" s="1642">
        <v>223.99724999999998</v>
      </c>
      <c r="M224" s="1642">
        <v>49.279000000000003</v>
      </c>
      <c r="N224" s="1642">
        <v>0</v>
      </c>
      <c r="O224" s="1642">
        <v>49.279000000000003</v>
      </c>
      <c r="P224" s="1642"/>
      <c r="Q224" s="1642"/>
      <c r="R224" s="1642"/>
      <c r="S224" s="1642"/>
      <c r="T224" s="1642"/>
      <c r="U224" s="1642"/>
      <c r="V224" s="1642"/>
      <c r="W224" s="1642"/>
      <c r="X224" s="1642"/>
      <c r="Y224" s="1642"/>
      <c r="Z224" s="466">
        <v>49.279000000000003</v>
      </c>
      <c r="AA224" s="466">
        <v>0</v>
      </c>
      <c r="AB224" s="21">
        <v>49.279000000000003</v>
      </c>
      <c r="AC224" s="21">
        <v>49.278750000000002</v>
      </c>
      <c r="AD224" s="21"/>
      <c r="AE224" s="21">
        <v>49.278750000000002</v>
      </c>
      <c r="AF224" s="21">
        <v>49.274599000000002</v>
      </c>
      <c r="AG224" s="21">
        <v>0</v>
      </c>
      <c r="AH224" s="21">
        <v>49.274599000000002</v>
      </c>
      <c r="AI224" s="1642"/>
      <c r="AJ224" s="1642"/>
      <c r="AK224" s="1642" t="s">
        <v>12149</v>
      </c>
      <c r="AL224" s="2601">
        <v>0.25</v>
      </c>
      <c r="AM224" s="1642">
        <v>0</v>
      </c>
    </row>
    <row r="225" spans="1:39" s="2226" customFormat="1" ht="220.5">
      <c r="A225" s="1862">
        <v>3228</v>
      </c>
      <c r="B225" s="1641" t="s">
        <v>8171</v>
      </c>
      <c r="C225" s="1640" t="s">
        <v>8172</v>
      </c>
      <c r="D225" s="1641" t="s">
        <v>339</v>
      </c>
      <c r="E225" s="1641" t="s">
        <v>7212</v>
      </c>
      <c r="F225" s="2230" t="s">
        <v>115</v>
      </c>
      <c r="G225" s="1642">
        <v>349.834</v>
      </c>
      <c r="H225" s="1642">
        <v>70</v>
      </c>
      <c r="I225" s="1642">
        <v>55.966750000000005</v>
      </c>
      <c r="J225" s="1642">
        <v>0</v>
      </c>
      <c r="K225" s="1642">
        <v>125.96675</v>
      </c>
      <c r="L225" s="1642">
        <v>223.86725000000001</v>
      </c>
      <c r="M225" s="1642">
        <v>49.250999999999998</v>
      </c>
      <c r="N225" s="1642">
        <v>0</v>
      </c>
      <c r="O225" s="1642">
        <v>49.250999999999998</v>
      </c>
      <c r="P225" s="1642"/>
      <c r="Q225" s="1642"/>
      <c r="R225" s="1642"/>
      <c r="S225" s="1642"/>
      <c r="T225" s="1642"/>
      <c r="U225" s="1642"/>
      <c r="V225" s="1642"/>
      <c r="W225" s="1642"/>
      <c r="X225" s="1642"/>
      <c r="Y225" s="1642"/>
      <c r="Z225" s="466">
        <v>49.250999999999998</v>
      </c>
      <c r="AA225" s="466">
        <v>0</v>
      </c>
      <c r="AB225" s="21">
        <v>49.250999999999998</v>
      </c>
      <c r="AC225" s="21">
        <v>49.250749999999996</v>
      </c>
      <c r="AD225" s="21"/>
      <c r="AE225" s="21">
        <v>49.250749999999996</v>
      </c>
      <c r="AF225" s="21">
        <v>49.247931000000001</v>
      </c>
      <c r="AG225" s="21">
        <v>0</v>
      </c>
      <c r="AH225" s="21">
        <v>49.247931000000001</v>
      </c>
      <c r="AI225" s="1642"/>
      <c r="AJ225" s="1642"/>
      <c r="AK225" s="1642" t="s">
        <v>10389</v>
      </c>
      <c r="AL225" s="2601">
        <v>0.25</v>
      </c>
      <c r="AM225" s="1642">
        <v>0</v>
      </c>
    </row>
    <row r="226" spans="1:39" s="2226" customFormat="1" ht="315">
      <c r="A226" s="1862">
        <v>3229</v>
      </c>
      <c r="B226" s="1641" t="s">
        <v>8173</v>
      </c>
      <c r="C226" s="1640" t="s">
        <v>8174</v>
      </c>
      <c r="D226" s="1641" t="s">
        <v>339</v>
      </c>
      <c r="E226" s="1641" t="s">
        <v>7212</v>
      </c>
      <c r="F226" s="2230" t="s">
        <v>115</v>
      </c>
      <c r="G226" s="1642">
        <v>299.99599999999998</v>
      </c>
      <c r="H226" s="1642">
        <v>45</v>
      </c>
      <c r="I226" s="1642">
        <v>50.998750000000001</v>
      </c>
      <c r="J226" s="1642">
        <v>0</v>
      </c>
      <c r="K226" s="1642">
        <v>95.998750000000001</v>
      </c>
      <c r="L226" s="1642">
        <v>203.99724999999998</v>
      </c>
      <c r="M226" s="1642">
        <v>44.878999999999998</v>
      </c>
      <c r="N226" s="1642">
        <v>0</v>
      </c>
      <c r="O226" s="1642">
        <v>44.878999999999998</v>
      </c>
      <c r="P226" s="1642"/>
      <c r="Q226" s="1642"/>
      <c r="R226" s="1642"/>
      <c r="S226" s="1642"/>
      <c r="T226" s="1642"/>
      <c r="U226" s="1642"/>
      <c r="V226" s="1642"/>
      <c r="W226" s="1642"/>
      <c r="X226" s="1642"/>
      <c r="Y226" s="1642"/>
      <c r="Z226" s="466">
        <v>44.878999999999998</v>
      </c>
      <c r="AA226" s="466">
        <v>0</v>
      </c>
      <c r="AB226" s="21">
        <v>44.878999999999998</v>
      </c>
      <c r="AC226" s="21">
        <v>33.659750000000003</v>
      </c>
      <c r="AD226" s="21"/>
      <c r="AE226" s="21">
        <v>33.659750000000003</v>
      </c>
      <c r="AF226" s="21">
        <v>17.953959000000001</v>
      </c>
      <c r="AG226" s="21">
        <v>0</v>
      </c>
      <c r="AH226" s="21">
        <v>17.953959000000001</v>
      </c>
      <c r="AI226" s="1642"/>
      <c r="AJ226" s="1642"/>
      <c r="AK226" s="1642" t="s">
        <v>12201</v>
      </c>
      <c r="AL226" s="2601">
        <v>0.25</v>
      </c>
      <c r="AM226" s="1642">
        <v>0</v>
      </c>
    </row>
    <row r="227" spans="1:39" s="2226" customFormat="1" ht="173.25">
      <c r="A227" s="1862">
        <v>3230</v>
      </c>
      <c r="B227" s="1641" t="s">
        <v>8175</v>
      </c>
      <c r="C227" s="1640" t="s">
        <v>8176</v>
      </c>
      <c r="D227" s="1641" t="s">
        <v>339</v>
      </c>
      <c r="E227" s="1641" t="s">
        <v>7212</v>
      </c>
      <c r="F227" s="2230" t="s">
        <v>115</v>
      </c>
      <c r="G227" s="1642">
        <v>300</v>
      </c>
      <c r="H227" s="1642">
        <v>60</v>
      </c>
      <c r="I227" s="1642">
        <v>48</v>
      </c>
      <c r="J227" s="1642">
        <v>0</v>
      </c>
      <c r="K227" s="1642">
        <v>108</v>
      </c>
      <c r="L227" s="1642">
        <v>192</v>
      </c>
      <c r="M227" s="1642">
        <v>42.24</v>
      </c>
      <c r="N227" s="1642">
        <v>0</v>
      </c>
      <c r="O227" s="1642">
        <v>42.24</v>
      </c>
      <c r="P227" s="1642"/>
      <c r="Q227" s="1642"/>
      <c r="R227" s="1642"/>
      <c r="S227" s="1642"/>
      <c r="T227" s="1642"/>
      <c r="U227" s="1642"/>
      <c r="V227" s="1642"/>
      <c r="W227" s="1642"/>
      <c r="X227" s="1642"/>
      <c r="Y227" s="1642"/>
      <c r="Z227" s="466">
        <v>42.24</v>
      </c>
      <c r="AA227" s="466">
        <v>0</v>
      </c>
      <c r="AB227" s="21">
        <v>42.24</v>
      </c>
      <c r="AC227" s="21">
        <v>42.24</v>
      </c>
      <c r="AD227" s="21"/>
      <c r="AE227" s="21">
        <v>42.24</v>
      </c>
      <c r="AF227" s="21">
        <v>42.236604999999997</v>
      </c>
      <c r="AG227" s="21">
        <v>0</v>
      </c>
      <c r="AH227" s="21">
        <v>42.236604999999997</v>
      </c>
      <c r="AI227" s="1642"/>
      <c r="AJ227" s="1642"/>
      <c r="AK227" s="1642" t="s">
        <v>10390</v>
      </c>
      <c r="AL227" s="2601">
        <v>0.25</v>
      </c>
      <c r="AM227" s="1642">
        <v>0</v>
      </c>
    </row>
    <row r="228" spans="1:39" s="2226" customFormat="1" ht="78.75">
      <c r="A228" s="1862">
        <v>3231</v>
      </c>
      <c r="B228" s="1641" t="s">
        <v>8177</v>
      </c>
      <c r="C228" s="1640" t="s">
        <v>8178</v>
      </c>
      <c r="D228" s="1641" t="s">
        <v>287</v>
      </c>
      <c r="E228" s="1641" t="s">
        <v>8179</v>
      </c>
      <c r="F228" s="2230" t="s">
        <v>115</v>
      </c>
      <c r="G228" s="1642">
        <v>300.35000000000002</v>
      </c>
      <c r="H228" s="1642">
        <v>30</v>
      </c>
      <c r="I228" s="1642">
        <v>54.069499999999998</v>
      </c>
      <c r="J228" s="1642">
        <v>0</v>
      </c>
      <c r="K228" s="1642">
        <v>84.069500000000005</v>
      </c>
      <c r="L228" s="1642">
        <v>216.28050000000002</v>
      </c>
      <c r="M228" s="1642">
        <v>100.07</v>
      </c>
      <c r="N228" s="1642">
        <v>0</v>
      </c>
      <c r="O228" s="1642">
        <v>100.07</v>
      </c>
      <c r="P228" s="1642"/>
      <c r="Q228" s="1642"/>
      <c r="R228" s="1642"/>
      <c r="S228" s="1642"/>
      <c r="T228" s="1642"/>
      <c r="U228" s="1642"/>
      <c r="V228" s="1642"/>
      <c r="W228" s="1642"/>
      <c r="X228" s="1642"/>
      <c r="Y228" s="1642"/>
      <c r="Z228" s="466">
        <v>100.07</v>
      </c>
      <c r="AA228" s="466">
        <v>0</v>
      </c>
      <c r="AB228" s="21">
        <v>100.07</v>
      </c>
      <c r="AC228" s="21"/>
      <c r="AD228" s="21"/>
      <c r="AE228" s="21">
        <v>0</v>
      </c>
      <c r="AF228" s="21">
        <v>0</v>
      </c>
      <c r="AG228" s="21">
        <v>0</v>
      </c>
      <c r="AH228" s="21">
        <v>0</v>
      </c>
      <c r="AI228" s="1642"/>
      <c r="AJ228" s="1642" t="s">
        <v>10419</v>
      </c>
      <c r="AK228" s="1642"/>
      <c r="AL228" s="2601">
        <v>0.25</v>
      </c>
      <c r="AM228" s="1642">
        <v>0</v>
      </c>
    </row>
    <row r="229" spans="1:39" s="2226" customFormat="1" ht="126">
      <c r="A229" s="1862">
        <v>3232</v>
      </c>
      <c r="B229" s="1641" t="s">
        <v>8180</v>
      </c>
      <c r="C229" s="1640" t="s">
        <v>8181</v>
      </c>
      <c r="D229" s="1641" t="s">
        <v>339</v>
      </c>
      <c r="E229" s="1641" t="s">
        <v>112</v>
      </c>
      <c r="F229" s="2230" t="s">
        <v>115</v>
      </c>
      <c r="G229" s="1642">
        <v>280.73399999999998</v>
      </c>
      <c r="H229" s="1642">
        <v>56.4</v>
      </c>
      <c r="I229" s="1642">
        <v>44.866750000000003</v>
      </c>
      <c r="J229" s="1642">
        <v>0</v>
      </c>
      <c r="K229" s="1642">
        <v>101.26675</v>
      </c>
      <c r="L229" s="1642">
        <v>179.46724999999998</v>
      </c>
      <c r="M229" s="1642">
        <v>39.482999999999997</v>
      </c>
      <c r="N229" s="1642">
        <v>0</v>
      </c>
      <c r="O229" s="1642">
        <v>39.482999999999997</v>
      </c>
      <c r="P229" s="1642"/>
      <c r="Q229" s="1642"/>
      <c r="R229" s="1642"/>
      <c r="S229" s="1642"/>
      <c r="T229" s="1642"/>
      <c r="U229" s="1642"/>
      <c r="V229" s="1642"/>
      <c r="W229" s="1642"/>
      <c r="X229" s="1642"/>
      <c r="Y229" s="1642"/>
      <c r="Z229" s="466">
        <v>39.482999999999997</v>
      </c>
      <c r="AA229" s="466">
        <v>0</v>
      </c>
      <c r="AB229" s="21">
        <v>39.482999999999997</v>
      </c>
      <c r="AC229" s="21">
        <v>39.482749999999996</v>
      </c>
      <c r="AD229" s="21"/>
      <c r="AE229" s="21">
        <v>39.482749999999996</v>
      </c>
      <c r="AF229" s="21">
        <v>39.481999999999999</v>
      </c>
      <c r="AG229" s="21">
        <v>0</v>
      </c>
      <c r="AH229" s="21">
        <v>39.481999999999999</v>
      </c>
      <c r="AI229" s="1642"/>
      <c r="AJ229" s="1642" t="s">
        <v>10338</v>
      </c>
      <c r="AK229" s="1642" t="s">
        <v>9568</v>
      </c>
      <c r="AL229" s="2601">
        <v>0.25</v>
      </c>
      <c r="AM229" s="1642">
        <v>0</v>
      </c>
    </row>
    <row r="230" spans="1:39" s="2226" customFormat="1" ht="141.75">
      <c r="A230" s="1862">
        <v>3233</v>
      </c>
      <c r="B230" s="1641" t="s">
        <v>8182</v>
      </c>
      <c r="C230" s="1640" t="s">
        <v>8183</v>
      </c>
      <c r="D230" s="1641" t="s">
        <v>339</v>
      </c>
      <c r="E230" s="1641" t="s">
        <v>7212</v>
      </c>
      <c r="F230" s="2230" t="s">
        <v>115</v>
      </c>
      <c r="G230" s="1642">
        <v>254.27199999999999</v>
      </c>
      <c r="H230" s="1642">
        <v>51</v>
      </c>
      <c r="I230" s="1642">
        <v>40.653500000000001</v>
      </c>
      <c r="J230" s="1642">
        <v>0</v>
      </c>
      <c r="K230" s="1642">
        <v>91.653500000000008</v>
      </c>
      <c r="L230" s="1642">
        <v>162.61849999999998</v>
      </c>
      <c r="M230" s="1642">
        <v>35.776000000000003</v>
      </c>
      <c r="N230" s="1642">
        <v>0</v>
      </c>
      <c r="O230" s="1642">
        <v>35.776000000000003</v>
      </c>
      <c r="P230" s="1642"/>
      <c r="Q230" s="1642"/>
      <c r="R230" s="1642"/>
      <c r="S230" s="1642"/>
      <c r="T230" s="1642"/>
      <c r="U230" s="1642"/>
      <c r="V230" s="1642"/>
      <c r="W230" s="1642"/>
      <c r="X230" s="1642"/>
      <c r="Y230" s="1642"/>
      <c r="Z230" s="466">
        <v>35.776000000000003</v>
      </c>
      <c r="AA230" s="466">
        <v>0</v>
      </c>
      <c r="AB230" s="21">
        <v>35.776000000000003</v>
      </c>
      <c r="AC230" s="21">
        <v>35.776000000000003</v>
      </c>
      <c r="AD230" s="21"/>
      <c r="AE230" s="21">
        <v>35.776000000000003</v>
      </c>
      <c r="AF230" s="21">
        <v>35.774327999999997</v>
      </c>
      <c r="AG230" s="21">
        <v>0</v>
      </c>
      <c r="AH230" s="21">
        <v>35.774327999999997</v>
      </c>
      <c r="AI230" s="1642"/>
      <c r="AJ230" s="1642"/>
      <c r="AK230" s="1642" t="s">
        <v>9568</v>
      </c>
      <c r="AL230" s="2601">
        <v>0.25</v>
      </c>
      <c r="AM230" s="1642">
        <v>0</v>
      </c>
    </row>
    <row r="231" spans="1:39" s="2226" customFormat="1" ht="110.25">
      <c r="A231" s="1862">
        <v>3234</v>
      </c>
      <c r="B231" s="1641" t="s">
        <v>8184</v>
      </c>
      <c r="C231" s="1640" t="s">
        <v>8185</v>
      </c>
      <c r="D231" s="1641" t="s">
        <v>339</v>
      </c>
      <c r="E231" s="1641" t="s">
        <v>7212</v>
      </c>
      <c r="F231" s="2230" t="s">
        <v>115</v>
      </c>
      <c r="G231" s="1642">
        <v>240.26400000000001</v>
      </c>
      <c r="H231" s="1642">
        <v>48.4</v>
      </c>
      <c r="I231" s="1642">
        <v>38.373249999999999</v>
      </c>
      <c r="J231" s="1642">
        <v>0</v>
      </c>
      <c r="K231" s="1642">
        <v>86.77324999999999</v>
      </c>
      <c r="L231" s="1642">
        <v>153.49075000000002</v>
      </c>
      <c r="M231" s="1642">
        <v>79.278999999999996</v>
      </c>
      <c r="N231" s="1642">
        <v>0</v>
      </c>
      <c r="O231" s="1642">
        <v>79.278999999999996</v>
      </c>
      <c r="P231" s="1642"/>
      <c r="Q231" s="1642"/>
      <c r="R231" s="1642"/>
      <c r="S231" s="1642"/>
      <c r="T231" s="1642"/>
      <c r="U231" s="1642"/>
      <c r="V231" s="1642"/>
      <c r="W231" s="1642"/>
      <c r="X231" s="1642"/>
      <c r="Y231" s="1642"/>
      <c r="Z231" s="466">
        <v>79.278999999999996</v>
      </c>
      <c r="AA231" s="466">
        <v>0</v>
      </c>
      <c r="AB231" s="21">
        <v>79.278999999999996</v>
      </c>
      <c r="AC231" s="21">
        <v>79.278750000000002</v>
      </c>
      <c r="AD231" s="21"/>
      <c r="AE231" s="21">
        <v>79.278750000000002</v>
      </c>
      <c r="AF231" s="21">
        <v>39.610225</v>
      </c>
      <c r="AG231" s="21">
        <v>0</v>
      </c>
      <c r="AH231" s="21">
        <v>39.610225</v>
      </c>
      <c r="AI231" s="1642"/>
      <c r="AJ231" s="1642"/>
      <c r="AK231" s="1642" t="s">
        <v>9746</v>
      </c>
      <c r="AL231" s="2601">
        <v>0.25</v>
      </c>
      <c r="AM231" s="1642">
        <v>0</v>
      </c>
    </row>
    <row r="232" spans="1:39" s="2226" customFormat="1" ht="78.75">
      <c r="A232" s="1862">
        <v>3235</v>
      </c>
      <c r="B232" s="1641" t="s">
        <v>8186</v>
      </c>
      <c r="C232" s="1640" t="s">
        <v>8187</v>
      </c>
      <c r="D232" s="1641" t="s">
        <v>339</v>
      </c>
      <c r="E232" s="1641" t="s">
        <v>7212</v>
      </c>
      <c r="F232" s="2230" t="s">
        <v>26</v>
      </c>
      <c r="G232" s="1642">
        <v>240.40299999999999</v>
      </c>
      <c r="H232" s="1642">
        <v>48</v>
      </c>
      <c r="I232" s="1642">
        <v>192.40799999999999</v>
      </c>
      <c r="J232" s="1642">
        <v>0</v>
      </c>
      <c r="K232" s="1642">
        <v>240.40799999999999</v>
      </c>
      <c r="L232" s="1642">
        <v>-4.9999999999954525E-3</v>
      </c>
      <c r="M232" s="1642">
        <v>0</v>
      </c>
      <c r="N232" s="1642">
        <v>0</v>
      </c>
      <c r="O232" s="1642">
        <v>0</v>
      </c>
      <c r="P232" s="1642"/>
      <c r="Q232" s="1642"/>
      <c r="R232" s="1642"/>
      <c r="S232" s="1642"/>
      <c r="T232" s="1642"/>
      <c r="U232" s="1642"/>
      <c r="V232" s="1642"/>
      <c r="W232" s="1642"/>
      <c r="X232" s="1642"/>
      <c r="Y232" s="1642"/>
      <c r="Z232" s="466">
        <v>0</v>
      </c>
      <c r="AA232" s="466">
        <v>0</v>
      </c>
      <c r="AB232" s="21">
        <v>0</v>
      </c>
      <c r="AC232" s="21"/>
      <c r="AD232" s="21"/>
      <c r="AE232" s="21">
        <v>0</v>
      </c>
      <c r="AF232" s="21">
        <v>0</v>
      </c>
      <c r="AG232" s="21">
        <v>0</v>
      </c>
      <c r="AH232" s="21">
        <v>0</v>
      </c>
      <c r="AI232" s="1642"/>
      <c r="AJ232" s="1642" t="s">
        <v>10421</v>
      </c>
      <c r="AK232" s="1642"/>
      <c r="AL232" s="2601">
        <v>1</v>
      </c>
      <c r="AM232" s="1642">
        <v>0</v>
      </c>
    </row>
    <row r="233" spans="1:39" s="2226" customFormat="1" ht="126">
      <c r="A233" s="1862">
        <v>3236</v>
      </c>
      <c r="B233" s="1641" t="s">
        <v>8188</v>
      </c>
      <c r="C233" s="1640" t="s">
        <v>8189</v>
      </c>
      <c r="D233" s="1641" t="s">
        <v>339</v>
      </c>
      <c r="E233" s="1641" t="s">
        <v>7212</v>
      </c>
      <c r="F233" s="2230" t="s">
        <v>115</v>
      </c>
      <c r="G233" s="1642">
        <v>213.78</v>
      </c>
      <c r="H233" s="1642">
        <v>42.8</v>
      </c>
      <c r="I233" s="1642">
        <v>34.195999999999998</v>
      </c>
      <c r="J233" s="1642">
        <v>0</v>
      </c>
      <c r="K233" s="1642">
        <v>76.995999999999995</v>
      </c>
      <c r="L233" s="1642">
        <v>136.78399999999999</v>
      </c>
      <c r="M233" s="1642">
        <v>30.091999999999999</v>
      </c>
      <c r="N233" s="1642">
        <v>0</v>
      </c>
      <c r="O233" s="1642">
        <v>30.091999999999999</v>
      </c>
      <c r="P233" s="1642"/>
      <c r="Q233" s="1642"/>
      <c r="R233" s="1642"/>
      <c r="S233" s="1642"/>
      <c r="T233" s="1642"/>
      <c r="U233" s="1642"/>
      <c r="V233" s="1642"/>
      <c r="W233" s="1642"/>
      <c r="X233" s="1642"/>
      <c r="Y233" s="1642"/>
      <c r="Z233" s="466">
        <v>30.091999999999999</v>
      </c>
      <c r="AA233" s="466">
        <v>0</v>
      </c>
      <c r="AB233" s="21">
        <v>30.091999999999999</v>
      </c>
      <c r="AC233" s="21">
        <v>30.091999999999999</v>
      </c>
      <c r="AD233" s="21"/>
      <c r="AE233" s="21">
        <v>30.091999999999999</v>
      </c>
      <c r="AF233" s="21">
        <v>30.089846999999999</v>
      </c>
      <c r="AG233" s="21">
        <v>0</v>
      </c>
      <c r="AH233" s="21">
        <v>30.089846999999999</v>
      </c>
      <c r="AI233" s="1642"/>
      <c r="AJ233" s="1642"/>
      <c r="AK233" s="1642" t="s">
        <v>9672</v>
      </c>
      <c r="AL233" s="2601">
        <v>0.25</v>
      </c>
      <c r="AM233" s="1642">
        <v>0</v>
      </c>
    </row>
    <row r="234" spans="1:39" s="2226" customFormat="1" ht="126">
      <c r="A234" s="1862">
        <v>3237</v>
      </c>
      <c r="B234" s="1641" t="s">
        <v>8190</v>
      </c>
      <c r="C234" s="1640" t="s">
        <v>8191</v>
      </c>
      <c r="D234" s="1641" t="s">
        <v>339</v>
      </c>
      <c r="E234" s="1641" t="s">
        <v>7907</v>
      </c>
      <c r="F234" s="2230" t="s">
        <v>115</v>
      </c>
      <c r="G234" s="1642">
        <v>195</v>
      </c>
      <c r="H234" s="1642">
        <v>39</v>
      </c>
      <c r="I234" s="1642">
        <v>31.2</v>
      </c>
      <c r="J234" s="1642">
        <v>0</v>
      </c>
      <c r="K234" s="1642">
        <v>70.2</v>
      </c>
      <c r="L234" s="1642">
        <v>124.8</v>
      </c>
      <c r="M234" s="1642">
        <v>27.456</v>
      </c>
      <c r="N234" s="1642">
        <v>0</v>
      </c>
      <c r="O234" s="1642">
        <v>27.456</v>
      </c>
      <c r="P234" s="1642"/>
      <c r="Q234" s="1642"/>
      <c r="R234" s="1642"/>
      <c r="S234" s="1642"/>
      <c r="T234" s="1642"/>
      <c r="U234" s="1642"/>
      <c r="V234" s="1642"/>
      <c r="W234" s="1642"/>
      <c r="X234" s="1642"/>
      <c r="Y234" s="1642"/>
      <c r="Z234" s="466">
        <v>27.456</v>
      </c>
      <c r="AA234" s="466">
        <v>0</v>
      </c>
      <c r="AB234" s="21">
        <v>27.456</v>
      </c>
      <c r="AC234" s="21">
        <v>27.456</v>
      </c>
      <c r="AD234" s="21"/>
      <c r="AE234" s="21">
        <v>27.456</v>
      </c>
      <c r="AF234" s="21">
        <v>27.455002</v>
      </c>
      <c r="AG234" s="21">
        <v>0</v>
      </c>
      <c r="AH234" s="21">
        <v>27.455002</v>
      </c>
      <c r="AI234" s="1642"/>
      <c r="AJ234" s="1642"/>
      <c r="AK234" s="1642" t="s">
        <v>10391</v>
      </c>
      <c r="AL234" s="2601">
        <v>0.25</v>
      </c>
      <c r="AM234" s="1642">
        <v>0</v>
      </c>
    </row>
    <row r="235" spans="1:39" s="2226" customFormat="1" ht="126">
      <c r="A235" s="1862">
        <v>3238</v>
      </c>
      <c r="B235" s="1641" t="s">
        <v>8192</v>
      </c>
      <c r="C235" s="1640" t="s">
        <v>8193</v>
      </c>
      <c r="D235" s="1641" t="s">
        <v>339</v>
      </c>
      <c r="E235" s="1641" t="s">
        <v>7907</v>
      </c>
      <c r="F235" s="2230" t="s">
        <v>115</v>
      </c>
      <c r="G235" s="1642">
        <v>161</v>
      </c>
      <c r="H235" s="1642">
        <v>32.200000000000003</v>
      </c>
      <c r="I235" s="1642">
        <v>25.76</v>
      </c>
      <c r="J235" s="1642">
        <v>0</v>
      </c>
      <c r="K235" s="1642">
        <v>57.960000000000008</v>
      </c>
      <c r="L235" s="1642">
        <v>103.03999999999999</v>
      </c>
      <c r="M235" s="1642">
        <v>22.669</v>
      </c>
      <c r="N235" s="1642">
        <v>0</v>
      </c>
      <c r="O235" s="1642">
        <v>22.669</v>
      </c>
      <c r="P235" s="1642"/>
      <c r="Q235" s="1642"/>
      <c r="R235" s="1642"/>
      <c r="S235" s="1642"/>
      <c r="T235" s="1642"/>
      <c r="U235" s="1642"/>
      <c r="V235" s="1642"/>
      <c r="W235" s="1642"/>
      <c r="X235" s="1642"/>
      <c r="Y235" s="1642"/>
      <c r="Z235" s="466">
        <v>22.669</v>
      </c>
      <c r="AA235" s="466">
        <v>0</v>
      </c>
      <c r="AB235" s="21">
        <v>22.669</v>
      </c>
      <c r="AC235" s="21">
        <v>22.669249999999998</v>
      </c>
      <c r="AD235" s="21"/>
      <c r="AE235" s="21">
        <v>22.669249999999998</v>
      </c>
      <c r="AF235" s="21">
        <v>22.667551</v>
      </c>
      <c r="AG235" s="21">
        <v>0</v>
      </c>
      <c r="AH235" s="21">
        <v>22.667551</v>
      </c>
      <c r="AI235" s="1642"/>
      <c r="AJ235" s="1642"/>
      <c r="AK235" s="1642" t="s">
        <v>9674</v>
      </c>
      <c r="AL235" s="2601">
        <v>0.25</v>
      </c>
      <c r="AM235" s="1642">
        <v>0</v>
      </c>
    </row>
    <row r="236" spans="1:39" s="2226" customFormat="1" ht="126">
      <c r="A236" s="1862">
        <v>3239</v>
      </c>
      <c r="B236" s="1641" t="s">
        <v>8194</v>
      </c>
      <c r="C236" s="1640" t="s">
        <v>8195</v>
      </c>
      <c r="D236" s="1641" t="s">
        <v>167</v>
      </c>
      <c r="E236" s="1641" t="s">
        <v>112</v>
      </c>
      <c r="F236" s="2230" t="s">
        <v>115</v>
      </c>
      <c r="G236" s="1642">
        <v>900</v>
      </c>
      <c r="H236" s="1642">
        <v>180</v>
      </c>
      <c r="I236" s="1642">
        <v>108</v>
      </c>
      <c r="J236" s="1642">
        <v>0</v>
      </c>
      <c r="K236" s="1642">
        <v>288</v>
      </c>
      <c r="L236" s="1642">
        <v>612</v>
      </c>
      <c r="M236" s="1642">
        <v>91.8</v>
      </c>
      <c r="N236" s="1642">
        <v>0</v>
      </c>
      <c r="O236" s="1642">
        <v>91.8</v>
      </c>
      <c r="P236" s="1642"/>
      <c r="Q236" s="1642"/>
      <c r="R236" s="1642"/>
      <c r="S236" s="1642"/>
      <c r="T236" s="1642"/>
      <c r="U236" s="1642"/>
      <c r="V236" s="1642"/>
      <c r="W236" s="1642"/>
      <c r="X236" s="1642"/>
      <c r="Y236" s="1642"/>
      <c r="Z236" s="466">
        <v>91.8</v>
      </c>
      <c r="AA236" s="466">
        <v>0</v>
      </c>
      <c r="AB236" s="21">
        <v>91.8</v>
      </c>
      <c r="AC236" s="21">
        <v>91.8</v>
      </c>
      <c r="AD236" s="21"/>
      <c r="AE236" s="21">
        <v>91.8</v>
      </c>
      <c r="AF236" s="21">
        <v>91.794940999999994</v>
      </c>
      <c r="AG236" s="21">
        <v>0</v>
      </c>
      <c r="AH236" s="21">
        <v>91.794940999999994</v>
      </c>
      <c r="AI236" s="1642"/>
      <c r="AJ236" s="1642"/>
      <c r="AK236" s="1642" t="s">
        <v>10729</v>
      </c>
      <c r="AL236" s="2601">
        <v>0.25</v>
      </c>
      <c r="AM236" s="1642">
        <v>0</v>
      </c>
    </row>
    <row r="237" spans="1:39" s="2226" customFormat="1" ht="94.5">
      <c r="A237" s="1862">
        <v>3240</v>
      </c>
      <c r="B237" s="1641" t="s">
        <v>8196</v>
      </c>
      <c r="C237" s="1640" t="s">
        <v>8197</v>
      </c>
      <c r="D237" s="1641" t="s">
        <v>167</v>
      </c>
      <c r="E237" s="1641" t="s">
        <v>112</v>
      </c>
      <c r="F237" s="2230" t="s">
        <v>115</v>
      </c>
      <c r="G237" s="1642">
        <v>1478.51</v>
      </c>
      <c r="H237" s="1642">
        <v>299.46350000000001</v>
      </c>
      <c r="I237" s="1642">
        <v>176.85685000000001</v>
      </c>
      <c r="J237" s="1642">
        <v>0</v>
      </c>
      <c r="K237" s="1642">
        <v>476.32035000000002</v>
      </c>
      <c r="L237" s="1642">
        <v>1002.18965</v>
      </c>
      <c r="M237" s="1642">
        <v>150.328</v>
      </c>
      <c r="N237" s="1642">
        <v>0</v>
      </c>
      <c r="O237" s="1642">
        <v>150.328</v>
      </c>
      <c r="P237" s="1642"/>
      <c r="Q237" s="1642"/>
      <c r="R237" s="1642"/>
      <c r="S237" s="1642"/>
      <c r="T237" s="1642"/>
      <c r="U237" s="1642"/>
      <c r="V237" s="1642"/>
      <c r="W237" s="1642"/>
      <c r="X237" s="1642"/>
      <c r="Y237" s="1642"/>
      <c r="Z237" s="466">
        <v>150.328</v>
      </c>
      <c r="AA237" s="466">
        <v>0</v>
      </c>
      <c r="AB237" s="21">
        <v>150.328</v>
      </c>
      <c r="AC237" s="21">
        <v>150.328</v>
      </c>
      <c r="AD237" s="21"/>
      <c r="AE237" s="21">
        <v>150.328</v>
      </c>
      <c r="AF237" s="21">
        <v>150.32645400000001</v>
      </c>
      <c r="AG237" s="21">
        <v>0</v>
      </c>
      <c r="AH237" s="21">
        <v>150.32645400000001</v>
      </c>
      <c r="AI237" s="1642"/>
      <c r="AJ237" s="1642"/>
      <c r="AK237" s="1642" t="s">
        <v>9785</v>
      </c>
      <c r="AL237" s="2601">
        <v>0.25</v>
      </c>
      <c r="AM237" s="1642">
        <v>0</v>
      </c>
    </row>
    <row r="238" spans="1:39" s="2226" customFormat="1" ht="126">
      <c r="A238" s="1862">
        <v>3241</v>
      </c>
      <c r="B238" s="1641" t="s">
        <v>8198</v>
      </c>
      <c r="C238" s="1640" t="s">
        <v>8199</v>
      </c>
      <c r="D238" s="1641" t="s">
        <v>167</v>
      </c>
      <c r="E238" s="1641" t="s">
        <v>112</v>
      </c>
      <c r="F238" s="2230" t="s">
        <v>115</v>
      </c>
      <c r="G238" s="1642">
        <v>720</v>
      </c>
      <c r="H238" s="1642">
        <v>144</v>
      </c>
      <c r="I238" s="1642">
        <v>86.4</v>
      </c>
      <c r="J238" s="1642">
        <v>0</v>
      </c>
      <c r="K238" s="1642">
        <v>230.4</v>
      </c>
      <c r="L238" s="1642">
        <v>489.6</v>
      </c>
      <c r="M238" s="1642">
        <v>73.44</v>
      </c>
      <c r="N238" s="1642">
        <v>0</v>
      </c>
      <c r="O238" s="1642">
        <v>73.44</v>
      </c>
      <c r="P238" s="1642"/>
      <c r="Q238" s="1642"/>
      <c r="R238" s="1642"/>
      <c r="S238" s="1642"/>
      <c r="T238" s="1642"/>
      <c r="U238" s="1642"/>
      <c r="V238" s="1642"/>
      <c r="W238" s="1642"/>
      <c r="X238" s="1642"/>
      <c r="Y238" s="1642"/>
      <c r="Z238" s="466">
        <v>73.44</v>
      </c>
      <c r="AA238" s="466">
        <v>0</v>
      </c>
      <c r="AB238" s="21">
        <v>73.44</v>
      </c>
      <c r="AC238" s="21">
        <v>73.44</v>
      </c>
      <c r="AD238" s="21"/>
      <c r="AE238" s="21">
        <v>73.44</v>
      </c>
      <c r="AF238" s="21">
        <v>73.439501000000007</v>
      </c>
      <c r="AG238" s="21">
        <v>0</v>
      </c>
      <c r="AH238" s="21">
        <v>73.439501000000007</v>
      </c>
      <c r="AI238" s="1642"/>
      <c r="AJ238" s="1642"/>
      <c r="AK238" s="1642" t="s">
        <v>10729</v>
      </c>
      <c r="AL238" s="2601">
        <v>0.25</v>
      </c>
      <c r="AM238" s="1642">
        <v>0</v>
      </c>
    </row>
    <row r="239" spans="1:39" s="2226" customFormat="1" ht="94.5">
      <c r="A239" s="1862">
        <v>3242</v>
      </c>
      <c r="B239" s="1641" t="s">
        <v>8200</v>
      </c>
      <c r="C239" s="1640" t="s">
        <v>8201</v>
      </c>
      <c r="D239" s="1641" t="s">
        <v>167</v>
      </c>
      <c r="E239" s="1641" t="s">
        <v>112</v>
      </c>
      <c r="F239" s="2230" t="s">
        <v>115</v>
      </c>
      <c r="G239" s="1642">
        <v>1049.914</v>
      </c>
      <c r="H239" s="1642">
        <v>210</v>
      </c>
      <c r="I239" s="1642">
        <v>125.98674999999999</v>
      </c>
      <c r="J239" s="1642">
        <v>0</v>
      </c>
      <c r="K239" s="1642">
        <v>335.98674999999997</v>
      </c>
      <c r="L239" s="1642">
        <v>713.92724999999996</v>
      </c>
      <c r="M239" s="1642">
        <v>202.68299999999999</v>
      </c>
      <c r="N239" s="1642">
        <v>0</v>
      </c>
      <c r="O239" s="1642">
        <v>202.68299999999999</v>
      </c>
      <c r="P239" s="1642"/>
      <c r="Q239" s="1642"/>
      <c r="R239" s="1642"/>
      <c r="S239" s="1642"/>
      <c r="T239" s="1642"/>
      <c r="U239" s="1642"/>
      <c r="V239" s="1642"/>
      <c r="W239" s="1642"/>
      <c r="X239" s="1642"/>
      <c r="Y239" s="1642"/>
      <c r="Z239" s="466">
        <v>202.68299999999999</v>
      </c>
      <c r="AA239" s="466">
        <v>0</v>
      </c>
      <c r="AB239" s="21">
        <v>202.68299999999999</v>
      </c>
      <c r="AC239" s="21">
        <v>202.68374999999997</v>
      </c>
      <c r="AD239" s="21"/>
      <c r="AE239" s="21">
        <v>202.68374999999997</v>
      </c>
      <c r="AF239" s="21">
        <v>202.682725</v>
      </c>
      <c r="AG239" s="21">
        <v>0</v>
      </c>
      <c r="AH239" s="21">
        <v>202.682725</v>
      </c>
      <c r="AI239" s="1642"/>
      <c r="AJ239" s="1642"/>
      <c r="AK239" s="1642" t="s">
        <v>9768</v>
      </c>
      <c r="AL239" s="2601">
        <v>0.25</v>
      </c>
      <c r="AM239" s="1642">
        <v>0</v>
      </c>
    </row>
    <row r="240" spans="1:39" s="2226" customFormat="1" ht="63">
      <c r="A240" s="1862">
        <v>3243</v>
      </c>
      <c r="B240" s="1641" t="s">
        <v>8202</v>
      </c>
      <c r="C240" s="1640" t="s">
        <v>8203</v>
      </c>
      <c r="D240" s="1641" t="s">
        <v>209</v>
      </c>
      <c r="E240" s="1641" t="s">
        <v>7212</v>
      </c>
      <c r="F240" s="2230" t="s">
        <v>115</v>
      </c>
      <c r="G240" s="1642">
        <v>544.89700000000005</v>
      </c>
      <c r="H240" s="1642">
        <v>81.75</v>
      </c>
      <c r="I240" s="1642">
        <v>80</v>
      </c>
      <c r="J240" s="1642">
        <v>0</v>
      </c>
      <c r="K240" s="1642">
        <v>161.75</v>
      </c>
      <c r="L240" s="1642">
        <v>383.14700000000005</v>
      </c>
      <c r="M240" s="1642">
        <v>57.472000000000001</v>
      </c>
      <c r="N240" s="1642">
        <v>0</v>
      </c>
      <c r="O240" s="1642">
        <v>57.472000000000001</v>
      </c>
      <c r="P240" s="1642"/>
      <c r="Q240" s="1642"/>
      <c r="R240" s="1642"/>
      <c r="S240" s="1642"/>
      <c r="T240" s="1642"/>
      <c r="U240" s="1642"/>
      <c r="V240" s="1642"/>
      <c r="W240" s="1642"/>
      <c r="X240" s="1642"/>
      <c r="Y240" s="1642"/>
      <c r="Z240" s="466">
        <v>57.472000000000001</v>
      </c>
      <c r="AA240" s="466">
        <v>0</v>
      </c>
      <c r="AB240" s="21">
        <v>57.472000000000001</v>
      </c>
      <c r="AC240" s="21">
        <v>57.472000000000001</v>
      </c>
      <c r="AD240" s="21"/>
      <c r="AE240" s="21">
        <v>57.472000000000001</v>
      </c>
      <c r="AF240" s="21">
        <v>57.430556000000003</v>
      </c>
      <c r="AG240" s="21">
        <v>0</v>
      </c>
      <c r="AH240" s="21">
        <v>57.430556000000003</v>
      </c>
      <c r="AI240" s="1642"/>
      <c r="AJ240" s="1642"/>
      <c r="AK240" s="1642" t="s">
        <v>9417</v>
      </c>
      <c r="AL240" s="2601">
        <v>0.25</v>
      </c>
      <c r="AM240" s="1642">
        <v>0</v>
      </c>
    </row>
    <row r="241" spans="1:39" s="2226" customFormat="1" ht="126">
      <c r="A241" s="1862">
        <v>3244</v>
      </c>
      <c r="B241" s="1641" t="s">
        <v>8204</v>
      </c>
      <c r="C241" s="1640" t="s">
        <v>8205</v>
      </c>
      <c r="D241" s="1641" t="s">
        <v>209</v>
      </c>
      <c r="E241" s="1641" t="s">
        <v>7212</v>
      </c>
      <c r="F241" s="2230" t="s">
        <v>26</v>
      </c>
      <c r="G241" s="1642">
        <v>299.38299999999998</v>
      </c>
      <c r="H241" s="1642">
        <v>60</v>
      </c>
      <c r="I241" s="1642">
        <v>184.36525</v>
      </c>
      <c r="J241" s="1642">
        <v>0</v>
      </c>
      <c r="K241" s="1642">
        <v>244.36525</v>
      </c>
      <c r="L241" s="1642">
        <v>55.017749999999978</v>
      </c>
      <c r="M241" s="1642">
        <v>55.018000000000001</v>
      </c>
      <c r="N241" s="1642">
        <v>0</v>
      </c>
      <c r="O241" s="1642">
        <v>55.018000000000001</v>
      </c>
      <c r="P241" s="1642"/>
      <c r="Q241" s="1642"/>
      <c r="R241" s="1642"/>
      <c r="S241" s="1642"/>
      <c r="T241" s="1642"/>
      <c r="U241" s="1642"/>
      <c r="V241" s="1642"/>
      <c r="W241" s="1642"/>
      <c r="X241" s="1642"/>
      <c r="Y241" s="1642"/>
      <c r="Z241" s="466">
        <v>55.018000000000001</v>
      </c>
      <c r="AA241" s="466">
        <v>0</v>
      </c>
      <c r="AB241" s="21">
        <v>55.018000000000001</v>
      </c>
      <c r="AC241" s="21">
        <v>55.018000000000001</v>
      </c>
      <c r="AD241" s="21"/>
      <c r="AE241" s="21">
        <v>55.018000000000001</v>
      </c>
      <c r="AF241" s="21">
        <v>53.982391</v>
      </c>
      <c r="AG241" s="21">
        <v>0</v>
      </c>
      <c r="AH241" s="21">
        <v>53.982391</v>
      </c>
      <c r="AI241" s="1642"/>
      <c r="AJ241" s="1642"/>
      <c r="AK241" s="1642" t="s">
        <v>10331</v>
      </c>
      <c r="AL241" s="2601">
        <v>0.5</v>
      </c>
      <c r="AM241" s="1642">
        <v>0</v>
      </c>
    </row>
    <row r="242" spans="1:39" s="2226" customFormat="1" ht="157.5">
      <c r="A242" s="1862">
        <v>3245</v>
      </c>
      <c r="B242" s="1641" t="s">
        <v>8206</v>
      </c>
      <c r="C242" s="1640" t="s">
        <v>8207</v>
      </c>
      <c r="D242" s="1641" t="s">
        <v>220</v>
      </c>
      <c r="E242" s="1641" t="s">
        <v>7212</v>
      </c>
      <c r="F242" s="2230" t="s">
        <v>115</v>
      </c>
      <c r="G242" s="1642">
        <v>2195.21</v>
      </c>
      <c r="H242" s="1642">
        <v>5</v>
      </c>
      <c r="I242" s="1642">
        <v>190.732</v>
      </c>
      <c r="J242" s="1642">
        <v>0</v>
      </c>
      <c r="K242" s="1642">
        <v>195.732</v>
      </c>
      <c r="L242" s="1642">
        <v>1999.4780000000001</v>
      </c>
      <c r="M242" s="1642">
        <v>677.47299999999996</v>
      </c>
      <c r="N242" s="1642">
        <v>0</v>
      </c>
      <c r="O242" s="1642">
        <v>677.47299999999996</v>
      </c>
      <c r="P242" s="1642"/>
      <c r="Q242" s="1642"/>
      <c r="R242" s="1642"/>
      <c r="S242" s="1642"/>
      <c r="T242" s="1642"/>
      <c r="U242" s="1642"/>
      <c r="V242" s="1642">
        <v>1322.0050000000001</v>
      </c>
      <c r="W242" s="1642"/>
      <c r="X242" s="1642"/>
      <c r="Y242" s="1642"/>
      <c r="Z242" s="466">
        <v>1999.4780000000001</v>
      </c>
      <c r="AA242" s="466">
        <v>0</v>
      </c>
      <c r="AB242" s="21">
        <v>1999.4780000000001</v>
      </c>
      <c r="AC242" s="21">
        <v>1999.4782500000001</v>
      </c>
      <c r="AD242" s="21"/>
      <c r="AE242" s="21">
        <v>1999.4782500000001</v>
      </c>
      <c r="AF242" s="21">
        <v>1999.4780000000001</v>
      </c>
      <c r="AG242" s="21">
        <v>0</v>
      </c>
      <c r="AH242" s="21">
        <v>1999.4780000000001</v>
      </c>
      <c r="AI242" s="1642"/>
      <c r="AJ242" s="1642" t="s">
        <v>12154</v>
      </c>
      <c r="AK242" s="1642" t="s">
        <v>12459</v>
      </c>
      <c r="AL242" s="2601">
        <v>0.25</v>
      </c>
      <c r="AM242" s="1642">
        <v>0</v>
      </c>
    </row>
    <row r="243" spans="1:39" s="2226" customFormat="1" ht="126">
      <c r="A243" s="1862">
        <v>3246</v>
      </c>
      <c r="B243" s="1641" t="s">
        <v>8208</v>
      </c>
      <c r="C243" s="1640" t="s">
        <v>8209</v>
      </c>
      <c r="D243" s="1641" t="s">
        <v>220</v>
      </c>
      <c r="E243" s="1641" t="s">
        <v>7212</v>
      </c>
      <c r="F243" s="2230" t="s">
        <v>115</v>
      </c>
      <c r="G243" s="1642">
        <v>600.32299999999998</v>
      </c>
      <c r="H243" s="1642">
        <v>2.7</v>
      </c>
      <c r="I243" s="1642">
        <v>100</v>
      </c>
      <c r="J243" s="1642">
        <v>0</v>
      </c>
      <c r="K243" s="1642">
        <v>102.7</v>
      </c>
      <c r="L243" s="1642">
        <v>497.62299999999999</v>
      </c>
      <c r="M243" s="1642">
        <v>100</v>
      </c>
      <c r="N243" s="1642">
        <v>0</v>
      </c>
      <c r="O243" s="1642">
        <v>100</v>
      </c>
      <c r="P243" s="1642"/>
      <c r="Q243" s="1642"/>
      <c r="R243" s="1642"/>
      <c r="S243" s="1642"/>
      <c r="T243" s="1642"/>
      <c r="U243" s="1642"/>
      <c r="V243" s="1642"/>
      <c r="W243" s="1642"/>
      <c r="X243" s="1642"/>
      <c r="Y243" s="1642"/>
      <c r="Z243" s="466">
        <v>100</v>
      </c>
      <c r="AA243" s="466">
        <v>0</v>
      </c>
      <c r="AB243" s="21">
        <v>100</v>
      </c>
      <c r="AC243" s="21">
        <v>100</v>
      </c>
      <c r="AD243" s="21"/>
      <c r="AE243" s="21">
        <v>100</v>
      </c>
      <c r="AF243" s="21">
        <v>100</v>
      </c>
      <c r="AG243" s="21">
        <v>0</v>
      </c>
      <c r="AH243" s="21">
        <v>100</v>
      </c>
      <c r="AI243" s="1642"/>
      <c r="AJ243" s="1642"/>
      <c r="AK243" s="1642" t="s">
        <v>12207</v>
      </c>
      <c r="AL243" s="2601">
        <v>0.25</v>
      </c>
      <c r="AM243" s="1642">
        <v>0</v>
      </c>
    </row>
    <row r="244" spans="1:39" s="2226" customFormat="1" ht="126">
      <c r="A244" s="1862">
        <v>3247</v>
      </c>
      <c r="B244" s="1641" t="s">
        <v>8210</v>
      </c>
      <c r="C244" s="1640" t="s">
        <v>8211</v>
      </c>
      <c r="D244" s="1641" t="s">
        <v>220</v>
      </c>
      <c r="E244" s="1641" t="s">
        <v>7212</v>
      </c>
      <c r="F244" s="2230" t="s">
        <v>115</v>
      </c>
      <c r="G244" s="1642">
        <v>513.45600000000002</v>
      </c>
      <c r="H244" s="1642">
        <v>3.2</v>
      </c>
      <c r="I244" s="1642">
        <v>76.537499999999994</v>
      </c>
      <c r="J244" s="1642">
        <v>0</v>
      </c>
      <c r="K244" s="1642">
        <v>79.737499999999997</v>
      </c>
      <c r="L244" s="1642">
        <v>433.71850000000001</v>
      </c>
      <c r="M244" s="1642">
        <v>65.058000000000007</v>
      </c>
      <c r="N244" s="1642">
        <v>0</v>
      </c>
      <c r="O244" s="1642">
        <v>65.058000000000007</v>
      </c>
      <c r="P244" s="1642"/>
      <c r="Q244" s="1642"/>
      <c r="R244" s="1642"/>
      <c r="S244" s="1642"/>
      <c r="T244" s="1642"/>
      <c r="U244" s="1642"/>
      <c r="V244" s="1642"/>
      <c r="W244" s="1642"/>
      <c r="X244" s="1642"/>
      <c r="Y244" s="1642"/>
      <c r="Z244" s="466">
        <v>65.058000000000007</v>
      </c>
      <c r="AA244" s="466">
        <v>0</v>
      </c>
      <c r="AB244" s="21">
        <v>65.058000000000007</v>
      </c>
      <c r="AC244" s="21">
        <v>65.057500000000005</v>
      </c>
      <c r="AD244" s="21"/>
      <c r="AE244" s="21">
        <v>65.057500000000005</v>
      </c>
      <c r="AF244" s="21">
        <v>65.058000000000007</v>
      </c>
      <c r="AG244" s="21">
        <v>0</v>
      </c>
      <c r="AH244" s="21">
        <v>65.058000000000007</v>
      </c>
      <c r="AI244" s="1642"/>
      <c r="AJ244" s="1642"/>
      <c r="AK244" s="1642" t="s">
        <v>10767</v>
      </c>
      <c r="AL244" s="2601">
        <v>0.25</v>
      </c>
      <c r="AM244" s="1642">
        <v>0</v>
      </c>
    </row>
    <row r="245" spans="1:39" s="2226" customFormat="1" ht="126">
      <c r="A245" s="1862">
        <v>3248</v>
      </c>
      <c r="B245" s="1641" t="s">
        <v>8212</v>
      </c>
      <c r="C245" s="1640" t="s">
        <v>8213</v>
      </c>
      <c r="D245" s="1641" t="s">
        <v>3242</v>
      </c>
      <c r="E245" s="1641" t="s">
        <v>7890</v>
      </c>
      <c r="F245" s="2230" t="s">
        <v>26</v>
      </c>
      <c r="G245" s="1642">
        <v>388.03899999999999</v>
      </c>
      <c r="H245" s="1642">
        <v>50</v>
      </c>
      <c r="I245" s="1642">
        <v>338.03899999999999</v>
      </c>
      <c r="J245" s="1642">
        <v>0</v>
      </c>
      <c r="K245" s="1642">
        <v>388.03899999999999</v>
      </c>
      <c r="L245" s="1642">
        <v>0</v>
      </c>
      <c r="M245" s="1642">
        <v>1E-3</v>
      </c>
      <c r="N245" s="1642">
        <v>0</v>
      </c>
      <c r="O245" s="1642">
        <v>1E-3</v>
      </c>
      <c r="P245" s="1642"/>
      <c r="Q245" s="1642"/>
      <c r="R245" s="1642"/>
      <c r="S245" s="1642"/>
      <c r="T245" s="1642"/>
      <c r="U245" s="1642"/>
      <c r="V245" s="1642"/>
      <c r="W245" s="1642"/>
      <c r="X245" s="1642"/>
      <c r="Y245" s="1642"/>
      <c r="Z245" s="466">
        <v>1E-3</v>
      </c>
      <c r="AA245" s="466">
        <v>0</v>
      </c>
      <c r="AB245" s="21">
        <v>1E-3</v>
      </c>
      <c r="AC245" s="21"/>
      <c r="AD245" s="21"/>
      <c r="AE245" s="21">
        <v>0</v>
      </c>
      <c r="AF245" s="21">
        <v>0</v>
      </c>
      <c r="AG245" s="21">
        <v>0</v>
      </c>
      <c r="AH245" s="21">
        <v>0</v>
      </c>
      <c r="AI245" s="1642"/>
      <c r="AJ245" s="1642" t="s">
        <v>10432</v>
      </c>
      <c r="AK245" s="1642"/>
      <c r="AL245" s="2601">
        <v>0.25</v>
      </c>
      <c r="AM245" s="1642">
        <v>0</v>
      </c>
    </row>
    <row r="246" spans="1:39" s="2226" customFormat="1" ht="63">
      <c r="A246" s="1862">
        <v>3249</v>
      </c>
      <c r="B246" s="1641" t="s">
        <v>8214</v>
      </c>
      <c r="C246" s="1640" t="s">
        <v>8215</v>
      </c>
      <c r="D246" s="1641" t="s">
        <v>3242</v>
      </c>
      <c r="E246" s="1641" t="s">
        <v>7912</v>
      </c>
      <c r="F246" s="2230" t="s">
        <v>26</v>
      </c>
      <c r="G246" s="1642">
        <v>199.501</v>
      </c>
      <c r="H246" s="1642">
        <v>40</v>
      </c>
      <c r="I246" s="1642">
        <v>31.9</v>
      </c>
      <c r="J246" s="1642">
        <v>0</v>
      </c>
      <c r="K246" s="1642">
        <v>71.900000000000006</v>
      </c>
      <c r="L246" s="1642">
        <v>127.601</v>
      </c>
      <c r="M246" s="1642">
        <v>127.601</v>
      </c>
      <c r="N246" s="1642">
        <v>0</v>
      </c>
      <c r="O246" s="1642">
        <v>127.601</v>
      </c>
      <c r="P246" s="1642"/>
      <c r="Q246" s="1642"/>
      <c r="R246" s="1642"/>
      <c r="S246" s="1642"/>
      <c r="T246" s="1642"/>
      <c r="U246" s="1642"/>
      <c r="V246" s="1642"/>
      <c r="W246" s="1642"/>
      <c r="X246" s="1642"/>
      <c r="Y246" s="1642"/>
      <c r="Z246" s="466">
        <v>127.601</v>
      </c>
      <c r="AA246" s="466">
        <v>0</v>
      </c>
      <c r="AB246" s="21">
        <v>127.601</v>
      </c>
      <c r="AC246" s="21">
        <v>127.6005</v>
      </c>
      <c r="AD246" s="21"/>
      <c r="AE246" s="21">
        <v>127.6005</v>
      </c>
      <c r="AF246" s="21">
        <v>127.59993799999999</v>
      </c>
      <c r="AG246" s="21">
        <v>0</v>
      </c>
      <c r="AH246" s="21">
        <v>127.59993799999999</v>
      </c>
      <c r="AI246" s="1642"/>
      <c r="AJ246" s="1642"/>
      <c r="AK246" s="1642" t="s">
        <v>9368</v>
      </c>
      <c r="AL246" s="2601">
        <v>0.5</v>
      </c>
      <c r="AM246" s="1642">
        <v>0</v>
      </c>
    </row>
    <row r="247" spans="1:39" s="2226" customFormat="1" ht="78.75">
      <c r="A247" s="1862">
        <v>3250</v>
      </c>
      <c r="B247" s="1641" t="s">
        <v>8216</v>
      </c>
      <c r="C247" s="1640" t="s">
        <v>8217</v>
      </c>
      <c r="D247" s="1641" t="s">
        <v>3242</v>
      </c>
      <c r="E247" s="1641" t="s">
        <v>7912</v>
      </c>
      <c r="F247" s="2230" t="s">
        <v>26</v>
      </c>
      <c r="G247" s="1642">
        <v>146.98099999999999</v>
      </c>
      <c r="H247" s="1642">
        <v>29.4</v>
      </c>
      <c r="I247" s="1642">
        <v>23.515999999999998</v>
      </c>
      <c r="J247" s="1642">
        <v>0</v>
      </c>
      <c r="K247" s="1642">
        <v>52.915999999999997</v>
      </c>
      <c r="L247" s="1642">
        <v>94.064999999999998</v>
      </c>
      <c r="M247" s="1642">
        <v>94.064999999999998</v>
      </c>
      <c r="N247" s="1642">
        <v>0</v>
      </c>
      <c r="O247" s="1642">
        <v>94.064999999999998</v>
      </c>
      <c r="P247" s="1642"/>
      <c r="Q247" s="1642"/>
      <c r="R247" s="1642"/>
      <c r="S247" s="1642"/>
      <c r="T247" s="1642"/>
      <c r="U247" s="1642"/>
      <c r="V247" s="1642"/>
      <c r="W247" s="1642"/>
      <c r="X247" s="1642"/>
      <c r="Y247" s="1642"/>
      <c r="Z247" s="466">
        <v>94.064999999999998</v>
      </c>
      <c r="AA247" s="466">
        <v>0</v>
      </c>
      <c r="AB247" s="21">
        <v>94.064999999999998</v>
      </c>
      <c r="AC247" s="21">
        <v>94.064499999999995</v>
      </c>
      <c r="AD247" s="21"/>
      <c r="AE247" s="21">
        <v>94.064499999999995</v>
      </c>
      <c r="AF247" s="21">
        <v>94.057789</v>
      </c>
      <c r="AG247" s="21">
        <v>0</v>
      </c>
      <c r="AH247" s="21">
        <v>94.057789</v>
      </c>
      <c r="AI247" s="1642"/>
      <c r="AJ247" s="1642"/>
      <c r="AK247" s="1642" t="s">
        <v>9467</v>
      </c>
      <c r="AL247" s="2601">
        <v>0.5</v>
      </c>
      <c r="AM247" s="1642">
        <v>0</v>
      </c>
    </row>
    <row r="248" spans="1:39" s="2226" customFormat="1" ht="78.75">
      <c r="A248" s="1862">
        <v>3251</v>
      </c>
      <c r="B248" s="1641" t="s">
        <v>8218</v>
      </c>
      <c r="C248" s="1640" t="s">
        <v>8219</v>
      </c>
      <c r="D248" s="1641" t="s">
        <v>3242</v>
      </c>
      <c r="E248" s="1641" t="s">
        <v>7912</v>
      </c>
      <c r="F248" s="2230" t="s">
        <v>26</v>
      </c>
      <c r="G248" s="1642">
        <v>85.759</v>
      </c>
      <c r="H248" s="1642">
        <v>17.2</v>
      </c>
      <c r="I248" s="1642">
        <v>34.28</v>
      </c>
      <c r="J248" s="1642">
        <v>0</v>
      </c>
      <c r="K248" s="1642">
        <v>51.480000000000004</v>
      </c>
      <c r="L248" s="1642">
        <v>34.278999999999996</v>
      </c>
      <c r="M248" s="1642">
        <v>34.279000000000003</v>
      </c>
      <c r="N248" s="1642">
        <v>0</v>
      </c>
      <c r="O248" s="1642">
        <v>34.279000000000003</v>
      </c>
      <c r="P248" s="1642"/>
      <c r="Q248" s="1642"/>
      <c r="R248" s="1642"/>
      <c r="S248" s="1642"/>
      <c r="T248" s="1642"/>
      <c r="U248" s="1642"/>
      <c r="V248" s="1642"/>
      <c r="W248" s="1642"/>
      <c r="X248" s="1642"/>
      <c r="Y248" s="1642"/>
      <c r="Z248" s="466">
        <v>34.279000000000003</v>
      </c>
      <c r="AA248" s="466">
        <v>0</v>
      </c>
      <c r="AB248" s="21">
        <v>34.279000000000003</v>
      </c>
      <c r="AC248" s="21">
        <v>34.279000000000003</v>
      </c>
      <c r="AD248" s="21"/>
      <c r="AE248" s="21">
        <v>34.279000000000003</v>
      </c>
      <c r="AF248" s="21">
        <v>34.27561</v>
      </c>
      <c r="AG248" s="21">
        <v>0</v>
      </c>
      <c r="AH248" s="21">
        <v>34.27561</v>
      </c>
      <c r="AI248" s="1642"/>
      <c r="AJ248" s="1642" t="s">
        <v>9700</v>
      </c>
      <c r="AK248" s="1642" t="s">
        <v>9259</v>
      </c>
      <c r="AL248" s="2601">
        <v>1</v>
      </c>
      <c r="AM248" s="1642">
        <v>0</v>
      </c>
    </row>
    <row r="249" spans="1:39" s="2226" customFormat="1" ht="78.75">
      <c r="A249" s="1862">
        <v>3252</v>
      </c>
      <c r="B249" s="1641" t="s">
        <v>8220</v>
      </c>
      <c r="C249" s="1640" t="s">
        <v>8221</v>
      </c>
      <c r="D249" s="1641" t="s">
        <v>107</v>
      </c>
      <c r="E249" s="1641" t="s">
        <v>7958</v>
      </c>
      <c r="F249" s="2230" t="s">
        <v>26</v>
      </c>
      <c r="G249" s="1642">
        <v>87.194999999999993</v>
      </c>
      <c r="H249" s="1642">
        <v>20</v>
      </c>
      <c r="I249" s="1642">
        <v>33.597499999999997</v>
      </c>
      <c r="J249" s="1642">
        <v>0</v>
      </c>
      <c r="K249" s="1642">
        <v>53.597499999999997</v>
      </c>
      <c r="L249" s="1642">
        <v>33.597499999999997</v>
      </c>
      <c r="M249" s="1642">
        <v>33.597999999999999</v>
      </c>
      <c r="N249" s="1642">
        <v>0</v>
      </c>
      <c r="O249" s="1642">
        <v>33.597999999999999</v>
      </c>
      <c r="P249" s="1642"/>
      <c r="Q249" s="1642"/>
      <c r="R249" s="1642"/>
      <c r="S249" s="1642"/>
      <c r="T249" s="1642"/>
      <c r="U249" s="1642"/>
      <c r="V249" s="1642"/>
      <c r="W249" s="1642"/>
      <c r="X249" s="1642"/>
      <c r="Y249" s="1642"/>
      <c r="Z249" s="466">
        <v>33.597999999999999</v>
      </c>
      <c r="AA249" s="466">
        <v>0</v>
      </c>
      <c r="AB249" s="21">
        <v>33.597999999999999</v>
      </c>
      <c r="AC249" s="21">
        <v>33.597999999999999</v>
      </c>
      <c r="AD249" s="21"/>
      <c r="AE249" s="21">
        <v>33.597999999999999</v>
      </c>
      <c r="AF249" s="21">
        <v>33.585455000000003</v>
      </c>
      <c r="AG249" s="21">
        <v>0</v>
      </c>
      <c r="AH249" s="21">
        <v>33.585455000000003</v>
      </c>
      <c r="AI249" s="1642"/>
      <c r="AJ249" s="1642"/>
      <c r="AK249" s="1642" t="s">
        <v>9259</v>
      </c>
      <c r="AL249" s="2601">
        <v>1</v>
      </c>
      <c r="AM249" s="1642">
        <v>0</v>
      </c>
    </row>
    <row r="250" spans="1:39" s="2226" customFormat="1" ht="94.5">
      <c r="A250" s="1862">
        <v>3253</v>
      </c>
      <c r="B250" s="1641" t="s">
        <v>8222</v>
      </c>
      <c r="C250" s="1640" t="s">
        <v>8223</v>
      </c>
      <c r="D250" s="1641" t="s">
        <v>3190</v>
      </c>
      <c r="E250" s="1641" t="s">
        <v>8224</v>
      </c>
      <c r="F250" s="2230" t="s">
        <v>115</v>
      </c>
      <c r="G250" s="1642">
        <v>519.63199999999995</v>
      </c>
      <c r="H250" s="1642">
        <v>259.97699999999998</v>
      </c>
      <c r="I250" s="1642">
        <v>130.24199999999999</v>
      </c>
      <c r="J250" s="1642">
        <v>0</v>
      </c>
      <c r="K250" s="1642">
        <v>390.21899999999994</v>
      </c>
      <c r="L250" s="1642">
        <v>129.41300000000001</v>
      </c>
      <c r="M250" s="1642">
        <v>20</v>
      </c>
      <c r="N250" s="1642">
        <v>0</v>
      </c>
      <c r="O250" s="1642">
        <v>20</v>
      </c>
      <c r="P250" s="1642"/>
      <c r="Q250" s="1642"/>
      <c r="R250" s="1642"/>
      <c r="S250" s="1642"/>
      <c r="T250" s="1642"/>
      <c r="U250" s="1642"/>
      <c r="V250" s="1642"/>
      <c r="W250" s="1642"/>
      <c r="X250" s="1642"/>
      <c r="Y250" s="1642"/>
      <c r="Z250" s="466">
        <v>20</v>
      </c>
      <c r="AA250" s="466">
        <v>0</v>
      </c>
      <c r="AB250" s="21">
        <v>20</v>
      </c>
      <c r="AC250" s="21">
        <v>20</v>
      </c>
      <c r="AD250" s="21"/>
      <c r="AE250" s="21">
        <v>20</v>
      </c>
      <c r="AF250" s="21">
        <v>20</v>
      </c>
      <c r="AG250" s="21">
        <v>0</v>
      </c>
      <c r="AH250" s="21">
        <v>20</v>
      </c>
      <c r="AI250" s="1642"/>
      <c r="AJ250" s="1642"/>
      <c r="AK250" s="1642" t="s">
        <v>11956</v>
      </c>
      <c r="AL250" s="2601">
        <v>0.25</v>
      </c>
      <c r="AM250" s="1642">
        <v>0</v>
      </c>
    </row>
    <row r="251" spans="1:39" s="2226" customFormat="1" ht="63">
      <c r="A251" s="1862">
        <v>3254</v>
      </c>
      <c r="B251" s="1641" t="s">
        <v>8225</v>
      </c>
      <c r="C251" s="1640" t="s">
        <v>8226</v>
      </c>
      <c r="D251" s="1641" t="s">
        <v>39</v>
      </c>
      <c r="E251" s="1641" t="s">
        <v>7928</v>
      </c>
      <c r="F251" s="2230" t="s">
        <v>26</v>
      </c>
      <c r="G251" s="1642">
        <v>92.8</v>
      </c>
      <c r="H251" s="1642">
        <v>17.5</v>
      </c>
      <c r="I251" s="1642">
        <v>37.649500000000003</v>
      </c>
      <c r="J251" s="1642">
        <v>0</v>
      </c>
      <c r="K251" s="1642">
        <v>55.149500000000003</v>
      </c>
      <c r="L251" s="1642">
        <v>37.650499999999994</v>
      </c>
      <c r="M251" s="1642">
        <v>37.651000000000003</v>
      </c>
      <c r="N251" s="1642">
        <v>0</v>
      </c>
      <c r="O251" s="1642">
        <v>37.651000000000003</v>
      </c>
      <c r="P251" s="1642"/>
      <c r="Q251" s="1642"/>
      <c r="R251" s="1642"/>
      <c r="S251" s="1642"/>
      <c r="T251" s="1642"/>
      <c r="U251" s="1642"/>
      <c r="V251" s="1642"/>
      <c r="W251" s="1642"/>
      <c r="X251" s="1642"/>
      <c r="Y251" s="1642"/>
      <c r="Z251" s="466">
        <v>37.651000000000003</v>
      </c>
      <c r="AA251" s="466">
        <v>0</v>
      </c>
      <c r="AB251" s="21">
        <v>37.651000000000003</v>
      </c>
      <c r="AC251" s="21">
        <v>37.651000000000003</v>
      </c>
      <c r="AD251" s="21"/>
      <c r="AE251" s="21">
        <v>37.651000000000003</v>
      </c>
      <c r="AF251" s="21">
        <v>37.581758999999998</v>
      </c>
      <c r="AG251" s="21">
        <v>0</v>
      </c>
      <c r="AH251" s="21">
        <v>37.581758999999998</v>
      </c>
      <c r="AI251" s="1642"/>
      <c r="AJ251" s="1642"/>
      <c r="AK251" s="1642" t="s">
        <v>9259</v>
      </c>
      <c r="AL251" s="2601">
        <v>1</v>
      </c>
      <c r="AM251" s="1642">
        <v>0</v>
      </c>
    </row>
    <row r="252" spans="1:39" s="2226" customFormat="1" ht="94.5">
      <c r="A252" s="1862">
        <v>3255</v>
      </c>
      <c r="B252" s="1641" t="s">
        <v>8227</v>
      </c>
      <c r="C252" s="1640" t="s">
        <v>8228</v>
      </c>
      <c r="D252" s="1641" t="s">
        <v>31</v>
      </c>
      <c r="E252" s="1641" t="s">
        <v>8229</v>
      </c>
      <c r="F252" s="2230" t="s">
        <v>115</v>
      </c>
      <c r="G252" s="1642">
        <v>851.23699999999997</v>
      </c>
      <c r="H252" s="1642">
        <v>212.80950000000001</v>
      </c>
      <c r="I252" s="1642">
        <v>127.68549999999999</v>
      </c>
      <c r="J252" s="1642">
        <v>0</v>
      </c>
      <c r="K252" s="1642">
        <v>340.495</v>
      </c>
      <c r="L252" s="1642">
        <v>510.74199999999996</v>
      </c>
      <c r="M252" s="1642">
        <v>76.611000000000004</v>
      </c>
      <c r="N252" s="1642">
        <v>0</v>
      </c>
      <c r="O252" s="1642">
        <v>76.611000000000004</v>
      </c>
      <c r="P252" s="1642"/>
      <c r="Q252" s="1642"/>
      <c r="R252" s="1642"/>
      <c r="S252" s="1642"/>
      <c r="T252" s="1642"/>
      <c r="U252" s="1642"/>
      <c r="V252" s="1642"/>
      <c r="W252" s="1642"/>
      <c r="X252" s="1642"/>
      <c r="Y252" s="1642"/>
      <c r="Z252" s="466">
        <v>76.611000000000004</v>
      </c>
      <c r="AA252" s="466">
        <v>0</v>
      </c>
      <c r="AB252" s="21">
        <v>76.611000000000004</v>
      </c>
      <c r="AC252" s="21">
        <v>76.610749999999996</v>
      </c>
      <c r="AD252" s="21"/>
      <c r="AE252" s="21">
        <v>76.610749999999996</v>
      </c>
      <c r="AF252" s="21">
        <v>74.746357000000003</v>
      </c>
      <c r="AG252" s="21">
        <v>0</v>
      </c>
      <c r="AH252" s="21">
        <v>74.746357000000003</v>
      </c>
      <c r="AI252" s="1642"/>
      <c r="AJ252" s="1642"/>
      <c r="AK252" s="1642" t="s">
        <v>9501</v>
      </c>
      <c r="AL252" s="2601">
        <v>0.25</v>
      </c>
      <c r="AM252" s="1642">
        <v>0</v>
      </c>
    </row>
    <row r="253" spans="1:39" s="2226" customFormat="1" ht="157.5">
      <c r="A253" s="1862">
        <v>3256</v>
      </c>
      <c r="B253" s="2243" t="s">
        <v>8230</v>
      </c>
      <c r="C253" s="1640" t="s">
        <v>8231</v>
      </c>
      <c r="D253" s="1641" t="s">
        <v>266</v>
      </c>
      <c r="E253" s="1641" t="s">
        <v>6137</v>
      </c>
      <c r="F253" s="2230" t="s">
        <v>115</v>
      </c>
      <c r="G253" s="1642">
        <v>2532.4969999999998</v>
      </c>
      <c r="H253" s="1642">
        <v>633.12400000000002</v>
      </c>
      <c r="I253" s="1642">
        <v>400</v>
      </c>
      <c r="J253" s="1642">
        <v>0</v>
      </c>
      <c r="K253" s="1642">
        <v>1033.124</v>
      </c>
      <c r="L253" s="1642">
        <v>1499.3729999999998</v>
      </c>
      <c r="M253" s="1642">
        <v>224.90600000000001</v>
      </c>
      <c r="N253" s="1642">
        <v>0</v>
      </c>
      <c r="O253" s="1642">
        <v>224.90600000000001</v>
      </c>
      <c r="P253" s="1642">
        <v>131.81700000000001</v>
      </c>
      <c r="Q253" s="1642"/>
      <c r="R253" s="1642"/>
      <c r="S253" s="1642"/>
      <c r="T253" s="1642"/>
      <c r="U253" s="1642"/>
      <c r="V253" s="1642">
        <v>888.24400000000003</v>
      </c>
      <c r="W253" s="1642"/>
      <c r="X253" s="1642"/>
      <c r="Y253" s="1642"/>
      <c r="Z253" s="466">
        <v>1244.9670000000001</v>
      </c>
      <c r="AA253" s="466">
        <v>0</v>
      </c>
      <c r="AB253" s="21">
        <v>1244.9670000000001</v>
      </c>
      <c r="AC253" s="21">
        <v>1242.2584999999999</v>
      </c>
      <c r="AD253" s="21"/>
      <c r="AE253" s="21">
        <v>1242.2584999999999</v>
      </c>
      <c r="AF253" s="21">
        <v>1237.151713</v>
      </c>
      <c r="AG253" s="21">
        <v>0</v>
      </c>
      <c r="AH253" s="21">
        <v>1237.151713</v>
      </c>
      <c r="AI253" s="1642"/>
      <c r="AJ253" s="1642" t="s">
        <v>12404</v>
      </c>
      <c r="AK253" s="1642" t="s">
        <v>12405</v>
      </c>
      <c r="AL253" s="2601">
        <v>0.25</v>
      </c>
      <c r="AM253" s="1642">
        <v>0</v>
      </c>
    </row>
    <row r="254" spans="1:39" s="2226" customFormat="1" ht="78.75">
      <c r="A254" s="1862">
        <v>3257</v>
      </c>
      <c r="B254" s="1641" t="s">
        <v>8232</v>
      </c>
      <c r="C254" s="1640" t="s">
        <v>8233</v>
      </c>
      <c r="D254" s="1641" t="s">
        <v>271</v>
      </c>
      <c r="E254" s="1641" t="s">
        <v>8067</v>
      </c>
      <c r="F254" s="2230" t="s">
        <v>114</v>
      </c>
      <c r="G254" s="1642">
        <v>192.49299999999999</v>
      </c>
      <c r="H254" s="1642">
        <v>0</v>
      </c>
      <c r="I254" s="1642">
        <v>0</v>
      </c>
      <c r="J254" s="1642">
        <v>0</v>
      </c>
      <c r="K254" s="1642">
        <v>0</v>
      </c>
      <c r="L254" s="1642">
        <v>192.49299999999999</v>
      </c>
      <c r="M254" s="1642">
        <v>48.122999999999998</v>
      </c>
      <c r="N254" s="1642">
        <v>0</v>
      </c>
      <c r="O254" s="1642">
        <v>48.122999999999998</v>
      </c>
      <c r="P254" s="1642"/>
      <c r="Q254" s="1642"/>
      <c r="R254" s="1642"/>
      <c r="S254" s="1642"/>
      <c r="T254" s="1642"/>
      <c r="U254" s="1642"/>
      <c r="V254" s="1642"/>
      <c r="W254" s="1642"/>
      <c r="X254" s="1642"/>
      <c r="Y254" s="1642"/>
      <c r="Z254" s="466">
        <v>48.122999999999998</v>
      </c>
      <c r="AA254" s="466">
        <v>0</v>
      </c>
      <c r="AB254" s="21">
        <v>48.122999999999998</v>
      </c>
      <c r="AC254" s="21">
        <v>12.031000000000001</v>
      </c>
      <c r="AD254" s="21"/>
      <c r="AE254" s="21">
        <v>12.031000000000001</v>
      </c>
      <c r="AF254" s="21">
        <v>12.027583999999999</v>
      </c>
      <c r="AG254" s="21">
        <v>0</v>
      </c>
      <c r="AH254" s="21">
        <v>12.027583999999999</v>
      </c>
      <c r="AI254" s="1642"/>
      <c r="AJ254" s="1642" t="s">
        <v>9279</v>
      </c>
      <c r="AK254" s="1642" t="s">
        <v>9275</v>
      </c>
      <c r="AL254" s="2601">
        <v>0.25</v>
      </c>
      <c r="AM254" s="1642">
        <v>0</v>
      </c>
    </row>
    <row r="255" spans="1:39" s="2226" customFormat="1" ht="94.5">
      <c r="A255" s="1862">
        <v>3258</v>
      </c>
      <c r="B255" s="1641" t="s">
        <v>8234</v>
      </c>
      <c r="C255" s="1640" t="s">
        <v>8235</v>
      </c>
      <c r="D255" s="1641" t="s">
        <v>297</v>
      </c>
      <c r="E255" s="1641" t="s">
        <v>8236</v>
      </c>
      <c r="F255" s="2230" t="s">
        <v>114</v>
      </c>
      <c r="G255" s="1642">
        <v>923.98099999999999</v>
      </c>
      <c r="H255" s="1642">
        <v>0</v>
      </c>
      <c r="I255" s="1642">
        <v>0</v>
      </c>
      <c r="J255" s="1642">
        <v>0</v>
      </c>
      <c r="K255" s="1642">
        <v>0</v>
      </c>
      <c r="L255" s="1642">
        <v>923.98099999999999</v>
      </c>
      <c r="M255" s="1642">
        <v>230.16900000000001</v>
      </c>
      <c r="N255" s="1642">
        <v>0</v>
      </c>
      <c r="O255" s="1642">
        <v>230.16900000000001</v>
      </c>
      <c r="P255" s="1642">
        <v>640.07500000000005</v>
      </c>
      <c r="Q255" s="1642"/>
      <c r="R255" s="1642"/>
      <c r="S255" s="1642"/>
      <c r="T255" s="1642"/>
      <c r="U255" s="1642"/>
      <c r="V255" s="1642"/>
      <c r="W255" s="1642"/>
      <c r="X255" s="1642"/>
      <c r="Y255" s="1642"/>
      <c r="Z255" s="466">
        <v>870.24400000000003</v>
      </c>
      <c r="AA255" s="466">
        <v>0</v>
      </c>
      <c r="AB255" s="21">
        <v>870.24400000000003</v>
      </c>
      <c r="AC255" s="21">
        <v>870.24425000000008</v>
      </c>
      <c r="AD255" s="21"/>
      <c r="AE255" s="21">
        <v>870.24425000000008</v>
      </c>
      <c r="AF255" s="21">
        <v>870.231044</v>
      </c>
      <c r="AG255" s="21">
        <v>0</v>
      </c>
      <c r="AH255" s="21">
        <v>870.231044</v>
      </c>
      <c r="AI255" s="1642"/>
      <c r="AJ255" s="1642" t="s">
        <v>12873</v>
      </c>
      <c r="AK255" s="1642" t="s">
        <v>12874</v>
      </c>
      <c r="AL255" s="2601">
        <v>0.25</v>
      </c>
      <c r="AM255" s="1642">
        <v>0</v>
      </c>
    </row>
    <row r="256" spans="1:39" s="2226" customFormat="1" ht="94.5">
      <c r="A256" s="1862">
        <v>3259</v>
      </c>
      <c r="B256" s="1641" t="s">
        <v>7941</v>
      </c>
      <c r="C256" s="1640" t="s">
        <v>8237</v>
      </c>
      <c r="D256" s="1641" t="s">
        <v>297</v>
      </c>
      <c r="E256" s="1641" t="s">
        <v>3636</v>
      </c>
      <c r="F256" s="2230" t="s">
        <v>114</v>
      </c>
      <c r="G256" s="1642">
        <v>124.598</v>
      </c>
      <c r="H256" s="1642">
        <v>0</v>
      </c>
      <c r="I256" s="1642">
        <v>5</v>
      </c>
      <c r="J256" s="1642">
        <v>0</v>
      </c>
      <c r="K256" s="1642">
        <v>5</v>
      </c>
      <c r="L256" s="1642">
        <v>119.598</v>
      </c>
      <c r="M256" s="1642">
        <v>23.92</v>
      </c>
      <c r="N256" s="1642">
        <v>0</v>
      </c>
      <c r="O256" s="1642">
        <v>23.92</v>
      </c>
      <c r="P256" s="1642"/>
      <c r="Q256" s="1642"/>
      <c r="R256" s="1642"/>
      <c r="S256" s="1642"/>
      <c r="T256" s="1642"/>
      <c r="U256" s="1642"/>
      <c r="V256" s="1642"/>
      <c r="W256" s="1642"/>
      <c r="X256" s="1642"/>
      <c r="Y256" s="1642"/>
      <c r="Z256" s="466">
        <v>23.92</v>
      </c>
      <c r="AA256" s="466">
        <v>0</v>
      </c>
      <c r="AB256" s="21">
        <v>23.92</v>
      </c>
      <c r="AC256" s="21">
        <v>23.92</v>
      </c>
      <c r="AD256" s="21"/>
      <c r="AE256" s="21">
        <v>23.92</v>
      </c>
      <c r="AF256" s="21">
        <v>23.92</v>
      </c>
      <c r="AG256" s="21">
        <v>0</v>
      </c>
      <c r="AH256" s="21">
        <v>23.92</v>
      </c>
      <c r="AI256" s="1642"/>
      <c r="AJ256" s="1642"/>
      <c r="AK256" s="1642" t="s">
        <v>9747</v>
      </c>
      <c r="AL256" s="2601">
        <v>0.25</v>
      </c>
      <c r="AM256" s="1642">
        <v>0</v>
      </c>
    </row>
    <row r="257" spans="1:39" s="2226" customFormat="1" ht="126">
      <c r="A257" s="1862">
        <v>3260</v>
      </c>
      <c r="B257" s="1641" t="s">
        <v>8238</v>
      </c>
      <c r="C257" s="1640" t="s">
        <v>8239</v>
      </c>
      <c r="D257" s="1641" t="s">
        <v>297</v>
      </c>
      <c r="E257" s="1641" t="s">
        <v>8240</v>
      </c>
      <c r="F257" s="2230" t="s">
        <v>114</v>
      </c>
      <c r="G257" s="1642">
        <v>137.92099999999999</v>
      </c>
      <c r="H257" s="1642">
        <v>0</v>
      </c>
      <c r="I257" s="1642">
        <v>5</v>
      </c>
      <c r="J257" s="1642">
        <v>0</v>
      </c>
      <c r="K257" s="1642">
        <v>5</v>
      </c>
      <c r="L257" s="1642">
        <v>132.92099999999999</v>
      </c>
      <c r="M257" s="1642">
        <v>26.584</v>
      </c>
      <c r="N257" s="1642">
        <v>0</v>
      </c>
      <c r="O257" s="1642">
        <v>26.584</v>
      </c>
      <c r="P257" s="1642"/>
      <c r="Q257" s="1642"/>
      <c r="R257" s="1642"/>
      <c r="S257" s="1642"/>
      <c r="T257" s="1642"/>
      <c r="U257" s="1642"/>
      <c r="V257" s="1642"/>
      <c r="W257" s="1642"/>
      <c r="X257" s="1642"/>
      <c r="Y257" s="1642"/>
      <c r="Z257" s="466">
        <v>26.584</v>
      </c>
      <c r="AA257" s="466">
        <v>0</v>
      </c>
      <c r="AB257" s="21">
        <v>26.584</v>
      </c>
      <c r="AC257" s="21">
        <v>26.584</v>
      </c>
      <c r="AD257" s="21"/>
      <c r="AE257" s="21">
        <v>26.584</v>
      </c>
      <c r="AF257" s="21">
        <v>26.583269000000001</v>
      </c>
      <c r="AG257" s="21">
        <v>0</v>
      </c>
      <c r="AH257" s="21">
        <v>26.583269000000001</v>
      </c>
      <c r="AI257" s="1642"/>
      <c r="AJ257" s="1642"/>
      <c r="AK257" s="1642" t="s">
        <v>12207</v>
      </c>
      <c r="AL257" s="2601">
        <v>0.25</v>
      </c>
      <c r="AM257" s="1642">
        <v>0</v>
      </c>
    </row>
    <row r="258" spans="1:39" s="2226" customFormat="1" ht="252">
      <c r="A258" s="1862">
        <v>3261</v>
      </c>
      <c r="B258" s="1641" t="s">
        <v>8241</v>
      </c>
      <c r="C258" s="1640" t="s">
        <v>8242</v>
      </c>
      <c r="D258" s="1641" t="s">
        <v>37</v>
      </c>
      <c r="E258" s="1641" t="s">
        <v>8243</v>
      </c>
      <c r="F258" s="2230" t="s">
        <v>114</v>
      </c>
      <c r="G258" s="1642">
        <v>1223.509</v>
      </c>
      <c r="H258" s="1642">
        <v>0</v>
      </c>
      <c r="I258" s="1642">
        <v>150</v>
      </c>
      <c r="J258" s="1642">
        <v>0</v>
      </c>
      <c r="K258" s="1642">
        <v>150</v>
      </c>
      <c r="L258" s="1642">
        <v>1073.509</v>
      </c>
      <c r="M258" s="1642">
        <v>268.37700000000001</v>
      </c>
      <c r="N258" s="1642">
        <v>0</v>
      </c>
      <c r="O258" s="1642">
        <v>268.37700000000001</v>
      </c>
      <c r="P258" s="1642"/>
      <c r="Q258" s="1642"/>
      <c r="R258" s="1642"/>
      <c r="S258" s="1642"/>
      <c r="T258" s="1642"/>
      <c r="U258" s="1642"/>
      <c r="V258" s="1642"/>
      <c r="W258" s="1642"/>
      <c r="X258" s="1642"/>
      <c r="Y258" s="1642"/>
      <c r="Z258" s="466">
        <v>268.37700000000001</v>
      </c>
      <c r="AA258" s="466">
        <v>0</v>
      </c>
      <c r="AB258" s="21">
        <v>268.37700000000001</v>
      </c>
      <c r="AC258" s="21">
        <v>268.37725</v>
      </c>
      <c r="AD258" s="21"/>
      <c r="AE258" s="21">
        <v>268.37725</v>
      </c>
      <c r="AF258" s="21">
        <v>268.314797</v>
      </c>
      <c r="AG258" s="21">
        <v>0</v>
      </c>
      <c r="AH258" s="21">
        <v>268.314797</v>
      </c>
      <c r="AI258" s="1642"/>
      <c r="AJ258" s="1642"/>
      <c r="AK258" s="1642" t="s">
        <v>9417</v>
      </c>
      <c r="AL258" s="2601">
        <v>0.25</v>
      </c>
      <c r="AM258" s="1642">
        <v>0</v>
      </c>
    </row>
    <row r="259" spans="1:39" s="2226" customFormat="1" ht="141.75">
      <c r="A259" s="1862">
        <v>3262</v>
      </c>
      <c r="B259" s="1641" t="s">
        <v>8244</v>
      </c>
      <c r="C259" s="1640" t="s">
        <v>8245</v>
      </c>
      <c r="D259" s="1641" t="s">
        <v>177</v>
      </c>
      <c r="E259" s="1641" t="s">
        <v>3636</v>
      </c>
      <c r="F259" s="2230" t="s">
        <v>114</v>
      </c>
      <c r="G259" s="1642">
        <v>594.53499999999997</v>
      </c>
      <c r="H259" s="1642">
        <v>0</v>
      </c>
      <c r="I259" s="1642">
        <v>145.661</v>
      </c>
      <c r="J259" s="1642">
        <v>0</v>
      </c>
      <c r="K259" s="1642">
        <v>145.661</v>
      </c>
      <c r="L259" s="1642">
        <v>448.87399999999997</v>
      </c>
      <c r="M259" s="1642">
        <v>112.21899999999999</v>
      </c>
      <c r="N259" s="1642">
        <v>0</v>
      </c>
      <c r="O259" s="1642">
        <v>112.21899999999999</v>
      </c>
      <c r="P259" s="1642"/>
      <c r="Q259" s="1642">
        <v>49.345999999999997</v>
      </c>
      <c r="R259" s="1642"/>
      <c r="S259" s="1642"/>
      <c r="T259" s="1642"/>
      <c r="U259" s="1642"/>
      <c r="V259" s="1642"/>
      <c r="W259" s="1642"/>
      <c r="X259" s="1642"/>
      <c r="Y259" s="1642"/>
      <c r="Z259" s="466">
        <v>62.872999999999998</v>
      </c>
      <c r="AA259" s="466">
        <v>0</v>
      </c>
      <c r="AB259" s="21">
        <v>62.872999999999998</v>
      </c>
      <c r="AC259" s="21">
        <v>56.109749999999998</v>
      </c>
      <c r="AD259" s="21"/>
      <c r="AE259" s="21">
        <v>56.109749999999998</v>
      </c>
      <c r="AF259" s="21">
        <v>55.976475000000001</v>
      </c>
      <c r="AG259" s="21">
        <v>0</v>
      </c>
      <c r="AH259" s="21">
        <v>55.976475000000001</v>
      </c>
      <c r="AI259" s="1642"/>
      <c r="AJ259" s="1642" t="s">
        <v>12832</v>
      </c>
      <c r="AK259" s="1642" t="s">
        <v>9467</v>
      </c>
      <c r="AL259" s="2601">
        <v>0.25</v>
      </c>
      <c r="AM259" s="1642">
        <v>0</v>
      </c>
    </row>
    <row r="260" spans="1:39" s="2226" customFormat="1" ht="173.25">
      <c r="A260" s="1862">
        <v>3263</v>
      </c>
      <c r="B260" s="1641" t="s">
        <v>8246</v>
      </c>
      <c r="C260" s="1640" t="s">
        <v>8247</v>
      </c>
      <c r="D260" s="1641" t="s">
        <v>177</v>
      </c>
      <c r="E260" s="1641" t="s">
        <v>3636</v>
      </c>
      <c r="F260" s="2230" t="s">
        <v>114</v>
      </c>
      <c r="G260" s="1642">
        <v>272.279</v>
      </c>
      <c r="H260" s="1642">
        <v>0</v>
      </c>
      <c r="I260" s="1642">
        <v>5</v>
      </c>
      <c r="J260" s="1642">
        <v>0</v>
      </c>
      <c r="K260" s="1642">
        <v>5</v>
      </c>
      <c r="L260" s="1642">
        <v>267.279</v>
      </c>
      <c r="M260" s="1642">
        <v>26.728000000000002</v>
      </c>
      <c r="N260" s="1642">
        <v>0</v>
      </c>
      <c r="O260" s="1642">
        <v>26.728000000000002</v>
      </c>
      <c r="P260" s="1642"/>
      <c r="Q260" s="1642"/>
      <c r="R260" s="1642"/>
      <c r="S260" s="1642"/>
      <c r="T260" s="1642"/>
      <c r="U260" s="1642"/>
      <c r="V260" s="1642"/>
      <c r="W260" s="1642"/>
      <c r="X260" s="1642"/>
      <c r="Y260" s="1642"/>
      <c r="Z260" s="466">
        <v>26.728000000000002</v>
      </c>
      <c r="AA260" s="466">
        <v>0</v>
      </c>
      <c r="AB260" s="21">
        <v>26.728000000000002</v>
      </c>
      <c r="AC260" s="21">
        <v>26.728000000000002</v>
      </c>
      <c r="AD260" s="21"/>
      <c r="AE260" s="21">
        <v>26.728000000000002</v>
      </c>
      <c r="AF260" s="21">
        <v>26.728000000000002</v>
      </c>
      <c r="AG260" s="21">
        <v>0</v>
      </c>
      <c r="AH260" s="21">
        <v>26.728000000000002</v>
      </c>
      <c r="AI260" s="1642"/>
      <c r="AJ260" s="1642"/>
      <c r="AK260" s="1642" t="s">
        <v>9776</v>
      </c>
      <c r="AL260" s="2601">
        <v>0.25</v>
      </c>
      <c r="AM260" s="1642">
        <v>0</v>
      </c>
    </row>
    <row r="261" spans="1:39" s="2226" customFormat="1" ht="126">
      <c r="A261" s="1862">
        <v>3264</v>
      </c>
      <c r="B261" s="1641" t="s">
        <v>8248</v>
      </c>
      <c r="C261" s="1640" t="s">
        <v>8249</v>
      </c>
      <c r="D261" s="1641" t="s">
        <v>332</v>
      </c>
      <c r="E261" s="1641" t="s">
        <v>3636</v>
      </c>
      <c r="F261" s="2230" t="s">
        <v>114</v>
      </c>
      <c r="G261" s="1642">
        <v>990.67</v>
      </c>
      <c r="H261" s="1642">
        <v>0</v>
      </c>
      <c r="I261" s="1642">
        <v>120</v>
      </c>
      <c r="J261" s="1642">
        <v>0</v>
      </c>
      <c r="K261" s="1642">
        <v>120</v>
      </c>
      <c r="L261" s="1642">
        <v>870.67</v>
      </c>
      <c r="M261" s="1642">
        <v>191.547</v>
      </c>
      <c r="N261" s="1642">
        <v>0</v>
      </c>
      <c r="O261" s="1642">
        <v>191.547</v>
      </c>
      <c r="P261" s="1642"/>
      <c r="Q261" s="1642"/>
      <c r="R261" s="1642"/>
      <c r="S261" s="1642"/>
      <c r="T261" s="1642"/>
      <c r="U261" s="1642"/>
      <c r="V261" s="1642"/>
      <c r="W261" s="1642"/>
      <c r="X261" s="1642"/>
      <c r="Y261" s="1642"/>
      <c r="Z261" s="466">
        <v>191.547</v>
      </c>
      <c r="AA261" s="466">
        <v>0</v>
      </c>
      <c r="AB261" s="21">
        <v>191.547</v>
      </c>
      <c r="AC261" s="21">
        <v>191.54675</v>
      </c>
      <c r="AD261" s="21"/>
      <c r="AE261" s="21">
        <v>191.54675</v>
      </c>
      <c r="AF261" s="21">
        <v>191.515308</v>
      </c>
      <c r="AG261" s="21">
        <v>0</v>
      </c>
      <c r="AH261" s="21">
        <v>191.515308</v>
      </c>
      <c r="AI261" s="1642"/>
      <c r="AJ261" s="1642"/>
      <c r="AK261" s="1642" t="s">
        <v>9748</v>
      </c>
      <c r="AL261" s="2601">
        <v>0.25</v>
      </c>
      <c r="AM261" s="1642">
        <v>0</v>
      </c>
    </row>
    <row r="262" spans="1:39" s="2226" customFormat="1" ht="63">
      <c r="A262" s="1862">
        <v>3265</v>
      </c>
      <c r="B262" s="1641" t="s">
        <v>8250</v>
      </c>
      <c r="C262" s="1640" t="s">
        <v>8251</v>
      </c>
      <c r="D262" s="1641" t="s">
        <v>274</v>
      </c>
      <c r="E262" s="1641" t="s">
        <v>8252</v>
      </c>
      <c r="F262" s="2230" t="s">
        <v>114</v>
      </c>
      <c r="G262" s="1642">
        <v>188.97499999999999</v>
      </c>
      <c r="H262" s="1642">
        <v>0</v>
      </c>
      <c r="I262" s="1642">
        <v>0</v>
      </c>
      <c r="J262" s="1642">
        <v>0</v>
      </c>
      <c r="K262" s="1642">
        <v>0</v>
      </c>
      <c r="L262" s="1642">
        <v>188.97499999999999</v>
      </c>
      <c r="M262" s="1642">
        <v>20.786999999999999</v>
      </c>
      <c r="N262" s="1642">
        <v>0</v>
      </c>
      <c r="O262" s="1642">
        <v>20.786999999999999</v>
      </c>
      <c r="P262" s="1642"/>
      <c r="Q262" s="1642"/>
      <c r="R262" s="1642"/>
      <c r="S262" s="1642"/>
      <c r="T262" s="1642"/>
      <c r="U262" s="1642"/>
      <c r="V262" s="1642"/>
      <c r="W262" s="1642"/>
      <c r="X262" s="1642"/>
      <c r="Y262" s="1642"/>
      <c r="Z262" s="466">
        <v>20.786999999999999</v>
      </c>
      <c r="AA262" s="466">
        <v>0</v>
      </c>
      <c r="AB262" s="21">
        <v>20.786999999999999</v>
      </c>
      <c r="AC262" s="21">
        <v>10.393750000000001</v>
      </c>
      <c r="AD262" s="21"/>
      <c r="AE262" s="21">
        <v>10.393750000000001</v>
      </c>
      <c r="AF262" s="21">
        <v>10.393750000000001</v>
      </c>
      <c r="AG262" s="21">
        <v>0</v>
      </c>
      <c r="AH262" s="21">
        <v>10.393750000000001</v>
      </c>
      <c r="AI262" s="1642"/>
      <c r="AJ262" s="1642"/>
      <c r="AK262" s="1642" t="s">
        <v>10861</v>
      </c>
      <c r="AL262" s="2601">
        <v>0.25</v>
      </c>
      <c r="AM262" s="1642">
        <v>0</v>
      </c>
    </row>
    <row r="263" spans="1:39" s="2226" customFormat="1" ht="94.5">
      <c r="A263" s="1862">
        <v>3266</v>
      </c>
      <c r="B263" s="1641" t="s">
        <v>8253</v>
      </c>
      <c r="C263" s="1640" t="s">
        <v>8254</v>
      </c>
      <c r="D263" s="1641" t="s">
        <v>274</v>
      </c>
      <c r="E263" s="1641" t="s">
        <v>8252</v>
      </c>
      <c r="F263" s="2230" t="s">
        <v>114</v>
      </c>
      <c r="G263" s="1642">
        <v>270.49299999999999</v>
      </c>
      <c r="H263" s="1642">
        <v>0</v>
      </c>
      <c r="I263" s="1642">
        <v>0</v>
      </c>
      <c r="J263" s="1642">
        <v>0</v>
      </c>
      <c r="K263" s="1642">
        <v>0</v>
      </c>
      <c r="L263" s="1642">
        <v>270.49299999999999</v>
      </c>
      <c r="M263" s="1642">
        <v>29.754000000000001</v>
      </c>
      <c r="N263" s="1642">
        <v>0</v>
      </c>
      <c r="O263" s="1642">
        <v>29.754000000000001</v>
      </c>
      <c r="P263" s="1642"/>
      <c r="Q263" s="1642"/>
      <c r="R263" s="1642"/>
      <c r="S263" s="1642"/>
      <c r="T263" s="1642"/>
      <c r="U263" s="1642"/>
      <c r="V263" s="1642"/>
      <c r="W263" s="1642"/>
      <c r="X263" s="1642"/>
      <c r="Y263" s="1642"/>
      <c r="Z263" s="466">
        <v>29.754000000000001</v>
      </c>
      <c r="AA263" s="466">
        <v>0</v>
      </c>
      <c r="AB263" s="21">
        <v>29.754000000000001</v>
      </c>
      <c r="AC263" s="21">
        <v>29.753500000000003</v>
      </c>
      <c r="AD263" s="21"/>
      <c r="AE263" s="21">
        <v>29.753500000000003</v>
      </c>
      <c r="AF263" s="21">
        <v>29.753509999999999</v>
      </c>
      <c r="AG263" s="21">
        <v>0</v>
      </c>
      <c r="AH263" s="21">
        <v>29.753509999999999</v>
      </c>
      <c r="AI263" s="1642"/>
      <c r="AJ263" s="1642"/>
      <c r="AK263" s="1642" t="s">
        <v>10896</v>
      </c>
      <c r="AL263" s="2601">
        <v>0.25</v>
      </c>
      <c r="AM263" s="1642">
        <v>0</v>
      </c>
    </row>
    <row r="264" spans="1:39" s="2226" customFormat="1" ht="63">
      <c r="A264" s="1862">
        <v>3267</v>
      </c>
      <c r="B264" s="1641" t="s">
        <v>8255</v>
      </c>
      <c r="C264" s="1640" t="s">
        <v>8256</v>
      </c>
      <c r="D264" s="1641" t="s">
        <v>274</v>
      </c>
      <c r="E264" s="1641" t="s">
        <v>8252</v>
      </c>
      <c r="F264" s="2230" t="s">
        <v>114</v>
      </c>
      <c r="G264" s="1642">
        <v>199.524</v>
      </c>
      <c r="H264" s="1642">
        <v>0</v>
      </c>
      <c r="I264" s="1642">
        <v>0</v>
      </c>
      <c r="J264" s="1642">
        <v>0</v>
      </c>
      <c r="K264" s="1642">
        <v>0</v>
      </c>
      <c r="L264" s="1642">
        <v>199.524</v>
      </c>
      <c r="M264" s="1642">
        <v>21.948</v>
      </c>
      <c r="N264" s="1642">
        <v>0</v>
      </c>
      <c r="O264" s="1642">
        <v>21.948</v>
      </c>
      <c r="P264" s="1642"/>
      <c r="Q264" s="1642"/>
      <c r="R264" s="1642"/>
      <c r="S264" s="1642"/>
      <c r="T264" s="1642"/>
      <c r="U264" s="1642"/>
      <c r="V264" s="1642"/>
      <c r="W264" s="1642"/>
      <c r="X264" s="1642"/>
      <c r="Y264" s="1642"/>
      <c r="Z264" s="466">
        <v>21.948</v>
      </c>
      <c r="AA264" s="466">
        <v>0</v>
      </c>
      <c r="AB264" s="21">
        <v>21.948</v>
      </c>
      <c r="AC264" s="21">
        <v>10.974</v>
      </c>
      <c r="AD264" s="21"/>
      <c r="AE264" s="21">
        <v>10.974</v>
      </c>
      <c r="AF264" s="21">
        <v>10.974</v>
      </c>
      <c r="AG264" s="21">
        <v>0</v>
      </c>
      <c r="AH264" s="21">
        <v>10.974</v>
      </c>
      <c r="AI264" s="1642"/>
      <c r="AJ264" s="1642"/>
      <c r="AK264" s="1642" t="s">
        <v>10861</v>
      </c>
      <c r="AL264" s="2601">
        <v>0.25</v>
      </c>
      <c r="AM264" s="1642">
        <v>0</v>
      </c>
    </row>
    <row r="265" spans="1:39" s="2226" customFormat="1" ht="63">
      <c r="A265" s="1862">
        <v>3268</v>
      </c>
      <c r="B265" s="1641" t="s">
        <v>8257</v>
      </c>
      <c r="C265" s="1640" t="s">
        <v>8258</v>
      </c>
      <c r="D265" s="1641" t="s">
        <v>274</v>
      </c>
      <c r="E265" s="1641" t="s">
        <v>8252</v>
      </c>
      <c r="F265" s="2230" t="s">
        <v>114</v>
      </c>
      <c r="G265" s="1642">
        <v>4948.8500000000004</v>
      </c>
      <c r="H265" s="1642">
        <v>0</v>
      </c>
      <c r="I265" s="1642">
        <v>200</v>
      </c>
      <c r="J265" s="1642">
        <v>0</v>
      </c>
      <c r="K265" s="1642">
        <v>200</v>
      </c>
      <c r="L265" s="1642">
        <v>4748.8500000000004</v>
      </c>
      <c r="M265" s="1642">
        <v>1044.7470000000001</v>
      </c>
      <c r="N265" s="1642">
        <v>0</v>
      </c>
      <c r="O265" s="1642">
        <v>1044.7470000000001</v>
      </c>
      <c r="P265" s="1642"/>
      <c r="Q265" s="1642"/>
      <c r="R265" s="1642"/>
      <c r="S265" s="1642"/>
      <c r="T265" s="1642"/>
      <c r="U265" s="1642"/>
      <c r="V265" s="1642"/>
      <c r="W265" s="1642"/>
      <c r="X265" s="1642"/>
      <c r="Y265" s="1642"/>
      <c r="Z265" s="466">
        <v>1044.7470000000001</v>
      </c>
      <c r="AA265" s="466">
        <v>0</v>
      </c>
      <c r="AB265" s="21">
        <v>1044.7470000000001</v>
      </c>
      <c r="AC265" s="21">
        <v>1044.74675</v>
      </c>
      <c r="AD265" s="21"/>
      <c r="AE265" s="21">
        <v>1044.74675</v>
      </c>
      <c r="AF265" s="21">
        <v>1044.7470000000001</v>
      </c>
      <c r="AG265" s="21">
        <v>0</v>
      </c>
      <c r="AH265" s="21">
        <v>1044.7470000000001</v>
      </c>
      <c r="AI265" s="1642"/>
      <c r="AJ265" s="1642"/>
      <c r="AK265" s="1642" t="s">
        <v>9670</v>
      </c>
      <c r="AL265" s="2601">
        <v>0.25</v>
      </c>
      <c r="AM265" s="1642">
        <v>0</v>
      </c>
    </row>
    <row r="266" spans="1:39" s="2226" customFormat="1" ht="126">
      <c r="A266" s="1862">
        <v>3269</v>
      </c>
      <c r="B266" s="1641" t="s">
        <v>8259</v>
      </c>
      <c r="C266" s="1640" t="s">
        <v>8260</v>
      </c>
      <c r="D266" s="1641" t="s">
        <v>266</v>
      </c>
      <c r="E266" s="1641" t="s">
        <v>8261</v>
      </c>
      <c r="F266" s="2230" t="s">
        <v>114</v>
      </c>
      <c r="G266" s="1642">
        <v>497.36200000000002</v>
      </c>
      <c r="H266" s="1642">
        <v>0</v>
      </c>
      <c r="I266" s="1642">
        <v>5</v>
      </c>
      <c r="J266" s="1642">
        <v>0</v>
      </c>
      <c r="K266" s="1642">
        <v>5</v>
      </c>
      <c r="L266" s="1642">
        <v>492.36200000000002</v>
      </c>
      <c r="M266" s="1642">
        <v>54.16</v>
      </c>
      <c r="N266" s="1642">
        <v>0</v>
      </c>
      <c r="O266" s="1642">
        <v>54.16</v>
      </c>
      <c r="P266" s="1642"/>
      <c r="Q266" s="1642"/>
      <c r="R266" s="1642"/>
      <c r="S266" s="1642"/>
      <c r="T266" s="1642"/>
      <c r="U266" s="1642"/>
      <c r="V266" s="1642"/>
      <c r="W266" s="1642"/>
      <c r="X266" s="1642"/>
      <c r="Y266" s="1642"/>
      <c r="Z266" s="466">
        <v>54.16</v>
      </c>
      <c r="AA266" s="466">
        <v>0</v>
      </c>
      <c r="AB266" s="21">
        <v>54.16</v>
      </c>
      <c r="AC266" s="21">
        <v>54.16</v>
      </c>
      <c r="AD266" s="21"/>
      <c r="AE266" s="21">
        <v>54.16</v>
      </c>
      <c r="AF266" s="21">
        <v>54.106650999999999</v>
      </c>
      <c r="AG266" s="21">
        <v>0</v>
      </c>
      <c r="AH266" s="21">
        <v>54.106650999999999</v>
      </c>
      <c r="AI266" s="1642"/>
      <c r="AJ266" s="1642"/>
      <c r="AK266" s="1642" t="s">
        <v>11908</v>
      </c>
      <c r="AL266" s="2601">
        <v>0.25</v>
      </c>
      <c r="AM266" s="1642">
        <v>0</v>
      </c>
    </row>
    <row r="267" spans="1:39" s="2226" customFormat="1" ht="94.5">
      <c r="A267" s="1862">
        <v>3270</v>
      </c>
      <c r="B267" s="1641" t="s">
        <v>8262</v>
      </c>
      <c r="C267" s="1640" t="s">
        <v>8263</v>
      </c>
      <c r="D267" s="1641" t="s">
        <v>287</v>
      </c>
      <c r="E267" s="1641" t="s">
        <v>3636</v>
      </c>
      <c r="F267" s="2230" t="s">
        <v>114</v>
      </c>
      <c r="G267" s="1642">
        <v>135.69499999999999</v>
      </c>
      <c r="H267" s="1642">
        <v>0</v>
      </c>
      <c r="I267" s="1642">
        <v>10</v>
      </c>
      <c r="J267" s="1642">
        <v>0</v>
      </c>
      <c r="K267" s="1642">
        <v>10</v>
      </c>
      <c r="L267" s="1642">
        <v>125.69499999999999</v>
      </c>
      <c r="M267" s="1642">
        <v>27.652999999999999</v>
      </c>
      <c r="N267" s="1642">
        <v>0</v>
      </c>
      <c r="O267" s="1642">
        <v>27.652999999999999</v>
      </c>
      <c r="P267" s="1642"/>
      <c r="Q267" s="1642"/>
      <c r="R267" s="1642"/>
      <c r="S267" s="1642"/>
      <c r="T267" s="1642"/>
      <c r="U267" s="1642"/>
      <c r="V267" s="1642"/>
      <c r="W267" s="1642"/>
      <c r="X267" s="1642"/>
      <c r="Y267" s="1642"/>
      <c r="Z267" s="466">
        <v>27.652999999999999</v>
      </c>
      <c r="AA267" s="466">
        <v>0</v>
      </c>
      <c r="AB267" s="21">
        <v>27.652999999999999</v>
      </c>
      <c r="AC267" s="21">
        <v>27.65325</v>
      </c>
      <c r="AD267" s="21"/>
      <c r="AE267" s="21">
        <v>27.65325</v>
      </c>
      <c r="AF267" s="21">
        <v>27.642889</v>
      </c>
      <c r="AG267" s="21">
        <v>0</v>
      </c>
      <c r="AH267" s="21">
        <v>27.642889</v>
      </c>
      <c r="AI267" s="1642"/>
      <c r="AJ267" s="1642"/>
      <c r="AK267" s="1642" t="s">
        <v>9549</v>
      </c>
      <c r="AL267" s="2601">
        <v>0.25</v>
      </c>
      <c r="AM267" s="1642">
        <v>0</v>
      </c>
    </row>
    <row r="268" spans="1:39" s="2226" customFormat="1" ht="94.5">
      <c r="A268" s="1862">
        <v>3271</v>
      </c>
      <c r="B268" s="1641" t="s">
        <v>8264</v>
      </c>
      <c r="C268" s="1640" t="s">
        <v>8265</v>
      </c>
      <c r="D268" s="1641" t="s">
        <v>287</v>
      </c>
      <c r="E268" s="1641" t="s">
        <v>3636</v>
      </c>
      <c r="F268" s="2230" t="s">
        <v>114</v>
      </c>
      <c r="G268" s="1642">
        <v>104.605</v>
      </c>
      <c r="H268" s="1642">
        <v>0</v>
      </c>
      <c r="I268" s="1642">
        <v>5</v>
      </c>
      <c r="J268" s="1642">
        <v>0</v>
      </c>
      <c r="K268" s="1642">
        <v>5</v>
      </c>
      <c r="L268" s="1642">
        <v>99.605000000000004</v>
      </c>
      <c r="M268" s="1642">
        <v>21.913</v>
      </c>
      <c r="N268" s="1642">
        <v>0</v>
      </c>
      <c r="O268" s="1642">
        <v>21.913</v>
      </c>
      <c r="P268" s="1642"/>
      <c r="Q268" s="1642"/>
      <c r="R268" s="1642"/>
      <c r="S268" s="1642"/>
      <c r="T268" s="1642"/>
      <c r="U268" s="1642"/>
      <c r="V268" s="1642"/>
      <c r="W268" s="1642"/>
      <c r="X268" s="1642"/>
      <c r="Y268" s="1642"/>
      <c r="Z268" s="466">
        <v>21.913</v>
      </c>
      <c r="AA268" s="466">
        <v>0</v>
      </c>
      <c r="AB268" s="21">
        <v>21.913</v>
      </c>
      <c r="AC268" s="21">
        <v>21.913250000000001</v>
      </c>
      <c r="AD268" s="21"/>
      <c r="AE268" s="21">
        <v>21.913250000000001</v>
      </c>
      <c r="AF268" s="21">
        <v>21.91151</v>
      </c>
      <c r="AG268" s="21">
        <v>0</v>
      </c>
      <c r="AH268" s="21">
        <v>21.91151</v>
      </c>
      <c r="AI268" s="1642"/>
      <c r="AJ268" s="1642"/>
      <c r="AK268" s="1642" t="s">
        <v>10389</v>
      </c>
      <c r="AL268" s="2601">
        <v>0.25</v>
      </c>
      <c r="AM268" s="1642">
        <v>0</v>
      </c>
    </row>
    <row r="269" spans="1:39" s="2226" customFormat="1" ht="94.5">
      <c r="A269" s="1862">
        <v>3272</v>
      </c>
      <c r="B269" s="1641" t="s">
        <v>8266</v>
      </c>
      <c r="C269" s="1640" t="s">
        <v>8267</v>
      </c>
      <c r="D269" s="1641" t="s">
        <v>7375</v>
      </c>
      <c r="E269" s="1641" t="s">
        <v>8252</v>
      </c>
      <c r="F269" s="2230" t="s">
        <v>114</v>
      </c>
      <c r="G269" s="1642">
        <v>146.64699999999999</v>
      </c>
      <c r="H269" s="1642">
        <v>0</v>
      </c>
      <c r="I269" s="1642">
        <v>0</v>
      </c>
      <c r="J269" s="1642">
        <v>0</v>
      </c>
      <c r="K269" s="1642">
        <v>0</v>
      </c>
      <c r="L269" s="1642">
        <v>146.64699999999999</v>
      </c>
      <c r="M269" s="1642">
        <v>16.131</v>
      </c>
      <c r="N269" s="1642">
        <v>0</v>
      </c>
      <c r="O269" s="1642">
        <v>16.131</v>
      </c>
      <c r="P269" s="1642"/>
      <c r="Q269" s="1642"/>
      <c r="R269" s="1642"/>
      <c r="S269" s="1642"/>
      <c r="T269" s="1642"/>
      <c r="U269" s="1642"/>
      <c r="V269" s="1642"/>
      <c r="W269" s="1642"/>
      <c r="X269" s="1642"/>
      <c r="Y269" s="1642"/>
      <c r="Z269" s="466">
        <v>16.131</v>
      </c>
      <c r="AA269" s="466">
        <v>0</v>
      </c>
      <c r="AB269" s="21">
        <v>16.131</v>
      </c>
      <c r="AC269" s="21">
        <v>16.130749999999999</v>
      </c>
      <c r="AD269" s="21"/>
      <c r="AE269" s="21">
        <v>16.130749999999999</v>
      </c>
      <c r="AF269" s="21">
        <v>16.130499</v>
      </c>
      <c r="AG269" s="21">
        <v>0</v>
      </c>
      <c r="AH269" s="21">
        <v>16.130499</v>
      </c>
      <c r="AI269" s="1642"/>
      <c r="AJ269" s="1642"/>
      <c r="AK269" s="1642" t="s">
        <v>10342</v>
      </c>
      <c r="AL269" s="2601">
        <v>0.25</v>
      </c>
      <c r="AM269" s="1642">
        <v>0</v>
      </c>
    </row>
    <row r="270" spans="1:39" s="2226" customFormat="1" ht="126">
      <c r="A270" s="1862">
        <v>3273</v>
      </c>
      <c r="B270" s="1641" t="s">
        <v>8268</v>
      </c>
      <c r="C270" s="1640" t="s">
        <v>8269</v>
      </c>
      <c r="D270" s="1641" t="s">
        <v>339</v>
      </c>
      <c r="E270" s="1641" t="s">
        <v>3636</v>
      </c>
      <c r="F270" s="2230" t="s">
        <v>114</v>
      </c>
      <c r="G270" s="1642">
        <v>81.125</v>
      </c>
      <c r="H270" s="1642">
        <v>0</v>
      </c>
      <c r="I270" s="1642">
        <v>10</v>
      </c>
      <c r="J270" s="1642">
        <v>0</v>
      </c>
      <c r="K270" s="1642">
        <v>10</v>
      </c>
      <c r="L270" s="1642">
        <v>71.125</v>
      </c>
      <c r="M270" s="1642">
        <v>15.648</v>
      </c>
      <c r="N270" s="1642">
        <v>0</v>
      </c>
      <c r="O270" s="1642">
        <v>15.648</v>
      </c>
      <c r="P270" s="1642"/>
      <c r="Q270" s="1642"/>
      <c r="R270" s="1642"/>
      <c r="S270" s="1642"/>
      <c r="T270" s="1642"/>
      <c r="U270" s="1642"/>
      <c r="V270" s="1642"/>
      <c r="W270" s="1642"/>
      <c r="X270" s="1642"/>
      <c r="Y270" s="1642"/>
      <c r="Z270" s="466">
        <v>15.648</v>
      </c>
      <c r="AA270" s="466">
        <v>0</v>
      </c>
      <c r="AB270" s="21">
        <v>15.648</v>
      </c>
      <c r="AC270" s="21">
        <v>15.648</v>
      </c>
      <c r="AD270" s="21"/>
      <c r="AE270" s="21">
        <v>15.648</v>
      </c>
      <c r="AF270" s="21">
        <v>15.645099999999999</v>
      </c>
      <c r="AG270" s="21">
        <v>0</v>
      </c>
      <c r="AH270" s="21">
        <v>15.645099999999999</v>
      </c>
      <c r="AI270" s="1642"/>
      <c r="AJ270" s="1642"/>
      <c r="AK270" s="1642" t="s">
        <v>12209</v>
      </c>
      <c r="AL270" s="2601">
        <v>0.25</v>
      </c>
      <c r="AM270" s="1642">
        <v>0</v>
      </c>
    </row>
    <row r="271" spans="1:39" s="2226" customFormat="1" ht="126">
      <c r="A271" s="1862">
        <v>3274</v>
      </c>
      <c r="B271" s="1641" t="s">
        <v>8270</v>
      </c>
      <c r="C271" s="1640" t="s">
        <v>8271</v>
      </c>
      <c r="D271" s="1641" t="s">
        <v>339</v>
      </c>
      <c r="E271" s="1641" t="s">
        <v>3636</v>
      </c>
      <c r="F271" s="2230" t="s">
        <v>114</v>
      </c>
      <c r="G271" s="1642">
        <v>100.27500000000001</v>
      </c>
      <c r="H271" s="1642">
        <v>0</v>
      </c>
      <c r="I271" s="1642">
        <v>10</v>
      </c>
      <c r="J271" s="1642">
        <v>0</v>
      </c>
      <c r="K271" s="1642">
        <v>10</v>
      </c>
      <c r="L271" s="1642">
        <v>90.275000000000006</v>
      </c>
      <c r="M271" s="1642">
        <v>19.861000000000001</v>
      </c>
      <c r="N271" s="1642">
        <v>0</v>
      </c>
      <c r="O271" s="1642">
        <v>19.861000000000001</v>
      </c>
      <c r="P271" s="1642"/>
      <c r="Q271" s="1642"/>
      <c r="R271" s="1642"/>
      <c r="S271" s="1642"/>
      <c r="T271" s="1642"/>
      <c r="U271" s="1642"/>
      <c r="V271" s="1642"/>
      <c r="W271" s="1642"/>
      <c r="X271" s="1642"/>
      <c r="Y271" s="1642"/>
      <c r="Z271" s="466">
        <v>19.861000000000001</v>
      </c>
      <c r="AA271" s="466">
        <v>0</v>
      </c>
      <c r="AB271" s="21">
        <v>19.861000000000001</v>
      </c>
      <c r="AC271" s="21">
        <v>19.861250000000002</v>
      </c>
      <c r="AD271" s="21"/>
      <c r="AE271" s="21">
        <v>19.861250000000002</v>
      </c>
      <c r="AF271" s="21">
        <v>19.849584</v>
      </c>
      <c r="AG271" s="21">
        <v>0</v>
      </c>
      <c r="AH271" s="21">
        <v>19.849584</v>
      </c>
      <c r="AI271" s="1642"/>
      <c r="AJ271" s="1642"/>
      <c r="AK271" s="1642" t="s">
        <v>11840</v>
      </c>
      <c r="AL271" s="2601">
        <v>0.25</v>
      </c>
      <c r="AM271" s="1642">
        <v>0</v>
      </c>
    </row>
    <row r="272" spans="1:39" s="2226" customFormat="1" ht="157.5">
      <c r="A272" s="1862">
        <v>3275</v>
      </c>
      <c r="B272" s="1641" t="s">
        <v>8272</v>
      </c>
      <c r="C272" s="1640" t="s">
        <v>8273</v>
      </c>
      <c r="D272" s="1641" t="s">
        <v>339</v>
      </c>
      <c r="E272" s="1641" t="s">
        <v>3636</v>
      </c>
      <c r="F272" s="2230" t="s">
        <v>114</v>
      </c>
      <c r="G272" s="1642">
        <v>654.44399999999996</v>
      </c>
      <c r="H272" s="1642">
        <v>0</v>
      </c>
      <c r="I272" s="1642">
        <v>20</v>
      </c>
      <c r="J272" s="1642">
        <v>0</v>
      </c>
      <c r="K272" s="1642">
        <v>20</v>
      </c>
      <c r="L272" s="1642">
        <v>634.44399999999996</v>
      </c>
      <c r="M272" s="1642">
        <v>253.97800000000001</v>
      </c>
      <c r="N272" s="1642">
        <v>0</v>
      </c>
      <c r="O272" s="1642">
        <v>253.97800000000001</v>
      </c>
      <c r="P272" s="1642">
        <v>364.44</v>
      </c>
      <c r="Q272" s="1642"/>
      <c r="R272" s="1642"/>
      <c r="S272" s="1642"/>
      <c r="T272" s="1642"/>
      <c r="U272" s="1642"/>
      <c r="V272" s="1642"/>
      <c r="W272" s="1642"/>
      <c r="X272" s="1642"/>
      <c r="Y272" s="1642"/>
      <c r="Z272" s="466">
        <v>618.41800000000001</v>
      </c>
      <c r="AA272" s="466">
        <v>0</v>
      </c>
      <c r="AB272" s="21">
        <v>618.41800000000001</v>
      </c>
      <c r="AC272" s="21">
        <v>618.41750000000002</v>
      </c>
      <c r="AD272" s="21"/>
      <c r="AE272" s="21">
        <v>618.41750000000002</v>
      </c>
      <c r="AF272" s="21">
        <v>618.40054599999996</v>
      </c>
      <c r="AG272" s="21">
        <v>0</v>
      </c>
      <c r="AH272" s="21">
        <v>618.40054599999996</v>
      </c>
      <c r="AI272" s="1642"/>
      <c r="AJ272" s="1642" t="s">
        <v>11856</v>
      </c>
      <c r="AK272" s="1642" t="s">
        <v>11857</v>
      </c>
      <c r="AL272" s="2601">
        <v>0.25</v>
      </c>
      <c r="AM272" s="1642">
        <v>0</v>
      </c>
    </row>
    <row r="273" spans="1:39" s="2226" customFormat="1" ht="110.25">
      <c r="A273" s="1862">
        <v>3276</v>
      </c>
      <c r="B273" s="1641" t="s">
        <v>8274</v>
      </c>
      <c r="C273" s="1640" t="s">
        <v>8275</v>
      </c>
      <c r="D273" s="1641" t="s">
        <v>339</v>
      </c>
      <c r="E273" s="1641" t="s">
        <v>3636</v>
      </c>
      <c r="F273" s="2230" t="s">
        <v>114</v>
      </c>
      <c r="G273" s="1642">
        <v>338.01600000000002</v>
      </c>
      <c r="H273" s="1642">
        <v>0</v>
      </c>
      <c r="I273" s="1642">
        <v>10</v>
      </c>
      <c r="J273" s="1642">
        <v>0</v>
      </c>
      <c r="K273" s="1642">
        <v>10</v>
      </c>
      <c r="L273" s="1642">
        <v>328.01600000000002</v>
      </c>
      <c r="M273" s="1642">
        <v>72.164000000000001</v>
      </c>
      <c r="N273" s="1642">
        <v>0</v>
      </c>
      <c r="O273" s="1642">
        <v>72.164000000000001</v>
      </c>
      <c r="P273" s="1642"/>
      <c r="Q273" s="1642"/>
      <c r="R273" s="1642"/>
      <c r="S273" s="1642"/>
      <c r="T273" s="1642"/>
      <c r="U273" s="1642"/>
      <c r="V273" s="1642"/>
      <c r="W273" s="1642"/>
      <c r="X273" s="1642"/>
      <c r="Y273" s="1642"/>
      <c r="Z273" s="466">
        <v>72.164000000000001</v>
      </c>
      <c r="AA273" s="466">
        <v>0</v>
      </c>
      <c r="AB273" s="21">
        <v>72.164000000000001</v>
      </c>
      <c r="AC273" s="21">
        <v>72.164000000000001</v>
      </c>
      <c r="AD273" s="21"/>
      <c r="AE273" s="21">
        <v>72.164000000000001</v>
      </c>
      <c r="AF273" s="21">
        <v>72.163398999999998</v>
      </c>
      <c r="AG273" s="21">
        <v>0</v>
      </c>
      <c r="AH273" s="21">
        <v>72.163398999999998</v>
      </c>
      <c r="AI273" s="1642"/>
      <c r="AJ273" s="1642"/>
      <c r="AK273" s="1642" t="s">
        <v>9561</v>
      </c>
      <c r="AL273" s="2601">
        <v>0.25</v>
      </c>
      <c r="AM273" s="1642">
        <v>0</v>
      </c>
    </row>
    <row r="274" spans="1:39" s="2226" customFormat="1" ht="94.5">
      <c r="A274" s="1862">
        <v>3277</v>
      </c>
      <c r="B274" s="1641" t="s">
        <v>8276</v>
      </c>
      <c r="C274" s="1640" t="s">
        <v>8277</v>
      </c>
      <c r="D274" s="1641" t="s">
        <v>297</v>
      </c>
      <c r="E274" s="1641" t="s">
        <v>8240</v>
      </c>
      <c r="F274" s="2230" t="s">
        <v>114</v>
      </c>
      <c r="G274" s="1642">
        <v>241.96799999999999</v>
      </c>
      <c r="H274" s="1642">
        <v>0</v>
      </c>
      <c r="I274" s="1642">
        <v>5</v>
      </c>
      <c r="J274" s="1642">
        <v>0</v>
      </c>
      <c r="K274" s="1642">
        <v>5</v>
      </c>
      <c r="L274" s="1642">
        <v>236.96799999999999</v>
      </c>
      <c r="M274" s="1642">
        <v>23.696999999999999</v>
      </c>
      <c r="N274" s="1642">
        <v>0</v>
      </c>
      <c r="O274" s="1642">
        <v>23.696999999999999</v>
      </c>
      <c r="P274" s="1642"/>
      <c r="Q274" s="1642"/>
      <c r="R274" s="1642"/>
      <c r="S274" s="1642"/>
      <c r="T274" s="1642"/>
      <c r="U274" s="1642"/>
      <c r="V274" s="1642"/>
      <c r="W274" s="1642"/>
      <c r="X274" s="1642"/>
      <c r="Y274" s="1642"/>
      <c r="Z274" s="466">
        <v>23.696999999999999</v>
      </c>
      <c r="AA274" s="466">
        <v>0</v>
      </c>
      <c r="AB274" s="21">
        <v>23.696999999999999</v>
      </c>
      <c r="AC274" s="21">
        <v>23.69725</v>
      </c>
      <c r="AD274" s="21"/>
      <c r="AE274" s="21">
        <v>23.69725</v>
      </c>
      <c r="AF274" s="21">
        <v>23.696999999999999</v>
      </c>
      <c r="AG274" s="21">
        <v>0</v>
      </c>
      <c r="AH274" s="21">
        <v>23.696999999999999</v>
      </c>
      <c r="AI274" s="1642"/>
      <c r="AJ274" s="1642"/>
      <c r="AK274" s="1642" t="s">
        <v>9418</v>
      </c>
      <c r="AL274" s="2601">
        <v>0.25</v>
      </c>
      <c r="AM274" s="1642">
        <v>0</v>
      </c>
    </row>
    <row r="275" spans="1:39" s="2226" customFormat="1" ht="126">
      <c r="A275" s="1862">
        <v>3278</v>
      </c>
      <c r="B275" s="1641" t="s">
        <v>8278</v>
      </c>
      <c r="C275" s="1640" t="s">
        <v>8279</v>
      </c>
      <c r="D275" s="1641" t="s">
        <v>297</v>
      </c>
      <c r="E275" s="1641" t="s">
        <v>8240</v>
      </c>
      <c r="F275" s="2230" t="s">
        <v>114</v>
      </c>
      <c r="G275" s="1642">
        <v>211.471</v>
      </c>
      <c r="H275" s="1642">
        <v>0</v>
      </c>
      <c r="I275" s="1642">
        <v>5</v>
      </c>
      <c r="J275" s="1642">
        <v>0</v>
      </c>
      <c r="K275" s="1642">
        <v>5</v>
      </c>
      <c r="L275" s="1642">
        <v>206.471</v>
      </c>
      <c r="M275" s="1642">
        <v>20.646999999999998</v>
      </c>
      <c r="N275" s="1642">
        <v>0</v>
      </c>
      <c r="O275" s="1642">
        <v>20.646999999999998</v>
      </c>
      <c r="P275" s="1642"/>
      <c r="Q275" s="1642"/>
      <c r="R275" s="1642"/>
      <c r="S275" s="1642"/>
      <c r="T275" s="1642"/>
      <c r="U275" s="1642"/>
      <c r="V275" s="1642"/>
      <c r="W275" s="1642"/>
      <c r="X275" s="1642"/>
      <c r="Y275" s="1642"/>
      <c r="Z275" s="466">
        <v>20.646999999999998</v>
      </c>
      <c r="AA275" s="466">
        <v>0</v>
      </c>
      <c r="AB275" s="21">
        <v>20.646999999999998</v>
      </c>
      <c r="AC275" s="21">
        <v>20.646749999999997</v>
      </c>
      <c r="AD275" s="21"/>
      <c r="AE275" s="21">
        <v>20.646749999999997</v>
      </c>
      <c r="AF275" s="21">
        <v>20.644591999999999</v>
      </c>
      <c r="AG275" s="21">
        <v>0</v>
      </c>
      <c r="AH275" s="21">
        <v>20.644591999999999</v>
      </c>
      <c r="AI275" s="1642"/>
      <c r="AJ275" s="1642"/>
      <c r="AK275" s="1642" t="s">
        <v>9659</v>
      </c>
      <c r="AL275" s="2601">
        <v>0.25</v>
      </c>
      <c r="AM275" s="1642">
        <v>0</v>
      </c>
    </row>
    <row r="276" spans="1:39" s="2226" customFormat="1" ht="94.5">
      <c r="A276" s="1862">
        <v>3279</v>
      </c>
      <c r="B276" s="1641" t="s">
        <v>8280</v>
      </c>
      <c r="C276" s="1640" t="s">
        <v>8281</v>
      </c>
      <c r="D276" s="1641" t="s">
        <v>297</v>
      </c>
      <c r="E276" s="1641" t="s">
        <v>8252</v>
      </c>
      <c r="F276" s="2230" t="s">
        <v>114</v>
      </c>
      <c r="G276" s="1642">
        <v>509.89</v>
      </c>
      <c r="H276" s="1642">
        <v>0</v>
      </c>
      <c r="I276" s="1642">
        <v>5</v>
      </c>
      <c r="J276" s="1642">
        <v>0</v>
      </c>
      <c r="K276" s="1642">
        <v>5</v>
      </c>
      <c r="L276" s="1642">
        <v>504.89</v>
      </c>
      <c r="M276" s="1642">
        <v>100.97799999999999</v>
      </c>
      <c r="N276" s="1642">
        <v>0</v>
      </c>
      <c r="O276" s="1642">
        <v>100.97799999999999</v>
      </c>
      <c r="P276" s="1642"/>
      <c r="Q276" s="1642"/>
      <c r="R276" s="1642"/>
      <c r="S276" s="1642"/>
      <c r="T276" s="1642"/>
      <c r="U276" s="1642"/>
      <c r="V276" s="1642"/>
      <c r="W276" s="1642"/>
      <c r="X276" s="1642"/>
      <c r="Y276" s="1642"/>
      <c r="Z276" s="466">
        <v>100.97799999999999</v>
      </c>
      <c r="AA276" s="466">
        <v>0</v>
      </c>
      <c r="AB276" s="21">
        <v>100.97799999999999</v>
      </c>
      <c r="AC276" s="21">
        <v>100.97749999999999</v>
      </c>
      <c r="AD276" s="21"/>
      <c r="AE276" s="21">
        <v>100.97749999999999</v>
      </c>
      <c r="AF276" s="21">
        <v>100.97799999999999</v>
      </c>
      <c r="AG276" s="21">
        <v>0</v>
      </c>
      <c r="AH276" s="21">
        <v>100.97799999999999</v>
      </c>
      <c r="AI276" s="1642"/>
      <c r="AJ276" s="1642"/>
      <c r="AK276" s="1642" t="s">
        <v>9418</v>
      </c>
      <c r="AL276" s="2601">
        <v>0.25</v>
      </c>
      <c r="AM276" s="1642">
        <v>0</v>
      </c>
    </row>
    <row r="277" spans="1:39" s="2226" customFormat="1" ht="409.5">
      <c r="A277" s="1862">
        <v>3280</v>
      </c>
      <c r="B277" s="1641" t="s">
        <v>8282</v>
      </c>
      <c r="C277" s="1640" t="s">
        <v>8283</v>
      </c>
      <c r="D277" s="1641" t="s">
        <v>31</v>
      </c>
      <c r="E277" s="1641" t="s">
        <v>8243</v>
      </c>
      <c r="F277" s="2230" t="s">
        <v>26</v>
      </c>
      <c r="G277" s="1642">
        <v>793.11800000000005</v>
      </c>
      <c r="H277" s="1642">
        <v>0</v>
      </c>
      <c r="I277" s="1642">
        <v>194.31399999999999</v>
      </c>
      <c r="J277" s="1642">
        <v>0</v>
      </c>
      <c r="K277" s="1642">
        <v>194.31399999999999</v>
      </c>
      <c r="L277" s="1642">
        <v>598.80400000000009</v>
      </c>
      <c r="M277" s="1642">
        <v>598.80399999999997</v>
      </c>
      <c r="N277" s="1642">
        <v>0</v>
      </c>
      <c r="O277" s="1642">
        <v>598.80399999999997</v>
      </c>
      <c r="P277" s="1642"/>
      <c r="Q277" s="1642"/>
      <c r="R277" s="1642"/>
      <c r="S277" s="1642"/>
      <c r="T277" s="1642"/>
      <c r="U277" s="1642"/>
      <c r="V277" s="1642"/>
      <c r="W277" s="1642"/>
      <c r="X277" s="1642"/>
      <c r="Y277" s="1642"/>
      <c r="Z277" s="466">
        <v>598.80399999999997</v>
      </c>
      <c r="AA277" s="466">
        <v>0</v>
      </c>
      <c r="AB277" s="21">
        <v>598.80399999999997</v>
      </c>
      <c r="AC277" s="21">
        <v>598.80399999999997</v>
      </c>
      <c r="AD277" s="21"/>
      <c r="AE277" s="21">
        <v>598.80399999999997</v>
      </c>
      <c r="AF277" s="21">
        <v>596.40284399999996</v>
      </c>
      <c r="AG277" s="21">
        <v>0</v>
      </c>
      <c r="AH277" s="21">
        <v>596.40284399999996</v>
      </c>
      <c r="AI277" s="1642"/>
      <c r="AJ277" s="1642"/>
      <c r="AK277" s="1642" t="s">
        <v>9437</v>
      </c>
      <c r="AL277" s="2601">
        <v>0.5</v>
      </c>
      <c r="AM277" s="1642">
        <v>0</v>
      </c>
    </row>
    <row r="278" spans="1:39" s="2226" customFormat="1" ht="63">
      <c r="A278" s="1862">
        <v>3281</v>
      </c>
      <c r="B278" s="1641" t="s">
        <v>8284</v>
      </c>
      <c r="C278" s="1640" t="s">
        <v>8285</v>
      </c>
      <c r="D278" s="1641" t="s">
        <v>294</v>
      </c>
      <c r="E278" s="1641" t="s">
        <v>8240</v>
      </c>
      <c r="F278" s="2230" t="s">
        <v>114</v>
      </c>
      <c r="G278" s="1642">
        <v>621.29499999999996</v>
      </c>
      <c r="H278" s="1642">
        <v>0</v>
      </c>
      <c r="I278" s="1642">
        <v>5</v>
      </c>
      <c r="J278" s="1642">
        <v>0</v>
      </c>
      <c r="K278" s="1642">
        <v>5</v>
      </c>
      <c r="L278" s="1642">
        <v>616.29499999999996</v>
      </c>
      <c r="M278" s="1642">
        <v>117.096</v>
      </c>
      <c r="N278" s="1642">
        <v>0</v>
      </c>
      <c r="O278" s="1642">
        <v>117.096</v>
      </c>
      <c r="P278" s="1642"/>
      <c r="Q278" s="1642"/>
      <c r="R278" s="1642"/>
      <c r="S278" s="1642"/>
      <c r="T278" s="1642"/>
      <c r="U278" s="1642"/>
      <c r="V278" s="1642"/>
      <c r="W278" s="1642"/>
      <c r="X278" s="1642"/>
      <c r="Y278" s="1642"/>
      <c r="Z278" s="466">
        <v>117.096</v>
      </c>
      <c r="AA278" s="466">
        <v>0</v>
      </c>
      <c r="AB278" s="21">
        <v>117.096</v>
      </c>
      <c r="AC278" s="21">
        <v>117.096</v>
      </c>
      <c r="AD278" s="21"/>
      <c r="AE278" s="21">
        <v>117.096</v>
      </c>
      <c r="AF278" s="21">
        <v>117.03346500000001</v>
      </c>
      <c r="AG278" s="21">
        <v>0</v>
      </c>
      <c r="AH278" s="21">
        <v>117.03346500000001</v>
      </c>
      <c r="AI278" s="1642"/>
      <c r="AJ278" s="1642"/>
      <c r="AK278" s="1642" t="s">
        <v>9457</v>
      </c>
      <c r="AL278" s="2601">
        <v>0.25</v>
      </c>
      <c r="AM278" s="1642">
        <v>0</v>
      </c>
    </row>
    <row r="279" spans="1:39" s="2226" customFormat="1" ht="141.75">
      <c r="A279" s="1862">
        <v>3282</v>
      </c>
      <c r="B279" s="1641" t="s">
        <v>8286</v>
      </c>
      <c r="C279" s="1640" t="s">
        <v>8287</v>
      </c>
      <c r="D279" s="1641" t="s">
        <v>37</v>
      </c>
      <c r="E279" s="1641" t="s">
        <v>8243</v>
      </c>
      <c r="F279" s="2230" t="s">
        <v>114</v>
      </c>
      <c r="G279" s="1642">
        <v>509.34800000000001</v>
      </c>
      <c r="H279" s="1642">
        <v>0</v>
      </c>
      <c r="I279" s="1642">
        <v>20</v>
      </c>
      <c r="J279" s="1642">
        <v>0</v>
      </c>
      <c r="K279" s="1642">
        <v>20</v>
      </c>
      <c r="L279" s="1642">
        <v>489.34800000000001</v>
      </c>
      <c r="M279" s="1642">
        <v>123.65</v>
      </c>
      <c r="N279" s="1642">
        <v>0</v>
      </c>
      <c r="O279" s="1642">
        <v>123.65</v>
      </c>
      <c r="P279" s="1642"/>
      <c r="Q279" s="1642"/>
      <c r="R279" s="1642"/>
      <c r="S279" s="1642"/>
      <c r="T279" s="1642"/>
      <c r="U279" s="1642"/>
      <c r="V279" s="1642"/>
      <c r="W279" s="1642"/>
      <c r="X279" s="1642"/>
      <c r="Y279" s="1642"/>
      <c r="Z279" s="466">
        <v>123.65</v>
      </c>
      <c r="AA279" s="466">
        <v>0</v>
      </c>
      <c r="AB279" s="21">
        <v>123.65</v>
      </c>
      <c r="AC279" s="21">
        <v>123.6495</v>
      </c>
      <c r="AD279" s="21"/>
      <c r="AE279" s="21">
        <v>123.6495</v>
      </c>
      <c r="AF279" s="21">
        <v>123.164496</v>
      </c>
      <c r="AG279" s="21">
        <v>0</v>
      </c>
      <c r="AH279" s="21">
        <v>123.164496</v>
      </c>
      <c r="AI279" s="1642"/>
      <c r="AJ279" s="1642"/>
      <c r="AK279" s="1642" t="s">
        <v>10391</v>
      </c>
      <c r="AL279" s="2601">
        <v>0.25</v>
      </c>
      <c r="AM279" s="1642">
        <v>0</v>
      </c>
    </row>
    <row r="280" spans="1:39" s="2226" customFormat="1" ht="94.5">
      <c r="A280" s="1862">
        <v>3283</v>
      </c>
      <c r="B280" s="1641" t="s">
        <v>8288</v>
      </c>
      <c r="C280" s="1640" t="s">
        <v>8289</v>
      </c>
      <c r="D280" s="1641" t="s">
        <v>107</v>
      </c>
      <c r="E280" s="1641" t="s">
        <v>8243</v>
      </c>
      <c r="F280" s="2230" t="s">
        <v>114</v>
      </c>
      <c r="G280" s="1642">
        <v>151.685</v>
      </c>
      <c r="H280" s="1642">
        <v>0</v>
      </c>
      <c r="I280" s="1642">
        <v>5</v>
      </c>
      <c r="J280" s="1642">
        <v>0</v>
      </c>
      <c r="K280" s="1642">
        <v>5</v>
      </c>
      <c r="L280" s="1642">
        <v>146.685</v>
      </c>
      <c r="M280" s="1642">
        <v>35.204000000000001</v>
      </c>
      <c r="N280" s="1642">
        <v>0</v>
      </c>
      <c r="O280" s="1642">
        <v>35.204000000000001</v>
      </c>
      <c r="P280" s="1642"/>
      <c r="Q280" s="1642"/>
      <c r="R280" s="1642"/>
      <c r="S280" s="1642"/>
      <c r="T280" s="1642"/>
      <c r="U280" s="1642"/>
      <c r="V280" s="1642"/>
      <c r="W280" s="1642"/>
      <c r="X280" s="1642"/>
      <c r="Y280" s="1642"/>
      <c r="Z280" s="466">
        <v>35.204000000000001</v>
      </c>
      <c r="AA280" s="466">
        <v>0</v>
      </c>
      <c r="AB280" s="21">
        <v>35.204000000000001</v>
      </c>
      <c r="AC280" s="21">
        <v>35.204000000000001</v>
      </c>
      <c r="AD280" s="21"/>
      <c r="AE280" s="21">
        <v>35.204000000000001</v>
      </c>
      <c r="AF280" s="21">
        <v>35.200586999999999</v>
      </c>
      <c r="AG280" s="21">
        <v>0</v>
      </c>
      <c r="AH280" s="21">
        <v>35.200586999999999</v>
      </c>
      <c r="AI280" s="1642"/>
      <c r="AJ280" s="1642"/>
      <c r="AK280" s="1642" t="s">
        <v>12201</v>
      </c>
      <c r="AL280" s="2601">
        <v>0.25</v>
      </c>
      <c r="AM280" s="1642">
        <v>0</v>
      </c>
    </row>
    <row r="281" spans="1:39" s="2226" customFormat="1" ht="126">
      <c r="A281" s="1862">
        <v>3284</v>
      </c>
      <c r="B281" s="1641" t="s">
        <v>8290</v>
      </c>
      <c r="C281" s="1640" t="s">
        <v>8291</v>
      </c>
      <c r="D281" s="1641" t="s">
        <v>107</v>
      </c>
      <c r="E281" s="1641" t="s">
        <v>8243</v>
      </c>
      <c r="F281" s="2230" t="s">
        <v>114</v>
      </c>
      <c r="G281" s="1642">
        <v>137.614</v>
      </c>
      <c r="H281" s="1642">
        <v>0</v>
      </c>
      <c r="I281" s="1642">
        <v>5</v>
      </c>
      <c r="J281" s="1642">
        <v>0</v>
      </c>
      <c r="K281" s="1642">
        <v>5</v>
      </c>
      <c r="L281" s="1642">
        <v>132.614</v>
      </c>
      <c r="M281" s="1642">
        <v>31.827000000000002</v>
      </c>
      <c r="N281" s="1642">
        <v>0</v>
      </c>
      <c r="O281" s="1642">
        <v>31.827000000000002</v>
      </c>
      <c r="P281" s="1642"/>
      <c r="Q281" s="1642"/>
      <c r="R281" s="1642"/>
      <c r="S281" s="1642"/>
      <c r="T281" s="1642"/>
      <c r="U281" s="1642"/>
      <c r="V281" s="1642"/>
      <c r="W281" s="1642"/>
      <c r="X281" s="1642"/>
      <c r="Y281" s="1642"/>
      <c r="Z281" s="466">
        <v>31.827000000000002</v>
      </c>
      <c r="AA281" s="466">
        <v>0</v>
      </c>
      <c r="AB281" s="21">
        <v>31.827000000000002</v>
      </c>
      <c r="AC281" s="21">
        <v>31.826750000000001</v>
      </c>
      <c r="AD281" s="21"/>
      <c r="AE281" s="21">
        <v>31.826750000000001</v>
      </c>
      <c r="AF281" s="21">
        <v>31.826062</v>
      </c>
      <c r="AG281" s="21">
        <v>0</v>
      </c>
      <c r="AH281" s="21">
        <v>31.826062</v>
      </c>
      <c r="AI281" s="1642"/>
      <c r="AJ281" s="1642"/>
      <c r="AK281" s="1642" t="s">
        <v>12208</v>
      </c>
      <c r="AL281" s="2601">
        <v>0.25</v>
      </c>
      <c r="AM281" s="1642">
        <v>0</v>
      </c>
    </row>
    <row r="282" spans="1:39" s="2226" customFormat="1" ht="126">
      <c r="A282" s="1862">
        <v>3285</v>
      </c>
      <c r="B282" s="1641" t="s">
        <v>8292</v>
      </c>
      <c r="C282" s="1640" t="s">
        <v>8293</v>
      </c>
      <c r="D282" s="1641" t="s">
        <v>107</v>
      </c>
      <c r="E282" s="1641" t="s">
        <v>8252</v>
      </c>
      <c r="F282" s="2230" t="s">
        <v>114</v>
      </c>
      <c r="G282" s="1642">
        <v>282.01299999999998</v>
      </c>
      <c r="H282" s="1642">
        <v>0</v>
      </c>
      <c r="I282" s="1642">
        <v>5</v>
      </c>
      <c r="J282" s="1642">
        <v>0</v>
      </c>
      <c r="K282" s="1642">
        <v>5</v>
      </c>
      <c r="L282" s="1642">
        <v>277.01299999999998</v>
      </c>
      <c r="M282" s="1642">
        <v>66.483000000000004</v>
      </c>
      <c r="N282" s="1642">
        <v>0</v>
      </c>
      <c r="O282" s="1642">
        <v>66.483000000000004</v>
      </c>
      <c r="P282" s="1642"/>
      <c r="Q282" s="1642"/>
      <c r="R282" s="1642"/>
      <c r="S282" s="1642"/>
      <c r="T282" s="1642"/>
      <c r="U282" s="1642"/>
      <c r="V282" s="1642"/>
      <c r="W282" s="1642"/>
      <c r="X282" s="1642"/>
      <c r="Y282" s="1642"/>
      <c r="Z282" s="466">
        <v>66.483000000000004</v>
      </c>
      <c r="AA282" s="466">
        <v>0</v>
      </c>
      <c r="AB282" s="21">
        <v>66.483000000000004</v>
      </c>
      <c r="AC282" s="21">
        <v>66.482749999999996</v>
      </c>
      <c r="AD282" s="21"/>
      <c r="AE282" s="21">
        <v>66.482749999999996</v>
      </c>
      <c r="AF282" s="21">
        <v>66.480948999999995</v>
      </c>
      <c r="AG282" s="21">
        <v>0</v>
      </c>
      <c r="AH282" s="21">
        <v>66.480948999999995</v>
      </c>
      <c r="AI282" s="1642"/>
      <c r="AJ282" s="1642"/>
      <c r="AK282" s="1642" t="s">
        <v>12208</v>
      </c>
      <c r="AL282" s="2601">
        <v>0.25</v>
      </c>
      <c r="AM282" s="1642">
        <v>0</v>
      </c>
    </row>
    <row r="283" spans="1:39" s="2226" customFormat="1" ht="94.5">
      <c r="A283" s="1862">
        <v>3286</v>
      </c>
      <c r="B283" s="1641" t="s">
        <v>8294</v>
      </c>
      <c r="C283" s="1640" t="s">
        <v>8295</v>
      </c>
      <c r="D283" s="1641" t="s">
        <v>107</v>
      </c>
      <c r="E283" s="1641" t="s">
        <v>8252</v>
      </c>
      <c r="F283" s="2230" t="s">
        <v>114</v>
      </c>
      <c r="G283" s="1642">
        <v>664.97400000000005</v>
      </c>
      <c r="H283" s="1642">
        <v>0</v>
      </c>
      <c r="I283" s="1642">
        <v>5</v>
      </c>
      <c r="J283" s="1642">
        <v>0</v>
      </c>
      <c r="K283" s="1642">
        <v>5</v>
      </c>
      <c r="L283" s="1642">
        <v>659.97400000000005</v>
      </c>
      <c r="M283" s="1642">
        <v>166.244</v>
      </c>
      <c r="N283" s="1642">
        <v>0</v>
      </c>
      <c r="O283" s="1642">
        <v>166.244</v>
      </c>
      <c r="P283" s="1642"/>
      <c r="Q283" s="1642"/>
      <c r="R283" s="1642"/>
      <c r="S283" s="1642"/>
      <c r="T283" s="1642"/>
      <c r="U283" s="1642"/>
      <c r="V283" s="1642"/>
      <c r="W283" s="1642"/>
      <c r="X283" s="1642"/>
      <c r="Y283" s="1642"/>
      <c r="Z283" s="466">
        <v>166.244</v>
      </c>
      <c r="AA283" s="466">
        <v>0</v>
      </c>
      <c r="AB283" s="21">
        <v>166.244</v>
      </c>
      <c r="AC283" s="21">
        <v>166.24400000000003</v>
      </c>
      <c r="AD283" s="21"/>
      <c r="AE283" s="21">
        <v>166.24400000000003</v>
      </c>
      <c r="AF283" s="21">
        <v>166.22663499999999</v>
      </c>
      <c r="AG283" s="21">
        <v>0</v>
      </c>
      <c r="AH283" s="21">
        <v>166.22663499999999</v>
      </c>
      <c r="AI283" s="1642"/>
      <c r="AJ283" s="1642"/>
      <c r="AK283" s="1642" t="s">
        <v>9749</v>
      </c>
      <c r="AL283" s="2601">
        <v>0.25</v>
      </c>
      <c r="AM283" s="1642">
        <v>0</v>
      </c>
    </row>
    <row r="284" spans="1:39" s="2226" customFormat="1" ht="126">
      <c r="A284" s="1862">
        <v>3287</v>
      </c>
      <c r="B284" s="1641" t="s">
        <v>8296</v>
      </c>
      <c r="C284" s="1640" t="s">
        <v>8297</v>
      </c>
      <c r="D284" s="1641" t="s">
        <v>339</v>
      </c>
      <c r="E284" s="1641" t="s">
        <v>3318</v>
      </c>
      <c r="F284" s="2230" t="s">
        <v>114</v>
      </c>
      <c r="G284" s="1642">
        <v>51.591000000000001</v>
      </c>
      <c r="H284" s="1642">
        <v>0</v>
      </c>
      <c r="I284" s="1642">
        <v>5</v>
      </c>
      <c r="J284" s="1642">
        <v>0</v>
      </c>
      <c r="K284" s="1642">
        <v>5</v>
      </c>
      <c r="L284" s="1642">
        <v>46.591000000000001</v>
      </c>
      <c r="M284" s="1642">
        <v>10.25</v>
      </c>
      <c r="N284" s="1642">
        <v>0</v>
      </c>
      <c r="O284" s="1642">
        <v>10.25</v>
      </c>
      <c r="P284" s="1642"/>
      <c r="Q284" s="1642"/>
      <c r="R284" s="1642"/>
      <c r="S284" s="1642"/>
      <c r="T284" s="1642"/>
      <c r="U284" s="1642"/>
      <c r="V284" s="1642"/>
      <c r="W284" s="1642"/>
      <c r="X284" s="1642"/>
      <c r="Y284" s="1642"/>
      <c r="Z284" s="466">
        <v>10.25</v>
      </c>
      <c r="AA284" s="466">
        <v>0</v>
      </c>
      <c r="AB284" s="21">
        <v>10.25</v>
      </c>
      <c r="AC284" s="21">
        <v>10.249500000000001</v>
      </c>
      <c r="AD284" s="21"/>
      <c r="AE284" s="21">
        <v>10.249500000000001</v>
      </c>
      <c r="AF284" s="21">
        <v>10.249502</v>
      </c>
      <c r="AG284" s="21">
        <v>0</v>
      </c>
      <c r="AH284" s="21">
        <v>10.249502</v>
      </c>
      <c r="AI284" s="1642"/>
      <c r="AJ284" s="1642"/>
      <c r="AK284" s="1642" t="s">
        <v>12209</v>
      </c>
      <c r="AL284" s="2601">
        <v>0.25</v>
      </c>
      <c r="AM284" s="1642">
        <v>0</v>
      </c>
    </row>
    <row r="285" spans="1:39" s="2226" customFormat="1" ht="126">
      <c r="A285" s="1862">
        <v>3288</v>
      </c>
      <c r="B285" s="1641" t="s">
        <v>8298</v>
      </c>
      <c r="C285" s="1640" t="s">
        <v>8299</v>
      </c>
      <c r="D285" s="1641" t="s">
        <v>435</v>
      </c>
      <c r="E285" s="1641" t="s">
        <v>3636</v>
      </c>
      <c r="F285" s="2230" t="s">
        <v>114</v>
      </c>
      <c r="G285" s="1642">
        <v>731.12099999999998</v>
      </c>
      <c r="H285" s="1642">
        <v>0</v>
      </c>
      <c r="I285" s="1642">
        <v>5</v>
      </c>
      <c r="J285" s="1642">
        <v>0</v>
      </c>
      <c r="K285" s="1642">
        <v>5</v>
      </c>
      <c r="L285" s="1642">
        <v>726.12099999999998</v>
      </c>
      <c r="M285" s="1642">
        <v>181.53</v>
      </c>
      <c r="N285" s="1642">
        <v>0</v>
      </c>
      <c r="O285" s="1642">
        <v>181.53</v>
      </c>
      <c r="P285" s="1642"/>
      <c r="Q285" s="1642"/>
      <c r="R285" s="1642"/>
      <c r="S285" s="1642"/>
      <c r="T285" s="1642"/>
      <c r="U285" s="1642"/>
      <c r="V285" s="1642"/>
      <c r="W285" s="1642"/>
      <c r="X285" s="1642"/>
      <c r="Y285" s="1642"/>
      <c r="Z285" s="466">
        <v>181.53</v>
      </c>
      <c r="AA285" s="466">
        <v>0</v>
      </c>
      <c r="AB285" s="21">
        <v>181.53</v>
      </c>
      <c r="AC285" s="21">
        <v>181.52950000000001</v>
      </c>
      <c r="AD285" s="21"/>
      <c r="AE285" s="21">
        <v>181.52950000000001</v>
      </c>
      <c r="AF285" s="21">
        <v>181.52915300000001</v>
      </c>
      <c r="AG285" s="21">
        <v>0</v>
      </c>
      <c r="AH285" s="21">
        <v>181.52915300000001</v>
      </c>
      <c r="AI285" s="1642"/>
      <c r="AJ285" s="1642"/>
      <c r="AK285" s="1642" t="s">
        <v>11840</v>
      </c>
      <c r="AL285" s="2601">
        <v>0.25</v>
      </c>
      <c r="AM285" s="1642">
        <v>0</v>
      </c>
    </row>
    <row r="286" spans="1:39" s="2226" customFormat="1" ht="63">
      <c r="A286" s="1862">
        <v>3289</v>
      </c>
      <c r="B286" s="1641" t="s">
        <v>8300</v>
      </c>
      <c r="C286" s="1640" t="s">
        <v>8301</v>
      </c>
      <c r="D286" s="1641" t="s">
        <v>107</v>
      </c>
      <c r="E286" s="1641" t="s">
        <v>8243</v>
      </c>
      <c r="F286" s="2230" t="s">
        <v>114</v>
      </c>
      <c r="G286" s="1642">
        <v>1935.95</v>
      </c>
      <c r="H286" s="1642">
        <v>0</v>
      </c>
      <c r="I286" s="1642">
        <v>10</v>
      </c>
      <c r="J286" s="1642">
        <v>0</v>
      </c>
      <c r="K286" s="1642">
        <v>10</v>
      </c>
      <c r="L286" s="1642">
        <v>1925.95</v>
      </c>
      <c r="M286" s="1642">
        <v>700</v>
      </c>
      <c r="N286" s="1642">
        <v>0</v>
      </c>
      <c r="O286" s="1642">
        <v>700</v>
      </c>
      <c r="P286" s="1642"/>
      <c r="Q286" s="1642"/>
      <c r="R286" s="1642"/>
      <c r="S286" s="1642"/>
      <c r="T286" s="1642"/>
      <c r="U286" s="1642"/>
      <c r="V286" s="1642"/>
      <c r="W286" s="1642"/>
      <c r="X286" s="1642"/>
      <c r="Y286" s="1642"/>
      <c r="Z286" s="466">
        <v>700</v>
      </c>
      <c r="AA286" s="466">
        <v>0</v>
      </c>
      <c r="AB286" s="21">
        <v>700</v>
      </c>
      <c r="AC286" s="21">
        <v>700</v>
      </c>
      <c r="AD286" s="21"/>
      <c r="AE286" s="21">
        <v>700</v>
      </c>
      <c r="AF286" s="21">
        <v>699.67018199999995</v>
      </c>
      <c r="AG286" s="21">
        <v>0</v>
      </c>
      <c r="AH286" s="21">
        <v>699.67018199999995</v>
      </c>
      <c r="AI286" s="1642"/>
      <c r="AJ286" s="1642"/>
      <c r="AK286" s="1642" t="s">
        <v>9432</v>
      </c>
      <c r="AL286" s="2601">
        <v>0.25</v>
      </c>
      <c r="AM286" s="1642">
        <v>0</v>
      </c>
    </row>
    <row r="287" spans="1:39" s="2226" customFormat="1" ht="126">
      <c r="A287" s="1862">
        <v>3290</v>
      </c>
      <c r="B287" s="1641" t="s">
        <v>8302</v>
      </c>
      <c r="C287" s="1640" t="s">
        <v>8303</v>
      </c>
      <c r="D287" s="1641" t="s">
        <v>7884</v>
      </c>
      <c r="E287" s="1641" t="s">
        <v>8243</v>
      </c>
      <c r="F287" s="2230" t="s">
        <v>114</v>
      </c>
      <c r="G287" s="1642">
        <v>655.79100000000005</v>
      </c>
      <c r="H287" s="1642">
        <v>0</v>
      </c>
      <c r="I287" s="1642">
        <v>5</v>
      </c>
      <c r="J287" s="1642">
        <v>0</v>
      </c>
      <c r="K287" s="1642">
        <v>5</v>
      </c>
      <c r="L287" s="1642">
        <v>650.79100000000005</v>
      </c>
      <c r="M287" s="1642">
        <v>123.65</v>
      </c>
      <c r="N287" s="1642">
        <v>0</v>
      </c>
      <c r="O287" s="1642">
        <v>123.65</v>
      </c>
      <c r="P287" s="1642"/>
      <c r="Q287" s="1642"/>
      <c r="R287" s="1642"/>
      <c r="S287" s="1642"/>
      <c r="T287" s="1642"/>
      <c r="U287" s="1642"/>
      <c r="V287" s="1642"/>
      <c r="W287" s="1642"/>
      <c r="X287" s="1642"/>
      <c r="Y287" s="1642"/>
      <c r="Z287" s="466">
        <v>123.65</v>
      </c>
      <c r="AA287" s="466">
        <v>0</v>
      </c>
      <c r="AB287" s="21">
        <v>123.65</v>
      </c>
      <c r="AC287" s="21">
        <v>123.6495</v>
      </c>
      <c r="AD287" s="21"/>
      <c r="AE287" s="21">
        <v>123.6495</v>
      </c>
      <c r="AF287" s="21">
        <v>123.642633</v>
      </c>
      <c r="AG287" s="21">
        <v>0</v>
      </c>
      <c r="AH287" s="21">
        <v>123.642633</v>
      </c>
      <c r="AI287" s="1642"/>
      <c r="AJ287" s="1642"/>
      <c r="AK287" s="1642" t="s">
        <v>10392</v>
      </c>
      <c r="AL287" s="2601">
        <v>0.25</v>
      </c>
      <c r="AM287" s="1642">
        <v>0</v>
      </c>
    </row>
    <row r="288" spans="1:39" s="2226" customFormat="1" ht="126">
      <c r="A288" s="1862">
        <v>3291</v>
      </c>
      <c r="B288" s="1641" t="s">
        <v>8304</v>
      </c>
      <c r="C288" s="1640" t="s">
        <v>8305</v>
      </c>
      <c r="D288" s="1641" t="s">
        <v>31</v>
      </c>
      <c r="E288" s="1641" t="s">
        <v>3318</v>
      </c>
      <c r="F288" s="2230" t="s">
        <v>26</v>
      </c>
      <c r="G288" s="1642">
        <v>568.79200000000003</v>
      </c>
      <c r="H288" s="1642">
        <v>0</v>
      </c>
      <c r="I288" s="1642">
        <v>139.35400000000001</v>
      </c>
      <c r="J288" s="1642">
        <v>0</v>
      </c>
      <c r="K288" s="1642">
        <v>139.35400000000001</v>
      </c>
      <c r="L288" s="1642">
        <v>429.43799999999999</v>
      </c>
      <c r="M288" s="1642">
        <v>429.43799999999999</v>
      </c>
      <c r="N288" s="1642">
        <v>0</v>
      </c>
      <c r="O288" s="1642">
        <v>429.43799999999999</v>
      </c>
      <c r="P288" s="1642"/>
      <c r="Q288" s="1642"/>
      <c r="R288" s="1642"/>
      <c r="S288" s="1642"/>
      <c r="T288" s="1642"/>
      <c r="U288" s="1642"/>
      <c r="V288" s="1642"/>
      <c r="W288" s="1642"/>
      <c r="X288" s="1642"/>
      <c r="Y288" s="1642"/>
      <c r="Z288" s="466">
        <v>429.43799999999999</v>
      </c>
      <c r="AA288" s="466">
        <v>0</v>
      </c>
      <c r="AB288" s="21">
        <v>429.43799999999999</v>
      </c>
      <c r="AC288" s="21">
        <v>429.43799999999999</v>
      </c>
      <c r="AD288" s="21"/>
      <c r="AE288" s="21">
        <v>429.43799999999999</v>
      </c>
      <c r="AF288" s="21">
        <v>428.70875899999999</v>
      </c>
      <c r="AG288" s="21">
        <v>0</v>
      </c>
      <c r="AH288" s="21">
        <v>428.70875899999999</v>
      </c>
      <c r="AI288" s="1642"/>
      <c r="AJ288" s="1642" t="s">
        <v>9707</v>
      </c>
      <c r="AK288" s="1642" t="s">
        <v>9467</v>
      </c>
      <c r="AL288" s="2601">
        <v>0.5</v>
      </c>
      <c r="AM288" s="1642">
        <v>0</v>
      </c>
    </row>
    <row r="289" spans="1:39" s="2226" customFormat="1" ht="94.5">
      <c r="A289" s="1862">
        <v>3292</v>
      </c>
      <c r="B289" s="1641" t="s">
        <v>8306</v>
      </c>
      <c r="C289" s="1640" t="s">
        <v>8307</v>
      </c>
      <c r="D289" s="1641" t="s">
        <v>124</v>
      </c>
      <c r="E289" s="1641" t="s">
        <v>8240</v>
      </c>
      <c r="F289" s="2230" t="s">
        <v>114</v>
      </c>
      <c r="G289" s="1642">
        <v>6561.0730000000003</v>
      </c>
      <c r="H289" s="1642">
        <v>0</v>
      </c>
      <c r="I289" s="1642">
        <v>250</v>
      </c>
      <c r="J289" s="1642">
        <v>0</v>
      </c>
      <c r="K289" s="1642">
        <v>250</v>
      </c>
      <c r="L289" s="1642">
        <v>6311.0730000000003</v>
      </c>
      <c r="M289" s="1642">
        <v>1388.4359999999999</v>
      </c>
      <c r="N289" s="1642">
        <v>0</v>
      </c>
      <c r="O289" s="1642">
        <v>1388.4359999999999</v>
      </c>
      <c r="P289" s="1642"/>
      <c r="Q289" s="1642"/>
      <c r="R289" s="1642"/>
      <c r="S289" s="1642"/>
      <c r="T289" s="1642"/>
      <c r="U289" s="1642"/>
      <c r="V289" s="1642"/>
      <c r="W289" s="1642"/>
      <c r="X289" s="1642"/>
      <c r="Y289" s="1642"/>
      <c r="Z289" s="466">
        <v>1388.4359999999999</v>
      </c>
      <c r="AA289" s="466">
        <v>0</v>
      </c>
      <c r="AB289" s="21">
        <v>1388.4359999999999</v>
      </c>
      <c r="AC289" s="21">
        <v>1388.4360000000001</v>
      </c>
      <c r="AD289" s="21"/>
      <c r="AE289" s="21">
        <v>1388.4360000000001</v>
      </c>
      <c r="AF289" s="21">
        <v>1388.4330259999999</v>
      </c>
      <c r="AG289" s="21">
        <v>0</v>
      </c>
      <c r="AH289" s="21">
        <v>1388.4330259999999</v>
      </c>
      <c r="AI289" s="1642"/>
      <c r="AJ289" s="1642" t="s">
        <v>12339</v>
      </c>
      <c r="AK289" s="1642" t="s">
        <v>9655</v>
      </c>
      <c r="AL289" s="2601">
        <v>0.25</v>
      </c>
      <c r="AM289" s="1642">
        <v>0</v>
      </c>
    </row>
    <row r="290" spans="1:39" s="2226" customFormat="1" ht="110.25">
      <c r="A290" s="1862">
        <v>3293</v>
      </c>
      <c r="B290" s="1641" t="s">
        <v>8308</v>
      </c>
      <c r="C290" s="1640" t="s">
        <v>8309</v>
      </c>
      <c r="D290" s="1641" t="s">
        <v>339</v>
      </c>
      <c r="E290" s="1641" t="s">
        <v>3318</v>
      </c>
      <c r="F290" s="2230" t="s">
        <v>114</v>
      </c>
      <c r="G290" s="1642">
        <v>266.32799999999997</v>
      </c>
      <c r="H290" s="1642">
        <v>0</v>
      </c>
      <c r="I290" s="1642">
        <v>10</v>
      </c>
      <c r="J290" s="1642">
        <v>0</v>
      </c>
      <c r="K290" s="1642">
        <v>10</v>
      </c>
      <c r="L290" s="1642">
        <v>256.32799999999997</v>
      </c>
      <c r="M290" s="1642">
        <v>64.581999999999994</v>
      </c>
      <c r="N290" s="1642">
        <v>0</v>
      </c>
      <c r="O290" s="1642">
        <v>64.581999999999994</v>
      </c>
      <c r="P290" s="1642"/>
      <c r="Q290" s="1642"/>
      <c r="R290" s="1642"/>
      <c r="S290" s="1642"/>
      <c r="T290" s="1642"/>
      <c r="U290" s="1642"/>
      <c r="V290" s="1642"/>
      <c r="W290" s="1642"/>
      <c r="X290" s="1642"/>
      <c r="Y290" s="1642"/>
      <c r="Z290" s="466">
        <v>64.581999999999994</v>
      </c>
      <c r="AA290" s="466">
        <v>0</v>
      </c>
      <c r="AB290" s="21">
        <v>64.581999999999994</v>
      </c>
      <c r="AC290" s="21">
        <v>64.581500000000005</v>
      </c>
      <c r="AD290" s="21"/>
      <c r="AE290" s="21">
        <v>64.581500000000005</v>
      </c>
      <c r="AF290" s="21">
        <v>64.580056999999996</v>
      </c>
      <c r="AG290" s="21">
        <v>0</v>
      </c>
      <c r="AH290" s="21">
        <v>64.580056999999996</v>
      </c>
      <c r="AI290" s="1642"/>
      <c r="AJ290" s="1642"/>
      <c r="AK290" s="1642" t="s">
        <v>10389</v>
      </c>
      <c r="AL290" s="2601">
        <v>0.25</v>
      </c>
      <c r="AM290" s="1642">
        <v>0</v>
      </c>
    </row>
    <row r="291" spans="1:39" s="2226" customFormat="1" ht="141.75">
      <c r="A291" s="1862">
        <v>3294</v>
      </c>
      <c r="B291" s="1641" t="s">
        <v>8310</v>
      </c>
      <c r="C291" s="1640" t="s">
        <v>8311</v>
      </c>
      <c r="D291" s="1641" t="s">
        <v>339</v>
      </c>
      <c r="E291" s="1641" t="s">
        <v>3318</v>
      </c>
      <c r="F291" s="2230" t="s">
        <v>114</v>
      </c>
      <c r="G291" s="1642">
        <v>184.58500000000001</v>
      </c>
      <c r="H291" s="1642">
        <v>0</v>
      </c>
      <c r="I291" s="1642">
        <v>20</v>
      </c>
      <c r="J291" s="1642">
        <v>0</v>
      </c>
      <c r="K291" s="1642">
        <v>20</v>
      </c>
      <c r="L291" s="1642">
        <v>164.58500000000001</v>
      </c>
      <c r="M291" s="1642">
        <v>46.146000000000001</v>
      </c>
      <c r="N291" s="1642">
        <v>0</v>
      </c>
      <c r="O291" s="1642">
        <v>46.146000000000001</v>
      </c>
      <c r="P291" s="1642"/>
      <c r="Q291" s="1642"/>
      <c r="R291" s="1642"/>
      <c r="S291" s="1642"/>
      <c r="T291" s="1642"/>
      <c r="U291" s="1642"/>
      <c r="V291" s="1642"/>
      <c r="W291" s="1642"/>
      <c r="X291" s="1642"/>
      <c r="Y291" s="1642"/>
      <c r="Z291" s="466">
        <v>46.146000000000001</v>
      </c>
      <c r="AA291" s="466">
        <v>0</v>
      </c>
      <c r="AB291" s="21">
        <v>46.146000000000001</v>
      </c>
      <c r="AC291" s="21">
        <v>46.145499999999998</v>
      </c>
      <c r="AD291" s="21"/>
      <c r="AE291" s="21">
        <v>46.145499999999998</v>
      </c>
      <c r="AF291" s="21">
        <v>46.143977999999997</v>
      </c>
      <c r="AG291" s="21">
        <v>0</v>
      </c>
      <c r="AH291" s="21">
        <v>46.143977999999997</v>
      </c>
      <c r="AI291" s="1642"/>
      <c r="AJ291" s="1642"/>
      <c r="AK291" s="1642" t="s">
        <v>9562</v>
      </c>
      <c r="AL291" s="2601">
        <v>0.25</v>
      </c>
      <c r="AM291" s="1642">
        <v>0</v>
      </c>
    </row>
    <row r="292" spans="1:39" s="2226" customFormat="1" ht="94.5">
      <c r="A292" s="1862">
        <v>3295</v>
      </c>
      <c r="B292" s="1641" t="s">
        <v>8312</v>
      </c>
      <c r="C292" s="1640" t="s">
        <v>8313</v>
      </c>
      <c r="D292" s="1641" t="s">
        <v>287</v>
      </c>
      <c r="E292" s="1641" t="s">
        <v>3318</v>
      </c>
      <c r="F292" s="2230" t="s">
        <v>114</v>
      </c>
      <c r="G292" s="1642">
        <v>255.161</v>
      </c>
      <c r="H292" s="1642">
        <v>0</v>
      </c>
      <c r="I292" s="1642">
        <v>10</v>
      </c>
      <c r="J292" s="1642">
        <v>0</v>
      </c>
      <c r="K292" s="1642">
        <v>10</v>
      </c>
      <c r="L292" s="1642">
        <v>245.161</v>
      </c>
      <c r="M292" s="1642">
        <v>63.79</v>
      </c>
      <c r="N292" s="1642">
        <v>0</v>
      </c>
      <c r="O292" s="1642">
        <v>63.79</v>
      </c>
      <c r="P292" s="1642"/>
      <c r="Q292" s="1642"/>
      <c r="R292" s="1642"/>
      <c r="S292" s="1642"/>
      <c r="T292" s="1642"/>
      <c r="U292" s="1642"/>
      <c r="V292" s="1642"/>
      <c r="W292" s="1642"/>
      <c r="X292" s="1642"/>
      <c r="Y292" s="1642"/>
      <c r="Z292" s="466">
        <v>63.79</v>
      </c>
      <c r="AA292" s="466">
        <v>0</v>
      </c>
      <c r="AB292" s="21">
        <v>63.79</v>
      </c>
      <c r="AC292" s="21">
        <v>63.790499999999994</v>
      </c>
      <c r="AD292" s="21"/>
      <c r="AE292" s="21">
        <v>63.790499999999994</v>
      </c>
      <c r="AF292" s="21">
        <v>63.789000000000001</v>
      </c>
      <c r="AG292" s="21">
        <v>0</v>
      </c>
      <c r="AH292" s="21">
        <v>63.789000000000001</v>
      </c>
      <c r="AI292" s="1642"/>
      <c r="AJ292" s="1642"/>
      <c r="AK292" s="1642" t="s">
        <v>9683</v>
      </c>
      <c r="AL292" s="2601">
        <v>0.25</v>
      </c>
      <c r="AM292" s="1642">
        <v>0</v>
      </c>
    </row>
    <row r="293" spans="1:39" s="2226" customFormat="1" ht="63">
      <c r="A293" s="1862">
        <v>3296</v>
      </c>
      <c r="B293" s="1641" t="s">
        <v>8314</v>
      </c>
      <c r="C293" s="1640" t="s">
        <v>8315</v>
      </c>
      <c r="D293" s="1641" t="s">
        <v>339</v>
      </c>
      <c r="E293" s="1641" t="s">
        <v>3318</v>
      </c>
      <c r="F293" s="2230" t="s">
        <v>114</v>
      </c>
      <c r="G293" s="1642">
        <v>69.123999999999995</v>
      </c>
      <c r="H293" s="1642">
        <v>0</v>
      </c>
      <c r="I293" s="1642">
        <v>10</v>
      </c>
      <c r="J293" s="1642">
        <v>0</v>
      </c>
      <c r="K293" s="1642">
        <v>10</v>
      </c>
      <c r="L293" s="1642">
        <v>59.123999999999995</v>
      </c>
      <c r="M293" s="1642">
        <v>17.280999999999999</v>
      </c>
      <c r="N293" s="1642">
        <v>0</v>
      </c>
      <c r="O293" s="1642">
        <v>17.280999999999999</v>
      </c>
      <c r="P293" s="1642"/>
      <c r="Q293" s="1642"/>
      <c r="R293" s="1642"/>
      <c r="S293" s="1642"/>
      <c r="T293" s="1642"/>
      <c r="U293" s="1642"/>
      <c r="V293" s="1642"/>
      <c r="W293" s="1642"/>
      <c r="X293" s="1642"/>
      <c r="Y293" s="1642"/>
      <c r="Z293" s="466">
        <v>17.280999999999999</v>
      </c>
      <c r="AA293" s="466">
        <v>0</v>
      </c>
      <c r="AB293" s="21">
        <v>17.280999999999999</v>
      </c>
      <c r="AC293" s="21">
        <v>17.28125</v>
      </c>
      <c r="AD293" s="21"/>
      <c r="AE293" s="21">
        <v>17.28125</v>
      </c>
      <c r="AF293" s="21">
        <v>17.279472999999999</v>
      </c>
      <c r="AG293" s="21">
        <v>0</v>
      </c>
      <c r="AH293" s="21">
        <v>17.279472999999999</v>
      </c>
      <c r="AI293" s="1642"/>
      <c r="AJ293" s="1642"/>
      <c r="AK293" s="1642" t="s">
        <v>9561</v>
      </c>
      <c r="AL293" s="2601">
        <v>0.25</v>
      </c>
      <c r="AM293" s="1642">
        <v>0</v>
      </c>
    </row>
    <row r="294" spans="1:39" s="2226" customFormat="1" ht="94.5">
      <c r="A294" s="1862">
        <v>3297</v>
      </c>
      <c r="B294" s="1641" t="s">
        <v>8316</v>
      </c>
      <c r="C294" s="1640" t="s">
        <v>8317</v>
      </c>
      <c r="D294" s="1641" t="s">
        <v>39</v>
      </c>
      <c r="E294" s="1641" t="s">
        <v>8236</v>
      </c>
      <c r="F294" s="2230" t="s">
        <v>114</v>
      </c>
      <c r="G294" s="1642">
        <v>814.32</v>
      </c>
      <c r="H294" s="1642">
        <v>0</v>
      </c>
      <c r="I294" s="1642">
        <v>0</v>
      </c>
      <c r="J294" s="1642">
        <v>0</v>
      </c>
      <c r="K294" s="1642">
        <v>0</v>
      </c>
      <c r="L294" s="1642">
        <v>814.32</v>
      </c>
      <c r="M294" s="1642">
        <v>81.432000000000002</v>
      </c>
      <c r="N294" s="1642">
        <v>0</v>
      </c>
      <c r="O294" s="1642">
        <v>81.432000000000002</v>
      </c>
      <c r="P294" s="1642"/>
      <c r="Q294" s="1642"/>
      <c r="R294" s="1642"/>
      <c r="S294" s="1642"/>
      <c r="T294" s="1642"/>
      <c r="U294" s="1642"/>
      <c r="V294" s="1642"/>
      <c r="W294" s="1642"/>
      <c r="X294" s="1642"/>
      <c r="Y294" s="1642"/>
      <c r="Z294" s="466">
        <v>81.432000000000002</v>
      </c>
      <c r="AA294" s="466">
        <v>0</v>
      </c>
      <c r="AB294" s="21">
        <v>81.432000000000002</v>
      </c>
      <c r="AC294" s="21">
        <v>81.432000000000002</v>
      </c>
      <c r="AD294" s="21"/>
      <c r="AE294" s="21">
        <v>81.432000000000002</v>
      </c>
      <c r="AF294" s="21">
        <v>81.431994000000003</v>
      </c>
      <c r="AG294" s="21">
        <v>0</v>
      </c>
      <c r="AH294" s="21">
        <v>81.431994000000003</v>
      </c>
      <c r="AI294" s="1642"/>
      <c r="AJ294" s="1642"/>
      <c r="AK294" s="1642" t="s">
        <v>10978</v>
      </c>
      <c r="AL294" s="2601">
        <v>0.25</v>
      </c>
      <c r="AM294" s="1642">
        <v>0</v>
      </c>
    </row>
    <row r="295" spans="1:39" s="2226" customFormat="1" ht="94.5">
      <c r="A295" s="1862">
        <v>3298</v>
      </c>
      <c r="B295" s="1641" t="s">
        <v>8318</v>
      </c>
      <c r="C295" s="1640" t="s">
        <v>8319</v>
      </c>
      <c r="D295" s="1641" t="s">
        <v>39</v>
      </c>
      <c r="E295" s="1641" t="s">
        <v>3636</v>
      </c>
      <c r="F295" s="2230" t="s">
        <v>114</v>
      </c>
      <c r="G295" s="1642">
        <v>395.42099999999999</v>
      </c>
      <c r="H295" s="1642">
        <v>0</v>
      </c>
      <c r="I295" s="1642">
        <v>5</v>
      </c>
      <c r="J295" s="1642">
        <v>0</v>
      </c>
      <c r="K295" s="1642">
        <v>5</v>
      </c>
      <c r="L295" s="1642">
        <v>390.42099999999999</v>
      </c>
      <c r="M295" s="1642">
        <v>100</v>
      </c>
      <c r="N295" s="1642">
        <v>0</v>
      </c>
      <c r="O295" s="1642">
        <v>100</v>
      </c>
      <c r="P295" s="1642"/>
      <c r="Q295" s="1642"/>
      <c r="R295" s="1642"/>
      <c r="S295" s="1642"/>
      <c r="T295" s="1642"/>
      <c r="U295" s="1642"/>
      <c r="V295" s="1642"/>
      <c r="W295" s="1642"/>
      <c r="X295" s="1642"/>
      <c r="Y295" s="1642"/>
      <c r="Z295" s="466">
        <v>100</v>
      </c>
      <c r="AA295" s="466">
        <v>0</v>
      </c>
      <c r="AB295" s="21">
        <v>100</v>
      </c>
      <c r="AC295" s="21">
        <v>100</v>
      </c>
      <c r="AD295" s="21"/>
      <c r="AE295" s="21">
        <v>100</v>
      </c>
      <c r="AF295" s="21">
        <v>99.999967999999996</v>
      </c>
      <c r="AG295" s="21">
        <v>0</v>
      </c>
      <c r="AH295" s="21">
        <v>99.999967999999996</v>
      </c>
      <c r="AI295" s="1642"/>
      <c r="AJ295" s="1642"/>
      <c r="AK295" s="1642" t="s">
        <v>9501</v>
      </c>
      <c r="AL295" s="2601">
        <v>0.25</v>
      </c>
      <c r="AM295" s="1642">
        <v>0</v>
      </c>
    </row>
    <row r="296" spans="1:39" s="2226" customFormat="1" ht="126">
      <c r="A296" s="1862">
        <v>3299</v>
      </c>
      <c r="B296" s="1641" t="s">
        <v>8320</v>
      </c>
      <c r="C296" s="1640" t="s">
        <v>8321</v>
      </c>
      <c r="D296" s="1641" t="s">
        <v>39</v>
      </c>
      <c r="E296" s="1641" t="s">
        <v>3636</v>
      </c>
      <c r="F296" s="2230" t="s">
        <v>114</v>
      </c>
      <c r="G296" s="1642">
        <v>414.346</v>
      </c>
      <c r="H296" s="1642">
        <v>0</v>
      </c>
      <c r="I296" s="1642">
        <v>5</v>
      </c>
      <c r="J296" s="1642">
        <v>0</v>
      </c>
      <c r="K296" s="1642">
        <v>5</v>
      </c>
      <c r="L296" s="1642">
        <v>409.346</v>
      </c>
      <c r="M296" s="1642">
        <v>77.933000000000007</v>
      </c>
      <c r="N296" s="1642">
        <v>0</v>
      </c>
      <c r="O296" s="1642">
        <v>77.933000000000007</v>
      </c>
      <c r="P296" s="1642"/>
      <c r="Q296" s="1642"/>
      <c r="R296" s="1642"/>
      <c r="S296" s="1642"/>
      <c r="T296" s="1642"/>
      <c r="U296" s="1642"/>
      <c r="V296" s="1642"/>
      <c r="W296" s="1642"/>
      <c r="X296" s="1642"/>
      <c r="Y296" s="1642"/>
      <c r="Z296" s="466">
        <v>77.933000000000007</v>
      </c>
      <c r="AA296" s="466">
        <v>0</v>
      </c>
      <c r="AB296" s="21">
        <v>77.933000000000007</v>
      </c>
      <c r="AC296" s="21">
        <v>77.933250000000015</v>
      </c>
      <c r="AD296" s="21"/>
      <c r="AE296" s="21">
        <v>77.933250000000015</v>
      </c>
      <c r="AF296" s="21">
        <v>77.932500000000005</v>
      </c>
      <c r="AG296" s="21">
        <v>0</v>
      </c>
      <c r="AH296" s="21">
        <v>77.932500000000005</v>
      </c>
      <c r="AI296" s="1642"/>
      <c r="AJ296" s="1642"/>
      <c r="AK296" s="1642" t="s">
        <v>10768</v>
      </c>
      <c r="AL296" s="2601">
        <v>0.25</v>
      </c>
      <c r="AM296" s="1642">
        <v>0</v>
      </c>
    </row>
    <row r="297" spans="1:39" s="2226" customFormat="1" ht="126">
      <c r="A297" s="1862">
        <v>3300</v>
      </c>
      <c r="B297" s="1641" t="s">
        <v>8322</v>
      </c>
      <c r="C297" s="1640" t="s">
        <v>8323</v>
      </c>
      <c r="D297" s="1641" t="s">
        <v>297</v>
      </c>
      <c r="E297" s="1641" t="s">
        <v>8252</v>
      </c>
      <c r="F297" s="2230" t="s">
        <v>114</v>
      </c>
      <c r="G297" s="1642">
        <v>1820.0039999999999</v>
      </c>
      <c r="H297" s="1642">
        <v>0</v>
      </c>
      <c r="I297" s="1642">
        <v>10</v>
      </c>
      <c r="J297" s="1642">
        <v>0</v>
      </c>
      <c r="K297" s="1642">
        <v>10</v>
      </c>
      <c r="L297" s="1642">
        <v>1810.0039999999999</v>
      </c>
      <c r="M297" s="1642">
        <v>181</v>
      </c>
      <c r="N297" s="1642">
        <v>0</v>
      </c>
      <c r="O297" s="1642">
        <v>181</v>
      </c>
      <c r="P297" s="1642"/>
      <c r="Q297" s="1642"/>
      <c r="R297" s="1642"/>
      <c r="S297" s="1642"/>
      <c r="T297" s="1642"/>
      <c r="U297" s="1642"/>
      <c r="V297" s="1642">
        <v>1527.53</v>
      </c>
      <c r="W297" s="1642"/>
      <c r="X297" s="1642"/>
      <c r="Y297" s="1642"/>
      <c r="Z297" s="466">
        <v>1708.53</v>
      </c>
      <c r="AA297" s="466">
        <v>0</v>
      </c>
      <c r="AB297" s="21">
        <v>1708.53</v>
      </c>
      <c r="AC297" s="21">
        <v>1708.53</v>
      </c>
      <c r="AD297" s="21"/>
      <c r="AE297" s="21">
        <v>1708.53</v>
      </c>
      <c r="AF297" s="21">
        <v>1708.523725</v>
      </c>
      <c r="AG297" s="21">
        <v>0</v>
      </c>
      <c r="AH297" s="21">
        <v>1708.523725</v>
      </c>
      <c r="AI297" s="1642"/>
      <c r="AJ297" s="1642" t="s">
        <v>9712</v>
      </c>
      <c r="AK297" s="1642" t="s">
        <v>9711</v>
      </c>
      <c r="AL297" s="2601">
        <v>0.25</v>
      </c>
      <c r="AM297" s="1642">
        <v>0</v>
      </c>
    </row>
    <row r="298" spans="1:39" s="2226" customFormat="1" ht="94.5">
      <c r="A298" s="1862">
        <v>3301</v>
      </c>
      <c r="B298" s="1641" t="s">
        <v>8324</v>
      </c>
      <c r="C298" s="1640" t="s">
        <v>8325</v>
      </c>
      <c r="D298" s="1641" t="s">
        <v>297</v>
      </c>
      <c r="E298" s="1641" t="s">
        <v>8240</v>
      </c>
      <c r="F298" s="2230" t="s">
        <v>114</v>
      </c>
      <c r="G298" s="1642">
        <v>280.149</v>
      </c>
      <c r="H298" s="1642">
        <v>0</v>
      </c>
      <c r="I298" s="1642">
        <v>5</v>
      </c>
      <c r="J298" s="1642">
        <v>0</v>
      </c>
      <c r="K298" s="1642">
        <v>5</v>
      </c>
      <c r="L298" s="1642">
        <v>275.149</v>
      </c>
      <c r="M298" s="1642">
        <v>61.633000000000003</v>
      </c>
      <c r="N298" s="1642">
        <v>0</v>
      </c>
      <c r="O298" s="1642">
        <v>61.633000000000003</v>
      </c>
      <c r="P298" s="1642"/>
      <c r="Q298" s="1642"/>
      <c r="R298" s="1642"/>
      <c r="S298" s="1642"/>
      <c r="T298" s="1642"/>
      <c r="U298" s="1642"/>
      <c r="V298" s="1642"/>
      <c r="W298" s="1642"/>
      <c r="X298" s="1642"/>
      <c r="Y298" s="1642"/>
      <c r="Z298" s="466">
        <v>61.633000000000003</v>
      </c>
      <c r="AA298" s="466">
        <v>0</v>
      </c>
      <c r="AB298" s="21">
        <v>61.633000000000003</v>
      </c>
      <c r="AC298" s="21">
        <v>61.633250000000004</v>
      </c>
      <c r="AD298" s="21"/>
      <c r="AE298" s="21">
        <v>61.633250000000004</v>
      </c>
      <c r="AF298" s="21">
        <v>61.633000000000003</v>
      </c>
      <c r="AG298" s="21">
        <v>0</v>
      </c>
      <c r="AH298" s="21">
        <v>61.633000000000003</v>
      </c>
      <c r="AI298" s="1642"/>
      <c r="AJ298" s="1642"/>
      <c r="AK298" s="1642" t="s">
        <v>9418</v>
      </c>
      <c r="AL298" s="2601">
        <v>0.25</v>
      </c>
      <c r="AM298" s="1642">
        <v>0</v>
      </c>
    </row>
    <row r="299" spans="1:39" s="2226" customFormat="1" ht="220.5">
      <c r="A299" s="1862">
        <v>3302</v>
      </c>
      <c r="B299" s="1641" t="s">
        <v>8326</v>
      </c>
      <c r="C299" s="1640" t="s">
        <v>8327</v>
      </c>
      <c r="D299" s="1641" t="s">
        <v>107</v>
      </c>
      <c r="E299" s="1641" t="s">
        <v>8243</v>
      </c>
      <c r="F299" s="2230" t="s">
        <v>114</v>
      </c>
      <c r="G299" s="1642">
        <v>257.07</v>
      </c>
      <c r="H299" s="1642">
        <v>0</v>
      </c>
      <c r="I299" s="1642">
        <v>5</v>
      </c>
      <c r="J299" s="1642">
        <v>0</v>
      </c>
      <c r="K299" s="1642">
        <v>5</v>
      </c>
      <c r="L299" s="1642">
        <v>252.07</v>
      </c>
      <c r="M299" s="1642">
        <v>60.497</v>
      </c>
      <c r="N299" s="1642">
        <v>0</v>
      </c>
      <c r="O299" s="1642">
        <v>60.497</v>
      </c>
      <c r="P299" s="1642"/>
      <c r="Q299" s="1642"/>
      <c r="R299" s="1642"/>
      <c r="S299" s="1642"/>
      <c r="T299" s="1642"/>
      <c r="U299" s="1642"/>
      <c r="V299" s="1642"/>
      <c r="W299" s="1642"/>
      <c r="X299" s="1642"/>
      <c r="Y299" s="1642"/>
      <c r="Z299" s="466">
        <v>60.497</v>
      </c>
      <c r="AA299" s="466">
        <v>0</v>
      </c>
      <c r="AB299" s="21">
        <v>60.497</v>
      </c>
      <c r="AC299" s="21">
        <v>60.497249999999994</v>
      </c>
      <c r="AD299" s="21"/>
      <c r="AE299" s="21">
        <v>60.497249999999994</v>
      </c>
      <c r="AF299" s="21">
        <v>60.496088999999998</v>
      </c>
      <c r="AG299" s="21">
        <v>0</v>
      </c>
      <c r="AH299" s="21">
        <v>60.496088999999998</v>
      </c>
      <c r="AI299" s="1642"/>
      <c r="AJ299" s="1642"/>
      <c r="AK299" s="1642" t="s">
        <v>9437</v>
      </c>
      <c r="AL299" s="2601">
        <v>0.25</v>
      </c>
      <c r="AM299" s="1642">
        <v>0</v>
      </c>
    </row>
    <row r="300" spans="1:39" s="2226" customFormat="1" ht="409.5">
      <c r="A300" s="1862">
        <v>3303</v>
      </c>
      <c r="B300" s="1641" t="s">
        <v>8328</v>
      </c>
      <c r="C300" s="1640" t="s">
        <v>8329</v>
      </c>
      <c r="D300" s="1641" t="s">
        <v>107</v>
      </c>
      <c r="E300" s="1641" t="s">
        <v>8243</v>
      </c>
      <c r="F300" s="2230" t="s">
        <v>114</v>
      </c>
      <c r="G300" s="1642">
        <v>553.01199999999994</v>
      </c>
      <c r="H300" s="1642">
        <v>0</v>
      </c>
      <c r="I300" s="1642">
        <v>10</v>
      </c>
      <c r="J300" s="1642">
        <v>0</v>
      </c>
      <c r="K300" s="1642">
        <v>10</v>
      </c>
      <c r="L300" s="1642">
        <v>543.01199999999994</v>
      </c>
      <c r="M300" s="1642">
        <v>325.80700000000002</v>
      </c>
      <c r="N300" s="1642">
        <v>0</v>
      </c>
      <c r="O300" s="1642">
        <v>325.80700000000002</v>
      </c>
      <c r="P300" s="1642"/>
      <c r="Q300" s="1642"/>
      <c r="R300" s="1642"/>
      <c r="S300" s="1642"/>
      <c r="T300" s="1642"/>
      <c r="U300" s="1642"/>
      <c r="V300" s="1642"/>
      <c r="W300" s="1642"/>
      <c r="X300" s="1642"/>
      <c r="Y300" s="1642"/>
      <c r="Z300" s="466">
        <v>325.80700000000002</v>
      </c>
      <c r="AA300" s="466">
        <v>0</v>
      </c>
      <c r="AB300" s="21">
        <v>325.80700000000002</v>
      </c>
      <c r="AC300" s="21">
        <v>325.80674999999997</v>
      </c>
      <c r="AD300" s="21"/>
      <c r="AE300" s="21">
        <v>325.80674999999997</v>
      </c>
      <c r="AF300" s="21">
        <v>325.804937</v>
      </c>
      <c r="AG300" s="21">
        <v>0</v>
      </c>
      <c r="AH300" s="21">
        <v>325.804937</v>
      </c>
      <c r="AI300" s="1642"/>
      <c r="AJ300" s="1642"/>
      <c r="AK300" s="1642" t="s">
        <v>9437</v>
      </c>
      <c r="AL300" s="2601">
        <v>0.25</v>
      </c>
      <c r="AM300" s="1642">
        <v>0</v>
      </c>
    </row>
    <row r="301" spans="1:39" s="2226" customFormat="1" ht="157.5">
      <c r="A301" s="1862">
        <v>3304</v>
      </c>
      <c r="B301" s="1641" t="s">
        <v>8330</v>
      </c>
      <c r="C301" s="1640" t="s">
        <v>8331</v>
      </c>
      <c r="D301" s="1641" t="s">
        <v>480</v>
      </c>
      <c r="E301" s="1641" t="s">
        <v>8240</v>
      </c>
      <c r="F301" s="2230" t="s">
        <v>114</v>
      </c>
      <c r="G301" s="1642">
        <v>9548.5249999999996</v>
      </c>
      <c r="H301" s="1642">
        <v>0</v>
      </c>
      <c r="I301" s="1642">
        <v>250</v>
      </c>
      <c r="J301" s="1642">
        <v>0</v>
      </c>
      <c r="K301" s="1642">
        <v>250</v>
      </c>
      <c r="L301" s="1642">
        <v>9298.5249999999996</v>
      </c>
      <c r="M301" s="1642">
        <v>2387.1309999999999</v>
      </c>
      <c r="N301" s="1642">
        <v>0</v>
      </c>
      <c r="O301" s="1642">
        <v>2387.1309999999999</v>
      </c>
      <c r="P301" s="1642"/>
      <c r="Q301" s="1642"/>
      <c r="R301" s="1642"/>
      <c r="S301" s="1642"/>
      <c r="T301" s="1642"/>
      <c r="U301" s="1642"/>
      <c r="V301" s="1642">
        <v>6677.5709999999999</v>
      </c>
      <c r="W301" s="1642"/>
      <c r="X301" s="1642"/>
      <c r="Y301" s="1642"/>
      <c r="Z301" s="466">
        <v>9064.7019999999993</v>
      </c>
      <c r="AA301" s="466">
        <v>0</v>
      </c>
      <c r="AB301" s="21">
        <v>9064.7019999999993</v>
      </c>
      <c r="AC301" s="21">
        <v>9064.7017500000002</v>
      </c>
      <c r="AD301" s="21"/>
      <c r="AE301" s="21">
        <v>9064.7017500000002</v>
      </c>
      <c r="AF301" s="21">
        <v>9064.6467530000009</v>
      </c>
      <c r="AG301" s="21">
        <v>0</v>
      </c>
      <c r="AH301" s="21">
        <v>9064.6467530000009</v>
      </c>
      <c r="AI301" s="1642"/>
      <c r="AJ301" s="1642" t="s">
        <v>12466</v>
      </c>
      <c r="AK301" s="1642" t="s">
        <v>12467</v>
      </c>
      <c r="AL301" s="2601">
        <v>0.25</v>
      </c>
      <c r="AM301" s="1642">
        <v>0</v>
      </c>
    </row>
    <row r="302" spans="1:39" s="2226" customFormat="1" ht="94.5">
      <c r="A302" s="1862">
        <v>3305</v>
      </c>
      <c r="B302" s="1641" t="s">
        <v>8332</v>
      </c>
      <c r="C302" s="1640" t="s">
        <v>8333</v>
      </c>
      <c r="D302" s="1641" t="s">
        <v>39</v>
      </c>
      <c r="E302" s="1641" t="s">
        <v>8236</v>
      </c>
      <c r="F302" s="2230" t="s">
        <v>114</v>
      </c>
      <c r="G302" s="1642">
        <v>786.17399999999998</v>
      </c>
      <c r="H302" s="1642">
        <v>0</v>
      </c>
      <c r="I302" s="1642">
        <v>0</v>
      </c>
      <c r="J302" s="1642">
        <v>0</v>
      </c>
      <c r="K302" s="1642">
        <v>0</v>
      </c>
      <c r="L302" s="1642">
        <v>786.17399999999998</v>
      </c>
      <c r="M302" s="1642">
        <v>78.617000000000004</v>
      </c>
      <c r="N302" s="1642">
        <v>0</v>
      </c>
      <c r="O302" s="1642">
        <v>78.617000000000004</v>
      </c>
      <c r="P302" s="1642"/>
      <c r="Q302" s="1642"/>
      <c r="R302" s="1642"/>
      <c r="S302" s="1642"/>
      <c r="T302" s="1642"/>
      <c r="U302" s="1642"/>
      <c r="V302" s="1642"/>
      <c r="W302" s="1642"/>
      <c r="X302" s="1642"/>
      <c r="Y302" s="1642"/>
      <c r="Z302" s="466">
        <v>78.617000000000004</v>
      </c>
      <c r="AA302" s="466">
        <v>0</v>
      </c>
      <c r="AB302" s="21">
        <v>78.617000000000004</v>
      </c>
      <c r="AC302" s="21">
        <v>78.617249999999999</v>
      </c>
      <c r="AD302" s="21"/>
      <c r="AE302" s="21">
        <v>78.617249999999999</v>
      </c>
      <c r="AF302" s="21">
        <v>78.616996999999998</v>
      </c>
      <c r="AG302" s="21">
        <v>0</v>
      </c>
      <c r="AH302" s="21">
        <v>78.616996999999998</v>
      </c>
      <c r="AI302" s="1642"/>
      <c r="AJ302" s="1642"/>
      <c r="AK302" s="1642" t="s">
        <v>12148</v>
      </c>
      <c r="AL302" s="2601">
        <v>0.25</v>
      </c>
      <c r="AM302" s="1642">
        <v>0</v>
      </c>
    </row>
    <row r="303" spans="1:39" s="2226" customFormat="1" ht="157.5">
      <c r="A303" s="1862">
        <v>3306</v>
      </c>
      <c r="B303" s="1641" t="s">
        <v>8334</v>
      </c>
      <c r="C303" s="1640" t="s">
        <v>8335</v>
      </c>
      <c r="D303" s="1641" t="s">
        <v>107</v>
      </c>
      <c r="E303" s="1641" t="s">
        <v>8243</v>
      </c>
      <c r="F303" s="2230" t="s">
        <v>114</v>
      </c>
      <c r="G303" s="1642">
        <v>340.62599999999998</v>
      </c>
      <c r="H303" s="1642">
        <v>0</v>
      </c>
      <c r="I303" s="1642">
        <v>5</v>
      </c>
      <c r="J303" s="1642">
        <v>0</v>
      </c>
      <c r="K303" s="1642">
        <v>5</v>
      </c>
      <c r="L303" s="1642">
        <v>335.62599999999998</v>
      </c>
      <c r="M303" s="1642">
        <v>80.55</v>
      </c>
      <c r="N303" s="1642">
        <v>0</v>
      </c>
      <c r="O303" s="1642">
        <v>80.55</v>
      </c>
      <c r="P303" s="1642"/>
      <c r="Q303" s="1642"/>
      <c r="R303" s="1642"/>
      <c r="S303" s="1642"/>
      <c r="T303" s="1642"/>
      <c r="U303" s="1642"/>
      <c r="V303" s="1642"/>
      <c r="W303" s="1642"/>
      <c r="X303" s="1642"/>
      <c r="Y303" s="1642"/>
      <c r="Z303" s="466">
        <v>80.55</v>
      </c>
      <c r="AA303" s="466">
        <v>0</v>
      </c>
      <c r="AB303" s="21">
        <v>80.55</v>
      </c>
      <c r="AC303" s="21">
        <v>80.549499999999995</v>
      </c>
      <c r="AD303" s="21"/>
      <c r="AE303" s="21">
        <v>80.549499999999995</v>
      </c>
      <c r="AF303" s="21">
        <v>80.547758000000002</v>
      </c>
      <c r="AG303" s="21">
        <v>0</v>
      </c>
      <c r="AH303" s="21">
        <v>80.547758000000002</v>
      </c>
      <c r="AI303" s="1642"/>
      <c r="AJ303" s="1642"/>
      <c r="AK303" s="1642" t="s">
        <v>9749</v>
      </c>
      <c r="AL303" s="2601">
        <v>0.25</v>
      </c>
      <c r="AM303" s="1642">
        <v>0</v>
      </c>
    </row>
    <row r="304" spans="1:39" s="2226" customFormat="1" ht="220.5">
      <c r="A304" s="1862">
        <v>3307</v>
      </c>
      <c r="B304" s="1641" t="s">
        <v>8336</v>
      </c>
      <c r="C304" s="1640" t="s">
        <v>8337</v>
      </c>
      <c r="D304" s="1641" t="s">
        <v>107</v>
      </c>
      <c r="E304" s="1641" t="s">
        <v>8243</v>
      </c>
      <c r="F304" s="2230" t="s">
        <v>114</v>
      </c>
      <c r="G304" s="1642">
        <v>226.05500000000001</v>
      </c>
      <c r="H304" s="1642">
        <v>0</v>
      </c>
      <c r="I304" s="1642">
        <v>5</v>
      </c>
      <c r="J304" s="1642">
        <v>0</v>
      </c>
      <c r="K304" s="1642">
        <v>5</v>
      </c>
      <c r="L304" s="1642">
        <v>221.05500000000001</v>
      </c>
      <c r="M304" s="1642">
        <v>53.052999999999997</v>
      </c>
      <c r="N304" s="1642">
        <v>0</v>
      </c>
      <c r="O304" s="1642">
        <v>53.052999999999997</v>
      </c>
      <c r="P304" s="1642"/>
      <c r="Q304" s="1642"/>
      <c r="R304" s="1642"/>
      <c r="S304" s="1642"/>
      <c r="T304" s="1642"/>
      <c r="U304" s="1642"/>
      <c r="V304" s="1642"/>
      <c r="W304" s="1642"/>
      <c r="X304" s="1642"/>
      <c r="Y304" s="1642"/>
      <c r="Z304" s="466">
        <v>53.052999999999997</v>
      </c>
      <c r="AA304" s="466">
        <v>0</v>
      </c>
      <c r="AB304" s="21">
        <v>53.052999999999997</v>
      </c>
      <c r="AC304" s="21">
        <v>53.053249999999991</v>
      </c>
      <c r="AD304" s="21"/>
      <c r="AE304" s="21">
        <v>53.053249999999991</v>
      </c>
      <c r="AF304" s="21">
        <v>52.920735000000001</v>
      </c>
      <c r="AG304" s="21">
        <v>0</v>
      </c>
      <c r="AH304" s="21">
        <v>52.920735000000001</v>
      </c>
      <c r="AI304" s="1642"/>
      <c r="AJ304" s="1642"/>
      <c r="AK304" s="1642" t="s">
        <v>12209</v>
      </c>
      <c r="AL304" s="2601">
        <v>0.25</v>
      </c>
      <c r="AM304" s="1642">
        <v>0</v>
      </c>
    </row>
    <row r="305" spans="1:40" s="2226" customFormat="1" ht="126">
      <c r="A305" s="1862">
        <v>3308</v>
      </c>
      <c r="B305" s="1641" t="s">
        <v>8338</v>
      </c>
      <c r="C305" s="1640" t="s">
        <v>8339</v>
      </c>
      <c r="D305" s="1641" t="s">
        <v>339</v>
      </c>
      <c r="E305" s="1641" t="s">
        <v>3318</v>
      </c>
      <c r="F305" s="2230" t="s">
        <v>114</v>
      </c>
      <c r="G305" s="1642">
        <v>157.54</v>
      </c>
      <c r="H305" s="1642">
        <v>0</v>
      </c>
      <c r="I305" s="1642">
        <v>5</v>
      </c>
      <c r="J305" s="1642">
        <v>0</v>
      </c>
      <c r="K305" s="1642">
        <v>5</v>
      </c>
      <c r="L305" s="1642">
        <v>152.54</v>
      </c>
      <c r="M305" s="1642">
        <v>39.384999999999998</v>
      </c>
      <c r="N305" s="1642">
        <v>0</v>
      </c>
      <c r="O305" s="1642">
        <v>39.384999999999998</v>
      </c>
      <c r="P305" s="1642">
        <v>105.834</v>
      </c>
      <c r="Q305" s="1642"/>
      <c r="R305" s="1642"/>
      <c r="S305" s="1642"/>
      <c r="T305" s="1642"/>
      <c r="U305" s="1642"/>
      <c r="V305" s="1642"/>
      <c r="W305" s="1642"/>
      <c r="X305" s="1642"/>
      <c r="Y305" s="1642"/>
      <c r="Z305" s="466">
        <v>145.21899999999999</v>
      </c>
      <c r="AA305" s="466">
        <v>0</v>
      </c>
      <c r="AB305" s="21">
        <v>145.21899999999999</v>
      </c>
      <c r="AC305" s="21">
        <v>145.21924999999999</v>
      </c>
      <c r="AD305" s="21"/>
      <c r="AE305" s="21">
        <v>145.21924999999999</v>
      </c>
      <c r="AF305" s="21">
        <v>145.19002</v>
      </c>
      <c r="AG305" s="21">
        <v>0</v>
      </c>
      <c r="AH305" s="21">
        <v>145.19002</v>
      </c>
      <c r="AI305" s="1642"/>
      <c r="AJ305" s="1642" t="s">
        <v>9807</v>
      </c>
      <c r="AK305" s="1642" t="s">
        <v>9808</v>
      </c>
      <c r="AL305" s="2601">
        <v>0.25</v>
      </c>
      <c r="AM305" s="1642">
        <v>0</v>
      </c>
    </row>
    <row r="306" spans="1:40" s="2226" customFormat="1" ht="78.75">
      <c r="A306" s="1862">
        <v>3309</v>
      </c>
      <c r="B306" s="1641" t="s">
        <v>8340</v>
      </c>
      <c r="C306" s="1640" t="s">
        <v>8341</v>
      </c>
      <c r="D306" s="1641" t="s">
        <v>8342</v>
      </c>
      <c r="E306" s="1641" t="s">
        <v>3318</v>
      </c>
      <c r="F306" s="2230" t="s">
        <v>26</v>
      </c>
      <c r="G306" s="1642">
        <v>782.91099999999994</v>
      </c>
      <c r="H306" s="1642">
        <v>0</v>
      </c>
      <c r="I306" s="1642">
        <v>191.81299999999999</v>
      </c>
      <c r="J306" s="1642">
        <v>0</v>
      </c>
      <c r="K306" s="1642">
        <v>191.81299999999999</v>
      </c>
      <c r="L306" s="1642">
        <v>591.09799999999996</v>
      </c>
      <c r="M306" s="1642">
        <v>591.09799999999996</v>
      </c>
      <c r="N306" s="1642">
        <v>0</v>
      </c>
      <c r="O306" s="1642">
        <v>591.09799999999996</v>
      </c>
      <c r="P306" s="1642"/>
      <c r="Q306" s="1642"/>
      <c r="R306" s="1642"/>
      <c r="S306" s="1642"/>
      <c r="T306" s="1642"/>
      <c r="U306" s="1642"/>
      <c r="V306" s="1642"/>
      <c r="W306" s="1642"/>
      <c r="X306" s="1642"/>
      <c r="Y306" s="1642"/>
      <c r="Z306" s="466">
        <v>591.09799999999996</v>
      </c>
      <c r="AA306" s="466">
        <v>0</v>
      </c>
      <c r="AB306" s="21">
        <v>591.09799999999996</v>
      </c>
      <c r="AC306" s="21">
        <v>591.09799999999996</v>
      </c>
      <c r="AD306" s="21"/>
      <c r="AE306" s="21">
        <v>591.09799999999996</v>
      </c>
      <c r="AF306" s="21">
        <v>591.04301099999998</v>
      </c>
      <c r="AG306" s="21">
        <v>0</v>
      </c>
      <c r="AH306" s="21">
        <v>591.04301099999998</v>
      </c>
      <c r="AI306" s="1642"/>
      <c r="AJ306" s="1642" t="s">
        <v>10761</v>
      </c>
      <c r="AK306" s="1642" t="s">
        <v>9467</v>
      </c>
      <c r="AL306" s="2601">
        <v>0.5</v>
      </c>
      <c r="AM306" s="1642">
        <v>0</v>
      </c>
      <c r="AN306" s="2902"/>
    </row>
    <row r="307" spans="1:40" s="2226" customFormat="1" ht="94.5">
      <c r="A307" s="1862">
        <v>3310</v>
      </c>
      <c r="B307" s="1641" t="s">
        <v>8343</v>
      </c>
      <c r="C307" s="1640" t="s">
        <v>8344</v>
      </c>
      <c r="D307" s="1641" t="s">
        <v>339</v>
      </c>
      <c r="E307" s="1641" t="s">
        <v>3318</v>
      </c>
      <c r="F307" s="2230" t="s">
        <v>26</v>
      </c>
      <c r="G307" s="1642">
        <v>214.392</v>
      </c>
      <c r="H307" s="1642">
        <v>0</v>
      </c>
      <c r="I307" s="1642">
        <v>52.526000000000003</v>
      </c>
      <c r="J307" s="1642">
        <v>0</v>
      </c>
      <c r="K307" s="1642">
        <v>52.526000000000003</v>
      </c>
      <c r="L307" s="1642">
        <v>161.86599999999999</v>
      </c>
      <c r="M307" s="1642">
        <v>161.86600000000001</v>
      </c>
      <c r="N307" s="1642">
        <v>0</v>
      </c>
      <c r="O307" s="1642">
        <v>161.86600000000001</v>
      </c>
      <c r="P307" s="1642"/>
      <c r="Q307" s="1642"/>
      <c r="R307" s="1642"/>
      <c r="S307" s="1642"/>
      <c r="T307" s="1642"/>
      <c r="U307" s="1642"/>
      <c r="V307" s="1642"/>
      <c r="W307" s="1642"/>
      <c r="X307" s="1642"/>
      <c r="Y307" s="1642"/>
      <c r="Z307" s="466">
        <v>161.86600000000001</v>
      </c>
      <c r="AA307" s="466">
        <v>0</v>
      </c>
      <c r="AB307" s="21">
        <v>161.86600000000001</v>
      </c>
      <c r="AC307" s="21">
        <v>161.86600000000001</v>
      </c>
      <c r="AD307" s="21"/>
      <c r="AE307" s="21">
        <v>161.86600000000001</v>
      </c>
      <c r="AF307" s="21">
        <v>161.865848</v>
      </c>
      <c r="AG307" s="21">
        <v>0</v>
      </c>
      <c r="AH307" s="21">
        <v>161.865848</v>
      </c>
      <c r="AI307" s="1642"/>
      <c r="AJ307" s="1642"/>
      <c r="AK307" s="1642" t="s">
        <v>9364</v>
      </c>
      <c r="AL307" s="2601">
        <v>0.5</v>
      </c>
      <c r="AM307" s="1642">
        <v>0</v>
      </c>
    </row>
    <row r="308" spans="1:40" s="2226" customFormat="1" ht="157.5">
      <c r="A308" s="1862">
        <v>3311</v>
      </c>
      <c r="B308" s="1641" t="s">
        <v>8345</v>
      </c>
      <c r="C308" s="1640" t="s">
        <v>8346</v>
      </c>
      <c r="D308" s="1641" t="s">
        <v>339</v>
      </c>
      <c r="E308" s="1641" t="s">
        <v>3318</v>
      </c>
      <c r="F308" s="2230" t="s">
        <v>114</v>
      </c>
      <c r="G308" s="1642">
        <v>748.61300000000006</v>
      </c>
      <c r="H308" s="1642">
        <v>0</v>
      </c>
      <c r="I308" s="1642">
        <v>183.41</v>
      </c>
      <c r="J308" s="1642">
        <v>0</v>
      </c>
      <c r="K308" s="1642">
        <v>183.41</v>
      </c>
      <c r="L308" s="1642">
        <v>565.20300000000009</v>
      </c>
      <c r="M308" s="1642">
        <v>374.30700000000002</v>
      </c>
      <c r="N308" s="1642">
        <v>0</v>
      </c>
      <c r="O308" s="1642">
        <v>374.30700000000002</v>
      </c>
      <c r="P308" s="1642">
        <v>190.89599999999999</v>
      </c>
      <c r="Q308" s="1642"/>
      <c r="R308" s="1642"/>
      <c r="S308" s="1642"/>
      <c r="T308" s="1642"/>
      <c r="U308" s="1642"/>
      <c r="V308" s="1642"/>
      <c r="W308" s="1642"/>
      <c r="X308" s="1642"/>
      <c r="Y308" s="1642"/>
      <c r="Z308" s="466">
        <v>565.20299999999997</v>
      </c>
      <c r="AA308" s="466">
        <v>0</v>
      </c>
      <c r="AB308" s="21">
        <v>565.20299999999997</v>
      </c>
      <c r="AC308" s="21">
        <v>565.20275000000004</v>
      </c>
      <c r="AD308" s="21"/>
      <c r="AE308" s="21">
        <v>565.20275000000004</v>
      </c>
      <c r="AF308" s="21">
        <v>565.19495300000005</v>
      </c>
      <c r="AG308" s="21">
        <v>0</v>
      </c>
      <c r="AH308" s="21">
        <v>565.19495300000005</v>
      </c>
      <c r="AI308" s="1642"/>
      <c r="AJ308" s="1642" t="s">
        <v>9636</v>
      </c>
      <c r="AK308" s="1642" t="s">
        <v>9635</v>
      </c>
      <c r="AL308" s="2601">
        <v>0.25</v>
      </c>
      <c r="AM308" s="1642">
        <v>0</v>
      </c>
    </row>
    <row r="309" spans="1:40" s="2226" customFormat="1" ht="126">
      <c r="A309" s="1862">
        <v>3312</v>
      </c>
      <c r="B309" s="1641" t="s">
        <v>8347</v>
      </c>
      <c r="C309" s="1640" t="s">
        <v>8348</v>
      </c>
      <c r="D309" s="1641" t="s">
        <v>287</v>
      </c>
      <c r="E309" s="1641" t="s">
        <v>3318</v>
      </c>
      <c r="F309" s="2230" t="s">
        <v>114</v>
      </c>
      <c r="G309" s="1642">
        <v>207.91399999999999</v>
      </c>
      <c r="H309" s="1642">
        <v>0</v>
      </c>
      <c r="I309" s="1642">
        <v>20</v>
      </c>
      <c r="J309" s="1642">
        <v>0</v>
      </c>
      <c r="K309" s="1642">
        <v>20</v>
      </c>
      <c r="L309" s="1642">
        <v>187.91399999999999</v>
      </c>
      <c r="M309" s="1642">
        <v>20.670999999999999</v>
      </c>
      <c r="N309" s="1642">
        <v>0</v>
      </c>
      <c r="O309" s="1642">
        <v>20.670999999999999</v>
      </c>
      <c r="P309" s="1642"/>
      <c r="Q309" s="1642"/>
      <c r="R309" s="1642"/>
      <c r="S309" s="1642"/>
      <c r="T309" s="1642"/>
      <c r="U309" s="1642"/>
      <c r="V309" s="1642"/>
      <c r="W309" s="1642"/>
      <c r="X309" s="1642"/>
      <c r="Y309" s="1642"/>
      <c r="Z309" s="466">
        <v>20.670999999999999</v>
      </c>
      <c r="AA309" s="466">
        <v>0</v>
      </c>
      <c r="AB309" s="21">
        <v>20.670999999999999</v>
      </c>
      <c r="AC309" s="21">
        <v>20.671749999999999</v>
      </c>
      <c r="AD309" s="21"/>
      <c r="AE309" s="21">
        <v>20.671749999999999</v>
      </c>
      <c r="AF309" s="21">
        <v>20.666543000000001</v>
      </c>
      <c r="AG309" s="21">
        <v>0</v>
      </c>
      <c r="AH309" s="21">
        <v>20.666543000000001</v>
      </c>
      <c r="AI309" s="1642"/>
      <c r="AJ309" s="1642"/>
      <c r="AK309" s="1642" t="s">
        <v>9769</v>
      </c>
      <c r="AL309" s="2601">
        <v>0.25</v>
      </c>
      <c r="AM309" s="1642">
        <v>0</v>
      </c>
    </row>
    <row r="310" spans="1:40" s="2226" customFormat="1" ht="94.5">
      <c r="A310" s="1862">
        <v>3313</v>
      </c>
      <c r="B310" s="1641" t="s">
        <v>8349</v>
      </c>
      <c r="C310" s="1640" t="s">
        <v>8350</v>
      </c>
      <c r="D310" s="1641" t="s">
        <v>287</v>
      </c>
      <c r="E310" s="1641" t="s">
        <v>3318</v>
      </c>
      <c r="F310" s="2230" t="s">
        <v>114</v>
      </c>
      <c r="G310" s="1642">
        <v>238.042</v>
      </c>
      <c r="H310" s="1642">
        <v>0</v>
      </c>
      <c r="I310" s="1642">
        <v>10</v>
      </c>
      <c r="J310" s="1642">
        <v>0</v>
      </c>
      <c r="K310" s="1642">
        <v>10</v>
      </c>
      <c r="L310" s="1642">
        <v>228.042</v>
      </c>
      <c r="M310" s="1642">
        <v>59.511000000000003</v>
      </c>
      <c r="N310" s="1642">
        <v>0</v>
      </c>
      <c r="O310" s="1642">
        <v>59.511000000000003</v>
      </c>
      <c r="P310" s="1642"/>
      <c r="Q310" s="1642"/>
      <c r="R310" s="1642"/>
      <c r="S310" s="1642"/>
      <c r="T310" s="1642"/>
      <c r="U310" s="1642"/>
      <c r="V310" s="1642"/>
      <c r="W310" s="1642"/>
      <c r="X310" s="1642"/>
      <c r="Y310" s="1642"/>
      <c r="Z310" s="466">
        <v>59.511000000000003</v>
      </c>
      <c r="AA310" s="466">
        <v>0</v>
      </c>
      <c r="AB310" s="21">
        <v>59.511000000000003</v>
      </c>
      <c r="AC310" s="21">
        <v>59.510750000000002</v>
      </c>
      <c r="AD310" s="21"/>
      <c r="AE310" s="21">
        <v>59.510750000000002</v>
      </c>
      <c r="AF310" s="21">
        <v>59.510108000000002</v>
      </c>
      <c r="AG310" s="21">
        <v>0</v>
      </c>
      <c r="AH310" s="21">
        <v>59.510108000000002</v>
      </c>
      <c r="AI310" s="1642"/>
      <c r="AJ310" s="1642"/>
      <c r="AK310" s="1642" t="s">
        <v>9675</v>
      </c>
      <c r="AL310" s="2601">
        <v>0.25</v>
      </c>
      <c r="AM310" s="1642">
        <v>0</v>
      </c>
    </row>
    <row r="311" spans="1:40" s="2226" customFormat="1" ht="126">
      <c r="A311" s="1862">
        <v>3314</v>
      </c>
      <c r="B311" s="1641" t="s">
        <v>8351</v>
      </c>
      <c r="C311" s="1640" t="s">
        <v>8352</v>
      </c>
      <c r="D311" s="1641" t="s">
        <v>287</v>
      </c>
      <c r="E311" s="1641" t="s">
        <v>3318</v>
      </c>
      <c r="F311" s="2230" t="s">
        <v>114</v>
      </c>
      <c r="G311" s="1642">
        <v>250.61799999999999</v>
      </c>
      <c r="H311" s="1642">
        <v>0</v>
      </c>
      <c r="I311" s="1642">
        <v>30</v>
      </c>
      <c r="J311" s="1642">
        <v>0</v>
      </c>
      <c r="K311" s="1642">
        <v>30</v>
      </c>
      <c r="L311" s="1642">
        <v>220.61799999999999</v>
      </c>
      <c r="M311" s="1642">
        <v>62.655000000000001</v>
      </c>
      <c r="N311" s="1642">
        <v>0</v>
      </c>
      <c r="O311" s="1642">
        <v>62.655000000000001</v>
      </c>
      <c r="P311" s="1642"/>
      <c r="Q311" s="1642"/>
      <c r="R311" s="1642"/>
      <c r="S311" s="1642"/>
      <c r="T311" s="1642"/>
      <c r="U311" s="1642"/>
      <c r="V311" s="1642"/>
      <c r="W311" s="1642"/>
      <c r="X311" s="1642"/>
      <c r="Y311" s="1642"/>
      <c r="Z311" s="466">
        <v>62.655000000000001</v>
      </c>
      <c r="AA311" s="466">
        <v>0</v>
      </c>
      <c r="AB311" s="21">
        <v>62.655000000000001</v>
      </c>
      <c r="AC311" s="21">
        <v>62.654750000000007</v>
      </c>
      <c r="AD311" s="21"/>
      <c r="AE311" s="21">
        <v>62.654750000000007</v>
      </c>
      <c r="AF311" s="21">
        <v>62.648169000000003</v>
      </c>
      <c r="AG311" s="21">
        <v>0</v>
      </c>
      <c r="AH311" s="21">
        <v>62.648169000000003</v>
      </c>
      <c r="AI311" s="1642"/>
      <c r="AJ311" s="1642"/>
      <c r="AK311" s="1642" t="s">
        <v>10391</v>
      </c>
      <c r="AL311" s="2601">
        <v>0.25</v>
      </c>
      <c r="AM311" s="1642">
        <v>0</v>
      </c>
    </row>
    <row r="312" spans="1:40" s="2226" customFormat="1" ht="110.25">
      <c r="A312" s="1862">
        <v>3315</v>
      </c>
      <c r="B312" s="1641" t="s">
        <v>8353</v>
      </c>
      <c r="C312" s="1640" t="s">
        <v>8354</v>
      </c>
      <c r="D312" s="1641" t="s">
        <v>287</v>
      </c>
      <c r="E312" s="1641" t="s">
        <v>3318</v>
      </c>
      <c r="F312" s="2230" t="s">
        <v>114</v>
      </c>
      <c r="G312" s="1642">
        <v>627.69000000000005</v>
      </c>
      <c r="H312" s="1642">
        <v>0</v>
      </c>
      <c r="I312" s="1642">
        <v>38.445999999999998</v>
      </c>
      <c r="J312" s="1642">
        <v>0</v>
      </c>
      <c r="K312" s="1642">
        <v>38.445999999999998</v>
      </c>
      <c r="L312" s="1642">
        <v>589.24400000000003</v>
      </c>
      <c r="M312" s="1642">
        <v>156.923</v>
      </c>
      <c r="N312" s="1642">
        <v>0</v>
      </c>
      <c r="O312" s="1642">
        <v>156.923</v>
      </c>
      <c r="P312" s="1642"/>
      <c r="Q312" s="1642"/>
      <c r="R312" s="1642"/>
      <c r="S312" s="1642"/>
      <c r="T312" s="1642"/>
      <c r="U312" s="1642"/>
      <c r="V312" s="1642"/>
      <c r="W312" s="1642"/>
      <c r="X312" s="1642"/>
      <c r="Y312" s="1642"/>
      <c r="Z312" s="466">
        <v>156.923</v>
      </c>
      <c r="AA312" s="466">
        <v>0</v>
      </c>
      <c r="AB312" s="21">
        <v>156.923</v>
      </c>
      <c r="AC312" s="21">
        <v>156.92275000000001</v>
      </c>
      <c r="AD312" s="21"/>
      <c r="AE312" s="21">
        <v>156.92275000000001</v>
      </c>
      <c r="AF312" s="21">
        <v>156.921458</v>
      </c>
      <c r="AG312" s="21">
        <v>0</v>
      </c>
      <c r="AH312" s="21">
        <v>156.921458</v>
      </c>
      <c r="AI312" s="1642"/>
      <c r="AJ312" s="1642" t="s">
        <v>10779</v>
      </c>
      <c r="AK312" s="1642" t="s">
        <v>9563</v>
      </c>
      <c r="AL312" s="2601">
        <v>0.25</v>
      </c>
      <c r="AM312" s="1642">
        <v>0</v>
      </c>
    </row>
    <row r="313" spans="1:40" s="2226" customFormat="1" ht="63">
      <c r="A313" s="1862">
        <v>3316</v>
      </c>
      <c r="B313" s="1641" t="s">
        <v>8355</v>
      </c>
      <c r="C313" s="1640" t="s">
        <v>8356</v>
      </c>
      <c r="D313" s="1641" t="s">
        <v>287</v>
      </c>
      <c r="E313" s="1641" t="s">
        <v>3318</v>
      </c>
      <c r="F313" s="2230" t="s">
        <v>114</v>
      </c>
      <c r="G313" s="1642">
        <v>147.845</v>
      </c>
      <c r="H313" s="1642">
        <v>0</v>
      </c>
      <c r="I313" s="1642">
        <v>5</v>
      </c>
      <c r="J313" s="1642">
        <v>0</v>
      </c>
      <c r="K313" s="1642">
        <v>5</v>
      </c>
      <c r="L313" s="1642">
        <v>142.845</v>
      </c>
      <c r="M313" s="1642">
        <v>15.712999999999999</v>
      </c>
      <c r="N313" s="1642">
        <v>0</v>
      </c>
      <c r="O313" s="1642">
        <v>15.712999999999999</v>
      </c>
      <c r="P313" s="1642"/>
      <c r="Q313" s="1642"/>
      <c r="R313" s="1642"/>
      <c r="S313" s="1642"/>
      <c r="T313" s="1642"/>
      <c r="U313" s="1642"/>
      <c r="V313" s="1642"/>
      <c r="W313" s="1642"/>
      <c r="X313" s="1642"/>
      <c r="Y313" s="1642"/>
      <c r="Z313" s="466">
        <v>15.712999999999999</v>
      </c>
      <c r="AA313" s="466">
        <v>0</v>
      </c>
      <c r="AB313" s="21">
        <v>15.712999999999999</v>
      </c>
      <c r="AC313" s="21">
        <v>7.8562499999999993</v>
      </c>
      <c r="AD313" s="21"/>
      <c r="AE313" s="21">
        <v>7.8562499999999993</v>
      </c>
      <c r="AF313" s="21">
        <v>7.8548590000000003</v>
      </c>
      <c r="AG313" s="21">
        <v>0</v>
      </c>
      <c r="AH313" s="21">
        <v>7.8548590000000003</v>
      </c>
      <c r="AI313" s="1642"/>
      <c r="AJ313" s="1642"/>
      <c r="AK313" s="1642" t="s">
        <v>12200</v>
      </c>
      <c r="AL313" s="2601">
        <v>0.25</v>
      </c>
      <c r="AM313" s="1642">
        <v>0</v>
      </c>
    </row>
    <row r="314" spans="1:40" s="2226" customFormat="1" ht="204.75">
      <c r="A314" s="1862">
        <v>3317</v>
      </c>
      <c r="B314" s="1641" t="s">
        <v>8357</v>
      </c>
      <c r="C314" s="1640" t="s">
        <v>8358</v>
      </c>
      <c r="D314" s="1641" t="s">
        <v>107</v>
      </c>
      <c r="E314" s="1641" t="s">
        <v>8243</v>
      </c>
      <c r="F314" s="2230" t="s">
        <v>114</v>
      </c>
      <c r="G314" s="1642">
        <v>266.18599999999998</v>
      </c>
      <c r="H314" s="1642">
        <v>0</v>
      </c>
      <c r="I314" s="1642">
        <v>5</v>
      </c>
      <c r="J314" s="1642">
        <v>0</v>
      </c>
      <c r="K314" s="1642">
        <v>5</v>
      </c>
      <c r="L314" s="1642">
        <v>261.18599999999998</v>
      </c>
      <c r="M314" s="1642">
        <v>62.685000000000002</v>
      </c>
      <c r="N314" s="1642">
        <v>0</v>
      </c>
      <c r="O314" s="1642">
        <v>62.685000000000002</v>
      </c>
      <c r="P314" s="1642"/>
      <c r="Q314" s="1642"/>
      <c r="R314" s="1642"/>
      <c r="S314" s="1642"/>
      <c r="T314" s="1642"/>
      <c r="U314" s="1642"/>
      <c r="V314" s="1642"/>
      <c r="W314" s="1642"/>
      <c r="X314" s="1642"/>
      <c r="Y314" s="1642"/>
      <c r="Z314" s="466">
        <v>62.685000000000002</v>
      </c>
      <c r="AA314" s="466">
        <v>0</v>
      </c>
      <c r="AB314" s="21">
        <v>62.685000000000002</v>
      </c>
      <c r="AC314" s="21">
        <v>62.685249999999996</v>
      </c>
      <c r="AD314" s="21"/>
      <c r="AE314" s="21">
        <v>62.685249999999996</v>
      </c>
      <c r="AF314" s="21">
        <v>62.678733000000001</v>
      </c>
      <c r="AG314" s="21">
        <v>0</v>
      </c>
      <c r="AH314" s="21">
        <v>62.678733000000001</v>
      </c>
      <c r="AI314" s="1642"/>
      <c r="AJ314" s="1642"/>
      <c r="AK314" s="1642" t="s">
        <v>9675</v>
      </c>
      <c r="AL314" s="2601">
        <v>0.25</v>
      </c>
      <c r="AM314" s="1642">
        <v>0</v>
      </c>
    </row>
    <row r="315" spans="1:40" s="2226" customFormat="1" ht="204.75">
      <c r="A315" s="1862">
        <v>3318</v>
      </c>
      <c r="B315" s="1641" t="s">
        <v>8359</v>
      </c>
      <c r="C315" s="1640" t="s">
        <v>8360</v>
      </c>
      <c r="D315" s="1641" t="s">
        <v>107</v>
      </c>
      <c r="E315" s="1641" t="s">
        <v>8243</v>
      </c>
      <c r="F315" s="2230" t="s">
        <v>114</v>
      </c>
      <c r="G315" s="1642">
        <v>248.21299999999999</v>
      </c>
      <c r="H315" s="1642">
        <v>0</v>
      </c>
      <c r="I315" s="1642">
        <v>5</v>
      </c>
      <c r="J315" s="1642">
        <v>0</v>
      </c>
      <c r="K315" s="1642">
        <v>5</v>
      </c>
      <c r="L315" s="1642">
        <v>243.21299999999999</v>
      </c>
      <c r="M315" s="1642">
        <v>58.371000000000002</v>
      </c>
      <c r="N315" s="1642">
        <v>0</v>
      </c>
      <c r="O315" s="1642">
        <v>58.371000000000002</v>
      </c>
      <c r="P315" s="1642"/>
      <c r="Q315" s="1642"/>
      <c r="R315" s="1642"/>
      <c r="S315" s="1642"/>
      <c r="T315" s="1642"/>
      <c r="U315" s="1642"/>
      <c r="V315" s="1642"/>
      <c r="W315" s="1642"/>
      <c r="X315" s="1642"/>
      <c r="Y315" s="1642"/>
      <c r="Z315" s="466">
        <v>58.371000000000002</v>
      </c>
      <c r="AA315" s="466">
        <v>0</v>
      </c>
      <c r="AB315" s="21">
        <v>58.371000000000002</v>
      </c>
      <c r="AC315" s="21">
        <v>58.370750000000001</v>
      </c>
      <c r="AD315" s="21"/>
      <c r="AE315" s="21">
        <v>58.370750000000001</v>
      </c>
      <c r="AF315" s="21">
        <v>58.369852000000002</v>
      </c>
      <c r="AG315" s="21">
        <v>0</v>
      </c>
      <c r="AH315" s="21">
        <v>58.369852000000002</v>
      </c>
      <c r="AI315" s="1642"/>
      <c r="AJ315" s="1642"/>
      <c r="AK315" s="1642" t="s">
        <v>9749</v>
      </c>
      <c r="AL315" s="2601">
        <v>0.25</v>
      </c>
      <c r="AM315" s="1642">
        <v>0</v>
      </c>
    </row>
    <row r="316" spans="1:40" s="2226" customFormat="1" ht="94.5">
      <c r="A316" s="1862">
        <v>3319</v>
      </c>
      <c r="B316" s="1641" t="s">
        <v>8361</v>
      </c>
      <c r="C316" s="1640" t="s">
        <v>8362</v>
      </c>
      <c r="D316" s="1641" t="s">
        <v>8342</v>
      </c>
      <c r="E316" s="1641" t="s">
        <v>3318</v>
      </c>
      <c r="F316" s="2230" t="s">
        <v>114</v>
      </c>
      <c r="G316" s="1642">
        <v>478.58800000000002</v>
      </c>
      <c r="H316" s="1642">
        <v>0</v>
      </c>
      <c r="I316" s="1642">
        <v>20</v>
      </c>
      <c r="J316" s="1642">
        <v>0</v>
      </c>
      <c r="K316" s="1642">
        <v>20</v>
      </c>
      <c r="L316" s="1642">
        <v>458.58800000000002</v>
      </c>
      <c r="M316" s="1642">
        <v>105.289</v>
      </c>
      <c r="N316" s="1642">
        <v>0</v>
      </c>
      <c r="O316" s="1642">
        <v>105.289</v>
      </c>
      <c r="P316" s="1642"/>
      <c r="Q316" s="1642"/>
      <c r="R316" s="1642"/>
      <c r="S316" s="1642"/>
      <c r="T316" s="1642"/>
      <c r="U316" s="1642"/>
      <c r="V316" s="1642"/>
      <c r="W316" s="1642"/>
      <c r="X316" s="1642"/>
      <c r="Y316" s="1642"/>
      <c r="Z316" s="466">
        <v>105.289</v>
      </c>
      <c r="AA316" s="466">
        <v>0</v>
      </c>
      <c r="AB316" s="21">
        <v>105.289</v>
      </c>
      <c r="AC316" s="21">
        <v>105.28925000000001</v>
      </c>
      <c r="AD316" s="21"/>
      <c r="AE316" s="21">
        <v>105.28925000000001</v>
      </c>
      <c r="AF316" s="21">
        <v>105</v>
      </c>
      <c r="AG316" s="21">
        <v>0</v>
      </c>
      <c r="AH316" s="21">
        <v>105</v>
      </c>
      <c r="AI316" s="1642"/>
      <c r="AJ316" s="1642"/>
      <c r="AK316" s="1642" t="s">
        <v>9656</v>
      </c>
      <c r="AL316" s="2601">
        <v>0.25</v>
      </c>
      <c r="AM316" s="1642">
        <v>0</v>
      </c>
    </row>
    <row r="317" spans="1:40" s="2226" customFormat="1" ht="409.5">
      <c r="A317" s="1862">
        <v>3320</v>
      </c>
      <c r="B317" s="1641" t="s">
        <v>8363</v>
      </c>
      <c r="C317" s="2247" t="s">
        <v>8364</v>
      </c>
      <c r="D317" s="1641" t="s">
        <v>266</v>
      </c>
      <c r="E317" s="1641" t="s">
        <v>8365</v>
      </c>
      <c r="F317" s="2230" t="s">
        <v>115</v>
      </c>
      <c r="G317" s="1642">
        <v>325.99</v>
      </c>
      <c r="H317" s="1642">
        <v>0</v>
      </c>
      <c r="I317" s="1642">
        <v>0</v>
      </c>
      <c r="J317" s="1642">
        <v>0</v>
      </c>
      <c r="K317" s="1642">
        <v>0</v>
      </c>
      <c r="L317" s="1642">
        <v>325.99</v>
      </c>
      <c r="M317" s="1642">
        <v>100</v>
      </c>
      <c r="N317" s="1642">
        <v>0</v>
      </c>
      <c r="O317" s="1642">
        <v>100</v>
      </c>
      <c r="P317" s="1642"/>
      <c r="Q317" s="1642"/>
      <c r="R317" s="1642"/>
      <c r="S317" s="1642"/>
      <c r="T317" s="1642"/>
      <c r="U317" s="1642"/>
      <c r="V317" s="1642"/>
      <c r="W317" s="1642"/>
      <c r="X317" s="1642"/>
      <c r="Y317" s="1642"/>
      <c r="Z317" s="466">
        <v>100</v>
      </c>
      <c r="AA317" s="466">
        <v>0</v>
      </c>
      <c r="AB317" s="21">
        <v>100</v>
      </c>
      <c r="AC317" s="21">
        <v>25</v>
      </c>
      <c r="AD317" s="21"/>
      <c r="AE317" s="21">
        <v>25</v>
      </c>
      <c r="AF317" s="21">
        <v>24.999828000000001</v>
      </c>
      <c r="AG317" s="21">
        <v>0</v>
      </c>
      <c r="AH317" s="21">
        <v>24.999828000000001</v>
      </c>
      <c r="AI317" s="1642"/>
      <c r="AJ317" s="1642" t="s">
        <v>9279</v>
      </c>
      <c r="AK317" s="1642" t="s">
        <v>9275</v>
      </c>
      <c r="AL317" s="2601">
        <v>0.25</v>
      </c>
      <c r="AM317" s="1642">
        <v>0</v>
      </c>
      <c r="AN317" s="2226">
        <v>237.77099999999999</v>
      </c>
    </row>
    <row r="318" spans="1:40" s="2226" customFormat="1" ht="94.5">
      <c r="A318" s="1862">
        <v>3321</v>
      </c>
      <c r="B318" s="1641" t="s">
        <v>8366</v>
      </c>
      <c r="C318" s="1640" t="s">
        <v>8367</v>
      </c>
      <c r="D318" s="1641" t="s">
        <v>177</v>
      </c>
      <c r="E318" s="1641" t="s">
        <v>3636</v>
      </c>
      <c r="F318" s="2230" t="s">
        <v>114</v>
      </c>
      <c r="G318" s="1642">
        <v>286.87599999999998</v>
      </c>
      <c r="H318" s="1642">
        <v>0</v>
      </c>
      <c r="I318" s="1642">
        <v>5</v>
      </c>
      <c r="J318" s="1642">
        <v>0</v>
      </c>
      <c r="K318" s="1642">
        <v>5</v>
      </c>
      <c r="L318" s="1642">
        <v>281.87599999999998</v>
      </c>
      <c r="M318" s="1642">
        <v>28.187999999999999</v>
      </c>
      <c r="N318" s="1642">
        <v>0</v>
      </c>
      <c r="O318" s="1642">
        <v>28.187999999999999</v>
      </c>
      <c r="P318" s="1642"/>
      <c r="Q318" s="1642"/>
      <c r="R318" s="1642"/>
      <c r="S318" s="1642"/>
      <c r="T318" s="1642"/>
      <c r="U318" s="1642"/>
      <c r="V318" s="1642"/>
      <c r="W318" s="1642"/>
      <c r="X318" s="1642"/>
      <c r="Y318" s="1642"/>
      <c r="Z318" s="466">
        <v>28.187999999999999</v>
      </c>
      <c r="AA318" s="466">
        <v>0</v>
      </c>
      <c r="AB318" s="21">
        <v>28.187999999999999</v>
      </c>
      <c r="AC318" s="21">
        <v>28.187999999999999</v>
      </c>
      <c r="AD318" s="21"/>
      <c r="AE318" s="21">
        <v>28.187999999999999</v>
      </c>
      <c r="AF318" s="21">
        <v>28.187463999999999</v>
      </c>
      <c r="AG318" s="21">
        <v>0</v>
      </c>
      <c r="AH318" s="21">
        <v>28.187463999999999</v>
      </c>
      <c r="AI318" s="1642"/>
      <c r="AJ318" s="1642"/>
      <c r="AK318" s="1642" t="s">
        <v>9562</v>
      </c>
      <c r="AL318" s="2601">
        <v>0.25</v>
      </c>
      <c r="AM318" s="1642">
        <v>0</v>
      </c>
    </row>
    <row r="319" spans="1:40" s="2226" customFormat="1" ht="94.5">
      <c r="A319" s="1862">
        <v>3322</v>
      </c>
      <c r="B319" s="1641" t="s">
        <v>8368</v>
      </c>
      <c r="C319" s="1640" t="s">
        <v>8369</v>
      </c>
      <c r="D319" s="1641" t="s">
        <v>107</v>
      </c>
      <c r="E319" s="1641" t="s">
        <v>8243</v>
      </c>
      <c r="F319" s="2230" t="s">
        <v>114</v>
      </c>
      <c r="G319" s="1642">
        <v>551.52300000000002</v>
      </c>
      <c r="H319" s="1642">
        <v>0</v>
      </c>
      <c r="I319" s="1642">
        <v>5</v>
      </c>
      <c r="J319" s="1642">
        <v>0</v>
      </c>
      <c r="K319" s="1642">
        <v>5</v>
      </c>
      <c r="L319" s="1642">
        <v>546.52300000000002</v>
      </c>
      <c r="M319" s="1642">
        <v>131.166</v>
      </c>
      <c r="N319" s="1642">
        <v>0</v>
      </c>
      <c r="O319" s="1642">
        <v>131.166</v>
      </c>
      <c r="P319" s="1642"/>
      <c r="Q319" s="1642"/>
      <c r="R319" s="1642"/>
      <c r="S319" s="1642"/>
      <c r="T319" s="1642"/>
      <c r="U319" s="1642"/>
      <c r="V319" s="1642"/>
      <c r="W319" s="1642"/>
      <c r="X319" s="1642"/>
      <c r="Y319" s="1642"/>
      <c r="Z319" s="466">
        <v>131.166</v>
      </c>
      <c r="AA319" s="466">
        <v>0</v>
      </c>
      <c r="AB319" s="21">
        <v>131.166</v>
      </c>
      <c r="AC319" s="21">
        <v>131.16550000000001</v>
      </c>
      <c r="AD319" s="21"/>
      <c r="AE319" s="21">
        <v>131.16550000000001</v>
      </c>
      <c r="AF319" s="21">
        <v>131.111988</v>
      </c>
      <c r="AG319" s="21">
        <v>0</v>
      </c>
      <c r="AH319" s="21">
        <v>131.111988</v>
      </c>
      <c r="AI319" s="1642"/>
      <c r="AJ319" s="1642"/>
      <c r="AK319" s="1642" t="s">
        <v>9689</v>
      </c>
      <c r="AL319" s="2601">
        <v>0.25</v>
      </c>
      <c r="AM319" s="1642">
        <v>0</v>
      </c>
    </row>
    <row r="320" spans="1:40" s="2226" customFormat="1">
      <c r="A320" s="1862" t="s">
        <v>300</v>
      </c>
      <c r="B320" s="1641"/>
      <c r="C320" s="1640"/>
      <c r="D320" s="1641"/>
      <c r="E320" s="1641"/>
      <c r="F320" s="2230"/>
      <c r="G320" s="1642"/>
      <c r="H320" s="1642"/>
      <c r="I320" s="1642"/>
      <c r="J320" s="1642"/>
      <c r="K320" s="1642"/>
      <c r="L320" s="1642"/>
      <c r="M320" s="1642"/>
      <c r="N320" s="1642"/>
      <c r="O320" s="1642"/>
      <c r="P320" s="1642"/>
      <c r="Q320" s="1642"/>
      <c r="R320" s="1642"/>
      <c r="S320" s="1642"/>
      <c r="T320" s="1642"/>
      <c r="U320" s="1642"/>
      <c r="V320" s="1642"/>
      <c r="W320" s="1642"/>
      <c r="X320" s="1642"/>
      <c r="Y320" s="1642"/>
      <c r="Z320" s="1642"/>
      <c r="AA320" s="1642"/>
      <c r="AB320" s="1642"/>
      <c r="AC320" s="1642"/>
      <c r="AD320" s="1642"/>
      <c r="AE320" s="1642"/>
      <c r="AF320" s="1642"/>
      <c r="AG320" s="1642"/>
      <c r="AH320" s="1642"/>
      <c r="AI320" s="1642"/>
      <c r="AJ320" s="1642"/>
      <c r="AK320" s="1642"/>
      <c r="AL320" s="1642"/>
      <c r="AM320" s="1642"/>
    </row>
    <row r="321" spans="1:40" s="2236" customFormat="1">
      <c r="A321" s="1862" t="s">
        <v>300</v>
      </c>
      <c r="B321" s="2232"/>
      <c r="C321" s="2248" t="s">
        <v>8370</v>
      </c>
      <c r="D321" s="2234"/>
      <c r="E321" s="2234"/>
      <c r="F321" s="2234"/>
      <c r="G321" s="2235">
        <v>123783.9430000001</v>
      </c>
      <c r="H321" s="2235">
        <v>26154.787644000011</v>
      </c>
      <c r="I321" s="2235">
        <v>15653.779849999999</v>
      </c>
      <c r="J321" s="2235">
        <v>0</v>
      </c>
      <c r="K321" s="2235">
        <v>41808.567494000024</v>
      </c>
      <c r="L321" s="2235">
        <v>81975.37550600004</v>
      </c>
      <c r="M321" s="2235">
        <v>28873.454000000002</v>
      </c>
      <c r="N321" s="2235">
        <v>0</v>
      </c>
      <c r="O321" s="2235">
        <v>28873.454000000002</v>
      </c>
      <c r="P321" s="2235">
        <v>1712.1010000000001</v>
      </c>
      <c r="Q321" s="2235">
        <v>368.18900000000002</v>
      </c>
      <c r="R321" s="2235">
        <v>0</v>
      </c>
      <c r="S321" s="2235">
        <v>0</v>
      </c>
      <c r="T321" s="2235">
        <v>0</v>
      </c>
      <c r="U321" s="2235">
        <v>0</v>
      </c>
      <c r="V321" s="2235">
        <v>11059.745999999999</v>
      </c>
      <c r="W321" s="2235">
        <v>0</v>
      </c>
      <c r="X321" s="2235">
        <v>1.956074000000001</v>
      </c>
      <c r="Y321" s="2235">
        <v>0</v>
      </c>
      <c r="Z321" s="2235">
        <v>41275.155925999999</v>
      </c>
      <c r="AA321" s="2235">
        <v>0</v>
      </c>
      <c r="AB321" s="2235">
        <v>41275.155925999999</v>
      </c>
      <c r="AC321" s="2235">
        <v>40582.297749999998</v>
      </c>
      <c r="AD321" s="2235">
        <v>0</v>
      </c>
      <c r="AE321" s="2235">
        <v>40582.297749999998</v>
      </c>
      <c r="AF321" s="2235">
        <v>40010.754682999992</v>
      </c>
      <c r="AG321" s="2235">
        <v>0</v>
      </c>
      <c r="AH321" s="2235">
        <v>40010.754682999992</v>
      </c>
      <c r="AI321" s="2235">
        <v>0</v>
      </c>
      <c r="AJ321" s="2360"/>
      <c r="AK321" s="2360"/>
      <c r="AL321" s="2360"/>
      <c r="AM321" s="2235">
        <v>0</v>
      </c>
    </row>
    <row r="322" spans="1:40" s="2226" customFormat="1">
      <c r="A322" s="1862" t="s">
        <v>300</v>
      </c>
      <c r="B322" s="1641"/>
      <c r="C322" s="1640"/>
      <c r="D322" s="1641"/>
      <c r="E322" s="1641"/>
      <c r="F322" s="1641"/>
      <c r="G322" s="1642"/>
      <c r="H322" s="1642"/>
      <c r="I322" s="1642"/>
      <c r="J322" s="1642"/>
      <c r="K322" s="1642"/>
      <c r="L322" s="1642"/>
      <c r="M322" s="1642"/>
      <c r="N322" s="1642"/>
      <c r="O322" s="1642"/>
      <c r="P322" s="1642"/>
      <c r="Q322" s="1642"/>
      <c r="R322" s="1642"/>
      <c r="S322" s="1642"/>
      <c r="T322" s="1642"/>
      <c r="U322" s="1642"/>
      <c r="V322" s="1642"/>
      <c r="W322" s="1642"/>
      <c r="X322" s="1642"/>
      <c r="Y322" s="1642"/>
      <c r="Z322" s="1642"/>
      <c r="AA322" s="1642"/>
      <c r="AB322" s="1642"/>
      <c r="AC322" s="1642"/>
      <c r="AD322" s="1642"/>
      <c r="AE322" s="1642"/>
      <c r="AF322" s="1642"/>
      <c r="AG322" s="1642"/>
      <c r="AH322" s="1642"/>
      <c r="AI322" s="1642"/>
      <c r="AJ322" s="1642"/>
      <c r="AK322" s="1642"/>
      <c r="AL322" s="1642"/>
      <c r="AM322" s="1642"/>
    </row>
    <row r="323" spans="1:40" s="2226" customFormat="1">
      <c r="A323" s="1862" t="s">
        <v>300</v>
      </c>
      <c r="B323" s="1641"/>
      <c r="C323" s="2249" t="s">
        <v>8371</v>
      </c>
      <c r="D323" s="1641"/>
      <c r="E323" s="1641"/>
      <c r="F323" s="1641"/>
      <c r="G323" s="1642"/>
      <c r="H323" s="1642"/>
      <c r="I323" s="1642"/>
      <c r="J323" s="1642"/>
      <c r="K323" s="1642"/>
      <c r="L323" s="1642"/>
      <c r="M323" s="1642"/>
      <c r="N323" s="1642"/>
      <c r="O323" s="1642"/>
      <c r="P323" s="1642"/>
      <c r="Q323" s="1642"/>
      <c r="R323" s="1642"/>
      <c r="S323" s="1642"/>
      <c r="T323" s="1642"/>
      <c r="U323" s="1642"/>
      <c r="V323" s="1642"/>
      <c r="W323" s="1642"/>
      <c r="X323" s="1642"/>
      <c r="Y323" s="1642"/>
      <c r="Z323" s="1642"/>
      <c r="AA323" s="1642"/>
      <c r="AB323" s="1642"/>
      <c r="AC323" s="1642"/>
      <c r="AD323" s="1642"/>
      <c r="AE323" s="1642"/>
      <c r="AF323" s="1642"/>
      <c r="AG323" s="1642"/>
      <c r="AH323" s="1642"/>
      <c r="AI323" s="1642"/>
      <c r="AJ323" s="1642"/>
      <c r="AK323" s="1642"/>
      <c r="AL323" s="1642"/>
      <c r="AM323" s="1642"/>
    </row>
    <row r="324" spans="1:40" s="2226" customFormat="1">
      <c r="A324" s="1862" t="s">
        <v>300</v>
      </c>
      <c r="B324" s="1641"/>
      <c r="C324" s="1640"/>
      <c r="D324" s="1641"/>
      <c r="E324" s="1641"/>
      <c r="F324" s="1641"/>
      <c r="G324" s="1642"/>
      <c r="H324" s="1642"/>
      <c r="I324" s="1642"/>
      <c r="J324" s="1642"/>
      <c r="K324" s="1642"/>
      <c r="L324" s="1642"/>
      <c r="M324" s="1642"/>
      <c r="N324" s="1642"/>
      <c r="O324" s="1642"/>
      <c r="P324" s="1642"/>
      <c r="Q324" s="1642"/>
      <c r="R324" s="1642"/>
      <c r="S324" s="1642"/>
      <c r="T324" s="1642"/>
      <c r="U324" s="1642"/>
      <c r="V324" s="1642"/>
      <c r="W324" s="1642"/>
      <c r="X324" s="1642"/>
      <c r="Y324" s="1642"/>
      <c r="Z324" s="1642"/>
      <c r="AA324" s="1642"/>
      <c r="AB324" s="1642"/>
      <c r="AC324" s="1642"/>
      <c r="AD324" s="1642"/>
      <c r="AE324" s="1642"/>
      <c r="AF324" s="1642"/>
      <c r="AG324" s="1642"/>
      <c r="AH324" s="1642"/>
      <c r="AI324" s="1642"/>
      <c r="AJ324" s="1642"/>
      <c r="AK324" s="1642"/>
      <c r="AL324" s="1642"/>
      <c r="AM324" s="1642"/>
    </row>
    <row r="325" spans="1:40" s="2226" customFormat="1" ht="78.75">
      <c r="A325" s="1862">
        <v>3323</v>
      </c>
      <c r="B325" s="1641" t="s">
        <v>8372</v>
      </c>
      <c r="C325" s="1640" t="s">
        <v>8373</v>
      </c>
      <c r="D325" s="1641" t="s">
        <v>107</v>
      </c>
      <c r="E325" s="1641" t="s">
        <v>145</v>
      </c>
      <c r="F325" s="2230" t="s">
        <v>114</v>
      </c>
      <c r="G325" s="1642">
        <v>35</v>
      </c>
      <c r="H325" s="1642">
        <v>0</v>
      </c>
      <c r="I325" s="1642">
        <v>0</v>
      </c>
      <c r="J325" s="1642">
        <v>0</v>
      </c>
      <c r="K325" s="1642">
        <v>0</v>
      </c>
      <c r="L325" s="1642">
        <v>35</v>
      </c>
      <c r="M325" s="1642">
        <v>17.5</v>
      </c>
      <c r="N325" s="1642">
        <v>0</v>
      </c>
      <c r="O325" s="1642">
        <v>17.5</v>
      </c>
      <c r="P325" s="1642"/>
      <c r="Q325" s="1642"/>
      <c r="R325" s="1642"/>
      <c r="S325" s="1642"/>
      <c r="T325" s="1642"/>
      <c r="U325" s="1642"/>
      <c r="V325" s="1642"/>
      <c r="W325" s="1642"/>
      <c r="X325" s="1642"/>
      <c r="Y325" s="1642"/>
      <c r="Z325" s="466">
        <v>17.5</v>
      </c>
      <c r="AA325" s="466">
        <v>0</v>
      </c>
      <c r="AB325" s="21">
        <v>17.5</v>
      </c>
      <c r="AC325" s="21"/>
      <c r="AD325" s="21"/>
      <c r="AE325" s="21">
        <v>0</v>
      </c>
      <c r="AF325" s="21">
        <v>0</v>
      </c>
      <c r="AG325" s="21">
        <v>0</v>
      </c>
      <c r="AH325" s="21">
        <v>0</v>
      </c>
      <c r="AI325" s="1642"/>
      <c r="AJ325" s="1641" t="s">
        <v>145</v>
      </c>
      <c r="AK325" s="1642"/>
      <c r="AL325" s="2601">
        <v>0.25</v>
      </c>
      <c r="AM325" s="1642">
        <v>0</v>
      </c>
    </row>
    <row r="326" spans="1:40" s="2226" customFormat="1" ht="94.5">
      <c r="A326" s="1862">
        <v>3324</v>
      </c>
      <c r="B326" s="1641" t="s">
        <v>8374</v>
      </c>
      <c r="C326" s="1640" t="s">
        <v>8375</v>
      </c>
      <c r="D326" s="1641" t="s">
        <v>213</v>
      </c>
      <c r="E326" s="1641" t="s">
        <v>145</v>
      </c>
      <c r="F326" s="2230" t="s">
        <v>114</v>
      </c>
      <c r="G326" s="1642">
        <v>136</v>
      </c>
      <c r="H326" s="1642">
        <v>0</v>
      </c>
      <c r="I326" s="1642">
        <v>0</v>
      </c>
      <c r="J326" s="1642">
        <v>0</v>
      </c>
      <c r="K326" s="1642">
        <v>0</v>
      </c>
      <c r="L326" s="1642">
        <v>136</v>
      </c>
      <c r="M326" s="1642">
        <v>68</v>
      </c>
      <c r="N326" s="1642">
        <v>0</v>
      </c>
      <c r="O326" s="1642">
        <v>68</v>
      </c>
      <c r="P326" s="1642"/>
      <c r="Q326" s="1642"/>
      <c r="R326" s="1642"/>
      <c r="S326" s="1642"/>
      <c r="T326" s="1642"/>
      <c r="U326" s="1642"/>
      <c r="V326" s="1642"/>
      <c r="W326" s="1642"/>
      <c r="X326" s="1642"/>
      <c r="Y326" s="1642"/>
      <c r="Z326" s="466">
        <v>68</v>
      </c>
      <c r="AA326" s="466">
        <v>0</v>
      </c>
      <c r="AB326" s="21">
        <v>68</v>
      </c>
      <c r="AC326" s="21">
        <v>34</v>
      </c>
      <c r="AD326" s="21"/>
      <c r="AE326" s="21">
        <v>34</v>
      </c>
      <c r="AF326" s="21">
        <v>34</v>
      </c>
      <c r="AG326" s="21">
        <v>0</v>
      </c>
      <c r="AH326" s="21">
        <v>34</v>
      </c>
      <c r="AI326" s="1642"/>
      <c r="AJ326" s="1642"/>
      <c r="AK326" s="1642" t="s">
        <v>12205</v>
      </c>
      <c r="AL326" s="2601">
        <v>0.25</v>
      </c>
      <c r="AM326" s="1642">
        <v>0</v>
      </c>
    </row>
    <row r="327" spans="1:40" s="2226" customFormat="1" ht="94.5">
      <c r="A327" s="1862">
        <v>3325</v>
      </c>
      <c r="B327" s="1641" t="s">
        <v>8376</v>
      </c>
      <c r="C327" s="1640" t="s">
        <v>8377</v>
      </c>
      <c r="D327" s="1641" t="s">
        <v>266</v>
      </c>
      <c r="E327" s="1641" t="s">
        <v>145</v>
      </c>
      <c r="F327" s="2230" t="s">
        <v>114</v>
      </c>
      <c r="G327" s="1642">
        <v>231</v>
      </c>
      <c r="H327" s="1642">
        <v>0</v>
      </c>
      <c r="I327" s="1642">
        <v>0</v>
      </c>
      <c r="J327" s="1642">
        <v>0</v>
      </c>
      <c r="K327" s="1642">
        <v>0</v>
      </c>
      <c r="L327" s="1642">
        <v>231</v>
      </c>
      <c r="M327" s="1642">
        <v>115.5</v>
      </c>
      <c r="N327" s="1642">
        <v>0</v>
      </c>
      <c r="O327" s="1642">
        <v>115.5</v>
      </c>
      <c r="P327" s="1642"/>
      <c r="Q327" s="1642">
        <v>10</v>
      </c>
      <c r="R327" s="1642"/>
      <c r="S327" s="1642"/>
      <c r="T327" s="1642"/>
      <c r="U327" s="1642"/>
      <c r="V327" s="1642"/>
      <c r="W327" s="1642"/>
      <c r="X327" s="1642"/>
      <c r="Y327" s="1642"/>
      <c r="Z327" s="466">
        <v>105.5</v>
      </c>
      <c r="AA327" s="466">
        <v>0</v>
      </c>
      <c r="AB327" s="21">
        <v>105.5</v>
      </c>
      <c r="AC327" s="21">
        <v>57.75</v>
      </c>
      <c r="AD327" s="21"/>
      <c r="AE327" s="21">
        <v>57.75</v>
      </c>
      <c r="AF327" s="21">
        <v>57.749935999999998</v>
      </c>
      <c r="AG327" s="21">
        <v>0</v>
      </c>
      <c r="AH327" s="21">
        <v>57.749935999999998</v>
      </c>
      <c r="AI327" s="1642"/>
      <c r="AJ327" s="1642" t="s">
        <v>11843</v>
      </c>
      <c r="AK327" s="1642" t="s">
        <v>9789</v>
      </c>
      <c r="AL327" s="2601">
        <v>0.25</v>
      </c>
      <c r="AM327" s="1642">
        <v>0</v>
      </c>
    </row>
    <row r="328" spans="1:40" s="2226" customFormat="1" ht="94.5">
      <c r="A328" s="1862">
        <v>3326</v>
      </c>
      <c r="B328" s="1641" t="s">
        <v>8378</v>
      </c>
      <c r="C328" s="1640" t="s">
        <v>8379</v>
      </c>
      <c r="D328" s="1641" t="s">
        <v>266</v>
      </c>
      <c r="E328" s="1641" t="s">
        <v>7081</v>
      </c>
      <c r="F328" s="2230" t="s">
        <v>114</v>
      </c>
      <c r="G328" s="1642">
        <v>75</v>
      </c>
      <c r="H328" s="1642">
        <v>0</v>
      </c>
      <c r="I328" s="1642">
        <v>0</v>
      </c>
      <c r="J328" s="1642">
        <v>0</v>
      </c>
      <c r="K328" s="1642">
        <v>0</v>
      </c>
      <c r="L328" s="1642">
        <v>75</v>
      </c>
      <c r="M328" s="1642">
        <v>37.5</v>
      </c>
      <c r="N328" s="1642">
        <v>0</v>
      </c>
      <c r="O328" s="1642">
        <v>37.5</v>
      </c>
      <c r="P328" s="1642"/>
      <c r="Q328" s="1642"/>
      <c r="R328" s="1642"/>
      <c r="S328" s="1642"/>
      <c r="T328" s="1642"/>
      <c r="U328" s="1642"/>
      <c r="V328" s="1642"/>
      <c r="W328" s="1642"/>
      <c r="X328" s="1642"/>
      <c r="Y328" s="1642"/>
      <c r="Z328" s="466">
        <v>37.5</v>
      </c>
      <c r="AA328" s="466">
        <v>0</v>
      </c>
      <c r="AB328" s="21">
        <v>37.5</v>
      </c>
      <c r="AC328" s="21">
        <v>37.5</v>
      </c>
      <c r="AD328" s="21"/>
      <c r="AE328" s="21">
        <v>37.5</v>
      </c>
      <c r="AF328" s="21">
        <v>37.494858999999998</v>
      </c>
      <c r="AG328" s="21">
        <v>0</v>
      </c>
      <c r="AH328" s="21">
        <v>37.494858999999998</v>
      </c>
      <c r="AI328" s="1642"/>
      <c r="AJ328" s="1642"/>
      <c r="AK328" s="1642" t="s">
        <v>11909</v>
      </c>
      <c r="AL328" s="2601">
        <v>0.25</v>
      </c>
      <c r="AM328" s="1642">
        <v>0</v>
      </c>
    </row>
    <row r="329" spans="1:40" s="2226" customFormat="1" ht="126">
      <c r="A329" s="1862">
        <v>3327</v>
      </c>
      <c r="B329" s="1641" t="s">
        <v>8380</v>
      </c>
      <c r="C329" s="1640" t="s">
        <v>8381</v>
      </c>
      <c r="D329" s="1641" t="s">
        <v>266</v>
      </c>
      <c r="E329" s="1641" t="s">
        <v>7081</v>
      </c>
      <c r="F329" s="2230" t="s">
        <v>114</v>
      </c>
      <c r="G329" s="1642">
        <v>643</v>
      </c>
      <c r="H329" s="1642">
        <v>0</v>
      </c>
      <c r="I329" s="1642">
        <v>0</v>
      </c>
      <c r="J329" s="1642">
        <v>0</v>
      </c>
      <c r="K329" s="1642">
        <v>0</v>
      </c>
      <c r="L329" s="1642">
        <v>643</v>
      </c>
      <c r="M329" s="1642">
        <v>321.5</v>
      </c>
      <c r="N329" s="1642">
        <v>0</v>
      </c>
      <c r="O329" s="1642">
        <v>321.5</v>
      </c>
      <c r="P329" s="1642"/>
      <c r="Q329" s="1642"/>
      <c r="R329" s="1642"/>
      <c r="S329" s="1642"/>
      <c r="T329" s="1642"/>
      <c r="U329" s="1642"/>
      <c r="V329" s="1642"/>
      <c r="W329" s="1642"/>
      <c r="X329" s="1642"/>
      <c r="Y329" s="1642"/>
      <c r="Z329" s="466">
        <v>321.5</v>
      </c>
      <c r="AA329" s="466">
        <v>0</v>
      </c>
      <c r="AB329" s="21">
        <v>321.5</v>
      </c>
      <c r="AC329" s="21">
        <v>321.5</v>
      </c>
      <c r="AD329" s="21"/>
      <c r="AE329" s="21">
        <v>321.5</v>
      </c>
      <c r="AF329" s="21">
        <v>321.49364400000002</v>
      </c>
      <c r="AG329" s="21">
        <v>0</v>
      </c>
      <c r="AH329" s="21">
        <v>321.49364400000002</v>
      </c>
      <c r="AI329" s="1642"/>
      <c r="AJ329" s="1642"/>
      <c r="AK329" s="1642" t="s">
        <v>11910</v>
      </c>
      <c r="AL329" s="2601">
        <v>0.25</v>
      </c>
      <c r="AM329" s="1642">
        <v>0</v>
      </c>
    </row>
    <row r="330" spans="1:40" s="2226" customFormat="1" ht="94.5">
      <c r="A330" s="1862">
        <v>3328</v>
      </c>
      <c r="B330" s="1641" t="s">
        <v>8382</v>
      </c>
      <c r="C330" s="1640" t="s">
        <v>8383</v>
      </c>
      <c r="D330" s="1641" t="s">
        <v>177</v>
      </c>
      <c r="E330" s="1641" t="s">
        <v>7081</v>
      </c>
      <c r="F330" s="2230" t="s">
        <v>114</v>
      </c>
      <c r="G330" s="1642">
        <v>75</v>
      </c>
      <c r="H330" s="1642">
        <v>0</v>
      </c>
      <c r="I330" s="1642">
        <v>0</v>
      </c>
      <c r="J330" s="1642">
        <v>0</v>
      </c>
      <c r="K330" s="1642">
        <v>0</v>
      </c>
      <c r="L330" s="1642">
        <v>75</v>
      </c>
      <c r="M330" s="1642">
        <v>37.5</v>
      </c>
      <c r="N330" s="1642">
        <v>0</v>
      </c>
      <c r="O330" s="1642">
        <v>37.5</v>
      </c>
      <c r="P330" s="1642"/>
      <c r="Q330" s="1642"/>
      <c r="R330" s="1642"/>
      <c r="S330" s="1642"/>
      <c r="T330" s="1642"/>
      <c r="U330" s="1642"/>
      <c r="V330" s="1642"/>
      <c r="W330" s="1642"/>
      <c r="X330" s="1642"/>
      <c r="Y330" s="1642"/>
      <c r="Z330" s="466">
        <v>37.5</v>
      </c>
      <c r="AA330" s="466">
        <v>0</v>
      </c>
      <c r="AB330" s="21">
        <v>37.5</v>
      </c>
      <c r="AC330" s="21">
        <v>28.125</v>
      </c>
      <c r="AD330" s="21"/>
      <c r="AE330" s="21">
        <v>28.125</v>
      </c>
      <c r="AF330" s="21">
        <v>37.5</v>
      </c>
      <c r="AG330" s="21">
        <v>0</v>
      </c>
      <c r="AH330" s="21">
        <v>37.5</v>
      </c>
      <c r="AI330" s="1642"/>
      <c r="AJ330" s="1642"/>
      <c r="AK330" s="1642" t="s">
        <v>12202</v>
      </c>
      <c r="AL330" s="2601">
        <v>0.25</v>
      </c>
      <c r="AM330" s="1642">
        <v>0</v>
      </c>
    </row>
    <row r="331" spans="1:40" s="2226" customFormat="1" ht="94.5">
      <c r="A331" s="1862">
        <v>3329</v>
      </c>
      <c r="B331" s="1641" t="s">
        <v>8384</v>
      </c>
      <c r="C331" s="1640" t="s">
        <v>8385</v>
      </c>
      <c r="D331" s="1641" t="s">
        <v>342</v>
      </c>
      <c r="E331" s="1641" t="s">
        <v>7081</v>
      </c>
      <c r="F331" s="2230" t="s">
        <v>114</v>
      </c>
      <c r="G331" s="1642">
        <v>543</v>
      </c>
      <c r="H331" s="1642">
        <v>0</v>
      </c>
      <c r="I331" s="1642">
        <v>0</v>
      </c>
      <c r="J331" s="1642">
        <v>0</v>
      </c>
      <c r="K331" s="1642">
        <v>0</v>
      </c>
      <c r="L331" s="1642">
        <v>543</v>
      </c>
      <c r="M331" s="1642">
        <v>271.5</v>
      </c>
      <c r="N331" s="1642">
        <v>0</v>
      </c>
      <c r="O331" s="1642">
        <v>271.5</v>
      </c>
      <c r="P331" s="1642"/>
      <c r="Q331" s="1642"/>
      <c r="R331" s="1642"/>
      <c r="S331" s="1642"/>
      <c r="T331" s="1642"/>
      <c r="U331" s="1642"/>
      <c r="V331" s="1642"/>
      <c r="W331" s="1642"/>
      <c r="X331" s="1642"/>
      <c r="Y331" s="1642"/>
      <c r="Z331" s="466">
        <v>271.5</v>
      </c>
      <c r="AA331" s="466">
        <v>0</v>
      </c>
      <c r="AB331" s="21">
        <v>271.5</v>
      </c>
      <c r="AC331" s="21">
        <v>271.5</v>
      </c>
      <c r="AD331" s="21"/>
      <c r="AE331" s="21">
        <v>271.5</v>
      </c>
      <c r="AF331" s="21">
        <v>271.46104300000002</v>
      </c>
      <c r="AG331" s="21">
        <v>0</v>
      </c>
      <c r="AH331" s="21">
        <v>271.46104300000002</v>
      </c>
      <c r="AI331" s="1642"/>
      <c r="AJ331" s="1642"/>
      <c r="AK331" s="1642" t="s">
        <v>10979</v>
      </c>
      <c r="AL331" s="2601">
        <v>0.25</v>
      </c>
      <c r="AM331" s="1642">
        <v>0</v>
      </c>
    </row>
    <row r="332" spans="1:40" s="2226" customFormat="1" ht="141.75">
      <c r="A332" s="1862">
        <v>3330</v>
      </c>
      <c r="B332" s="1641" t="s">
        <v>8386</v>
      </c>
      <c r="C332" s="1640" t="s">
        <v>8387</v>
      </c>
      <c r="D332" s="1641" t="s">
        <v>342</v>
      </c>
      <c r="E332" s="1641" t="s">
        <v>7081</v>
      </c>
      <c r="F332" s="2230" t="s">
        <v>114</v>
      </c>
      <c r="G332" s="1642">
        <v>802</v>
      </c>
      <c r="H332" s="1642">
        <v>0</v>
      </c>
      <c r="I332" s="1642">
        <v>0</v>
      </c>
      <c r="J332" s="1642">
        <v>0</v>
      </c>
      <c r="K332" s="1642">
        <v>0</v>
      </c>
      <c r="L332" s="1642">
        <v>802</v>
      </c>
      <c r="M332" s="1642">
        <v>401</v>
      </c>
      <c r="N332" s="1642">
        <v>0</v>
      </c>
      <c r="O332" s="1642">
        <v>401</v>
      </c>
      <c r="P332" s="1642"/>
      <c r="Q332" s="1642">
        <v>81.831999999999994</v>
      </c>
      <c r="R332" s="1642"/>
      <c r="S332" s="1642"/>
      <c r="T332" s="1642"/>
      <c r="U332" s="1642"/>
      <c r="V332" s="1642"/>
      <c r="W332" s="1642"/>
      <c r="X332" s="1642"/>
      <c r="Y332" s="1642"/>
      <c r="Z332" s="466">
        <v>319.16800000000001</v>
      </c>
      <c r="AA332" s="466">
        <v>0</v>
      </c>
      <c r="AB332" s="21">
        <v>319.16800000000001</v>
      </c>
      <c r="AC332" s="21">
        <v>319.16800000000001</v>
      </c>
      <c r="AD332" s="21"/>
      <c r="AE332" s="21">
        <v>319.16800000000001</v>
      </c>
      <c r="AF332" s="21">
        <v>319.14904999999999</v>
      </c>
      <c r="AG332" s="21">
        <v>0</v>
      </c>
      <c r="AH332" s="21">
        <v>319.14904999999999</v>
      </c>
      <c r="AI332" s="1642"/>
      <c r="AJ332" s="1642" t="s">
        <v>11850</v>
      </c>
      <c r="AK332" s="1642" t="s">
        <v>12688</v>
      </c>
      <c r="AL332" s="2601">
        <v>0.25</v>
      </c>
      <c r="AM332" s="1642">
        <v>0</v>
      </c>
    </row>
    <row r="333" spans="1:40" s="2226" customFormat="1" ht="126">
      <c r="A333" s="1862">
        <v>3331</v>
      </c>
      <c r="B333" s="1641" t="s">
        <v>8388</v>
      </c>
      <c r="C333" s="1640" t="s">
        <v>8389</v>
      </c>
      <c r="D333" s="1641" t="s">
        <v>342</v>
      </c>
      <c r="E333" s="1641" t="s">
        <v>7081</v>
      </c>
      <c r="F333" s="2230" t="s">
        <v>114</v>
      </c>
      <c r="G333" s="1642">
        <v>183</v>
      </c>
      <c r="H333" s="1642">
        <v>0</v>
      </c>
      <c r="I333" s="1642">
        <v>0</v>
      </c>
      <c r="J333" s="1642">
        <v>0</v>
      </c>
      <c r="K333" s="1642">
        <v>0</v>
      </c>
      <c r="L333" s="1642">
        <v>183</v>
      </c>
      <c r="M333" s="1642">
        <v>91.5</v>
      </c>
      <c r="N333" s="1642">
        <v>0</v>
      </c>
      <c r="O333" s="1642">
        <v>91.5</v>
      </c>
      <c r="P333" s="1642"/>
      <c r="Q333" s="1642"/>
      <c r="R333" s="1642"/>
      <c r="S333" s="1642"/>
      <c r="T333" s="1642"/>
      <c r="U333" s="1642"/>
      <c r="V333" s="1642"/>
      <c r="W333" s="1642"/>
      <c r="X333" s="1642"/>
      <c r="Y333" s="1642"/>
      <c r="Z333" s="466">
        <v>91.5</v>
      </c>
      <c r="AA333" s="466">
        <v>0</v>
      </c>
      <c r="AB333" s="21">
        <v>91.5</v>
      </c>
      <c r="AC333" s="21">
        <v>91.5</v>
      </c>
      <c r="AD333" s="21"/>
      <c r="AE333" s="21">
        <v>91.5</v>
      </c>
      <c r="AF333" s="21">
        <v>91.5</v>
      </c>
      <c r="AG333" s="21">
        <v>0</v>
      </c>
      <c r="AH333" s="21">
        <v>91.5</v>
      </c>
      <c r="AI333" s="1642"/>
      <c r="AJ333" s="1642"/>
      <c r="AK333" s="1642" t="s">
        <v>12829</v>
      </c>
      <c r="AL333" s="2601">
        <v>0.25</v>
      </c>
      <c r="AM333" s="1642">
        <v>0</v>
      </c>
    </row>
    <row r="334" spans="1:40" s="2226" customFormat="1" ht="126">
      <c r="A334" s="1862">
        <v>3332</v>
      </c>
      <c r="B334" s="1641" t="s">
        <v>8390</v>
      </c>
      <c r="C334" s="1640" t="s">
        <v>8391</v>
      </c>
      <c r="D334" s="1641" t="s">
        <v>332</v>
      </c>
      <c r="E334" s="1641" t="s">
        <v>7081</v>
      </c>
      <c r="F334" s="2230" t="s">
        <v>114</v>
      </c>
      <c r="G334" s="1642">
        <v>2748.2910000000002</v>
      </c>
      <c r="H334" s="1642">
        <v>0</v>
      </c>
      <c r="I334" s="1642">
        <v>0</v>
      </c>
      <c r="J334" s="1642">
        <v>0</v>
      </c>
      <c r="K334" s="1642">
        <v>0</v>
      </c>
      <c r="L334" s="1642">
        <v>2748.2910000000002</v>
      </c>
      <c r="M334" s="1642">
        <v>1374.146</v>
      </c>
      <c r="N334" s="1642">
        <v>0</v>
      </c>
      <c r="O334" s="1642">
        <v>1374.146</v>
      </c>
      <c r="P334" s="1642"/>
      <c r="Q334" s="1642"/>
      <c r="R334" s="1642"/>
      <c r="S334" s="1642"/>
      <c r="T334" s="1642"/>
      <c r="U334" s="1642"/>
      <c r="V334" s="1642">
        <v>2969.8180000000002</v>
      </c>
      <c r="W334" s="1642"/>
      <c r="X334" s="1642"/>
      <c r="Y334" s="1642"/>
      <c r="Z334" s="466">
        <v>4343.9639999999999</v>
      </c>
      <c r="AA334" s="466">
        <v>0</v>
      </c>
      <c r="AB334" s="21">
        <v>4343.9639999999999</v>
      </c>
      <c r="AC334" s="21">
        <v>4343.9639999999999</v>
      </c>
      <c r="AD334" s="21"/>
      <c r="AE334" s="21">
        <v>4343.9639999999999</v>
      </c>
      <c r="AF334" s="21">
        <v>4343.9636030000001</v>
      </c>
      <c r="AG334" s="21">
        <v>0</v>
      </c>
      <c r="AH334" s="21">
        <v>4343.9636030000001</v>
      </c>
      <c r="AI334" s="1642"/>
      <c r="AJ334" s="1642" t="s">
        <v>9814</v>
      </c>
      <c r="AK334" s="1642" t="s">
        <v>12345</v>
      </c>
      <c r="AL334" s="2601">
        <v>0.25</v>
      </c>
      <c r="AM334" s="1642">
        <v>0</v>
      </c>
      <c r="AN334" s="2873"/>
    </row>
    <row r="335" spans="1:40" s="2226" customFormat="1" ht="63">
      <c r="A335" s="1862">
        <v>3333</v>
      </c>
      <c r="B335" s="1641" t="s">
        <v>8392</v>
      </c>
      <c r="C335" s="1640" t="s">
        <v>8393</v>
      </c>
      <c r="D335" s="1641" t="s">
        <v>287</v>
      </c>
      <c r="E335" s="1641" t="s">
        <v>7081</v>
      </c>
      <c r="F335" s="2230" t="s">
        <v>114</v>
      </c>
      <c r="G335" s="1642">
        <v>740</v>
      </c>
      <c r="H335" s="1642">
        <v>0</v>
      </c>
      <c r="I335" s="1642">
        <v>0</v>
      </c>
      <c r="J335" s="1642">
        <v>0</v>
      </c>
      <c r="K335" s="1642">
        <v>0</v>
      </c>
      <c r="L335" s="1642">
        <v>740</v>
      </c>
      <c r="M335" s="1642">
        <v>370</v>
      </c>
      <c r="N335" s="1642">
        <v>0</v>
      </c>
      <c r="O335" s="1642">
        <v>370</v>
      </c>
      <c r="P335" s="1642"/>
      <c r="Q335" s="1642"/>
      <c r="R335" s="1642"/>
      <c r="S335" s="1642"/>
      <c r="T335" s="1642"/>
      <c r="U335" s="1642"/>
      <c r="V335" s="1642"/>
      <c r="W335" s="1642"/>
      <c r="X335" s="1642"/>
      <c r="Y335" s="1642"/>
      <c r="Z335" s="466">
        <v>370</v>
      </c>
      <c r="AA335" s="466">
        <v>0</v>
      </c>
      <c r="AB335" s="21">
        <v>370</v>
      </c>
      <c r="AC335" s="21">
        <v>370</v>
      </c>
      <c r="AD335" s="21"/>
      <c r="AE335" s="21">
        <v>370</v>
      </c>
      <c r="AF335" s="21">
        <v>369.962692</v>
      </c>
      <c r="AG335" s="21">
        <v>0</v>
      </c>
      <c r="AH335" s="21">
        <v>369.962692</v>
      </c>
      <c r="AI335" s="1642"/>
      <c r="AJ335" s="1642"/>
      <c r="AK335" s="1642" t="s">
        <v>10676</v>
      </c>
      <c r="AL335" s="2601">
        <v>0.25</v>
      </c>
      <c r="AM335" s="1642">
        <v>0</v>
      </c>
    </row>
    <row r="336" spans="1:40" s="2226" customFormat="1" ht="78.75">
      <c r="A336" s="1862">
        <v>3334</v>
      </c>
      <c r="B336" s="1641" t="s">
        <v>8394</v>
      </c>
      <c r="C336" s="1640" t="s">
        <v>8395</v>
      </c>
      <c r="D336" s="1641" t="s">
        <v>339</v>
      </c>
      <c r="E336" s="1641" t="s">
        <v>7081</v>
      </c>
      <c r="F336" s="2230" t="s">
        <v>114</v>
      </c>
      <c r="G336" s="1642">
        <v>88</v>
      </c>
      <c r="H336" s="1642">
        <v>0</v>
      </c>
      <c r="I336" s="1642">
        <v>0</v>
      </c>
      <c r="J336" s="1642">
        <v>0</v>
      </c>
      <c r="K336" s="1642">
        <v>0</v>
      </c>
      <c r="L336" s="1642">
        <v>88</v>
      </c>
      <c r="M336" s="1642">
        <v>44</v>
      </c>
      <c r="N336" s="1642">
        <v>0</v>
      </c>
      <c r="O336" s="1642">
        <v>44</v>
      </c>
      <c r="P336" s="1642"/>
      <c r="Q336" s="1642"/>
      <c r="R336" s="1642"/>
      <c r="S336" s="1642"/>
      <c r="T336" s="1642"/>
      <c r="U336" s="1642"/>
      <c r="V336" s="1642"/>
      <c r="W336" s="1642"/>
      <c r="X336" s="1642"/>
      <c r="Y336" s="1642"/>
      <c r="Z336" s="466">
        <v>44</v>
      </c>
      <c r="AA336" s="466">
        <v>0</v>
      </c>
      <c r="AB336" s="21">
        <v>44</v>
      </c>
      <c r="AC336" s="21">
        <v>44</v>
      </c>
      <c r="AD336" s="21"/>
      <c r="AE336" s="21">
        <v>44</v>
      </c>
      <c r="AF336" s="21">
        <v>43.992573999999998</v>
      </c>
      <c r="AG336" s="21">
        <v>0</v>
      </c>
      <c r="AH336" s="21">
        <v>43.992573999999998</v>
      </c>
      <c r="AI336" s="1642"/>
      <c r="AJ336" s="1642" t="s">
        <v>2326</v>
      </c>
      <c r="AK336" s="1642" t="s">
        <v>12738</v>
      </c>
      <c r="AL336" s="2601">
        <v>0.25</v>
      </c>
      <c r="AM336" s="1642">
        <v>0</v>
      </c>
    </row>
    <row r="337" spans="1:40" s="2226" customFormat="1" ht="126">
      <c r="A337" s="1862">
        <v>3335</v>
      </c>
      <c r="B337" s="1641" t="s">
        <v>8396</v>
      </c>
      <c r="C337" s="1640" t="s">
        <v>8397</v>
      </c>
      <c r="D337" s="1641" t="s">
        <v>339</v>
      </c>
      <c r="E337" s="1641" t="s">
        <v>7081</v>
      </c>
      <c r="F337" s="2230" t="s">
        <v>114</v>
      </c>
      <c r="G337" s="1642">
        <v>152</v>
      </c>
      <c r="H337" s="1642">
        <v>0</v>
      </c>
      <c r="I337" s="1642">
        <v>0</v>
      </c>
      <c r="J337" s="1642">
        <v>0</v>
      </c>
      <c r="K337" s="1642">
        <v>0</v>
      </c>
      <c r="L337" s="1642">
        <v>152</v>
      </c>
      <c r="M337" s="1642">
        <v>76</v>
      </c>
      <c r="N337" s="1642">
        <v>0</v>
      </c>
      <c r="O337" s="1642">
        <v>76</v>
      </c>
      <c r="P337" s="1642"/>
      <c r="Q337" s="1642"/>
      <c r="R337" s="1642"/>
      <c r="S337" s="1642"/>
      <c r="T337" s="1642"/>
      <c r="U337" s="1642"/>
      <c r="V337" s="1642"/>
      <c r="W337" s="1642"/>
      <c r="X337" s="1642"/>
      <c r="Y337" s="1642"/>
      <c r="Z337" s="466">
        <v>76</v>
      </c>
      <c r="AA337" s="466">
        <v>0</v>
      </c>
      <c r="AB337" s="21">
        <v>76</v>
      </c>
      <c r="AC337" s="21">
        <v>76</v>
      </c>
      <c r="AD337" s="21"/>
      <c r="AE337" s="21">
        <v>76</v>
      </c>
      <c r="AF337" s="21">
        <v>75.999416999999994</v>
      </c>
      <c r="AG337" s="21">
        <v>0</v>
      </c>
      <c r="AH337" s="21">
        <v>75.999416999999994</v>
      </c>
      <c r="AI337" s="1642"/>
      <c r="AJ337" s="1642" t="s">
        <v>9401</v>
      </c>
      <c r="AK337" s="1642" t="s">
        <v>12689</v>
      </c>
      <c r="AL337" s="2601">
        <v>0.25</v>
      </c>
      <c r="AM337" s="1642">
        <v>0</v>
      </c>
    </row>
    <row r="338" spans="1:40" s="2226" customFormat="1" ht="110.25">
      <c r="A338" s="1862">
        <v>3336</v>
      </c>
      <c r="B338" s="1641" t="s">
        <v>8398</v>
      </c>
      <c r="C338" s="2250" t="s">
        <v>8399</v>
      </c>
      <c r="D338" s="1641" t="s">
        <v>297</v>
      </c>
      <c r="E338" s="1641" t="s">
        <v>7081</v>
      </c>
      <c r="F338" s="2230" t="s">
        <v>114</v>
      </c>
      <c r="G338" s="1642">
        <v>200</v>
      </c>
      <c r="H338" s="1642">
        <v>0</v>
      </c>
      <c r="I338" s="1642">
        <v>0</v>
      </c>
      <c r="J338" s="1642">
        <v>0</v>
      </c>
      <c r="K338" s="1642">
        <v>0</v>
      </c>
      <c r="L338" s="1642">
        <v>200</v>
      </c>
      <c r="M338" s="1642">
        <v>100</v>
      </c>
      <c r="N338" s="1642">
        <v>0</v>
      </c>
      <c r="O338" s="1642">
        <v>100</v>
      </c>
      <c r="P338" s="1642"/>
      <c r="Q338" s="1642"/>
      <c r="R338" s="1642"/>
      <c r="S338" s="1642"/>
      <c r="T338" s="1642"/>
      <c r="U338" s="1642"/>
      <c r="V338" s="1642"/>
      <c r="W338" s="1642"/>
      <c r="X338" s="1642"/>
      <c r="Y338" s="1642"/>
      <c r="Z338" s="466">
        <v>100</v>
      </c>
      <c r="AA338" s="466">
        <v>0</v>
      </c>
      <c r="AB338" s="21">
        <v>100</v>
      </c>
      <c r="AC338" s="21">
        <v>100</v>
      </c>
      <c r="AD338" s="21"/>
      <c r="AE338" s="21">
        <v>100</v>
      </c>
      <c r="AF338" s="21">
        <v>99.999992000000006</v>
      </c>
      <c r="AG338" s="21">
        <v>0</v>
      </c>
      <c r="AH338" s="21">
        <v>99.999992000000006</v>
      </c>
      <c r="AI338" s="1642"/>
      <c r="AJ338" s="1642"/>
      <c r="AK338" s="1642" t="s">
        <v>11845</v>
      </c>
      <c r="AL338" s="2601">
        <v>0.25</v>
      </c>
      <c r="AM338" s="1642">
        <v>0</v>
      </c>
    </row>
    <row r="339" spans="1:40" s="2226" customFormat="1" ht="63">
      <c r="A339" s="1862">
        <v>3337</v>
      </c>
      <c r="B339" s="1641" t="s">
        <v>8400</v>
      </c>
      <c r="C339" s="2250" t="s">
        <v>8401</v>
      </c>
      <c r="D339" s="1641" t="s">
        <v>31</v>
      </c>
      <c r="E339" s="1641" t="s">
        <v>7081</v>
      </c>
      <c r="F339" s="2230" t="s">
        <v>114</v>
      </c>
      <c r="G339" s="1642">
        <v>670</v>
      </c>
      <c r="H339" s="1642">
        <v>0</v>
      </c>
      <c r="I339" s="1642">
        <v>0</v>
      </c>
      <c r="J339" s="1642">
        <v>0</v>
      </c>
      <c r="K339" s="1642">
        <v>0</v>
      </c>
      <c r="L339" s="1642">
        <v>670</v>
      </c>
      <c r="M339" s="1642">
        <v>335</v>
      </c>
      <c r="N339" s="1642">
        <v>0</v>
      </c>
      <c r="O339" s="1642">
        <v>335</v>
      </c>
      <c r="P339" s="1642"/>
      <c r="Q339" s="1642"/>
      <c r="R339" s="1642"/>
      <c r="S339" s="1642"/>
      <c r="T339" s="1642"/>
      <c r="U339" s="1642"/>
      <c r="V339" s="1642"/>
      <c r="W339" s="1642"/>
      <c r="X339" s="1642"/>
      <c r="Y339" s="1642"/>
      <c r="Z339" s="466">
        <v>335</v>
      </c>
      <c r="AA339" s="466">
        <v>0</v>
      </c>
      <c r="AB339" s="21">
        <v>335</v>
      </c>
      <c r="AC339" s="21">
        <v>335</v>
      </c>
      <c r="AD339" s="21"/>
      <c r="AE339" s="21">
        <v>335</v>
      </c>
      <c r="AF339" s="21">
        <v>335</v>
      </c>
      <c r="AG339" s="21">
        <v>0</v>
      </c>
      <c r="AH339" s="21">
        <v>335</v>
      </c>
      <c r="AI339" s="1642"/>
      <c r="AJ339" s="1642"/>
      <c r="AK339" s="1642" t="s">
        <v>10799</v>
      </c>
      <c r="AL339" s="2601">
        <v>0.25</v>
      </c>
      <c r="AM339" s="1642">
        <v>0</v>
      </c>
    </row>
    <row r="340" spans="1:40" s="2226" customFormat="1" ht="409.5">
      <c r="A340" s="1862">
        <v>3338</v>
      </c>
      <c r="B340" s="1641" t="s">
        <v>8402</v>
      </c>
      <c r="C340" s="1640" t="s">
        <v>8403</v>
      </c>
      <c r="D340" s="1641" t="s">
        <v>31</v>
      </c>
      <c r="E340" s="1641" t="s">
        <v>7081</v>
      </c>
      <c r="F340" s="2230" t="s">
        <v>114</v>
      </c>
      <c r="G340" s="1642">
        <v>519</v>
      </c>
      <c r="H340" s="1642">
        <v>0</v>
      </c>
      <c r="I340" s="1642">
        <v>0</v>
      </c>
      <c r="J340" s="1642">
        <v>0</v>
      </c>
      <c r="K340" s="1642">
        <v>0</v>
      </c>
      <c r="L340" s="1642">
        <v>519</v>
      </c>
      <c r="M340" s="1642">
        <v>259.5</v>
      </c>
      <c r="N340" s="1642">
        <v>0</v>
      </c>
      <c r="O340" s="1642">
        <v>259.5</v>
      </c>
      <c r="P340" s="1642"/>
      <c r="Q340" s="1642"/>
      <c r="R340" s="1642"/>
      <c r="S340" s="1642"/>
      <c r="T340" s="1642"/>
      <c r="U340" s="1642"/>
      <c r="V340" s="1642"/>
      <c r="W340" s="1642"/>
      <c r="X340" s="1642"/>
      <c r="Y340" s="1642"/>
      <c r="Z340" s="466">
        <v>259.5</v>
      </c>
      <c r="AA340" s="466">
        <v>0</v>
      </c>
      <c r="AB340" s="21">
        <v>259.5</v>
      </c>
      <c r="AC340" s="21">
        <v>259.5</v>
      </c>
      <c r="AD340" s="21"/>
      <c r="AE340" s="21">
        <v>259.5</v>
      </c>
      <c r="AF340" s="21">
        <v>259.49970000000002</v>
      </c>
      <c r="AG340" s="21">
        <v>0</v>
      </c>
      <c r="AH340" s="21">
        <v>259.49970000000002</v>
      </c>
      <c r="AI340" s="1642"/>
      <c r="AJ340" s="1642"/>
      <c r="AK340" s="1642" t="s">
        <v>10800</v>
      </c>
      <c r="AL340" s="2601">
        <v>0.25</v>
      </c>
      <c r="AM340" s="1642">
        <v>0</v>
      </c>
    </row>
    <row r="341" spans="1:40" s="2226" customFormat="1" ht="78.75">
      <c r="A341" s="1862">
        <v>3339</v>
      </c>
      <c r="B341" s="1641" t="s">
        <v>8404</v>
      </c>
      <c r="C341" s="2250" t="s">
        <v>8405</v>
      </c>
      <c r="D341" s="1641" t="s">
        <v>2750</v>
      </c>
      <c r="E341" s="1641" t="s">
        <v>7081</v>
      </c>
      <c r="F341" s="2230" t="s">
        <v>114</v>
      </c>
      <c r="G341" s="1642">
        <v>450</v>
      </c>
      <c r="H341" s="1642">
        <v>0</v>
      </c>
      <c r="I341" s="1642">
        <v>0</v>
      </c>
      <c r="J341" s="1642">
        <v>0</v>
      </c>
      <c r="K341" s="1642">
        <v>0</v>
      </c>
      <c r="L341" s="1642">
        <v>450</v>
      </c>
      <c r="M341" s="1642">
        <v>225</v>
      </c>
      <c r="N341" s="1642">
        <v>0</v>
      </c>
      <c r="O341" s="1642">
        <v>225</v>
      </c>
      <c r="P341" s="1642"/>
      <c r="Q341" s="1642"/>
      <c r="R341" s="1642"/>
      <c r="S341" s="1642"/>
      <c r="T341" s="1642"/>
      <c r="U341" s="1642"/>
      <c r="V341" s="1642"/>
      <c r="W341" s="1642"/>
      <c r="X341" s="1642"/>
      <c r="Y341" s="1642"/>
      <c r="Z341" s="466">
        <v>225</v>
      </c>
      <c r="AA341" s="466">
        <v>0</v>
      </c>
      <c r="AB341" s="21">
        <v>225</v>
      </c>
      <c r="AC341" s="21">
        <v>225</v>
      </c>
      <c r="AD341" s="21"/>
      <c r="AE341" s="21">
        <v>225</v>
      </c>
      <c r="AF341" s="21">
        <v>224.98390000000001</v>
      </c>
      <c r="AG341" s="21">
        <v>0</v>
      </c>
      <c r="AH341" s="21">
        <v>224.98390000000001</v>
      </c>
      <c r="AI341" s="1642"/>
      <c r="AJ341" s="1642"/>
      <c r="AK341" s="1642" t="s">
        <v>10801</v>
      </c>
      <c r="AL341" s="2601">
        <v>0.25</v>
      </c>
      <c r="AM341" s="1642">
        <v>0</v>
      </c>
    </row>
    <row r="342" spans="1:40" s="2226" customFormat="1" ht="94.5">
      <c r="A342" s="1862">
        <v>3340</v>
      </c>
      <c r="B342" s="1641" t="s">
        <v>8406</v>
      </c>
      <c r="C342" s="2250" t="s">
        <v>8407</v>
      </c>
      <c r="D342" s="1641" t="s">
        <v>2750</v>
      </c>
      <c r="E342" s="1641" t="s">
        <v>7081</v>
      </c>
      <c r="F342" s="2230" t="s">
        <v>114</v>
      </c>
      <c r="G342" s="1642">
        <v>500</v>
      </c>
      <c r="H342" s="1642">
        <v>0</v>
      </c>
      <c r="I342" s="1642">
        <v>0</v>
      </c>
      <c r="J342" s="1642">
        <v>0</v>
      </c>
      <c r="K342" s="1642">
        <v>0</v>
      </c>
      <c r="L342" s="1642">
        <v>500</v>
      </c>
      <c r="M342" s="1642">
        <v>250</v>
      </c>
      <c r="N342" s="1642">
        <v>0</v>
      </c>
      <c r="O342" s="1642">
        <v>250</v>
      </c>
      <c r="P342" s="1642"/>
      <c r="Q342" s="1642"/>
      <c r="R342" s="1642"/>
      <c r="S342" s="1642"/>
      <c r="T342" s="1642"/>
      <c r="U342" s="1642"/>
      <c r="V342" s="1642"/>
      <c r="W342" s="1642"/>
      <c r="X342" s="1642"/>
      <c r="Y342" s="1642"/>
      <c r="Z342" s="466">
        <v>250</v>
      </c>
      <c r="AA342" s="466">
        <v>0</v>
      </c>
      <c r="AB342" s="21">
        <v>250</v>
      </c>
      <c r="AC342" s="21">
        <v>250</v>
      </c>
      <c r="AD342" s="21"/>
      <c r="AE342" s="21">
        <v>250</v>
      </c>
      <c r="AF342" s="21">
        <v>249.99889999999999</v>
      </c>
      <c r="AG342" s="21">
        <v>0</v>
      </c>
      <c r="AH342" s="21">
        <v>249.99889999999999</v>
      </c>
      <c r="AI342" s="1642"/>
      <c r="AJ342" s="1642"/>
      <c r="AK342" s="1642" t="s">
        <v>10977</v>
      </c>
      <c r="AL342" s="2601">
        <v>0.25</v>
      </c>
      <c r="AM342" s="1642">
        <v>0</v>
      </c>
    </row>
    <row r="343" spans="1:40" s="2226" customFormat="1" ht="220.5">
      <c r="A343" s="1862">
        <v>3341</v>
      </c>
      <c r="B343" s="1641" t="s">
        <v>8408</v>
      </c>
      <c r="C343" s="2250" t="s">
        <v>8409</v>
      </c>
      <c r="D343" s="1641" t="s">
        <v>294</v>
      </c>
      <c r="E343" s="1641" t="s">
        <v>7081</v>
      </c>
      <c r="F343" s="2230" t="s">
        <v>114</v>
      </c>
      <c r="G343" s="1642">
        <v>929</v>
      </c>
      <c r="H343" s="1642">
        <v>0</v>
      </c>
      <c r="I343" s="1642">
        <v>0</v>
      </c>
      <c r="J343" s="1642">
        <v>0</v>
      </c>
      <c r="K343" s="1642">
        <v>0</v>
      </c>
      <c r="L343" s="1642">
        <v>929</v>
      </c>
      <c r="M343" s="1642">
        <v>464.5</v>
      </c>
      <c r="N343" s="1642">
        <v>0</v>
      </c>
      <c r="O343" s="1642">
        <v>464.5</v>
      </c>
      <c r="P343" s="1642"/>
      <c r="Q343" s="1642">
        <v>150</v>
      </c>
      <c r="R343" s="1642"/>
      <c r="S343" s="1642"/>
      <c r="T343" s="1642"/>
      <c r="U343" s="1642"/>
      <c r="V343" s="1642"/>
      <c r="W343" s="1642"/>
      <c r="X343" s="1642"/>
      <c r="Y343" s="1642"/>
      <c r="Z343" s="466">
        <v>314.5</v>
      </c>
      <c r="AA343" s="466">
        <v>0</v>
      </c>
      <c r="AB343" s="21">
        <v>314.5</v>
      </c>
      <c r="AC343" s="21">
        <v>314.5</v>
      </c>
      <c r="AD343" s="21"/>
      <c r="AE343" s="21">
        <v>314.5</v>
      </c>
      <c r="AF343" s="21">
        <v>314.40275300000002</v>
      </c>
      <c r="AG343" s="21">
        <v>0</v>
      </c>
      <c r="AH343" s="21">
        <v>314.40275300000002</v>
      </c>
      <c r="AI343" s="1642"/>
      <c r="AJ343" s="1642" t="s">
        <v>11851</v>
      </c>
      <c r="AK343" s="1642" t="s">
        <v>12161</v>
      </c>
      <c r="AL343" s="2601">
        <v>0.25</v>
      </c>
      <c r="AM343" s="1642">
        <v>0</v>
      </c>
    </row>
    <row r="344" spans="1:40" s="2226" customFormat="1" ht="94.5">
      <c r="A344" s="1862">
        <v>3342</v>
      </c>
      <c r="B344" s="1641" t="s">
        <v>8410</v>
      </c>
      <c r="C344" s="2250" t="s">
        <v>8411</v>
      </c>
      <c r="D344" s="1641" t="s">
        <v>294</v>
      </c>
      <c r="E344" s="1641" t="s">
        <v>7081</v>
      </c>
      <c r="F344" s="2230" t="s">
        <v>114</v>
      </c>
      <c r="G344" s="1642">
        <v>180</v>
      </c>
      <c r="H344" s="1642">
        <v>0</v>
      </c>
      <c r="I344" s="1642">
        <v>0</v>
      </c>
      <c r="J344" s="1642">
        <v>0</v>
      </c>
      <c r="K344" s="1642">
        <v>0</v>
      </c>
      <c r="L344" s="1642">
        <v>180</v>
      </c>
      <c r="M344" s="1642">
        <v>90</v>
      </c>
      <c r="N344" s="1642">
        <v>0</v>
      </c>
      <c r="O344" s="1642">
        <v>90</v>
      </c>
      <c r="P344" s="1642"/>
      <c r="Q344" s="1642">
        <v>30</v>
      </c>
      <c r="R344" s="1642"/>
      <c r="S344" s="1642"/>
      <c r="T344" s="1642"/>
      <c r="U344" s="1642"/>
      <c r="V344" s="1642"/>
      <c r="W344" s="1642"/>
      <c r="X344" s="1642"/>
      <c r="Y344" s="1642"/>
      <c r="Z344" s="466">
        <v>60</v>
      </c>
      <c r="AA344" s="466">
        <v>0</v>
      </c>
      <c r="AB344" s="21">
        <v>60</v>
      </c>
      <c r="AC344" s="21">
        <v>60</v>
      </c>
      <c r="AD344" s="21"/>
      <c r="AE344" s="21">
        <v>60</v>
      </c>
      <c r="AF344" s="21">
        <v>59.906633999999997</v>
      </c>
      <c r="AG344" s="21">
        <v>0</v>
      </c>
      <c r="AH344" s="21">
        <v>59.906633999999997</v>
      </c>
      <c r="AI344" s="1642"/>
      <c r="AJ344" s="1642" t="s">
        <v>10333</v>
      </c>
      <c r="AK344" s="1642" t="s">
        <v>12739</v>
      </c>
      <c r="AL344" s="2601">
        <v>0.25</v>
      </c>
      <c r="AM344" s="1642">
        <v>0</v>
      </c>
    </row>
    <row r="345" spans="1:40" s="2226" customFormat="1" ht="157.5">
      <c r="A345" s="1862">
        <v>3343</v>
      </c>
      <c r="B345" s="1641" t="s">
        <v>8412</v>
      </c>
      <c r="C345" s="1640" t="s">
        <v>8413</v>
      </c>
      <c r="D345" s="1641" t="s">
        <v>294</v>
      </c>
      <c r="E345" s="1641" t="s">
        <v>7081</v>
      </c>
      <c r="F345" s="2230" t="s">
        <v>114</v>
      </c>
      <c r="G345" s="1642">
        <v>230.75</v>
      </c>
      <c r="H345" s="1642">
        <v>0</v>
      </c>
      <c r="I345" s="1642">
        <v>0</v>
      </c>
      <c r="J345" s="1642">
        <v>0</v>
      </c>
      <c r="K345" s="1642">
        <v>0</v>
      </c>
      <c r="L345" s="1642">
        <v>230.75</v>
      </c>
      <c r="M345" s="1642">
        <v>115.375</v>
      </c>
      <c r="N345" s="1642">
        <v>0</v>
      </c>
      <c r="O345" s="1642">
        <v>115.375</v>
      </c>
      <c r="P345" s="1642"/>
      <c r="Q345" s="1642">
        <v>80</v>
      </c>
      <c r="R345" s="1642"/>
      <c r="S345" s="1642"/>
      <c r="T345" s="1642"/>
      <c r="U345" s="1642"/>
      <c r="V345" s="1642"/>
      <c r="W345" s="1642"/>
      <c r="X345" s="1642"/>
      <c r="Y345" s="1642"/>
      <c r="Z345" s="466">
        <v>35.375</v>
      </c>
      <c r="AA345" s="466">
        <v>0</v>
      </c>
      <c r="AB345" s="21">
        <v>35.375</v>
      </c>
      <c r="AC345" s="21">
        <v>35.375</v>
      </c>
      <c r="AD345" s="21"/>
      <c r="AE345" s="21">
        <v>35.375</v>
      </c>
      <c r="AF345" s="21">
        <v>35.333666000000001</v>
      </c>
      <c r="AG345" s="21">
        <v>0</v>
      </c>
      <c r="AH345" s="21">
        <v>35.333666000000001</v>
      </c>
      <c r="AI345" s="1642"/>
      <c r="AJ345" s="1642" t="s">
        <v>11852</v>
      </c>
      <c r="AK345" s="1642" t="s">
        <v>12468</v>
      </c>
      <c r="AL345" s="2601">
        <v>0.25</v>
      </c>
      <c r="AM345" s="1642">
        <v>0</v>
      </c>
      <c r="AN345" s="2902"/>
    </row>
    <row r="346" spans="1:40" s="2226" customFormat="1" ht="94.5">
      <c r="A346" s="1862">
        <v>3344</v>
      </c>
      <c r="B346" s="1641" t="s">
        <v>8414</v>
      </c>
      <c r="C346" s="2250" t="s">
        <v>8415</v>
      </c>
      <c r="D346" s="1641" t="s">
        <v>124</v>
      </c>
      <c r="E346" s="1641" t="s">
        <v>7081</v>
      </c>
      <c r="F346" s="2230" t="s">
        <v>114</v>
      </c>
      <c r="G346" s="1642">
        <v>800</v>
      </c>
      <c r="H346" s="1642">
        <v>0</v>
      </c>
      <c r="I346" s="1642">
        <v>0</v>
      </c>
      <c r="J346" s="1642">
        <v>0</v>
      </c>
      <c r="K346" s="1642">
        <v>0</v>
      </c>
      <c r="L346" s="1642">
        <v>800</v>
      </c>
      <c r="M346" s="1642">
        <v>400</v>
      </c>
      <c r="N346" s="1642">
        <v>0</v>
      </c>
      <c r="O346" s="1642">
        <v>400</v>
      </c>
      <c r="P346" s="1642">
        <v>370</v>
      </c>
      <c r="Q346" s="1642"/>
      <c r="R346" s="1642"/>
      <c r="S346" s="1642"/>
      <c r="T346" s="1642"/>
      <c r="U346" s="1642"/>
      <c r="V346" s="1642"/>
      <c r="W346" s="1642"/>
      <c r="X346" s="1642"/>
      <c r="Y346" s="1642"/>
      <c r="Z346" s="466">
        <v>770</v>
      </c>
      <c r="AA346" s="466">
        <v>0</v>
      </c>
      <c r="AB346" s="21">
        <v>770</v>
      </c>
      <c r="AC346" s="21">
        <v>770</v>
      </c>
      <c r="AD346" s="21"/>
      <c r="AE346" s="21">
        <v>770</v>
      </c>
      <c r="AF346" s="21">
        <v>769.99458900000002</v>
      </c>
      <c r="AG346" s="21">
        <v>0</v>
      </c>
      <c r="AH346" s="21">
        <v>769.99458900000002</v>
      </c>
      <c r="AI346" s="1642"/>
      <c r="AJ346" s="1642" t="s">
        <v>11858</v>
      </c>
      <c r="AK346" s="1642" t="s">
        <v>11859</v>
      </c>
      <c r="AL346" s="2601">
        <v>0.25</v>
      </c>
      <c r="AM346" s="1642">
        <v>0</v>
      </c>
    </row>
    <row r="347" spans="1:40" s="2226" customFormat="1" ht="94.5">
      <c r="A347" s="1862">
        <v>3345</v>
      </c>
      <c r="B347" s="1641" t="s">
        <v>8416</v>
      </c>
      <c r="C347" s="2250" t="s">
        <v>8417</v>
      </c>
      <c r="D347" s="1641" t="s">
        <v>124</v>
      </c>
      <c r="E347" s="1641" t="s">
        <v>145</v>
      </c>
      <c r="F347" s="2230" t="s">
        <v>114</v>
      </c>
      <c r="G347" s="1642">
        <v>800</v>
      </c>
      <c r="H347" s="1642">
        <v>0</v>
      </c>
      <c r="I347" s="1642">
        <v>0</v>
      </c>
      <c r="J347" s="1642">
        <v>0</v>
      </c>
      <c r="K347" s="1642">
        <v>0</v>
      </c>
      <c r="L347" s="1642">
        <v>800</v>
      </c>
      <c r="M347" s="1642">
        <v>400</v>
      </c>
      <c r="N347" s="1642">
        <v>0</v>
      </c>
      <c r="O347" s="1642">
        <v>400</v>
      </c>
      <c r="P347" s="1642"/>
      <c r="Q347" s="1642">
        <v>31.048999999999999</v>
      </c>
      <c r="R347" s="1642"/>
      <c r="S347" s="1642"/>
      <c r="T347" s="1642"/>
      <c r="U347" s="1642"/>
      <c r="V347" s="1642"/>
      <c r="W347" s="1642"/>
      <c r="X347" s="1642"/>
      <c r="Y347" s="1642"/>
      <c r="Z347" s="466">
        <v>368.95100000000002</v>
      </c>
      <c r="AA347" s="466">
        <v>0</v>
      </c>
      <c r="AB347" s="21">
        <v>368.95100000000002</v>
      </c>
      <c r="AC347" s="21"/>
      <c r="AD347" s="21"/>
      <c r="AE347" s="21">
        <v>0</v>
      </c>
      <c r="AF347" s="21">
        <v>0</v>
      </c>
      <c r="AG347" s="21">
        <v>0</v>
      </c>
      <c r="AH347" s="21">
        <v>0</v>
      </c>
      <c r="AI347" s="1642"/>
      <c r="AJ347" s="1641" t="s">
        <v>12892</v>
      </c>
      <c r="AK347" s="1642"/>
      <c r="AL347" s="2601">
        <v>0.25</v>
      </c>
      <c r="AM347" s="1642">
        <v>0</v>
      </c>
    </row>
    <row r="348" spans="1:40" s="2226" customFormat="1" ht="110.25">
      <c r="A348" s="1862">
        <v>3346</v>
      </c>
      <c r="B348" s="1641" t="s">
        <v>8418</v>
      </c>
      <c r="C348" s="2250" t="s">
        <v>8419</v>
      </c>
      <c r="D348" s="1641" t="s">
        <v>107</v>
      </c>
      <c r="E348" s="1641" t="s">
        <v>7081</v>
      </c>
      <c r="F348" s="2230" t="s">
        <v>114</v>
      </c>
      <c r="G348" s="1642">
        <v>219.12200000000001</v>
      </c>
      <c r="H348" s="1642">
        <v>0</v>
      </c>
      <c r="I348" s="1642">
        <v>0</v>
      </c>
      <c r="J348" s="1642">
        <v>0</v>
      </c>
      <c r="K348" s="1642">
        <v>0</v>
      </c>
      <c r="L348" s="1642">
        <v>219.12200000000001</v>
      </c>
      <c r="M348" s="1642">
        <v>109.56100000000001</v>
      </c>
      <c r="N348" s="1642">
        <v>0</v>
      </c>
      <c r="O348" s="1642">
        <v>109.56100000000001</v>
      </c>
      <c r="P348" s="1642"/>
      <c r="Q348" s="1642"/>
      <c r="R348" s="1642"/>
      <c r="S348" s="1642"/>
      <c r="T348" s="1642"/>
      <c r="U348" s="1642"/>
      <c r="V348" s="1642"/>
      <c r="W348" s="1642"/>
      <c r="X348" s="1642"/>
      <c r="Y348" s="1642"/>
      <c r="Z348" s="466">
        <v>109.56100000000001</v>
      </c>
      <c r="AA348" s="466">
        <v>0</v>
      </c>
      <c r="AB348" s="21">
        <v>109.56100000000001</v>
      </c>
      <c r="AC348" s="21">
        <v>109.56100000000001</v>
      </c>
      <c r="AD348" s="21"/>
      <c r="AE348" s="21">
        <v>109.56100000000001</v>
      </c>
      <c r="AF348" s="21">
        <v>109.553445</v>
      </c>
      <c r="AG348" s="21">
        <v>0</v>
      </c>
      <c r="AH348" s="21">
        <v>109.553445</v>
      </c>
      <c r="AI348" s="1642"/>
      <c r="AJ348" s="1642"/>
      <c r="AK348" s="1642" t="s">
        <v>12740</v>
      </c>
      <c r="AL348" s="2601">
        <v>0.25</v>
      </c>
      <c r="AM348" s="1642">
        <v>0</v>
      </c>
    </row>
    <row r="349" spans="1:40" s="2226" customFormat="1" ht="63">
      <c r="A349" s="1862">
        <v>3347</v>
      </c>
      <c r="B349" s="1641" t="s">
        <v>8420</v>
      </c>
      <c r="C349" s="2250" t="s">
        <v>8421</v>
      </c>
      <c r="D349" s="1641" t="s">
        <v>107</v>
      </c>
      <c r="E349" s="1641" t="s">
        <v>7081</v>
      </c>
      <c r="F349" s="2230" t="s">
        <v>114</v>
      </c>
      <c r="G349" s="1642">
        <v>90.35</v>
      </c>
      <c r="H349" s="1642">
        <v>0</v>
      </c>
      <c r="I349" s="1642">
        <v>0</v>
      </c>
      <c r="J349" s="1642">
        <v>0</v>
      </c>
      <c r="K349" s="1642">
        <v>0</v>
      </c>
      <c r="L349" s="1642">
        <v>90.35</v>
      </c>
      <c r="M349" s="1642">
        <v>45.174999999999997</v>
      </c>
      <c r="N349" s="1642">
        <v>0</v>
      </c>
      <c r="O349" s="1642">
        <v>45.174999999999997</v>
      </c>
      <c r="P349" s="1642"/>
      <c r="Q349" s="1642"/>
      <c r="R349" s="1642"/>
      <c r="S349" s="1642"/>
      <c r="T349" s="1642"/>
      <c r="U349" s="1642"/>
      <c r="V349" s="1642"/>
      <c r="W349" s="1642"/>
      <c r="X349" s="1642"/>
      <c r="Y349" s="1642"/>
      <c r="Z349" s="466">
        <v>45.174999999999997</v>
      </c>
      <c r="AA349" s="466">
        <v>0</v>
      </c>
      <c r="AB349" s="21">
        <v>45.174999999999997</v>
      </c>
      <c r="AC349" s="21">
        <v>22.588000000000001</v>
      </c>
      <c r="AD349" s="21"/>
      <c r="AE349" s="21">
        <v>22.588000000000001</v>
      </c>
      <c r="AF349" s="21">
        <v>22.58</v>
      </c>
      <c r="AG349" s="21">
        <v>0</v>
      </c>
      <c r="AH349" s="21">
        <v>22.58</v>
      </c>
      <c r="AI349" s="1642"/>
      <c r="AJ349" s="1642"/>
      <c r="AK349" s="1642" t="s">
        <v>12205</v>
      </c>
      <c r="AL349" s="2601">
        <v>0.25</v>
      </c>
      <c r="AM349" s="1642">
        <v>0</v>
      </c>
    </row>
    <row r="350" spans="1:40" s="2226" customFormat="1" ht="94.5">
      <c r="A350" s="1862">
        <v>3348</v>
      </c>
      <c r="B350" s="1641" t="s">
        <v>8422</v>
      </c>
      <c r="C350" s="2250" t="s">
        <v>8423</v>
      </c>
      <c r="D350" s="1641" t="s">
        <v>107</v>
      </c>
      <c r="E350" s="1641" t="s">
        <v>7081</v>
      </c>
      <c r="F350" s="2230" t="s">
        <v>114</v>
      </c>
      <c r="G350" s="1642">
        <v>190</v>
      </c>
      <c r="H350" s="1642">
        <v>0</v>
      </c>
      <c r="I350" s="1642">
        <v>0</v>
      </c>
      <c r="J350" s="1642">
        <v>0</v>
      </c>
      <c r="K350" s="1642">
        <v>0</v>
      </c>
      <c r="L350" s="1642">
        <v>190</v>
      </c>
      <c r="M350" s="1642">
        <v>95</v>
      </c>
      <c r="N350" s="1642">
        <v>0</v>
      </c>
      <c r="O350" s="1642">
        <v>95</v>
      </c>
      <c r="P350" s="1642"/>
      <c r="Q350" s="1642">
        <v>45</v>
      </c>
      <c r="R350" s="1642"/>
      <c r="S350" s="1642"/>
      <c r="T350" s="1642"/>
      <c r="U350" s="1642"/>
      <c r="V350" s="1642"/>
      <c r="W350" s="1642"/>
      <c r="X350" s="1642"/>
      <c r="Y350" s="1642"/>
      <c r="Z350" s="466">
        <v>50</v>
      </c>
      <c r="AA350" s="466">
        <v>0</v>
      </c>
      <c r="AB350" s="21">
        <v>50</v>
      </c>
      <c r="AC350" s="21">
        <v>50</v>
      </c>
      <c r="AD350" s="21"/>
      <c r="AE350" s="21">
        <v>50</v>
      </c>
      <c r="AF350" s="21">
        <v>49.991349999999997</v>
      </c>
      <c r="AG350" s="21">
        <v>0</v>
      </c>
      <c r="AH350" s="21">
        <v>49.991349999999997</v>
      </c>
      <c r="AI350" s="1642"/>
      <c r="AJ350" s="1642" t="s">
        <v>10334</v>
      </c>
      <c r="AK350" s="1642" t="s">
        <v>12469</v>
      </c>
      <c r="AL350" s="2601">
        <v>0.25</v>
      </c>
      <c r="AM350" s="1642">
        <v>0</v>
      </c>
    </row>
    <row r="351" spans="1:40" s="2226" customFormat="1" ht="157.5">
      <c r="A351" s="1862">
        <v>3349</v>
      </c>
      <c r="B351" s="1641" t="s">
        <v>8424</v>
      </c>
      <c r="C351" s="2250" t="s">
        <v>8425</v>
      </c>
      <c r="D351" s="1641" t="s">
        <v>39</v>
      </c>
      <c r="E351" s="1641" t="s">
        <v>7081</v>
      </c>
      <c r="F351" s="2230" t="s">
        <v>114</v>
      </c>
      <c r="G351" s="1642">
        <v>300</v>
      </c>
      <c r="H351" s="1642">
        <v>0</v>
      </c>
      <c r="I351" s="1642">
        <v>0</v>
      </c>
      <c r="J351" s="1642">
        <v>0</v>
      </c>
      <c r="K351" s="1642">
        <v>0</v>
      </c>
      <c r="L351" s="1642">
        <v>300</v>
      </c>
      <c r="M351" s="1642">
        <v>150</v>
      </c>
      <c r="N351" s="1642">
        <v>0</v>
      </c>
      <c r="O351" s="1642">
        <v>150</v>
      </c>
      <c r="P351" s="1642"/>
      <c r="Q351" s="1642">
        <v>50</v>
      </c>
      <c r="R351" s="1642"/>
      <c r="S351" s="1642"/>
      <c r="T351" s="1642"/>
      <c r="U351" s="1642"/>
      <c r="V351" s="1642"/>
      <c r="W351" s="1642"/>
      <c r="X351" s="1642"/>
      <c r="Y351" s="1642"/>
      <c r="Z351" s="466">
        <v>100</v>
      </c>
      <c r="AA351" s="466">
        <v>0</v>
      </c>
      <c r="AB351" s="21">
        <v>100</v>
      </c>
      <c r="AC351" s="21">
        <v>100</v>
      </c>
      <c r="AD351" s="21"/>
      <c r="AE351" s="21">
        <v>100</v>
      </c>
      <c r="AF351" s="21">
        <v>99.999975000000006</v>
      </c>
      <c r="AG351" s="21">
        <v>0</v>
      </c>
      <c r="AH351" s="21">
        <v>99.999975000000006</v>
      </c>
      <c r="AI351" s="1642"/>
      <c r="AJ351" s="1642" t="s">
        <v>11853</v>
      </c>
      <c r="AK351" s="1642" t="s">
        <v>12487</v>
      </c>
      <c r="AL351" s="2601">
        <v>0.25</v>
      </c>
      <c r="AM351" s="1642">
        <v>0</v>
      </c>
    </row>
    <row r="352" spans="1:40" s="2226" customFormat="1" ht="94.5">
      <c r="A352" s="1862">
        <v>3350</v>
      </c>
      <c r="B352" s="1641" t="s">
        <v>8426</v>
      </c>
      <c r="C352" s="2250" t="s">
        <v>8427</v>
      </c>
      <c r="D352" s="1641" t="s">
        <v>39</v>
      </c>
      <c r="E352" s="1641" t="s">
        <v>7081</v>
      </c>
      <c r="F352" s="2230" t="s">
        <v>114</v>
      </c>
      <c r="G352" s="1642">
        <v>100</v>
      </c>
      <c r="H352" s="1642">
        <v>0</v>
      </c>
      <c r="I352" s="1642">
        <v>0</v>
      </c>
      <c r="J352" s="1642">
        <v>0</v>
      </c>
      <c r="K352" s="1642">
        <v>0</v>
      </c>
      <c r="L352" s="1642">
        <v>100</v>
      </c>
      <c r="M352" s="1642">
        <v>50</v>
      </c>
      <c r="N352" s="1642">
        <v>0</v>
      </c>
      <c r="O352" s="1642">
        <v>50</v>
      </c>
      <c r="P352" s="1642"/>
      <c r="Q352" s="1642"/>
      <c r="R352" s="1642"/>
      <c r="S352" s="1642"/>
      <c r="T352" s="1642"/>
      <c r="U352" s="1642"/>
      <c r="V352" s="1642"/>
      <c r="W352" s="1642"/>
      <c r="X352" s="1642"/>
      <c r="Y352" s="1642"/>
      <c r="Z352" s="466">
        <v>50</v>
      </c>
      <c r="AA352" s="466">
        <v>0</v>
      </c>
      <c r="AB352" s="21">
        <v>50</v>
      </c>
      <c r="AC352" s="21">
        <v>50</v>
      </c>
      <c r="AD352" s="21"/>
      <c r="AE352" s="21">
        <v>50</v>
      </c>
      <c r="AF352" s="21">
        <v>49.999989999999997</v>
      </c>
      <c r="AG352" s="21">
        <v>0</v>
      </c>
      <c r="AH352" s="21">
        <v>49.999989999999997</v>
      </c>
      <c r="AI352" s="1642"/>
      <c r="AJ352" s="1642"/>
      <c r="AK352" s="1642" t="s">
        <v>11957</v>
      </c>
      <c r="AL352" s="2601">
        <v>0.25</v>
      </c>
      <c r="AM352" s="1642">
        <v>0</v>
      </c>
    </row>
    <row r="353" spans="1:39" s="2226" customFormat="1" ht="94.5">
      <c r="A353" s="1862">
        <v>3351</v>
      </c>
      <c r="B353" s="1641" t="s">
        <v>8428</v>
      </c>
      <c r="C353" s="2250" t="s">
        <v>8429</v>
      </c>
      <c r="D353" s="1641" t="s">
        <v>39</v>
      </c>
      <c r="E353" s="1641" t="s">
        <v>7081</v>
      </c>
      <c r="F353" s="2230" t="s">
        <v>114</v>
      </c>
      <c r="G353" s="1642">
        <v>200</v>
      </c>
      <c r="H353" s="1642">
        <v>0</v>
      </c>
      <c r="I353" s="1642">
        <v>0</v>
      </c>
      <c r="J353" s="1642">
        <v>0</v>
      </c>
      <c r="K353" s="1642">
        <v>0</v>
      </c>
      <c r="L353" s="1642">
        <v>200</v>
      </c>
      <c r="M353" s="1642">
        <v>100</v>
      </c>
      <c r="N353" s="1642">
        <v>0</v>
      </c>
      <c r="O353" s="1642">
        <v>100</v>
      </c>
      <c r="P353" s="1642"/>
      <c r="Q353" s="1642"/>
      <c r="R353" s="1642"/>
      <c r="S353" s="1642"/>
      <c r="T353" s="1642"/>
      <c r="U353" s="1642"/>
      <c r="V353" s="1642"/>
      <c r="W353" s="1642"/>
      <c r="X353" s="1642"/>
      <c r="Y353" s="1642"/>
      <c r="Z353" s="466">
        <v>100</v>
      </c>
      <c r="AA353" s="466">
        <v>0</v>
      </c>
      <c r="AB353" s="21">
        <v>100</v>
      </c>
      <c r="AC353" s="21">
        <v>100</v>
      </c>
      <c r="AD353" s="21"/>
      <c r="AE353" s="21">
        <v>100</v>
      </c>
      <c r="AF353" s="21">
        <v>99.999989999999997</v>
      </c>
      <c r="AG353" s="21">
        <v>0</v>
      </c>
      <c r="AH353" s="21">
        <v>99.999989999999997</v>
      </c>
      <c r="AI353" s="1642"/>
      <c r="AJ353" s="1642"/>
      <c r="AK353" s="1642" t="s">
        <v>12150</v>
      </c>
      <c r="AL353" s="2601">
        <v>0.25</v>
      </c>
      <c r="AM353" s="1642">
        <v>0</v>
      </c>
    </row>
    <row r="354" spans="1:39" s="2226" customFormat="1">
      <c r="A354" s="1862" t="s">
        <v>300</v>
      </c>
      <c r="B354" s="1641"/>
      <c r="C354" s="1640"/>
      <c r="D354" s="1641"/>
      <c r="E354" s="1641"/>
      <c r="F354" s="1641"/>
      <c r="G354" s="1642"/>
      <c r="H354" s="1642"/>
      <c r="I354" s="1642"/>
      <c r="J354" s="1642"/>
      <c r="K354" s="1642"/>
      <c r="L354" s="1642"/>
      <c r="M354" s="1642"/>
      <c r="N354" s="1642"/>
      <c r="O354" s="1642"/>
      <c r="P354" s="1642"/>
      <c r="Q354" s="1642"/>
      <c r="R354" s="1642"/>
      <c r="S354" s="1642"/>
      <c r="T354" s="1642"/>
      <c r="U354" s="1642"/>
      <c r="V354" s="1642"/>
      <c r="W354" s="1642"/>
      <c r="X354" s="1642"/>
      <c r="Y354" s="1642"/>
      <c r="Z354" s="1642"/>
      <c r="AA354" s="1642"/>
      <c r="AB354" s="1642"/>
      <c r="AC354" s="1642"/>
      <c r="AD354" s="1642"/>
      <c r="AE354" s="1642"/>
      <c r="AF354" s="1642"/>
      <c r="AG354" s="1642"/>
      <c r="AH354" s="1642"/>
      <c r="AI354" s="1642"/>
      <c r="AJ354" s="1642"/>
      <c r="AK354" s="1642"/>
      <c r="AL354" s="1642"/>
      <c r="AM354" s="1642"/>
    </row>
    <row r="355" spans="1:39" s="2236" customFormat="1">
      <c r="A355" s="1862" t="s">
        <v>300</v>
      </c>
      <c r="B355" s="2232"/>
      <c r="C355" s="2233" t="s">
        <v>8430</v>
      </c>
      <c r="D355" s="2234"/>
      <c r="E355" s="2234"/>
      <c r="F355" s="2234"/>
      <c r="G355" s="2235">
        <v>12829.513000000001</v>
      </c>
      <c r="H355" s="2235">
        <v>0</v>
      </c>
      <c r="I355" s="2235">
        <v>0</v>
      </c>
      <c r="J355" s="2235">
        <v>0</v>
      </c>
      <c r="K355" s="2235">
        <v>0</v>
      </c>
      <c r="L355" s="2235">
        <v>12829.513000000001</v>
      </c>
      <c r="M355" s="2235">
        <v>6414.7569999999996</v>
      </c>
      <c r="N355" s="2235">
        <v>0</v>
      </c>
      <c r="O355" s="2235">
        <v>6414.7569999999996</v>
      </c>
      <c r="P355" s="2235">
        <v>370</v>
      </c>
      <c r="Q355" s="2235">
        <v>477.88099999999997</v>
      </c>
      <c r="R355" s="2235">
        <v>0</v>
      </c>
      <c r="S355" s="2235">
        <v>0</v>
      </c>
      <c r="T355" s="2235">
        <v>0</v>
      </c>
      <c r="U355" s="2235">
        <v>0</v>
      </c>
      <c r="V355" s="2235">
        <v>2969.8180000000002</v>
      </c>
      <c r="W355" s="2235">
        <v>0</v>
      </c>
      <c r="X355" s="2235">
        <v>0</v>
      </c>
      <c r="Y355" s="2235">
        <v>0</v>
      </c>
      <c r="Z355" s="2235">
        <v>9276.6939999999977</v>
      </c>
      <c r="AA355" s="2235">
        <v>0</v>
      </c>
      <c r="AB355" s="2235">
        <v>9276.6939999999977</v>
      </c>
      <c r="AC355" s="2235">
        <v>8776.530999999999</v>
      </c>
      <c r="AD355" s="2235">
        <v>0</v>
      </c>
      <c r="AE355" s="2235">
        <v>8776.530999999999</v>
      </c>
      <c r="AF355" s="2235">
        <v>8785.5117020000016</v>
      </c>
      <c r="AG355" s="2235">
        <v>0</v>
      </c>
      <c r="AH355" s="2235">
        <v>8785.5117020000016</v>
      </c>
      <c r="AI355" s="2235">
        <v>0</v>
      </c>
      <c r="AJ355" s="2360"/>
      <c r="AK355" s="2360"/>
      <c r="AL355" s="2360"/>
      <c r="AM355" s="2235">
        <v>0</v>
      </c>
    </row>
    <row r="356" spans="1:39" s="2236" customFormat="1">
      <c r="A356" s="1862" t="s">
        <v>300</v>
      </c>
      <c r="B356" s="2232"/>
      <c r="C356" s="2233" t="s">
        <v>8431</v>
      </c>
      <c r="D356" s="2234"/>
      <c r="E356" s="2234"/>
      <c r="F356" s="2234"/>
      <c r="G356" s="2235">
        <v>136613.45600000009</v>
      </c>
      <c r="H356" s="2235">
        <v>26154.787644000011</v>
      </c>
      <c r="I356" s="2235">
        <v>15653.779849999999</v>
      </c>
      <c r="J356" s="2235">
        <v>0</v>
      </c>
      <c r="K356" s="2235">
        <v>41808.567494000024</v>
      </c>
      <c r="L356" s="2235">
        <v>94804.888506000047</v>
      </c>
      <c r="M356" s="2235">
        <v>35288.211000000003</v>
      </c>
      <c r="N356" s="2235">
        <v>0</v>
      </c>
      <c r="O356" s="2235">
        <v>35288.211000000003</v>
      </c>
      <c r="P356" s="2235">
        <v>2082.1010000000001</v>
      </c>
      <c r="Q356" s="2235">
        <v>846.06999999999994</v>
      </c>
      <c r="R356" s="2235">
        <v>0</v>
      </c>
      <c r="S356" s="2235">
        <v>0</v>
      </c>
      <c r="T356" s="2235">
        <v>0</v>
      </c>
      <c r="U356" s="2235">
        <v>0</v>
      </c>
      <c r="V356" s="2235">
        <v>14029.563999999998</v>
      </c>
      <c r="W356" s="2235">
        <v>0</v>
      </c>
      <c r="X356" s="2235">
        <v>1.956074000000001</v>
      </c>
      <c r="Y356" s="2235">
        <v>0</v>
      </c>
      <c r="Z356" s="2235">
        <v>50551.849925999995</v>
      </c>
      <c r="AA356" s="2235">
        <v>0</v>
      </c>
      <c r="AB356" s="2235">
        <v>50551.849925999995</v>
      </c>
      <c r="AC356" s="2235">
        <v>49358.828750000001</v>
      </c>
      <c r="AD356" s="2235">
        <v>0</v>
      </c>
      <c r="AE356" s="2235">
        <v>49358.828750000001</v>
      </c>
      <c r="AF356" s="2235">
        <v>48796.266384999995</v>
      </c>
      <c r="AG356" s="2235">
        <v>0</v>
      </c>
      <c r="AH356" s="2235">
        <v>48796.266384999995</v>
      </c>
      <c r="AI356" s="2235">
        <v>0</v>
      </c>
      <c r="AJ356" s="2360"/>
      <c r="AK356" s="2360"/>
      <c r="AL356" s="2360"/>
      <c r="AM356" s="2235">
        <v>0</v>
      </c>
    </row>
    <row r="357" spans="1:39" s="2226" customFormat="1">
      <c r="A357" s="1862" t="s">
        <v>300</v>
      </c>
      <c r="B357" s="1641"/>
      <c r="C357" s="1640"/>
      <c r="D357" s="1641"/>
      <c r="E357" s="1641"/>
      <c r="F357" s="1641"/>
      <c r="G357" s="1642"/>
      <c r="H357" s="1642"/>
      <c r="I357" s="1642"/>
      <c r="J357" s="1642"/>
      <c r="K357" s="1642"/>
      <c r="L357" s="1642"/>
      <c r="M357" s="1642"/>
      <c r="N357" s="1642"/>
      <c r="O357" s="1642"/>
      <c r="P357" s="1642"/>
      <c r="Q357" s="1642"/>
      <c r="R357" s="1642"/>
      <c r="S357" s="1642"/>
      <c r="T357" s="1642"/>
      <c r="U357" s="1642"/>
      <c r="V357" s="1642"/>
      <c r="W357" s="1642"/>
      <c r="X357" s="1642"/>
      <c r="Y357" s="1642"/>
      <c r="Z357" s="1642"/>
      <c r="AA357" s="1642"/>
      <c r="AB357" s="1642"/>
      <c r="AC357" s="1642"/>
      <c r="AD357" s="1642"/>
      <c r="AE357" s="1642"/>
      <c r="AF357" s="1642"/>
      <c r="AG357" s="1642"/>
      <c r="AH357" s="1642"/>
      <c r="AI357" s="1642"/>
      <c r="AJ357" s="1642"/>
      <c r="AK357" s="1642"/>
      <c r="AL357" s="1642"/>
      <c r="AM357" s="1642"/>
    </row>
    <row r="358" spans="1:39" s="2226" customFormat="1" ht="31.5">
      <c r="A358" s="1862" t="s">
        <v>300</v>
      </c>
      <c r="B358" s="1641"/>
      <c r="C358" s="2227" t="s">
        <v>8432</v>
      </c>
      <c r="D358" s="1641"/>
      <c r="E358" s="1641"/>
      <c r="F358" s="1641"/>
      <c r="G358" s="1642"/>
      <c r="H358" s="1642"/>
      <c r="I358" s="1642"/>
      <c r="J358" s="1642"/>
      <c r="K358" s="1642"/>
      <c r="L358" s="1642"/>
      <c r="M358" s="1642"/>
      <c r="N358" s="1642"/>
      <c r="O358" s="1642"/>
      <c r="P358" s="1642"/>
      <c r="Q358" s="1642"/>
      <c r="R358" s="1642"/>
      <c r="S358" s="1642"/>
      <c r="T358" s="1642"/>
      <c r="U358" s="1642"/>
      <c r="V358" s="1642"/>
      <c r="W358" s="1642"/>
      <c r="X358" s="1642"/>
      <c r="Y358" s="1642"/>
      <c r="Z358" s="1642"/>
      <c r="AA358" s="1642"/>
      <c r="AB358" s="1642"/>
      <c r="AC358" s="1642"/>
      <c r="AD358" s="1642"/>
      <c r="AE358" s="1642"/>
      <c r="AF358" s="1642"/>
      <c r="AG358" s="1642"/>
      <c r="AH358" s="1642"/>
      <c r="AI358" s="1642"/>
      <c r="AJ358" s="1642"/>
      <c r="AK358" s="1642"/>
      <c r="AL358" s="1642"/>
      <c r="AM358" s="1642"/>
    </row>
    <row r="359" spans="1:39" s="2226" customFormat="1">
      <c r="A359" s="1862" t="s">
        <v>300</v>
      </c>
      <c r="B359" s="1641"/>
      <c r="C359" s="1640"/>
      <c r="D359" s="1641"/>
      <c r="E359" s="1641"/>
      <c r="F359" s="1641"/>
      <c r="G359" s="1642"/>
      <c r="H359" s="1642"/>
      <c r="I359" s="1642"/>
      <c r="J359" s="1642"/>
      <c r="K359" s="1642"/>
      <c r="L359" s="1642"/>
      <c r="M359" s="1642"/>
      <c r="N359" s="1642"/>
      <c r="O359" s="1642"/>
      <c r="P359" s="1642"/>
      <c r="Q359" s="1642"/>
      <c r="R359" s="1642"/>
      <c r="S359" s="1642"/>
      <c r="T359" s="1642"/>
      <c r="U359" s="1642"/>
      <c r="V359" s="1642"/>
      <c r="W359" s="1642"/>
      <c r="X359" s="1642"/>
      <c r="Y359" s="1642"/>
      <c r="Z359" s="1642"/>
      <c r="AA359" s="1642"/>
      <c r="AB359" s="1642"/>
      <c r="AC359" s="1642"/>
      <c r="AD359" s="1642"/>
      <c r="AE359" s="1642"/>
      <c r="AF359" s="1642"/>
      <c r="AG359" s="1642"/>
      <c r="AH359" s="1642"/>
      <c r="AI359" s="1642"/>
      <c r="AJ359" s="1642"/>
      <c r="AK359" s="1642"/>
      <c r="AL359" s="1642"/>
      <c r="AM359" s="1642"/>
    </row>
    <row r="360" spans="1:39" s="2226" customFormat="1" ht="110.25">
      <c r="A360" s="1862">
        <v>3352</v>
      </c>
      <c r="B360" s="1641" t="s">
        <v>8433</v>
      </c>
      <c r="C360" s="1640" t="s">
        <v>8434</v>
      </c>
      <c r="D360" s="1641" t="s">
        <v>31</v>
      </c>
      <c r="E360" s="1641" t="s">
        <v>8435</v>
      </c>
      <c r="F360" s="2230" t="s">
        <v>26</v>
      </c>
      <c r="G360" s="1642">
        <v>987.5</v>
      </c>
      <c r="H360" s="1642">
        <v>950.437544</v>
      </c>
      <c r="I360" s="1642">
        <v>0</v>
      </c>
      <c r="J360" s="1642">
        <v>0</v>
      </c>
      <c r="K360" s="1642">
        <v>950.437544</v>
      </c>
      <c r="L360" s="1642">
        <v>37.062455999999997</v>
      </c>
      <c r="M360" s="1642">
        <v>37.061999999999998</v>
      </c>
      <c r="N360" s="1642">
        <v>0</v>
      </c>
      <c r="O360" s="1642">
        <v>37.061999999999998</v>
      </c>
      <c r="P360" s="1642"/>
      <c r="Q360" s="1642">
        <v>28.2</v>
      </c>
      <c r="R360" s="1642"/>
      <c r="S360" s="1642"/>
      <c r="T360" s="1642"/>
      <c r="U360" s="1642"/>
      <c r="V360" s="1642"/>
      <c r="W360" s="1642"/>
      <c r="X360" s="1642"/>
      <c r="Y360" s="1642"/>
      <c r="Z360" s="466">
        <v>8.8619999999999983</v>
      </c>
      <c r="AA360" s="466">
        <v>0</v>
      </c>
      <c r="AB360" s="21">
        <v>8.8619999999999983</v>
      </c>
      <c r="AC360" s="21">
        <v>8.8619999999999983</v>
      </c>
      <c r="AD360" s="21"/>
      <c r="AE360" s="21">
        <v>8.8619999999999983</v>
      </c>
      <c r="AF360" s="21">
        <v>0</v>
      </c>
      <c r="AG360" s="21">
        <v>0</v>
      </c>
      <c r="AH360" s="21">
        <v>0</v>
      </c>
      <c r="AI360" s="1642"/>
      <c r="AJ360" s="1642" t="s">
        <v>9805</v>
      </c>
      <c r="AK360" s="1642" t="s">
        <v>9259</v>
      </c>
      <c r="AL360" s="2601">
        <v>1</v>
      </c>
      <c r="AM360" s="1642">
        <v>0</v>
      </c>
    </row>
    <row r="361" spans="1:39" s="2226" customFormat="1" ht="78.75">
      <c r="A361" s="1862">
        <v>3353</v>
      </c>
      <c r="B361" s="1641" t="s">
        <v>8436</v>
      </c>
      <c r="C361" s="1640" t="s">
        <v>8437</v>
      </c>
      <c r="D361" s="1641" t="s">
        <v>147</v>
      </c>
      <c r="E361" s="1641" t="s">
        <v>8438</v>
      </c>
      <c r="F361" s="2230" t="s">
        <v>26</v>
      </c>
      <c r="G361" s="1642">
        <v>605.02499999999998</v>
      </c>
      <c r="H361" s="1642">
        <v>600.68050000000005</v>
      </c>
      <c r="I361" s="1642">
        <v>4.3449999999999998</v>
      </c>
      <c r="J361" s="1642">
        <v>0</v>
      </c>
      <c r="K361" s="1642">
        <v>605.02550000000008</v>
      </c>
      <c r="L361" s="1642">
        <v>-5.0000000010186341E-4</v>
      </c>
      <c r="M361" s="1642">
        <v>1E-3</v>
      </c>
      <c r="N361" s="1642">
        <v>0</v>
      </c>
      <c r="O361" s="1642">
        <v>1E-3</v>
      </c>
      <c r="P361" s="1642"/>
      <c r="Q361" s="1642"/>
      <c r="R361" s="1642"/>
      <c r="S361" s="1642"/>
      <c r="T361" s="1642"/>
      <c r="U361" s="1642"/>
      <c r="V361" s="1642"/>
      <c r="W361" s="1642"/>
      <c r="X361" s="1642"/>
      <c r="Y361" s="1642"/>
      <c r="Z361" s="466">
        <v>1E-3</v>
      </c>
      <c r="AA361" s="466">
        <v>0</v>
      </c>
      <c r="AB361" s="21">
        <v>1E-3</v>
      </c>
      <c r="AC361" s="21"/>
      <c r="AD361" s="21"/>
      <c r="AE361" s="21">
        <v>0</v>
      </c>
      <c r="AF361" s="21">
        <v>0</v>
      </c>
      <c r="AG361" s="21">
        <v>0</v>
      </c>
      <c r="AH361" s="21">
        <v>0</v>
      </c>
      <c r="AI361" s="1642"/>
      <c r="AJ361" s="1642" t="s">
        <v>10433</v>
      </c>
      <c r="AK361" s="1642"/>
      <c r="AL361" s="2601">
        <v>0.25</v>
      </c>
      <c r="AM361" s="1642">
        <v>0</v>
      </c>
    </row>
    <row r="362" spans="1:39" s="2226" customFormat="1" ht="94.5">
      <c r="A362" s="1862">
        <v>3354</v>
      </c>
      <c r="B362" s="1641" t="s">
        <v>8439</v>
      </c>
      <c r="C362" s="1640" t="s">
        <v>8440</v>
      </c>
      <c r="D362" s="1641" t="s">
        <v>220</v>
      </c>
      <c r="E362" s="1641" t="s">
        <v>8441</v>
      </c>
      <c r="F362" s="2230" t="s">
        <v>115</v>
      </c>
      <c r="G362" s="1642">
        <v>574</v>
      </c>
      <c r="H362" s="1642">
        <v>502.56299999999999</v>
      </c>
      <c r="I362" s="1642">
        <v>0.22600000000000001</v>
      </c>
      <c r="J362" s="1642">
        <v>0</v>
      </c>
      <c r="K362" s="1642">
        <v>502.78899999999999</v>
      </c>
      <c r="L362" s="1642">
        <v>71.211000000000013</v>
      </c>
      <c r="M362" s="1642">
        <v>57.795999999999999</v>
      </c>
      <c r="N362" s="1642">
        <v>0</v>
      </c>
      <c r="O362" s="1642">
        <v>57.795999999999999</v>
      </c>
      <c r="P362" s="1642"/>
      <c r="Q362" s="1642"/>
      <c r="R362" s="1642"/>
      <c r="S362" s="1642"/>
      <c r="T362" s="1642"/>
      <c r="U362" s="1642"/>
      <c r="V362" s="1642"/>
      <c r="W362" s="1642"/>
      <c r="X362" s="1642"/>
      <c r="Y362" s="1642"/>
      <c r="Z362" s="466">
        <v>57.795999999999999</v>
      </c>
      <c r="AA362" s="466">
        <v>0</v>
      </c>
      <c r="AB362" s="21">
        <v>57.795999999999999</v>
      </c>
      <c r="AC362" s="21">
        <v>57.795999999999999</v>
      </c>
      <c r="AD362" s="21"/>
      <c r="AE362" s="21">
        <v>57.795999999999999</v>
      </c>
      <c r="AF362" s="21">
        <v>57.795999999999999</v>
      </c>
      <c r="AG362" s="21">
        <v>0</v>
      </c>
      <c r="AH362" s="21">
        <v>57.795999999999999</v>
      </c>
      <c r="AI362" s="1642"/>
      <c r="AJ362" s="1642"/>
      <c r="AK362" s="1642" t="s">
        <v>9551</v>
      </c>
      <c r="AL362" s="2601">
        <v>0.25</v>
      </c>
      <c r="AM362" s="1642">
        <v>0</v>
      </c>
    </row>
    <row r="363" spans="1:39" s="2226" customFormat="1" ht="78.75">
      <c r="A363" s="1862">
        <v>3355</v>
      </c>
      <c r="B363" s="1641" t="s">
        <v>8442</v>
      </c>
      <c r="C363" s="1640" t="s">
        <v>8443</v>
      </c>
      <c r="D363" s="1641" t="s">
        <v>266</v>
      </c>
      <c r="E363" s="1641" t="s">
        <v>8444</v>
      </c>
      <c r="F363" s="2230" t="s">
        <v>115</v>
      </c>
      <c r="G363" s="1642">
        <v>164.387</v>
      </c>
      <c r="H363" s="1642">
        <v>60.225000000000001</v>
      </c>
      <c r="I363" s="1642">
        <v>0</v>
      </c>
      <c r="J363" s="1642">
        <v>0</v>
      </c>
      <c r="K363" s="1642">
        <v>60.225000000000001</v>
      </c>
      <c r="L363" s="1642">
        <v>104.16200000000001</v>
      </c>
      <c r="M363" s="1642">
        <v>40.393999999999998</v>
      </c>
      <c r="N363" s="1642">
        <v>0</v>
      </c>
      <c r="O363" s="1642">
        <v>40.393999999999998</v>
      </c>
      <c r="P363" s="1642"/>
      <c r="Q363" s="1642">
        <v>40.393999999999998</v>
      </c>
      <c r="R363" s="1642"/>
      <c r="S363" s="1642"/>
      <c r="T363" s="1642"/>
      <c r="U363" s="1642"/>
      <c r="V363" s="1642"/>
      <c r="W363" s="1642"/>
      <c r="X363" s="1642"/>
      <c r="Y363" s="1642"/>
      <c r="Z363" s="466">
        <v>0</v>
      </c>
      <c r="AA363" s="466">
        <v>0</v>
      </c>
      <c r="AB363" s="21">
        <v>0</v>
      </c>
      <c r="AC363" s="21">
        <v>4.9999999999883471E-4</v>
      </c>
      <c r="AD363" s="21"/>
      <c r="AE363" s="21">
        <v>4.9999999999883471E-4</v>
      </c>
      <c r="AF363" s="21">
        <v>0</v>
      </c>
      <c r="AG363" s="21">
        <v>0</v>
      </c>
      <c r="AH363" s="21">
        <v>0</v>
      </c>
      <c r="AI363" s="1642"/>
      <c r="AJ363" s="1642" t="s">
        <v>12403</v>
      </c>
      <c r="AK363" s="1642" t="s">
        <v>9259</v>
      </c>
      <c r="AL363" s="2601">
        <v>0.25</v>
      </c>
      <c r="AM363" s="1642">
        <v>0</v>
      </c>
    </row>
    <row r="364" spans="1:39" s="2226" customFormat="1" ht="141.75">
      <c r="A364" s="1862">
        <v>3356</v>
      </c>
      <c r="B364" s="1641" t="s">
        <v>8445</v>
      </c>
      <c r="C364" s="1640" t="s">
        <v>8446</v>
      </c>
      <c r="D364" s="1641" t="s">
        <v>147</v>
      </c>
      <c r="E364" s="1641" t="s">
        <v>8447</v>
      </c>
      <c r="F364" s="2230" t="s">
        <v>115</v>
      </c>
      <c r="G364" s="1642">
        <v>2015.8140000000001</v>
      </c>
      <c r="H364" s="1642">
        <v>1491.3140000000001</v>
      </c>
      <c r="I364" s="1642">
        <v>216.39400000000001</v>
      </c>
      <c r="J364" s="1642">
        <v>0</v>
      </c>
      <c r="K364" s="1642">
        <v>1707.7080000000001</v>
      </c>
      <c r="L364" s="1642">
        <v>308.10599999999999</v>
      </c>
      <c r="M364" s="1642">
        <v>98.593999999999994</v>
      </c>
      <c r="N364" s="1642">
        <v>0</v>
      </c>
      <c r="O364" s="1642">
        <v>98.593999999999994</v>
      </c>
      <c r="P364" s="1642"/>
      <c r="Q364" s="1642">
        <v>98.593999999999994</v>
      </c>
      <c r="R364" s="1642"/>
      <c r="S364" s="1642"/>
      <c r="T364" s="1642"/>
      <c r="U364" s="1642"/>
      <c r="V364" s="1642"/>
      <c r="W364" s="1642"/>
      <c r="X364" s="1642"/>
      <c r="Y364" s="1642"/>
      <c r="Z364" s="466">
        <v>0</v>
      </c>
      <c r="AA364" s="466">
        <v>0</v>
      </c>
      <c r="AB364" s="21">
        <v>0</v>
      </c>
      <c r="AC364" s="21">
        <v>0</v>
      </c>
      <c r="AD364" s="21"/>
      <c r="AE364" s="21">
        <v>0</v>
      </c>
      <c r="AF364" s="21">
        <v>0</v>
      </c>
      <c r="AG364" s="21">
        <v>0</v>
      </c>
      <c r="AH364" s="21">
        <v>0</v>
      </c>
      <c r="AI364" s="1642"/>
      <c r="AJ364" s="1642" t="s">
        <v>11965</v>
      </c>
      <c r="AK364" s="1642"/>
      <c r="AL364" s="2601">
        <v>0.25</v>
      </c>
      <c r="AM364" s="1642">
        <v>0</v>
      </c>
    </row>
    <row r="365" spans="1:39" s="2226" customFormat="1" ht="126">
      <c r="A365" s="1862">
        <v>3357</v>
      </c>
      <c r="B365" s="1641" t="s">
        <v>8448</v>
      </c>
      <c r="C365" s="1640" t="s">
        <v>8449</v>
      </c>
      <c r="D365" s="1641" t="s">
        <v>167</v>
      </c>
      <c r="E365" s="1641" t="s">
        <v>8450</v>
      </c>
      <c r="F365" s="2230" t="s">
        <v>115</v>
      </c>
      <c r="G365" s="1642">
        <v>9713.2289999999994</v>
      </c>
      <c r="H365" s="1642">
        <v>6607.6499270000004</v>
      </c>
      <c r="I365" s="1642">
        <v>1492.3879999999999</v>
      </c>
      <c r="J365" s="1642">
        <v>0</v>
      </c>
      <c r="K365" s="1642">
        <v>8100.0379270000003</v>
      </c>
      <c r="L365" s="1642">
        <v>1613.1910729999991</v>
      </c>
      <c r="M365" s="1642">
        <v>200</v>
      </c>
      <c r="N365" s="1642">
        <v>0</v>
      </c>
      <c r="O365" s="1642">
        <v>200</v>
      </c>
      <c r="P365" s="1642"/>
      <c r="Q365" s="1642"/>
      <c r="R365" s="1642"/>
      <c r="S365" s="1642"/>
      <c r="T365" s="1642"/>
      <c r="U365" s="1642"/>
      <c r="V365" s="1642"/>
      <c r="W365" s="1642"/>
      <c r="X365" s="1642"/>
      <c r="Y365" s="1642"/>
      <c r="Z365" s="466">
        <v>200</v>
      </c>
      <c r="AA365" s="466">
        <v>0</v>
      </c>
      <c r="AB365" s="21">
        <v>200</v>
      </c>
      <c r="AC365" s="21">
        <v>200</v>
      </c>
      <c r="AD365" s="21"/>
      <c r="AE365" s="21">
        <v>200</v>
      </c>
      <c r="AF365" s="21">
        <v>199.99969899999999</v>
      </c>
      <c r="AG365" s="21">
        <v>0</v>
      </c>
      <c r="AH365" s="21">
        <v>199.99969899999999</v>
      </c>
      <c r="AI365" s="1642"/>
      <c r="AJ365" s="1642"/>
      <c r="AK365" s="1642" t="s">
        <v>10730</v>
      </c>
      <c r="AL365" s="2601">
        <v>0.25</v>
      </c>
      <c r="AM365" s="1642">
        <v>0</v>
      </c>
    </row>
    <row r="366" spans="1:39" s="2226" customFormat="1" ht="63">
      <c r="A366" s="1862">
        <v>3358</v>
      </c>
      <c r="B366" s="1641" t="s">
        <v>8451</v>
      </c>
      <c r="C366" s="1640" t="s">
        <v>8452</v>
      </c>
      <c r="D366" s="1641" t="s">
        <v>274</v>
      </c>
      <c r="E366" s="1641" t="s">
        <v>8453</v>
      </c>
      <c r="F366" s="2230" t="s">
        <v>26</v>
      </c>
      <c r="G366" s="1642">
        <v>1185.681</v>
      </c>
      <c r="H366" s="1642">
        <v>680.55549999999994</v>
      </c>
      <c r="I366" s="1642">
        <v>101.02525</v>
      </c>
      <c r="J366" s="1642">
        <v>0</v>
      </c>
      <c r="K366" s="1642">
        <v>781.58074999999997</v>
      </c>
      <c r="L366" s="1642">
        <v>404.10025000000007</v>
      </c>
      <c r="M366" s="1642">
        <v>404.1</v>
      </c>
      <c r="N366" s="1642">
        <v>0</v>
      </c>
      <c r="O366" s="1642">
        <v>404.1</v>
      </c>
      <c r="P366" s="1642"/>
      <c r="Q366" s="1642"/>
      <c r="R366" s="1642"/>
      <c r="S366" s="1642"/>
      <c r="T366" s="1642"/>
      <c r="U366" s="1642"/>
      <c r="V366" s="1642"/>
      <c r="W366" s="1642"/>
      <c r="X366" s="1642"/>
      <c r="Y366" s="1642"/>
      <c r="Z366" s="466">
        <v>404.1</v>
      </c>
      <c r="AA366" s="466">
        <v>0</v>
      </c>
      <c r="AB366" s="21">
        <v>404.1</v>
      </c>
      <c r="AC366" s="21">
        <v>404.1</v>
      </c>
      <c r="AD366" s="21"/>
      <c r="AE366" s="21">
        <v>404.1</v>
      </c>
      <c r="AF366" s="21">
        <v>404.084945</v>
      </c>
      <c r="AG366" s="21">
        <v>0</v>
      </c>
      <c r="AH366" s="21">
        <v>404.084945</v>
      </c>
      <c r="AI366" s="1642"/>
      <c r="AJ366" s="1642"/>
      <c r="AK366" s="1642" t="s">
        <v>9368</v>
      </c>
      <c r="AL366" s="2601">
        <v>0.5</v>
      </c>
      <c r="AM366" s="1642">
        <v>0</v>
      </c>
    </row>
    <row r="367" spans="1:39" s="2226" customFormat="1" ht="94.5">
      <c r="A367" s="1862">
        <v>3359</v>
      </c>
      <c r="B367" s="1641" t="s">
        <v>8454</v>
      </c>
      <c r="C367" s="1640" t="s">
        <v>8455</v>
      </c>
      <c r="D367" s="1641" t="s">
        <v>220</v>
      </c>
      <c r="E367" s="1641" t="s">
        <v>8456</v>
      </c>
      <c r="F367" s="2230" t="s">
        <v>115</v>
      </c>
      <c r="G367" s="1642">
        <v>432.97399999999999</v>
      </c>
      <c r="H367" s="1642">
        <v>281.46199999999999</v>
      </c>
      <c r="I367" s="1642">
        <v>41.003</v>
      </c>
      <c r="J367" s="1642">
        <v>0</v>
      </c>
      <c r="K367" s="1642">
        <v>322.46499999999997</v>
      </c>
      <c r="L367" s="1642">
        <v>110.50900000000001</v>
      </c>
      <c r="M367" s="1642">
        <v>35.363</v>
      </c>
      <c r="N367" s="1642">
        <v>0</v>
      </c>
      <c r="O367" s="1642">
        <v>35.363</v>
      </c>
      <c r="P367" s="1642"/>
      <c r="Q367" s="1642"/>
      <c r="R367" s="1642"/>
      <c r="S367" s="1642"/>
      <c r="T367" s="1642"/>
      <c r="U367" s="1642"/>
      <c r="V367" s="1642"/>
      <c r="W367" s="1642"/>
      <c r="X367" s="1642"/>
      <c r="Y367" s="1642"/>
      <c r="Z367" s="466">
        <v>35.363</v>
      </c>
      <c r="AA367" s="466">
        <v>0</v>
      </c>
      <c r="AB367" s="21">
        <v>35.363</v>
      </c>
      <c r="AC367" s="21">
        <v>8.8407499999999999</v>
      </c>
      <c r="AD367" s="21"/>
      <c r="AE367" s="21">
        <v>8.8407499999999999</v>
      </c>
      <c r="AF367" s="21">
        <v>8.8407499999999999</v>
      </c>
      <c r="AG367" s="21">
        <v>0</v>
      </c>
      <c r="AH367" s="21">
        <v>8.8407499999999999</v>
      </c>
      <c r="AI367" s="1642"/>
      <c r="AJ367" s="1642"/>
      <c r="AK367" s="1642" t="s">
        <v>9259</v>
      </c>
      <c r="AL367" s="2601">
        <v>0.25</v>
      </c>
      <c r="AM367" s="1642">
        <v>0</v>
      </c>
    </row>
    <row r="368" spans="1:39" s="2226" customFormat="1" ht="63">
      <c r="A368" s="1862">
        <v>3360</v>
      </c>
      <c r="B368" s="1641" t="s">
        <v>8457</v>
      </c>
      <c r="C368" s="1640" t="s">
        <v>8458</v>
      </c>
      <c r="D368" s="1641" t="s">
        <v>167</v>
      </c>
      <c r="E368" s="1641" t="s">
        <v>8459</v>
      </c>
      <c r="F368" s="2230" t="s">
        <v>115</v>
      </c>
      <c r="G368" s="1642">
        <v>6211.4009999999998</v>
      </c>
      <c r="H368" s="1642">
        <v>6194.9592519999997</v>
      </c>
      <c r="I368" s="1642">
        <v>0.442</v>
      </c>
      <c r="J368" s="1642">
        <v>0</v>
      </c>
      <c r="K368" s="1642">
        <v>6195.4012519999997</v>
      </c>
      <c r="L368" s="1642">
        <v>15.999748000000181</v>
      </c>
      <c r="M368" s="1642">
        <v>1E-3</v>
      </c>
      <c r="N368" s="1642">
        <v>0</v>
      </c>
      <c r="O368" s="1642">
        <v>1E-3</v>
      </c>
      <c r="P368" s="1642"/>
      <c r="Q368" s="1642"/>
      <c r="R368" s="1642"/>
      <c r="S368" s="1642"/>
      <c r="T368" s="1642"/>
      <c r="U368" s="1642"/>
      <c r="V368" s="1642"/>
      <c r="W368" s="1642"/>
      <c r="X368" s="1642"/>
      <c r="Y368" s="1642"/>
      <c r="Z368" s="466">
        <v>1E-3</v>
      </c>
      <c r="AA368" s="466">
        <v>0</v>
      </c>
      <c r="AB368" s="21">
        <v>1E-3</v>
      </c>
      <c r="AC368" s="21"/>
      <c r="AD368" s="21"/>
      <c r="AE368" s="21">
        <v>0</v>
      </c>
      <c r="AF368" s="21">
        <v>0</v>
      </c>
      <c r="AG368" s="21">
        <v>0</v>
      </c>
      <c r="AH368" s="21">
        <v>0</v>
      </c>
      <c r="AI368" s="1642"/>
      <c r="AJ368" s="1642" t="s">
        <v>10433</v>
      </c>
      <c r="AK368" s="1642"/>
      <c r="AL368" s="2601">
        <v>0.25</v>
      </c>
      <c r="AM368" s="1642">
        <v>0</v>
      </c>
    </row>
    <row r="369" spans="1:39" s="2226" customFormat="1" ht="78.75">
      <c r="A369" s="1862">
        <v>3361</v>
      </c>
      <c r="B369" s="1641" t="s">
        <v>8460</v>
      </c>
      <c r="C369" s="1640" t="s">
        <v>8461</v>
      </c>
      <c r="D369" s="1641" t="s">
        <v>7884</v>
      </c>
      <c r="E369" s="1641" t="s">
        <v>8462</v>
      </c>
      <c r="F369" s="2230" t="s">
        <v>26</v>
      </c>
      <c r="G369" s="1642">
        <v>527.64499999999998</v>
      </c>
      <c r="H369" s="1642">
        <v>526.14288399999998</v>
      </c>
      <c r="I369" s="1642">
        <v>1.502</v>
      </c>
      <c r="J369" s="1642">
        <v>0</v>
      </c>
      <c r="K369" s="1642">
        <v>527.64488399999993</v>
      </c>
      <c r="L369" s="1642">
        <v>1.1600000004818867E-4</v>
      </c>
      <c r="M369" s="1642">
        <v>1E-3</v>
      </c>
      <c r="N369" s="1642">
        <v>0</v>
      </c>
      <c r="O369" s="1642">
        <v>1E-3</v>
      </c>
      <c r="P369" s="1642"/>
      <c r="Q369" s="1642"/>
      <c r="R369" s="1642"/>
      <c r="S369" s="1642"/>
      <c r="T369" s="1642"/>
      <c r="U369" s="1642"/>
      <c r="V369" s="1642"/>
      <c r="W369" s="1642"/>
      <c r="X369" s="1642"/>
      <c r="Y369" s="1642"/>
      <c r="Z369" s="466">
        <v>1E-3</v>
      </c>
      <c r="AA369" s="466">
        <v>0</v>
      </c>
      <c r="AB369" s="21">
        <v>1E-3</v>
      </c>
      <c r="AC369" s="21"/>
      <c r="AD369" s="21"/>
      <c r="AE369" s="21">
        <v>0</v>
      </c>
      <c r="AF369" s="21">
        <v>0</v>
      </c>
      <c r="AG369" s="21">
        <v>0</v>
      </c>
      <c r="AH369" s="21">
        <v>0</v>
      </c>
      <c r="AI369" s="1642"/>
      <c r="AJ369" s="1642" t="s">
        <v>9279</v>
      </c>
      <c r="AK369" s="1642"/>
      <c r="AL369" s="2601">
        <v>0.25</v>
      </c>
      <c r="AM369" s="1642">
        <v>0</v>
      </c>
    </row>
    <row r="370" spans="1:39" s="2226" customFormat="1" ht="63">
      <c r="A370" s="1862">
        <v>3362</v>
      </c>
      <c r="B370" s="1641" t="s">
        <v>8463</v>
      </c>
      <c r="C370" s="1640" t="s">
        <v>8464</v>
      </c>
      <c r="D370" s="1641" t="s">
        <v>7884</v>
      </c>
      <c r="E370" s="1641" t="s">
        <v>8465</v>
      </c>
      <c r="F370" s="2230" t="s">
        <v>26</v>
      </c>
      <c r="G370" s="1642">
        <v>442.81400000000002</v>
      </c>
      <c r="H370" s="1642">
        <v>441.43263100000001</v>
      </c>
      <c r="I370" s="1642">
        <v>1.381</v>
      </c>
      <c r="J370" s="1642">
        <v>0</v>
      </c>
      <c r="K370" s="1642">
        <v>442.81363099999999</v>
      </c>
      <c r="L370" s="1642">
        <v>3.6900000003470268E-4</v>
      </c>
      <c r="M370" s="1642">
        <v>1E-3</v>
      </c>
      <c r="N370" s="1642">
        <v>0</v>
      </c>
      <c r="O370" s="1642">
        <v>1E-3</v>
      </c>
      <c r="P370" s="1642"/>
      <c r="Q370" s="1642"/>
      <c r="R370" s="1642"/>
      <c r="S370" s="1642"/>
      <c r="T370" s="1642"/>
      <c r="U370" s="1642"/>
      <c r="V370" s="1642"/>
      <c r="W370" s="1642"/>
      <c r="X370" s="1642"/>
      <c r="Y370" s="1642"/>
      <c r="Z370" s="466">
        <v>1E-3</v>
      </c>
      <c r="AA370" s="466">
        <v>0</v>
      </c>
      <c r="AB370" s="21">
        <v>1E-3</v>
      </c>
      <c r="AC370" s="21"/>
      <c r="AD370" s="21"/>
      <c r="AE370" s="21">
        <v>0</v>
      </c>
      <c r="AF370" s="21">
        <v>0</v>
      </c>
      <c r="AG370" s="21">
        <v>0</v>
      </c>
      <c r="AH370" s="21">
        <v>0</v>
      </c>
      <c r="AI370" s="1642"/>
      <c r="AJ370" s="1642" t="s">
        <v>10433</v>
      </c>
      <c r="AK370" s="1642"/>
      <c r="AL370" s="2601">
        <v>0.25</v>
      </c>
      <c r="AM370" s="1642">
        <v>0</v>
      </c>
    </row>
    <row r="371" spans="1:39" s="2226" customFormat="1" ht="189">
      <c r="A371" s="1862">
        <v>3363</v>
      </c>
      <c r="B371" s="1641" t="s">
        <v>8466</v>
      </c>
      <c r="C371" s="1640" t="s">
        <v>8467</v>
      </c>
      <c r="D371" s="1641" t="s">
        <v>3190</v>
      </c>
      <c r="E371" s="1641" t="s">
        <v>7684</v>
      </c>
      <c r="F371" s="2230" t="s">
        <v>26</v>
      </c>
      <c r="G371" s="1642">
        <v>2114.0149999999999</v>
      </c>
      <c r="H371" s="1642">
        <v>1406.5788510000002</v>
      </c>
      <c r="I371" s="1642">
        <v>1</v>
      </c>
      <c r="J371" s="1642">
        <v>0</v>
      </c>
      <c r="K371" s="1642">
        <v>1407.5788510000002</v>
      </c>
      <c r="L371" s="1642">
        <v>706.43614899999966</v>
      </c>
      <c r="M371" s="1642">
        <v>706.43600000000004</v>
      </c>
      <c r="N371" s="1642">
        <v>0</v>
      </c>
      <c r="O371" s="1642">
        <v>706.43600000000004</v>
      </c>
      <c r="P371" s="1642"/>
      <c r="Q371" s="1642"/>
      <c r="R371" s="1642"/>
      <c r="S371" s="1642"/>
      <c r="T371" s="1642"/>
      <c r="U371" s="1642"/>
      <c r="V371" s="1642"/>
      <c r="W371" s="1642"/>
      <c r="X371" s="1642"/>
      <c r="Y371" s="1642"/>
      <c r="Z371" s="466">
        <v>706.43600000000004</v>
      </c>
      <c r="AA371" s="466">
        <v>0</v>
      </c>
      <c r="AB371" s="21">
        <v>706.43600000000004</v>
      </c>
      <c r="AC371" s="21">
        <v>706.43600000000004</v>
      </c>
      <c r="AD371" s="21"/>
      <c r="AE371" s="21">
        <v>706.43600000000004</v>
      </c>
      <c r="AF371" s="21">
        <v>704.28149800000006</v>
      </c>
      <c r="AG371" s="21">
        <v>0</v>
      </c>
      <c r="AH371" s="21">
        <v>704.28149800000006</v>
      </c>
      <c r="AI371" s="1642"/>
      <c r="AJ371" s="1642"/>
      <c r="AK371" s="1642" t="s">
        <v>10861</v>
      </c>
      <c r="AL371" s="2601">
        <v>0.5</v>
      </c>
      <c r="AM371" s="1642">
        <v>0</v>
      </c>
    </row>
    <row r="372" spans="1:39" s="2226" customFormat="1" ht="110.25">
      <c r="A372" s="1862">
        <v>3364</v>
      </c>
      <c r="B372" s="1641" t="s">
        <v>8468</v>
      </c>
      <c r="C372" s="1640" t="s">
        <v>8469</v>
      </c>
      <c r="D372" s="1641" t="s">
        <v>107</v>
      </c>
      <c r="E372" s="1641" t="s">
        <v>8470</v>
      </c>
      <c r="F372" s="2230" t="s">
        <v>26</v>
      </c>
      <c r="G372" s="1642">
        <v>637.17899999999997</v>
      </c>
      <c r="H372" s="1642">
        <v>523.54045900000006</v>
      </c>
      <c r="I372" s="1642">
        <v>0</v>
      </c>
      <c r="J372" s="1642">
        <v>0</v>
      </c>
      <c r="K372" s="1642">
        <v>523.54045900000006</v>
      </c>
      <c r="L372" s="1642">
        <v>113.63854099999992</v>
      </c>
      <c r="M372" s="1642">
        <v>113.639</v>
      </c>
      <c r="N372" s="1642">
        <v>0</v>
      </c>
      <c r="O372" s="1642">
        <v>113.639</v>
      </c>
      <c r="P372" s="1642"/>
      <c r="Q372" s="1642"/>
      <c r="R372" s="1642"/>
      <c r="S372" s="1642"/>
      <c r="T372" s="1642"/>
      <c r="U372" s="1642"/>
      <c r="V372" s="1642"/>
      <c r="W372" s="1642"/>
      <c r="X372" s="1642"/>
      <c r="Y372" s="1642"/>
      <c r="Z372" s="466">
        <v>113.639</v>
      </c>
      <c r="AA372" s="466">
        <v>0</v>
      </c>
      <c r="AB372" s="21">
        <v>113.639</v>
      </c>
      <c r="AC372" s="21">
        <v>113.63849999999999</v>
      </c>
      <c r="AD372" s="21"/>
      <c r="AE372" s="21">
        <v>113.63849999999999</v>
      </c>
      <c r="AF372" s="21">
        <v>108.38915299999999</v>
      </c>
      <c r="AG372" s="21">
        <v>0</v>
      </c>
      <c r="AH372" s="21">
        <v>108.38915299999999</v>
      </c>
      <c r="AI372" s="1642"/>
      <c r="AJ372" s="1642"/>
      <c r="AK372" s="1642" t="s">
        <v>10399</v>
      </c>
      <c r="AL372" s="2601">
        <v>0.5</v>
      </c>
      <c r="AM372" s="1642">
        <v>0</v>
      </c>
    </row>
    <row r="373" spans="1:39" s="2226" customFormat="1" ht="157.5">
      <c r="A373" s="1862">
        <v>3365</v>
      </c>
      <c r="B373" s="1641" t="s">
        <v>8471</v>
      </c>
      <c r="C373" s="1640" t="s">
        <v>8472</v>
      </c>
      <c r="D373" s="1641" t="s">
        <v>339</v>
      </c>
      <c r="E373" s="1641" t="s">
        <v>8473</v>
      </c>
      <c r="F373" s="2230" t="s">
        <v>115</v>
      </c>
      <c r="G373" s="1642">
        <v>1841.433</v>
      </c>
      <c r="H373" s="1642">
        <v>763.20833099999993</v>
      </c>
      <c r="I373" s="1642">
        <v>1.6180000000000001</v>
      </c>
      <c r="J373" s="1642">
        <v>0</v>
      </c>
      <c r="K373" s="1642">
        <v>764.82633099999998</v>
      </c>
      <c r="L373" s="1642">
        <v>1076.606669</v>
      </c>
      <c r="M373" s="1642">
        <v>286.66699999999997</v>
      </c>
      <c r="N373" s="1642">
        <v>0</v>
      </c>
      <c r="O373" s="1642">
        <v>286.66699999999997</v>
      </c>
      <c r="P373" s="1642"/>
      <c r="Q373" s="1642">
        <v>286.66699999999997</v>
      </c>
      <c r="R373" s="1642"/>
      <c r="S373" s="1642"/>
      <c r="T373" s="1642"/>
      <c r="U373" s="1642"/>
      <c r="V373" s="1642"/>
      <c r="W373" s="1642"/>
      <c r="X373" s="1642"/>
      <c r="Y373" s="1642"/>
      <c r="Z373" s="466">
        <v>0</v>
      </c>
      <c r="AA373" s="466">
        <v>0</v>
      </c>
      <c r="AB373" s="21">
        <v>0</v>
      </c>
      <c r="AC373" s="21"/>
      <c r="AD373" s="21"/>
      <c r="AE373" s="21">
        <v>0</v>
      </c>
      <c r="AF373" s="21">
        <v>0</v>
      </c>
      <c r="AG373" s="21">
        <v>0</v>
      </c>
      <c r="AH373" s="21">
        <v>0</v>
      </c>
      <c r="AI373" s="1642"/>
      <c r="AJ373" s="1642" t="s">
        <v>10487</v>
      </c>
      <c r="AK373" s="1642"/>
      <c r="AL373" s="2601">
        <v>0.25</v>
      </c>
      <c r="AM373" s="1642">
        <v>0</v>
      </c>
    </row>
    <row r="374" spans="1:39" s="2226" customFormat="1" ht="110.25">
      <c r="A374" s="1862">
        <v>3366</v>
      </c>
      <c r="B374" s="1641" t="s">
        <v>8474</v>
      </c>
      <c r="C374" s="1640" t="s">
        <v>8475</v>
      </c>
      <c r="D374" s="1641" t="s">
        <v>31</v>
      </c>
      <c r="E374" s="1641" t="s">
        <v>8476</v>
      </c>
      <c r="F374" s="2230" t="s">
        <v>26</v>
      </c>
      <c r="G374" s="1642">
        <v>95.77</v>
      </c>
      <c r="H374" s="1642">
        <v>67.608624000000006</v>
      </c>
      <c r="I374" s="1642">
        <v>0.13600000000000001</v>
      </c>
      <c r="J374" s="1642">
        <v>0</v>
      </c>
      <c r="K374" s="1642">
        <v>67.744624000000002</v>
      </c>
      <c r="L374" s="1642">
        <v>28.025375999999994</v>
      </c>
      <c r="M374" s="1642">
        <v>28.024999999999999</v>
      </c>
      <c r="N374" s="1642">
        <v>0</v>
      </c>
      <c r="O374" s="1642">
        <v>28.024999999999999</v>
      </c>
      <c r="P374" s="1642"/>
      <c r="Q374" s="1642"/>
      <c r="R374" s="1642"/>
      <c r="S374" s="1642"/>
      <c r="T374" s="1642"/>
      <c r="U374" s="1642"/>
      <c r="V374" s="1642"/>
      <c r="W374" s="1642"/>
      <c r="X374" s="1642"/>
      <c r="Y374" s="1642"/>
      <c r="Z374" s="466">
        <v>28.024999999999999</v>
      </c>
      <c r="AA374" s="466">
        <v>0</v>
      </c>
      <c r="AB374" s="21">
        <v>28.024999999999999</v>
      </c>
      <c r="AC374" s="21">
        <v>28.024999999999999</v>
      </c>
      <c r="AD374" s="21"/>
      <c r="AE374" s="21">
        <v>28.024999999999999</v>
      </c>
      <c r="AF374" s="21">
        <v>27.8751</v>
      </c>
      <c r="AG374" s="21">
        <v>0</v>
      </c>
      <c r="AH374" s="21">
        <v>27.8751</v>
      </c>
      <c r="AI374" s="1642"/>
      <c r="AJ374" s="1642"/>
      <c r="AK374" s="1642" t="s">
        <v>9259</v>
      </c>
      <c r="AL374" s="2601">
        <v>1</v>
      </c>
      <c r="AM374" s="1642">
        <v>0</v>
      </c>
    </row>
    <row r="375" spans="1:39" s="2226" customFormat="1" ht="173.25">
      <c r="A375" s="1862">
        <v>3367</v>
      </c>
      <c r="B375" s="1641" t="s">
        <v>8477</v>
      </c>
      <c r="C375" s="1640" t="s">
        <v>8478</v>
      </c>
      <c r="D375" s="1641" t="s">
        <v>31</v>
      </c>
      <c r="E375" s="1641" t="s">
        <v>3500</v>
      </c>
      <c r="F375" s="2230" t="s">
        <v>26</v>
      </c>
      <c r="G375" s="1642">
        <v>169.99100000000001</v>
      </c>
      <c r="H375" s="1642">
        <v>77.127418000000006</v>
      </c>
      <c r="I375" s="1642">
        <v>15.23</v>
      </c>
      <c r="J375" s="1642">
        <v>0</v>
      </c>
      <c r="K375" s="1642">
        <v>92.35741800000001</v>
      </c>
      <c r="L375" s="1642">
        <v>77.633582000000004</v>
      </c>
      <c r="M375" s="1642">
        <v>77.634</v>
      </c>
      <c r="N375" s="1642">
        <v>0</v>
      </c>
      <c r="O375" s="1642">
        <v>77.634</v>
      </c>
      <c r="P375" s="1642"/>
      <c r="Q375" s="1642">
        <v>77.634</v>
      </c>
      <c r="R375" s="1642"/>
      <c r="S375" s="1642"/>
      <c r="T375" s="1642"/>
      <c r="U375" s="1642"/>
      <c r="V375" s="1642"/>
      <c r="W375" s="1642"/>
      <c r="X375" s="1642"/>
      <c r="Y375" s="1642"/>
      <c r="Z375" s="466">
        <v>0</v>
      </c>
      <c r="AA375" s="466">
        <v>0</v>
      </c>
      <c r="AB375" s="21">
        <v>0</v>
      </c>
      <c r="AC375" s="21">
        <v>0</v>
      </c>
      <c r="AD375" s="21"/>
      <c r="AE375" s="21">
        <v>0</v>
      </c>
      <c r="AF375" s="21">
        <v>0</v>
      </c>
      <c r="AG375" s="21">
        <v>0</v>
      </c>
      <c r="AH375" s="21">
        <v>0</v>
      </c>
      <c r="AI375" s="1642"/>
      <c r="AJ375" s="1642" t="s">
        <v>9806</v>
      </c>
      <c r="AK375" s="1642" t="s">
        <v>9259</v>
      </c>
      <c r="AL375" s="2601">
        <v>0.5</v>
      </c>
      <c r="AM375" s="1642">
        <v>0</v>
      </c>
    </row>
    <row r="376" spans="1:39" s="2226" customFormat="1" ht="110.25">
      <c r="A376" s="1862">
        <v>3368</v>
      </c>
      <c r="B376" s="1641" t="s">
        <v>8479</v>
      </c>
      <c r="C376" s="1640" t="s">
        <v>8480</v>
      </c>
      <c r="D376" s="1641" t="s">
        <v>37</v>
      </c>
      <c r="E376" s="1641" t="s">
        <v>8481</v>
      </c>
      <c r="F376" s="2230" t="s">
        <v>26</v>
      </c>
      <c r="G376" s="1642">
        <v>115.76300000000001</v>
      </c>
      <c r="H376" s="1642">
        <v>85.803269999999998</v>
      </c>
      <c r="I376" s="1642">
        <v>0.25600000000000001</v>
      </c>
      <c r="J376" s="1642">
        <v>0</v>
      </c>
      <c r="K376" s="1642">
        <v>86.059269999999998</v>
      </c>
      <c r="L376" s="1642">
        <v>29.703730000000007</v>
      </c>
      <c r="M376" s="1642">
        <v>29.704000000000001</v>
      </c>
      <c r="N376" s="1642">
        <v>0</v>
      </c>
      <c r="O376" s="1642">
        <v>29.704000000000001</v>
      </c>
      <c r="P376" s="1642"/>
      <c r="Q376" s="1642"/>
      <c r="R376" s="1642"/>
      <c r="S376" s="1642"/>
      <c r="T376" s="1642"/>
      <c r="U376" s="1642"/>
      <c r="V376" s="1642"/>
      <c r="W376" s="1642"/>
      <c r="X376" s="1642"/>
      <c r="Y376" s="1642"/>
      <c r="Z376" s="466">
        <v>29.704000000000001</v>
      </c>
      <c r="AA376" s="466">
        <v>0</v>
      </c>
      <c r="AB376" s="21">
        <v>29.704000000000001</v>
      </c>
      <c r="AC376" s="21">
        <v>29.704000000000001</v>
      </c>
      <c r="AD376" s="21"/>
      <c r="AE376" s="21">
        <v>29.704000000000001</v>
      </c>
      <c r="AF376" s="21">
        <v>29.491873999999999</v>
      </c>
      <c r="AG376" s="21">
        <v>0</v>
      </c>
      <c r="AH376" s="21">
        <v>29.491873999999999</v>
      </c>
      <c r="AI376" s="1642"/>
      <c r="AJ376" s="1642"/>
      <c r="AK376" s="1642" t="s">
        <v>9259</v>
      </c>
      <c r="AL376" s="2601">
        <v>1</v>
      </c>
      <c r="AM376" s="1642">
        <v>0</v>
      </c>
    </row>
    <row r="377" spans="1:39" s="2226" customFormat="1" ht="78.75">
      <c r="A377" s="1862">
        <v>3369</v>
      </c>
      <c r="B377" s="1641" t="s">
        <v>8482</v>
      </c>
      <c r="C377" s="1640" t="s">
        <v>8483</v>
      </c>
      <c r="D377" s="1641" t="s">
        <v>37</v>
      </c>
      <c r="E377" s="1641" t="s">
        <v>8484</v>
      </c>
      <c r="F377" s="2230" t="s">
        <v>26</v>
      </c>
      <c r="G377" s="1642">
        <v>124.218</v>
      </c>
      <c r="H377" s="1642">
        <v>123.123102</v>
      </c>
      <c r="I377" s="1642">
        <v>0</v>
      </c>
      <c r="J377" s="1642">
        <v>0</v>
      </c>
      <c r="K377" s="1642">
        <v>123.123102</v>
      </c>
      <c r="L377" s="1642">
        <v>1.0948980000000006</v>
      </c>
      <c r="M377" s="1642">
        <v>1.095</v>
      </c>
      <c r="N377" s="1642">
        <v>0</v>
      </c>
      <c r="O377" s="1642">
        <v>1.095</v>
      </c>
      <c r="P377" s="1642"/>
      <c r="Q377" s="1642"/>
      <c r="R377" s="1642"/>
      <c r="S377" s="1642"/>
      <c r="T377" s="1642"/>
      <c r="U377" s="1642"/>
      <c r="V377" s="1642"/>
      <c r="W377" s="1642"/>
      <c r="X377" s="1642"/>
      <c r="Y377" s="1642"/>
      <c r="Z377" s="466">
        <v>1.095</v>
      </c>
      <c r="AA377" s="466">
        <v>0</v>
      </c>
      <c r="AB377" s="21">
        <v>1.095</v>
      </c>
      <c r="AC377" s="21">
        <v>1.095</v>
      </c>
      <c r="AD377" s="21"/>
      <c r="AE377" s="21">
        <v>1.095</v>
      </c>
      <c r="AF377" s="21">
        <v>0</v>
      </c>
      <c r="AG377" s="21">
        <v>0</v>
      </c>
      <c r="AH377" s="21">
        <v>0</v>
      </c>
      <c r="AI377" s="1642"/>
      <c r="AJ377" s="1642" t="s">
        <v>11964</v>
      </c>
      <c r="AK377" s="1642" t="s">
        <v>9259</v>
      </c>
      <c r="AL377" s="2601">
        <v>1</v>
      </c>
      <c r="AM377" s="1642">
        <v>0</v>
      </c>
    </row>
    <row r="378" spans="1:39" s="2226" customFormat="1" ht="47.25">
      <c r="A378" s="1862">
        <v>3370</v>
      </c>
      <c r="B378" s="1641" t="s">
        <v>8485</v>
      </c>
      <c r="C378" s="1640" t="s">
        <v>8486</v>
      </c>
      <c r="D378" s="1641" t="s">
        <v>37</v>
      </c>
      <c r="E378" s="1641" t="s">
        <v>8487</v>
      </c>
      <c r="F378" s="2230" t="s">
        <v>26</v>
      </c>
      <c r="G378" s="1642">
        <v>99.847999999999999</v>
      </c>
      <c r="H378" s="1642">
        <v>99.082178999999996</v>
      </c>
      <c r="I378" s="1642">
        <v>0</v>
      </c>
      <c r="J378" s="1642">
        <v>0</v>
      </c>
      <c r="K378" s="1642">
        <v>99.082178999999996</v>
      </c>
      <c r="L378" s="1642">
        <v>0.76582100000000253</v>
      </c>
      <c r="M378" s="1642">
        <v>0.76600000000000001</v>
      </c>
      <c r="N378" s="1642">
        <v>0</v>
      </c>
      <c r="O378" s="1642">
        <v>0.76600000000000001</v>
      </c>
      <c r="P378" s="1642"/>
      <c r="Q378" s="1642"/>
      <c r="R378" s="1642"/>
      <c r="S378" s="1642"/>
      <c r="T378" s="1642"/>
      <c r="U378" s="1642"/>
      <c r="V378" s="1642"/>
      <c r="W378" s="1642"/>
      <c r="X378" s="1642"/>
      <c r="Y378" s="1642"/>
      <c r="Z378" s="466">
        <v>0.76600000000000001</v>
      </c>
      <c r="AA378" s="466">
        <v>0</v>
      </c>
      <c r="AB378" s="21">
        <v>0.76600000000000001</v>
      </c>
      <c r="AC378" s="21"/>
      <c r="AD378" s="21"/>
      <c r="AE378" s="21">
        <v>0</v>
      </c>
      <c r="AF378" s="21">
        <v>0</v>
      </c>
      <c r="AG378" s="21">
        <v>0</v>
      </c>
      <c r="AH378" s="21">
        <v>0</v>
      </c>
      <c r="AI378" s="1642"/>
      <c r="AJ378" s="1642" t="s">
        <v>10434</v>
      </c>
      <c r="AK378" s="1642"/>
      <c r="AL378" s="2601">
        <v>0.25</v>
      </c>
      <c r="AM378" s="1642">
        <v>0</v>
      </c>
    </row>
    <row r="379" spans="1:39" s="2226" customFormat="1" ht="63">
      <c r="A379" s="1862">
        <v>3371</v>
      </c>
      <c r="B379" s="1641" t="s">
        <v>8488</v>
      </c>
      <c r="C379" s="1640" t="s">
        <v>8489</v>
      </c>
      <c r="D379" s="1641" t="s">
        <v>37</v>
      </c>
      <c r="E379" s="1641" t="s">
        <v>8476</v>
      </c>
      <c r="F379" s="2230" t="s">
        <v>26</v>
      </c>
      <c r="G379" s="1642">
        <v>111.56100000000001</v>
      </c>
      <c r="H379" s="1642">
        <v>83.215395999999998</v>
      </c>
      <c r="I379" s="1642">
        <v>0.20399999999999999</v>
      </c>
      <c r="J379" s="1642">
        <v>0</v>
      </c>
      <c r="K379" s="1642">
        <v>83.419395999999992</v>
      </c>
      <c r="L379" s="1642">
        <v>28.141604000000015</v>
      </c>
      <c r="M379" s="1642">
        <v>28.141999999999999</v>
      </c>
      <c r="N379" s="1642">
        <v>0</v>
      </c>
      <c r="O379" s="1642">
        <v>28.141999999999999</v>
      </c>
      <c r="P379" s="1642"/>
      <c r="Q379" s="1642"/>
      <c r="R379" s="1642"/>
      <c r="S379" s="1642"/>
      <c r="T379" s="1642"/>
      <c r="U379" s="1642"/>
      <c r="V379" s="1642"/>
      <c r="W379" s="1642"/>
      <c r="X379" s="1642"/>
      <c r="Y379" s="1642"/>
      <c r="Z379" s="466">
        <v>28.141999999999999</v>
      </c>
      <c r="AA379" s="466">
        <v>0</v>
      </c>
      <c r="AB379" s="21">
        <v>28.141999999999999</v>
      </c>
      <c r="AC379" s="21">
        <v>28.141999999999999</v>
      </c>
      <c r="AD379" s="21"/>
      <c r="AE379" s="21">
        <v>28.141999999999999</v>
      </c>
      <c r="AF379" s="21">
        <v>28.098527000000001</v>
      </c>
      <c r="AG379" s="21">
        <v>0</v>
      </c>
      <c r="AH379" s="21">
        <v>28.098527000000001</v>
      </c>
      <c r="AI379" s="1642"/>
      <c r="AJ379" s="1642"/>
      <c r="AK379" s="1642" t="s">
        <v>9259</v>
      </c>
      <c r="AL379" s="2601">
        <v>1</v>
      </c>
      <c r="AM379" s="1642">
        <v>0</v>
      </c>
    </row>
    <row r="380" spans="1:39" s="2226" customFormat="1" ht="94.5">
      <c r="A380" s="1862">
        <v>3372</v>
      </c>
      <c r="B380" s="1641" t="s">
        <v>8490</v>
      </c>
      <c r="C380" s="1640" t="s">
        <v>8491</v>
      </c>
      <c r="D380" s="1641" t="s">
        <v>37</v>
      </c>
      <c r="E380" s="1641" t="s">
        <v>8476</v>
      </c>
      <c r="F380" s="2230" t="s">
        <v>26</v>
      </c>
      <c r="G380" s="1642">
        <v>98.960999999999999</v>
      </c>
      <c r="H380" s="1642">
        <v>92.407606000000001</v>
      </c>
      <c r="I380" s="1642">
        <v>0</v>
      </c>
      <c r="J380" s="1642">
        <v>0</v>
      </c>
      <c r="K380" s="1642">
        <v>92.407606000000001</v>
      </c>
      <c r="L380" s="1642">
        <v>6.5533939999999973</v>
      </c>
      <c r="M380" s="1642">
        <v>6.5529999999999999</v>
      </c>
      <c r="N380" s="1642">
        <v>0</v>
      </c>
      <c r="O380" s="1642">
        <v>6.5529999999999999</v>
      </c>
      <c r="P380" s="1642"/>
      <c r="Q380" s="1642"/>
      <c r="R380" s="1642"/>
      <c r="S380" s="1642"/>
      <c r="T380" s="1642"/>
      <c r="U380" s="1642"/>
      <c r="V380" s="1642"/>
      <c r="W380" s="1642"/>
      <c r="X380" s="1642"/>
      <c r="Y380" s="1642"/>
      <c r="Z380" s="466">
        <v>6.5529999999999999</v>
      </c>
      <c r="AA380" s="466">
        <v>0</v>
      </c>
      <c r="AB380" s="21">
        <v>6.5529999999999999</v>
      </c>
      <c r="AC380" s="21">
        <v>6.5529999999999999</v>
      </c>
      <c r="AD380" s="21"/>
      <c r="AE380" s="21">
        <v>6.5529999999999999</v>
      </c>
      <c r="AF380" s="21">
        <v>0</v>
      </c>
      <c r="AG380" s="21">
        <v>0</v>
      </c>
      <c r="AH380" s="21">
        <v>0</v>
      </c>
      <c r="AI380" s="1642"/>
      <c r="AJ380" s="1642"/>
      <c r="AK380" s="1642" t="s">
        <v>9259</v>
      </c>
      <c r="AL380" s="2601">
        <v>1</v>
      </c>
      <c r="AM380" s="1642">
        <v>0</v>
      </c>
    </row>
    <row r="381" spans="1:39" s="2226" customFormat="1" ht="78.75">
      <c r="A381" s="1862">
        <v>3373</v>
      </c>
      <c r="B381" s="1641" t="s">
        <v>8492</v>
      </c>
      <c r="C381" s="1640" t="s">
        <v>8493</v>
      </c>
      <c r="D381" s="1641" t="s">
        <v>37</v>
      </c>
      <c r="E381" s="1641" t="s">
        <v>8487</v>
      </c>
      <c r="F381" s="2230" t="s">
        <v>26</v>
      </c>
      <c r="G381" s="1642">
        <v>96.683000000000007</v>
      </c>
      <c r="H381" s="1642">
        <v>95.950999999999993</v>
      </c>
      <c r="I381" s="1642">
        <v>0</v>
      </c>
      <c r="J381" s="1642">
        <v>0</v>
      </c>
      <c r="K381" s="1642">
        <v>95.950999999999993</v>
      </c>
      <c r="L381" s="1642">
        <v>0.73200000000001353</v>
      </c>
      <c r="M381" s="1642">
        <v>0.73199999999999998</v>
      </c>
      <c r="N381" s="1642">
        <v>0</v>
      </c>
      <c r="O381" s="1642">
        <v>0.73199999999999998</v>
      </c>
      <c r="P381" s="1642"/>
      <c r="Q381" s="1642"/>
      <c r="R381" s="1642"/>
      <c r="S381" s="1642"/>
      <c r="T381" s="1642"/>
      <c r="U381" s="1642"/>
      <c r="V381" s="1642"/>
      <c r="W381" s="1642"/>
      <c r="X381" s="1642"/>
      <c r="Y381" s="1642"/>
      <c r="Z381" s="466">
        <v>0.73199999999999998</v>
      </c>
      <c r="AA381" s="466">
        <v>0</v>
      </c>
      <c r="AB381" s="21">
        <v>0.73199999999999998</v>
      </c>
      <c r="AC381" s="21"/>
      <c r="AD381" s="21"/>
      <c r="AE381" s="21">
        <v>0</v>
      </c>
      <c r="AF381" s="21">
        <v>0</v>
      </c>
      <c r="AG381" s="21">
        <v>0</v>
      </c>
      <c r="AH381" s="21">
        <v>0</v>
      </c>
      <c r="AI381" s="1642"/>
      <c r="AJ381" s="1642" t="s">
        <v>10434</v>
      </c>
      <c r="AK381" s="1642"/>
      <c r="AL381" s="2601">
        <v>0.25</v>
      </c>
      <c r="AM381" s="1642">
        <v>0</v>
      </c>
    </row>
    <row r="382" spans="1:39" s="2226" customFormat="1" ht="157.5">
      <c r="A382" s="1862">
        <v>3374</v>
      </c>
      <c r="B382" s="1641" t="s">
        <v>8494</v>
      </c>
      <c r="C382" s="1640" t="s">
        <v>8495</v>
      </c>
      <c r="D382" s="1641" t="s">
        <v>37</v>
      </c>
      <c r="E382" s="1641" t="s">
        <v>7794</v>
      </c>
      <c r="F382" s="2230" t="s">
        <v>26</v>
      </c>
      <c r="G382" s="1642">
        <v>150.06299999999999</v>
      </c>
      <c r="H382" s="1642">
        <v>148.92062799999999</v>
      </c>
      <c r="I382" s="1642">
        <v>0</v>
      </c>
      <c r="J382" s="1642">
        <v>0</v>
      </c>
      <c r="K382" s="1642">
        <v>148.92062799999999</v>
      </c>
      <c r="L382" s="1642">
        <v>1.1423719999999946</v>
      </c>
      <c r="M382" s="1642">
        <v>1.1419999999999999</v>
      </c>
      <c r="N382" s="1642">
        <v>0</v>
      </c>
      <c r="O382" s="1642">
        <v>1.1419999999999999</v>
      </c>
      <c r="P382" s="1642"/>
      <c r="Q382" s="1642"/>
      <c r="R382" s="1642"/>
      <c r="S382" s="1642"/>
      <c r="T382" s="1642"/>
      <c r="U382" s="1642"/>
      <c r="V382" s="1642"/>
      <c r="W382" s="1642"/>
      <c r="X382" s="1642"/>
      <c r="Y382" s="1642"/>
      <c r="Z382" s="466">
        <v>1.1419999999999999</v>
      </c>
      <c r="AA382" s="466">
        <v>0</v>
      </c>
      <c r="AB382" s="21">
        <v>1.1419999999999999</v>
      </c>
      <c r="AC382" s="21">
        <v>1.1419999999999999</v>
      </c>
      <c r="AD382" s="21"/>
      <c r="AE382" s="21">
        <v>1.1419999999999999</v>
      </c>
      <c r="AF382" s="21">
        <v>0</v>
      </c>
      <c r="AG382" s="21">
        <v>0</v>
      </c>
      <c r="AH382" s="21">
        <v>0</v>
      </c>
      <c r="AI382" s="1642"/>
      <c r="AJ382" s="1642"/>
      <c r="AK382" s="1642" t="s">
        <v>9259</v>
      </c>
      <c r="AL382" s="2601">
        <v>1</v>
      </c>
      <c r="AM382" s="1642">
        <v>0</v>
      </c>
    </row>
    <row r="383" spans="1:39" s="2226" customFormat="1" ht="94.5">
      <c r="A383" s="1862">
        <v>3375</v>
      </c>
      <c r="B383" s="1641" t="s">
        <v>8496</v>
      </c>
      <c r="C383" s="1640" t="s">
        <v>8497</v>
      </c>
      <c r="D383" s="1641" t="s">
        <v>37</v>
      </c>
      <c r="E383" s="1641" t="s">
        <v>8498</v>
      </c>
      <c r="F383" s="2230" t="s">
        <v>26</v>
      </c>
      <c r="G383" s="1642">
        <v>59.148000000000003</v>
      </c>
      <c r="H383" s="1642">
        <v>48.763230999999998</v>
      </c>
      <c r="I383" s="1642">
        <v>0</v>
      </c>
      <c r="J383" s="1642">
        <v>0</v>
      </c>
      <c r="K383" s="1642">
        <v>48.763230999999998</v>
      </c>
      <c r="L383" s="1642">
        <v>10.384769000000006</v>
      </c>
      <c r="M383" s="1642">
        <v>10.385</v>
      </c>
      <c r="N383" s="1642">
        <v>0</v>
      </c>
      <c r="O383" s="1642">
        <v>10.385</v>
      </c>
      <c r="P383" s="1642"/>
      <c r="Q383" s="1642"/>
      <c r="R383" s="1642"/>
      <c r="S383" s="1642"/>
      <c r="T383" s="1642"/>
      <c r="U383" s="1642"/>
      <c r="V383" s="1642"/>
      <c r="W383" s="1642"/>
      <c r="X383" s="1642"/>
      <c r="Y383" s="1642"/>
      <c r="Z383" s="466">
        <v>10.385</v>
      </c>
      <c r="AA383" s="466">
        <v>0</v>
      </c>
      <c r="AB383" s="21">
        <v>10.385</v>
      </c>
      <c r="AC383" s="21">
        <v>10.385</v>
      </c>
      <c r="AD383" s="21"/>
      <c r="AE383" s="21">
        <v>10.385</v>
      </c>
      <c r="AF383" s="21">
        <v>0</v>
      </c>
      <c r="AG383" s="21">
        <v>0</v>
      </c>
      <c r="AH383" s="21">
        <v>0</v>
      </c>
      <c r="AI383" s="1642"/>
      <c r="AJ383" s="1642"/>
      <c r="AK383" s="1642" t="s">
        <v>9259</v>
      </c>
      <c r="AL383" s="2601">
        <v>1</v>
      </c>
      <c r="AM383" s="1642">
        <v>0</v>
      </c>
    </row>
    <row r="384" spans="1:39" s="2226" customFormat="1" ht="63">
      <c r="A384" s="1862">
        <v>3376</v>
      </c>
      <c r="B384" s="1641" t="s">
        <v>8499</v>
      </c>
      <c r="C384" s="1640" t="s">
        <v>8500</v>
      </c>
      <c r="D384" s="1641" t="s">
        <v>37</v>
      </c>
      <c r="E384" s="1641" t="s">
        <v>8501</v>
      </c>
      <c r="F384" s="2230" t="s">
        <v>26</v>
      </c>
      <c r="G384" s="1642">
        <v>93.668000000000006</v>
      </c>
      <c r="H384" s="1642">
        <v>89.365050999999994</v>
      </c>
      <c r="I384" s="1642">
        <v>0</v>
      </c>
      <c r="J384" s="1642">
        <v>0</v>
      </c>
      <c r="K384" s="1642">
        <v>89.365050999999994</v>
      </c>
      <c r="L384" s="1642">
        <v>4.3029490000000123</v>
      </c>
      <c r="M384" s="1642">
        <v>4.3029999999999999</v>
      </c>
      <c r="N384" s="1642">
        <v>0</v>
      </c>
      <c r="O384" s="1642">
        <v>4.3029999999999999</v>
      </c>
      <c r="P384" s="1642"/>
      <c r="Q384" s="1642"/>
      <c r="R384" s="1642"/>
      <c r="S384" s="1642"/>
      <c r="T384" s="1642"/>
      <c r="U384" s="1642"/>
      <c r="V384" s="1642"/>
      <c r="W384" s="1642"/>
      <c r="X384" s="1642"/>
      <c r="Y384" s="1642"/>
      <c r="Z384" s="466">
        <v>4.3029999999999999</v>
      </c>
      <c r="AA384" s="466">
        <v>0</v>
      </c>
      <c r="AB384" s="21">
        <v>4.3029999999999999</v>
      </c>
      <c r="AC384" s="21">
        <v>4.3029999999999999</v>
      </c>
      <c r="AD384" s="21"/>
      <c r="AE384" s="21">
        <v>4.3029999999999999</v>
      </c>
      <c r="AF384" s="21">
        <v>0</v>
      </c>
      <c r="AG384" s="21">
        <v>0</v>
      </c>
      <c r="AH384" s="21">
        <v>0</v>
      </c>
      <c r="AI384" s="1642"/>
      <c r="AJ384" s="1642"/>
      <c r="AK384" s="1642" t="s">
        <v>9259</v>
      </c>
      <c r="AL384" s="2601">
        <v>1</v>
      </c>
      <c r="AM384" s="1642">
        <v>0</v>
      </c>
    </row>
    <row r="385" spans="1:40" s="2226" customFormat="1" ht="63">
      <c r="A385" s="1862">
        <v>3377</v>
      </c>
      <c r="B385" s="1641" t="s">
        <v>8502</v>
      </c>
      <c r="C385" s="1640" t="s">
        <v>8503</v>
      </c>
      <c r="D385" s="1641" t="s">
        <v>294</v>
      </c>
      <c r="E385" s="1641" t="s">
        <v>8504</v>
      </c>
      <c r="F385" s="2230" t="s">
        <v>26</v>
      </c>
      <c r="G385" s="1642">
        <v>184.864</v>
      </c>
      <c r="H385" s="1642">
        <v>184.10882199999998</v>
      </c>
      <c r="I385" s="1642">
        <v>0.755</v>
      </c>
      <c r="J385" s="1642">
        <v>0</v>
      </c>
      <c r="K385" s="1642">
        <v>184.86382199999997</v>
      </c>
      <c r="L385" s="1642">
        <v>1.7800000003376226E-4</v>
      </c>
      <c r="M385" s="1642">
        <v>1E-3</v>
      </c>
      <c r="N385" s="1642">
        <v>0</v>
      </c>
      <c r="O385" s="1642">
        <v>1E-3</v>
      </c>
      <c r="P385" s="1642"/>
      <c r="Q385" s="1642"/>
      <c r="R385" s="1642"/>
      <c r="S385" s="1642"/>
      <c r="T385" s="1642"/>
      <c r="U385" s="1642"/>
      <c r="V385" s="1642"/>
      <c r="W385" s="1642"/>
      <c r="X385" s="1642"/>
      <c r="Y385" s="1642"/>
      <c r="Z385" s="466">
        <v>1E-3</v>
      </c>
      <c r="AA385" s="466">
        <v>0</v>
      </c>
      <c r="AB385" s="21">
        <v>1E-3</v>
      </c>
      <c r="AC385" s="21"/>
      <c r="AD385" s="21"/>
      <c r="AE385" s="21">
        <v>0</v>
      </c>
      <c r="AF385" s="21">
        <v>0</v>
      </c>
      <c r="AG385" s="21">
        <v>0</v>
      </c>
      <c r="AH385" s="21">
        <v>0</v>
      </c>
      <c r="AI385" s="1642"/>
      <c r="AJ385" s="1642" t="s">
        <v>10435</v>
      </c>
      <c r="AK385" s="1642"/>
      <c r="AL385" s="2601">
        <v>0.25</v>
      </c>
      <c r="AM385" s="1642">
        <v>0</v>
      </c>
      <c r="AN385" s="2226" t="s">
        <v>8505</v>
      </c>
    </row>
    <row r="386" spans="1:40" s="2226" customFormat="1" ht="94.5">
      <c r="A386" s="1862">
        <v>3378</v>
      </c>
      <c r="B386" s="1641" t="s">
        <v>8506</v>
      </c>
      <c r="C386" s="1640" t="s">
        <v>8507</v>
      </c>
      <c r="D386" s="1641" t="s">
        <v>124</v>
      </c>
      <c r="E386" s="1641" t="s">
        <v>8508</v>
      </c>
      <c r="F386" s="2230" t="s">
        <v>26</v>
      </c>
      <c r="G386" s="1642">
        <v>335.66300000000001</v>
      </c>
      <c r="H386" s="1642">
        <v>305.76299999999998</v>
      </c>
      <c r="I386" s="1642">
        <v>0.64800000000000002</v>
      </c>
      <c r="J386" s="1642">
        <v>0</v>
      </c>
      <c r="K386" s="1642">
        <v>306.411</v>
      </c>
      <c r="L386" s="1642">
        <v>29.25200000000001</v>
      </c>
      <c r="M386" s="1642">
        <v>29.251999999999999</v>
      </c>
      <c r="N386" s="1642">
        <v>0</v>
      </c>
      <c r="O386" s="1642">
        <v>29.251999999999999</v>
      </c>
      <c r="P386" s="1642"/>
      <c r="Q386" s="1642">
        <v>29.251999999999999</v>
      </c>
      <c r="R386" s="1642"/>
      <c r="S386" s="1642"/>
      <c r="T386" s="1642"/>
      <c r="U386" s="1642"/>
      <c r="V386" s="1642"/>
      <c r="W386" s="1642"/>
      <c r="X386" s="1642"/>
      <c r="Y386" s="1642"/>
      <c r="Z386" s="466">
        <v>0</v>
      </c>
      <c r="AA386" s="466">
        <v>0</v>
      </c>
      <c r="AB386" s="21">
        <v>0</v>
      </c>
      <c r="AC386" s="21"/>
      <c r="AD386" s="21"/>
      <c r="AE386" s="21">
        <v>0</v>
      </c>
      <c r="AF386" s="21">
        <v>0</v>
      </c>
      <c r="AG386" s="21">
        <v>0</v>
      </c>
      <c r="AH386" s="21">
        <v>0</v>
      </c>
      <c r="AI386" s="1642"/>
      <c r="AJ386" s="1642" t="s">
        <v>11963</v>
      </c>
      <c r="AK386" s="1642"/>
      <c r="AL386" s="2601">
        <v>0.25</v>
      </c>
      <c r="AM386" s="1642">
        <v>0</v>
      </c>
    </row>
    <row r="387" spans="1:40" s="2226" customFormat="1" ht="189">
      <c r="A387" s="1862">
        <v>3379</v>
      </c>
      <c r="B387" s="1641" t="s">
        <v>8509</v>
      </c>
      <c r="C387" s="1640" t="s">
        <v>8510</v>
      </c>
      <c r="D387" s="1641" t="s">
        <v>332</v>
      </c>
      <c r="E387" s="1641" t="s">
        <v>3503</v>
      </c>
      <c r="F387" s="2230" t="s">
        <v>26</v>
      </c>
      <c r="G387" s="1642">
        <v>148.91800000000001</v>
      </c>
      <c r="H387" s="1642">
        <v>114.99100000000001</v>
      </c>
      <c r="I387" s="1642">
        <v>9.4E-2</v>
      </c>
      <c r="J387" s="1642">
        <v>0</v>
      </c>
      <c r="K387" s="1642">
        <v>115.08500000000001</v>
      </c>
      <c r="L387" s="1642">
        <v>33.832999999999998</v>
      </c>
      <c r="M387" s="1642">
        <v>33.832999999999998</v>
      </c>
      <c r="N387" s="1642">
        <v>0</v>
      </c>
      <c r="O387" s="1642">
        <v>33.832999999999998</v>
      </c>
      <c r="P387" s="1642"/>
      <c r="Q387" s="1642"/>
      <c r="R387" s="1642"/>
      <c r="S387" s="1642"/>
      <c r="T387" s="1642"/>
      <c r="U387" s="1642"/>
      <c r="V387" s="1642"/>
      <c r="W387" s="1642"/>
      <c r="X387" s="1642"/>
      <c r="Y387" s="1642"/>
      <c r="Z387" s="466">
        <v>33.832999999999998</v>
      </c>
      <c r="AA387" s="466">
        <v>0</v>
      </c>
      <c r="AB387" s="21">
        <v>33.832999999999998</v>
      </c>
      <c r="AC387" s="21">
        <v>33.832999999999998</v>
      </c>
      <c r="AD387" s="21"/>
      <c r="AE387" s="21">
        <v>33.832999999999998</v>
      </c>
      <c r="AF387" s="21">
        <v>33.821162000000001</v>
      </c>
      <c r="AG387" s="21">
        <v>0</v>
      </c>
      <c r="AH387" s="21">
        <v>33.821162000000001</v>
      </c>
      <c r="AI387" s="1642"/>
      <c r="AJ387" s="1642"/>
      <c r="AK387" s="1642" t="s">
        <v>9259</v>
      </c>
      <c r="AL387" s="2601">
        <v>1</v>
      </c>
      <c r="AM387" s="1642">
        <v>0</v>
      </c>
    </row>
    <row r="388" spans="1:40" s="2226" customFormat="1" ht="78.75">
      <c r="A388" s="1862">
        <v>3380</v>
      </c>
      <c r="B388" s="1641" t="s">
        <v>8511</v>
      </c>
      <c r="C388" s="1640" t="s">
        <v>8512</v>
      </c>
      <c r="D388" s="1641" t="s">
        <v>480</v>
      </c>
      <c r="E388" s="1641" t="s">
        <v>8513</v>
      </c>
      <c r="F388" s="2230" t="s">
        <v>26</v>
      </c>
      <c r="G388" s="1642">
        <v>151.851</v>
      </c>
      <c r="H388" s="1642">
        <v>150.97498100000001</v>
      </c>
      <c r="I388" s="1642">
        <v>0.876</v>
      </c>
      <c r="J388" s="1642">
        <v>0</v>
      </c>
      <c r="K388" s="1642">
        <v>151.85098100000002</v>
      </c>
      <c r="L388" s="1642">
        <v>1.8999999980451321E-5</v>
      </c>
      <c r="M388" s="1642">
        <v>0</v>
      </c>
      <c r="N388" s="1642">
        <v>0</v>
      </c>
      <c r="O388" s="1642">
        <v>0</v>
      </c>
      <c r="P388" s="1642"/>
      <c r="Q388" s="1642"/>
      <c r="R388" s="1642"/>
      <c r="S388" s="1642"/>
      <c r="T388" s="1642"/>
      <c r="U388" s="1642"/>
      <c r="V388" s="1642"/>
      <c r="W388" s="1642"/>
      <c r="X388" s="1642"/>
      <c r="Y388" s="1642"/>
      <c r="Z388" s="466">
        <v>0</v>
      </c>
      <c r="AA388" s="466">
        <v>0</v>
      </c>
      <c r="AB388" s="21">
        <v>0</v>
      </c>
      <c r="AC388" s="21"/>
      <c r="AD388" s="21"/>
      <c r="AE388" s="21">
        <v>0</v>
      </c>
      <c r="AF388" s="21">
        <v>0</v>
      </c>
      <c r="AG388" s="21">
        <v>0</v>
      </c>
      <c r="AH388" s="21">
        <v>0</v>
      </c>
      <c r="AI388" s="1642"/>
      <c r="AJ388" s="1642" t="s">
        <v>10436</v>
      </c>
      <c r="AK388" s="1642"/>
      <c r="AL388" s="2601">
        <v>0.25</v>
      </c>
      <c r="AM388" s="1642">
        <v>0</v>
      </c>
    </row>
    <row r="389" spans="1:40" s="2226" customFormat="1" ht="94.5">
      <c r="A389" s="1862">
        <v>3381</v>
      </c>
      <c r="B389" s="1641" t="s">
        <v>8514</v>
      </c>
      <c r="C389" s="1640" t="s">
        <v>8515</v>
      </c>
      <c r="D389" s="1641" t="s">
        <v>480</v>
      </c>
      <c r="E389" s="1641" t="s">
        <v>7784</v>
      </c>
      <c r="F389" s="2230" t="s">
        <v>26</v>
      </c>
      <c r="G389" s="1642">
        <v>186.273</v>
      </c>
      <c r="H389" s="1642">
        <v>26.722999999999999</v>
      </c>
      <c r="I389" s="1642">
        <v>64.394999999999996</v>
      </c>
      <c r="J389" s="1642">
        <v>0</v>
      </c>
      <c r="K389" s="1642">
        <v>91.117999999999995</v>
      </c>
      <c r="L389" s="1642">
        <v>95.155000000000001</v>
      </c>
      <c r="M389" s="1642">
        <v>95.155000000000001</v>
      </c>
      <c r="N389" s="1642">
        <v>0</v>
      </c>
      <c r="O389" s="1642">
        <v>95.155000000000001</v>
      </c>
      <c r="P389" s="1642"/>
      <c r="Q389" s="1642"/>
      <c r="R389" s="1642"/>
      <c r="S389" s="1642"/>
      <c r="T389" s="1642"/>
      <c r="U389" s="1642"/>
      <c r="V389" s="1642"/>
      <c r="W389" s="1642"/>
      <c r="X389" s="1642"/>
      <c r="Y389" s="1642"/>
      <c r="Z389" s="466">
        <v>95.155000000000001</v>
      </c>
      <c r="AA389" s="466">
        <v>0</v>
      </c>
      <c r="AB389" s="21">
        <v>95.155000000000001</v>
      </c>
      <c r="AC389" s="21"/>
      <c r="AD389" s="21"/>
      <c r="AE389" s="21">
        <v>0</v>
      </c>
      <c r="AF389" s="21">
        <v>0</v>
      </c>
      <c r="AG389" s="21">
        <v>0</v>
      </c>
      <c r="AH389" s="21">
        <v>0</v>
      </c>
      <c r="AI389" s="1642"/>
      <c r="AJ389" s="1642" t="s">
        <v>10419</v>
      </c>
      <c r="AK389" s="1642"/>
      <c r="AL389" s="2601">
        <v>0.25</v>
      </c>
      <c r="AM389" s="1642">
        <v>0</v>
      </c>
    </row>
    <row r="390" spans="1:40" s="2226" customFormat="1" ht="78.75">
      <c r="A390" s="1862">
        <v>3382</v>
      </c>
      <c r="B390" s="1641" t="s">
        <v>8516</v>
      </c>
      <c r="C390" s="1640" t="s">
        <v>8517</v>
      </c>
      <c r="D390" s="1641" t="s">
        <v>480</v>
      </c>
      <c r="E390" s="1641" t="s">
        <v>8518</v>
      </c>
      <c r="F390" s="2230" t="s">
        <v>26</v>
      </c>
      <c r="G390" s="1642">
        <v>148.37299999999999</v>
      </c>
      <c r="H390" s="1642">
        <v>126.833</v>
      </c>
      <c r="I390" s="1642">
        <v>12.858000000000001</v>
      </c>
      <c r="J390" s="1642">
        <v>0</v>
      </c>
      <c r="K390" s="1642">
        <v>139.691</v>
      </c>
      <c r="L390" s="1642">
        <v>8.6819999999999879</v>
      </c>
      <c r="M390" s="1642">
        <v>8.6820000000000004</v>
      </c>
      <c r="N390" s="1642">
        <v>0</v>
      </c>
      <c r="O390" s="1642">
        <v>8.6820000000000004</v>
      </c>
      <c r="P390" s="1642"/>
      <c r="Q390" s="1642"/>
      <c r="R390" s="1642"/>
      <c r="S390" s="1642"/>
      <c r="T390" s="1642"/>
      <c r="U390" s="1642"/>
      <c r="V390" s="1642"/>
      <c r="W390" s="1642"/>
      <c r="X390" s="1642"/>
      <c r="Y390" s="1642"/>
      <c r="Z390" s="466">
        <v>8.6820000000000004</v>
      </c>
      <c r="AA390" s="466">
        <v>0</v>
      </c>
      <c r="AB390" s="21">
        <v>8.6820000000000004</v>
      </c>
      <c r="AC390" s="21"/>
      <c r="AD390" s="21"/>
      <c r="AE390" s="21">
        <v>0</v>
      </c>
      <c r="AF390" s="21">
        <v>0</v>
      </c>
      <c r="AG390" s="21">
        <v>0</v>
      </c>
      <c r="AH390" s="21">
        <v>0</v>
      </c>
      <c r="AI390" s="1642"/>
      <c r="AJ390" s="1642" t="s">
        <v>10419</v>
      </c>
      <c r="AK390" s="1642"/>
      <c r="AL390" s="2601">
        <v>0.25</v>
      </c>
      <c r="AM390" s="1642">
        <v>0</v>
      </c>
    </row>
    <row r="391" spans="1:40" s="2226" customFormat="1" ht="63">
      <c r="A391" s="1862">
        <v>3383</v>
      </c>
      <c r="B391" s="1641" t="s">
        <v>8519</v>
      </c>
      <c r="C391" s="1640" t="s">
        <v>8520</v>
      </c>
      <c r="D391" s="1641" t="s">
        <v>339</v>
      </c>
      <c r="E391" s="1641" t="s">
        <v>3506</v>
      </c>
      <c r="F391" s="2230" t="s">
        <v>26</v>
      </c>
      <c r="G391" s="1642">
        <v>114.39100000000001</v>
      </c>
      <c r="H391" s="1642">
        <v>113.533378</v>
      </c>
      <c r="I391" s="1642">
        <v>0</v>
      </c>
      <c r="J391" s="1642">
        <v>0</v>
      </c>
      <c r="K391" s="1642">
        <v>113.533378</v>
      </c>
      <c r="L391" s="1642">
        <v>0.85762200000000632</v>
      </c>
      <c r="M391" s="1642">
        <v>0.85799999999999998</v>
      </c>
      <c r="N391" s="1642">
        <v>0</v>
      </c>
      <c r="O391" s="1642">
        <v>0.85799999999999998</v>
      </c>
      <c r="P391" s="1642"/>
      <c r="Q391" s="1642"/>
      <c r="R391" s="1642"/>
      <c r="S391" s="1642"/>
      <c r="T391" s="1642"/>
      <c r="U391" s="1642"/>
      <c r="V391" s="1642"/>
      <c r="W391" s="1642"/>
      <c r="X391" s="1642"/>
      <c r="Y391" s="1642"/>
      <c r="Z391" s="466">
        <v>0.85799999999999998</v>
      </c>
      <c r="AA391" s="466">
        <v>0</v>
      </c>
      <c r="AB391" s="21">
        <v>0.85799999999999998</v>
      </c>
      <c r="AC391" s="21">
        <v>0.85799999999999998</v>
      </c>
      <c r="AD391" s="21"/>
      <c r="AE391" s="21">
        <v>0.85799999999999998</v>
      </c>
      <c r="AF391" s="21">
        <v>0.85380100000000003</v>
      </c>
      <c r="AG391" s="21">
        <v>0</v>
      </c>
      <c r="AH391" s="21">
        <v>0.85380100000000003</v>
      </c>
      <c r="AI391" s="1642"/>
      <c r="AJ391" s="1642"/>
      <c r="AK391" s="1642" t="s">
        <v>9259</v>
      </c>
      <c r="AL391" s="2601">
        <v>1</v>
      </c>
      <c r="AM391" s="1642">
        <v>0</v>
      </c>
    </row>
    <row r="392" spans="1:40" s="2226" customFormat="1" ht="78.75">
      <c r="A392" s="1862">
        <v>3384</v>
      </c>
      <c r="B392" s="1641" t="s">
        <v>8521</v>
      </c>
      <c r="C392" s="1640" t="s">
        <v>8522</v>
      </c>
      <c r="D392" s="1641" t="s">
        <v>177</v>
      </c>
      <c r="E392" s="1641" t="s">
        <v>498</v>
      </c>
      <c r="F392" s="2230" t="s">
        <v>26</v>
      </c>
      <c r="G392" s="1642">
        <v>149.24299999999999</v>
      </c>
      <c r="H392" s="1642">
        <v>58.610999999999997</v>
      </c>
      <c r="I392" s="1642">
        <v>30.4375</v>
      </c>
      <c r="J392" s="1642">
        <v>0</v>
      </c>
      <c r="K392" s="1642">
        <v>89.04849999999999</v>
      </c>
      <c r="L392" s="1642">
        <v>60.194500000000005</v>
      </c>
      <c r="M392" s="1642">
        <v>60.195</v>
      </c>
      <c r="N392" s="1642">
        <v>0</v>
      </c>
      <c r="O392" s="1642">
        <v>60.195</v>
      </c>
      <c r="P392" s="1642"/>
      <c r="Q392" s="1642"/>
      <c r="R392" s="1642"/>
      <c r="S392" s="1642"/>
      <c r="T392" s="1642"/>
      <c r="U392" s="1642"/>
      <c r="V392" s="1642"/>
      <c r="W392" s="1642"/>
      <c r="X392" s="1642"/>
      <c r="Y392" s="1642"/>
      <c r="Z392" s="466">
        <v>60.195</v>
      </c>
      <c r="AA392" s="466">
        <v>0</v>
      </c>
      <c r="AB392" s="21">
        <v>60.195</v>
      </c>
      <c r="AC392" s="21">
        <v>60.194500000000005</v>
      </c>
      <c r="AD392" s="21"/>
      <c r="AE392" s="21">
        <v>60.194500000000005</v>
      </c>
      <c r="AF392" s="21">
        <v>55.179532000000002</v>
      </c>
      <c r="AG392" s="21">
        <v>0</v>
      </c>
      <c r="AH392" s="21">
        <v>55.179532000000002</v>
      </c>
      <c r="AI392" s="1642"/>
      <c r="AJ392" s="1642"/>
      <c r="AK392" s="1642" t="s">
        <v>10398</v>
      </c>
      <c r="AL392" s="2601">
        <v>0.5</v>
      </c>
      <c r="AM392" s="1642">
        <v>0</v>
      </c>
    </row>
    <row r="393" spans="1:40" s="2226" customFormat="1" ht="94.5">
      <c r="A393" s="1862">
        <v>3385</v>
      </c>
      <c r="B393" s="1641" t="s">
        <v>8523</v>
      </c>
      <c r="C393" s="1640" t="s">
        <v>8524</v>
      </c>
      <c r="D393" s="1641" t="s">
        <v>435</v>
      </c>
      <c r="E393" s="1641" t="s">
        <v>7752</v>
      </c>
      <c r="F393" s="2230" t="s">
        <v>26</v>
      </c>
      <c r="G393" s="1642">
        <v>43.7</v>
      </c>
      <c r="H393" s="1642">
        <v>42.274999999999999</v>
      </c>
      <c r="I393" s="1642">
        <v>0</v>
      </c>
      <c r="J393" s="1642">
        <v>0</v>
      </c>
      <c r="K393" s="1642">
        <v>42.274999999999999</v>
      </c>
      <c r="L393" s="1642">
        <v>1.4250000000000043</v>
      </c>
      <c r="M393" s="1642">
        <v>1.425</v>
      </c>
      <c r="N393" s="1642">
        <v>0</v>
      </c>
      <c r="O393" s="1642">
        <v>1.425</v>
      </c>
      <c r="P393" s="1642"/>
      <c r="Q393" s="1642"/>
      <c r="R393" s="1642"/>
      <c r="S393" s="1642"/>
      <c r="T393" s="1642"/>
      <c r="U393" s="1642"/>
      <c r="V393" s="1642"/>
      <c r="W393" s="1642"/>
      <c r="X393" s="1642"/>
      <c r="Y393" s="1642"/>
      <c r="Z393" s="466">
        <v>1.425</v>
      </c>
      <c r="AA393" s="466">
        <v>0</v>
      </c>
      <c r="AB393" s="21">
        <v>1.425</v>
      </c>
      <c r="AC393" s="21">
        <v>1.425</v>
      </c>
      <c r="AD393" s="21"/>
      <c r="AE393" s="21">
        <v>1.425</v>
      </c>
      <c r="AF393" s="21">
        <v>0</v>
      </c>
      <c r="AG393" s="21">
        <v>0</v>
      </c>
      <c r="AH393" s="21">
        <v>0</v>
      </c>
      <c r="AI393" s="1642"/>
      <c r="AJ393" s="1642"/>
      <c r="AK393" s="1642" t="s">
        <v>9259</v>
      </c>
      <c r="AL393" s="2601">
        <v>1</v>
      </c>
      <c r="AM393" s="1642">
        <v>0</v>
      </c>
    </row>
    <row r="394" spans="1:40" s="2226" customFormat="1" ht="157.5">
      <c r="A394" s="1862">
        <v>3386</v>
      </c>
      <c r="B394" s="1641" t="s">
        <v>8525</v>
      </c>
      <c r="C394" s="1640" t="s">
        <v>8526</v>
      </c>
      <c r="D394" s="1641" t="s">
        <v>220</v>
      </c>
      <c r="E394" s="1641" t="s">
        <v>8527</v>
      </c>
      <c r="F394" s="2230" t="s">
        <v>26</v>
      </c>
      <c r="G394" s="1642">
        <v>180.28700000000001</v>
      </c>
      <c r="H394" s="1642">
        <v>104.97801200000001</v>
      </c>
      <c r="I394" s="1642">
        <v>0.41699999999999998</v>
      </c>
      <c r="J394" s="1642">
        <v>0</v>
      </c>
      <c r="K394" s="1642">
        <v>105.39501200000001</v>
      </c>
      <c r="L394" s="1642">
        <v>74.891987999999998</v>
      </c>
      <c r="M394" s="1642">
        <v>74.891999999999996</v>
      </c>
      <c r="N394" s="1642">
        <v>0</v>
      </c>
      <c r="O394" s="1642">
        <v>74.891999999999996</v>
      </c>
      <c r="P394" s="1642"/>
      <c r="Q394" s="1642"/>
      <c r="R394" s="1642"/>
      <c r="S394" s="1642"/>
      <c r="T394" s="1642"/>
      <c r="U394" s="1642"/>
      <c r="V394" s="1642"/>
      <c r="W394" s="1642"/>
      <c r="X394" s="1642"/>
      <c r="Y394" s="1642"/>
      <c r="Z394" s="466">
        <v>74.891999999999996</v>
      </c>
      <c r="AA394" s="466">
        <v>0</v>
      </c>
      <c r="AB394" s="21">
        <v>74.891999999999996</v>
      </c>
      <c r="AC394" s="21">
        <v>74.891999999999996</v>
      </c>
      <c r="AD394" s="21"/>
      <c r="AE394" s="21">
        <v>74.891999999999996</v>
      </c>
      <c r="AF394" s="21">
        <v>74.891999999999996</v>
      </c>
      <c r="AG394" s="21">
        <v>0</v>
      </c>
      <c r="AH394" s="21">
        <v>74.891999999999996</v>
      </c>
      <c r="AI394" s="1642"/>
      <c r="AJ394" s="1642"/>
      <c r="AK394" s="1642" t="s">
        <v>10398</v>
      </c>
      <c r="AL394" s="2601">
        <v>0.5</v>
      </c>
      <c r="AM394" s="1642">
        <v>0</v>
      </c>
    </row>
    <row r="395" spans="1:40" s="2226" customFormat="1" ht="126">
      <c r="A395" s="1862">
        <v>3387</v>
      </c>
      <c r="B395" s="1641" t="s">
        <v>8528</v>
      </c>
      <c r="C395" s="1640" t="s">
        <v>8529</v>
      </c>
      <c r="D395" s="1641" t="s">
        <v>287</v>
      </c>
      <c r="E395" s="1641" t="s">
        <v>3481</v>
      </c>
      <c r="F395" s="2230" t="s">
        <v>115</v>
      </c>
      <c r="G395" s="1642">
        <v>5910.3720000000003</v>
      </c>
      <c r="H395" s="1642">
        <v>2727.471</v>
      </c>
      <c r="I395" s="1642">
        <v>504.70699999999999</v>
      </c>
      <c r="J395" s="1642">
        <v>0</v>
      </c>
      <c r="K395" s="1642">
        <v>3232.1779999999999</v>
      </c>
      <c r="L395" s="1642">
        <v>2678.1940000000004</v>
      </c>
      <c r="M395" s="1642">
        <v>300.66800000000001</v>
      </c>
      <c r="N395" s="1642">
        <v>0</v>
      </c>
      <c r="O395" s="1642">
        <v>300.66800000000001</v>
      </c>
      <c r="P395" s="1642"/>
      <c r="Q395" s="1642"/>
      <c r="R395" s="1642"/>
      <c r="S395" s="1642"/>
      <c r="T395" s="1642"/>
      <c r="U395" s="1642"/>
      <c r="V395" s="1642"/>
      <c r="W395" s="1642"/>
      <c r="X395" s="1642"/>
      <c r="Y395" s="1642"/>
      <c r="Z395" s="466">
        <v>300.66800000000001</v>
      </c>
      <c r="AA395" s="466">
        <v>0</v>
      </c>
      <c r="AB395" s="21">
        <v>300.66800000000001</v>
      </c>
      <c r="AC395" s="21">
        <v>300.66800000000001</v>
      </c>
      <c r="AD395" s="21"/>
      <c r="AE395" s="21">
        <v>300.66800000000001</v>
      </c>
      <c r="AF395" s="21">
        <v>300.66706799999997</v>
      </c>
      <c r="AG395" s="21">
        <v>0</v>
      </c>
      <c r="AH395" s="21">
        <v>300.66706799999997</v>
      </c>
      <c r="AI395" s="1642"/>
      <c r="AJ395" s="1642"/>
      <c r="AK395" s="1642" t="s">
        <v>12211</v>
      </c>
      <c r="AL395" s="2601">
        <v>0.25</v>
      </c>
      <c r="AM395" s="1642">
        <v>0</v>
      </c>
    </row>
    <row r="396" spans="1:40" s="2226" customFormat="1" ht="204.75">
      <c r="A396" s="1862">
        <v>3388</v>
      </c>
      <c r="B396" s="1641" t="s">
        <v>8530</v>
      </c>
      <c r="C396" s="1640" t="s">
        <v>8531</v>
      </c>
      <c r="D396" s="1641" t="s">
        <v>332</v>
      </c>
      <c r="E396" s="1641" t="s">
        <v>8532</v>
      </c>
      <c r="F396" s="2230" t="s">
        <v>115</v>
      </c>
      <c r="G396" s="1642">
        <v>237.7</v>
      </c>
      <c r="H396" s="1642">
        <v>149.57499999999999</v>
      </c>
      <c r="I396" s="1642">
        <v>22.062999999999999</v>
      </c>
      <c r="J396" s="1642">
        <v>0</v>
      </c>
      <c r="K396" s="1642">
        <v>171.63799999999998</v>
      </c>
      <c r="L396" s="1642">
        <v>66.062000000000012</v>
      </c>
      <c r="M396" s="1642">
        <v>44.061999999999998</v>
      </c>
      <c r="N396" s="1642">
        <v>0</v>
      </c>
      <c r="O396" s="1642">
        <v>44.061999999999998</v>
      </c>
      <c r="P396" s="1642"/>
      <c r="Q396" s="1642"/>
      <c r="R396" s="1642"/>
      <c r="S396" s="1642"/>
      <c r="T396" s="1642"/>
      <c r="U396" s="1642"/>
      <c r="V396" s="1642"/>
      <c r="W396" s="1642"/>
      <c r="X396" s="1642"/>
      <c r="Y396" s="1642"/>
      <c r="Z396" s="466">
        <v>44.061999999999998</v>
      </c>
      <c r="AA396" s="466">
        <v>0</v>
      </c>
      <c r="AB396" s="21">
        <v>44.061999999999998</v>
      </c>
      <c r="AC396" s="21">
        <v>44.061999999999998</v>
      </c>
      <c r="AD396" s="21"/>
      <c r="AE396" s="21">
        <v>44.061999999999998</v>
      </c>
      <c r="AF396" s="21">
        <v>22.027999999999999</v>
      </c>
      <c r="AG396" s="21">
        <v>0</v>
      </c>
      <c r="AH396" s="21">
        <v>22.027999999999999</v>
      </c>
      <c r="AI396" s="1642"/>
      <c r="AJ396" s="1642"/>
      <c r="AK396" s="1642" t="s">
        <v>12212</v>
      </c>
      <c r="AL396" s="2601">
        <v>0.25</v>
      </c>
      <c r="AM396" s="1642">
        <v>0</v>
      </c>
    </row>
    <row r="397" spans="1:40" s="2226" customFormat="1" ht="94.5">
      <c r="A397" s="1862">
        <v>3389</v>
      </c>
      <c r="B397" s="1641" t="s">
        <v>8533</v>
      </c>
      <c r="C397" s="1640" t="s">
        <v>8534</v>
      </c>
      <c r="D397" s="1641" t="s">
        <v>480</v>
      </c>
      <c r="E397" s="1641" t="s">
        <v>8535</v>
      </c>
      <c r="F397" s="2230" t="s">
        <v>26</v>
      </c>
      <c r="G397" s="1642">
        <v>81.465000000000003</v>
      </c>
      <c r="H397" s="1642">
        <v>12.416</v>
      </c>
      <c r="I397" s="1642">
        <v>32.15</v>
      </c>
      <c r="J397" s="1642">
        <v>0</v>
      </c>
      <c r="K397" s="1642">
        <v>44.566000000000003</v>
      </c>
      <c r="L397" s="1642">
        <v>36.899000000000001</v>
      </c>
      <c r="M397" s="1642">
        <v>36.899000000000001</v>
      </c>
      <c r="N397" s="1642">
        <v>0</v>
      </c>
      <c r="O397" s="1642">
        <v>36.899000000000001</v>
      </c>
      <c r="P397" s="1642"/>
      <c r="Q397" s="1642"/>
      <c r="R397" s="1642"/>
      <c r="S397" s="1642"/>
      <c r="T397" s="1642"/>
      <c r="U397" s="1642"/>
      <c r="V397" s="1642"/>
      <c r="W397" s="1642"/>
      <c r="X397" s="1642"/>
      <c r="Y397" s="1642"/>
      <c r="Z397" s="466">
        <v>36.899000000000001</v>
      </c>
      <c r="AA397" s="466">
        <v>0</v>
      </c>
      <c r="AB397" s="21">
        <v>36.899000000000001</v>
      </c>
      <c r="AC397" s="21"/>
      <c r="AD397" s="21"/>
      <c r="AE397" s="21">
        <v>0</v>
      </c>
      <c r="AF397" s="21">
        <v>0</v>
      </c>
      <c r="AG397" s="21">
        <v>0</v>
      </c>
      <c r="AH397" s="21">
        <v>0</v>
      </c>
      <c r="AI397" s="1642"/>
      <c r="AJ397" s="1642" t="s">
        <v>10419</v>
      </c>
      <c r="AK397" s="1642"/>
      <c r="AL397" s="2601">
        <v>0.25</v>
      </c>
      <c r="AM397" s="1642">
        <v>0</v>
      </c>
    </row>
    <row r="398" spans="1:40" s="2226" customFormat="1" ht="94.5">
      <c r="A398" s="1862">
        <v>3390</v>
      </c>
      <c r="B398" s="1641" t="s">
        <v>8536</v>
      </c>
      <c r="C398" s="1640" t="s">
        <v>8537</v>
      </c>
      <c r="D398" s="1641" t="s">
        <v>480</v>
      </c>
      <c r="E398" s="1641" t="s">
        <v>4134</v>
      </c>
      <c r="F398" s="2230" t="s">
        <v>26</v>
      </c>
      <c r="G398" s="1642">
        <v>92.11</v>
      </c>
      <c r="H398" s="1642">
        <v>0.75</v>
      </c>
      <c r="I398" s="1642">
        <v>11.42</v>
      </c>
      <c r="J398" s="1642">
        <v>0</v>
      </c>
      <c r="K398" s="1642">
        <v>12.17</v>
      </c>
      <c r="L398" s="1642">
        <v>79.94</v>
      </c>
      <c r="M398" s="1642">
        <v>79.94</v>
      </c>
      <c r="N398" s="1642">
        <v>0</v>
      </c>
      <c r="O398" s="1642">
        <v>79.94</v>
      </c>
      <c r="P398" s="1642"/>
      <c r="Q398" s="1642"/>
      <c r="R398" s="1642"/>
      <c r="S398" s="1642"/>
      <c r="T398" s="1642"/>
      <c r="U398" s="1642"/>
      <c r="V398" s="1642"/>
      <c r="W398" s="1642"/>
      <c r="X398" s="1642"/>
      <c r="Y398" s="1642"/>
      <c r="Z398" s="466">
        <v>79.94</v>
      </c>
      <c r="AA398" s="466">
        <v>0</v>
      </c>
      <c r="AB398" s="21">
        <v>79.94</v>
      </c>
      <c r="AC398" s="21">
        <v>39.97</v>
      </c>
      <c r="AD398" s="21"/>
      <c r="AE398" s="21">
        <v>39.97</v>
      </c>
      <c r="AF398" s="21">
        <v>0.28332400000000002</v>
      </c>
      <c r="AG398" s="21">
        <v>0</v>
      </c>
      <c r="AH398" s="21">
        <v>0.28332400000000002</v>
      </c>
      <c r="AI398" s="1642"/>
      <c r="AJ398" s="1642"/>
      <c r="AK398" s="1642" t="s">
        <v>9259</v>
      </c>
      <c r="AL398" s="2601">
        <v>0.5</v>
      </c>
      <c r="AM398" s="1642">
        <v>0</v>
      </c>
    </row>
    <row r="399" spans="1:40" s="2226" customFormat="1" ht="94.5">
      <c r="A399" s="1862">
        <v>3391</v>
      </c>
      <c r="B399" s="1641" t="s">
        <v>8538</v>
      </c>
      <c r="C399" s="1640" t="s">
        <v>8539</v>
      </c>
      <c r="D399" s="1641" t="s">
        <v>480</v>
      </c>
      <c r="E399" s="1641" t="s">
        <v>4134</v>
      </c>
      <c r="F399" s="2230" t="s">
        <v>115</v>
      </c>
      <c r="G399" s="1642">
        <v>158.25299999999999</v>
      </c>
      <c r="H399" s="1642">
        <v>0.46600000000000003</v>
      </c>
      <c r="I399" s="1642">
        <v>7.8377499999999998</v>
      </c>
      <c r="J399" s="1642">
        <v>0</v>
      </c>
      <c r="K399" s="1642">
        <v>8.3037499999999991</v>
      </c>
      <c r="L399" s="1642">
        <v>149.94924999999998</v>
      </c>
      <c r="M399" s="1642">
        <v>22.337</v>
      </c>
      <c r="N399" s="1642">
        <v>0</v>
      </c>
      <c r="O399" s="1642">
        <v>22.337</v>
      </c>
      <c r="P399" s="1642"/>
      <c r="Q399" s="1642"/>
      <c r="R399" s="1642"/>
      <c r="S399" s="1642"/>
      <c r="T399" s="1642"/>
      <c r="U399" s="1642"/>
      <c r="V399" s="1642"/>
      <c r="W399" s="1642"/>
      <c r="X399" s="1642"/>
      <c r="Y399" s="1642"/>
      <c r="Z399" s="466">
        <v>22.337</v>
      </c>
      <c r="AA399" s="466">
        <v>0</v>
      </c>
      <c r="AB399" s="21">
        <v>22.337</v>
      </c>
      <c r="AC399" s="21">
        <v>5.5842499999999999</v>
      </c>
      <c r="AD399" s="21"/>
      <c r="AE399" s="21">
        <v>5.5842499999999999</v>
      </c>
      <c r="AF399" s="21">
        <v>0.40298899999999999</v>
      </c>
      <c r="AG399" s="21">
        <v>0</v>
      </c>
      <c r="AH399" s="21">
        <v>0.40298899999999999</v>
      </c>
      <c r="AI399" s="1642"/>
      <c r="AJ399" s="1642"/>
      <c r="AK399" s="1642" t="s">
        <v>9259</v>
      </c>
      <c r="AL399" s="2601">
        <v>0.25</v>
      </c>
      <c r="AM399" s="1642">
        <v>0</v>
      </c>
    </row>
    <row r="400" spans="1:40" s="2226" customFormat="1" ht="94.5">
      <c r="A400" s="1862">
        <v>3392</v>
      </c>
      <c r="B400" s="1641" t="s">
        <v>8540</v>
      </c>
      <c r="C400" s="1640" t="s">
        <v>8541</v>
      </c>
      <c r="D400" s="1641" t="s">
        <v>147</v>
      </c>
      <c r="E400" s="1641" t="s">
        <v>7797</v>
      </c>
      <c r="F400" s="2230" t="s">
        <v>26</v>
      </c>
      <c r="G400" s="1642">
        <v>374.91899999999998</v>
      </c>
      <c r="H400" s="1642">
        <v>310.88592499999999</v>
      </c>
      <c r="I400" s="1642">
        <v>0.97199999999999998</v>
      </c>
      <c r="J400" s="1642">
        <v>0</v>
      </c>
      <c r="K400" s="1642">
        <v>311.85792499999997</v>
      </c>
      <c r="L400" s="1642">
        <v>63.061075000000017</v>
      </c>
      <c r="M400" s="1642">
        <v>63.061</v>
      </c>
      <c r="N400" s="1642">
        <v>0</v>
      </c>
      <c r="O400" s="1642">
        <v>63.061</v>
      </c>
      <c r="P400" s="1642"/>
      <c r="Q400" s="1642"/>
      <c r="R400" s="1642"/>
      <c r="S400" s="1642"/>
      <c r="T400" s="1642"/>
      <c r="U400" s="1642"/>
      <c r="V400" s="1642"/>
      <c r="W400" s="1642"/>
      <c r="X400" s="1642"/>
      <c r="Y400" s="1642"/>
      <c r="Z400" s="466">
        <v>63.061</v>
      </c>
      <c r="AA400" s="466">
        <v>0</v>
      </c>
      <c r="AB400" s="21">
        <v>63.061</v>
      </c>
      <c r="AC400" s="21">
        <v>63.060500000000005</v>
      </c>
      <c r="AD400" s="21"/>
      <c r="AE400" s="21">
        <v>63.060500000000005</v>
      </c>
      <c r="AF400" s="21">
        <v>53.753622999999997</v>
      </c>
      <c r="AG400" s="21">
        <v>0</v>
      </c>
      <c r="AH400" s="21">
        <v>53.753622999999997</v>
      </c>
      <c r="AI400" s="1642"/>
      <c r="AJ400" s="1642"/>
      <c r="AK400" s="1642" t="s">
        <v>10398</v>
      </c>
      <c r="AL400" s="2601">
        <v>0.5</v>
      </c>
      <c r="AM400" s="1642">
        <v>0</v>
      </c>
    </row>
    <row r="401" spans="1:39" s="2226" customFormat="1" ht="78.75">
      <c r="A401" s="1862">
        <v>3393</v>
      </c>
      <c r="B401" s="1641" t="s">
        <v>8542</v>
      </c>
      <c r="C401" s="1640" t="s">
        <v>8543</v>
      </c>
      <c r="D401" s="1641" t="s">
        <v>271</v>
      </c>
      <c r="E401" s="1641" t="s">
        <v>8544</v>
      </c>
      <c r="F401" s="2230" t="s">
        <v>26</v>
      </c>
      <c r="G401" s="1642">
        <v>66.658000000000001</v>
      </c>
      <c r="H401" s="1642">
        <v>28.834</v>
      </c>
      <c r="I401" s="1642">
        <v>14.862</v>
      </c>
      <c r="J401" s="1642">
        <v>0</v>
      </c>
      <c r="K401" s="1642">
        <v>43.695999999999998</v>
      </c>
      <c r="L401" s="1642">
        <v>22.962000000000003</v>
      </c>
      <c r="M401" s="1642">
        <v>22.962</v>
      </c>
      <c r="N401" s="1642">
        <v>0</v>
      </c>
      <c r="O401" s="1642">
        <v>22.962</v>
      </c>
      <c r="P401" s="1642"/>
      <c r="Q401" s="1642"/>
      <c r="R401" s="1642"/>
      <c r="S401" s="1642"/>
      <c r="T401" s="1642"/>
      <c r="U401" s="1642"/>
      <c r="V401" s="1642"/>
      <c r="W401" s="1642"/>
      <c r="X401" s="1642"/>
      <c r="Y401" s="1642"/>
      <c r="Z401" s="466">
        <v>22.962</v>
      </c>
      <c r="AA401" s="466">
        <v>0</v>
      </c>
      <c r="AB401" s="21">
        <v>22.962</v>
      </c>
      <c r="AC401" s="21"/>
      <c r="AD401" s="21"/>
      <c r="AE401" s="21">
        <v>0</v>
      </c>
      <c r="AF401" s="21">
        <v>0</v>
      </c>
      <c r="AG401" s="21">
        <v>0</v>
      </c>
      <c r="AH401" s="21">
        <v>0</v>
      </c>
      <c r="AI401" s="1642"/>
      <c r="AJ401" s="1642" t="s">
        <v>10419</v>
      </c>
      <c r="AK401" s="1642"/>
      <c r="AL401" s="2601">
        <v>0.25</v>
      </c>
      <c r="AM401" s="1642">
        <v>0</v>
      </c>
    </row>
    <row r="402" spans="1:39" s="2226" customFormat="1" ht="47.25">
      <c r="A402" s="1862">
        <v>3394</v>
      </c>
      <c r="B402" s="1641" t="s">
        <v>8545</v>
      </c>
      <c r="C402" s="1640" t="s">
        <v>8546</v>
      </c>
      <c r="D402" s="1641" t="s">
        <v>167</v>
      </c>
      <c r="E402" s="1641" t="s">
        <v>7797</v>
      </c>
      <c r="F402" s="2230" t="s">
        <v>26</v>
      </c>
      <c r="G402" s="1642">
        <v>285.74099999999999</v>
      </c>
      <c r="H402" s="1642">
        <v>195.55562700000002</v>
      </c>
      <c r="I402" s="1642">
        <v>45.093249999999998</v>
      </c>
      <c r="J402" s="1642">
        <v>0</v>
      </c>
      <c r="K402" s="1642">
        <v>240.64887700000003</v>
      </c>
      <c r="L402" s="1642">
        <v>45.092122999999958</v>
      </c>
      <c r="M402" s="1642">
        <v>45.091999999999999</v>
      </c>
      <c r="N402" s="1642">
        <v>0</v>
      </c>
      <c r="O402" s="1642">
        <v>45.091999999999999</v>
      </c>
      <c r="P402" s="1642"/>
      <c r="Q402" s="1642"/>
      <c r="R402" s="1642"/>
      <c r="S402" s="1642"/>
      <c r="T402" s="1642"/>
      <c r="U402" s="1642"/>
      <c r="V402" s="1642"/>
      <c r="W402" s="1642"/>
      <c r="X402" s="1642"/>
      <c r="Y402" s="1642"/>
      <c r="Z402" s="466">
        <v>45.091999999999999</v>
      </c>
      <c r="AA402" s="466">
        <v>0</v>
      </c>
      <c r="AB402" s="21">
        <v>45.091999999999999</v>
      </c>
      <c r="AC402" s="21">
        <v>45.091999999999999</v>
      </c>
      <c r="AD402" s="21"/>
      <c r="AE402" s="21">
        <v>45.091999999999999</v>
      </c>
      <c r="AF402" s="21">
        <v>45.091591000000001</v>
      </c>
      <c r="AG402" s="21">
        <v>0</v>
      </c>
      <c r="AH402" s="21">
        <v>45.091591000000001</v>
      </c>
      <c r="AI402" s="1642"/>
      <c r="AJ402" s="1642"/>
      <c r="AK402" s="1642" t="s">
        <v>9259</v>
      </c>
      <c r="AL402" s="2601">
        <v>1</v>
      </c>
      <c r="AM402" s="1642">
        <v>0</v>
      </c>
    </row>
    <row r="403" spans="1:39" s="2226" customFormat="1" ht="47.25">
      <c r="A403" s="1862">
        <v>3395</v>
      </c>
      <c r="B403" s="1641" t="s">
        <v>8547</v>
      </c>
      <c r="C403" s="1640" t="s">
        <v>8548</v>
      </c>
      <c r="D403" s="1641" t="s">
        <v>167</v>
      </c>
      <c r="E403" s="1641" t="s">
        <v>7797</v>
      </c>
      <c r="F403" s="2230" t="s">
        <v>26</v>
      </c>
      <c r="G403" s="1642">
        <v>236.363</v>
      </c>
      <c r="H403" s="1642">
        <v>161.76048900000001</v>
      </c>
      <c r="I403" s="1642">
        <v>37.301249999999996</v>
      </c>
      <c r="J403" s="1642">
        <v>0</v>
      </c>
      <c r="K403" s="1642">
        <v>199.06173899999999</v>
      </c>
      <c r="L403" s="1642">
        <v>37.301261000000011</v>
      </c>
      <c r="M403" s="1642">
        <v>37.301000000000002</v>
      </c>
      <c r="N403" s="1642">
        <v>0</v>
      </c>
      <c r="O403" s="1642">
        <v>37.301000000000002</v>
      </c>
      <c r="P403" s="1642"/>
      <c r="Q403" s="1642"/>
      <c r="R403" s="1642"/>
      <c r="S403" s="1642"/>
      <c r="T403" s="1642"/>
      <c r="U403" s="1642"/>
      <c r="V403" s="1642"/>
      <c r="W403" s="1642"/>
      <c r="X403" s="1642"/>
      <c r="Y403" s="1642"/>
      <c r="Z403" s="466">
        <v>37.301000000000002</v>
      </c>
      <c r="AA403" s="466">
        <v>0</v>
      </c>
      <c r="AB403" s="21">
        <v>37.301000000000002</v>
      </c>
      <c r="AC403" s="21">
        <v>37.301000000000002</v>
      </c>
      <c r="AD403" s="21"/>
      <c r="AE403" s="21">
        <v>37.301000000000002</v>
      </c>
      <c r="AF403" s="21">
        <v>37.300379999999997</v>
      </c>
      <c r="AG403" s="21">
        <v>0</v>
      </c>
      <c r="AH403" s="21">
        <v>37.300379999999997</v>
      </c>
      <c r="AI403" s="1642"/>
      <c r="AJ403" s="1642"/>
      <c r="AK403" s="1642" t="s">
        <v>9259</v>
      </c>
      <c r="AL403" s="2601">
        <v>1</v>
      </c>
      <c r="AM403" s="1642">
        <v>0</v>
      </c>
    </row>
    <row r="404" spans="1:39" s="2226" customFormat="1" ht="78.75">
      <c r="A404" s="1862">
        <v>3396</v>
      </c>
      <c r="B404" s="1641" t="s">
        <v>8549</v>
      </c>
      <c r="C404" s="1640" t="s">
        <v>8550</v>
      </c>
      <c r="D404" s="1641" t="s">
        <v>107</v>
      </c>
      <c r="E404" s="1641" t="s">
        <v>8551</v>
      </c>
      <c r="F404" s="2230" t="s">
        <v>26</v>
      </c>
      <c r="G404" s="1642">
        <v>835.94600000000003</v>
      </c>
      <c r="H404" s="1642">
        <v>831.76696100000004</v>
      </c>
      <c r="I404" s="1642">
        <v>4.1790000000000003</v>
      </c>
      <c r="J404" s="1642">
        <v>0</v>
      </c>
      <c r="K404" s="1642">
        <v>835.94596100000001</v>
      </c>
      <c r="L404" s="1642">
        <v>3.9000000015221303E-5</v>
      </c>
      <c r="M404" s="1642">
        <v>1E-3</v>
      </c>
      <c r="N404" s="1642">
        <v>0</v>
      </c>
      <c r="O404" s="1642">
        <v>1E-3</v>
      </c>
      <c r="P404" s="1642"/>
      <c r="Q404" s="1642"/>
      <c r="R404" s="1642"/>
      <c r="S404" s="1642"/>
      <c r="T404" s="1642"/>
      <c r="U404" s="1642"/>
      <c r="V404" s="1642"/>
      <c r="W404" s="1642"/>
      <c r="X404" s="1642"/>
      <c r="Y404" s="1642"/>
      <c r="Z404" s="466">
        <v>1E-3</v>
      </c>
      <c r="AA404" s="466">
        <v>0</v>
      </c>
      <c r="AB404" s="21">
        <v>1E-3</v>
      </c>
      <c r="AC404" s="21"/>
      <c r="AD404" s="21"/>
      <c r="AE404" s="21">
        <v>0</v>
      </c>
      <c r="AF404" s="21">
        <v>0</v>
      </c>
      <c r="AG404" s="21">
        <v>0</v>
      </c>
      <c r="AH404" s="21">
        <v>0</v>
      </c>
      <c r="AI404" s="1642"/>
      <c r="AJ404" s="1642" t="s">
        <v>10433</v>
      </c>
      <c r="AK404" s="1642"/>
      <c r="AL404" s="2601">
        <v>0.25</v>
      </c>
      <c r="AM404" s="1642">
        <v>0</v>
      </c>
    </row>
    <row r="405" spans="1:39" s="2226" customFormat="1" ht="141.75">
      <c r="A405" s="1862">
        <v>3397</v>
      </c>
      <c r="B405" s="1641" t="s">
        <v>8552</v>
      </c>
      <c r="C405" s="1640" t="s">
        <v>8553</v>
      </c>
      <c r="D405" s="1641" t="s">
        <v>2750</v>
      </c>
      <c r="E405" s="1641" t="s">
        <v>8554</v>
      </c>
      <c r="F405" s="2230" t="s">
        <v>26</v>
      </c>
      <c r="G405" s="1642">
        <v>169.1</v>
      </c>
      <c r="H405" s="1642">
        <v>84.473815999999999</v>
      </c>
      <c r="I405" s="1642">
        <v>84.626000000000005</v>
      </c>
      <c r="J405" s="1642">
        <v>0</v>
      </c>
      <c r="K405" s="1642">
        <v>169.099816</v>
      </c>
      <c r="L405" s="1642">
        <v>1.8399999999019201E-4</v>
      </c>
      <c r="M405" s="1642">
        <v>1E-3</v>
      </c>
      <c r="N405" s="1642">
        <v>0</v>
      </c>
      <c r="O405" s="1642">
        <v>1E-3</v>
      </c>
      <c r="P405" s="1642"/>
      <c r="Q405" s="1642"/>
      <c r="R405" s="1642"/>
      <c r="S405" s="1642"/>
      <c r="T405" s="1642"/>
      <c r="U405" s="1642"/>
      <c r="V405" s="1642"/>
      <c r="W405" s="1642"/>
      <c r="X405" s="1642"/>
      <c r="Y405" s="1642"/>
      <c r="Z405" s="466">
        <v>1E-3</v>
      </c>
      <c r="AA405" s="466">
        <v>0</v>
      </c>
      <c r="AB405" s="21">
        <v>1E-3</v>
      </c>
      <c r="AC405" s="21"/>
      <c r="AD405" s="21"/>
      <c r="AE405" s="21">
        <v>0</v>
      </c>
      <c r="AF405" s="21">
        <v>0</v>
      </c>
      <c r="AG405" s="21">
        <v>0</v>
      </c>
      <c r="AH405" s="21">
        <v>0</v>
      </c>
      <c r="AI405" s="1642"/>
      <c r="AJ405" s="1642" t="s">
        <v>10433</v>
      </c>
      <c r="AK405" s="1642"/>
      <c r="AL405" s="2601">
        <v>0.25</v>
      </c>
      <c r="AM405" s="1642">
        <v>0</v>
      </c>
    </row>
    <row r="406" spans="1:39" s="2226" customFormat="1" ht="94.5">
      <c r="A406" s="1862">
        <v>3398</v>
      </c>
      <c r="B406" s="1641" t="s">
        <v>8555</v>
      </c>
      <c r="C406" s="1640" t="s">
        <v>8556</v>
      </c>
      <c r="D406" s="1641" t="s">
        <v>2750</v>
      </c>
      <c r="E406" s="1641" t="s">
        <v>8557</v>
      </c>
      <c r="F406" s="2230" t="s">
        <v>26</v>
      </c>
      <c r="G406" s="1642">
        <v>144.48500000000001</v>
      </c>
      <c r="H406" s="1642">
        <v>72.165901000000005</v>
      </c>
      <c r="I406" s="1642">
        <v>72.3185</v>
      </c>
      <c r="J406" s="1642">
        <v>0</v>
      </c>
      <c r="K406" s="1642">
        <v>144.48440099999999</v>
      </c>
      <c r="L406" s="1642">
        <v>5.9900000002244269E-4</v>
      </c>
      <c r="M406" s="1642">
        <v>1E-3</v>
      </c>
      <c r="N406" s="1642">
        <v>0</v>
      </c>
      <c r="O406" s="1642">
        <v>1E-3</v>
      </c>
      <c r="P406" s="1642"/>
      <c r="Q406" s="1642"/>
      <c r="R406" s="1642"/>
      <c r="S406" s="1642"/>
      <c r="T406" s="1642"/>
      <c r="U406" s="1642"/>
      <c r="V406" s="1642"/>
      <c r="W406" s="1642"/>
      <c r="X406" s="1642"/>
      <c r="Y406" s="1642"/>
      <c r="Z406" s="466">
        <v>1E-3</v>
      </c>
      <c r="AA406" s="466">
        <v>0</v>
      </c>
      <c r="AB406" s="21">
        <v>1E-3</v>
      </c>
      <c r="AC406" s="21"/>
      <c r="AD406" s="21"/>
      <c r="AE406" s="21">
        <v>0</v>
      </c>
      <c r="AF406" s="21">
        <v>0</v>
      </c>
      <c r="AG406" s="21">
        <v>0</v>
      </c>
      <c r="AH406" s="21">
        <v>0</v>
      </c>
      <c r="AI406" s="1642"/>
      <c r="AJ406" s="1642" t="s">
        <v>9815</v>
      </c>
      <c r="AK406" s="1642"/>
      <c r="AL406" s="2601">
        <v>0.25</v>
      </c>
      <c r="AM406" s="1642">
        <v>0</v>
      </c>
    </row>
    <row r="407" spans="1:39" s="2226" customFormat="1" ht="110.25">
      <c r="A407" s="1862">
        <v>3399</v>
      </c>
      <c r="B407" s="1641" t="s">
        <v>8558</v>
      </c>
      <c r="C407" s="1640" t="s">
        <v>8559</v>
      </c>
      <c r="D407" s="1641" t="s">
        <v>2750</v>
      </c>
      <c r="E407" s="1641" t="s">
        <v>8557</v>
      </c>
      <c r="F407" s="2230" t="s">
        <v>26</v>
      </c>
      <c r="G407" s="1642">
        <v>171.50200000000001</v>
      </c>
      <c r="H407" s="1642">
        <v>85.750749999999996</v>
      </c>
      <c r="I407" s="1642">
        <v>85.750500000000002</v>
      </c>
      <c r="J407" s="1642">
        <v>0</v>
      </c>
      <c r="K407" s="1642">
        <v>171.50125</v>
      </c>
      <c r="L407" s="1642">
        <v>7.5000000001068656E-4</v>
      </c>
      <c r="M407" s="1642">
        <v>1E-3</v>
      </c>
      <c r="N407" s="1642">
        <v>0</v>
      </c>
      <c r="O407" s="1642">
        <v>1E-3</v>
      </c>
      <c r="P407" s="1642"/>
      <c r="Q407" s="1642"/>
      <c r="R407" s="1642"/>
      <c r="S407" s="1642"/>
      <c r="T407" s="1642"/>
      <c r="U407" s="1642"/>
      <c r="V407" s="1642"/>
      <c r="W407" s="1642"/>
      <c r="X407" s="1642"/>
      <c r="Y407" s="1642"/>
      <c r="Z407" s="466">
        <v>1E-3</v>
      </c>
      <c r="AA407" s="466">
        <v>0</v>
      </c>
      <c r="AB407" s="21">
        <v>1E-3</v>
      </c>
      <c r="AC407" s="21"/>
      <c r="AD407" s="21"/>
      <c r="AE407" s="21">
        <v>0</v>
      </c>
      <c r="AF407" s="21">
        <v>0</v>
      </c>
      <c r="AG407" s="21">
        <v>0</v>
      </c>
      <c r="AH407" s="21">
        <v>0</v>
      </c>
      <c r="AI407" s="1642"/>
      <c r="AJ407" s="1642" t="s">
        <v>10433</v>
      </c>
      <c r="AK407" s="1642"/>
      <c r="AL407" s="2601">
        <v>0.25</v>
      </c>
      <c r="AM407" s="1642">
        <v>0</v>
      </c>
    </row>
    <row r="408" spans="1:39" s="2226" customFormat="1" ht="126">
      <c r="A408" s="1862">
        <v>3400</v>
      </c>
      <c r="B408" s="1641" t="s">
        <v>8560</v>
      </c>
      <c r="C408" s="1640" t="s">
        <v>8561</v>
      </c>
      <c r="D408" s="1641" t="s">
        <v>2750</v>
      </c>
      <c r="E408" s="1641" t="s">
        <v>8557</v>
      </c>
      <c r="F408" s="2230" t="s">
        <v>26</v>
      </c>
      <c r="G408" s="1642">
        <v>144.13399999999999</v>
      </c>
      <c r="H408" s="1642">
        <v>72.067250000000001</v>
      </c>
      <c r="I408" s="1642">
        <v>72.066499999999991</v>
      </c>
      <c r="J408" s="1642">
        <v>0</v>
      </c>
      <c r="K408" s="1642">
        <v>144.13374999999999</v>
      </c>
      <c r="L408" s="1642">
        <v>2.4999999999408828E-4</v>
      </c>
      <c r="M408" s="1642">
        <v>1E-3</v>
      </c>
      <c r="N408" s="2229">
        <v>0</v>
      </c>
      <c r="O408" s="1642">
        <v>1E-3</v>
      </c>
      <c r="P408" s="1642"/>
      <c r="Q408" s="1642"/>
      <c r="R408" s="1642"/>
      <c r="S408" s="1642"/>
      <c r="T408" s="1642"/>
      <c r="U408" s="1642"/>
      <c r="V408" s="1642"/>
      <c r="W408" s="1642"/>
      <c r="X408" s="1642"/>
      <c r="Y408" s="1642"/>
      <c r="Z408" s="466">
        <v>1E-3</v>
      </c>
      <c r="AA408" s="466">
        <v>0</v>
      </c>
      <c r="AB408" s="21">
        <v>1E-3</v>
      </c>
      <c r="AC408" s="21"/>
      <c r="AD408" s="21"/>
      <c r="AE408" s="21">
        <v>0</v>
      </c>
      <c r="AF408" s="21">
        <v>0</v>
      </c>
      <c r="AG408" s="21">
        <v>0</v>
      </c>
      <c r="AH408" s="21">
        <v>0</v>
      </c>
      <c r="AI408" s="1642"/>
      <c r="AJ408" s="1642" t="s">
        <v>10433</v>
      </c>
      <c r="AK408" s="1642"/>
      <c r="AL408" s="2601">
        <v>0.25</v>
      </c>
      <c r="AM408" s="2229">
        <v>0</v>
      </c>
    </row>
    <row r="409" spans="1:39" s="2226" customFormat="1" ht="78.75">
      <c r="A409" s="1862">
        <v>3401</v>
      </c>
      <c r="B409" s="1641" t="s">
        <v>8562</v>
      </c>
      <c r="C409" s="1640" t="s">
        <v>8563</v>
      </c>
      <c r="D409" s="2238" t="s">
        <v>7884</v>
      </c>
      <c r="E409" s="2239" t="s">
        <v>2262</v>
      </c>
      <c r="F409" s="2230" t="s">
        <v>26</v>
      </c>
      <c r="G409" s="1642">
        <v>222.62200000000001</v>
      </c>
      <c r="H409" s="1642">
        <v>111.31013800000001</v>
      </c>
      <c r="I409" s="1642">
        <v>55.655999999999999</v>
      </c>
      <c r="J409" s="1642">
        <v>0</v>
      </c>
      <c r="K409" s="1642">
        <v>166.966138</v>
      </c>
      <c r="L409" s="1642">
        <v>55.655862000000013</v>
      </c>
      <c r="M409" s="1642">
        <v>55.655999999999999</v>
      </c>
      <c r="N409" s="1642">
        <v>0</v>
      </c>
      <c r="O409" s="1642">
        <v>55.655999999999999</v>
      </c>
      <c r="P409" s="1642"/>
      <c r="Q409" s="1642"/>
      <c r="R409" s="1642"/>
      <c r="S409" s="1642"/>
      <c r="T409" s="1642"/>
      <c r="U409" s="1642"/>
      <c r="V409" s="1642"/>
      <c r="W409" s="1642"/>
      <c r="X409" s="1642"/>
      <c r="Y409" s="1642"/>
      <c r="Z409" s="466">
        <v>55.655999999999999</v>
      </c>
      <c r="AA409" s="466">
        <v>0</v>
      </c>
      <c r="AB409" s="21">
        <v>55.655999999999999</v>
      </c>
      <c r="AC409" s="21">
        <v>27.827999999999999</v>
      </c>
      <c r="AD409" s="21"/>
      <c r="AE409" s="21">
        <v>27.827999999999999</v>
      </c>
      <c r="AF409" s="21">
        <v>0</v>
      </c>
      <c r="AG409" s="21">
        <v>0</v>
      </c>
      <c r="AH409" s="21">
        <v>0</v>
      </c>
      <c r="AI409" s="1642"/>
      <c r="AJ409" s="1642"/>
      <c r="AK409" s="1642" t="s">
        <v>9259</v>
      </c>
      <c r="AL409" s="2601">
        <v>0.5</v>
      </c>
      <c r="AM409" s="1642">
        <v>0</v>
      </c>
    </row>
    <row r="410" spans="1:39" s="2226" customFormat="1" ht="78.75">
      <c r="A410" s="1862">
        <v>3402</v>
      </c>
      <c r="B410" s="1641" t="s">
        <v>8564</v>
      </c>
      <c r="C410" s="1640" t="s">
        <v>8565</v>
      </c>
      <c r="D410" s="1641" t="s">
        <v>3242</v>
      </c>
      <c r="E410" s="1641" t="s">
        <v>8566</v>
      </c>
      <c r="F410" s="2230" t="s">
        <v>26</v>
      </c>
      <c r="G410" s="1642">
        <v>132.03700000000001</v>
      </c>
      <c r="H410" s="1642">
        <v>25.254248999999998</v>
      </c>
      <c r="I410" s="1642">
        <v>41.216000000000001</v>
      </c>
      <c r="J410" s="1642">
        <v>0</v>
      </c>
      <c r="K410" s="1642">
        <v>66.470248999999995</v>
      </c>
      <c r="L410" s="1642">
        <v>65.566751000000011</v>
      </c>
      <c r="M410" s="1642">
        <v>65.566999999999993</v>
      </c>
      <c r="N410" s="1642">
        <v>0</v>
      </c>
      <c r="O410" s="1642">
        <v>65.566999999999993</v>
      </c>
      <c r="P410" s="1642"/>
      <c r="Q410" s="1642"/>
      <c r="R410" s="1642"/>
      <c r="S410" s="1642"/>
      <c r="T410" s="1642"/>
      <c r="U410" s="1642"/>
      <c r="V410" s="1642"/>
      <c r="W410" s="1642"/>
      <c r="X410" s="1642"/>
      <c r="Y410" s="1642"/>
      <c r="Z410" s="466">
        <v>65.566999999999993</v>
      </c>
      <c r="AA410" s="466">
        <v>0</v>
      </c>
      <c r="AB410" s="21">
        <v>65.566999999999993</v>
      </c>
      <c r="AC410" s="21">
        <v>65.566499999999991</v>
      </c>
      <c r="AD410" s="21"/>
      <c r="AE410" s="21">
        <v>65.566499999999991</v>
      </c>
      <c r="AF410" s="21">
        <v>65.516845000000004</v>
      </c>
      <c r="AG410" s="21">
        <v>0</v>
      </c>
      <c r="AH410" s="21">
        <v>65.516845000000004</v>
      </c>
      <c r="AI410" s="1642"/>
      <c r="AJ410" s="1642" t="s">
        <v>10338</v>
      </c>
      <c r="AK410" s="1642" t="s">
        <v>9368</v>
      </c>
      <c r="AL410" s="2601">
        <v>0.5</v>
      </c>
      <c r="AM410" s="1642">
        <v>0</v>
      </c>
    </row>
    <row r="411" spans="1:39" s="2226" customFormat="1" ht="157.5">
      <c r="A411" s="1862">
        <v>3403</v>
      </c>
      <c r="B411" s="1641" t="s">
        <v>8567</v>
      </c>
      <c r="C411" s="1640" t="s">
        <v>8568</v>
      </c>
      <c r="D411" s="1641" t="s">
        <v>3190</v>
      </c>
      <c r="E411" s="1641" t="s">
        <v>1496</v>
      </c>
      <c r="F411" s="2230" t="s">
        <v>26</v>
      </c>
      <c r="G411" s="1642">
        <v>175.18299999999999</v>
      </c>
      <c r="H411" s="1642">
        <v>91.019000000000005</v>
      </c>
      <c r="I411" s="1642">
        <v>9.3875000000000028</v>
      </c>
      <c r="J411" s="1642">
        <v>0</v>
      </c>
      <c r="K411" s="1642">
        <v>100.40650000000001</v>
      </c>
      <c r="L411" s="1642">
        <v>74.776499999999984</v>
      </c>
      <c r="M411" s="1642">
        <v>74.777000000000001</v>
      </c>
      <c r="N411" s="1642">
        <v>0</v>
      </c>
      <c r="O411" s="1642">
        <v>74.777000000000001</v>
      </c>
      <c r="P411" s="1642"/>
      <c r="Q411" s="1642"/>
      <c r="R411" s="1642"/>
      <c r="S411" s="1642"/>
      <c r="T411" s="1642"/>
      <c r="U411" s="1642"/>
      <c r="V411" s="1642"/>
      <c r="W411" s="1642"/>
      <c r="X411" s="1642"/>
      <c r="Y411" s="1642"/>
      <c r="Z411" s="466">
        <v>74.777000000000001</v>
      </c>
      <c r="AA411" s="466">
        <v>0</v>
      </c>
      <c r="AB411" s="21">
        <v>74.777000000000001</v>
      </c>
      <c r="AC411" s="21">
        <v>74.776499999999999</v>
      </c>
      <c r="AD411" s="21"/>
      <c r="AE411" s="21">
        <v>74.776499999999999</v>
      </c>
      <c r="AF411" s="21">
        <v>74.768197000000001</v>
      </c>
      <c r="AG411" s="21">
        <v>0</v>
      </c>
      <c r="AH411" s="21">
        <v>74.768197000000001</v>
      </c>
      <c r="AI411" s="1642"/>
      <c r="AJ411" s="1642"/>
      <c r="AK411" s="1642" t="s">
        <v>12488</v>
      </c>
      <c r="AL411" s="2601">
        <v>0.5</v>
      </c>
      <c r="AM411" s="1642">
        <v>0</v>
      </c>
    </row>
    <row r="412" spans="1:39" s="2226" customFormat="1" ht="63">
      <c r="A412" s="1862">
        <v>3404</v>
      </c>
      <c r="B412" s="1641" t="s">
        <v>8569</v>
      </c>
      <c r="C412" s="1640" t="s">
        <v>8570</v>
      </c>
      <c r="D412" s="1641" t="s">
        <v>332</v>
      </c>
      <c r="E412" s="1641" t="s">
        <v>7806</v>
      </c>
      <c r="F412" s="2230" t="s">
        <v>26</v>
      </c>
      <c r="G412" s="1642">
        <v>613.30499999999995</v>
      </c>
      <c r="H412" s="1642">
        <v>64.986999999999995</v>
      </c>
      <c r="I412" s="1642">
        <v>384.44849999999997</v>
      </c>
      <c r="J412" s="1642">
        <v>0</v>
      </c>
      <c r="K412" s="1642">
        <v>449.43549999999993</v>
      </c>
      <c r="L412" s="1642">
        <v>163.86950000000002</v>
      </c>
      <c r="M412" s="1642">
        <v>163.87</v>
      </c>
      <c r="N412" s="1642">
        <v>0</v>
      </c>
      <c r="O412" s="1642">
        <v>163.87</v>
      </c>
      <c r="P412" s="1642"/>
      <c r="Q412" s="1642"/>
      <c r="R412" s="1642"/>
      <c r="S412" s="1642"/>
      <c r="T412" s="1642"/>
      <c r="U412" s="1642"/>
      <c r="V412" s="1642"/>
      <c r="W412" s="1642"/>
      <c r="X412" s="1642"/>
      <c r="Y412" s="1642"/>
      <c r="Z412" s="466">
        <v>163.87</v>
      </c>
      <c r="AA412" s="466">
        <v>0</v>
      </c>
      <c r="AB412" s="21">
        <v>163.87</v>
      </c>
      <c r="AC412" s="21">
        <v>163.87</v>
      </c>
      <c r="AD412" s="21"/>
      <c r="AE412" s="21">
        <v>163.87</v>
      </c>
      <c r="AF412" s="21">
        <v>163.808156</v>
      </c>
      <c r="AG412" s="21">
        <v>0</v>
      </c>
      <c r="AH412" s="21">
        <v>163.808156</v>
      </c>
      <c r="AI412" s="1642"/>
      <c r="AJ412" s="1642"/>
      <c r="AK412" s="1642" t="s">
        <v>9735</v>
      </c>
      <c r="AL412" s="2601">
        <v>0.5</v>
      </c>
      <c r="AM412" s="1642">
        <v>0</v>
      </c>
    </row>
    <row r="413" spans="1:39" s="2226" customFormat="1" ht="110.25">
      <c r="A413" s="1862">
        <v>3405</v>
      </c>
      <c r="B413" s="1641" t="s">
        <v>8571</v>
      </c>
      <c r="C413" s="1640" t="s">
        <v>8572</v>
      </c>
      <c r="D413" s="1641" t="s">
        <v>332</v>
      </c>
      <c r="E413" s="1641" t="s">
        <v>1325</v>
      </c>
      <c r="F413" s="2230" t="s">
        <v>26</v>
      </c>
      <c r="G413" s="1642">
        <v>72.649000000000001</v>
      </c>
      <c r="H413" s="1642">
        <v>56.399000000000001</v>
      </c>
      <c r="I413" s="1642">
        <v>3.5939999999999999</v>
      </c>
      <c r="J413" s="1642">
        <v>0</v>
      </c>
      <c r="K413" s="1642">
        <v>59.993000000000002</v>
      </c>
      <c r="L413" s="1642">
        <v>12.655999999999999</v>
      </c>
      <c r="M413" s="1642">
        <v>12.656000000000001</v>
      </c>
      <c r="N413" s="1642">
        <v>0</v>
      </c>
      <c r="O413" s="1642">
        <v>12.656000000000001</v>
      </c>
      <c r="P413" s="1642"/>
      <c r="Q413" s="1642"/>
      <c r="R413" s="1642"/>
      <c r="S413" s="1642"/>
      <c r="T413" s="1642"/>
      <c r="U413" s="1642"/>
      <c r="V413" s="1642"/>
      <c r="W413" s="1642"/>
      <c r="X413" s="1642"/>
      <c r="Y413" s="1642"/>
      <c r="Z413" s="466">
        <v>12.656000000000001</v>
      </c>
      <c r="AA413" s="466">
        <v>0</v>
      </c>
      <c r="AB413" s="21">
        <v>12.656000000000001</v>
      </c>
      <c r="AC413" s="21">
        <v>12.656000000000001</v>
      </c>
      <c r="AD413" s="21"/>
      <c r="AE413" s="21">
        <v>12.656000000000001</v>
      </c>
      <c r="AF413" s="21">
        <v>11.722</v>
      </c>
      <c r="AG413" s="21">
        <v>0</v>
      </c>
      <c r="AH413" s="21">
        <v>11.722</v>
      </c>
      <c r="AI413" s="1642"/>
      <c r="AJ413" s="1642"/>
      <c r="AK413" s="1642" t="s">
        <v>9259</v>
      </c>
      <c r="AL413" s="2601">
        <v>1</v>
      </c>
      <c r="AM413" s="1642">
        <v>0</v>
      </c>
    </row>
    <row r="414" spans="1:39" s="2226" customFormat="1" ht="94.5">
      <c r="A414" s="1862">
        <v>3406</v>
      </c>
      <c r="B414" s="1641" t="s">
        <v>8573</v>
      </c>
      <c r="C414" s="1640" t="s">
        <v>8574</v>
      </c>
      <c r="D414" s="1641" t="s">
        <v>209</v>
      </c>
      <c r="E414" s="1641" t="s">
        <v>7814</v>
      </c>
      <c r="F414" s="2230" t="s">
        <v>26</v>
      </c>
      <c r="G414" s="1642">
        <v>178.13900000000001</v>
      </c>
      <c r="H414" s="1642">
        <v>89.069249999999997</v>
      </c>
      <c r="I414" s="1642">
        <v>89.07</v>
      </c>
      <c r="J414" s="1642">
        <v>0</v>
      </c>
      <c r="K414" s="1642">
        <v>178.13925</v>
      </c>
      <c r="L414" s="1642">
        <v>-2.4999999999408828E-4</v>
      </c>
      <c r="M414" s="1642">
        <v>1E-3</v>
      </c>
      <c r="N414" s="1642">
        <v>0</v>
      </c>
      <c r="O414" s="1642">
        <v>1E-3</v>
      </c>
      <c r="P414" s="1642"/>
      <c r="Q414" s="1642"/>
      <c r="R414" s="1642"/>
      <c r="S414" s="1642"/>
      <c r="T414" s="1642"/>
      <c r="U414" s="1642"/>
      <c r="V414" s="1642"/>
      <c r="W414" s="1642"/>
      <c r="X414" s="1642"/>
      <c r="Y414" s="1642"/>
      <c r="Z414" s="466">
        <v>1E-3</v>
      </c>
      <c r="AA414" s="466">
        <v>0</v>
      </c>
      <c r="AB414" s="21">
        <v>1E-3</v>
      </c>
      <c r="AC414" s="21"/>
      <c r="AD414" s="21"/>
      <c r="AE414" s="21">
        <v>0</v>
      </c>
      <c r="AF414" s="21">
        <v>0</v>
      </c>
      <c r="AG414" s="21">
        <v>0</v>
      </c>
      <c r="AH414" s="21">
        <v>0</v>
      </c>
      <c r="AI414" s="1642"/>
      <c r="AJ414" s="1642" t="s">
        <v>10433</v>
      </c>
      <c r="AK414" s="1642"/>
      <c r="AL414" s="2601">
        <v>0.25</v>
      </c>
      <c r="AM414" s="1642">
        <v>0</v>
      </c>
    </row>
    <row r="415" spans="1:39" s="2226" customFormat="1" ht="157.5">
      <c r="A415" s="1862">
        <v>3407</v>
      </c>
      <c r="B415" s="1641" t="s">
        <v>8575</v>
      </c>
      <c r="C415" s="1640" t="s">
        <v>8576</v>
      </c>
      <c r="D415" s="1641" t="s">
        <v>209</v>
      </c>
      <c r="E415" s="1641" t="s">
        <v>1496</v>
      </c>
      <c r="F415" s="2230" t="s">
        <v>26</v>
      </c>
      <c r="G415" s="1642">
        <v>174.87100000000001</v>
      </c>
      <c r="H415" s="1642">
        <v>3.347</v>
      </c>
      <c r="I415" s="1642">
        <v>77.189499999999995</v>
      </c>
      <c r="J415" s="1642">
        <v>0</v>
      </c>
      <c r="K415" s="1642">
        <v>80.53649999999999</v>
      </c>
      <c r="L415" s="1642">
        <v>94.33450000000002</v>
      </c>
      <c r="M415" s="1642">
        <v>94.334999999999994</v>
      </c>
      <c r="N415" s="1642">
        <v>0</v>
      </c>
      <c r="O415" s="1642">
        <v>94.334999999999994</v>
      </c>
      <c r="P415" s="1642"/>
      <c r="Q415" s="1642">
        <v>80</v>
      </c>
      <c r="R415" s="1642"/>
      <c r="S415" s="1642"/>
      <c r="T415" s="1642"/>
      <c r="U415" s="1642"/>
      <c r="V415" s="1642"/>
      <c r="W415" s="1642"/>
      <c r="X415" s="1642"/>
      <c r="Y415" s="1642"/>
      <c r="Z415" s="466">
        <v>14.334999999999994</v>
      </c>
      <c r="AA415" s="466">
        <v>0</v>
      </c>
      <c r="AB415" s="21">
        <v>14.334999999999994</v>
      </c>
      <c r="AC415" s="21">
        <v>9.9994999999999976</v>
      </c>
      <c r="AD415" s="21"/>
      <c r="AE415" s="21">
        <v>9.9994999999999976</v>
      </c>
      <c r="AF415" s="21">
        <v>9.2366530000000004</v>
      </c>
      <c r="AG415" s="21">
        <v>0</v>
      </c>
      <c r="AH415" s="21">
        <v>9.2366530000000004</v>
      </c>
      <c r="AI415" s="1642"/>
      <c r="AJ415" s="1642" t="s">
        <v>12394</v>
      </c>
      <c r="AK415" s="1642" t="s">
        <v>9259</v>
      </c>
      <c r="AL415" s="2601">
        <v>0.5</v>
      </c>
      <c r="AM415" s="1642">
        <v>0</v>
      </c>
    </row>
    <row r="416" spans="1:39" s="2226" customFormat="1" ht="110.25">
      <c r="A416" s="1862">
        <v>3408</v>
      </c>
      <c r="B416" s="1641" t="s">
        <v>8577</v>
      </c>
      <c r="C416" s="1640" t="s">
        <v>8578</v>
      </c>
      <c r="D416" s="1641" t="s">
        <v>2750</v>
      </c>
      <c r="E416" s="1641" t="s">
        <v>4208</v>
      </c>
      <c r="F416" s="2230" t="s">
        <v>26</v>
      </c>
      <c r="G416" s="1642">
        <v>160.65100000000001</v>
      </c>
      <c r="H416" s="1642">
        <v>61.02525</v>
      </c>
      <c r="I416" s="1642">
        <v>0</v>
      </c>
      <c r="J416" s="1642">
        <v>0</v>
      </c>
      <c r="K416" s="1642">
        <v>61.02525</v>
      </c>
      <c r="L416" s="1642">
        <v>99.625750000000011</v>
      </c>
      <c r="M416" s="1642">
        <v>99.626000000000005</v>
      </c>
      <c r="N416" s="1642">
        <v>0</v>
      </c>
      <c r="O416" s="1642">
        <v>99.626000000000005</v>
      </c>
      <c r="P416" s="1642"/>
      <c r="Q416" s="1642"/>
      <c r="R416" s="1642"/>
      <c r="S416" s="1642"/>
      <c r="T416" s="1642"/>
      <c r="U416" s="1642"/>
      <c r="V416" s="1642"/>
      <c r="W416" s="1642"/>
      <c r="X416" s="1642"/>
      <c r="Y416" s="1642"/>
      <c r="Z416" s="466">
        <v>99.626000000000005</v>
      </c>
      <c r="AA416" s="466">
        <v>0</v>
      </c>
      <c r="AB416" s="21">
        <v>99.626000000000005</v>
      </c>
      <c r="AC416" s="21">
        <v>49.813000000000002</v>
      </c>
      <c r="AD416" s="21"/>
      <c r="AE416" s="21">
        <v>49.813000000000002</v>
      </c>
      <c r="AF416" s="21">
        <v>49.8125</v>
      </c>
      <c r="AG416" s="21">
        <v>0</v>
      </c>
      <c r="AH416" s="21">
        <v>49.8125</v>
      </c>
      <c r="AI416" s="1642"/>
      <c r="AJ416" s="1642"/>
      <c r="AK416" s="1642" t="s">
        <v>9259</v>
      </c>
      <c r="AL416" s="2601">
        <v>0.5</v>
      </c>
      <c r="AM416" s="1642">
        <v>0</v>
      </c>
    </row>
    <row r="417" spans="1:39" s="2226" customFormat="1" ht="126">
      <c r="A417" s="1862">
        <v>3409</v>
      </c>
      <c r="B417" s="1641" t="s">
        <v>8579</v>
      </c>
      <c r="C417" s="1640" t="s">
        <v>8580</v>
      </c>
      <c r="D417" s="1641" t="s">
        <v>2750</v>
      </c>
      <c r="E417" s="1641" t="s">
        <v>8581</v>
      </c>
      <c r="F417" s="2230" t="s">
        <v>26</v>
      </c>
      <c r="G417" s="1642">
        <v>76.546999999999997</v>
      </c>
      <c r="H417" s="1642">
        <v>37.448999999999998</v>
      </c>
      <c r="I417" s="1642">
        <v>32.311</v>
      </c>
      <c r="J417" s="1642">
        <v>0</v>
      </c>
      <c r="K417" s="1642">
        <v>69.759999999999991</v>
      </c>
      <c r="L417" s="1642">
        <v>6.7870000000000061</v>
      </c>
      <c r="M417" s="1642">
        <v>6.7869999999999999</v>
      </c>
      <c r="N417" s="1642">
        <v>0</v>
      </c>
      <c r="O417" s="1642">
        <v>6.7869999999999999</v>
      </c>
      <c r="P417" s="1642"/>
      <c r="Q417" s="1642"/>
      <c r="R417" s="1642"/>
      <c r="S417" s="1642"/>
      <c r="T417" s="1642"/>
      <c r="U417" s="1642"/>
      <c r="V417" s="1642"/>
      <c r="W417" s="1642"/>
      <c r="X417" s="1642"/>
      <c r="Y417" s="1642"/>
      <c r="Z417" s="466">
        <v>6.7869999999999999</v>
      </c>
      <c r="AA417" s="466">
        <v>0</v>
      </c>
      <c r="AB417" s="21">
        <v>6.7869999999999999</v>
      </c>
      <c r="AC417" s="21">
        <v>6.7869999999999999</v>
      </c>
      <c r="AD417" s="21"/>
      <c r="AE417" s="21">
        <v>6.7869999999999999</v>
      </c>
      <c r="AF417" s="21">
        <v>0</v>
      </c>
      <c r="AG417" s="21">
        <v>0</v>
      </c>
      <c r="AH417" s="21">
        <v>0</v>
      </c>
      <c r="AI417" s="1642"/>
      <c r="AJ417" s="1642"/>
      <c r="AK417" s="1642" t="s">
        <v>9259</v>
      </c>
      <c r="AL417" s="2601">
        <v>1</v>
      </c>
      <c r="AM417" s="1642">
        <v>0</v>
      </c>
    </row>
    <row r="418" spans="1:39" s="2226" customFormat="1" ht="110.25">
      <c r="A418" s="1862">
        <v>3410</v>
      </c>
      <c r="B418" s="1641" t="s">
        <v>8582</v>
      </c>
      <c r="C418" s="1640" t="s">
        <v>8583</v>
      </c>
      <c r="D418" s="1641" t="s">
        <v>107</v>
      </c>
      <c r="E418" s="1641" t="s">
        <v>8584</v>
      </c>
      <c r="F418" s="2230" t="s">
        <v>26</v>
      </c>
      <c r="G418" s="1642">
        <v>98.623999999999995</v>
      </c>
      <c r="H418" s="1642">
        <v>24.777756</v>
      </c>
      <c r="I418" s="1642">
        <v>39.216000000000001</v>
      </c>
      <c r="J418" s="1642">
        <v>0</v>
      </c>
      <c r="K418" s="1642">
        <v>63.993756000000005</v>
      </c>
      <c r="L418" s="1642">
        <v>34.63024399999999</v>
      </c>
      <c r="M418" s="1642">
        <v>34.630000000000003</v>
      </c>
      <c r="N418" s="1642">
        <v>0</v>
      </c>
      <c r="O418" s="1642">
        <v>34.630000000000003</v>
      </c>
      <c r="P418" s="1642"/>
      <c r="Q418" s="1642"/>
      <c r="R418" s="1642"/>
      <c r="S418" s="1642"/>
      <c r="T418" s="1642"/>
      <c r="U418" s="1642"/>
      <c r="V418" s="1642"/>
      <c r="W418" s="1642"/>
      <c r="X418" s="1642"/>
      <c r="Y418" s="1642"/>
      <c r="Z418" s="466">
        <v>34.630000000000003</v>
      </c>
      <c r="AA418" s="466">
        <v>0</v>
      </c>
      <c r="AB418" s="21">
        <v>34.630000000000003</v>
      </c>
      <c r="AC418" s="21">
        <v>34.630000000000003</v>
      </c>
      <c r="AD418" s="21"/>
      <c r="AE418" s="21">
        <v>34.630000000000003</v>
      </c>
      <c r="AF418" s="21">
        <v>34.629686</v>
      </c>
      <c r="AG418" s="21">
        <v>0</v>
      </c>
      <c r="AH418" s="21">
        <v>34.629686</v>
      </c>
      <c r="AI418" s="1642"/>
      <c r="AJ418" s="1642"/>
      <c r="AK418" s="1642" t="s">
        <v>9259</v>
      </c>
      <c r="AL418" s="2601">
        <v>1</v>
      </c>
      <c r="AM418" s="1642">
        <v>0</v>
      </c>
    </row>
    <row r="419" spans="1:39" s="2226" customFormat="1" ht="141.75">
      <c r="A419" s="1862">
        <v>3411</v>
      </c>
      <c r="B419" s="1641" t="s">
        <v>8585</v>
      </c>
      <c r="C419" s="1640" t="s">
        <v>8586</v>
      </c>
      <c r="D419" s="1641" t="s">
        <v>3242</v>
      </c>
      <c r="E419" s="1641" t="s">
        <v>8566</v>
      </c>
      <c r="F419" s="2230" t="s">
        <v>26</v>
      </c>
      <c r="G419" s="1642">
        <v>190.88</v>
      </c>
      <c r="H419" s="1642">
        <v>66.666249999999991</v>
      </c>
      <c r="I419" s="1642">
        <v>66.665500000000009</v>
      </c>
      <c r="J419" s="1642">
        <v>0</v>
      </c>
      <c r="K419" s="1642">
        <v>133.33175</v>
      </c>
      <c r="L419" s="1642">
        <v>57.548249999999996</v>
      </c>
      <c r="M419" s="1642">
        <v>57.548000000000002</v>
      </c>
      <c r="N419" s="1642">
        <v>0</v>
      </c>
      <c r="O419" s="1642">
        <v>57.548000000000002</v>
      </c>
      <c r="P419" s="1642"/>
      <c r="Q419" s="1642"/>
      <c r="R419" s="1642"/>
      <c r="S419" s="1642"/>
      <c r="T419" s="1642"/>
      <c r="U419" s="1642"/>
      <c r="V419" s="1642"/>
      <c r="W419" s="1642"/>
      <c r="X419" s="1642"/>
      <c r="Y419" s="1642"/>
      <c r="Z419" s="466">
        <v>57.548000000000002</v>
      </c>
      <c r="AA419" s="466">
        <v>0</v>
      </c>
      <c r="AB419" s="21">
        <v>57.548000000000002</v>
      </c>
      <c r="AC419" s="21">
        <v>57.548000000000002</v>
      </c>
      <c r="AD419" s="21"/>
      <c r="AE419" s="21">
        <v>57.548000000000002</v>
      </c>
      <c r="AF419" s="21">
        <v>57.545337000000004</v>
      </c>
      <c r="AG419" s="21">
        <v>0</v>
      </c>
      <c r="AH419" s="21">
        <v>57.545337000000004</v>
      </c>
      <c r="AI419" s="1642"/>
      <c r="AJ419" s="1642"/>
      <c r="AK419" s="1642" t="s">
        <v>9368</v>
      </c>
      <c r="AL419" s="2601">
        <v>0.5</v>
      </c>
      <c r="AM419" s="1642">
        <v>0</v>
      </c>
    </row>
    <row r="420" spans="1:39" s="2226" customFormat="1" ht="173.25">
      <c r="A420" s="1862">
        <v>3412</v>
      </c>
      <c r="B420" s="1641" t="s">
        <v>8587</v>
      </c>
      <c r="C420" s="1640" t="s">
        <v>8588</v>
      </c>
      <c r="D420" s="1641" t="s">
        <v>3242</v>
      </c>
      <c r="E420" s="1641" t="s">
        <v>8566</v>
      </c>
      <c r="F420" s="2230" t="s">
        <v>26</v>
      </c>
      <c r="G420" s="1642">
        <v>199.62200000000001</v>
      </c>
      <c r="H420" s="1642">
        <v>66.022248000000005</v>
      </c>
      <c r="I420" s="1642">
        <v>66.021249999999995</v>
      </c>
      <c r="J420" s="1642">
        <v>0</v>
      </c>
      <c r="K420" s="1642">
        <v>132.043498</v>
      </c>
      <c r="L420" s="1642">
        <v>67.578502000000015</v>
      </c>
      <c r="M420" s="1642">
        <v>67.578999999999994</v>
      </c>
      <c r="N420" s="1642">
        <v>0</v>
      </c>
      <c r="O420" s="1642">
        <v>67.578999999999994</v>
      </c>
      <c r="P420" s="1642"/>
      <c r="Q420" s="1642"/>
      <c r="R420" s="1642"/>
      <c r="S420" s="1642"/>
      <c r="T420" s="1642"/>
      <c r="U420" s="1642"/>
      <c r="V420" s="1642"/>
      <c r="W420" s="1642"/>
      <c r="X420" s="1642"/>
      <c r="Y420" s="1642"/>
      <c r="Z420" s="466">
        <v>67.578999999999994</v>
      </c>
      <c r="AA420" s="466">
        <v>0</v>
      </c>
      <c r="AB420" s="21">
        <v>67.578999999999994</v>
      </c>
      <c r="AC420" s="21">
        <v>67.578499999999991</v>
      </c>
      <c r="AD420" s="21"/>
      <c r="AE420" s="21">
        <v>67.578499999999991</v>
      </c>
      <c r="AF420" s="21">
        <v>67.578999999999994</v>
      </c>
      <c r="AG420" s="21">
        <v>0</v>
      </c>
      <c r="AH420" s="21">
        <v>67.578999999999994</v>
      </c>
      <c r="AI420" s="1642"/>
      <c r="AJ420" s="1642"/>
      <c r="AK420" s="1642" t="s">
        <v>9368</v>
      </c>
      <c r="AL420" s="2601">
        <v>0.5</v>
      </c>
      <c r="AM420" s="1642">
        <v>0</v>
      </c>
    </row>
    <row r="421" spans="1:39" s="2226" customFormat="1" ht="110.25">
      <c r="A421" s="1862">
        <v>3413</v>
      </c>
      <c r="B421" s="1641" t="s">
        <v>8589</v>
      </c>
      <c r="C421" s="1640" t="s">
        <v>8590</v>
      </c>
      <c r="D421" s="1641" t="s">
        <v>3242</v>
      </c>
      <c r="E421" s="1641" t="s">
        <v>8566</v>
      </c>
      <c r="F421" s="2230" t="s">
        <v>26</v>
      </c>
      <c r="G421" s="1642">
        <v>191.91499999999999</v>
      </c>
      <c r="H421" s="1642">
        <v>69.904750000000007</v>
      </c>
      <c r="I421" s="1642">
        <v>69.905249999999995</v>
      </c>
      <c r="J421" s="1642">
        <v>0</v>
      </c>
      <c r="K421" s="1642">
        <v>139.81</v>
      </c>
      <c r="L421" s="1642">
        <v>52.10499999999999</v>
      </c>
      <c r="M421" s="1642">
        <v>52.104999999999997</v>
      </c>
      <c r="N421" s="1642">
        <v>0</v>
      </c>
      <c r="O421" s="1642">
        <v>52.104999999999997</v>
      </c>
      <c r="P421" s="1642"/>
      <c r="Q421" s="1642"/>
      <c r="R421" s="1642"/>
      <c r="S421" s="1642"/>
      <c r="T421" s="1642"/>
      <c r="U421" s="1642"/>
      <c r="V421" s="1642"/>
      <c r="W421" s="1642"/>
      <c r="X421" s="1642"/>
      <c r="Y421" s="1642"/>
      <c r="Z421" s="466">
        <v>52.104999999999997</v>
      </c>
      <c r="AA421" s="466">
        <v>0</v>
      </c>
      <c r="AB421" s="21">
        <v>52.104999999999997</v>
      </c>
      <c r="AC421" s="21">
        <v>52.104500000000002</v>
      </c>
      <c r="AD421" s="21"/>
      <c r="AE421" s="21">
        <v>52.104500000000002</v>
      </c>
      <c r="AF421" s="21">
        <v>52.103696999999997</v>
      </c>
      <c r="AG421" s="21">
        <v>0</v>
      </c>
      <c r="AH421" s="21">
        <v>52.103696999999997</v>
      </c>
      <c r="AI421" s="1642"/>
      <c r="AJ421" s="1642"/>
      <c r="AK421" s="1642" t="s">
        <v>9368</v>
      </c>
      <c r="AL421" s="2601">
        <v>0.5</v>
      </c>
      <c r="AM421" s="1642">
        <v>0</v>
      </c>
    </row>
    <row r="422" spans="1:39" s="2226" customFormat="1" ht="94.5">
      <c r="A422" s="1862">
        <v>3414</v>
      </c>
      <c r="B422" s="1641" t="s">
        <v>8591</v>
      </c>
      <c r="C422" s="1640" t="s">
        <v>8592</v>
      </c>
      <c r="D422" s="1641" t="s">
        <v>3242</v>
      </c>
      <c r="E422" s="1641" t="s">
        <v>8566</v>
      </c>
      <c r="F422" s="2230" t="s">
        <v>26</v>
      </c>
      <c r="G422" s="1642">
        <v>198.12</v>
      </c>
      <c r="H422" s="1642">
        <v>65.625671999999994</v>
      </c>
      <c r="I422" s="1642">
        <v>65.625249999999994</v>
      </c>
      <c r="J422" s="1642">
        <v>0</v>
      </c>
      <c r="K422" s="1642">
        <v>131.250922</v>
      </c>
      <c r="L422" s="1642">
        <v>66.869078000000002</v>
      </c>
      <c r="M422" s="1642">
        <v>66.869</v>
      </c>
      <c r="N422" s="1642">
        <v>0</v>
      </c>
      <c r="O422" s="1642">
        <v>66.869</v>
      </c>
      <c r="P422" s="1642"/>
      <c r="Q422" s="1642"/>
      <c r="R422" s="1642"/>
      <c r="S422" s="1642"/>
      <c r="T422" s="1642"/>
      <c r="U422" s="1642"/>
      <c r="V422" s="1642"/>
      <c r="W422" s="1642"/>
      <c r="X422" s="1642"/>
      <c r="Y422" s="1642"/>
      <c r="Z422" s="466">
        <v>66.869</v>
      </c>
      <c r="AA422" s="466">
        <v>0</v>
      </c>
      <c r="AB422" s="21">
        <v>66.869</v>
      </c>
      <c r="AC422" s="21">
        <v>66.868499999999997</v>
      </c>
      <c r="AD422" s="21"/>
      <c r="AE422" s="21">
        <v>66.868499999999997</v>
      </c>
      <c r="AF422" s="21">
        <v>66.869</v>
      </c>
      <c r="AG422" s="21">
        <v>0</v>
      </c>
      <c r="AH422" s="21">
        <v>66.869</v>
      </c>
      <c r="AI422" s="1642"/>
      <c r="AJ422" s="1642"/>
      <c r="AK422" s="1642" t="s">
        <v>9368</v>
      </c>
      <c r="AL422" s="2601">
        <v>0.5</v>
      </c>
      <c r="AM422" s="1642">
        <v>0</v>
      </c>
    </row>
    <row r="423" spans="1:39" s="2226" customFormat="1" ht="94.5">
      <c r="A423" s="1862">
        <v>3415</v>
      </c>
      <c r="B423" s="1641" t="s">
        <v>8593</v>
      </c>
      <c r="C423" s="1640" t="s">
        <v>8594</v>
      </c>
      <c r="D423" s="1641" t="s">
        <v>3242</v>
      </c>
      <c r="E423" s="1641" t="s">
        <v>8595</v>
      </c>
      <c r="F423" s="2230" t="s">
        <v>26</v>
      </c>
      <c r="G423" s="1642">
        <v>197.02099999999999</v>
      </c>
      <c r="H423" s="1642">
        <v>63.646248</v>
      </c>
      <c r="I423" s="1642">
        <v>63.645250000000004</v>
      </c>
      <c r="J423" s="1642">
        <v>0</v>
      </c>
      <c r="K423" s="1642">
        <v>127.291498</v>
      </c>
      <c r="L423" s="1642">
        <v>69.729501999999982</v>
      </c>
      <c r="M423" s="1642">
        <v>69.73</v>
      </c>
      <c r="N423" s="1642">
        <v>0</v>
      </c>
      <c r="O423" s="1642">
        <v>69.73</v>
      </c>
      <c r="P423" s="1642"/>
      <c r="Q423" s="1642"/>
      <c r="R423" s="1642"/>
      <c r="S423" s="1642"/>
      <c r="T423" s="1642"/>
      <c r="U423" s="1642"/>
      <c r="V423" s="1642"/>
      <c r="W423" s="1642"/>
      <c r="X423" s="1642"/>
      <c r="Y423" s="1642"/>
      <c r="Z423" s="466">
        <v>69.73</v>
      </c>
      <c r="AA423" s="466">
        <v>0</v>
      </c>
      <c r="AB423" s="21">
        <v>69.73</v>
      </c>
      <c r="AC423" s="21">
        <v>69.73</v>
      </c>
      <c r="AD423" s="21"/>
      <c r="AE423" s="21">
        <v>69.73</v>
      </c>
      <c r="AF423" s="21">
        <v>69.728318000000002</v>
      </c>
      <c r="AG423" s="21">
        <v>0</v>
      </c>
      <c r="AH423" s="21">
        <v>69.728318000000002</v>
      </c>
      <c r="AI423" s="1642"/>
      <c r="AJ423" s="1642"/>
      <c r="AK423" s="1642" t="s">
        <v>9735</v>
      </c>
      <c r="AL423" s="2601">
        <v>0.5</v>
      </c>
      <c r="AM423" s="1642">
        <v>0</v>
      </c>
    </row>
    <row r="424" spans="1:39" s="2226" customFormat="1" ht="94.5">
      <c r="A424" s="1862">
        <v>3416</v>
      </c>
      <c r="B424" s="1641" t="s">
        <v>8596</v>
      </c>
      <c r="C424" s="1640" t="s">
        <v>8597</v>
      </c>
      <c r="D424" s="1641" t="s">
        <v>23</v>
      </c>
      <c r="E424" s="1641" t="s">
        <v>2262</v>
      </c>
      <c r="F424" s="2230" t="s">
        <v>26</v>
      </c>
      <c r="G424" s="1642">
        <v>277.97399999999999</v>
      </c>
      <c r="H424" s="1642">
        <v>21.895</v>
      </c>
      <c r="I424" s="1642">
        <v>10.4465</v>
      </c>
      <c r="J424" s="1642">
        <v>0</v>
      </c>
      <c r="K424" s="1642">
        <v>32.341499999999996</v>
      </c>
      <c r="L424" s="1642">
        <v>245.63249999999999</v>
      </c>
      <c r="M424" s="1642">
        <v>245.63300000000001</v>
      </c>
      <c r="N424" s="1642">
        <v>0</v>
      </c>
      <c r="O424" s="1642">
        <v>245.63300000000001</v>
      </c>
      <c r="P424" s="1642"/>
      <c r="Q424" s="1642"/>
      <c r="R424" s="1642"/>
      <c r="S424" s="1642"/>
      <c r="T424" s="1642"/>
      <c r="U424" s="1642"/>
      <c r="V424" s="1642"/>
      <c r="W424" s="1642"/>
      <c r="X424" s="1642"/>
      <c r="Y424" s="1642"/>
      <c r="Z424" s="466">
        <v>245.63300000000001</v>
      </c>
      <c r="AA424" s="466">
        <v>0</v>
      </c>
      <c r="AB424" s="21">
        <v>245.63300000000001</v>
      </c>
      <c r="AC424" s="21">
        <v>92.442999999999998</v>
      </c>
      <c r="AD424" s="21"/>
      <c r="AE424" s="21">
        <v>92.442999999999998</v>
      </c>
      <c r="AF424" s="21">
        <v>92.442999999999998</v>
      </c>
      <c r="AG424" s="21">
        <v>0</v>
      </c>
      <c r="AH424" s="21">
        <v>92.442999999999998</v>
      </c>
      <c r="AI424" s="1642"/>
      <c r="AJ424" s="1642" t="s">
        <v>10362</v>
      </c>
      <c r="AK424" s="1642" t="s">
        <v>9259</v>
      </c>
      <c r="AL424" s="2601">
        <v>0.5</v>
      </c>
      <c r="AM424" s="1642">
        <v>0</v>
      </c>
    </row>
    <row r="425" spans="1:39" s="2226" customFormat="1" ht="78.75">
      <c r="A425" s="1862">
        <v>3417</v>
      </c>
      <c r="B425" s="1641" t="s">
        <v>8598</v>
      </c>
      <c r="C425" s="1640" t="s">
        <v>8599</v>
      </c>
      <c r="D425" s="1641" t="s">
        <v>271</v>
      </c>
      <c r="E425" s="1641" t="s">
        <v>8600</v>
      </c>
      <c r="F425" s="2230" t="s">
        <v>26</v>
      </c>
      <c r="G425" s="1642">
        <v>880.5</v>
      </c>
      <c r="H425" s="1642">
        <v>440.24925000000002</v>
      </c>
      <c r="I425" s="1642">
        <v>440.25149999999996</v>
      </c>
      <c r="J425" s="1642">
        <v>0</v>
      </c>
      <c r="K425" s="1642">
        <v>880.50074999999993</v>
      </c>
      <c r="L425" s="1642">
        <v>-7.4999999992542143E-4</v>
      </c>
      <c r="M425" s="1642">
        <v>1E-3</v>
      </c>
      <c r="N425" s="1642">
        <v>0</v>
      </c>
      <c r="O425" s="1642">
        <v>1E-3</v>
      </c>
      <c r="P425" s="1642"/>
      <c r="Q425" s="1642"/>
      <c r="R425" s="1642"/>
      <c r="S425" s="1642"/>
      <c r="T425" s="1642"/>
      <c r="U425" s="1642"/>
      <c r="V425" s="1642"/>
      <c r="W425" s="1642"/>
      <c r="X425" s="1642"/>
      <c r="Y425" s="1642"/>
      <c r="Z425" s="466">
        <v>1E-3</v>
      </c>
      <c r="AA425" s="466">
        <v>0</v>
      </c>
      <c r="AB425" s="21">
        <v>1E-3</v>
      </c>
      <c r="AC425" s="21"/>
      <c r="AD425" s="21"/>
      <c r="AE425" s="21">
        <v>0</v>
      </c>
      <c r="AF425" s="21">
        <v>0</v>
      </c>
      <c r="AG425" s="21">
        <v>0</v>
      </c>
      <c r="AH425" s="21">
        <v>0</v>
      </c>
      <c r="AI425" s="1642"/>
      <c r="AJ425" s="1642" t="s">
        <v>10433</v>
      </c>
      <c r="AK425" s="1642"/>
      <c r="AL425" s="2601">
        <v>0.25</v>
      </c>
      <c r="AM425" s="1642">
        <v>0</v>
      </c>
    </row>
    <row r="426" spans="1:39" s="2226" customFormat="1" ht="94.5">
      <c r="A426" s="1862">
        <v>3418</v>
      </c>
      <c r="B426" s="1641" t="s">
        <v>8601</v>
      </c>
      <c r="C426" s="1640" t="s">
        <v>8602</v>
      </c>
      <c r="D426" s="1641" t="s">
        <v>271</v>
      </c>
      <c r="E426" s="1641" t="s">
        <v>8603</v>
      </c>
      <c r="F426" s="2230" t="s">
        <v>26</v>
      </c>
      <c r="G426" s="1642">
        <v>388.154</v>
      </c>
      <c r="H426" s="1642">
        <v>145.55725000000001</v>
      </c>
      <c r="I426" s="1642">
        <v>242.59649999999999</v>
      </c>
      <c r="J426" s="1642">
        <v>0</v>
      </c>
      <c r="K426" s="1642">
        <v>388.15375</v>
      </c>
      <c r="L426" s="1642">
        <v>2.4999999999408828E-4</v>
      </c>
      <c r="M426" s="1642">
        <v>1E-3</v>
      </c>
      <c r="N426" s="1642">
        <v>0</v>
      </c>
      <c r="O426" s="1642">
        <v>1E-3</v>
      </c>
      <c r="P426" s="1642"/>
      <c r="Q426" s="1642"/>
      <c r="R426" s="1642"/>
      <c r="S426" s="1642"/>
      <c r="T426" s="1642"/>
      <c r="U426" s="1642"/>
      <c r="V426" s="1642"/>
      <c r="W426" s="1642"/>
      <c r="X426" s="1642"/>
      <c r="Y426" s="1642"/>
      <c r="Z426" s="466">
        <v>1E-3</v>
      </c>
      <c r="AA426" s="466">
        <v>0</v>
      </c>
      <c r="AB426" s="21">
        <v>1E-3</v>
      </c>
      <c r="AC426" s="21"/>
      <c r="AD426" s="21"/>
      <c r="AE426" s="21">
        <v>0</v>
      </c>
      <c r="AF426" s="21">
        <v>0</v>
      </c>
      <c r="AG426" s="21">
        <v>0</v>
      </c>
      <c r="AH426" s="21">
        <v>0</v>
      </c>
      <c r="AI426" s="1642"/>
      <c r="AJ426" s="1642" t="s">
        <v>10433</v>
      </c>
      <c r="AK426" s="1642"/>
      <c r="AL426" s="2601">
        <v>0.25</v>
      </c>
      <c r="AM426" s="1642">
        <v>0</v>
      </c>
    </row>
    <row r="427" spans="1:39" s="2226" customFormat="1" ht="78.75">
      <c r="A427" s="1862">
        <v>3419</v>
      </c>
      <c r="B427" s="1641" t="s">
        <v>8604</v>
      </c>
      <c r="C427" s="1640" t="s">
        <v>8605</v>
      </c>
      <c r="D427" s="2241" t="s">
        <v>147</v>
      </c>
      <c r="E427" s="2239" t="s">
        <v>7814</v>
      </c>
      <c r="F427" s="2230" t="s">
        <v>26</v>
      </c>
      <c r="G427" s="1642">
        <v>69.878</v>
      </c>
      <c r="H427" s="1642">
        <v>34.940000000000005</v>
      </c>
      <c r="I427" s="1642">
        <v>34.938000000000002</v>
      </c>
      <c r="J427" s="1642">
        <v>0</v>
      </c>
      <c r="K427" s="1642">
        <v>69.878000000000014</v>
      </c>
      <c r="L427" s="1642">
        <v>0</v>
      </c>
      <c r="M427" s="1642">
        <v>1E-3</v>
      </c>
      <c r="N427" s="1642">
        <v>0</v>
      </c>
      <c r="O427" s="1642">
        <v>1E-3</v>
      </c>
      <c r="P427" s="1642"/>
      <c r="Q427" s="1642"/>
      <c r="R427" s="1642"/>
      <c r="S427" s="1642"/>
      <c r="T427" s="1642"/>
      <c r="U427" s="1642"/>
      <c r="V427" s="1642"/>
      <c r="W427" s="1642"/>
      <c r="X427" s="1642"/>
      <c r="Y427" s="1642"/>
      <c r="Z427" s="466">
        <v>1E-3</v>
      </c>
      <c r="AA427" s="466">
        <v>0</v>
      </c>
      <c r="AB427" s="21">
        <v>1E-3</v>
      </c>
      <c r="AC427" s="21"/>
      <c r="AD427" s="21"/>
      <c r="AE427" s="21">
        <v>0</v>
      </c>
      <c r="AF427" s="21">
        <v>0</v>
      </c>
      <c r="AG427" s="21">
        <v>0</v>
      </c>
      <c r="AH427" s="21">
        <v>0</v>
      </c>
      <c r="AI427" s="1642"/>
      <c r="AJ427" s="1642" t="s">
        <v>10433</v>
      </c>
      <c r="AK427" s="1642"/>
      <c r="AL427" s="2601">
        <v>0.25</v>
      </c>
      <c r="AM427" s="1642">
        <v>0</v>
      </c>
    </row>
    <row r="428" spans="1:39" s="2226" customFormat="1" ht="126">
      <c r="A428" s="1862">
        <v>3420</v>
      </c>
      <c r="B428" s="1641" t="s">
        <v>8606</v>
      </c>
      <c r="C428" s="1640" t="s">
        <v>8607</v>
      </c>
      <c r="D428" s="2241" t="s">
        <v>266</v>
      </c>
      <c r="E428" s="2239" t="s">
        <v>7877</v>
      </c>
      <c r="F428" s="2230" t="s">
        <v>26</v>
      </c>
      <c r="G428" s="1642">
        <v>136.375</v>
      </c>
      <c r="H428" s="1642">
        <v>36.203249999999997</v>
      </c>
      <c r="I428" s="1642">
        <v>50.085999999999999</v>
      </c>
      <c r="J428" s="1642">
        <v>0</v>
      </c>
      <c r="K428" s="1642">
        <v>86.289249999999996</v>
      </c>
      <c r="L428" s="1642">
        <v>50.085750000000004</v>
      </c>
      <c r="M428" s="1642">
        <v>50.085999999999999</v>
      </c>
      <c r="N428" s="1642">
        <v>0</v>
      </c>
      <c r="O428" s="1642">
        <v>50.085999999999999</v>
      </c>
      <c r="P428" s="1642"/>
      <c r="Q428" s="1642"/>
      <c r="R428" s="1642"/>
      <c r="S428" s="1642"/>
      <c r="T428" s="1642"/>
      <c r="U428" s="1642"/>
      <c r="V428" s="1642"/>
      <c r="W428" s="1642"/>
      <c r="X428" s="1642"/>
      <c r="Y428" s="1642"/>
      <c r="Z428" s="466">
        <v>50.085999999999999</v>
      </c>
      <c r="AA428" s="466">
        <v>0</v>
      </c>
      <c r="AB428" s="21">
        <v>50.085999999999999</v>
      </c>
      <c r="AC428" s="21">
        <v>50.085999999999999</v>
      </c>
      <c r="AD428" s="21"/>
      <c r="AE428" s="21">
        <v>50.085999999999999</v>
      </c>
      <c r="AF428" s="21">
        <v>49.848112999999998</v>
      </c>
      <c r="AG428" s="21">
        <v>0</v>
      </c>
      <c r="AH428" s="21">
        <v>49.848112999999998</v>
      </c>
      <c r="AI428" s="1642"/>
      <c r="AJ428" s="1642"/>
      <c r="AK428" s="1642" t="s">
        <v>10861</v>
      </c>
      <c r="AL428" s="2601">
        <v>0.5</v>
      </c>
      <c r="AM428" s="1642">
        <v>0</v>
      </c>
    </row>
    <row r="429" spans="1:39" s="2226" customFormat="1" ht="141.75">
      <c r="A429" s="1862">
        <v>3421</v>
      </c>
      <c r="B429" s="1641" t="s">
        <v>8608</v>
      </c>
      <c r="C429" s="1640" t="s">
        <v>8609</v>
      </c>
      <c r="D429" s="2241" t="s">
        <v>266</v>
      </c>
      <c r="E429" s="2239" t="s">
        <v>7877</v>
      </c>
      <c r="F429" s="2230" t="s">
        <v>26</v>
      </c>
      <c r="G429" s="1642">
        <v>89.162000000000006</v>
      </c>
      <c r="H429" s="1642">
        <v>12.7865</v>
      </c>
      <c r="I429" s="1642">
        <v>38.188000000000002</v>
      </c>
      <c r="J429" s="1642">
        <v>0</v>
      </c>
      <c r="K429" s="1642">
        <v>50.974500000000006</v>
      </c>
      <c r="L429" s="1642">
        <v>38.1875</v>
      </c>
      <c r="M429" s="1642">
        <v>38.188000000000002</v>
      </c>
      <c r="N429" s="1642">
        <v>0</v>
      </c>
      <c r="O429" s="1642">
        <v>38.188000000000002</v>
      </c>
      <c r="P429" s="1642"/>
      <c r="Q429" s="1642"/>
      <c r="R429" s="1642"/>
      <c r="S429" s="1642"/>
      <c r="T429" s="1642"/>
      <c r="U429" s="1642"/>
      <c r="V429" s="1642"/>
      <c r="W429" s="1642"/>
      <c r="X429" s="1642"/>
      <c r="Y429" s="1642"/>
      <c r="Z429" s="466">
        <v>38.188000000000002</v>
      </c>
      <c r="AA429" s="466">
        <v>0</v>
      </c>
      <c r="AB429" s="21">
        <v>38.188000000000002</v>
      </c>
      <c r="AC429" s="21">
        <v>38.188000000000002</v>
      </c>
      <c r="AD429" s="21"/>
      <c r="AE429" s="21">
        <v>38.188000000000002</v>
      </c>
      <c r="AF429" s="21">
        <v>38.141181000000003</v>
      </c>
      <c r="AG429" s="21">
        <v>0</v>
      </c>
      <c r="AH429" s="21">
        <v>38.141181000000003</v>
      </c>
      <c r="AI429" s="1642"/>
      <c r="AJ429" s="1642"/>
      <c r="AK429" s="1642" t="s">
        <v>9259</v>
      </c>
      <c r="AL429" s="2601">
        <v>1</v>
      </c>
      <c r="AM429" s="1642">
        <v>0</v>
      </c>
    </row>
    <row r="430" spans="1:39" s="2252" customFormat="1" ht="110.25">
      <c r="A430" s="1862">
        <v>3422</v>
      </c>
      <c r="B430" s="1641" t="s">
        <v>8610</v>
      </c>
      <c r="C430" s="1640" t="s">
        <v>8611</v>
      </c>
      <c r="D430" s="2241" t="s">
        <v>266</v>
      </c>
      <c r="E430" s="2239" t="s">
        <v>8612</v>
      </c>
      <c r="F430" s="2230" t="s">
        <v>26</v>
      </c>
      <c r="G430" s="1642">
        <v>112.547</v>
      </c>
      <c r="H430" s="1642">
        <v>56.273249999999997</v>
      </c>
      <c r="I430" s="1642">
        <v>56.274000000000001</v>
      </c>
      <c r="J430" s="1642">
        <v>0</v>
      </c>
      <c r="K430" s="1642">
        <v>112.54724999999999</v>
      </c>
      <c r="L430" s="1642">
        <v>-2.4999999999408828E-4</v>
      </c>
      <c r="M430" s="1642">
        <v>1E-3</v>
      </c>
      <c r="N430" s="1642">
        <v>0</v>
      </c>
      <c r="O430" s="1642">
        <v>1E-3</v>
      </c>
      <c r="P430" s="1642"/>
      <c r="Q430" s="1642"/>
      <c r="R430" s="1642"/>
      <c r="S430" s="1642"/>
      <c r="T430" s="1642"/>
      <c r="U430" s="1642"/>
      <c r="V430" s="1642"/>
      <c r="W430" s="1642"/>
      <c r="X430" s="1642"/>
      <c r="Y430" s="1642"/>
      <c r="Z430" s="466">
        <v>1E-3</v>
      </c>
      <c r="AA430" s="466">
        <v>0</v>
      </c>
      <c r="AB430" s="21">
        <v>1E-3</v>
      </c>
      <c r="AC430" s="21"/>
      <c r="AD430" s="21"/>
      <c r="AE430" s="21">
        <v>0</v>
      </c>
      <c r="AF430" s="21">
        <v>0</v>
      </c>
      <c r="AG430" s="21">
        <v>0</v>
      </c>
      <c r="AH430" s="21">
        <v>0</v>
      </c>
      <c r="AI430" s="1642"/>
      <c r="AJ430" s="1642" t="s">
        <v>10433</v>
      </c>
      <c r="AK430" s="1642"/>
      <c r="AL430" s="2601">
        <v>0.25</v>
      </c>
      <c r="AM430" s="2251">
        <v>0</v>
      </c>
    </row>
    <row r="431" spans="1:39" s="2226" customFormat="1" ht="157.5">
      <c r="A431" s="1862">
        <v>3423</v>
      </c>
      <c r="B431" s="1641" t="s">
        <v>8613</v>
      </c>
      <c r="C431" s="1640" t="s">
        <v>8614</v>
      </c>
      <c r="D431" s="2241" t="s">
        <v>266</v>
      </c>
      <c r="E431" s="2239" t="s">
        <v>7877</v>
      </c>
      <c r="F431" s="2230" t="s">
        <v>26</v>
      </c>
      <c r="G431" s="1642">
        <v>122.661</v>
      </c>
      <c r="H431" s="1642">
        <v>32.228499999999997</v>
      </c>
      <c r="I431" s="1642">
        <v>45.216500000000003</v>
      </c>
      <c r="J431" s="1642">
        <v>0</v>
      </c>
      <c r="K431" s="1642">
        <v>77.444999999999993</v>
      </c>
      <c r="L431" s="1642">
        <v>45.216000000000008</v>
      </c>
      <c r="M431" s="1642">
        <v>45.216000000000001</v>
      </c>
      <c r="N431" s="1642">
        <v>0</v>
      </c>
      <c r="O431" s="1642">
        <v>45.216000000000001</v>
      </c>
      <c r="P431" s="1642"/>
      <c r="Q431" s="1642"/>
      <c r="R431" s="1642"/>
      <c r="S431" s="1642"/>
      <c r="T431" s="1642"/>
      <c r="U431" s="1642"/>
      <c r="V431" s="1642"/>
      <c r="W431" s="1642"/>
      <c r="X431" s="1642"/>
      <c r="Y431" s="1642"/>
      <c r="Z431" s="466">
        <v>45.216000000000001</v>
      </c>
      <c r="AA431" s="466">
        <v>0</v>
      </c>
      <c r="AB431" s="21">
        <v>45.216000000000001</v>
      </c>
      <c r="AC431" s="21">
        <v>45.216000000000001</v>
      </c>
      <c r="AD431" s="21"/>
      <c r="AE431" s="21">
        <v>45.216000000000001</v>
      </c>
      <c r="AF431" s="21">
        <v>44.369466000000003</v>
      </c>
      <c r="AG431" s="21">
        <v>0</v>
      </c>
      <c r="AH431" s="21">
        <v>44.369466000000003</v>
      </c>
      <c r="AI431" s="1642"/>
      <c r="AJ431" s="1642"/>
      <c r="AK431" s="1642" t="s">
        <v>9259</v>
      </c>
      <c r="AL431" s="2601">
        <v>1</v>
      </c>
      <c r="AM431" s="1642">
        <v>0</v>
      </c>
    </row>
    <row r="432" spans="1:39" s="2226" customFormat="1" ht="204.75">
      <c r="A432" s="1862">
        <v>3424</v>
      </c>
      <c r="B432" s="1641" t="s">
        <v>8615</v>
      </c>
      <c r="C432" s="1640" t="s">
        <v>8616</v>
      </c>
      <c r="D432" s="1641" t="s">
        <v>107</v>
      </c>
      <c r="E432" s="1641" t="s">
        <v>8557</v>
      </c>
      <c r="F432" s="2230" t="s">
        <v>26</v>
      </c>
      <c r="G432" s="1642">
        <v>84.183000000000007</v>
      </c>
      <c r="H432" s="1642">
        <v>42.088567999999995</v>
      </c>
      <c r="I432" s="1642">
        <v>42.094000000000001</v>
      </c>
      <c r="J432" s="1642">
        <v>0</v>
      </c>
      <c r="K432" s="1642">
        <v>84.182568000000003</v>
      </c>
      <c r="L432" s="1642">
        <v>4.3200000000354066E-4</v>
      </c>
      <c r="M432" s="1642">
        <v>1E-3</v>
      </c>
      <c r="N432" s="1642">
        <v>0</v>
      </c>
      <c r="O432" s="1642">
        <v>1E-3</v>
      </c>
      <c r="P432" s="1642"/>
      <c r="Q432" s="1642"/>
      <c r="R432" s="1642"/>
      <c r="S432" s="1642"/>
      <c r="T432" s="1642"/>
      <c r="U432" s="1642"/>
      <c r="V432" s="1642"/>
      <c r="W432" s="1642"/>
      <c r="X432" s="1642"/>
      <c r="Y432" s="1642"/>
      <c r="Z432" s="466">
        <v>1E-3</v>
      </c>
      <c r="AA432" s="466">
        <v>0</v>
      </c>
      <c r="AB432" s="21">
        <v>1E-3</v>
      </c>
      <c r="AC432" s="21"/>
      <c r="AD432" s="21"/>
      <c r="AE432" s="21">
        <v>0</v>
      </c>
      <c r="AF432" s="21">
        <v>0</v>
      </c>
      <c r="AG432" s="21">
        <v>0</v>
      </c>
      <c r="AH432" s="21">
        <v>0</v>
      </c>
      <c r="AI432" s="1642"/>
      <c r="AJ432" s="1642" t="s">
        <v>10433</v>
      </c>
      <c r="AK432" s="1642"/>
      <c r="AL432" s="2601">
        <v>0.25</v>
      </c>
      <c r="AM432" s="1642">
        <v>0</v>
      </c>
    </row>
    <row r="433" spans="1:39" s="2226" customFormat="1" ht="252">
      <c r="A433" s="1862">
        <v>3425</v>
      </c>
      <c r="B433" s="1641" t="s">
        <v>8617</v>
      </c>
      <c r="C433" s="1640" t="s">
        <v>8618</v>
      </c>
      <c r="D433" s="1641" t="s">
        <v>3190</v>
      </c>
      <c r="E433" s="1641" t="s">
        <v>8566</v>
      </c>
      <c r="F433" s="2230" t="s">
        <v>26</v>
      </c>
      <c r="G433" s="1642">
        <v>197.62700000000001</v>
      </c>
      <c r="H433" s="1642">
        <v>49.236681000000004</v>
      </c>
      <c r="I433" s="1642">
        <v>77.893249999999995</v>
      </c>
      <c r="J433" s="1642">
        <v>0</v>
      </c>
      <c r="K433" s="1642">
        <v>127.129931</v>
      </c>
      <c r="L433" s="1642">
        <v>70.49706900000001</v>
      </c>
      <c r="M433" s="1642">
        <v>70.497</v>
      </c>
      <c r="N433" s="1642">
        <v>0</v>
      </c>
      <c r="O433" s="1642">
        <v>70.497</v>
      </c>
      <c r="P433" s="1642"/>
      <c r="Q433" s="1642"/>
      <c r="R433" s="1642"/>
      <c r="S433" s="1642"/>
      <c r="T433" s="1642"/>
      <c r="U433" s="1642"/>
      <c r="V433" s="1642"/>
      <c r="W433" s="1642"/>
      <c r="X433" s="1642"/>
      <c r="Y433" s="1642"/>
      <c r="Z433" s="466">
        <v>70.497</v>
      </c>
      <c r="AA433" s="466">
        <v>0</v>
      </c>
      <c r="AB433" s="21">
        <v>70.497</v>
      </c>
      <c r="AC433" s="21">
        <v>70.496499999999997</v>
      </c>
      <c r="AD433" s="21"/>
      <c r="AE433" s="21">
        <v>70.496499999999997</v>
      </c>
      <c r="AF433" s="21">
        <v>70.496115000000003</v>
      </c>
      <c r="AG433" s="21">
        <v>0</v>
      </c>
      <c r="AH433" s="21">
        <v>70.496115000000003</v>
      </c>
      <c r="AI433" s="1642"/>
      <c r="AJ433" s="1642"/>
      <c r="AK433" s="1642" t="s">
        <v>9735</v>
      </c>
      <c r="AL433" s="2601">
        <v>0.5</v>
      </c>
      <c r="AM433" s="1642">
        <v>0</v>
      </c>
    </row>
    <row r="434" spans="1:39" s="2226" customFormat="1" ht="126">
      <c r="A434" s="1862">
        <v>3426</v>
      </c>
      <c r="B434" s="1641" t="s">
        <v>8619</v>
      </c>
      <c r="C434" s="1640" t="s">
        <v>8620</v>
      </c>
      <c r="D434" s="1641" t="s">
        <v>271</v>
      </c>
      <c r="E434" s="1641" t="s">
        <v>2262</v>
      </c>
      <c r="F434" s="2230" t="s">
        <v>115</v>
      </c>
      <c r="G434" s="1642">
        <v>809.40599999999995</v>
      </c>
      <c r="H434" s="1642">
        <v>404.70224999999999</v>
      </c>
      <c r="I434" s="1642">
        <v>80.941249999999997</v>
      </c>
      <c r="J434" s="1642">
        <v>0</v>
      </c>
      <c r="K434" s="1642">
        <v>485.64350000000002</v>
      </c>
      <c r="L434" s="1642">
        <v>323.76249999999993</v>
      </c>
      <c r="M434" s="1642">
        <v>161.881</v>
      </c>
      <c r="N434" s="1642">
        <v>0</v>
      </c>
      <c r="O434" s="1642">
        <v>161.881</v>
      </c>
      <c r="P434" s="1642"/>
      <c r="Q434" s="1642"/>
      <c r="R434" s="1642"/>
      <c r="S434" s="1642"/>
      <c r="T434" s="1642"/>
      <c r="U434" s="1642"/>
      <c r="V434" s="1642"/>
      <c r="W434" s="1642"/>
      <c r="X434" s="1642"/>
      <c r="Y434" s="1642"/>
      <c r="Z434" s="466">
        <v>161.881</v>
      </c>
      <c r="AA434" s="466">
        <v>0</v>
      </c>
      <c r="AB434" s="21">
        <v>161.881</v>
      </c>
      <c r="AC434" s="21">
        <v>161.88124999999999</v>
      </c>
      <c r="AD434" s="21"/>
      <c r="AE434" s="21">
        <v>161.88124999999999</v>
      </c>
      <c r="AF434" s="21">
        <v>161.87866600000001</v>
      </c>
      <c r="AG434" s="21">
        <v>0</v>
      </c>
      <c r="AH434" s="21">
        <v>161.87866600000001</v>
      </c>
      <c r="AI434" s="1642"/>
      <c r="AJ434" s="1642"/>
      <c r="AK434" s="1642" t="s">
        <v>9564</v>
      </c>
      <c r="AL434" s="2601">
        <v>0.25</v>
      </c>
      <c r="AM434" s="1642">
        <v>0</v>
      </c>
    </row>
    <row r="435" spans="1:39" s="2226" customFormat="1" ht="78.75">
      <c r="A435" s="1862">
        <v>3427</v>
      </c>
      <c r="B435" s="1641" t="s">
        <v>8621</v>
      </c>
      <c r="C435" s="1640" t="s">
        <v>8622</v>
      </c>
      <c r="D435" s="1641" t="s">
        <v>177</v>
      </c>
      <c r="E435" s="1641" t="s">
        <v>7877</v>
      </c>
      <c r="F435" s="2230" t="s">
        <v>26</v>
      </c>
      <c r="G435" s="1642">
        <v>190</v>
      </c>
      <c r="H435" s="1642">
        <v>95.001750000000001</v>
      </c>
      <c r="I435" s="1642">
        <v>47.498750000000001</v>
      </c>
      <c r="J435" s="1642">
        <v>0</v>
      </c>
      <c r="K435" s="1642">
        <v>142.50049999999999</v>
      </c>
      <c r="L435" s="1642">
        <v>47.499500000000012</v>
      </c>
      <c r="M435" s="1642">
        <v>47.5</v>
      </c>
      <c r="N435" s="1642">
        <v>0</v>
      </c>
      <c r="O435" s="1642">
        <v>47.5</v>
      </c>
      <c r="P435" s="1642"/>
      <c r="Q435" s="1642"/>
      <c r="R435" s="1642"/>
      <c r="S435" s="1642"/>
      <c r="T435" s="1642"/>
      <c r="U435" s="1642"/>
      <c r="V435" s="1642"/>
      <c r="W435" s="1642"/>
      <c r="X435" s="1642"/>
      <c r="Y435" s="1642"/>
      <c r="Z435" s="466">
        <v>47.5</v>
      </c>
      <c r="AA435" s="466">
        <v>0</v>
      </c>
      <c r="AB435" s="21">
        <v>47.5</v>
      </c>
      <c r="AC435" s="21">
        <v>47.5</v>
      </c>
      <c r="AD435" s="21"/>
      <c r="AE435" s="21">
        <v>47.5</v>
      </c>
      <c r="AF435" s="21">
        <v>44.304927999999997</v>
      </c>
      <c r="AG435" s="21">
        <v>0</v>
      </c>
      <c r="AH435" s="21">
        <v>44.304927999999997</v>
      </c>
      <c r="AI435" s="1642"/>
      <c r="AJ435" s="1642" t="s">
        <v>12463</v>
      </c>
      <c r="AK435" s="1642" t="s">
        <v>9259</v>
      </c>
      <c r="AL435" s="2601">
        <v>1</v>
      </c>
      <c r="AM435" s="1642">
        <v>0</v>
      </c>
    </row>
    <row r="436" spans="1:39" s="2226" customFormat="1" ht="157.5">
      <c r="A436" s="1862">
        <v>3428</v>
      </c>
      <c r="B436" s="1641" t="s">
        <v>8623</v>
      </c>
      <c r="C436" s="1640" t="s">
        <v>8624</v>
      </c>
      <c r="D436" s="1641" t="s">
        <v>297</v>
      </c>
      <c r="E436" s="1641" t="s">
        <v>5838</v>
      </c>
      <c r="F436" s="2230" t="s">
        <v>26</v>
      </c>
      <c r="G436" s="1642">
        <v>196.65899999999999</v>
      </c>
      <c r="H436" s="1642">
        <v>96.468738999999999</v>
      </c>
      <c r="I436" s="1642">
        <v>20.037500000000001</v>
      </c>
      <c r="J436" s="1642">
        <v>0</v>
      </c>
      <c r="K436" s="1642">
        <v>116.50623899999999</v>
      </c>
      <c r="L436" s="1642">
        <v>80.152760999999998</v>
      </c>
      <c r="M436" s="1642">
        <v>80.153000000000006</v>
      </c>
      <c r="N436" s="1642">
        <v>0</v>
      </c>
      <c r="O436" s="1642">
        <v>80.153000000000006</v>
      </c>
      <c r="P436" s="1642"/>
      <c r="Q436" s="1642"/>
      <c r="R436" s="1642"/>
      <c r="S436" s="1642"/>
      <c r="T436" s="1642"/>
      <c r="U436" s="1642"/>
      <c r="V436" s="1642"/>
      <c r="W436" s="1642"/>
      <c r="X436" s="1642"/>
      <c r="Y436" s="1642"/>
      <c r="Z436" s="466">
        <v>80.153000000000006</v>
      </c>
      <c r="AA436" s="466">
        <v>0</v>
      </c>
      <c r="AB436" s="21">
        <v>80.153000000000006</v>
      </c>
      <c r="AC436" s="21">
        <v>80.152500000000003</v>
      </c>
      <c r="AD436" s="21"/>
      <c r="AE436" s="21">
        <v>80.152500000000003</v>
      </c>
      <c r="AF436" s="21">
        <v>79.161922000000004</v>
      </c>
      <c r="AG436" s="21">
        <v>0</v>
      </c>
      <c r="AH436" s="21">
        <v>79.161922000000004</v>
      </c>
      <c r="AI436" s="1642"/>
      <c r="AJ436" s="1642" t="s">
        <v>10298</v>
      </c>
      <c r="AK436" s="1642" t="s">
        <v>9368</v>
      </c>
      <c r="AL436" s="2601">
        <v>0.5</v>
      </c>
      <c r="AM436" s="1642">
        <v>0</v>
      </c>
    </row>
    <row r="437" spans="1:39" s="2226" customFormat="1" ht="47.25">
      <c r="A437" s="1862">
        <v>3429</v>
      </c>
      <c r="B437" s="1641" t="s">
        <v>8625</v>
      </c>
      <c r="C437" s="1640" t="s">
        <v>8626</v>
      </c>
      <c r="D437" s="1641" t="s">
        <v>339</v>
      </c>
      <c r="E437" s="1641" t="s">
        <v>7860</v>
      </c>
      <c r="F437" s="2230" t="s">
        <v>26</v>
      </c>
      <c r="G437" s="1642">
        <v>9318.0840000000007</v>
      </c>
      <c r="H437" s="1642">
        <v>5498.6795000000002</v>
      </c>
      <c r="I437" s="1642">
        <v>3819.4029999999998</v>
      </c>
      <c r="J437" s="1642">
        <v>0</v>
      </c>
      <c r="K437" s="1642">
        <v>9318.0825000000004</v>
      </c>
      <c r="L437" s="1642">
        <v>1.5000000003055902E-3</v>
      </c>
      <c r="M437" s="1642">
        <v>1E-3</v>
      </c>
      <c r="N437" s="1642">
        <v>0</v>
      </c>
      <c r="O437" s="1642">
        <v>1E-3</v>
      </c>
      <c r="P437" s="1642"/>
      <c r="Q437" s="1642"/>
      <c r="R437" s="1642"/>
      <c r="S437" s="1642"/>
      <c r="T437" s="1642"/>
      <c r="U437" s="1642"/>
      <c r="V437" s="1642"/>
      <c r="W437" s="1642"/>
      <c r="X437" s="1642"/>
      <c r="Y437" s="1642"/>
      <c r="Z437" s="466">
        <v>1E-3</v>
      </c>
      <c r="AA437" s="466">
        <v>0</v>
      </c>
      <c r="AB437" s="21">
        <v>1E-3</v>
      </c>
      <c r="AC437" s="21"/>
      <c r="AD437" s="21"/>
      <c r="AE437" s="21">
        <v>0</v>
      </c>
      <c r="AF437" s="21">
        <v>0</v>
      </c>
      <c r="AG437" s="21">
        <v>0</v>
      </c>
      <c r="AH437" s="21">
        <v>0</v>
      </c>
      <c r="AI437" s="1642"/>
      <c r="AJ437" s="1642" t="s">
        <v>10433</v>
      </c>
      <c r="AK437" s="1642"/>
      <c r="AL437" s="2601">
        <v>0.25</v>
      </c>
      <c r="AM437" s="1642">
        <v>0</v>
      </c>
    </row>
    <row r="438" spans="1:39" s="2226" customFormat="1" ht="94.5">
      <c r="A438" s="1862">
        <v>3430</v>
      </c>
      <c r="B438" s="1641" t="s">
        <v>8627</v>
      </c>
      <c r="C438" s="1640" t="s">
        <v>8628</v>
      </c>
      <c r="D438" s="1641" t="s">
        <v>7884</v>
      </c>
      <c r="E438" s="1641" t="s">
        <v>8629</v>
      </c>
      <c r="F438" s="2230" t="s">
        <v>26</v>
      </c>
      <c r="G438" s="1642">
        <v>52.356999999999999</v>
      </c>
      <c r="H438" s="1642">
        <v>8.5739999999999998</v>
      </c>
      <c r="I438" s="1642">
        <v>25.722750000000001</v>
      </c>
      <c r="J438" s="1642">
        <v>0</v>
      </c>
      <c r="K438" s="1642">
        <v>34.296750000000003</v>
      </c>
      <c r="L438" s="1642">
        <v>18.060249999999996</v>
      </c>
      <c r="M438" s="1642">
        <v>18.059999999999999</v>
      </c>
      <c r="N438" s="1642">
        <v>0</v>
      </c>
      <c r="O438" s="1642">
        <v>18.059999999999999</v>
      </c>
      <c r="P438" s="1642"/>
      <c r="Q438" s="1642"/>
      <c r="R438" s="1642"/>
      <c r="S438" s="1642"/>
      <c r="T438" s="1642"/>
      <c r="U438" s="1642"/>
      <c r="V438" s="1642"/>
      <c r="W438" s="1642"/>
      <c r="X438" s="1642"/>
      <c r="Y438" s="1642"/>
      <c r="Z438" s="466">
        <v>18.059999999999999</v>
      </c>
      <c r="AA438" s="466">
        <v>0</v>
      </c>
      <c r="AB438" s="21">
        <v>18.059999999999999</v>
      </c>
      <c r="AC438" s="21">
        <v>18.059999999999999</v>
      </c>
      <c r="AD438" s="21"/>
      <c r="AE438" s="21">
        <v>18.059999999999999</v>
      </c>
      <c r="AF438" s="21">
        <v>5.3866100000000001</v>
      </c>
      <c r="AG438" s="21">
        <v>0</v>
      </c>
      <c r="AH438" s="21">
        <v>5.3866100000000001</v>
      </c>
      <c r="AI438" s="1642"/>
      <c r="AJ438" s="1642"/>
      <c r="AK438" s="1642" t="s">
        <v>9259</v>
      </c>
      <c r="AL438" s="2601">
        <v>1</v>
      </c>
      <c r="AM438" s="1642">
        <v>0</v>
      </c>
    </row>
    <row r="439" spans="1:39" s="2226" customFormat="1" ht="173.25">
      <c r="A439" s="1862">
        <v>3431</v>
      </c>
      <c r="B439" s="1641" t="s">
        <v>8630</v>
      </c>
      <c r="C439" s="1640" t="s">
        <v>8631</v>
      </c>
      <c r="D439" s="1641" t="s">
        <v>7884</v>
      </c>
      <c r="E439" s="1641" t="s">
        <v>8629</v>
      </c>
      <c r="F439" s="2230" t="s">
        <v>26</v>
      </c>
      <c r="G439" s="1642">
        <v>124.515</v>
      </c>
      <c r="H439" s="1642">
        <v>39.506749999999997</v>
      </c>
      <c r="I439" s="1642">
        <v>19.75375</v>
      </c>
      <c r="J439" s="1642">
        <v>0</v>
      </c>
      <c r="K439" s="1642">
        <v>59.260499999999993</v>
      </c>
      <c r="L439" s="1642">
        <v>65.254500000000007</v>
      </c>
      <c r="M439" s="1642">
        <v>65.254999999999995</v>
      </c>
      <c r="N439" s="1642">
        <v>0</v>
      </c>
      <c r="O439" s="1642">
        <v>65.254999999999995</v>
      </c>
      <c r="P439" s="1642"/>
      <c r="Q439" s="1642"/>
      <c r="R439" s="1642"/>
      <c r="S439" s="1642"/>
      <c r="T439" s="1642"/>
      <c r="U439" s="1642"/>
      <c r="V439" s="1642"/>
      <c r="W439" s="1642"/>
      <c r="X439" s="1642"/>
      <c r="Y439" s="1642"/>
      <c r="Z439" s="466">
        <v>65.254999999999995</v>
      </c>
      <c r="AA439" s="466">
        <v>0</v>
      </c>
      <c r="AB439" s="21">
        <v>65.254999999999995</v>
      </c>
      <c r="AC439" s="21">
        <v>32.627499999999998</v>
      </c>
      <c r="AD439" s="21"/>
      <c r="AE439" s="21">
        <v>32.627499999999998</v>
      </c>
      <c r="AF439" s="21">
        <v>0</v>
      </c>
      <c r="AG439" s="21">
        <v>0</v>
      </c>
      <c r="AH439" s="21">
        <v>0</v>
      </c>
      <c r="AI439" s="1642"/>
      <c r="AJ439" s="1642"/>
      <c r="AK439" s="1642" t="s">
        <v>9259</v>
      </c>
      <c r="AL439" s="2601">
        <v>0.5</v>
      </c>
      <c r="AM439" s="1642">
        <v>0</v>
      </c>
    </row>
    <row r="440" spans="1:39" s="2226" customFormat="1" ht="63">
      <c r="A440" s="1862">
        <v>3432</v>
      </c>
      <c r="B440" s="1641" t="s">
        <v>8632</v>
      </c>
      <c r="C440" s="1640" t="s">
        <v>8633</v>
      </c>
      <c r="D440" s="1641" t="s">
        <v>2750</v>
      </c>
      <c r="E440" s="1641" t="s">
        <v>7945</v>
      </c>
      <c r="F440" s="2230" t="s">
        <v>115</v>
      </c>
      <c r="G440" s="1642">
        <v>139.565</v>
      </c>
      <c r="H440" s="1642">
        <v>26.25</v>
      </c>
      <c r="I440" s="1642">
        <v>5.6657500000000001</v>
      </c>
      <c r="J440" s="1642">
        <v>0</v>
      </c>
      <c r="K440" s="1642">
        <v>31.915749999999999</v>
      </c>
      <c r="L440" s="1642">
        <v>107.64924999999999</v>
      </c>
      <c r="M440" s="1642">
        <v>19.161999999999999</v>
      </c>
      <c r="N440" s="1642">
        <v>0</v>
      </c>
      <c r="O440" s="1642">
        <v>19.161999999999999</v>
      </c>
      <c r="P440" s="1642"/>
      <c r="Q440" s="1642"/>
      <c r="R440" s="1642"/>
      <c r="S440" s="1642"/>
      <c r="T440" s="1642"/>
      <c r="U440" s="1642"/>
      <c r="V440" s="1642"/>
      <c r="W440" s="1642"/>
      <c r="X440" s="1642"/>
      <c r="Y440" s="1642"/>
      <c r="Z440" s="466">
        <v>19.161999999999999</v>
      </c>
      <c r="AA440" s="466">
        <v>0</v>
      </c>
      <c r="AB440" s="21">
        <v>19.161999999999999</v>
      </c>
      <c r="AC440" s="21">
        <v>4.7904999999999998</v>
      </c>
      <c r="AD440" s="21"/>
      <c r="AE440" s="21">
        <v>4.7904999999999998</v>
      </c>
      <c r="AF440" s="21">
        <v>4.7904999999999998</v>
      </c>
      <c r="AG440" s="21">
        <v>0</v>
      </c>
      <c r="AH440" s="21">
        <v>4.7904999999999998</v>
      </c>
      <c r="AI440" s="1642"/>
      <c r="AJ440" s="1642"/>
      <c r="AK440" s="1642" t="s">
        <v>9259</v>
      </c>
      <c r="AL440" s="2601">
        <v>0.25</v>
      </c>
      <c r="AM440" s="1642">
        <v>0</v>
      </c>
    </row>
    <row r="441" spans="1:39" s="2226" customFormat="1" ht="126">
      <c r="A441" s="1862">
        <v>3433</v>
      </c>
      <c r="B441" s="1641" t="s">
        <v>8634</v>
      </c>
      <c r="C441" s="1640" t="s">
        <v>8635</v>
      </c>
      <c r="D441" s="1641" t="s">
        <v>3190</v>
      </c>
      <c r="E441" s="1641" t="s">
        <v>7212</v>
      </c>
      <c r="F441" s="2230" t="s">
        <v>115</v>
      </c>
      <c r="G441" s="1642">
        <v>613.68499999999995</v>
      </c>
      <c r="H441" s="1642">
        <v>84.369</v>
      </c>
      <c r="I441" s="1642">
        <v>75.177500000000009</v>
      </c>
      <c r="J441" s="1642">
        <v>0</v>
      </c>
      <c r="K441" s="1642">
        <v>159.54650000000001</v>
      </c>
      <c r="L441" s="1642">
        <v>454.13849999999991</v>
      </c>
      <c r="M441" s="1642">
        <v>63.901000000000003</v>
      </c>
      <c r="N441" s="1642">
        <v>0</v>
      </c>
      <c r="O441" s="1642">
        <v>63.901000000000003</v>
      </c>
      <c r="P441" s="1642"/>
      <c r="Q441" s="1642"/>
      <c r="R441" s="1642"/>
      <c r="S441" s="1642"/>
      <c r="T441" s="1642"/>
      <c r="U441" s="1642"/>
      <c r="V441" s="1642"/>
      <c r="W441" s="1642"/>
      <c r="X441" s="1642"/>
      <c r="Y441" s="1642"/>
      <c r="Z441" s="466">
        <v>63.901000000000003</v>
      </c>
      <c r="AA441" s="466">
        <v>0</v>
      </c>
      <c r="AB441" s="21">
        <v>63.901000000000003</v>
      </c>
      <c r="AC441" s="21">
        <v>63.90025</v>
      </c>
      <c r="AD441" s="21"/>
      <c r="AE441" s="21">
        <v>63.90025</v>
      </c>
      <c r="AF441" s="21">
        <v>63.896185000000003</v>
      </c>
      <c r="AG441" s="21">
        <v>0</v>
      </c>
      <c r="AH441" s="21">
        <v>63.896185000000003</v>
      </c>
      <c r="AI441" s="1642"/>
      <c r="AJ441" s="1642"/>
      <c r="AK441" s="1642" t="s">
        <v>12162</v>
      </c>
      <c r="AL441" s="2601">
        <v>0.25</v>
      </c>
      <c r="AM441" s="1642">
        <v>0</v>
      </c>
    </row>
    <row r="442" spans="1:39" s="2226" customFormat="1" ht="94.5">
      <c r="A442" s="1862">
        <v>3434</v>
      </c>
      <c r="B442" s="1641" t="s">
        <v>8636</v>
      </c>
      <c r="C442" s="1640" t="s">
        <v>8637</v>
      </c>
      <c r="D442" s="1641" t="s">
        <v>435</v>
      </c>
      <c r="E442" s="1641" t="s">
        <v>7919</v>
      </c>
      <c r="F442" s="2230" t="s">
        <v>26</v>
      </c>
      <c r="G442" s="1642">
        <v>91.902000000000001</v>
      </c>
      <c r="H442" s="1642">
        <v>5.7445000000000004</v>
      </c>
      <c r="I442" s="1642">
        <v>21.539749999999998</v>
      </c>
      <c r="J442" s="1642">
        <v>0</v>
      </c>
      <c r="K442" s="1642">
        <v>27.28425</v>
      </c>
      <c r="L442" s="1642">
        <v>64.617750000000001</v>
      </c>
      <c r="M442" s="1642">
        <v>64.617999999999995</v>
      </c>
      <c r="N442" s="1642">
        <v>0</v>
      </c>
      <c r="O442" s="1642">
        <v>64.617999999999995</v>
      </c>
      <c r="P442" s="1642"/>
      <c r="Q442" s="1642"/>
      <c r="R442" s="1642"/>
      <c r="S442" s="1642"/>
      <c r="T442" s="1642"/>
      <c r="U442" s="1642"/>
      <c r="V442" s="1642"/>
      <c r="W442" s="1642"/>
      <c r="X442" s="1642"/>
      <c r="Y442" s="1642"/>
      <c r="Z442" s="466">
        <v>64.617999999999995</v>
      </c>
      <c r="AA442" s="466">
        <v>0</v>
      </c>
      <c r="AB442" s="21">
        <v>64.617999999999995</v>
      </c>
      <c r="AC442" s="21">
        <v>32.308999999999997</v>
      </c>
      <c r="AD442" s="21"/>
      <c r="AE442" s="21">
        <v>32.308999999999997</v>
      </c>
      <c r="AF442" s="21">
        <v>0</v>
      </c>
      <c r="AG442" s="21">
        <v>0</v>
      </c>
      <c r="AH442" s="21">
        <v>0</v>
      </c>
      <c r="AI442" s="1642"/>
      <c r="AJ442" s="1642"/>
      <c r="AK442" s="1642" t="s">
        <v>9259</v>
      </c>
      <c r="AL442" s="2601">
        <v>0.5</v>
      </c>
      <c r="AM442" s="1642">
        <v>0</v>
      </c>
    </row>
    <row r="443" spans="1:39" s="2226" customFormat="1" ht="63">
      <c r="A443" s="1862">
        <v>3435</v>
      </c>
      <c r="B443" s="1641" t="s">
        <v>8638</v>
      </c>
      <c r="C443" s="1640" t="s">
        <v>8639</v>
      </c>
      <c r="D443" s="1641" t="s">
        <v>167</v>
      </c>
      <c r="E443" s="1641" t="s">
        <v>8120</v>
      </c>
      <c r="F443" s="2230" t="s">
        <v>26</v>
      </c>
      <c r="G443" s="1642">
        <v>130.08000000000001</v>
      </c>
      <c r="H443" s="1642">
        <v>32.520000000000003</v>
      </c>
      <c r="I443" s="1642">
        <v>48.78</v>
      </c>
      <c r="J443" s="1642">
        <v>0</v>
      </c>
      <c r="K443" s="1642">
        <v>81.300000000000011</v>
      </c>
      <c r="L443" s="1642">
        <v>48.78</v>
      </c>
      <c r="M443" s="1642">
        <v>48.78</v>
      </c>
      <c r="N443" s="1642">
        <v>0</v>
      </c>
      <c r="O443" s="1642">
        <v>48.78</v>
      </c>
      <c r="P443" s="1642"/>
      <c r="Q443" s="1642"/>
      <c r="R443" s="1642"/>
      <c r="S443" s="1642"/>
      <c r="T443" s="1642"/>
      <c r="U443" s="1642"/>
      <c r="V443" s="1642"/>
      <c r="W443" s="1642"/>
      <c r="X443" s="1642"/>
      <c r="Y443" s="1642"/>
      <c r="Z443" s="466">
        <v>48.78</v>
      </c>
      <c r="AA443" s="466">
        <v>0</v>
      </c>
      <c r="AB443" s="21">
        <v>48.78</v>
      </c>
      <c r="AC443" s="21">
        <v>48.78</v>
      </c>
      <c r="AD443" s="21"/>
      <c r="AE443" s="21">
        <v>48.78</v>
      </c>
      <c r="AF443" s="21">
        <v>48.779499999999999</v>
      </c>
      <c r="AG443" s="21">
        <v>0</v>
      </c>
      <c r="AH443" s="21">
        <v>48.779499999999999</v>
      </c>
      <c r="AI443" s="1642"/>
      <c r="AJ443" s="1642"/>
      <c r="AK443" s="1642" t="s">
        <v>9259</v>
      </c>
      <c r="AL443" s="2601">
        <v>1</v>
      </c>
      <c r="AM443" s="1642">
        <v>0</v>
      </c>
    </row>
    <row r="444" spans="1:39" s="2226" customFormat="1" ht="63">
      <c r="A444" s="1862">
        <v>3436</v>
      </c>
      <c r="B444" s="1641" t="s">
        <v>8640</v>
      </c>
      <c r="C444" s="1640" t="s">
        <v>8641</v>
      </c>
      <c r="D444" s="1641" t="s">
        <v>167</v>
      </c>
      <c r="E444" s="1641" t="s">
        <v>8120</v>
      </c>
      <c r="F444" s="2230" t="s">
        <v>26</v>
      </c>
      <c r="G444" s="1642">
        <v>161.63499999999999</v>
      </c>
      <c r="H444" s="1642">
        <v>40.411749999999998</v>
      </c>
      <c r="I444" s="1642">
        <v>24.245250000000002</v>
      </c>
      <c r="J444" s="1642">
        <v>0</v>
      </c>
      <c r="K444" s="1642">
        <v>64.656999999999996</v>
      </c>
      <c r="L444" s="1642">
        <v>96.977999999999994</v>
      </c>
      <c r="M444" s="1642">
        <v>96.977999999999994</v>
      </c>
      <c r="N444" s="1642">
        <v>0</v>
      </c>
      <c r="O444" s="1642">
        <v>96.977999999999994</v>
      </c>
      <c r="P444" s="1642"/>
      <c r="Q444" s="1642"/>
      <c r="R444" s="1642"/>
      <c r="S444" s="1642"/>
      <c r="T444" s="1642"/>
      <c r="U444" s="1642"/>
      <c r="V444" s="1642"/>
      <c r="W444" s="1642"/>
      <c r="X444" s="1642"/>
      <c r="Y444" s="1642"/>
      <c r="Z444" s="466">
        <v>96.977999999999994</v>
      </c>
      <c r="AA444" s="466">
        <v>0</v>
      </c>
      <c r="AB444" s="21">
        <v>96.977999999999994</v>
      </c>
      <c r="AC444" s="21">
        <v>96.977999999999994</v>
      </c>
      <c r="AD444" s="21"/>
      <c r="AE444" s="21">
        <v>96.977999999999994</v>
      </c>
      <c r="AF444" s="21">
        <v>96.977767999999998</v>
      </c>
      <c r="AG444" s="21">
        <v>0</v>
      </c>
      <c r="AH444" s="21">
        <v>96.977767999999998</v>
      </c>
      <c r="AI444" s="1642"/>
      <c r="AJ444" s="1642"/>
      <c r="AK444" s="1642" t="s">
        <v>9467</v>
      </c>
      <c r="AL444" s="2601">
        <v>0.5</v>
      </c>
      <c r="AM444" s="1642">
        <v>0</v>
      </c>
    </row>
    <row r="445" spans="1:39" s="2226" customFormat="1" ht="78.75">
      <c r="A445" s="1862">
        <v>3437</v>
      </c>
      <c r="B445" s="1641" t="s">
        <v>8642</v>
      </c>
      <c r="C445" s="1640" t="s">
        <v>8643</v>
      </c>
      <c r="D445" s="1641" t="s">
        <v>167</v>
      </c>
      <c r="E445" s="1641" t="s">
        <v>8120</v>
      </c>
      <c r="F445" s="2230" t="s">
        <v>26</v>
      </c>
      <c r="G445" s="1642">
        <v>147.83799999999999</v>
      </c>
      <c r="H445" s="1642">
        <v>36.961500000000001</v>
      </c>
      <c r="I445" s="1642">
        <v>22.17475</v>
      </c>
      <c r="J445" s="1642">
        <v>0</v>
      </c>
      <c r="K445" s="1642">
        <v>59.136250000000004</v>
      </c>
      <c r="L445" s="1642">
        <v>88.70174999999999</v>
      </c>
      <c r="M445" s="1642">
        <v>88.701999999999998</v>
      </c>
      <c r="N445" s="1642">
        <v>0</v>
      </c>
      <c r="O445" s="1642">
        <v>88.701999999999998</v>
      </c>
      <c r="P445" s="1642"/>
      <c r="Q445" s="1642"/>
      <c r="R445" s="1642"/>
      <c r="S445" s="1642"/>
      <c r="T445" s="1642"/>
      <c r="U445" s="1642"/>
      <c r="V445" s="1642"/>
      <c r="W445" s="1642"/>
      <c r="X445" s="1642"/>
      <c r="Y445" s="1642"/>
      <c r="Z445" s="466">
        <v>88.701999999999998</v>
      </c>
      <c r="AA445" s="466">
        <v>0</v>
      </c>
      <c r="AB445" s="21">
        <v>88.701999999999998</v>
      </c>
      <c r="AC445" s="21">
        <v>88.701999999999998</v>
      </c>
      <c r="AD445" s="21"/>
      <c r="AE445" s="21">
        <v>88.701999999999998</v>
      </c>
      <c r="AF445" s="21">
        <v>88.701509999999999</v>
      </c>
      <c r="AG445" s="21">
        <v>0</v>
      </c>
      <c r="AH445" s="21">
        <v>88.701509999999999</v>
      </c>
      <c r="AI445" s="1642"/>
      <c r="AJ445" s="1642"/>
      <c r="AK445" s="1642" t="s">
        <v>9467</v>
      </c>
      <c r="AL445" s="2601">
        <v>0.5</v>
      </c>
      <c r="AM445" s="1642">
        <v>0</v>
      </c>
    </row>
    <row r="446" spans="1:39" s="2226" customFormat="1" ht="63">
      <c r="A446" s="1862">
        <v>3438</v>
      </c>
      <c r="B446" s="1641" t="s">
        <v>8644</v>
      </c>
      <c r="C446" s="1640" t="s">
        <v>8645</v>
      </c>
      <c r="D446" s="1641" t="s">
        <v>167</v>
      </c>
      <c r="E446" s="1641" t="s">
        <v>8120</v>
      </c>
      <c r="F446" s="2230" t="s">
        <v>26</v>
      </c>
      <c r="G446" s="1642">
        <v>99.974999999999994</v>
      </c>
      <c r="H446" s="1642">
        <v>24.99175</v>
      </c>
      <c r="I446" s="1642">
        <v>37.491999999999997</v>
      </c>
      <c r="J446" s="1642">
        <v>0</v>
      </c>
      <c r="K446" s="1642">
        <v>62.483750000000001</v>
      </c>
      <c r="L446" s="1642">
        <v>37.491249999999994</v>
      </c>
      <c r="M446" s="1642">
        <v>37.491</v>
      </c>
      <c r="N446" s="1642">
        <v>0</v>
      </c>
      <c r="O446" s="1642">
        <v>37.491</v>
      </c>
      <c r="P446" s="1642"/>
      <c r="Q446" s="1642"/>
      <c r="R446" s="1642"/>
      <c r="S446" s="1642"/>
      <c r="T446" s="1642"/>
      <c r="U446" s="1642"/>
      <c r="V446" s="1642"/>
      <c r="W446" s="1642"/>
      <c r="X446" s="1642"/>
      <c r="Y446" s="1642"/>
      <c r="Z446" s="466">
        <v>37.491</v>
      </c>
      <c r="AA446" s="466">
        <v>0</v>
      </c>
      <c r="AB446" s="21">
        <v>37.491</v>
      </c>
      <c r="AC446" s="21">
        <v>37.491</v>
      </c>
      <c r="AD446" s="21"/>
      <c r="AE446" s="21">
        <v>37.491</v>
      </c>
      <c r="AF446" s="21">
        <v>37.49053</v>
      </c>
      <c r="AG446" s="21">
        <v>0</v>
      </c>
      <c r="AH446" s="21">
        <v>37.49053</v>
      </c>
      <c r="AI446" s="1642"/>
      <c r="AJ446" s="1642"/>
      <c r="AK446" s="1642" t="s">
        <v>9259</v>
      </c>
      <c r="AL446" s="2601">
        <v>1</v>
      </c>
      <c r="AM446" s="1642">
        <v>0</v>
      </c>
    </row>
    <row r="447" spans="1:39" s="2226" customFormat="1" ht="31.5">
      <c r="A447" s="1862">
        <v>3439</v>
      </c>
      <c r="B447" s="1641" t="s">
        <v>8646</v>
      </c>
      <c r="C447" s="1640" t="s">
        <v>8647</v>
      </c>
      <c r="D447" s="1641" t="s">
        <v>177</v>
      </c>
      <c r="E447" s="1641" t="s">
        <v>7912</v>
      </c>
      <c r="F447" s="2230" t="s">
        <v>26</v>
      </c>
      <c r="G447" s="1642">
        <v>99.989000000000004</v>
      </c>
      <c r="H447" s="1642">
        <v>25</v>
      </c>
      <c r="I447" s="1642">
        <v>24.99475</v>
      </c>
      <c r="J447" s="1642">
        <v>0</v>
      </c>
      <c r="K447" s="1642">
        <v>49.994749999999996</v>
      </c>
      <c r="L447" s="1642">
        <v>49.994250000000008</v>
      </c>
      <c r="M447" s="1642">
        <v>49.994</v>
      </c>
      <c r="N447" s="1642">
        <v>0</v>
      </c>
      <c r="O447" s="1642">
        <v>49.994</v>
      </c>
      <c r="P447" s="1642"/>
      <c r="Q447" s="1642"/>
      <c r="R447" s="1642"/>
      <c r="S447" s="1642"/>
      <c r="T447" s="1642"/>
      <c r="U447" s="1642"/>
      <c r="V447" s="1642"/>
      <c r="W447" s="1642"/>
      <c r="X447" s="1642"/>
      <c r="Y447" s="1642"/>
      <c r="Z447" s="466">
        <v>49.994</v>
      </c>
      <c r="AA447" s="466">
        <v>0</v>
      </c>
      <c r="AB447" s="21">
        <v>49.994</v>
      </c>
      <c r="AC447" s="21">
        <v>49.994</v>
      </c>
      <c r="AD447" s="21"/>
      <c r="AE447" s="21">
        <v>49.994</v>
      </c>
      <c r="AF447" s="21">
        <v>49.992530000000002</v>
      </c>
      <c r="AG447" s="21">
        <v>0</v>
      </c>
      <c r="AH447" s="21">
        <v>49.992530000000002</v>
      </c>
      <c r="AI447" s="1642"/>
      <c r="AJ447" s="1642"/>
      <c r="AK447" s="1642" t="s">
        <v>9259</v>
      </c>
      <c r="AL447" s="2601">
        <v>1</v>
      </c>
      <c r="AM447" s="1642">
        <v>0</v>
      </c>
    </row>
    <row r="448" spans="1:39" s="2226" customFormat="1" ht="63">
      <c r="A448" s="1862">
        <v>3440</v>
      </c>
      <c r="B448" s="1641" t="s">
        <v>8648</v>
      </c>
      <c r="C448" s="1640" t="s">
        <v>8649</v>
      </c>
      <c r="D448" s="1641" t="s">
        <v>177</v>
      </c>
      <c r="E448" s="1641" t="s">
        <v>7912</v>
      </c>
      <c r="F448" s="2230" t="s">
        <v>26</v>
      </c>
      <c r="G448" s="1642">
        <v>49.999000000000002</v>
      </c>
      <c r="H448" s="1642">
        <v>9.375</v>
      </c>
      <c r="I448" s="1642">
        <v>15.625250000000001</v>
      </c>
      <c r="J448" s="1642">
        <v>0</v>
      </c>
      <c r="K448" s="1642">
        <v>25.000250000000001</v>
      </c>
      <c r="L448" s="1642">
        <v>24.998750000000001</v>
      </c>
      <c r="M448" s="1642">
        <v>24.998999999999999</v>
      </c>
      <c r="N448" s="1642">
        <v>0</v>
      </c>
      <c r="O448" s="1642">
        <v>24.998999999999999</v>
      </c>
      <c r="P448" s="1642"/>
      <c r="Q448" s="1642"/>
      <c r="R448" s="1642"/>
      <c r="S448" s="1642"/>
      <c r="T448" s="1642"/>
      <c r="U448" s="1642"/>
      <c r="V448" s="1642"/>
      <c r="W448" s="1642"/>
      <c r="X448" s="1642"/>
      <c r="Y448" s="1642"/>
      <c r="Z448" s="466">
        <v>24.998999999999999</v>
      </c>
      <c r="AA448" s="466">
        <v>0</v>
      </c>
      <c r="AB448" s="21">
        <v>24.998999999999999</v>
      </c>
      <c r="AC448" s="21">
        <v>24.998999999999999</v>
      </c>
      <c r="AD448" s="21"/>
      <c r="AE448" s="21">
        <v>24.998999999999999</v>
      </c>
      <c r="AF448" s="21">
        <v>24.998318999999999</v>
      </c>
      <c r="AG448" s="21">
        <v>0</v>
      </c>
      <c r="AH448" s="21">
        <v>24.998318999999999</v>
      </c>
      <c r="AI448" s="1642"/>
      <c r="AJ448" s="1642"/>
      <c r="AK448" s="1642" t="s">
        <v>9259</v>
      </c>
      <c r="AL448" s="2601">
        <v>1</v>
      </c>
      <c r="AM448" s="1642">
        <v>0</v>
      </c>
    </row>
    <row r="449" spans="1:39" s="2226" customFormat="1" ht="126">
      <c r="A449" s="1862">
        <v>3441</v>
      </c>
      <c r="B449" s="1641" t="s">
        <v>8650</v>
      </c>
      <c r="C449" s="1640" t="s">
        <v>8651</v>
      </c>
      <c r="D449" s="1641" t="s">
        <v>177</v>
      </c>
      <c r="E449" s="1641" t="s">
        <v>7912</v>
      </c>
      <c r="F449" s="2230" t="s">
        <v>26</v>
      </c>
      <c r="G449" s="1642">
        <v>49.825000000000003</v>
      </c>
      <c r="H449" s="1642">
        <v>12.5</v>
      </c>
      <c r="I449" s="1642">
        <v>12.413250000000001</v>
      </c>
      <c r="J449" s="1642">
        <v>0</v>
      </c>
      <c r="K449" s="1642">
        <v>24.913250000000001</v>
      </c>
      <c r="L449" s="1642">
        <v>24.911750000000001</v>
      </c>
      <c r="M449" s="1642">
        <v>24.911999999999999</v>
      </c>
      <c r="N449" s="1642">
        <v>0</v>
      </c>
      <c r="O449" s="1642">
        <v>24.911999999999999</v>
      </c>
      <c r="P449" s="1642"/>
      <c r="Q449" s="1642"/>
      <c r="R449" s="1642"/>
      <c r="S449" s="1642"/>
      <c r="T449" s="1642"/>
      <c r="U449" s="1642"/>
      <c r="V449" s="1642"/>
      <c r="W449" s="1642"/>
      <c r="X449" s="1642"/>
      <c r="Y449" s="1642"/>
      <c r="Z449" s="466">
        <v>24.911999999999999</v>
      </c>
      <c r="AA449" s="466">
        <v>0</v>
      </c>
      <c r="AB449" s="21">
        <v>24.911999999999999</v>
      </c>
      <c r="AC449" s="21">
        <v>24.911999999999999</v>
      </c>
      <c r="AD449" s="21"/>
      <c r="AE449" s="21">
        <v>24.911999999999999</v>
      </c>
      <c r="AF449" s="21">
        <v>24.911263999999999</v>
      </c>
      <c r="AG449" s="21">
        <v>0</v>
      </c>
      <c r="AH449" s="21">
        <v>24.911263999999999</v>
      </c>
      <c r="AI449" s="1642"/>
      <c r="AJ449" s="1642"/>
      <c r="AK449" s="1642" t="s">
        <v>9259</v>
      </c>
      <c r="AL449" s="2601">
        <v>1</v>
      </c>
      <c r="AM449" s="1642">
        <v>0</v>
      </c>
    </row>
    <row r="450" spans="1:39" s="2226" customFormat="1" ht="94.5">
      <c r="A450" s="1862">
        <v>3442</v>
      </c>
      <c r="B450" s="1641" t="s">
        <v>8652</v>
      </c>
      <c r="C450" s="1640" t="s">
        <v>8653</v>
      </c>
      <c r="D450" s="1641" t="s">
        <v>177</v>
      </c>
      <c r="E450" s="1641" t="s">
        <v>7912</v>
      </c>
      <c r="F450" s="2230" t="s">
        <v>26</v>
      </c>
      <c r="G450" s="1642">
        <v>97.811000000000007</v>
      </c>
      <c r="H450" s="1642">
        <v>25</v>
      </c>
      <c r="I450" s="1642">
        <v>23.905500000000004</v>
      </c>
      <c r="J450" s="1642">
        <v>0</v>
      </c>
      <c r="K450" s="1642">
        <v>48.905500000000004</v>
      </c>
      <c r="L450" s="1642">
        <v>48.905500000000004</v>
      </c>
      <c r="M450" s="1642">
        <v>48.905999999999999</v>
      </c>
      <c r="N450" s="1642">
        <v>0</v>
      </c>
      <c r="O450" s="1642">
        <v>48.905999999999999</v>
      </c>
      <c r="P450" s="1642"/>
      <c r="Q450" s="1642"/>
      <c r="R450" s="1642"/>
      <c r="S450" s="1642"/>
      <c r="T450" s="1642"/>
      <c r="U450" s="1642"/>
      <c r="V450" s="1642"/>
      <c r="W450" s="1642"/>
      <c r="X450" s="1642"/>
      <c r="Y450" s="1642"/>
      <c r="Z450" s="466">
        <v>48.905999999999999</v>
      </c>
      <c r="AA450" s="466">
        <v>0</v>
      </c>
      <c r="AB450" s="21">
        <v>48.905999999999999</v>
      </c>
      <c r="AC450" s="21">
        <v>48.905999999999999</v>
      </c>
      <c r="AD450" s="21"/>
      <c r="AE450" s="21">
        <v>48.905999999999999</v>
      </c>
      <c r="AF450" s="21">
        <v>48.90549</v>
      </c>
      <c r="AG450" s="21">
        <v>0</v>
      </c>
      <c r="AH450" s="21">
        <v>48.90549</v>
      </c>
      <c r="AI450" s="1642"/>
      <c r="AJ450" s="1642"/>
      <c r="AK450" s="1642" t="s">
        <v>9259</v>
      </c>
      <c r="AL450" s="2601">
        <v>1</v>
      </c>
      <c r="AM450" s="1642">
        <v>0</v>
      </c>
    </row>
    <row r="451" spans="1:39" s="2226" customFormat="1" ht="63">
      <c r="A451" s="1862">
        <v>3443</v>
      </c>
      <c r="B451" s="1641" t="s">
        <v>8654</v>
      </c>
      <c r="C451" s="1640" t="s">
        <v>8655</v>
      </c>
      <c r="D451" s="1641" t="s">
        <v>177</v>
      </c>
      <c r="E451" s="1641" t="s">
        <v>7912</v>
      </c>
      <c r="F451" s="2230" t="s">
        <v>26</v>
      </c>
      <c r="G451" s="1642">
        <v>98.478999999999999</v>
      </c>
      <c r="H451" s="1642">
        <v>18.75</v>
      </c>
      <c r="I451" s="1642">
        <v>30.4895</v>
      </c>
      <c r="J451" s="1642">
        <v>0</v>
      </c>
      <c r="K451" s="1642">
        <v>49.2395</v>
      </c>
      <c r="L451" s="1642">
        <v>49.2395</v>
      </c>
      <c r="M451" s="1642">
        <v>49.24</v>
      </c>
      <c r="N451" s="1642">
        <v>0</v>
      </c>
      <c r="O451" s="1642">
        <v>49.24</v>
      </c>
      <c r="P451" s="1642"/>
      <c r="Q451" s="1642"/>
      <c r="R451" s="1642"/>
      <c r="S451" s="1642"/>
      <c r="T451" s="1642"/>
      <c r="U451" s="1642"/>
      <c r="V451" s="1642"/>
      <c r="W451" s="1642"/>
      <c r="X451" s="1642"/>
      <c r="Y451" s="1642"/>
      <c r="Z451" s="466">
        <v>49.24</v>
      </c>
      <c r="AA451" s="466">
        <v>0</v>
      </c>
      <c r="AB451" s="21">
        <v>49.24</v>
      </c>
      <c r="AC451" s="21">
        <v>49.24</v>
      </c>
      <c r="AD451" s="21"/>
      <c r="AE451" s="21">
        <v>49.24</v>
      </c>
      <c r="AF451" s="21">
        <v>49.239778000000001</v>
      </c>
      <c r="AG451" s="21">
        <v>0</v>
      </c>
      <c r="AH451" s="21">
        <v>49.239778000000001</v>
      </c>
      <c r="AI451" s="1642"/>
      <c r="AJ451" s="1642"/>
      <c r="AK451" s="1642" t="s">
        <v>9259</v>
      </c>
      <c r="AL451" s="2601">
        <v>1</v>
      </c>
      <c r="AM451" s="1642">
        <v>0</v>
      </c>
    </row>
    <row r="452" spans="1:39" s="2226" customFormat="1" ht="78.75">
      <c r="A452" s="1862">
        <v>3444</v>
      </c>
      <c r="B452" s="1641" t="s">
        <v>8656</v>
      </c>
      <c r="C452" s="1640" t="s">
        <v>8657</v>
      </c>
      <c r="D452" s="1641" t="s">
        <v>297</v>
      </c>
      <c r="E452" s="1641" t="s">
        <v>8004</v>
      </c>
      <c r="F452" s="2230" t="s">
        <v>26</v>
      </c>
      <c r="G452" s="1642">
        <v>99.221999999999994</v>
      </c>
      <c r="H452" s="1642">
        <v>12.5</v>
      </c>
      <c r="I452" s="1642">
        <v>37.110749999999996</v>
      </c>
      <c r="J452" s="1642">
        <v>0</v>
      </c>
      <c r="K452" s="1642">
        <v>49.610749999999996</v>
      </c>
      <c r="L452" s="1642">
        <v>49.611249999999998</v>
      </c>
      <c r="M452" s="1642">
        <v>49.610999999999997</v>
      </c>
      <c r="N452" s="1642">
        <v>0</v>
      </c>
      <c r="O452" s="1642">
        <v>49.610999999999997</v>
      </c>
      <c r="P452" s="1642"/>
      <c r="Q452" s="1642"/>
      <c r="R452" s="1642"/>
      <c r="S452" s="1642"/>
      <c r="T452" s="1642"/>
      <c r="U452" s="1642"/>
      <c r="V452" s="1642"/>
      <c r="W452" s="1642"/>
      <c r="X452" s="1642"/>
      <c r="Y452" s="1642"/>
      <c r="Z452" s="466">
        <v>49.610999999999997</v>
      </c>
      <c r="AA452" s="466">
        <v>0</v>
      </c>
      <c r="AB452" s="21">
        <v>49.610999999999997</v>
      </c>
      <c r="AC452" s="21">
        <v>49.610999999999997</v>
      </c>
      <c r="AD452" s="21"/>
      <c r="AE452" s="21">
        <v>49.610999999999997</v>
      </c>
      <c r="AF452" s="21">
        <v>49.609098000000003</v>
      </c>
      <c r="AG452" s="21">
        <v>0</v>
      </c>
      <c r="AH452" s="21">
        <v>49.609098000000003</v>
      </c>
      <c r="AI452" s="1642"/>
      <c r="AJ452" s="1642"/>
      <c r="AK452" s="1642" t="s">
        <v>9259</v>
      </c>
      <c r="AL452" s="2601">
        <v>1</v>
      </c>
      <c r="AM452" s="1642">
        <v>0</v>
      </c>
    </row>
    <row r="453" spans="1:39" s="2226" customFormat="1" ht="63">
      <c r="A453" s="1862">
        <v>3445</v>
      </c>
      <c r="B453" s="1641" t="s">
        <v>8658</v>
      </c>
      <c r="C453" s="1640" t="s">
        <v>8659</v>
      </c>
      <c r="D453" s="1641" t="s">
        <v>297</v>
      </c>
      <c r="E453" s="1641" t="s">
        <v>8004</v>
      </c>
      <c r="F453" s="2230" t="s">
        <v>26</v>
      </c>
      <c r="G453" s="1642">
        <v>95.5</v>
      </c>
      <c r="H453" s="1642">
        <v>12.5</v>
      </c>
      <c r="I453" s="1642">
        <v>11.927</v>
      </c>
      <c r="J453" s="1642">
        <v>0</v>
      </c>
      <c r="K453" s="1642">
        <v>24.427</v>
      </c>
      <c r="L453" s="1642">
        <v>71.073000000000008</v>
      </c>
      <c r="M453" s="1642">
        <v>71.072999999999993</v>
      </c>
      <c r="N453" s="1642">
        <v>0</v>
      </c>
      <c r="O453" s="1642">
        <v>71.072999999999993</v>
      </c>
      <c r="P453" s="1642"/>
      <c r="Q453" s="1642"/>
      <c r="R453" s="1642"/>
      <c r="S453" s="1642"/>
      <c r="T453" s="1642"/>
      <c r="U453" s="1642"/>
      <c r="V453" s="1642"/>
      <c r="W453" s="1642"/>
      <c r="X453" s="1642"/>
      <c r="Y453" s="1642"/>
      <c r="Z453" s="466">
        <v>71.072999999999993</v>
      </c>
      <c r="AA453" s="466">
        <v>0</v>
      </c>
      <c r="AB453" s="21">
        <v>71.072999999999993</v>
      </c>
      <c r="AC453" s="21">
        <v>71.072499999999991</v>
      </c>
      <c r="AD453" s="21"/>
      <c r="AE453" s="21">
        <v>71.072499999999991</v>
      </c>
      <c r="AF453" s="21">
        <v>71.064790000000002</v>
      </c>
      <c r="AG453" s="21">
        <v>0</v>
      </c>
      <c r="AH453" s="21">
        <v>71.064790000000002</v>
      </c>
      <c r="AI453" s="1642"/>
      <c r="AJ453" s="1642"/>
      <c r="AK453" s="1642" t="s">
        <v>9368</v>
      </c>
      <c r="AL453" s="2601">
        <v>0.5</v>
      </c>
      <c r="AM453" s="1642">
        <v>0</v>
      </c>
    </row>
    <row r="454" spans="1:39" s="2226" customFormat="1" ht="94.5">
      <c r="A454" s="1862">
        <v>3446</v>
      </c>
      <c r="B454" s="1641" t="s">
        <v>8660</v>
      </c>
      <c r="C454" s="1640" t="s">
        <v>8661</v>
      </c>
      <c r="D454" s="1641" t="s">
        <v>297</v>
      </c>
      <c r="E454" s="1641" t="s">
        <v>8004</v>
      </c>
      <c r="F454" s="2230" t="s">
        <v>26</v>
      </c>
      <c r="G454" s="1642">
        <v>199.875</v>
      </c>
      <c r="H454" s="1642">
        <v>29</v>
      </c>
      <c r="I454" s="1642">
        <v>28.895299999999999</v>
      </c>
      <c r="J454" s="1642">
        <v>0</v>
      </c>
      <c r="K454" s="1642">
        <v>57.895299999999999</v>
      </c>
      <c r="L454" s="1642">
        <v>141.97970000000001</v>
      </c>
      <c r="M454" s="1642">
        <v>141.97999999999999</v>
      </c>
      <c r="N454" s="1642">
        <v>0</v>
      </c>
      <c r="O454" s="1642">
        <v>141.97999999999999</v>
      </c>
      <c r="P454" s="1642"/>
      <c r="Q454" s="1642"/>
      <c r="R454" s="1642"/>
      <c r="S454" s="1642"/>
      <c r="T454" s="1642"/>
      <c r="U454" s="1642"/>
      <c r="V454" s="1642"/>
      <c r="W454" s="1642"/>
      <c r="X454" s="1642"/>
      <c r="Y454" s="1642"/>
      <c r="Z454" s="466">
        <v>141.97999999999999</v>
      </c>
      <c r="AA454" s="466">
        <v>0</v>
      </c>
      <c r="AB454" s="21">
        <v>141.97999999999999</v>
      </c>
      <c r="AC454" s="21">
        <v>141.97999999999999</v>
      </c>
      <c r="AD454" s="21"/>
      <c r="AE454" s="21">
        <v>141.97999999999999</v>
      </c>
      <c r="AF454" s="21">
        <v>141.97591</v>
      </c>
      <c r="AG454" s="21">
        <v>0</v>
      </c>
      <c r="AH454" s="21">
        <v>141.97591</v>
      </c>
      <c r="AI454" s="1642"/>
      <c r="AJ454" s="1642"/>
      <c r="AK454" s="1642" t="s">
        <v>9368</v>
      </c>
      <c r="AL454" s="2601">
        <v>0.5</v>
      </c>
      <c r="AM454" s="1642">
        <v>0</v>
      </c>
    </row>
    <row r="455" spans="1:39" s="2226" customFormat="1" ht="63">
      <c r="A455" s="1862">
        <v>3447</v>
      </c>
      <c r="B455" s="1641" t="s">
        <v>8662</v>
      </c>
      <c r="C455" s="1640" t="s">
        <v>8663</v>
      </c>
      <c r="D455" s="1641" t="s">
        <v>297</v>
      </c>
      <c r="E455" s="1641" t="s">
        <v>7919</v>
      </c>
      <c r="F455" s="2230" t="s">
        <v>26</v>
      </c>
      <c r="G455" s="1642">
        <v>45.883000000000003</v>
      </c>
      <c r="H455" s="1642">
        <v>6.25</v>
      </c>
      <c r="I455" s="1642">
        <v>16.692</v>
      </c>
      <c r="J455" s="1642">
        <v>0</v>
      </c>
      <c r="K455" s="1642">
        <v>22.942</v>
      </c>
      <c r="L455" s="1642">
        <v>22.941000000000003</v>
      </c>
      <c r="M455" s="1642">
        <v>22.940999999999999</v>
      </c>
      <c r="N455" s="1642">
        <v>0</v>
      </c>
      <c r="O455" s="1642">
        <v>22.940999999999999</v>
      </c>
      <c r="P455" s="1642"/>
      <c r="Q455" s="1642"/>
      <c r="R455" s="1642"/>
      <c r="S455" s="1642"/>
      <c r="T455" s="1642"/>
      <c r="U455" s="1642"/>
      <c r="V455" s="1642"/>
      <c r="W455" s="1642"/>
      <c r="X455" s="1642"/>
      <c r="Y455" s="1642"/>
      <c r="Z455" s="466">
        <v>22.940999999999999</v>
      </c>
      <c r="AA455" s="466">
        <v>0</v>
      </c>
      <c r="AB455" s="21">
        <v>22.940999999999999</v>
      </c>
      <c r="AC455" s="21">
        <v>22.940999999999999</v>
      </c>
      <c r="AD455" s="21"/>
      <c r="AE455" s="21">
        <v>22.940999999999999</v>
      </c>
      <c r="AF455" s="21">
        <v>22.937503</v>
      </c>
      <c r="AG455" s="21">
        <v>0</v>
      </c>
      <c r="AH455" s="21">
        <v>22.937503</v>
      </c>
      <c r="AI455" s="1642"/>
      <c r="AJ455" s="1642"/>
      <c r="AK455" s="1642" t="s">
        <v>9259</v>
      </c>
      <c r="AL455" s="2601">
        <v>1</v>
      </c>
      <c r="AM455" s="1642">
        <v>0</v>
      </c>
    </row>
    <row r="456" spans="1:39" s="2226" customFormat="1" ht="157.5">
      <c r="A456" s="1862">
        <v>3448</v>
      </c>
      <c r="B456" s="1641" t="s">
        <v>8664</v>
      </c>
      <c r="C456" s="1640" t="s">
        <v>8665</v>
      </c>
      <c r="D456" s="1641" t="s">
        <v>297</v>
      </c>
      <c r="E456" s="1641" t="s">
        <v>7919</v>
      </c>
      <c r="F456" s="2230" t="s">
        <v>26</v>
      </c>
      <c r="G456" s="1642">
        <v>149.41300000000001</v>
      </c>
      <c r="H456" s="1642">
        <v>18.75</v>
      </c>
      <c r="I456" s="1642">
        <v>55.967250000000007</v>
      </c>
      <c r="J456" s="1642">
        <v>0</v>
      </c>
      <c r="K456" s="1642">
        <v>74.717250000000007</v>
      </c>
      <c r="L456" s="1642">
        <v>74.695750000000004</v>
      </c>
      <c r="M456" s="1642">
        <v>74.695999999999998</v>
      </c>
      <c r="N456" s="1642">
        <v>0</v>
      </c>
      <c r="O456" s="1642">
        <v>74.695999999999998</v>
      </c>
      <c r="P456" s="1642"/>
      <c r="Q456" s="1642"/>
      <c r="R456" s="1642"/>
      <c r="S456" s="1642"/>
      <c r="T456" s="1642"/>
      <c r="U456" s="1642"/>
      <c r="V456" s="1642"/>
      <c r="W456" s="1642"/>
      <c r="X456" s="1642"/>
      <c r="Y456" s="1642"/>
      <c r="Z456" s="466">
        <v>74.695999999999998</v>
      </c>
      <c r="AA456" s="466">
        <v>0</v>
      </c>
      <c r="AB456" s="21">
        <v>74.695999999999998</v>
      </c>
      <c r="AC456" s="21">
        <v>74.695999999999998</v>
      </c>
      <c r="AD456" s="21"/>
      <c r="AE456" s="21">
        <v>74.695999999999998</v>
      </c>
      <c r="AF456" s="21">
        <v>74.690819000000005</v>
      </c>
      <c r="AG456" s="21">
        <v>0</v>
      </c>
      <c r="AH456" s="21">
        <v>74.690819000000005</v>
      </c>
      <c r="AI456" s="1642"/>
      <c r="AJ456" s="1642"/>
      <c r="AK456" s="1642" t="s">
        <v>9368</v>
      </c>
      <c r="AL456" s="2601">
        <v>0.5</v>
      </c>
      <c r="AM456" s="1642">
        <v>0</v>
      </c>
    </row>
    <row r="457" spans="1:39" s="2226" customFormat="1" ht="141.75">
      <c r="A457" s="1862">
        <v>3449</v>
      </c>
      <c r="B457" s="1641" t="s">
        <v>8666</v>
      </c>
      <c r="C457" s="1640" t="s">
        <v>8667</v>
      </c>
      <c r="D457" s="1641" t="s">
        <v>297</v>
      </c>
      <c r="E457" s="1641" t="s">
        <v>7893</v>
      </c>
      <c r="F457" s="2230" t="s">
        <v>26</v>
      </c>
      <c r="G457" s="1642">
        <v>198.61</v>
      </c>
      <c r="H457" s="1642">
        <v>25</v>
      </c>
      <c r="I457" s="1642">
        <v>74.305250000000001</v>
      </c>
      <c r="J457" s="1642">
        <v>0</v>
      </c>
      <c r="K457" s="1642">
        <v>99.305250000000001</v>
      </c>
      <c r="L457" s="1642">
        <v>99.304750000000013</v>
      </c>
      <c r="M457" s="1642">
        <v>99.305000000000007</v>
      </c>
      <c r="N457" s="1642">
        <v>0</v>
      </c>
      <c r="O457" s="1642">
        <v>99.305000000000007</v>
      </c>
      <c r="P457" s="1642"/>
      <c r="Q457" s="1642"/>
      <c r="R457" s="1642"/>
      <c r="S457" s="1642"/>
      <c r="T457" s="1642"/>
      <c r="U457" s="1642"/>
      <c r="V457" s="1642"/>
      <c r="W457" s="1642"/>
      <c r="X457" s="1642"/>
      <c r="Y457" s="1642"/>
      <c r="Z457" s="466">
        <v>99.305000000000007</v>
      </c>
      <c r="AA457" s="466">
        <v>0</v>
      </c>
      <c r="AB457" s="21">
        <v>99.305000000000007</v>
      </c>
      <c r="AC457" s="21">
        <v>99.304500000000004</v>
      </c>
      <c r="AD457" s="21"/>
      <c r="AE457" s="21">
        <v>99.304500000000004</v>
      </c>
      <c r="AF457" s="21">
        <v>96.194063999999997</v>
      </c>
      <c r="AG457" s="21">
        <v>0</v>
      </c>
      <c r="AH457" s="21">
        <v>96.194063999999997</v>
      </c>
      <c r="AI457" s="1642"/>
      <c r="AJ457" s="1642" t="s">
        <v>10297</v>
      </c>
      <c r="AK457" s="1642" t="s">
        <v>9368</v>
      </c>
      <c r="AL457" s="2601">
        <v>0.5</v>
      </c>
      <c r="AM457" s="1642">
        <v>0</v>
      </c>
    </row>
    <row r="458" spans="1:39" s="2226" customFormat="1" ht="47.25">
      <c r="A458" s="1862">
        <v>3450</v>
      </c>
      <c r="B458" s="1641" t="s">
        <v>8668</v>
      </c>
      <c r="C458" s="1640" t="s">
        <v>8669</v>
      </c>
      <c r="D458" s="1641" t="s">
        <v>297</v>
      </c>
      <c r="E458" s="1641" t="s">
        <v>8670</v>
      </c>
      <c r="F458" s="2230" t="s">
        <v>26</v>
      </c>
      <c r="G458" s="1642">
        <v>80.06</v>
      </c>
      <c r="H458" s="1642">
        <v>20</v>
      </c>
      <c r="I458" s="1642">
        <v>20.029499999999999</v>
      </c>
      <c r="J458" s="1642">
        <v>0</v>
      </c>
      <c r="K458" s="1642">
        <v>40.029499999999999</v>
      </c>
      <c r="L458" s="1642">
        <v>40.030500000000004</v>
      </c>
      <c r="M458" s="1642">
        <v>40.030999999999999</v>
      </c>
      <c r="N458" s="1642">
        <v>0</v>
      </c>
      <c r="O458" s="1642">
        <v>40.030999999999999</v>
      </c>
      <c r="P458" s="1642"/>
      <c r="Q458" s="1642"/>
      <c r="R458" s="1642"/>
      <c r="S458" s="1642"/>
      <c r="T458" s="1642"/>
      <c r="U458" s="1642"/>
      <c r="V458" s="1642"/>
      <c r="W458" s="1642"/>
      <c r="X458" s="1642"/>
      <c r="Y458" s="1642"/>
      <c r="Z458" s="466">
        <v>40.030999999999999</v>
      </c>
      <c r="AA458" s="466">
        <v>0</v>
      </c>
      <c r="AB458" s="21">
        <v>40.030999999999999</v>
      </c>
      <c r="AC458" s="21">
        <v>40.030999999999999</v>
      </c>
      <c r="AD458" s="21"/>
      <c r="AE458" s="21">
        <v>40.030999999999999</v>
      </c>
      <c r="AF458" s="21">
        <v>40.029228000000003</v>
      </c>
      <c r="AG458" s="21">
        <v>0</v>
      </c>
      <c r="AH458" s="21">
        <v>40.029228000000003</v>
      </c>
      <c r="AI458" s="1642"/>
      <c r="AJ458" s="1642"/>
      <c r="AK458" s="1642" t="s">
        <v>9259</v>
      </c>
      <c r="AL458" s="2601">
        <v>1</v>
      </c>
      <c r="AM458" s="1642">
        <v>0</v>
      </c>
    </row>
    <row r="459" spans="1:39" s="2226" customFormat="1" ht="126">
      <c r="A459" s="1862">
        <v>3451</v>
      </c>
      <c r="B459" s="1641" t="s">
        <v>8671</v>
      </c>
      <c r="C459" s="1640" t="s">
        <v>8672</v>
      </c>
      <c r="D459" s="1641" t="s">
        <v>297</v>
      </c>
      <c r="E459" s="1641" t="s">
        <v>8004</v>
      </c>
      <c r="F459" s="2230" t="s">
        <v>26</v>
      </c>
      <c r="G459" s="1642">
        <v>49.726999999999997</v>
      </c>
      <c r="H459" s="1642">
        <v>6.25</v>
      </c>
      <c r="I459" s="1642">
        <v>18.613500000000002</v>
      </c>
      <c r="J459" s="1642">
        <v>0</v>
      </c>
      <c r="K459" s="1642">
        <v>24.863500000000002</v>
      </c>
      <c r="L459" s="1642">
        <v>24.863499999999995</v>
      </c>
      <c r="M459" s="1642">
        <v>24.864000000000001</v>
      </c>
      <c r="N459" s="1642">
        <v>0</v>
      </c>
      <c r="O459" s="1642">
        <v>24.864000000000001</v>
      </c>
      <c r="P459" s="1642"/>
      <c r="Q459" s="1642"/>
      <c r="R459" s="1642"/>
      <c r="S459" s="1642"/>
      <c r="T459" s="1642"/>
      <c r="U459" s="1642"/>
      <c r="V459" s="1642"/>
      <c r="W459" s="1642"/>
      <c r="X459" s="1642"/>
      <c r="Y459" s="1642"/>
      <c r="Z459" s="466">
        <v>24.864000000000001</v>
      </c>
      <c r="AA459" s="466">
        <v>0</v>
      </c>
      <c r="AB459" s="21">
        <v>24.864000000000001</v>
      </c>
      <c r="AC459" s="21">
        <v>24.864000000000001</v>
      </c>
      <c r="AD459" s="21"/>
      <c r="AE459" s="21">
        <v>24.864000000000001</v>
      </c>
      <c r="AF459" s="21">
        <v>24.847625000000001</v>
      </c>
      <c r="AG459" s="21">
        <v>0</v>
      </c>
      <c r="AH459" s="21">
        <v>24.847625000000001</v>
      </c>
      <c r="AI459" s="1642"/>
      <c r="AJ459" s="1642"/>
      <c r="AK459" s="1642" t="s">
        <v>9259</v>
      </c>
      <c r="AL459" s="2601">
        <v>1</v>
      </c>
      <c r="AM459" s="1642">
        <v>0</v>
      </c>
    </row>
    <row r="460" spans="1:39" s="2226" customFormat="1" ht="126">
      <c r="A460" s="1862">
        <v>3452</v>
      </c>
      <c r="B460" s="1641" t="s">
        <v>8673</v>
      </c>
      <c r="C460" s="1640" t="s">
        <v>8674</v>
      </c>
      <c r="D460" s="1641" t="s">
        <v>297</v>
      </c>
      <c r="E460" s="1641" t="s">
        <v>7919</v>
      </c>
      <c r="F460" s="2230" t="s">
        <v>26</v>
      </c>
      <c r="G460" s="1642">
        <v>48.5</v>
      </c>
      <c r="H460" s="1642">
        <v>6.25</v>
      </c>
      <c r="I460" s="1642">
        <v>18</v>
      </c>
      <c r="J460" s="1642">
        <v>0</v>
      </c>
      <c r="K460" s="1642">
        <v>24.25</v>
      </c>
      <c r="L460" s="1642">
        <v>24.25</v>
      </c>
      <c r="M460" s="1642">
        <v>24.25</v>
      </c>
      <c r="N460" s="1642">
        <v>0</v>
      </c>
      <c r="O460" s="1642">
        <v>24.25</v>
      </c>
      <c r="P460" s="1642"/>
      <c r="Q460" s="1642"/>
      <c r="R460" s="1642"/>
      <c r="S460" s="1642"/>
      <c r="T460" s="1642"/>
      <c r="U460" s="1642"/>
      <c r="V460" s="1642"/>
      <c r="W460" s="1642"/>
      <c r="X460" s="1642"/>
      <c r="Y460" s="1642"/>
      <c r="Z460" s="466">
        <v>24.25</v>
      </c>
      <c r="AA460" s="466">
        <v>0</v>
      </c>
      <c r="AB460" s="21">
        <v>24.25</v>
      </c>
      <c r="AC460" s="21">
        <v>24.25</v>
      </c>
      <c r="AD460" s="21"/>
      <c r="AE460" s="21">
        <v>24.25</v>
      </c>
      <c r="AF460" s="21">
        <v>24.249068999999999</v>
      </c>
      <c r="AG460" s="21">
        <v>0</v>
      </c>
      <c r="AH460" s="21">
        <v>24.249068999999999</v>
      </c>
      <c r="AI460" s="1642"/>
      <c r="AJ460" s="1642"/>
      <c r="AK460" s="1642" t="s">
        <v>9259</v>
      </c>
      <c r="AL460" s="2601">
        <v>1</v>
      </c>
      <c r="AM460" s="1642">
        <v>0</v>
      </c>
    </row>
    <row r="461" spans="1:39" s="2226" customFormat="1" ht="126">
      <c r="A461" s="1862">
        <v>3453</v>
      </c>
      <c r="B461" s="1641" t="s">
        <v>8675</v>
      </c>
      <c r="C461" s="1640" t="s">
        <v>8676</v>
      </c>
      <c r="D461" s="1641" t="s">
        <v>297</v>
      </c>
      <c r="E461" s="1641" t="s">
        <v>7919</v>
      </c>
      <c r="F461" s="2230" t="s">
        <v>26</v>
      </c>
      <c r="G461" s="1642">
        <v>57.98</v>
      </c>
      <c r="H461" s="1642">
        <v>3.75</v>
      </c>
      <c r="I461" s="1642">
        <v>25.24</v>
      </c>
      <c r="J461" s="1642">
        <v>0</v>
      </c>
      <c r="K461" s="1642">
        <v>28.99</v>
      </c>
      <c r="L461" s="1642">
        <v>28.99</v>
      </c>
      <c r="M461" s="1642">
        <v>28.99</v>
      </c>
      <c r="N461" s="1642">
        <v>0</v>
      </c>
      <c r="O461" s="1642">
        <v>28.99</v>
      </c>
      <c r="P461" s="1642"/>
      <c r="Q461" s="1642"/>
      <c r="R461" s="1642"/>
      <c r="S461" s="1642"/>
      <c r="T461" s="1642"/>
      <c r="U461" s="1642"/>
      <c r="V461" s="1642"/>
      <c r="W461" s="1642"/>
      <c r="X461" s="1642"/>
      <c r="Y461" s="1642"/>
      <c r="Z461" s="466">
        <v>28.99</v>
      </c>
      <c r="AA461" s="466">
        <v>0</v>
      </c>
      <c r="AB461" s="21">
        <v>28.99</v>
      </c>
      <c r="AC461" s="21">
        <v>28.99</v>
      </c>
      <c r="AD461" s="21"/>
      <c r="AE461" s="21">
        <v>28.99</v>
      </c>
      <c r="AF461" s="21">
        <v>28.984259000000002</v>
      </c>
      <c r="AG461" s="21">
        <v>0</v>
      </c>
      <c r="AH461" s="21">
        <v>28.984259000000002</v>
      </c>
      <c r="AI461" s="1642"/>
      <c r="AJ461" s="1642"/>
      <c r="AK461" s="1642" t="s">
        <v>9259</v>
      </c>
      <c r="AL461" s="2601">
        <v>1</v>
      </c>
      <c r="AM461" s="1642">
        <v>0</v>
      </c>
    </row>
    <row r="462" spans="1:39" s="2226" customFormat="1" ht="78.75">
      <c r="A462" s="1862">
        <v>3454</v>
      </c>
      <c r="B462" s="1641" t="s">
        <v>8677</v>
      </c>
      <c r="C462" s="1640" t="s">
        <v>8678</v>
      </c>
      <c r="D462" s="1641" t="s">
        <v>297</v>
      </c>
      <c r="E462" s="1641" t="s">
        <v>8004</v>
      </c>
      <c r="F462" s="2230" t="s">
        <v>26</v>
      </c>
      <c r="G462" s="1642">
        <v>45.534999999999997</v>
      </c>
      <c r="H462" s="1642">
        <v>6.25</v>
      </c>
      <c r="I462" s="1642">
        <v>16.517499999999998</v>
      </c>
      <c r="J462" s="1642">
        <v>0</v>
      </c>
      <c r="K462" s="1642">
        <v>22.767499999999998</v>
      </c>
      <c r="L462" s="1642">
        <v>22.767499999999998</v>
      </c>
      <c r="M462" s="1642">
        <v>22.768000000000001</v>
      </c>
      <c r="N462" s="1642">
        <v>0</v>
      </c>
      <c r="O462" s="1642">
        <v>22.768000000000001</v>
      </c>
      <c r="P462" s="1642"/>
      <c r="Q462" s="1642"/>
      <c r="R462" s="1642"/>
      <c r="S462" s="1642"/>
      <c r="T462" s="1642"/>
      <c r="U462" s="1642"/>
      <c r="V462" s="1642"/>
      <c r="W462" s="1642"/>
      <c r="X462" s="1642"/>
      <c r="Y462" s="1642"/>
      <c r="Z462" s="466">
        <v>22.768000000000001</v>
      </c>
      <c r="AA462" s="466">
        <v>0</v>
      </c>
      <c r="AB462" s="21">
        <v>22.768000000000001</v>
      </c>
      <c r="AC462" s="21">
        <v>22.768000000000001</v>
      </c>
      <c r="AD462" s="21"/>
      <c r="AE462" s="21">
        <v>22.768000000000001</v>
      </c>
      <c r="AF462" s="21">
        <v>22.767606000000001</v>
      </c>
      <c r="AG462" s="21">
        <v>0</v>
      </c>
      <c r="AH462" s="21">
        <v>22.767606000000001</v>
      </c>
      <c r="AI462" s="1642"/>
      <c r="AJ462" s="1642"/>
      <c r="AK462" s="1642" t="s">
        <v>9259</v>
      </c>
      <c r="AL462" s="2601">
        <v>1</v>
      </c>
      <c r="AM462" s="1642">
        <v>0</v>
      </c>
    </row>
    <row r="463" spans="1:39" s="2226" customFormat="1" ht="63">
      <c r="A463" s="1862">
        <v>3455</v>
      </c>
      <c r="B463" s="1641" t="s">
        <v>8679</v>
      </c>
      <c r="C463" s="1640" t="s">
        <v>8680</v>
      </c>
      <c r="D463" s="1641" t="s">
        <v>297</v>
      </c>
      <c r="E463" s="1641" t="s">
        <v>8004</v>
      </c>
      <c r="F463" s="2230" t="s">
        <v>26</v>
      </c>
      <c r="G463" s="1642">
        <v>89.734999999999999</v>
      </c>
      <c r="H463" s="1642">
        <v>11.25</v>
      </c>
      <c r="I463" s="1642">
        <v>33.6175</v>
      </c>
      <c r="J463" s="1642">
        <v>0</v>
      </c>
      <c r="K463" s="1642">
        <v>44.8675</v>
      </c>
      <c r="L463" s="1642">
        <v>44.8675</v>
      </c>
      <c r="M463" s="1642">
        <v>44.868000000000002</v>
      </c>
      <c r="N463" s="1642">
        <v>0</v>
      </c>
      <c r="O463" s="1642">
        <v>44.868000000000002</v>
      </c>
      <c r="P463" s="1642"/>
      <c r="Q463" s="1642"/>
      <c r="R463" s="1642"/>
      <c r="S463" s="1642"/>
      <c r="T463" s="1642"/>
      <c r="U463" s="1642"/>
      <c r="V463" s="1642"/>
      <c r="W463" s="1642"/>
      <c r="X463" s="1642"/>
      <c r="Y463" s="1642"/>
      <c r="Z463" s="466">
        <v>44.868000000000002</v>
      </c>
      <c r="AA463" s="466">
        <v>0</v>
      </c>
      <c r="AB463" s="21">
        <v>44.868000000000002</v>
      </c>
      <c r="AC463" s="21">
        <v>44.868000000000002</v>
      </c>
      <c r="AD463" s="21"/>
      <c r="AE463" s="21">
        <v>44.868000000000002</v>
      </c>
      <c r="AF463" s="21">
        <v>44.866810000000001</v>
      </c>
      <c r="AG463" s="21">
        <v>0</v>
      </c>
      <c r="AH463" s="21">
        <v>44.866810000000001</v>
      </c>
      <c r="AI463" s="1642"/>
      <c r="AJ463" s="1642"/>
      <c r="AK463" s="1642" t="s">
        <v>9259</v>
      </c>
      <c r="AL463" s="2601">
        <v>1</v>
      </c>
      <c r="AM463" s="1642">
        <v>0</v>
      </c>
    </row>
    <row r="464" spans="1:39" s="2226" customFormat="1" ht="63">
      <c r="A464" s="1862">
        <v>3456</v>
      </c>
      <c r="B464" s="1641" t="s">
        <v>8681</v>
      </c>
      <c r="C464" s="1640" t="s">
        <v>8682</v>
      </c>
      <c r="D464" s="1641" t="s">
        <v>297</v>
      </c>
      <c r="E464" s="1641" t="s">
        <v>8004</v>
      </c>
      <c r="F464" s="2230" t="s">
        <v>26</v>
      </c>
      <c r="G464" s="1642">
        <v>116.992</v>
      </c>
      <c r="H464" s="1642">
        <v>15</v>
      </c>
      <c r="I464" s="1642">
        <v>43.496000000000002</v>
      </c>
      <c r="J464" s="1642">
        <v>0</v>
      </c>
      <c r="K464" s="1642">
        <v>58.496000000000002</v>
      </c>
      <c r="L464" s="1642">
        <v>58.496000000000002</v>
      </c>
      <c r="M464" s="1642">
        <v>58.496000000000002</v>
      </c>
      <c r="N464" s="1642">
        <v>0</v>
      </c>
      <c r="O464" s="1642">
        <v>58.496000000000002</v>
      </c>
      <c r="P464" s="1642"/>
      <c r="Q464" s="1642"/>
      <c r="R464" s="1642"/>
      <c r="S464" s="1642"/>
      <c r="T464" s="1642"/>
      <c r="U464" s="1642"/>
      <c r="V464" s="1642"/>
      <c r="W464" s="1642"/>
      <c r="X464" s="1642"/>
      <c r="Y464" s="1642"/>
      <c r="Z464" s="466">
        <v>58.496000000000002</v>
      </c>
      <c r="AA464" s="466">
        <v>0</v>
      </c>
      <c r="AB464" s="21">
        <v>58.496000000000002</v>
      </c>
      <c r="AC464" s="21">
        <v>58.496000000000002</v>
      </c>
      <c r="AD464" s="21"/>
      <c r="AE464" s="21">
        <v>58.496000000000002</v>
      </c>
      <c r="AF464" s="21">
        <v>58.496000000000002</v>
      </c>
      <c r="AG464" s="21">
        <v>0</v>
      </c>
      <c r="AH464" s="21">
        <v>58.496000000000002</v>
      </c>
      <c r="AI464" s="1642"/>
      <c r="AJ464" s="1642"/>
      <c r="AK464" s="1642" t="s">
        <v>9368</v>
      </c>
      <c r="AL464" s="2601">
        <v>0.5</v>
      </c>
      <c r="AM464" s="1642">
        <v>0</v>
      </c>
    </row>
    <row r="465" spans="1:39" s="2226" customFormat="1" ht="126">
      <c r="A465" s="1862">
        <v>3457</v>
      </c>
      <c r="B465" s="1641" t="s">
        <v>8683</v>
      </c>
      <c r="C465" s="1640" t="s">
        <v>8684</v>
      </c>
      <c r="D465" s="1641" t="s">
        <v>297</v>
      </c>
      <c r="E465" s="1641" t="s">
        <v>7919</v>
      </c>
      <c r="F465" s="2230" t="s">
        <v>26</v>
      </c>
      <c r="G465" s="1642">
        <v>63.771999999999998</v>
      </c>
      <c r="H465" s="1642">
        <v>8</v>
      </c>
      <c r="I465" s="1642">
        <v>23.8855</v>
      </c>
      <c r="J465" s="1642">
        <v>0</v>
      </c>
      <c r="K465" s="1642">
        <v>31.8855</v>
      </c>
      <c r="L465" s="1642">
        <v>31.886499999999998</v>
      </c>
      <c r="M465" s="1642">
        <v>31.887</v>
      </c>
      <c r="N465" s="1642">
        <v>0</v>
      </c>
      <c r="O465" s="1642">
        <v>31.887</v>
      </c>
      <c r="P465" s="1642"/>
      <c r="Q465" s="1642"/>
      <c r="R465" s="1642"/>
      <c r="S465" s="1642"/>
      <c r="T465" s="1642"/>
      <c r="U465" s="1642"/>
      <c r="V465" s="1642"/>
      <c r="W465" s="1642"/>
      <c r="X465" s="1642"/>
      <c r="Y465" s="1642"/>
      <c r="Z465" s="466">
        <v>31.887</v>
      </c>
      <c r="AA465" s="466">
        <v>0</v>
      </c>
      <c r="AB465" s="21">
        <v>31.887</v>
      </c>
      <c r="AC465" s="21">
        <v>31.887</v>
      </c>
      <c r="AD465" s="21"/>
      <c r="AE465" s="21">
        <v>31.887</v>
      </c>
      <c r="AF465" s="21">
        <v>31.887</v>
      </c>
      <c r="AG465" s="21">
        <v>0</v>
      </c>
      <c r="AH465" s="21">
        <v>31.887</v>
      </c>
      <c r="AI465" s="1642"/>
      <c r="AJ465" s="1642"/>
      <c r="AK465" s="1642" t="s">
        <v>9259</v>
      </c>
      <c r="AL465" s="2601">
        <v>1</v>
      </c>
      <c r="AM465" s="1642">
        <v>0</v>
      </c>
    </row>
    <row r="466" spans="1:39" s="2226" customFormat="1" ht="141.75">
      <c r="A466" s="1862">
        <v>3458</v>
      </c>
      <c r="B466" s="1641" t="s">
        <v>8685</v>
      </c>
      <c r="C466" s="1640" t="s">
        <v>8686</v>
      </c>
      <c r="D466" s="1641" t="s">
        <v>297</v>
      </c>
      <c r="E466" s="1641" t="s">
        <v>8004</v>
      </c>
      <c r="F466" s="2230" t="s">
        <v>26</v>
      </c>
      <c r="G466" s="1642">
        <v>99.82</v>
      </c>
      <c r="H466" s="1642">
        <v>12.5</v>
      </c>
      <c r="I466" s="1642">
        <v>37.409500000000001</v>
      </c>
      <c r="J466" s="1642">
        <v>0</v>
      </c>
      <c r="K466" s="1642">
        <v>49.909500000000001</v>
      </c>
      <c r="L466" s="1642">
        <v>49.910499999999992</v>
      </c>
      <c r="M466" s="1642">
        <v>49.911000000000001</v>
      </c>
      <c r="N466" s="1642">
        <v>0</v>
      </c>
      <c r="O466" s="1642">
        <v>49.911000000000001</v>
      </c>
      <c r="P466" s="1642"/>
      <c r="Q466" s="1642"/>
      <c r="R466" s="1642"/>
      <c r="S466" s="1642"/>
      <c r="T466" s="1642"/>
      <c r="U466" s="1642"/>
      <c r="V466" s="1642"/>
      <c r="W466" s="1642"/>
      <c r="X466" s="1642"/>
      <c r="Y466" s="1642"/>
      <c r="Z466" s="466">
        <v>49.911000000000001</v>
      </c>
      <c r="AA466" s="466">
        <v>0</v>
      </c>
      <c r="AB466" s="21">
        <v>49.911000000000001</v>
      </c>
      <c r="AC466" s="21">
        <v>49.911000000000001</v>
      </c>
      <c r="AD466" s="21"/>
      <c r="AE466" s="21">
        <v>49.911000000000001</v>
      </c>
      <c r="AF466" s="21">
        <v>49.911000000000001</v>
      </c>
      <c r="AG466" s="21">
        <v>0</v>
      </c>
      <c r="AH466" s="21">
        <v>49.911000000000001</v>
      </c>
      <c r="AI466" s="1642"/>
      <c r="AJ466" s="1642"/>
      <c r="AK466" s="1642" t="s">
        <v>9259</v>
      </c>
      <c r="AL466" s="2601">
        <v>1</v>
      </c>
      <c r="AM466" s="1642">
        <v>0</v>
      </c>
    </row>
    <row r="467" spans="1:39" s="2226" customFormat="1" ht="126">
      <c r="A467" s="1862">
        <v>3459</v>
      </c>
      <c r="B467" s="1641" t="s">
        <v>8687</v>
      </c>
      <c r="C467" s="1640" t="s">
        <v>8688</v>
      </c>
      <c r="D467" s="1641" t="s">
        <v>297</v>
      </c>
      <c r="E467" s="1641" t="s">
        <v>8004</v>
      </c>
      <c r="F467" s="2230" t="s">
        <v>26</v>
      </c>
      <c r="G467" s="1642">
        <v>79.879000000000005</v>
      </c>
      <c r="H467" s="1642">
        <v>10</v>
      </c>
      <c r="I467" s="1642">
        <v>29.94</v>
      </c>
      <c r="J467" s="1642">
        <v>0</v>
      </c>
      <c r="K467" s="1642">
        <v>39.94</v>
      </c>
      <c r="L467" s="1642">
        <v>39.939000000000007</v>
      </c>
      <c r="M467" s="1642">
        <v>39.939</v>
      </c>
      <c r="N467" s="1642">
        <v>0</v>
      </c>
      <c r="O467" s="1642">
        <v>39.939</v>
      </c>
      <c r="P467" s="1642"/>
      <c r="Q467" s="1642"/>
      <c r="R467" s="1642"/>
      <c r="S467" s="1642"/>
      <c r="T467" s="1642"/>
      <c r="U467" s="1642"/>
      <c r="V467" s="1642"/>
      <c r="W467" s="1642"/>
      <c r="X467" s="1642"/>
      <c r="Y467" s="1642"/>
      <c r="Z467" s="466">
        <v>39.939</v>
      </c>
      <c r="AA467" s="466">
        <v>0</v>
      </c>
      <c r="AB467" s="21">
        <v>39.939</v>
      </c>
      <c r="AC467" s="21">
        <v>39.939</v>
      </c>
      <c r="AD467" s="21"/>
      <c r="AE467" s="21">
        <v>39.939</v>
      </c>
      <c r="AF467" s="21">
        <v>39.939</v>
      </c>
      <c r="AG467" s="21">
        <v>0</v>
      </c>
      <c r="AH467" s="21">
        <v>39.939</v>
      </c>
      <c r="AI467" s="1642"/>
      <c r="AJ467" s="1642"/>
      <c r="AK467" s="1642" t="s">
        <v>9259</v>
      </c>
      <c r="AL467" s="2601">
        <v>1</v>
      </c>
      <c r="AM467" s="1642">
        <v>0</v>
      </c>
    </row>
    <row r="468" spans="1:39" s="2226" customFormat="1" ht="63">
      <c r="A468" s="1862">
        <v>3460</v>
      </c>
      <c r="B468" s="1641" t="s">
        <v>8689</v>
      </c>
      <c r="C468" s="1640" t="s">
        <v>8690</v>
      </c>
      <c r="D468" s="1641" t="s">
        <v>297</v>
      </c>
      <c r="E468" s="1641" t="s">
        <v>7919</v>
      </c>
      <c r="F468" s="2230" t="s">
        <v>26</v>
      </c>
      <c r="G468" s="1642">
        <v>148.03100000000001</v>
      </c>
      <c r="H468" s="1642">
        <v>19</v>
      </c>
      <c r="I468" s="1642">
        <v>55.015999999999991</v>
      </c>
      <c r="J468" s="1642">
        <v>0</v>
      </c>
      <c r="K468" s="1642">
        <v>74.015999999999991</v>
      </c>
      <c r="L468" s="1642">
        <v>74.015000000000015</v>
      </c>
      <c r="M468" s="1642">
        <v>74.015000000000001</v>
      </c>
      <c r="N468" s="1642">
        <v>0</v>
      </c>
      <c r="O468" s="1642">
        <v>74.015000000000001</v>
      </c>
      <c r="P468" s="1642"/>
      <c r="Q468" s="1642"/>
      <c r="R468" s="1642"/>
      <c r="S468" s="1642"/>
      <c r="T468" s="1642"/>
      <c r="U468" s="1642"/>
      <c r="V468" s="1642"/>
      <c r="W468" s="1642"/>
      <c r="X468" s="1642"/>
      <c r="Y468" s="1642"/>
      <c r="Z468" s="466">
        <v>74.015000000000001</v>
      </c>
      <c r="AA468" s="466">
        <v>0</v>
      </c>
      <c r="AB468" s="21">
        <v>74.015000000000001</v>
      </c>
      <c r="AC468" s="21">
        <v>74.014499999999998</v>
      </c>
      <c r="AD468" s="21"/>
      <c r="AE468" s="21">
        <v>74.014499999999998</v>
      </c>
      <c r="AF468" s="21">
        <v>74.015000000000001</v>
      </c>
      <c r="AG468" s="21">
        <v>0</v>
      </c>
      <c r="AH468" s="21">
        <v>74.015000000000001</v>
      </c>
      <c r="AI468" s="1642"/>
      <c r="AJ468" s="1642"/>
      <c r="AK468" s="1642" t="s">
        <v>9368</v>
      </c>
      <c r="AL468" s="2601">
        <v>0.5</v>
      </c>
      <c r="AM468" s="1642">
        <v>0</v>
      </c>
    </row>
    <row r="469" spans="1:39" s="2226" customFormat="1" ht="110.25">
      <c r="A469" s="1862">
        <v>3461</v>
      </c>
      <c r="B469" s="1641" t="s">
        <v>8691</v>
      </c>
      <c r="C469" s="1640" t="s">
        <v>8692</v>
      </c>
      <c r="D469" s="1641" t="s">
        <v>297</v>
      </c>
      <c r="E469" s="1641" t="s">
        <v>8004</v>
      </c>
      <c r="F469" s="2230" t="s">
        <v>26</v>
      </c>
      <c r="G469" s="1642">
        <v>167.1</v>
      </c>
      <c r="H469" s="1642">
        <v>25</v>
      </c>
      <c r="I469" s="1642">
        <v>24.225000000000001</v>
      </c>
      <c r="J469" s="1642">
        <v>0</v>
      </c>
      <c r="K469" s="1642">
        <v>49.225000000000001</v>
      </c>
      <c r="L469" s="1642">
        <v>117.875</v>
      </c>
      <c r="M469" s="1642">
        <v>117.875</v>
      </c>
      <c r="N469" s="1642">
        <v>0</v>
      </c>
      <c r="O469" s="1642">
        <v>117.875</v>
      </c>
      <c r="P469" s="1642"/>
      <c r="Q469" s="1642"/>
      <c r="R469" s="1642"/>
      <c r="S469" s="1642"/>
      <c r="T469" s="1642"/>
      <c r="U469" s="1642"/>
      <c r="V469" s="1642"/>
      <c r="W469" s="1642"/>
      <c r="X469" s="1642"/>
      <c r="Y469" s="1642"/>
      <c r="Z469" s="466">
        <v>117.875</v>
      </c>
      <c r="AA469" s="466">
        <v>0</v>
      </c>
      <c r="AB469" s="21">
        <v>117.875</v>
      </c>
      <c r="AC469" s="21">
        <v>117.8745</v>
      </c>
      <c r="AD469" s="21"/>
      <c r="AE469" s="21">
        <v>117.8745</v>
      </c>
      <c r="AF469" s="21">
        <v>117.864464</v>
      </c>
      <c r="AG469" s="21">
        <v>0</v>
      </c>
      <c r="AH469" s="21">
        <v>117.864464</v>
      </c>
      <c r="AI469" s="1642"/>
      <c r="AJ469" s="1642"/>
      <c r="AK469" s="1642" t="s">
        <v>9368</v>
      </c>
      <c r="AL469" s="2601">
        <v>0.5</v>
      </c>
      <c r="AM469" s="1642">
        <v>0</v>
      </c>
    </row>
    <row r="470" spans="1:39" s="2226" customFormat="1" ht="78.75">
      <c r="A470" s="1862">
        <v>3462</v>
      </c>
      <c r="B470" s="1641" t="s">
        <v>8693</v>
      </c>
      <c r="C470" s="1640" t="s">
        <v>8694</v>
      </c>
      <c r="D470" s="1641" t="s">
        <v>2750</v>
      </c>
      <c r="E470" s="1641" t="s">
        <v>7945</v>
      </c>
      <c r="F470" s="2230" t="s">
        <v>26</v>
      </c>
      <c r="G470" s="1642">
        <v>99.906000000000006</v>
      </c>
      <c r="H470" s="1642">
        <v>21.875</v>
      </c>
      <c r="I470" s="1642">
        <v>28.077500000000001</v>
      </c>
      <c r="J470" s="1642">
        <v>0</v>
      </c>
      <c r="K470" s="1642">
        <v>49.952500000000001</v>
      </c>
      <c r="L470" s="1642">
        <v>49.953500000000005</v>
      </c>
      <c r="M470" s="1642">
        <v>49.954000000000001</v>
      </c>
      <c r="N470" s="1642">
        <v>0</v>
      </c>
      <c r="O470" s="1642">
        <v>49.954000000000001</v>
      </c>
      <c r="P470" s="1642"/>
      <c r="Q470" s="1642"/>
      <c r="R470" s="1642"/>
      <c r="S470" s="1642"/>
      <c r="T470" s="1642"/>
      <c r="U470" s="1642"/>
      <c r="V470" s="1642"/>
      <c r="W470" s="1642"/>
      <c r="X470" s="1642"/>
      <c r="Y470" s="1642"/>
      <c r="Z470" s="466">
        <v>49.954000000000001</v>
      </c>
      <c r="AA470" s="466">
        <v>0</v>
      </c>
      <c r="AB470" s="21">
        <v>49.954000000000001</v>
      </c>
      <c r="AC470" s="21">
        <v>49.954000000000001</v>
      </c>
      <c r="AD470" s="21"/>
      <c r="AE470" s="21">
        <v>49.954000000000001</v>
      </c>
      <c r="AF470" s="21">
        <v>49.913879999999999</v>
      </c>
      <c r="AG470" s="21">
        <v>0</v>
      </c>
      <c r="AH470" s="21">
        <v>49.913879999999999</v>
      </c>
      <c r="AI470" s="1642"/>
      <c r="AJ470" s="1642"/>
      <c r="AK470" s="1642" t="s">
        <v>9259</v>
      </c>
      <c r="AL470" s="2601">
        <v>1</v>
      </c>
      <c r="AM470" s="1642">
        <v>0</v>
      </c>
    </row>
    <row r="471" spans="1:39" s="2226" customFormat="1" ht="94.5">
      <c r="A471" s="1862">
        <v>3463</v>
      </c>
      <c r="B471" s="1641" t="s">
        <v>8695</v>
      </c>
      <c r="C471" s="1640" t="s">
        <v>8696</v>
      </c>
      <c r="D471" s="1641" t="s">
        <v>2750</v>
      </c>
      <c r="E471" s="1641" t="s">
        <v>7945</v>
      </c>
      <c r="F471" s="2230" t="s">
        <v>26</v>
      </c>
      <c r="G471" s="1642">
        <v>97.608000000000004</v>
      </c>
      <c r="H471" s="1642">
        <v>25</v>
      </c>
      <c r="I471" s="1642">
        <v>23.803999999999995</v>
      </c>
      <c r="J471" s="1642">
        <v>0</v>
      </c>
      <c r="K471" s="1642">
        <v>48.803999999999995</v>
      </c>
      <c r="L471" s="1642">
        <v>48.804000000000009</v>
      </c>
      <c r="M471" s="1642">
        <v>48.804000000000002</v>
      </c>
      <c r="N471" s="1642">
        <v>0</v>
      </c>
      <c r="O471" s="1642">
        <v>48.804000000000002</v>
      </c>
      <c r="P471" s="1642"/>
      <c r="Q471" s="1642"/>
      <c r="R471" s="1642"/>
      <c r="S471" s="1642"/>
      <c r="T471" s="1642"/>
      <c r="U471" s="1642"/>
      <c r="V471" s="1642"/>
      <c r="W471" s="1642"/>
      <c r="X471" s="1642"/>
      <c r="Y471" s="1642"/>
      <c r="Z471" s="466">
        <v>48.804000000000002</v>
      </c>
      <c r="AA471" s="466">
        <v>0</v>
      </c>
      <c r="AB471" s="21">
        <v>48.804000000000002</v>
      </c>
      <c r="AC471" s="21">
        <v>48.804000000000002</v>
      </c>
      <c r="AD471" s="21"/>
      <c r="AE471" s="21">
        <v>48.804000000000002</v>
      </c>
      <c r="AF471" s="21">
        <v>48.355899999999998</v>
      </c>
      <c r="AG471" s="21">
        <v>0</v>
      </c>
      <c r="AH471" s="21">
        <v>48.355899999999998</v>
      </c>
      <c r="AI471" s="1642"/>
      <c r="AJ471" s="1642"/>
      <c r="AK471" s="1642" t="s">
        <v>9259</v>
      </c>
      <c r="AL471" s="2601">
        <v>1</v>
      </c>
      <c r="AM471" s="1642">
        <v>0</v>
      </c>
    </row>
    <row r="472" spans="1:39" s="2226" customFormat="1" ht="94.5">
      <c r="A472" s="1862">
        <v>3464</v>
      </c>
      <c r="B472" s="1641" t="s">
        <v>8697</v>
      </c>
      <c r="C472" s="1640" t="s">
        <v>8696</v>
      </c>
      <c r="D472" s="1641" t="s">
        <v>2750</v>
      </c>
      <c r="E472" s="1641" t="s">
        <v>7945</v>
      </c>
      <c r="F472" s="2230" t="s">
        <v>26</v>
      </c>
      <c r="G472" s="1642">
        <v>199.74799999999999</v>
      </c>
      <c r="H472" s="1642">
        <v>50</v>
      </c>
      <c r="I472" s="1642">
        <v>49.8735</v>
      </c>
      <c r="J472" s="1642">
        <v>0</v>
      </c>
      <c r="K472" s="1642">
        <v>99.873500000000007</v>
      </c>
      <c r="L472" s="1642">
        <v>99.874499999999983</v>
      </c>
      <c r="M472" s="1642">
        <v>99.875</v>
      </c>
      <c r="N472" s="1642">
        <v>0</v>
      </c>
      <c r="O472" s="1642">
        <v>99.875</v>
      </c>
      <c r="P472" s="1642"/>
      <c r="Q472" s="1642"/>
      <c r="R472" s="1642"/>
      <c r="S472" s="1642"/>
      <c r="T472" s="1642"/>
      <c r="U472" s="1642"/>
      <c r="V472" s="1642"/>
      <c r="W472" s="1642"/>
      <c r="X472" s="1642"/>
      <c r="Y472" s="1642"/>
      <c r="Z472" s="466">
        <v>99.875</v>
      </c>
      <c r="AA472" s="466">
        <v>0</v>
      </c>
      <c r="AB472" s="21">
        <v>99.875</v>
      </c>
      <c r="AC472" s="21">
        <v>99.874499999999998</v>
      </c>
      <c r="AD472" s="21"/>
      <c r="AE472" s="21">
        <v>99.874499999999998</v>
      </c>
      <c r="AF472" s="21">
        <v>97.353750000000005</v>
      </c>
      <c r="AG472" s="21">
        <v>0</v>
      </c>
      <c r="AH472" s="21">
        <v>97.353750000000005</v>
      </c>
      <c r="AI472" s="1642"/>
      <c r="AJ472" s="1642"/>
      <c r="AK472" s="1642" t="s">
        <v>9467</v>
      </c>
      <c r="AL472" s="2601">
        <v>0.5</v>
      </c>
      <c r="AM472" s="1642">
        <v>0</v>
      </c>
    </row>
    <row r="473" spans="1:39" s="2226" customFormat="1" ht="78.75">
      <c r="A473" s="1862">
        <v>3465</v>
      </c>
      <c r="B473" s="1641" t="s">
        <v>8698</v>
      </c>
      <c r="C473" s="1640" t="s">
        <v>8699</v>
      </c>
      <c r="D473" s="1641" t="s">
        <v>2750</v>
      </c>
      <c r="E473" s="1641" t="s">
        <v>7945</v>
      </c>
      <c r="F473" s="2230" t="s">
        <v>26</v>
      </c>
      <c r="G473" s="1642">
        <v>129.459</v>
      </c>
      <c r="H473" s="1642">
        <v>32.5</v>
      </c>
      <c r="I473" s="1642">
        <v>32.229500000000002</v>
      </c>
      <c r="J473" s="1642">
        <v>0</v>
      </c>
      <c r="K473" s="1642">
        <v>64.729500000000002</v>
      </c>
      <c r="L473" s="1642">
        <v>64.729500000000002</v>
      </c>
      <c r="M473" s="1642">
        <v>64.73</v>
      </c>
      <c r="N473" s="1642">
        <v>0</v>
      </c>
      <c r="O473" s="1642">
        <v>64.73</v>
      </c>
      <c r="P473" s="1642"/>
      <c r="Q473" s="1642"/>
      <c r="R473" s="1642"/>
      <c r="S473" s="1642"/>
      <c r="T473" s="1642"/>
      <c r="U473" s="1642"/>
      <c r="V473" s="1642"/>
      <c r="W473" s="1642"/>
      <c r="X473" s="1642"/>
      <c r="Y473" s="1642"/>
      <c r="Z473" s="466">
        <v>64.73</v>
      </c>
      <c r="AA473" s="466">
        <v>0</v>
      </c>
      <c r="AB473" s="21">
        <v>64.73</v>
      </c>
      <c r="AC473" s="21">
        <v>64.73</v>
      </c>
      <c r="AD473" s="21"/>
      <c r="AE473" s="21">
        <v>64.73</v>
      </c>
      <c r="AF473" s="21">
        <v>57.015807000000002</v>
      </c>
      <c r="AG473" s="21">
        <v>0</v>
      </c>
      <c r="AH473" s="21">
        <v>57.015807000000002</v>
      </c>
      <c r="AI473" s="1642"/>
      <c r="AJ473" s="1642"/>
      <c r="AK473" s="1642" t="s">
        <v>9423</v>
      </c>
      <c r="AL473" s="2601">
        <v>0.5</v>
      </c>
      <c r="AM473" s="1642">
        <v>0</v>
      </c>
    </row>
    <row r="474" spans="1:39" s="2226" customFormat="1" ht="63">
      <c r="A474" s="1862">
        <v>3466</v>
      </c>
      <c r="B474" s="1641" t="s">
        <v>8700</v>
      </c>
      <c r="C474" s="1640" t="s">
        <v>8701</v>
      </c>
      <c r="D474" s="1641" t="s">
        <v>2750</v>
      </c>
      <c r="E474" s="1641" t="s">
        <v>7945</v>
      </c>
      <c r="F474" s="2230" t="s">
        <v>26</v>
      </c>
      <c r="G474" s="1642">
        <v>69.554000000000002</v>
      </c>
      <c r="H474" s="1642">
        <v>17.5</v>
      </c>
      <c r="I474" s="1642">
        <v>17.277250000000002</v>
      </c>
      <c r="J474" s="1642">
        <v>0</v>
      </c>
      <c r="K474" s="1642">
        <v>34.777250000000002</v>
      </c>
      <c r="L474" s="1642">
        <v>34.77675</v>
      </c>
      <c r="M474" s="1642">
        <v>34.777000000000001</v>
      </c>
      <c r="N474" s="1642">
        <v>0</v>
      </c>
      <c r="O474" s="1642">
        <v>34.777000000000001</v>
      </c>
      <c r="P474" s="1642"/>
      <c r="Q474" s="1642"/>
      <c r="R474" s="1642"/>
      <c r="S474" s="1642"/>
      <c r="T474" s="1642"/>
      <c r="U474" s="1642"/>
      <c r="V474" s="1642"/>
      <c r="W474" s="1642"/>
      <c r="X474" s="1642"/>
      <c r="Y474" s="1642"/>
      <c r="Z474" s="466">
        <v>34.777000000000001</v>
      </c>
      <c r="AA474" s="466">
        <v>0</v>
      </c>
      <c r="AB474" s="21">
        <v>34.777000000000001</v>
      </c>
      <c r="AC474" s="21">
        <v>34.777000000000001</v>
      </c>
      <c r="AD474" s="21"/>
      <c r="AE474" s="21">
        <v>34.777000000000001</v>
      </c>
      <c r="AF474" s="21">
        <v>29.429407000000001</v>
      </c>
      <c r="AG474" s="21">
        <v>0</v>
      </c>
      <c r="AH474" s="21">
        <v>29.429407000000001</v>
      </c>
      <c r="AI474" s="1642"/>
      <c r="AJ474" s="1642"/>
      <c r="AK474" s="1642" t="s">
        <v>9259</v>
      </c>
      <c r="AL474" s="2601">
        <v>1</v>
      </c>
      <c r="AM474" s="1642">
        <v>0</v>
      </c>
    </row>
    <row r="475" spans="1:39" s="2226" customFormat="1" ht="110.25">
      <c r="A475" s="1862">
        <v>3467</v>
      </c>
      <c r="B475" s="1641" t="s">
        <v>8702</v>
      </c>
      <c r="C475" s="1640" t="s">
        <v>8703</v>
      </c>
      <c r="D475" s="1641" t="s">
        <v>266</v>
      </c>
      <c r="E475" s="1641" t="s">
        <v>7912</v>
      </c>
      <c r="F475" s="2230" t="s">
        <v>26</v>
      </c>
      <c r="G475" s="1642">
        <v>189.99799999999999</v>
      </c>
      <c r="H475" s="1642">
        <v>23.75</v>
      </c>
      <c r="I475" s="1642">
        <v>71.249250000000004</v>
      </c>
      <c r="J475" s="1642">
        <v>0</v>
      </c>
      <c r="K475" s="1642">
        <v>94.999250000000004</v>
      </c>
      <c r="L475" s="1642">
        <v>94.998749999999987</v>
      </c>
      <c r="M475" s="1642">
        <v>94.998999999999995</v>
      </c>
      <c r="N475" s="1642">
        <v>0</v>
      </c>
      <c r="O475" s="1642">
        <v>94.998999999999995</v>
      </c>
      <c r="P475" s="1642"/>
      <c r="Q475" s="1642"/>
      <c r="R475" s="1642"/>
      <c r="S475" s="1642"/>
      <c r="T475" s="1642"/>
      <c r="U475" s="1642"/>
      <c r="V475" s="1642"/>
      <c r="W475" s="1642"/>
      <c r="X475" s="1642">
        <v>57.997999999999998</v>
      </c>
      <c r="Y475" s="1642"/>
      <c r="Z475" s="466">
        <v>37.000999999999998</v>
      </c>
      <c r="AA475" s="466">
        <v>0</v>
      </c>
      <c r="AB475" s="21">
        <v>37.000999999999998</v>
      </c>
      <c r="AC475" s="21">
        <v>37.001000000000005</v>
      </c>
      <c r="AD475" s="21"/>
      <c r="AE475" s="21">
        <v>37.001000000000005</v>
      </c>
      <c r="AF475" s="21">
        <v>36.014175000000002</v>
      </c>
      <c r="AG475" s="21">
        <v>0</v>
      </c>
      <c r="AH475" s="21">
        <v>36.014175000000002</v>
      </c>
      <c r="AI475" s="1642"/>
      <c r="AJ475" s="1642" t="s">
        <v>10363</v>
      </c>
      <c r="AK475" s="1642" t="s">
        <v>10868</v>
      </c>
      <c r="AL475" s="2601">
        <v>0.5</v>
      </c>
      <c r="AM475" s="1642">
        <v>0</v>
      </c>
    </row>
    <row r="476" spans="1:39" s="2226" customFormat="1" ht="78.75">
      <c r="A476" s="1862">
        <v>3468</v>
      </c>
      <c r="B476" s="1641" t="s">
        <v>8704</v>
      </c>
      <c r="C476" s="1640" t="s">
        <v>8705</v>
      </c>
      <c r="D476" s="1641" t="s">
        <v>266</v>
      </c>
      <c r="E476" s="1641" t="s">
        <v>7907</v>
      </c>
      <c r="F476" s="2230" t="s">
        <v>26</v>
      </c>
      <c r="G476" s="1642">
        <v>184.86699999999999</v>
      </c>
      <c r="H476" s="1642">
        <v>21.042249999999999</v>
      </c>
      <c r="I476" s="1642">
        <v>35.695750000000004</v>
      </c>
      <c r="J476" s="1642">
        <v>0</v>
      </c>
      <c r="K476" s="1642">
        <v>56.738</v>
      </c>
      <c r="L476" s="1642">
        <v>128.12899999999999</v>
      </c>
      <c r="M476" s="1642">
        <v>128.12899999999999</v>
      </c>
      <c r="N476" s="1642">
        <v>0</v>
      </c>
      <c r="O476" s="1642">
        <v>128.12899999999999</v>
      </c>
      <c r="P476" s="1642"/>
      <c r="Q476" s="1642"/>
      <c r="R476" s="1642"/>
      <c r="S476" s="1642"/>
      <c r="T476" s="1642"/>
      <c r="U476" s="1642"/>
      <c r="V476" s="1642"/>
      <c r="W476" s="1642"/>
      <c r="X476" s="1642"/>
      <c r="Y476" s="1642"/>
      <c r="Z476" s="466">
        <v>128.12899999999999</v>
      </c>
      <c r="AA476" s="466">
        <v>0</v>
      </c>
      <c r="AB476" s="21">
        <v>128.12899999999999</v>
      </c>
      <c r="AC476" s="21">
        <v>64.064499999999995</v>
      </c>
      <c r="AD476" s="21"/>
      <c r="AE476" s="21">
        <v>64.064499999999995</v>
      </c>
      <c r="AF476" s="21">
        <v>75.370041999999998</v>
      </c>
      <c r="AG476" s="21">
        <v>0</v>
      </c>
      <c r="AH476" s="21">
        <v>75.370041999999998</v>
      </c>
      <c r="AI476" s="1642"/>
      <c r="AJ476" s="1642"/>
      <c r="AK476" s="1642" t="s">
        <v>9259</v>
      </c>
      <c r="AL476" s="2601">
        <v>0.5</v>
      </c>
      <c r="AM476" s="1642">
        <v>0</v>
      </c>
    </row>
    <row r="477" spans="1:39" s="2226" customFormat="1" ht="78.75">
      <c r="A477" s="1862">
        <v>3469</v>
      </c>
      <c r="B477" s="1641" t="s">
        <v>8706</v>
      </c>
      <c r="C477" s="1640" t="s">
        <v>8707</v>
      </c>
      <c r="D477" s="1641" t="s">
        <v>266</v>
      </c>
      <c r="E477" s="1641" t="s">
        <v>7907</v>
      </c>
      <c r="F477" s="2230" t="s">
        <v>26</v>
      </c>
      <c r="G477" s="1642">
        <v>158.75399999999999</v>
      </c>
      <c r="H477" s="1642">
        <v>27.555</v>
      </c>
      <c r="I477" s="1642">
        <v>51.821500000000007</v>
      </c>
      <c r="J477" s="1642">
        <v>0</v>
      </c>
      <c r="K477" s="1642">
        <v>79.376500000000007</v>
      </c>
      <c r="L477" s="1642">
        <v>79.377499999999984</v>
      </c>
      <c r="M477" s="1642">
        <v>79.378</v>
      </c>
      <c r="N477" s="1642">
        <v>0</v>
      </c>
      <c r="O477" s="1642">
        <v>79.378</v>
      </c>
      <c r="P477" s="1642"/>
      <c r="Q477" s="1642"/>
      <c r="R477" s="1642"/>
      <c r="S477" s="1642"/>
      <c r="T477" s="1642"/>
      <c r="U477" s="1642"/>
      <c r="V477" s="1642"/>
      <c r="W477" s="1642"/>
      <c r="X477" s="1642"/>
      <c r="Y477" s="1642"/>
      <c r="Z477" s="466">
        <v>79.378</v>
      </c>
      <c r="AA477" s="466">
        <v>0</v>
      </c>
      <c r="AB477" s="21">
        <v>79.378</v>
      </c>
      <c r="AC477" s="21">
        <v>79.378</v>
      </c>
      <c r="AD477" s="21"/>
      <c r="AE477" s="21">
        <v>79.378</v>
      </c>
      <c r="AF477" s="21">
        <v>79.376328000000001</v>
      </c>
      <c r="AG477" s="21">
        <v>0</v>
      </c>
      <c r="AH477" s="21">
        <v>79.376328000000001</v>
      </c>
      <c r="AI477" s="1642"/>
      <c r="AJ477" s="1642"/>
      <c r="AK477" s="1642" t="s">
        <v>10398</v>
      </c>
      <c r="AL477" s="2601">
        <v>0.5</v>
      </c>
      <c r="AM477" s="1642">
        <v>0</v>
      </c>
    </row>
    <row r="478" spans="1:39" s="2226" customFormat="1" ht="94.5">
      <c r="A478" s="1862">
        <v>3470</v>
      </c>
      <c r="B478" s="1641" t="s">
        <v>8708</v>
      </c>
      <c r="C478" s="1640" t="s">
        <v>8709</v>
      </c>
      <c r="D478" s="1641" t="s">
        <v>294</v>
      </c>
      <c r="E478" s="1641" t="s">
        <v>7893</v>
      </c>
      <c r="F478" s="2230" t="s">
        <v>26</v>
      </c>
      <c r="G478" s="1642">
        <v>149.97800000000001</v>
      </c>
      <c r="H478" s="1642">
        <v>37.5</v>
      </c>
      <c r="I478" s="1642">
        <v>28.116250000000001</v>
      </c>
      <c r="J478" s="1642">
        <v>0</v>
      </c>
      <c r="K478" s="1642">
        <v>65.616250000000008</v>
      </c>
      <c r="L478" s="1642">
        <v>84.361750000000001</v>
      </c>
      <c r="M478" s="1642">
        <v>84.361999999999995</v>
      </c>
      <c r="N478" s="1642">
        <v>0</v>
      </c>
      <c r="O478" s="1642">
        <v>84.361999999999995</v>
      </c>
      <c r="P478" s="1642"/>
      <c r="Q478" s="1642"/>
      <c r="R478" s="1642"/>
      <c r="S478" s="1642"/>
      <c r="T478" s="1642"/>
      <c r="U478" s="1642"/>
      <c r="V478" s="1642"/>
      <c r="W478" s="1642"/>
      <c r="X478" s="1642"/>
      <c r="Y478" s="1642"/>
      <c r="Z478" s="466">
        <v>84.361999999999995</v>
      </c>
      <c r="AA478" s="466">
        <v>0</v>
      </c>
      <c r="AB478" s="21">
        <v>84.361999999999995</v>
      </c>
      <c r="AC478" s="21">
        <v>37.499000000000002</v>
      </c>
      <c r="AD478" s="21"/>
      <c r="AE478" s="21">
        <v>37.499000000000002</v>
      </c>
      <c r="AF478" s="21">
        <v>0</v>
      </c>
      <c r="AG478" s="21">
        <v>0</v>
      </c>
      <c r="AH478" s="21">
        <v>0</v>
      </c>
      <c r="AI478" s="1642"/>
      <c r="AJ478" s="1642" t="s">
        <v>10364</v>
      </c>
      <c r="AK478" s="1642" t="s">
        <v>9259</v>
      </c>
      <c r="AL478" s="2601">
        <v>0.5</v>
      </c>
      <c r="AM478" s="1642">
        <v>0</v>
      </c>
    </row>
    <row r="479" spans="1:39" s="2226" customFormat="1" ht="78.75">
      <c r="A479" s="1862">
        <v>3471</v>
      </c>
      <c r="B479" s="1641" t="s">
        <v>8710</v>
      </c>
      <c r="C479" s="1640" t="s">
        <v>8711</v>
      </c>
      <c r="D479" s="1641" t="s">
        <v>294</v>
      </c>
      <c r="E479" s="1641" t="s">
        <v>7893</v>
      </c>
      <c r="F479" s="2230" t="s">
        <v>26</v>
      </c>
      <c r="G479" s="1642">
        <v>199.923</v>
      </c>
      <c r="H479" s="1642">
        <v>37.5</v>
      </c>
      <c r="I479" s="1642">
        <v>62.461500000000001</v>
      </c>
      <c r="J479" s="1642">
        <v>0</v>
      </c>
      <c r="K479" s="1642">
        <v>99.961500000000001</v>
      </c>
      <c r="L479" s="1642">
        <v>99.961500000000001</v>
      </c>
      <c r="M479" s="1642">
        <v>99.962000000000003</v>
      </c>
      <c r="N479" s="1642">
        <v>0</v>
      </c>
      <c r="O479" s="1642">
        <v>99.962000000000003</v>
      </c>
      <c r="P479" s="1642"/>
      <c r="Q479" s="1642"/>
      <c r="R479" s="1642"/>
      <c r="S479" s="1642"/>
      <c r="T479" s="1642"/>
      <c r="U479" s="1642"/>
      <c r="V479" s="1642"/>
      <c r="W479" s="1642"/>
      <c r="X479" s="1642"/>
      <c r="Y479" s="1642"/>
      <c r="Z479" s="466">
        <v>99.962000000000003</v>
      </c>
      <c r="AA479" s="466">
        <v>0</v>
      </c>
      <c r="AB479" s="21">
        <v>99.962000000000003</v>
      </c>
      <c r="AC479" s="21">
        <v>49.981000000000002</v>
      </c>
      <c r="AD479" s="21"/>
      <c r="AE479" s="21">
        <v>49.981000000000002</v>
      </c>
      <c r="AF479" s="21">
        <v>42.814438000000003</v>
      </c>
      <c r="AG479" s="21">
        <v>0</v>
      </c>
      <c r="AH479" s="21">
        <v>42.814438000000003</v>
      </c>
      <c r="AI479" s="1642"/>
      <c r="AJ479" s="1642"/>
      <c r="AK479" s="1642" t="s">
        <v>9259</v>
      </c>
      <c r="AL479" s="2601">
        <v>0.5</v>
      </c>
      <c r="AM479" s="1642">
        <v>0</v>
      </c>
    </row>
    <row r="480" spans="1:39" s="2226" customFormat="1" ht="63">
      <c r="A480" s="1862">
        <v>3472</v>
      </c>
      <c r="B480" s="1641" t="s">
        <v>8712</v>
      </c>
      <c r="C480" s="1640" t="s">
        <v>8713</v>
      </c>
      <c r="D480" s="1641" t="s">
        <v>294</v>
      </c>
      <c r="E480" s="1641" t="s">
        <v>7893</v>
      </c>
      <c r="F480" s="2230" t="s">
        <v>26</v>
      </c>
      <c r="G480" s="1642">
        <v>199.90199999999999</v>
      </c>
      <c r="H480" s="1642">
        <v>37.5</v>
      </c>
      <c r="I480" s="1642">
        <v>62.450749999999999</v>
      </c>
      <c r="J480" s="1642">
        <v>0</v>
      </c>
      <c r="K480" s="1642">
        <v>99.950749999999999</v>
      </c>
      <c r="L480" s="1642">
        <v>99.951249999999987</v>
      </c>
      <c r="M480" s="1642">
        <v>99.950999999999993</v>
      </c>
      <c r="N480" s="1642">
        <v>0</v>
      </c>
      <c r="O480" s="1642">
        <v>99.950999999999993</v>
      </c>
      <c r="P480" s="1642"/>
      <c r="Q480" s="1642"/>
      <c r="R480" s="1642"/>
      <c r="S480" s="1642"/>
      <c r="T480" s="1642"/>
      <c r="U480" s="1642"/>
      <c r="V480" s="1642"/>
      <c r="W480" s="1642"/>
      <c r="X480" s="1642"/>
      <c r="Y480" s="1642"/>
      <c r="Z480" s="466">
        <v>99.950999999999993</v>
      </c>
      <c r="AA480" s="466">
        <v>0</v>
      </c>
      <c r="AB480" s="21">
        <v>99.950999999999993</v>
      </c>
      <c r="AC480" s="21">
        <v>99.950500000000005</v>
      </c>
      <c r="AD480" s="21"/>
      <c r="AE480" s="21">
        <v>99.950500000000005</v>
      </c>
      <c r="AF480" s="21">
        <v>91.529352000000003</v>
      </c>
      <c r="AG480" s="21">
        <v>0</v>
      </c>
      <c r="AH480" s="21">
        <v>91.529352000000003</v>
      </c>
      <c r="AI480" s="1642"/>
      <c r="AJ480" s="1642"/>
      <c r="AK480" s="1642" t="s">
        <v>10398</v>
      </c>
      <c r="AL480" s="2601">
        <v>0.5</v>
      </c>
      <c r="AM480" s="1642">
        <v>0</v>
      </c>
    </row>
    <row r="481" spans="1:39" s="2226" customFormat="1" ht="110.25">
      <c r="A481" s="1862">
        <v>3473</v>
      </c>
      <c r="B481" s="1641" t="s">
        <v>8714</v>
      </c>
      <c r="C481" s="1640" t="s">
        <v>8715</v>
      </c>
      <c r="D481" s="1641" t="s">
        <v>294</v>
      </c>
      <c r="E481" s="1641" t="s">
        <v>3275</v>
      </c>
      <c r="F481" s="2230" t="s">
        <v>26</v>
      </c>
      <c r="G481" s="1642">
        <v>180.99299999999999</v>
      </c>
      <c r="H481" s="1642">
        <v>0</v>
      </c>
      <c r="I481" s="1642">
        <v>65.508750000000006</v>
      </c>
      <c r="J481" s="1642">
        <v>0</v>
      </c>
      <c r="K481" s="1642">
        <v>65.508750000000006</v>
      </c>
      <c r="L481" s="1642">
        <v>115.48424999999999</v>
      </c>
      <c r="M481" s="1642">
        <v>115.48399999999999</v>
      </c>
      <c r="N481" s="1642">
        <v>0</v>
      </c>
      <c r="O481" s="1642">
        <v>115.48399999999999</v>
      </c>
      <c r="P481" s="1642"/>
      <c r="Q481" s="1642"/>
      <c r="R481" s="1642"/>
      <c r="S481" s="1642"/>
      <c r="T481" s="1642"/>
      <c r="U481" s="1642"/>
      <c r="V481" s="1642"/>
      <c r="W481" s="1642"/>
      <c r="X481" s="1642"/>
      <c r="Y481" s="1642"/>
      <c r="Z481" s="466">
        <v>115.48399999999999</v>
      </c>
      <c r="AA481" s="466">
        <v>0</v>
      </c>
      <c r="AB481" s="21">
        <v>115.48399999999999</v>
      </c>
      <c r="AC481" s="21">
        <v>115.48399999999999</v>
      </c>
      <c r="AD481" s="21"/>
      <c r="AE481" s="21">
        <v>115.48399999999999</v>
      </c>
      <c r="AF481" s="21">
        <v>114.104536</v>
      </c>
      <c r="AG481" s="21">
        <v>0</v>
      </c>
      <c r="AH481" s="21">
        <v>114.104536</v>
      </c>
      <c r="AI481" s="1642"/>
      <c r="AJ481" s="1642"/>
      <c r="AK481" s="1642" t="s">
        <v>9467</v>
      </c>
      <c r="AL481" s="2601">
        <v>0.5</v>
      </c>
      <c r="AM481" s="1642">
        <v>0</v>
      </c>
    </row>
    <row r="482" spans="1:39" s="2226" customFormat="1" ht="78.75">
      <c r="A482" s="1862">
        <v>3474</v>
      </c>
      <c r="B482" s="1641" t="s">
        <v>8716</v>
      </c>
      <c r="C482" s="1640" t="s">
        <v>8717</v>
      </c>
      <c r="D482" s="1641" t="s">
        <v>294</v>
      </c>
      <c r="E482" s="1641" t="s">
        <v>7893</v>
      </c>
      <c r="F482" s="2230" t="s">
        <v>26</v>
      </c>
      <c r="G482" s="1642">
        <v>74.995000000000005</v>
      </c>
      <c r="H482" s="1642">
        <v>18.749500000000001</v>
      </c>
      <c r="I482" s="1642">
        <v>18.748000000000001</v>
      </c>
      <c r="J482" s="1642">
        <v>0</v>
      </c>
      <c r="K482" s="1642">
        <v>37.497500000000002</v>
      </c>
      <c r="L482" s="1642">
        <v>37.497500000000002</v>
      </c>
      <c r="M482" s="1642">
        <v>37.497999999999998</v>
      </c>
      <c r="N482" s="1642">
        <v>0</v>
      </c>
      <c r="O482" s="1642">
        <v>37.497999999999998</v>
      </c>
      <c r="P482" s="1642"/>
      <c r="Q482" s="1642"/>
      <c r="R482" s="1642"/>
      <c r="S482" s="1642"/>
      <c r="T482" s="1642"/>
      <c r="U482" s="1642"/>
      <c r="V482" s="1642"/>
      <c r="W482" s="1642"/>
      <c r="X482" s="1642"/>
      <c r="Y482" s="1642"/>
      <c r="Z482" s="466">
        <v>37.497999999999998</v>
      </c>
      <c r="AA482" s="466">
        <v>0</v>
      </c>
      <c r="AB482" s="21">
        <v>37.497999999999998</v>
      </c>
      <c r="AC482" s="21">
        <v>37.497999999999998</v>
      </c>
      <c r="AD482" s="21"/>
      <c r="AE482" s="21">
        <v>37.497999999999998</v>
      </c>
      <c r="AF482" s="21">
        <v>35.313707999999998</v>
      </c>
      <c r="AG482" s="21">
        <v>0</v>
      </c>
      <c r="AH482" s="21">
        <v>35.313707999999998</v>
      </c>
      <c r="AI482" s="1642"/>
      <c r="AJ482" s="1642"/>
      <c r="AK482" s="1642" t="s">
        <v>9259</v>
      </c>
      <c r="AL482" s="2601">
        <v>1</v>
      </c>
      <c r="AM482" s="1642">
        <v>0</v>
      </c>
    </row>
    <row r="483" spans="1:39" s="2226" customFormat="1" ht="110.25">
      <c r="A483" s="1862">
        <v>3475</v>
      </c>
      <c r="B483" s="1641" t="s">
        <v>8718</v>
      </c>
      <c r="C483" s="1640" t="s">
        <v>8719</v>
      </c>
      <c r="D483" s="1641" t="s">
        <v>55</v>
      </c>
      <c r="E483" s="1641" t="s">
        <v>7912</v>
      </c>
      <c r="F483" s="2230" t="s">
        <v>26</v>
      </c>
      <c r="G483" s="1642">
        <v>199.89400000000001</v>
      </c>
      <c r="H483" s="1642">
        <v>50</v>
      </c>
      <c r="I483" s="1642">
        <v>49.946750000000009</v>
      </c>
      <c r="J483" s="1642">
        <v>0</v>
      </c>
      <c r="K483" s="1642">
        <v>99.946750000000009</v>
      </c>
      <c r="L483" s="1642">
        <v>99.947249999999997</v>
      </c>
      <c r="M483" s="1642">
        <v>99.947000000000003</v>
      </c>
      <c r="N483" s="1642">
        <v>0</v>
      </c>
      <c r="O483" s="1642">
        <v>99.947000000000003</v>
      </c>
      <c r="P483" s="1642"/>
      <c r="Q483" s="1642"/>
      <c r="R483" s="1642"/>
      <c r="S483" s="1642"/>
      <c r="T483" s="1642"/>
      <c r="U483" s="1642"/>
      <c r="V483" s="1642"/>
      <c r="W483" s="1642"/>
      <c r="X483" s="1642"/>
      <c r="Y483" s="1642"/>
      <c r="Z483" s="466">
        <v>99.947000000000003</v>
      </c>
      <c r="AA483" s="466">
        <v>0</v>
      </c>
      <c r="AB483" s="21">
        <v>99.947000000000003</v>
      </c>
      <c r="AC483" s="21">
        <v>99.9465</v>
      </c>
      <c r="AD483" s="21"/>
      <c r="AE483" s="21">
        <v>99.9465</v>
      </c>
      <c r="AF483" s="21">
        <v>96.371584999999996</v>
      </c>
      <c r="AG483" s="21">
        <v>0</v>
      </c>
      <c r="AH483" s="21">
        <v>96.371584999999996</v>
      </c>
      <c r="AI483" s="1642"/>
      <c r="AJ483" s="1642"/>
      <c r="AK483" s="1642" t="s">
        <v>10398</v>
      </c>
      <c r="AL483" s="2601">
        <v>0.5</v>
      </c>
      <c r="AM483" s="1642">
        <v>0</v>
      </c>
    </row>
    <row r="484" spans="1:39" s="2226" customFormat="1" ht="204.75">
      <c r="A484" s="1862">
        <v>3476</v>
      </c>
      <c r="B484" s="1641" t="s">
        <v>8720</v>
      </c>
      <c r="C484" s="1640" t="s">
        <v>8721</v>
      </c>
      <c r="D484" s="1641" t="s">
        <v>37</v>
      </c>
      <c r="E484" s="1641" t="s">
        <v>7945</v>
      </c>
      <c r="F484" s="2230" t="s">
        <v>26</v>
      </c>
      <c r="G484" s="1642">
        <v>139.94200000000001</v>
      </c>
      <c r="H484" s="1642">
        <v>35</v>
      </c>
      <c r="I484" s="1642">
        <v>34.970749999999995</v>
      </c>
      <c r="J484" s="1642">
        <v>0</v>
      </c>
      <c r="K484" s="1642">
        <v>69.970749999999995</v>
      </c>
      <c r="L484" s="1642">
        <v>69.971250000000012</v>
      </c>
      <c r="M484" s="1642">
        <v>69.971000000000004</v>
      </c>
      <c r="N484" s="1642">
        <v>0</v>
      </c>
      <c r="O484" s="1642">
        <v>69.971000000000004</v>
      </c>
      <c r="P484" s="1642"/>
      <c r="Q484" s="1642"/>
      <c r="R484" s="1642"/>
      <c r="S484" s="1642"/>
      <c r="T484" s="1642"/>
      <c r="U484" s="1642"/>
      <c r="V484" s="1642"/>
      <c r="W484" s="1642"/>
      <c r="X484" s="1642"/>
      <c r="Y484" s="1642"/>
      <c r="Z484" s="466">
        <v>69.971000000000004</v>
      </c>
      <c r="AA484" s="466">
        <v>0</v>
      </c>
      <c r="AB484" s="21">
        <v>69.971000000000004</v>
      </c>
      <c r="AC484" s="21">
        <v>69.970500000000001</v>
      </c>
      <c r="AD484" s="21"/>
      <c r="AE484" s="21">
        <v>69.970500000000001</v>
      </c>
      <c r="AF484" s="21">
        <v>34.981613000000003</v>
      </c>
      <c r="AG484" s="21">
        <v>0</v>
      </c>
      <c r="AH484" s="21">
        <v>34.981613000000003</v>
      </c>
      <c r="AI484" s="1642"/>
      <c r="AJ484" s="1642"/>
      <c r="AK484" s="1642" t="s">
        <v>9739</v>
      </c>
      <c r="AL484" s="2601">
        <v>0.5</v>
      </c>
      <c r="AM484" s="1642">
        <v>0</v>
      </c>
    </row>
    <row r="485" spans="1:39" s="2226" customFormat="1" ht="63">
      <c r="A485" s="1862">
        <v>3477</v>
      </c>
      <c r="B485" s="1641" t="s">
        <v>8722</v>
      </c>
      <c r="C485" s="1640" t="s">
        <v>8723</v>
      </c>
      <c r="D485" s="1641" t="s">
        <v>37</v>
      </c>
      <c r="E485" s="1641" t="s">
        <v>7945</v>
      </c>
      <c r="F485" s="2230" t="s">
        <v>26</v>
      </c>
      <c r="G485" s="1642">
        <v>69.965999999999994</v>
      </c>
      <c r="H485" s="1642">
        <v>17.5</v>
      </c>
      <c r="I485" s="1642">
        <v>17.482749999999999</v>
      </c>
      <c r="J485" s="1642">
        <v>0</v>
      </c>
      <c r="K485" s="1642">
        <v>34.982749999999996</v>
      </c>
      <c r="L485" s="1642">
        <v>34.983249999999998</v>
      </c>
      <c r="M485" s="1642">
        <v>34.982999999999997</v>
      </c>
      <c r="N485" s="1642">
        <v>0</v>
      </c>
      <c r="O485" s="1642">
        <v>34.982999999999997</v>
      </c>
      <c r="P485" s="1642"/>
      <c r="Q485" s="1642"/>
      <c r="R485" s="1642"/>
      <c r="S485" s="1642"/>
      <c r="T485" s="1642"/>
      <c r="U485" s="1642"/>
      <c r="V485" s="1642"/>
      <c r="W485" s="1642"/>
      <c r="X485" s="1642"/>
      <c r="Y485" s="1642"/>
      <c r="Z485" s="466">
        <v>34.982999999999997</v>
      </c>
      <c r="AA485" s="466">
        <v>0</v>
      </c>
      <c r="AB485" s="21">
        <v>34.982999999999997</v>
      </c>
      <c r="AC485" s="21">
        <v>34.982999999999997</v>
      </c>
      <c r="AD485" s="21"/>
      <c r="AE485" s="21">
        <v>34.982999999999997</v>
      </c>
      <c r="AF485" s="21">
        <v>34.207909000000001</v>
      </c>
      <c r="AG485" s="21">
        <v>0</v>
      </c>
      <c r="AH485" s="21">
        <v>34.207909000000001</v>
      </c>
      <c r="AI485" s="1642"/>
      <c r="AJ485" s="1642"/>
      <c r="AK485" s="1642" t="s">
        <v>9259</v>
      </c>
      <c r="AL485" s="2601">
        <v>1</v>
      </c>
      <c r="AM485" s="1642">
        <v>0</v>
      </c>
    </row>
    <row r="486" spans="1:39" s="2226" customFormat="1" ht="126">
      <c r="A486" s="1862">
        <v>3478</v>
      </c>
      <c r="B486" s="1641" t="s">
        <v>8724</v>
      </c>
      <c r="C486" s="1640" t="s">
        <v>8725</v>
      </c>
      <c r="D486" s="1641" t="s">
        <v>37</v>
      </c>
      <c r="E486" s="1641" t="s">
        <v>7945</v>
      </c>
      <c r="F486" s="2230" t="s">
        <v>26</v>
      </c>
      <c r="G486" s="1642">
        <v>124.92</v>
      </c>
      <c r="H486" s="1642">
        <v>31.249500000000001</v>
      </c>
      <c r="I486" s="1642">
        <v>31.210750000000001</v>
      </c>
      <c r="J486" s="1642">
        <v>0</v>
      </c>
      <c r="K486" s="1642">
        <v>62.460250000000002</v>
      </c>
      <c r="L486" s="1642">
        <v>62.45975</v>
      </c>
      <c r="M486" s="1642">
        <v>62.46</v>
      </c>
      <c r="N486" s="1642">
        <v>0</v>
      </c>
      <c r="O486" s="1642">
        <v>62.46</v>
      </c>
      <c r="P486" s="1642"/>
      <c r="Q486" s="1642"/>
      <c r="R486" s="1642"/>
      <c r="S486" s="1642"/>
      <c r="T486" s="1642"/>
      <c r="U486" s="1642"/>
      <c r="V486" s="1642"/>
      <c r="W486" s="1642"/>
      <c r="X486" s="1642"/>
      <c r="Y486" s="1642"/>
      <c r="Z486" s="466">
        <v>62.46</v>
      </c>
      <c r="AA486" s="466">
        <v>0</v>
      </c>
      <c r="AB486" s="21">
        <v>62.46</v>
      </c>
      <c r="AC486" s="21">
        <v>62.46</v>
      </c>
      <c r="AD486" s="21"/>
      <c r="AE486" s="21">
        <v>62.46</v>
      </c>
      <c r="AF486" s="21">
        <v>61.838299999999997</v>
      </c>
      <c r="AG486" s="21">
        <v>0</v>
      </c>
      <c r="AH486" s="21">
        <v>61.838299999999997</v>
      </c>
      <c r="AI486" s="1642"/>
      <c r="AJ486" s="1642"/>
      <c r="AK486" s="1642" t="s">
        <v>9735</v>
      </c>
      <c r="AL486" s="2601">
        <v>0.5</v>
      </c>
      <c r="AM486" s="1642">
        <v>0</v>
      </c>
    </row>
    <row r="487" spans="1:39" s="2226" customFormat="1" ht="126">
      <c r="A487" s="1862">
        <v>3479</v>
      </c>
      <c r="B487" s="1641" t="s">
        <v>8726</v>
      </c>
      <c r="C487" s="1640" t="s">
        <v>8727</v>
      </c>
      <c r="D487" s="1641" t="s">
        <v>37</v>
      </c>
      <c r="E487" s="1641" t="s">
        <v>7945</v>
      </c>
      <c r="F487" s="2230" t="s">
        <v>26</v>
      </c>
      <c r="G487" s="1642">
        <v>79.930000000000007</v>
      </c>
      <c r="H487" s="1642">
        <v>20</v>
      </c>
      <c r="I487" s="1642">
        <v>19.965250000000001</v>
      </c>
      <c r="J487" s="1642">
        <v>0</v>
      </c>
      <c r="K487" s="1642">
        <v>39.965249999999997</v>
      </c>
      <c r="L487" s="1642">
        <v>39.964750000000009</v>
      </c>
      <c r="M487" s="1642">
        <v>39.965000000000003</v>
      </c>
      <c r="N487" s="1642">
        <v>0</v>
      </c>
      <c r="O487" s="1642">
        <v>39.965000000000003</v>
      </c>
      <c r="P487" s="1642"/>
      <c r="Q487" s="1642"/>
      <c r="R487" s="1642"/>
      <c r="S487" s="1642"/>
      <c r="T487" s="1642"/>
      <c r="U487" s="1642"/>
      <c r="V487" s="1642"/>
      <c r="W487" s="1642"/>
      <c r="X487" s="1642"/>
      <c r="Y487" s="1642"/>
      <c r="Z487" s="466">
        <v>39.965000000000003</v>
      </c>
      <c r="AA487" s="466">
        <v>0</v>
      </c>
      <c r="AB487" s="21">
        <v>39.965000000000003</v>
      </c>
      <c r="AC487" s="21">
        <v>39.965000000000003</v>
      </c>
      <c r="AD487" s="21"/>
      <c r="AE487" s="21">
        <v>39.965000000000003</v>
      </c>
      <c r="AF487" s="21">
        <v>29.631095999999999</v>
      </c>
      <c r="AG487" s="21">
        <v>0</v>
      </c>
      <c r="AH487" s="21">
        <v>29.631095999999999</v>
      </c>
      <c r="AI487" s="1642"/>
      <c r="AJ487" s="1642"/>
      <c r="AK487" s="1642" t="s">
        <v>9259</v>
      </c>
      <c r="AL487" s="2601">
        <v>1</v>
      </c>
      <c r="AM487" s="1642">
        <v>0</v>
      </c>
    </row>
    <row r="488" spans="1:39" s="2226" customFormat="1" ht="330.75">
      <c r="A488" s="1862">
        <v>3480</v>
      </c>
      <c r="B488" s="1641" t="s">
        <v>8728</v>
      </c>
      <c r="C488" s="1640" t="s">
        <v>8729</v>
      </c>
      <c r="D488" s="1641" t="s">
        <v>3190</v>
      </c>
      <c r="E488" s="1641" t="s">
        <v>7919</v>
      </c>
      <c r="F488" s="2230" t="s">
        <v>26</v>
      </c>
      <c r="G488" s="1642">
        <v>129.96899999999999</v>
      </c>
      <c r="H488" s="1642">
        <v>8.125</v>
      </c>
      <c r="I488" s="1642">
        <v>56.86</v>
      </c>
      <c r="J488" s="1642">
        <v>0</v>
      </c>
      <c r="K488" s="1642">
        <v>64.984999999999999</v>
      </c>
      <c r="L488" s="1642">
        <v>64.983999999999995</v>
      </c>
      <c r="M488" s="1642">
        <v>64.983999999999995</v>
      </c>
      <c r="N488" s="1642">
        <v>0</v>
      </c>
      <c r="O488" s="1642">
        <v>64.983999999999995</v>
      </c>
      <c r="P488" s="1642"/>
      <c r="Q488" s="1642"/>
      <c r="R488" s="1642"/>
      <c r="S488" s="1642"/>
      <c r="T488" s="1642"/>
      <c r="U488" s="1642"/>
      <c r="V488" s="1642"/>
      <c r="W488" s="1642"/>
      <c r="X488" s="1642"/>
      <c r="Y488" s="1642"/>
      <c r="Z488" s="466">
        <v>64.983999999999995</v>
      </c>
      <c r="AA488" s="466">
        <v>0</v>
      </c>
      <c r="AB488" s="21">
        <v>64.983999999999995</v>
      </c>
      <c r="AC488" s="21">
        <v>64.983999999999995</v>
      </c>
      <c r="AD488" s="21"/>
      <c r="AE488" s="21">
        <v>64.983999999999995</v>
      </c>
      <c r="AF488" s="21">
        <v>64.980877000000007</v>
      </c>
      <c r="AG488" s="21">
        <v>0</v>
      </c>
      <c r="AH488" s="21">
        <v>64.980877000000007</v>
      </c>
      <c r="AI488" s="1642"/>
      <c r="AJ488" s="1642"/>
      <c r="AK488" s="1642" t="s">
        <v>9368</v>
      </c>
      <c r="AL488" s="2601">
        <v>0.5</v>
      </c>
      <c r="AM488" s="1642">
        <v>0</v>
      </c>
    </row>
    <row r="489" spans="1:39" s="2226" customFormat="1" ht="78.75">
      <c r="A489" s="1862">
        <v>3481</v>
      </c>
      <c r="B489" s="1641" t="s">
        <v>8730</v>
      </c>
      <c r="C489" s="1640" t="s">
        <v>8731</v>
      </c>
      <c r="D489" s="1641" t="s">
        <v>3190</v>
      </c>
      <c r="E489" s="1641" t="s">
        <v>7919</v>
      </c>
      <c r="F489" s="2230" t="s">
        <v>26</v>
      </c>
      <c r="G489" s="1642">
        <v>74.94</v>
      </c>
      <c r="H489" s="1642">
        <v>4.6875</v>
      </c>
      <c r="I489" s="1642">
        <v>32.78275</v>
      </c>
      <c r="J489" s="1642">
        <v>0</v>
      </c>
      <c r="K489" s="1642">
        <v>37.47025</v>
      </c>
      <c r="L489" s="1642">
        <v>37.469749999999998</v>
      </c>
      <c r="M489" s="1642">
        <v>37.47</v>
      </c>
      <c r="N489" s="1642">
        <v>0</v>
      </c>
      <c r="O489" s="1642">
        <v>37.47</v>
      </c>
      <c r="P489" s="1642"/>
      <c r="Q489" s="1642"/>
      <c r="R489" s="1642"/>
      <c r="S489" s="1642"/>
      <c r="T489" s="1642"/>
      <c r="U489" s="1642"/>
      <c r="V489" s="1642"/>
      <c r="W489" s="1642"/>
      <c r="X489" s="1642"/>
      <c r="Y489" s="1642"/>
      <c r="Z489" s="466">
        <v>37.47</v>
      </c>
      <c r="AA489" s="466">
        <v>0</v>
      </c>
      <c r="AB489" s="21">
        <v>37.47</v>
      </c>
      <c r="AC489" s="21">
        <v>37.47</v>
      </c>
      <c r="AD489" s="21"/>
      <c r="AE489" s="21">
        <v>37.47</v>
      </c>
      <c r="AF489" s="21">
        <v>37.466723999999999</v>
      </c>
      <c r="AG489" s="21">
        <v>0</v>
      </c>
      <c r="AH489" s="21">
        <v>37.466723999999999</v>
      </c>
      <c r="AI489" s="1642"/>
      <c r="AJ489" s="1642"/>
      <c r="AK489" s="1642" t="s">
        <v>9259</v>
      </c>
      <c r="AL489" s="2601">
        <v>1</v>
      </c>
      <c r="AM489" s="1642">
        <v>0</v>
      </c>
    </row>
    <row r="490" spans="1:39" s="2226" customFormat="1" ht="126">
      <c r="A490" s="1862">
        <v>3482</v>
      </c>
      <c r="B490" s="1641" t="s">
        <v>8732</v>
      </c>
      <c r="C490" s="1640" t="s">
        <v>8733</v>
      </c>
      <c r="D490" s="1641" t="s">
        <v>3190</v>
      </c>
      <c r="E490" s="1641" t="s">
        <v>7893</v>
      </c>
      <c r="F490" s="2230" t="s">
        <v>26</v>
      </c>
      <c r="G490" s="1642">
        <v>99.442999999999998</v>
      </c>
      <c r="H490" s="1642">
        <v>25</v>
      </c>
      <c r="I490" s="1642">
        <v>24.721499999999999</v>
      </c>
      <c r="J490" s="1642">
        <v>0</v>
      </c>
      <c r="K490" s="1642">
        <v>49.721499999999999</v>
      </c>
      <c r="L490" s="1642">
        <v>49.721499999999999</v>
      </c>
      <c r="M490" s="1642">
        <v>49.722000000000001</v>
      </c>
      <c r="N490" s="1642">
        <v>0</v>
      </c>
      <c r="O490" s="1642">
        <v>49.722000000000001</v>
      </c>
      <c r="P490" s="1642"/>
      <c r="Q490" s="1642"/>
      <c r="R490" s="1642"/>
      <c r="S490" s="1642"/>
      <c r="T490" s="1642"/>
      <c r="U490" s="1642"/>
      <c r="V490" s="1642"/>
      <c r="W490" s="1642"/>
      <c r="X490" s="1642"/>
      <c r="Y490" s="1642"/>
      <c r="Z490" s="466">
        <v>49.722000000000001</v>
      </c>
      <c r="AA490" s="466">
        <v>0</v>
      </c>
      <c r="AB490" s="21">
        <v>49.722000000000001</v>
      </c>
      <c r="AC490" s="21">
        <v>49.722000000000001</v>
      </c>
      <c r="AD490" s="21"/>
      <c r="AE490" s="21">
        <v>49.722000000000001</v>
      </c>
      <c r="AF490" s="21">
        <v>49.721378999999999</v>
      </c>
      <c r="AG490" s="21">
        <v>0</v>
      </c>
      <c r="AH490" s="21">
        <v>49.721378999999999</v>
      </c>
      <c r="AI490" s="1642"/>
      <c r="AJ490" s="1642"/>
      <c r="AK490" s="1642" t="s">
        <v>9259</v>
      </c>
      <c r="AL490" s="2601">
        <v>1</v>
      </c>
      <c r="AM490" s="1642">
        <v>0</v>
      </c>
    </row>
    <row r="491" spans="1:39" s="2226" customFormat="1" ht="157.5">
      <c r="A491" s="1862">
        <v>3483</v>
      </c>
      <c r="B491" s="1641" t="s">
        <v>8734</v>
      </c>
      <c r="C491" s="1640" t="s">
        <v>8735</v>
      </c>
      <c r="D491" s="1641" t="s">
        <v>3190</v>
      </c>
      <c r="E491" s="1641" t="s">
        <v>7945</v>
      </c>
      <c r="F491" s="2230" t="s">
        <v>26</v>
      </c>
      <c r="G491" s="1642">
        <v>49.96</v>
      </c>
      <c r="H491" s="1642">
        <v>12.5</v>
      </c>
      <c r="I491" s="1642">
        <v>12.48</v>
      </c>
      <c r="J491" s="1642">
        <v>0</v>
      </c>
      <c r="K491" s="1642">
        <v>24.98</v>
      </c>
      <c r="L491" s="1642">
        <v>24.98</v>
      </c>
      <c r="M491" s="1642">
        <v>24.98</v>
      </c>
      <c r="N491" s="1642">
        <v>0</v>
      </c>
      <c r="O491" s="1642">
        <v>24.98</v>
      </c>
      <c r="P491" s="1642"/>
      <c r="Q491" s="1642"/>
      <c r="R491" s="1642"/>
      <c r="S491" s="1642"/>
      <c r="T491" s="1642"/>
      <c r="U491" s="1642"/>
      <c r="V491" s="1642"/>
      <c r="W491" s="1642"/>
      <c r="X491" s="1642"/>
      <c r="Y491" s="1642"/>
      <c r="Z491" s="466">
        <v>24.98</v>
      </c>
      <c r="AA491" s="466">
        <v>0</v>
      </c>
      <c r="AB491" s="21">
        <v>24.98</v>
      </c>
      <c r="AC491" s="21">
        <v>24.98</v>
      </c>
      <c r="AD491" s="21"/>
      <c r="AE491" s="21">
        <v>24.98</v>
      </c>
      <c r="AF491" s="21">
        <v>24.977322999999998</v>
      </c>
      <c r="AG491" s="21">
        <v>0</v>
      </c>
      <c r="AH491" s="21">
        <v>24.977322999999998</v>
      </c>
      <c r="AI491" s="1642"/>
      <c r="AJ491" s="1642"/>
      <c r="AK491" s="1642" t="s">
        <v>9259</v>
      </c>
      <c r="AL491" s="2601">
        <v>1</v>
      </c>
      <c r="AM491" s="1642">
        <v>0</v>
      </c>
    </row>
    <row r="492" spans="1:39" s="2226" customFormat="1" ht="346.5">
      <c r="A492" s="1862">
        <v>3484</v>
      </c>
      <c r="B492" s="1641" t="s">
        <v>8736</v>
      </c>
      <c r="C492" s="1640" t="s">
        <v>8737</v>
      </c>
      <c r="D492" s="1641" t="s">
        <v>3190</v>
      </c>
      <c r="E492" s="1641" t="s">
        <v>7212</v>
      </c>
      <c r="F492" s="2230" t="s">
        <v>26</v>
      </c>
      <c r="G492" s="1642">
        <v>249.995</v>
      </c>
      <c r="H492" s="1642">
        <v>62.5</v>
      </c>
      <c r="I492" s="1642">
        <v>62.497500000000002</v>
      </c>
      <c r="J492" s="1642">
        <v>0</v>
      </c>
      <c r="K492" s="1642">
        <v>124.9975</v>
      </c>
      <c r="L492" s="1642">
        <v>124.9975</v>
      </c>
      <c r="M492" s="1642">
        <v>124.998</v>
      </c>
      <c r="N492" s="1642">
        <v>0</v>
      </c>
      <c r="O492" s="1642">
        <v>124.998</v>
      </c>
      <c r="P492" s="1642"/>
      <c r="Q492" s="1642"/>
      <c r="R492" s="1642"/>
      <c r="S492" s="1642"/>
      <c r="T492" s="1642"/>
      <c r="U492" s="1642"/>
      <c r="V492" s="1642"/>
      <c r="W492" s="1642"/>
      <c r="X492" s="1642"/>
      <c r="Y492" s="1642"/>
      <c r="Z492" s="466">
        <v>124.998</v>
      </c>
      <c r="AA492" s="466">
        <v>0</v>
      </c>
      <c r="AB492" s="21">
        <v>124.998</v>
      </c>
      <c r="AC492" s="21">
        <v>124.998</v>
      </c>
      <c r="AD492" s="21"/>
      <c r="AE492" s="21">
        <v>124.998</v>
      </c>
      <c r="AF492" s="21">
        <v>124.996477</v>
      </c>
      <c r="AG492" s="21">
        <v>0</v>
      </c>
      <c r="AH492" s="21">
        <v>124.996477</v>
      </c>
      <c r="AI492" s="1642"/>
      <c r="AJ492" s="1642"/>
      <c r="AK492" s="1642" t="s">
        <v>9368</v>
      </c>
      <c r="AL492" s="2601">
        <v>0.5</v>
      </c>
      <c r="AM492" s="1642">
        <v>0</v>
      </c>
    </row>
    <row r="493" spans="1:39" s="2226" customFormat="1" ht="126">
      <c r="A493" s="1862">
        <v>3485</v>
      </c>
      <c r="B493" s="1641" t="s">
        <v>8738</v>
      </c>
      <c r="C493" s="1640" t="s">
        <v>8739</v>
      </c>
      <c r="D493" s="1641" t="s">
        <v>3190</v>
      </c>
      <c r="E493" s="1641" t="s">
        <v>7945</v>
      </c>
      <c r="F493" s="2230" t="s">
        <v>26</v>
      </c>
      <c r="G493" s="1642">
        <v>129.92400000000001</v>
      </c>
      <c r="H493" s="1642">
        <v>32.5</v>
      </c>
      <c r="I493" s="1642">
        <v>32.461500000000001</v>
      </c>
      <c r="J493" s="1642">
        <v>0</v>
      </c>
      <c r="K493" s="1642">
        <v>64.961500000000001</v>
      </c>
      <c r="L493" s="1642">
        <v>64.962500000000006</v>
      </c>
      <c r="M493" s="1642">
        <v>64.962999999999994</v>
      </c>
      <c r="N493" s="1642">
        <v>0</v>
      </c>
      <c r="O493" s="1642">
        <v>64.962999999999994</v>
      </c>
      <c r="P493" s="1642"/>
      <c r="Q493" s="1642"/>
      <c r="R493" s="1642"/>
      <c r="S493" s="1642"/>
      <c r="T493" s="1642"/>
      <c r="U493" s="1642"/>
      <c r="V493" s="1642"/>
      <c r="W493" s="1642"/>
      <c r="X493" s="1642"/>
      <c r="Y493" s="1642"/>
      <c r="Z493" s="466">
        <v>64.962999999999994</v>
      </c>
      <c r="AA493" s="466">
        <v>0</v>
      </c>
      <c r="AB493" s="21">
        <v>64.962999999999994</v>
      </c>
      <c r="AC493" s="21">
        <v>64.962500000000006</v>
      </c>
      <c r="AD493" s="21"/>
      <c r="AE493" s="21">
        <v>64.962500000000006</v>
      </c>
      <c r="AF493" s="21">
        <v>64.962031999999994</v>
      </c>
      <c r="AG493" s="21">
        <v>0</v>
      </c>
      <c r="AH493" s="21">
        <v>64.962031999999994</v>
      </c>
      <c r="AI493" s="1642"/>
      <c r="AJ493" s="1642"/>
      <c r="AK493" s="1642" t="s">
        <v>9467</v>
      </c>
      <c r="AL493" s="2601">
        <v>0.5</v>
      </c>
      <c r="AM493" s="1642">
        <v>0</v>
      </c>
    </row>
    <row r="494" spans="1:39" s="2226" customFormat="1" ht="157.5">
      <c r="A494" s="1862">
        <v>3486</v>
      </c>
      <c r="B494" s="1641" t="s">
        <v>8740</v>
      </c>
      <c r="C494" s="1640" t="s">
        <v>8741</v>
      </c>
      <c r="D494" s="1641" t="s">
        <v>3190</v>
      </c>
      <c r="E494" s="1641" t="s">
        <v>7945</v>
      </c>
      <c r="F494" s="2230" t="s">
        <v>26</v>
      </c>
      <c r="G494" s="1642">
        <v>119.94499999999999</v>
      </c>
      <c r="H494" s="1642">
        <v>30</v>
      </c>
      <c r="I494" s="1642">
        <v>29.97325</v>
      </c>
      <c r="J494" s="1642">
        <v>0</v>
      </c>
      <c r="K494" s="1642">
        <v>59.97325</v>
      </c>
      <c r="L494" s="1642">
        <v>59.971749999999993</v>
      </c>
      <c r="M494" s="1642">
        <v>59.972000000000001</v>
      </c>
      <c r="N494" s="1642">
        <v>0</v>
      </c>
      <c r="O494" s="1642">
        <v>59.972000000000001</v>
      </c>
      <c r="P494" s="1642"/>
      <c r="Q494" s="1642"/>
      <c r="R494" s="1642"/>
      <c r="S494" s="1642"/>
      <c r="T494" s="1642"/>
      <c r="U494" s="1642"/>
      <c r="V494" s="1642"/>
      <c r="W494" s="1642"/>
      <c r="X494" s="1642"/>
      <c r="Y494" s="1642"/>
      <c r="Z494" s="466">
        <v>59.972000000000001</v>
      </c>
      <c r="AA494" s="466">
        <v>0</v>
      </c>
      <c r="AB494" s="21">
        <v>59.972000000000001</v>
      </c>
      <c r="AC494" s="21">
        <v>59.972000000000001</v>
      </c>
      <c r="AD494" s="21"/>
      <c r="AE494" s="21">
        <v>59.972000000000001</v>
      </c>
      <c r="AF494" s="21">
        <v>59.964410999999998</v>
      </c>
      <c r="AG494" s="21">
        <v>0</v>
      </c>
      <c r="AH494" s="21">
        <v>59.964410999999998</v>
      </c>
      <c r="AI494" s="1642"/>
      <c r="AJ494" s="1642"/>
      <c r="AK494" s="1642" t="s">
        <v>9368</v>
      </c>
      <c r="AL494" s="2601">
        <v>0.5</v>
      </c>
      <c r="AM494" s="1642">
        <v>0</v>
      </c>
    </row>
    <row r="495" spans="1:39" s="2226" customFormat="1" ht="126">
      <c r="A495" s="1862">
        <v>3487</v>
      </c>
      <c r="B495" s="1641" t="s">
        <v>8742</v>
      </c>
      <c r="C495" s="1640" t="s">
        <v>8743</v>
      </c>
      <c r="D495" s="1641" t="s">
        <v>3190</v>
      </c>
      <c r="E495" s="1641" t="s">
        <v>7945</v>
      </c>
      <c r="F495" s="2230" t="s">
        <v>26</v>
      </c>
      <c r="G495" s="1642">
        <v>100</v>
      </c>
      <c r="H495" s="1642">
        <v>18.75</v>
      </c>
      <c r="I495" s="1642">
        <v>31.249499999999998</v>
      </c>
      <c r="J495" s="1642">
        <v>0</v>
      </c>
      <c r="K495" s="1642">
        <v>49.999499999999998</v>
      </c>
      <c r="L495" s="1642">
        <v>50.000500000000002</v>
      </c>
      <c r="M495" s="1642">
        <v>50.000999999999998</v>
      </c>
      <c r="N495" s="1642">
        <v>0</v>
      </c>
      <c r="O495" s="1642">
        <v>50.000999999999998</v>
      </c>
      <c r="P495" s="1642"/>
      <c r="Q495" s="1642"/>
      <c r="R495" s="1642"/>
      <c r="S495" s="1642"/>
      <c r="T495" s="1642"/>
      <c r="U495" s="1642"/>
      <c r="V495" s="1642"/>
      <c r="W495" s="1642"/>
      <c r="X495" s="1642"/>
      <c r="Y495" s="1642"/>
      <c r="Z495" s="466">
        <v>50.000999999999998</v>
      </c>
      <c r="AA495" s="466">
        <v>0</v>
      </c>
      <c r="AB495" s="21">
        <v>50.000999999999998</v>
      </c>
      <c r="AC495" s="21">
        <v>50.000500000000002</v>
      </c>
      <c r="AD495" s="21"/>
      <c r="AE495" s="21">
        <v>50.000500000000002</v>
      </c>
      <c r="AF495" s="21">
        <v>49.991470999999997</v>
      </c>
      <c r="AG495" s="21">
        <v>0</v>
      </c>
      <c r="AH495" s="21">
        <v>49.991470999999997</v>
      </c>
      <c r="AI495" s="1642"/>
      <c r="AJ495" s="1642"/>
      <c r="AK495" s="1642" t="s">
        <v>9735</v>
      </c>
      <c r="AL495" s="2601">
        <v>0.5</v>
      </c>
      <c r="AM495" s="1642">
        <v>0</v>
      </c>
    </row>
    <row r="496" spans="1:39" s="2226" customFormat="1" ht="157.5">
      <c r="A496" s="1862">
        <v>3488</v>
      </c>
      <c r="B496" s="1641" t="s">
        <v>8744</v>
      </c>
      <c r="C496" s="1640" t="s">
        <v>8745</v>
      </c>
      <c r="D496" s="1641" t="s">
        <v>3190</v>
      </c>
      <c r="E496" s="1641" t="s">
        <v>7893</v>
      </c>
      <c r="F496" s="2230" t="s">
        <v>26</v>
      </c>
      <c r="G496" s="1642">
        <v>99.959000000000003</v>
      </c>
      <c r="H496" s="1642">
        <v>12.5</v>
      </c>
      <c r="I496" s="1642">
        <v>37.479999999999997</v>
      </c>
      <c r="J496" s="1642">
        <v>0</v>
      </c>
      <c r="K496" s="1642">
        <v>49.98</v>
      </c>
      <c r="L496" s="1642">
        <v>49.979000000000006</v>
      </c>
      <c r="M496" s="1642">
        <v>49.978999999999999</v>
      </c>
      <c r="N496" s="1642">
        <v>0</v>
      </c>
      <c r="O496" s="1642">
        <v>49.978999999999999</v>
      </c>
      <c r="P496" s="1642"/>
      <c r="Q496" s="1642"/>
      <c r="R496" s="1642"/>
      <c r="S496" s="1642"/>
      <c r="T496" s="1642"/>
      <c r="U496" s="1642"/>
      <c r="V496" s="1642"/>
      <c r="W496" s="1642"/>
      <c r="X496" s="1642"/>
      <c r="Y496" s="1642"/>
      <c r="Z496" s="466">
        <v>49.978999999999999</v>
      </c>
      <c r="AA496" s="466">
        <v>0</v>
      </c>
      <c r="AB496" s="21">
        <v>49.978999999999999</v>
      </c>
      <c r="AC496" s="21">
        <v>49.978999999999999</v>
      </c>
      <c r="AD496" s="21"/>
      <c r="AE496" s="21">
        <v>49.978999999999999</v>
      </c>
      <c r="AF496" s="21">
        <v>49.969403999999997</v>
      </c>
      <c r="AG496" s="21">
        <v>0</v>
      </c>
      <c r="AH496" s="21">
        <v>49.969403999999997</v>
      </c>
      <c r="AI496" s="1642"/>
      <c r="AJ496" s="1642"/>
      <c r="AK496" s="1642" t="s">
        <v>9259</v>
      </c>
      <c r="AL496" s="2601">
        <v>1</v>
      </c>
      <c r="AM496" s="1642">
        <v>0</v>
      </c>
    </row>
    <row r="497" spans="1:39" s="2226" customFormat="1" ht="126">
      <c r="A497" s="1862">
        <v>3489</v>
      </c>
      <c r="B497" s="1641" t="s">
        <v>8746</v>
      </c>
      <c r="C497" s="1640" t="s">
        <v>8747</v>
      </c>
      <c r="D497" s="1641" t="s">
        <v>3190</v>
      </c>
      <c r="E497" s="1641" t="s">
        <v>7893</v>
      </c>
      <c r="F497" s="2230" t="s">
        <v>26</v>
      </c>
      <c r="G497" s="1642">
        <v>99.972999999999999</v>
      </c>
      <c r="H497" s="1642">
        <v>18.75</v>
      </c>
      <c r="I497" s="1642">
        <v>31.23725</v>
      </c>
      <c r="J497" s="1642">
        <v>0</v>
      </c>
      <c r="K497" s="1642">
        <v>49.987250000000003</v>
      </c>
      <c r="L497" s="1642">
        <v>49.985749999999996</v>
      </c>
      <c r="M497" s="1642">
        <v>49.985999999999997</v>
      </c>
      <c r="N497" s="1642">
        <v>0</v>
      </c>
      <c r="O497" s="1642">
        <v>49.985999999999997</v>
      </c>
      <c r="P497" s="1642"/>
      <c r="Q497" s="1642"/>
      <c r="R497" s="1642"/>
      <c r="S497" s="1642"/>
      <c r="T497" s="1642"/>
      <c r="U497" s="1642"/>
      <c r="V497" s="1642"/>
      <c r="W497" s="1642"/>
      <c r="X497" s="1642"/>
      <c r="Y497" s="1642"/>
      <c r="Z497" s="466">
        <v>49.985999999999997</v>
      </c>
      <c r="AA497" s="466">
        <v>0</v>
      </c>
      <c r="AB497" s="21">
        <v>49.985999999999997</v>
      </c>
      <c r="AC497" s="21">
        <v>49.985999999999997</v>
      </c>
      <c r="AD497" s="21"/>
      <c r="AE497" s="21">
        <v>49.985999999999997</v>
      </c>
      <c r="AF497" s="21">
        <v>49.982875999999997</v>
      </c>
      <c r="AG497" s="21">
        <v>0</v>
      </c>
      <c r="AH497" s="21">
        <v>49.982875999999997</v>
      </c>
      <c r="AI497" s="1642"/>
      <c r="AJ497" s="1642"/>
      <c r="AK497" s="1642" t="s">
        <v>9259</v>
      </c>
      <c r="AL497" s="2601">
        <v>1</v>
      </c>
      <c r="AM497" s="1642">
        <v>0</v>
      </c>
    </row>
    <row r="498" spans="1:39" s="2226" customFormat="1" ht="173.25">
      <c r="A498" s="1862">
        <v>3490</v>
      </c>
      <c r="B498" s="1641" t="s">
        <v>8748</v>
      </c>
      <c r="C498" s="1640" t="s">
        <v>8749</v>
      </c>
      <c r="D498" s="1641" t="s">
        <v>3190</v>
      </c>
      <c r="E498" s="1641" t="s">
        <v>7945</v>
      </c>
      <c r="F498" s="2230" t="s">
        <v>26</v>
      </c>
      <c r="G498" s="1642">
        <v>99.983000000000004</v>
      </c>
      <c r="H498" s="1642">
        <v>18.75</v>
      </c>
      <c r="I498" s="1642">
        <v>31.241500000000002</v>
      </c>
      <c r="J498" s="1642">
        <v>0</v>
      </c>
      <c r="K498" s="1642">
        <v>49.991500000000002</v>
      </c>
      <c r="L498" s="1642">
        <v>49.991500000000002</v>
      </c>
      <c r="M498" s="1642">
        <v>49.991999999999997</v>
      </c>
      <c r="N498" s="1642">
        <v>0</v>
      </c>
      <c r="O498" s="1642">
        <v>49.991999999999997</v>
      </c>
      <c r="P498" s="1642"/>
      <c r="Q498" s="1642"/>
      <c r="R498" s="1642"/>
      <c r="S498" s="1642"/>
      <c r="T498" s="1642"/>
      <c r="U498" s="1642"/>
      <c r="V498" s="1642"/>
      <c r="W498" s="1642"/>
      <c r="X498" s="1642"/>
      <c r="Y498" s="1642"/>
      <c r="Z498" s="466">
        <v>49.991999999999997</v>
      </c>
      <c r="AA498" s="466">
        <v>0</v>
      </c>
      <c r="AB498" s="21">
        <v>49.991999999999997</v>
      </c>
      <c r="AC498" s="21">
        <v>49.991999999999997</v>
      </c>
      <c r="AD498" s="21"/>
      <c r="AE498" s="21">
        <v>49.991999999999997</v>
      </c>
      <c r="AF498" s="21">
        <v>49.991689000000001</v>
      </c>
      <c r="AG498" s="21">
        <v>0</v>
      </c>
      <c r="AH498" s="21">
        <v>49.991689000000001</v>
      </c>
      <c r="AI498" s="1642"/>
      <c r="AJ498" s="1642"/>
      <c r="AK498" s="1642" t="s">
        <v>9259</v>
      </c>
      <c r="AL498" s="2601">
        <v>1</v>
      </c>
      <c r="AM498" s="1642">
        <v>0</v>
      </c>
    </row>
    <row r="499" spans="1:39" s="2226" customFormat="1" ht="173.25">
      <c r="A499" s="1862">
        <v>3491</v>
      </c>
      <c r="B499" s="1641" t="s">
        <v>8750</v>
      </c>
      <c r="C499" s="1640" t="s">
        <v>8751</v>
      </c>
      <c r="D499" s="1641" t="s">
        <v>3190</v>
      </c>
      <c r="E499" s="1641" t="s">
        <v>7919</v>
      </c>
      <c r="F499" s="2230" t="s">
        <v>26</v>
      </c>
      <c r="G499" s="1642">
        <v>50</v>
      </c>
      <c r="H499" s="1642">
        <v>3.125</v>
      </c>
      <c r="I499" s="1642">
        <v>21.874749999999999</v>
      </c>
      <c r="J499" s="1642">
        <v>0</v>
      </c>
      <c r="K499" s="1642">
        <v>24.999749999999999</v>
      </c>
      <c r="L499" s="1642">
        <v>25.000250000000001</v>
      </c>
      <c r="M499" s="1642">
        <v>25</v>
      </c>
      <c r="N499" s="1642">
        <v>0</v>
      </c>
      <c r="O499" s="1642">
        <v>25</v>
      </c>
      <c r="P499" s="1642"/>
      <c r="Q499" s="1642"/>
      <c r="R499" s="1642"/>
      <c r="S499" s="1642"/>
      <c r="T499" s="1642"/>
      <c r="U499" s="1642"/>
      <c r="V499" s="1642"/>
      <c r="W499" s="1642"/>
      <c r="X499" s="1642"/>
      <c r="Y499" s="1642"/>
      <c r="Z499" s="466">
        <v>25</v>
      </c>
      <c r="AA499" s="466">
        <v>0</v>
      </c>
      <c r="AB499" s="21">
        <v>25</v>
      </c>
      <c r="AC499" s="21">
        <v>25</v>
      </c>
      <c r="AD499" s="21"/>
      <c r="AE499" s="21">
        <v>25</v>
      </c>
      <c r="AF499" s="21">
        <v>24.998553000000001</v>
      </c>
      <c r="AG499" s="21">
        <v>0</v>
      </c>
      <c r="AH499" s="21">
        <v>24.998553000000001</v>
      </c>
      <c r="AI499" s="1642"/>
      <c r="AJ499" s="1642"/>
      <c r="AK499" s="1642" t="s">
        <v>9259</v>
      </c>
      <c r="AL499" s="2601">
        <v>1</v>
      </c>
      <c r="AM499" s="1642">
        <v>0</v>
      </c>
    </row>
    <row r="500" spans="1:39" s="2226" customFormat="1" ht="78.75">
      <c r="A500" s="1862">
        <v>3492</v>
      </c>
      <c r="B500" s="1641" t="s">
        <v>8752</v>
      </c>
      <c r="C500" s="1640" t="s">
        <v>8753</v>
      </c>
      <c r="D500" s="1641" t="s">
        <v>3190</v>
      </c>
      <c r="E500" s="1641" t="s">
        <v>7945</v>
      </c>
      <c r="F500" s="2230" t="s">
        <v>26</v>
      </c>
      <c r="G500" s="1642">
        <v>49.994</v>
      </c>
      <c r="H500" s="1642">
        <v>12.5</v>
      </c>
      <c r="I500" s="1642">
        <v>12.497250000000001</v>
      </c>
      <c r="J500" s="1642">
        <v>0</v>
      </c>
      <c r="K500" s="1642">
        <v>24.997250000000001</v>
      </c>
      <c r="L500" s="1642">
        <v>24.996749999999999</v>
      </c>
      <c r="M500" s="1642">
        <v>24.997</v>
      </c>
      <c r="N500" s="1642">
        <v>0</v>
      </c>
      <c r="O500" s="1642">
        <v>24.997</v>
      </c>
      <c r="P500" s="1642"/>
      <c r="Q500" s="1642"/>
      <c r="R500" s="1642"/>
      <c r="S500" s="1642"/>
      <c r="T500" s="1642"/>
      <c r="U500" s="1642"/>
      <c r="V500" s="1642"/>
      <c r="W500" s="1642"/>
      <c r="X500" s="1642"/>
      <c r="Y500" s="1642"/>
      <c r="Z500" s="466">
        <v>24.997</v>
      </c>
      <c r="AA500" s="466">
        <v>0</v>
      </c>
      <c r="AB500" s="21">
        <v>24.997</v>
      </c>
      <c r="AC500" s="21">
        <v>24.997</v>
      </c>
      <c r="AD500" s="21"/>
      <c r="AE500" s="21">
        <v>24.997</v>
      </c>
      <c r="AF500" s="21">
        <v>24.971603999999999</v>
      </c>
      <c r="AG500" s="21">
        <v>0</v>
      </c>
      <c r="AH500" s="21">
        <v>24.971603999999999</v>
      </c>
      <c r="AI500" s="1642"/>
      <c r="AJ500" s="1642"/>
      <c r="AK500" s="1642" t="s">
        <v>9259</v>
      </c>
      <c r="AL500" s="2601">
        <v>1</v>
      </c>
      <c r="AM500" s="1642">
        <v>0</v>
      </c>
    </row>
    <row r="501" spans="1:39" s="2226" customFormat="1" ht="47.25">
      <c r="A501" s="1862">
        <v>3493</v>
      </c>
      <c r="B501" s="1641" t="s">
        <v>8754</v>
      </c>
      <c r="C501" s="1640" t="s">
        <v>8755</v>
      </c>
      <c r="D501" s="1641" t="s">
        <v>3190</v>
      </c>
      <c r="E501" s="1641" t="s">
        <v>7919</v>
      </c>
      <c r="F501" s="2230" t="s">
        <v>26</v>
      </c>
      <c r="G501" s="1642">
        <v>99.751999999999995</v>
      </c>
      <c r="H501" s="1642">
        <v>6.25</v>
      </c>
      <c r="I501" s="1642">
        <v>43.625500000000002</v>
      </c>
      <c r="J501" s="1642">
        <v>0</v>
      </c>
      <c r="K501" s="1642">
        <v>49.875500000000002</v>
      </c>
      <c r="L501" s="1642">
        <v>49.876499999999993</v>
      </c>
      <c r="M501" s="1642">
        <v>49.877000000000002</v>
      </c>
      <c r="N501" s="1642">
        <v>0</v>
      </c>
      <c r="O501" s="1642">
        <v>49.877000000000002</v>
      </c>
      <c r="P501" s="1642"/>
      <c r="Q501" s="1642"/>
      <c r="R501" s="1642"/>
      <c r="S501" s="1642"/>
      <c r="T501" s="1642"/>
      <c r="U501" s="1642"/>
      <c r="V501" s="1642"/>
      <c r="W501" s="1642"/>
      <c r="X501" s="1642"/>
      <c r="Y501" s="1642"/>
      <c r="Z501" s="466">
        <v>49.877000000000002</v>
      </c>
      <c r="AA501" s="466">
        <v>0</v>
      </c>
      <c r="AB501" s="21">
        <v>49.877000000000002</v>
      </c>
      <c r="AC501" s="21">
        <v>49.877000000000002</v>
      </c>
      <c r="AD501" s="21"/>
      <c r="AE501" s="21">
        <v>49.877000000000002</v>
      </c>
      <c r="AF501" s="21">
        <v>49.675136999999999</v>
      </c>
      <c r="AG501" s="21">
        <v>0</v>
      </c>
      <c r="AH501" s="21">
        <v>49.675136999999999</v>
      </c>
      <c r="AI501" s="1642"/>
      <c r="AJ501" s="1642"/>
      <c r="AK501" s="1642" t="s">
        <v>9259</v>
      </c>
      <c r="AL501" s="2601">
        <v>1</v>
      </c>
      <c r="AM501" s="1642">
        <v>0</v>
      </c>
    </row>
    <row r="502" spans="1:39" s="2226" customFormat="1" ht="252">
      <c r="A502" s="1862">
        <v>3494</v>
      </c>
      <c r="B502" s="1641" t="s">
        <v>8756</v>
      </c>
      <c r="C502" s="1640" t="s">
        <v>8757</v>
      </c>
      <c r="D502" s="1641" t="s">
        <v>3190</v>
      </c>
      <c r="E502" s="1641" t="s">
        <v>7945</v>
      </c>
      <c r="F502" s="2230" t="s">
        <v>26</v>
      </c>
      <c r="G502" s="1642">
        <v>99.849000000000004</v>
      </c>
      <c r="H502" s="1642">
        <v>25</v>
      </c>
      <c r="I502" s="1642">
        <v>24.925249999999998</v>
      </c>
      <c r="J502" s="1642">
        <v>0</v>
      </c>
      <c r="K502" s="1642">
        <v>49.925249999999998</v>
      </c>
      <c r="L502" s="1642">
        <v>49.923750000000005</v>
      </c>
      <c r="M502" s="1642">
        <v>49.923999999999999</v>
      </c>
      <c r="N502" s="1642">
        <v>0</v>
      </c>
      <c r="O502" s="1642">
        <v>49.923999999999999</v>
      </c>
      <c r="P502" s="1642"/>
      <c r="Q502" s="1642"/>
      <c r="R502" s="1642"/>
      <c r="S502" s="1642"/>
      <c r="T502" s="1642"/>
      <c r="U502" s="1642"/>
      <c r="V502" s="1642"/>
      <c r="W502" s="1642"/>
      <c r="X502" s="1642"/>
      <c r="Y502" s="1642"/>
      <c r="Z502" s="466">
        <v>49.923999999999999</v>
      </c>
      <c r="AA502" s="466">
        <v>0</v>
      </c>
      <c r="AB502" s="21">
        <v>49.923999999999999</v>
      </c>
      <c r="AC502" s="21">
        <v>49.923999999999999</v>
      </c>
      <c r="AD502" s="21"/>
      <c r="AE502" s="21">
        <v>49.923999999999999</v>
      </c>
      <c r="AF502" s="21">
        <v>49.922021000000001</v>
      </c>
      <c r="AG502" s="21">
        <v>0</v>
      </c>
      <c r="AH502" s="21">
        <v>49.922021000000001</v>
      </c>
      <c r="AI502" s="1642"/>
      <c r="AJ502" s="1642"/>
      <c r="AK502" s="1642" t="s">
        <v>9259</v>
      </c>
      <c r="AL502" s="2601">
        <v>1</v>
      </c>
      <c r="AM502" s="1642">
        <v>0</v>
      </c>
    </row>
    <row r="503" spans="1:39" s="2226" customFormat="1" ht="267.75">
      <c r="A503" s="1862">
        <v>3495</v>
      </c>
      <c r="B503" s="1641" t="s">
        <v>8758</v>
      </c>
      <c r="C503" s="1640" t="s">
        <v>8759</v>
      </c>
      <c r="D503" s="1641" t="s">
        <v>3190</v>
      </c>
      <c r="E503" s="1641" t="s">
        <v>7945</v>
      </c>
      <c r="F503" s="2230" t="s">
        <v>26</v>
      </c>
      <c r="G503" s="1642">
        <v>79.974000000000004</v>
      </c>
      <c r="H503" s="1642">
        <v>20</v>
      </c>
      <c r="I503" s="1642">
        <v>19.986750000000001</v>
      </c>
      <c r="J503" s="1642">
        <v>0</v>
      </c>
      <c r="K503" s="1642">
        <v>39.986750000000001</v>
      </c>
      <c r="L503" s="1642">
        <v>39.987250000000003</v>
      </c>
      <c r="M503" s="1642">
        <v>39.987000000000002</v>
      </c>
      <c r="N503" s="1642">
        <v>0</v>
      </c>
      <c r="O503" s="1642">
        <v>39.987000000000002</v>
      </c>
      <c r="P503" s="1642"/>
      <c r="Q503" s="1642"/>
      <c r="R503" s="1642"/>
      <c r="S503" s="1642"/>
      <c r="T503" s="1642"/>
      <c r="U503" s="1642"/>
      <c r="V503" s="1642"/>
      <c r="W503" s="1642"/>
      <c r="X503" s="1642"/>
      <c r="Y503" s="1642"/>
      <c r="Z503" s="466">
        <v>39.987000000000002</v>
      </c>
      <c r="AA503" s="466">
        <v>0</v>
      </c>
      <c r="AB503" s="21">
        <v>39.987000000000002</v>
      </c>
      <c r="AC503" s="21">
        <v>39.987000000000002</v>
      </c>
      <c r="AD503" s="21"/>
      <c r="AE503" s="21">
        <v>39.987000000000002</v>
      </c>
      <c r="AF503" s="21">
        <v>39.986173999999998</v>
      </c>
      <c r="AG503" s="21">
        <v>0</v>
      </c>
      <c r="AH503" s="21">
        <v>39.986173999999998</v>
      </c>
      <c r="AI503" s="1642"/>
      <c r="AJ503" s="1642"/>
      <c r="AK503" s="1642" t="s">
        <v>9259</v>
      </c>
      <c r="AL503" s="2601">
        <v>1</v>
      </c>
      <c r="AM503" s="1642">
        <v>0</v>
      </c>
    </row>
    <row r="504" spans="1:39" s="2226" customFormat="1" ht="157.5">
      <c r="A504" s="1862">
        <v>3496</v>
      </c>
      <c r="B504" s="1641" t="s">
        <v>8760</v>
      </c>
      <c r="C504" s="1640" t="s">
        <v>8761</v>
      </c>
      <c r="D504" s="1641" t="s">
        <v>3190</v>
      </c>
      <c r="E504" s="1641" t="s">
        <v>7945</v>
      </c>
      <c r="F504" s="2230" t="s">
        <v>26</v>
      </c>
      <c r="G504" s="1642">
        <v>97.988</v>
      </c>
      <c r="H504" s="1642">
        <v>12.25</v>
      </c>
      <c r="I504" s="1642">
        <v>36.744</v>
      </c>
      <c r="J504" s="1642">
        <v>0</v>
      </c>
      <c r="K504" s="1642">
        <v>48.994</v>
      </c>
      <c r="L504" s="1642">
        <v>48.994</v>
      </c>
      <c r="M504" s="1642">
        <v>48.994</v>
      </c>
      <c r="N504" s="1642">
        <v>0</v>
      </c>
      <c r="O504" s="1642">
        <v>48.994</v>
      </c>
      <c r="P504" s="1642"/>
      <c r="Q504" s="1642"/>
      <c r="R504" s="1642"/>
      <c r="S504" s="1642"/>
      <c r="T504" s="1642"/>
      <c r="U504" s="1642"/>
      <c r="V504" s="1642"/>
      <c r="W504" s="1642"/>
      <c r="X504" s="1642"/>
      <c r="Y504" s="1642"/>
      <c r="Z504" s="466">
        <v>48.994</v>
      </c>
      <c r="AA504" s="466">
        <v>0</v>
      </c>
      <c r="AB504" s="21">
        <v>48.994</v>
      </c>
      <c r="AC504" s="21">
        <v>48.994</v>
      </c>
      <c r="AD504" s="21"/>
      <c r="AE504" s="21">
        <v>48.994</v>
      </c>
      <c r="AF504" s="21">
        <v>48.991723</v>
      </c>
      <c r="AG504" s="21">
        <v>0</v>
      </c>
      <c r="AH504" s="21">
        <v>48.991723</v>
      </c>
      <c r="AI504" s="1642"/>
      <c r="AJ504" s="1642"/>
      <c r="AK504" s="1642" t="s">
        <v>9259</v>
      </c>
      <c r="AL504" s="2601">
        <v>1</v>
      </c>
      <c r="AM504" s="1642">
        <v>0</v>
      </c>
    </row>
    <row r="505" spans="1:39" s="2226" customFormat="1" ht="126">
      <c r="A505" s="1862">
        <v>3497</v>
      </c>
      <c r="B505" s="1641" t="s">
        <v>8762</v>
      </c>
      <c r="C505" s="1640" t="s">
        <v>8763</v>
      </c>
      <c r="D505" s="1641" t="s">
        <v>107</v>
      </c>
      <c r="E505" s="1641" t="s">
        <v>7965</v>
      </c>
      <c r="F505" s="2230" t="s">
        <v>26</v>
      </c>
      <c r="G505" s="1642">
        <v>199.459</v>
      </c>
      <c r="H505" s="1642">
        <v>23.749500000000001</v>
      </c>
      <c r="I505" s="1642">
        <v>49.022750000000002</v>
      </c>
      <c r="J505" s="1642">
        <v>0</v>
      </c>
      <c r="K505" s="1642">
        <v>72.77225</v>
      </c>
      <c r="L505" s="1642">
        <v>126.68675</v>
      </c>
      <c r="M505" s="1642">
        <v>126.687</v>
      </c>
      <c r="N505" s="1642">
        <v>0</v>
      </c>
      <c r="O505" s="1642">
        <v>126.687</v>
      </c>
      <c r="P505" s="1642"/>
      <c r="Q505" s="1642"/>
      <c r="R505" s="1642"/>
      <c r="S505" s="1642"/>
      <c r="T505" s="1642"/>
      <c r="U505" s="1642"/>
      <c r="V505" s="1642"/>
      <c r="W505" s="1642"/>
      <c r="X505" s="1642"/>
      <c r="Y505" s="1642"/>
      <c r="Z505" s="466">
        <v>126.687</v>
      </c>
      <c r="AA505" s="466">
        <v>0</v>
      </c>
      <c r="AB505" s="21">
        <v>126.687</v>
      </c>
      <c r="AC505" s="21">
        <v>126.6865</v>
      </c>
      <c r="AD505" s="21"/>
      <c r="AE505" s="21">
        <v>126.6865</v>
      </c>
      <c r="AF505" s="21">
        <v>126.148703</v>
      </c>
      <c r="AG505" s="21">
        <v>0</v>
      </c>
      <c r="AH505" s="21">
        <v>126.148703</v>
      </c>
      <c r="AI505" s="1642"/>
      <c r="AJ505" s="1642"/>
      <c r="AK505" s="1642" t="s">
        <v>9368</v>
      </c>
      <c r="AL505" s="2601">
        <v>0.5</v>
      </c>
      <c r="AM505" s="1642">
        <v>0</v>
      </c>
    </row>
    <row r="506" spans="1:39" s="2226" customFormat="1" ht="126">
      <c r="A506" s="1862">
        <v>3498</v>
      </c>
      <c r="B506" s="1641" t="s">
        <v>8764</v>
      </c>
      <c r="C506" s="1640" t="s">
        <v>8765</v>
      </c>
      <c r="D506" s="1641" t="s">
        <v>107</v>
      </c>
      <c r="E506" s="1641" t="s">
        <v>8670</v>
      </c>
      <c r="F506" s="2230" t="s">
        <v>26</v>
      </c>
      <c r="G506" s="1642">
        <v>136.69</v>
      </c>
      <c r="H506" s="1642">
        <v>22</v>
      </c>
      <c r="I506" s="1642">
        <v>21.998750000000001</v>
      </c>
      <c r="J506" s="1642">
        <v>0</v>
      </c>
      <c r="K506" s="1642">
        <v>43.998750000000001</v>
      </c>
      <c r="L506" s="1642">
        <v>92.691249999999997</v>
      </c>
      <c r="M506" s="1642">
        <v>92.691000000000003</v>
      </c>
      <c r="N506" s="1642">
        <v>0</v>
      </c>
      <c r="O506" s="1642">
        <v>92.691000000000003</v>
      </c>
      <c r="P506" s="1642"/>
      <c r="Q506" s="1642"/>
      <c r="R506" s="1642"/>
      <c r="S506" s="1642"/>
      <c r="T506" s="1642"/>
      <c r="U506" s="1642"/>
      <c r="V506" s="1642"/>
      <c r="W506" s="1642"/>
      <c r="X506" s="1642"/>
      <c r="Y506" s="1642"/>
      <c r="Z506" s="466">
        <v>92.691000000000003</v>
      </c>
      <c r="AA506" s="466">
        <v>0</v>
      </c>
      <c r="AB506" s="21">
        <v>92.691000000000003</v>
      </c>
      <c r="AC506" s="21">
        <v>92.6905</v>
      </c>
      <c r="AD506" s="21"/>
      <c r="AE506" s="21">
        <v>92.6905</v>
      </c>
      <c r="AF506" s="21">
        <v>89.977628999999993</v>
      </c>
      <c r="AG506" s="21">
        <v>0</v>
      </c>
      <c r="AH506" s="21">
        <v>89.977628999999993</v>
      </c>
      <c r="AI506" s="1642"/>
      <c r="AJ506" s="1642"/>
      <c r="AK506" s="1642" t="s">
        <v>9467</v>
      </c>
      <c r="AL506" s="2601">
        <v>0.5</v>
      </c>
      <c r="AM506" s="1642">
        <v>0</v>
      </c>
    </row>
    <row r="507" spans="1:39" s="2226" customFormat="1" ht="283.5">
      <c r="A507" s="1862">
        <v>3499</v>
      </c>
      <c r="B507" s="1641" t="s">
        <v>8766</v>
      </c>
      <c r="C507" s="1640" t="s">
        <v>8767</v>
      </c>
      <c r="D507" s="1641" t="s">
        <v>107</v>
      </c>
      <c r="E507" s="1641" t="s">
        <v>7893</v>
      </c>
      <c r="F507" s="2230" t="s">
        <v>26</v>
      </c>
      <c r="G507" s="1642">
        <v>90</v>
      </c>
      <c r="H507" s="1642">
        <v>16.899999999999999</v>
      </c>
      <c r="I507" s="1642">
        <v>28.1</v>
      </c>
      <c r="J507" s="1642">
        <v>0</v>
      </c>
      <c r="K507" s="1642">
        <v>45</v>
      </c>
      <c r="L507" s="1642">
        <v>45</v>
      </c>
      <c r="M507" s="1642">
        <v>45</v>
      </c>
      <c r="N507" s="1642">
        <v>0</v>
      </c>
      <c r="O507" s="1642">
        <v>45</v>
      </c>
      <c r="P507" s="1642"/>
      <c r="Q507" s="1642"/>
      <c r="R507" s="1642"/>
      <c r="S507" s="1642"/>
      <c r="T507" s="1642"/>
      <c r="U507" s="1642"/>
      <c r="V507" s="1642"/>
      <c r="W507" s="1642"/>
      <c r="X507" s="1642"/>
      <c r="Y507" s="1642"/>
      <c r="Z507" s="466">
        <v>45</v>
      </c>
      <c r="AA507" s="466">
        <v>0</v>
      </c>
      <c r="AB507" s="21">
        <v>45</v>
      </c>
      <c r="AC507" s="21">
        <v>45</v>
      </c>
      <c r="AD507" s="21"/>
      <c r="AE507" s="21">
        <v>45</v>
      </c>
      <c r="AF507" s="21">
        <v>0</v>
      </c>
      <c r="AG507" s="21">
        <v>0</v>
      </c>
      <c r="AH507" s="21">
        <v>0</v>
      </c>
      <c r="AI507" s="1642"/>
      <c r="AJ507" s="1642" t="s">
        <v>10387</v>
      </c>
      <c r="AK507" s="1642" t="s">
        <v>9259</v>
      </c>
      <c r="AL507" s="2601">
        <v>1</v>
      </c>
      <c r="AM507" s="1642">
        <v>0</v>
      </c>
    </row>
    <row r="508" spans="1:39" s="2226" customFormat="1" ht="236.25">
      <c r="A508" s="1862">
        <v>3500</v>
      </c>
      <c r="B508" s="1641" t="s">
        <v>8768</v>
      </c>
      <c r="C508" s="1640" t="s">
        <v>8769</v>
      </c>
      <c r="D508" s="1641" t="s">
        <v>107</v>
      </c>
      <c r="E508" s="1641" t="s">
        <v>7945</v>
      </c>
      <c r="F508" s="2230" t="s">
        <v>26</v>
      </c>
      <c r="G508" s="1642">
        <v>80</v>
      </c>
      <c r="H508" s="1642">
        <v>15</v>
      </c>
      <c r="I508" s="1642">
        <v>25</v>
      </c>
      <c r="J508" s="1642">
        <v>0</v>
      </c>
      <c r="K508" s="1642">
        <v>40</v>
      </c>
      <c r="L508" s="1642">
        <v>40</v>
      </c>
      <c r="M508" s="1642">
        <v>40</v>
      </c>
      <c r="N508" s="1642">
        <v>0</v>
      </c>
      <c r="O508" s="1642">
        <v>40</v>
      </c>
      <c r="P508" s="1642"/>
      <c r="Q508" s="1642"/>
      <c r="R508" s="1642"/>
      <c r="S508" s="1642"/>
      <c r="T508" s="1642"/>
      <c r="U508" s="1642"/>
      <c r="V508" s="1642"/>
      <c r="W508" s="1642"/>
      <c r="X508" s="1642"/>
      <c r="Y508" s="1642"/>
      <c r="Z508" s="466">
        <v>40</v>
      </c>
      <c r="AA508" s="466">
        <v>0</v>
      </c>
      <c r="AB508" s="21">
        <v>40</v>
      </c>
      <c r="AC508" s="21">
        <v>40</v>
      </c>
      <c r="AD508" s="21"/>
      <c r="AE508" s="21">
        <v>40</v>
      </c>
      <c r="AF508" s="21">
        <v>36.936273999999997</v>
      </c>
      <c r="AG508" s="21">
        <v>0</v>
      </c>
      <c r="AH508" s="21">
        <v>36.936273999999997</v>
      </c>
      <c r="AI508" s="1642"/>
      <c r="AJ508" s="1642"/>
      <c r="AK508" s="1642" t="s">
        <v>9259</v>
      </c>
      <c r="AL508" s="2601">
        <v>1</v>
      </c>
      <c r="AM508" s="1642">
        <v>0</v>
      </c>
    </row>
    <row r="509" spans="1:39" s="2226" customFormat="1" ht="110.25">
      <c r="A509" s="1862">
        <v>3501</v>
      </c>
      <c r="B509" s="1641" t="s">
        <v>8770</v>
      </c>
      <c r="C509" s="1640" t="s">
        <v>8771</v>
      </c>
      <c r="D509" s="1641" t="s">
        <v>107</v>
      </c>
      <c r="E509" s="1641" t="s">
        <v>7212</v>
      </c>
      <c r="F509" s="2230" t="s">
        <v>26</v>
      </c>
      <c r="G509" s="1642">
        <v>299.995</v>
      </c>
      <c r="H509" s="1642">
        <v>56.25</v>
      </c>
      <c r="I509" s="1642">
        <v>93.748000000000005</v>
      </c>
      <c r="J509" s="1642">
        <v>0</v>
      </c>
      <c r="K509" s="1642">
        <v>149.99799999999999</v>
      </c>
      <c r="L509" s="1642">
        <v>149.99700000000001</v>
      </c>
      <c r="M509" s="1642">
        <v>149.99700000000001</v>
      </c>
      <c r="N509" s="1642">
        <v>0</v>
      </c>
      <c r="O509" s="1642">
        <v>149.99700000000001</v>
      </c>
      <c r="P509" s="1642"/>
      <c r="Q509" s="1642"/>
      <c r="R509" s="1642"/>
      <c r="S509" s="1642"/>
      <c r="T509" s="1642"/>
      <c r="U509" s="1642"/>
      <c r="V509" s="1642"/>
      <c r="W509" s="1642"/>
      <c r="X509" s="1642"/>
      <c r="Y509" s="1642"/>
      <c r="Z509" s="466">
        <v>149.99700000000001</v>
      </c>
      <c r="AA509" s="466">
        <v>0</v>
      </c>
      <c r="AB509" s="21">
        <v>149.99700000000001</v>
      </c>
      <c r="AC509" s="21">
        <v>149.99650000000003</v>
      </c>
      <c r="AD509" s="21"/>
      <c r="AE509" s="21">
        <v>149.99650000000003</v>
      </c>
      <c r="AF509" s="21">
        <v>74.996945999999994</v>
      </c>
      <c r="AG509" s="21">
        <v>0</v>
      </c>
      <c r="AH509" s="21">
        <v>74.996945999999994</v>
      </c>
      <c r="AI509" s="1642"/>
      <c r="AJ509" s="1642"/>
      <c r="AK509" s="1642" t="s">
        <v>10861</v>
      </c>
      <c r="AL509" s="2601">
        <v>0.5</v>
      </c>
      <c r="AM509" s="1642">
        <v>0</v>
      </c>
    </row>
    <row r="510" spans="1:39" s="2226" customFormat="1" ht="94.5">
      <c r="A510" s="1862">
        <v>3502</v>
      </c>
      <c r="B510" s="1641" t="s">
        <v>8772</v>
      </c>
      <c r="C510" s="1640" t="s">
        <v>8773</v>
      </c>
      <c r="D510" s="1641" t="s">
        <v>107</v>
      </c>
      <c r="E510" s="1641" t="s">
        <v>7945</v>
      </c>
      <c r="F510" s="2230" t="s">
        <v>26</v>
      </c>
      <c r="G510" s="1642">
        <v>199.87</v>
      </c>
      <c r="H510" s="1642">
        <v>37.5</v>
      </c>
      <c r="I510" s="1642">
        <v>62.434750000000001</v>
      </c>
      <c r="J510" s="1642">
        <v>0</v>
      </c>
      <c r="K510" s="1642">
        <v>99.934750000000008</v>
      </c>
      <c r="L510" s="1642">
        <v>99.935249999999996</v>
      </c>
      <c r="M510" s="1642">
        <v>99.935000000000002</v>
      </c>
      <c r="N510" s="1642">
        <v>0</v>
      </c>
      <c r="O510" s="1642">
        <v>99.935000000000002</v>
      </c>
      <c r="P510" s="1642"/>
      <c r="Q510" s="1642"/>
      <c r="R510" s="1642"/>
      <c r="S510" s="1642"/>
      <c r="T510" s="1642"/>
      <c r="U510" s="1642"/>
      <c r="V510" s="1642"/>
      <c r="W510" s="1642"/>
      <c r="X510" s="1642"/>
      <c r="Y510" s="1642"/>
      <c r="Z510" s="466">
        <v>99.935000000000002</v>
      </c>
      <c r="AA510" s="466">
        <v>0</v>
      </c>
      <c r="AB510" s="21">
        <v>99.935000000000002</v>
      </c>
      <c r="AC510" s="21">
        <v>99.9345</v>
      </c>
      <c r="AD510" s="21"/>
      <c r="AE510" s="21">
        <v>99.9345</v>
      </c>
      <c r="AF510" s="21">
        <v>98.247260999999995</v>
      </c>
      <c r="AG510" s="21">
        <v>0</v>
      </c>
      <c r="AH510" s="21">
        <v>98.247260999999995</v>
      </c>
      <c r="AI510" s="1642"/>
      <c r="AJ510" s="1642"/>
      <c r="AK510" s="1642" t="s">
        <v>10398</v>
      </c>
      <c r="AL510" s="2601">
        <v>0.5</v>
      </c>
      <c r="AM510" s="1642">
        <v>0</v>
      </c>
    </row>
    <row r="511" spans="1:39" s="2226" customFormat="1" ht="110.25">
      <c r="A511" s="1862">
        <v>3503</v>
      </c>
      <c r="B511" s="1641" t="s">
        <v>8774</v>
      </c>
      <c r="C511" s="1640" t="s">
        <v>8775</v>
      </c>
      <c r="D511" s="1641" t="s">
        <v>107</v>
      </c>
      <c r="E511" s="1641" t="s">
        <v>7945</v>
      </c>
      <c r="F511" s="2230" t="s">
        <v>26</v>
      </c>
      <c r="G511" s="1642">
        <v>149.97999999999999</v>
      </c>
      <c r="H511" s="1642">
        <v>28.125</v>
      </c>
      <c r="I511" s="1642">
        <v>46.865250000000003</v>
      </c>
      <c r="J511" s="1642">
        <v>0</v>
      </c>
      <c r="K511" s="1642">
        <v>74.990250000000003</v>
      </c>
      <c r="L511" s="1642">
        <v>74.989749999999987</v>
      </c>
      <c r="M511" s="1642">
        <v>74.989999999999995</v>
      </c>
      <c r="N511" s="1642">
        <v>0</v>
      </c>
      <c r="O511" s="1642">
        <v>74.989999999999995</v>
      </c>
      <c r="P511" s="1642"/>
      <c r="Q511" s="1642"/>
      <c r="R511" s="1642"/>
      <c r="S511" s="1642"/>
      <c r="T511" s="1642"/>
      <c r="U511" s="1642"/>
      <c r="V511" s="1642"/>
      <c r="W511" s="1642"/>
      <c r="X511" s="1642"/>
      <c r="Y511" s="1642"/>
      <c r="Z511" s="466">
        <v>74.989999999999995</v>
      </c>
      <c r="AA511" s="466">
        <v>0</v>
      </c>
      <c r="AB511" s="21">
        <v>74.989999999999995</v>
      </c>
      <c r="AC511" s="21">
        <v>74.989999999999995</v>
      </c>
      <c r="AD511" s="21"/>
      <c r="AE511" s="21">
        <v>74.989999999999995</v>
      </c>
      <c r="AF511" s="21">
        <v>66.539057</v>
      </c>
      <c r="AG511" s="21">
        <v>0</v>
      </c>
      <c r="AH511" s="21">
        <v>66.539057</v>
      </c>
      <c r="AI511" s="1642"/>
      <c r="AJ511" s="1642"/>
      <c r="AK511" s="1642" t="s">
        <v>9735</v>
      </c>
      <c r="AL511" s="2601">
        <v>0.5</v>
      </c>
      <c r="AM511" s="1642">
        <v>0</v>
      </c>
    </row>
    <row r="512" spans="1:39" s="2226" customFormat="1" ht="63">
      <c r="A512" s="1862">
        <v>3504</v>
      </c>
      <c r="B512" s="1641" t="s">
        <v>8776</v>
      </c>
      <c r="C512" s="1640" t="s">
        <v>8777</v>
      </c>
      <c r="D512" s="1641" t="s">
        <v>107</v>
      </c>
      <c r="E512" s="1641" t="s">
        <v>7945</v>
      </c>
      <c r="F512" s="2230" t="s">
        <v>26</v>
      </c>
      <c r="G512" s="1642">
        <v>99.998999999999995</v>
      </c>
      <c r="H512" s="1642">
        <v>18.75</v>
      </c>
      <c r="I512" s="1642">
        <v>31.249499999999998</v>
      </c>
      <c r="J512" s="1642">
        <v>0</v>
      </c>
      <c r="K512" s="1642">
        <v>49.999499999999998</v>
      </c>
      <c r="L512" s="1642">
        <v>49.999499999999998</v>
      </c>
      <c r="M512" s="1642">
        <v>50</v>
      </c>
      <c r="N512" s="1642">
        <v>0</v>
      </c>
      <c r="O512" s="1642">
        <v>50</v>
      </c>
      <c r="P512" s="1642"/>
      <c r="Q512" s="1642"/>
      <c r="R512" s="1642"/>
      <c r="S512" s="1642"/>
      <c r="T512" s="1642"/>
      <c r="U512" s="1642"/>
      <c r="V512" s="1642"/>
      <c r="W512" s="1642"/>
      <c r="X512" s="1642"/>
      <c r="Y512" s="1642"/>
      <c r="Z512" s="466">
        <v>50</v>
      </c>
      <c r="AA512" s="466">
        <v>0</v>
      </c>
      <c r="AB512" s="21">
        <v>50</v>
      </c>
      <c r="AC512" s="21">
        <v>50</v>
      </c>
      <c r="AD512" s="21"/>
      <c r="AE512" s="21">
        <v>50</v>
      </c>
      <c r="AF512" s="21">
        <v>43.006920000000001</v>
      </c>
      <c r="AG512" s="21">
        <v>0</v>
      </c>
      <c r="AH512" s="21">
        <v>43.006920000000001</v>
      </c>
      <c r="AI512" s="1642"/>
      <c r="AJ512" s="1642"/>
      <c r="AK512" s="1642" t="s">
        <v>9259</v>
      </c>
      <c r="AL512" s="2601">
        <v>1</v>
      </c>
      <c r="AM512" s="1642">
        <v>0</v>
      </c>
    </row>
    <row r="513" spans="1:39" s="2226" customFormat="1" ht="141.75">
      <c r="A513" s="1862">
        <v>3505</v>
      </c>
      <c r="B513" s="1641" t="s">
        <v>8778</v>
      </c>
      <c r="C513" s="1640" t="s">
        <v>8779</v>
      </c>
      <c r="D513" s="1641" t="s">
        <v>107</v>
      </c>
      <c r="E513" s="1641" t="s">
        <v>7945</v>
      </c>
      <c r="F513" s="2230" t="s">
        <v>26</v>
      </c>
      <c r="G513" s="1642">
        <v>59.997999999999998</v>
      </c>
      <c r="H513" s="1642">
        <v>15</v>
      </c>
      <c r="I513" s="1642">
        <v>14.998750000000001</v>
      </c>
      <c r="J513" s="1642">
        <v>0</v>
      </c>
      <c r="K513" s="1642">
        <v>29.998750000000001</v>
      </c>
      <c r="L513" s="1642">
        <v>29.999249999999996</v>
      </c>
      <c r="M513" s="1642">
        <v>29.998999999999999</v>
      </c>
      <c r="N513" s="1642">
        <v>0</v>
      </c>
      <c r="O513" s="1642">
        <v>29.998999999999999</v>
      </c>
      <c r="P513" s="1642"/>
      <c r="Q513" s="1642"/>
      <c r="R513" s="1642"/>
      <c r="S513" s="1642"/>
      <c r="T513" s="1642"/>
      <c r="U513" s="1642"/>
      <c r="V513" s="1642"/>
      <c r="W513" s="1642"/>
      <c r="X513" s="1642"/>
      <c r="Y513" s="1642"/>
      <c r="Z513" s="466">
        <v>29.998999999999999</v>
      </c>
      <c r="AA513" s="466">
        <v>0</v>
      </c>
      <c r="AB513" s="21">
        <v>29.998999999999999</v>
      </c>
      <c r="AC513" s="21">
        <v>29.998999999999999</v>
      </c>
      <c r="AD513" s="21"/>
      <c r="AE513" s="21">
        <v>29.998999999999999</v>
      </c>
      <c r="AF513" s="21">
        <v>29.994871</v>
      </c>
      <c r="AG513" s="21">
        <v>0</v>
      </c>
      <c r="AH513" s="21">
        <v>29.994871</v>
      </c>
      <c r="AI513" s="1642"/>
      <c r="AJ513" s="1642"/>
      <c r="AK513" s="1642" t="s">
        <v>9259</v>
      </c>
      <c r="AL513" s="2601">
        <v>1</v>
      </c>
      <c r="AM513" s="1642">
        <v>0</v>
      </c>
    </row>
    <row r="514" spans="1:39" s="2226" customFormat="1" ht="63">
      <c r="A514" s="1862">
        <v>3506</v>
      </c>
      <c r="B514" s="1641" t="s">
        <v>8780</v>
      </c>
      <c r="C514" s="1640" t="s">
        <v>8781</v>
      </c>
      <c r="D514" s="1641" t="s">
        <v>220</v>
      </c>
      <c r="E514" s="1641" t="s">
        <v>7912</v>
      </c>
      <c r="F514" s="2230" t="s">
        <v>26</v>
      </c>
      <c r="G514" s="1642">
        <v>89.801000000000002</v>
      </c>
      <c r="H514" s="1642">
        <v>22.5</v>
      </c>
      <c r="I514" s="1642">
        <v>22.401249999999997</v>
      </c>
      <c r="J514" s="1642">
        <v>0</v>
      </c>
      <c r="K514" s="1642">
        <v>44.901249999999997</v>
      </c>
      <c r="L514" s="1642">
        <v>44.899750000000004</v>
      </c>
      <c r="M514" s="1642">
        <v>44.9</v>
      </c>
      <c r="N514" s="1642">
        <v>0</v>
      </c>
      <c r="O514" s="1642">
        <v>44.9</v>
      </c>
      <c r="P514" s="1642"/>
      <c r="Q514" s="1642"/>
      <c r="R514" s="1642"/>
      <c r="S514" s="1642"/>
      <c r="T514" s="1642"/>
      <c r="U514" s="1642"/>
      <c r="V514" s="1642"/>
      <c r="W514" s="1642"/>
      <c r="X514" s="1642"/>
      <c r="Y514" s="1642"/>
      <c r="Z514" s="466">
        <v>44.9</v>
      </c>
      <c r="AA514" s="466">
        <v>0</v>
      </c>
      <c r="AB514" s="21">
        <v>44.9</v>
      </c>
      <c r="AC514" s="21">
        <v>44.9</v>
      </c>
      <c r="AD514" s="21"/>
      <c r="AE514" s="21">
        <v>44.9</v>
      </c>
      <c r="AF514" s="21">
        <v>44.9</v>
      </c>
      <c r="AG514" s="21">
        <v>0</v>
      </c>
      <c r="AH514" s="21">
        <v>44.9</v>
      </c>
      <c r="AI514" s="1642"/>
      <c r="AJ514" s="1642"/>
      <c r="AK514" s="1642" t="s">
        <v>9259</v>
      </c>
      <c r="AL514" s="2601">
        <v>1</v>
      </c>
      <c r="AM514" s="1642">
        <v>0</v>
      </c>
    </row>
    <row r="515" spans="1:39" s="2226" customFormat="1" ht="110.25">
      <c r="A515" s="1862">
        <v>3507</v>
      </c>
      <c r="B515" s="1641" t="s">
        <v>8782</v>
      </c>
      <c r="C515" s="1640" t="s">
        <v>8783</v>
      </c>
      <c r="D515" s="1641" t="s">
        <v>220</v>
      </c>
      <c r="E515" s="1641" t="s">
        <v>7912</v>
      </c>
      <c r="F515" s="2230" t="s">
        <v>26</v>
      </c>
      <c r="G515" s="1642">
        <v>129.99100000000001</v>
      </c>
      <c r="H515" s="1642">
        <v>32.5</v>
      </c>
      <c r="I515" s="1642">
        <v>32.496000000000002</v>
      </c>
      <c r="J515" s="1642">
        <v>0</v>
      </c>
      <c r="K515" s="1642">
        <v>64.996000000000009</v>
      </c>
      <c r="L515" s="1642">
        <v>64.995000000000005</v>
      </c>
      <c r="M515" s="1642">
        <v>64.995000000000005</v>
      </c>
      <c r="N515" s="1642">
        <v>0</v>
      </c>
      <c r="O515" s="1642">
        <v>64.995000000000005</v>
      </c>
      <c r="P515" s="1642"/>
      <c r="Q515" s="1642"/>
      <c r="R515" s="1642"/>
      <c r="S515" s="1642"/>
      <c r="T515" s="1642"/>
      <c r="U515" s="1642"/>
      <c r="V515" s="1642"/>
      <c r="W515" s="1642"/>
      <c r="X515" s="1642"/>
      <c r="Y515" s="1642"/>
      <c r="Z515" s="466">
        <v>64.995000000000005</v>
      </c>
      <c r="AA515" s="466">
        <v>0</v>
      </c>
      <c r="AB515" s="21">
        <v>64.995000000000005</v>
      </c>
      <c r="AC515" s="21">
        <v>64.994500000000002</v>
      </c>
      <c r="AD515" s="21"/>
      <c r="AE515" s="21">
        <v>64.994500000000002</v>
      </c>
      <c r="AF515" s="21">
        <v>64.995000000000005</v>
      </c>
      <c r="AG515" s="21">
        <v>0</v>
      </c>
      <c r="AH515" s="21">
        <v>64.995000000000005</v>
      </c>
      <c r="AI515" s="1642"/>
      <c r="AJ515" s="1642"/>
      <c r="AK515" s="1642" t="s">
        <v>9368</v>
      </c>
      <c r="AL515" s="2601">
        <v>0.5</v>
      </c>
      <c r="AM515" s="1642">
        <v>0</v>
      </c>
    </row>
    <row r="516" spans="1:39" s="2226" customFormat="1" ht="63">
      <c r="A516" s="1862">
        <v>3508</v>
      </c>
      <c r="B516" s="1641" t="s">
        <v>8784</v>
      </c>
      <c r="C516" s="1640" t="s">
        <v>8785</v>
      </c>
      <c r="D516" s="1641" t="s">
        <v>220</v>
      </c>
      <c r="E516" s="1641" t="s">
        <v>7912</v>
      </c>
      <c r="F516" s="2230" t="s">
        <v>26</v>
      </c>
      <c r="G516" s="1642">
        <v>99.995000000000005</v>
      </c>
      <c r="H516" s="1642">
        <v>25</v>
      </c>
      <c r="I516" s="1642">
        <v>24.997500000000002</v>
      </c>
      <c r="J516" s="1642">
        <v>0</v>
      </c>
      <c r="K516" s="1642">
        <v>49.997500000000002</v>
      </c>
      <c r="L516" s="1642">
        <v>49.997500000000002</v>
      </c>
      <c r="M516" s="1642">
        <v>49.997999999999998</v>
      </c>
      <c r="N516" s="1642">
        <v>0</v>
      </c>
      <c r="O516" s="1642">
        <v>49.997999999999998</v>
      </c>
      <c r="P516" s="1642"/>
      <c r="Q516" s="1642"/>
      <c r="R516" s="1642"/>
      <c r="S516" s="1642"/>
      <c r="T516" s="1642"/>
      <c r="U516" s="1642"/>
      <c r="V516" s="1642"/>
      <c r="W516" s="1642"/>
      <c r="X516" s="1642"/>
      <c r="Y516" s="1642"/>
      <c r="Z516" s="466">
        <v>49.997999999999998</v>
      </c>
      <c r="AA516" s="466">
        <v>0</v>
      </c>
      <c r="AB516" s="21">
        <v>49.997999999999998</v>
      </c>
      <c r="AC516" s="21">
        <v>49.997999999999998</v>
      </c>
      <c r="AD516" s="21"/>
      <c r="AE516" s="21">
        <v>49.997999999999998</v>
      </c>
      <c r="AF516" s="21">
        <v>49.997999999999998</v>
      </c>
      <c r="AG516" s="21">
        <v>0</v>
      </c>
      <c r="AH516" s="21">
        <v>49.997999999999998</v>
      </c>
      <c r="AI516" s="1642"/>
      <c r="AJ516" s="1642"/>
      <c r="AK516" s="1642" t="s">
        <v>9259</v>
      </c>
      <c r="AL516" s="2601">
        <v>1</v>
      </c>
      <c r="AM516" s="1642">
        <v>0</v>
      </c>
    </row>
    <row r="517" spans="1:39" s="2226" customFormat="1" ht="267.75">
      <c r="A517" s="1862">
        <v>3509</v>
      </c>
      <c r="B517" s="1641" t="s">
        <v>8786</v>
      </c>
      <c r="C517" s="1640" t="s">
        <v>8787</v>
      </c>
      <c r="D517" s="1641" t="s">
        <v>220</v>
      </c>
      <c r="E517" s="1641" t="s">
        <v>7912</v>
      </c>
      <c r="F517" s="2230" t="s">
        <v>26</v>
      </c>
      <c r="G517" s="1642">
        <v>199.83</v>
      </c>
      <c r="H517" s="1642">
        <v>50</v>
      </c>
      <c r="I517" s="1642">
        <v>49.914749999999998</v>
      </c>
      <c r="J517" s="1642">
        <v>0</v>
      </c>
      <c r="K517" s="1642">
        <v>99.914749999999998</v>
      </c>
      <c r="L517" s="1642">
        <v>99.915250000000015</v>
      </c>
      <c r="M517" s="1642">
        <v>99.915000000000006</v>
      </c>
      <c r="N517" s="1642">
        <v>0</v>
      </c>
      <c r="O517" s="1642">
        <v>99.915000000000006</v>
      </c>
      <c r="P517" s="1642"/>
      <c r="Q517" s="1642"/>
      <c r="R517" s="1642"/>
      <c r="S517" s="1642"/>
      <c r="T517" s="1642"/>
      <c r="U517" s="1642"/>
      <c r="V517" s="1642"/>
      <c r="W517" s="1642"/>
      <c r="X517" s="1642"/>
      <c r="Y517" s="1642"/>
      <c r="Z517" s="466">
        <v>99.915000000000006</v>
      </c>
      <c r="AA517" s="466">
        <v>0</v>
      </c>
      <c r="AB517" s="21">
        <v>99.915000000000006</v>
      </c>
      <c r="AC517" s="21">
        <v>99.914500000000004</v>
      </c>
      <c r="AD517" s="21"/>
      <c r="AE517" s="21">
        <v>99.914500000000004</v>
      </c>
      <c r="AF517" s="21">
        <v>99.915000000000006</v>
      </c>
      <c r="AG517" s="21">
        <v>0</v>
      </c>
      <c r="AH517" s="21">
        <v>99.915000000000006</v>
      </c>
      <c r="AI517" s="1642"/>
      <c r="AJ517" s="1642"/>
      <c r="AK517" s="1642" t="s">
        <v>9368</v>
      </c>
      <c r="AL517" s="2601">
        <v>0.5</v>
      </c>
      <c r="AM517" s="1642">
        <v>0</v>
      </c>
    </row>
    <row r="518" spans="1:39" s="2226" customFormat="1" ht="94.5">
      <c r="A518" s="1862">
        <v>3510</v>
      </c>
      <c r="B518" s="1641" t="s">
        <v>8788</v>
      </c>
      <c r="C518" s="1640" t="s">
        <v>8789</v>
      </c>
      <c r="D518" s="1641" t="s">
        <v>332</v>
      </c>
      <c r="E518" s="1641" t="s">
        <v>7907</v>
      </c>
      <c r="F518" s="2230" t="s">
        <v>26</v>
      </c>
      <c r="G518" s="1642">
        <v>108.071</v>
      </c>
      <c r="H518" s="1642">
        <v>27.5</v>
      </c>
      <c r="I518" s="1642">
        <v>26.536000000000001</v>
      </c>
      <c r="J518" s="1642">
        <v>0</v>
      </c>
      <c r="K518" s="1642">
        <v>54.036000000000001</v>
      </c>
      <c r="L518" s="1642">
        <v>54.034999999999997</v>
      </c>
      <c r="M518" s="1642">
        <v>54.034999999999997</v>
      </c>
      <c r="N518" s="1642">
        <v>0</v>
      </c>
      <c r="O518" s="1642">
        <v>54.034999999999997</v>
      </c>
      <c r="P518" s="1642"/>
      <c r="Q518" s="1642"/>
      <c r="R518" s="1642"/>
      <c r="S518" s="1642"/>
      <c r="T518" s="1642"/>
      <c r="U518" s="1642"/>
      <c r="V518" s="1642"/>
      <c r="W518" s="1642"/>
      <c r="X518" s="1642"/>
      <c r="Y518" s="1642"/>
      <c r="Z518" s="466">
        <v>54.034999999999997</v>
      </c>
      <c r="AA518" s="466">
        <v>0</v>
      </c>
      <c r="AB518" s="21">
        <v>54.034999999999997</v>
      </c>
      <c r="AC518" s="21">
        <v>54.034499999999994</v>
      </c>
      <c r="AD518" s="21"/>
      <c r="AE518" s="21">
        <v>54.034499999999994</v>
      </c>
      <c r="AF518" s="21">
        <v>51.247999999999998</v>
      </c>
      <c r="AG518" s="21">
        <v>0</v>
      </c>
      <c r="AH518" s="21">
        <v>51.247999999999998</v>
      </c>
      <c r="AI518" s="1642"/>
      <c r="AJ518" s="1642"/>
      <c r="AK518" s="1642" t="s">
        <v>9467</v>
      </c>
      <c r="AL518" s="2601">
        <v>0.5</v>
      </c>
      <c r="AM518" s="1642">
        <v>0</v>
      </c>
    </row>
    <row r="519" spans="1:39" s="2226" customFormat="1" ht="110.25">
      <c r="A519" s="1862">
        <v>3511</v>
      </c>
      <c r="B519" s="1641" t="s">
        <v>8790</v>
      </c>
      <c r="C519" s="1640" t="s">
        <v>8791</v>
      </c>
      <c r="D519" s="1641" t="s">
        <v>332</v>
      </c>
      <c r="E519" s="1641" t="s">
        <v>7907</v>
      </c>
      <c r="F519" s="2230" t="s">
        <v>26</v>
      </c>
      <c r="G519" s="1642">
        <v>99.73</v>
      </c>
      <c r="H519" s="1642">
        <v>25</v>
      </c>
      <c r="I519" s="1642">
        <v>24.86525</v>
      </c>
      <c r="J519" s="1642">
        <v>0</v>
      </c>
      <c r="K519" s="1642">
        <v>49.865250000000003</v>
      </c>
      <c r="L519" s="1642">
        <v>49.864750000000001</v>
      </c>
      <c r="M519" s="1642">
        <v>49.865000000000002</v>
      </c>
      <c r="N519" s="1642">
        <v>0</v>
      </c>
      <c r="O519" s="1642">
        <v>49.865000000000002</v>
      </c>
      <c r="P519" s="1642"/>
      <c r="Q519" s="1642"/>
      <c r="R519" s="1642"/>
      <c r="S519" s="1642"/>
      <c r="T519" s="1642"/>
      <c r="U519" s="1642"/>
      <c r="V519" s="1642"/>
      <c r="W519" s="1642"/>
      <c r="X519" s="1642"/>
      <c r="Y519" s="1642"/>
      <c r="Z519" s="466">
        <v>49.865000000000002</v>
      </c>
      <c r="AA519" s="466">
        <v>0</v>
      </c>
      <c r="AB519" s="21">
        <v>49.865000000000002</v>
      </c>
      <c r="AC519" s="21">
        <v>49.865000000000002</v>
      </c>
      <c r="AD519" s="21"/>
      <c r="AE519" s="21">
        <v>49.865000000000002</v>
      </c>
      <c r="AF519" s="21">
        <v>49.864328</v>
      </c>
      <c r="AG519" s="21">
        <v>0</v>
      </c>
      <c r="AH519" s="21">
        <v>49.864328</v>
      </c>
      <c r="AI519" s="1642"/>
      <c r="AJ519" s="1642"/>
      <c r="AK519" s="1642" t="s">
        <v>9259</v>
      </c>
      <c r="AL519" s="2601">
        <v>1</v>
      </c>
      <c r="AM519" s="1642">
        <v>0</v>
      </c>
    </row>
    <row r="520" spans="1:39" s="2226" customFormat="1" ht="94.5">
      <c r="A520" s="1862">
        <v>3512</v>
      </c>
      <c r="B520" s="1641" t="s">
        <v>8792</v>
      </c>
      <c r="C520" s="1640" t="s">
        <v>8793</v>
      </c>
      <c r="D520" s="1641" t="s">
        <v>332</v>
      </c>
      <c r="E520" s="1641" t="s">
        <v>7907</v>
      </c>
      <c r="F520" s="2230" t="s">
        <v>26</v>
      </c>
      <c r="G520" s="1642">
        <v>89.992000000000004</v>
      </c>
      <c r="H520" s="1642">
        <v>22.5</v>
      </c>
      <c r="I520" s="1642">
        <v>22.495999999999999</v>
      </c>
      <c r="J520" s="1642">
        <v>0</v>
      </c>
      <c r="K520" s="1642">
        <v>44.995999999999995</v>
      </c>
      <c r="L520" s="1642">
        <v>44.996000000000009</v>
      </c>
      <c r="M520" s="1642">
        <v>44.996000000000002</v>
      </c>
      <c r="N520" s="1642">
        <v>0</v>
      </c>
      <c r="O520" s="1642">
        <v>44.996000000000002</v>
      </c>
      <c r="P520" s="1642"/>
      <c r="Q520" s="1642"/>
      <c r="R520" s="1642"/>
      <c r="S520" s="1642"/>
      <c r="T520" s="1642"/>
      <c r="U520" s="1642"/>
      <c r="V520" s="1642"/>
      <c r="W520" s="1642"/>
      <c r="X520" s="1642"/>
      <c r="Y520" s="1642"/>
      <c r="Z520" s="466">
        <v>44.996000000000002</v>
      </c>
      <c r="AA520" s="466">
        <v>0</v>
      </c>
      <c r="AB520" s="21">
        <v>44.996000000000002</v>
      </c>
      <c r="AC520" s="21">
        <v>44.996000000000002</v>
      </c>
      <c r="AD520" s="21"/>
      <c r="AE520" s="21">
        <v>44.996000000000002</v>
      </c>
      <c r="AF520" s="21">
        <v>44.988011999999998</v>
      </c>
      <c r="AG520" s="21">
        <v>0</v>
      </c>
      <c r="AH520" s="21">
        <v>44.988011999999998</v>
      </c>
      <c r="AI520" s="1642"/>
      <c r="AJ520" s="1642"/>
      <c r="AK520" s="1642" t="s">
        <v>9259</v>
      </c>
      <c r="AL520" s="2601">
        <v>1</v>
      </c>
      <c r="AM520" s="1642">
        <v>0</v>
      </c>
    </row>
    <row r="521" spans="1:39" s="2226" customFormat="1" ht="141.75">
      <c r="A521" s="1862">
        <v>3513</v>
      </c>
      <c r="B521" s="1641" t="s">
        <v>8794</v>
      </c>
      <c r="C521" s="1640" t="s">
        <v>8795</v>
      </c>
      <c r="D521" s="1641" t="s">
        <v>332</v>
      </c>
      <c r="E521" s="1641" t="s">
        <v>7907</v>
      </c>
      <c r="F521" s="2230" t="s">
        <v>26</v>
      </c>
      <c r="G521" s="1642">
        <v>131.50899999999999</v>
      </c>
      <c r="H521" s="1642">
        <v>32.5</v>
      </c>
      <c r="I521" s="1642">
        <v>33.254750000000001</v>
      </c>
      <c r="J521" s="1642">
        <v>0</v>
      </c>
      <c r="K521" s="1642">
        <v>65.754750000000001</v>
      </c>
      <c r="L521" s="1642">
        <v>65.754249999999985</v>
      </c>
      <c r="M521" s="1642">
        <v>65.754000000000005</v>
      </c>
      <c r="N521" s="1642">
        <v>0</v>
      </c>
      <c r="O521" s="1642">
        <v>65.754000000000005</v>
      </c>
      <c r="P521" s="1642"/>
      <c r="Q521" s="1642"/>
      <c r="R521" s="1642"/>
      <c r="S521" s="1642"/>
      <c r="T521" s="1642"/>
      <c r="U521" s="1642"/>
      <c r="V521" s="1642"/>
      <c r="W521" s="1642"/>
      <c r="X521" s="1642"/>
      <c r="Y521" s="1642"/>
      <c r="Z521" s="466">
        <v>65.754000000000005</v>
      </c>
      <c r="AA521" s="466">
        <v>0</v>
      </c>
      <c r="AB521" s="21">
        <v>65.754000000000005</v>
      </c>
      <c r="AC521" s="21">
        <v>65.754000000000005</v>
      </c>
      <c r="AD521" s="21"/>
      <c r="AE521" s="21">
        <v>65.754000000000005</v>
      </c>
      <c r="AF521" s="21">
        <v>62.901499999999999</v>
      </c>
      <c r="AG521" s="21">
        <v>0</v>
      </c>
      <c r="AH521" s="21">
        <v>62.901499999999999</v>
      </c>
      <c r="AI521" s="1642"/>
      <c r="AJ521" s="1642" t="s">
        <v>10297</v>
      </c>
      <c r="AK521" s="1642" t="s">
        <v>9368</v>
      </c>
      <c r="AL521" s="2601">
        <v>0.5</v>
      </c>
      <c r="AM521" s="1642">
        <v>0</v>
      </c>
    </row>
    <row r="522" spans="1:39" s="2226" customFormat="1" ht="204.75">
      <c r="A522" s="1862">
        <v>3514</v>
      </c>
      <c r="B522" s="1641" t="s">
        <v>8796</v>
      </c>
      <c r="C522" s="1640" t="s">
        <v>8797</v>
      </c>
      <c r="D522" s="1641" t="s">
        <v>342</v>
      </c>
      <c r="E522" s="1641" t="s">
        <v>7902</v>
      </c>
      <c r="F522" s="2230" t="s">
        <v>26</v>
      </c>
      <c r="G522" s="1642">
        <v>198.905</v>
      </c>
      <c r="H522" s="1642">
        <v>49.7515</v>
      </c>
      <c r="I522" s="1642">
        <v>49.701250000000002</v>
      </c>
      <c r="J522" s="1642">
        <v>0</v>
      </c>
      <c r="K522" s="1642">
        <v>99.452750000000009</v>
      </c>
      <c r="L522" s="1642">
        <v>99.452249999999992</v>
      </c>
      <c r="M522" s="1642">
        <v>99.451999999999998</v>
      </c>
      <c r="N522" s="1642">
        <v>0</v>
      </c>
      <c r="O522" s="1642">
        <v>99.451999999999998</v>
      </c>
      <c r="P522" s="1642"/>
      <c r="Q522" s="1642"/>
      <c r="R522" s="1642"/>
      <c r="S522" s="1642"/>
      <c r="T522" s="1642"/>
      <c r="U522" s="1642"/>
      <c r="V522" s="1642"/>
      <c r="W522" s="1642"/>
      <c r="X522" s="1642"/>
      <c r="Y522" s="1642"/>
      <c r="Z522" s="466">
        <v>99.451999999999998</v>
      </c>
      <c r="AA522" s="466">
        <v>0</v>
      </c>
      <c r="AB522" s="21">
        <v>99.451999999999998</v>
      </c>
      <c r="AC522" s="21">
        <v>99.451999999999998</v>
      </c>
      <c r="AD522" s="21"/>
      <c r="AE522" s="21">
        <v>99.451999999999998</v>
      </c>
      <c r="AF522" s="21">
        <v>99.450575000000001</v>
      </c>
      <c r="AG522" s="21">
        <v>0</v>
      </c>
      <c r="AH522" s="21">
        <v>99.450575000000001</v>
      </c>
      <c r="AI522" s="1642"/>
      <c r="AJ522" s="1642"/>
      <c r="AK522" s="1642" t="s">
        <v>9368</v>
      </c>
      <c r="AL522" s="2601">
        <v>0.5</v>
      </c>
      <c r="AM522" s="1642">
        <v>0</v>
      </c>
    </row>
    <row r="523" spans="1:39" s="2226" customFormat="1" ht="315">
      <c r="A523" s="1862">
        <v>3515</v>
      </c>
      <c r="B523" s="1641" t="s">
        <v>8798</v>
      </c>
      <c r="C523" s="1640" t="s">
        <v>8799</v>
      </c>
      <c r="D523" s="1641" t="s">
        <v>342</v>
      </c>
      <c r="E523" s="1641" t="s">
        <v>7902</v>
      </c>
      <c r="F523" s="2230" t="s">
        <v>26</v>
      </c>
      <c r="G523" s="1642">
        <v>199.61099999999999</v>
      </c>
      <c r="H523" s="1642">
        <v>50.2515</v>
      </c>
      <c r="I523" s="1642">
        <v>49.5535</v>
      </c>
      <c r="J523" s="1642">
        <v>0</v>
      </c>
      <c r="K523" s="1642">
        <v>99.805000000000007</v>
      </c>
      <c r="L523" s="1642">
        <v>99.805999999999983</v>
      </c>
      <c r="M523" s="1642">
        <v>99.805999999999997</v>
      </c>
      <c r="N523" s="1642">
        <v>0</v>
      </c>
      <c r="O523" s="1642">
        <v>99.805999999999997</v>
      </c>
      <c r="P523" s="1642"/>
      <c r="Q523" s="1642"/>
      <c r="R523" s="1642"/>
      <c r="S523" s="1642"/>
      <c r="T523" s="1642"/>
      <c r="U523" s="1642"/>
      <c r="V523" s="1642"/>
      <c r="W523" s="1642"/>
      <c r="X523" s="1642"/>
      <c r="Y523" s="1642"/>
      <c r="Z523" s="466">
        <v>99.805999999999997</v>
      </c>
      <c r="AA523" s="466">
        <v>0</v>
      </c>
      <c r="AB523" s="21">
        <v>99.805999999999997</v>
      </c>
      <c r="AC523" s="21">
        <v>99.805999999999997</v>
      </c>
      <c r="AD523" s="21"/>
      <c r="AE523" s="21">
        <v>99.805999999999997</v>
      </c>
      <c r="AF523" s="21">
        <v>99.802599000000001</v>
      </c>
      <c r="AG523" s="21">
        <v>0</v>
      </c>
      <c r="AH523" s="21">
        <v>99.802599000000001</v>
      </c>
      <c r="AI523" s="1642"/>
      <c r="AJ523" s="1642"/>
      <c r="AK523" s="1642" t="s">
        <v>9467</v>
      </c>
      <c r="AL523" s="2601">
        <v>0.5</v>
      </c>
      <c r="AM523" s="1642">
        <v>0</v>
      </c>
    </row>
    <row r="524" spans="1:39" s="2226" customFormat="1" ht="157.5">
      <c r="A524" s="1862">
        <v>3516</v>
      </c>
      <c r="B524" s="1641" t="s">
        <v>8800</v>
      </c>
      <c r="C524" s="1640" t="s">
        <v>8801</v>
      </c>
      <c r="D524" s="1641" t="s">
        <v>342</v>
      </c>
      <c r="E524" s="1641" t="s">
        <v>7902</v>
      </c>
      <c r="F524" s="2230" t="s">
        <v>26</v>
      </c>
      <c r="G524" s="1642">
        <v>99.942999999999998</v>
      </c>
      <c r="H524" s="1642">
        <v>25</v>
      </c>
      <c r="I524" s="1642">
        <v>24.972000000000001</v>
      </c>
      <c r="J524" s="1642">
        <v>0</v>
      </c>
      <c r="K524" s="1642">
        <v>49.972000000000001</v>
      </c>
      <c r="L524" s="1642">
        <v>49.970999999999997</v>
      </c>
      <c r="M524" s="1642">
        <v>49.970999999999997</v>
      </c>
      <c r="N524" s="1642">
        <v>0</v>
      </c>
      <c r="O524" s="1642">
        <v>49.970999999999997</v>
      </c>
      <c r="P524" s="1642"/>
      <c r="Q524" s="1642"/>
      <c r="R524" s="1642"/>
      <c r="S524" s="1642"/>
      <c r="T524" s="1642"/>
      <c r="U524" s="1642"/>
      <c r="V524" s="1642"/>
      <c r="W524" s="1642"/>
      <c r="X524" s="1642"/>
      <c r="Y524" s="1642"/>
      <c r="Z524" s="466">
        <v>49.970999999999997</v>
      </c>
      <c r="AA524" s="466">
        <v>0</v>
      </c>
      <c r="AB524" s="21">
        <v>49.970999999999997</v>
      </c>
      <c r="AC524" s="21">
        <v>49.970999999999997</v>
      </c>
      <c r="AD524" s="21"/>
      <c r="AE524" s="21">
        <v>49.970999999999997</v>
      </c>
      <c r="AF524" s="21">
        <v>49.970999999999997</v>
      </c>
      <c r="AG524" s="21">
        <v>0</v>
      </c>
      <c r="AH524" s="21">
        <v>49.970999999999997</v>
      </c>
      <c r="AI524" s="1642"/>
      <c r="AJ524" s="1642"/>
      <c r="AK524" s="1642" t="s">
        <v>9259</v>
      </c>
      <c r="AL524" s="2601">
        <v>1</v>
      </c>
      <c r="AM524" s="1642">
        <v>0</v>
      </c>
    </row>
    <row r="525" spans="1:39" s="2226" customFormat="1" ht="47.25">
      <c r="A525" s="1862">
        <v>3517</v>
      </c>
      <c r="B525" s="1641" t="s">
        <v>8802</v>
      </c>
      <c r="C525" s="1640" t="s">
        <v>8803</v>
      </c>
      <c r="D525" s="1641" t="s">
        <v>342</v>
      </c>
      <c r="E525" s="1641" t="s">
        <v>7902</v>
      </c>
      <c r="F525" s="2230" t="s">
        <v>26</v>
      </c>
      <c r="G525" s="1642">
        <v>57.055999999999997</v>
      </c>
      <c r="H525" s="1642">
        <v>14.5</v>
      </c>
      <c r="I525" s="1642">
        <v>7.0139999999999993</v>
      </c>
      <c r="J525" s="1642">
        <v>0</v>
      </c>
      <c r="K525" s="1642">
        <v>21.513999999999999</v>
      </c>
      <c r="L525" s="1642">
        <v>35.542000000000002</v>
      </c>
      <c r="M525" s="1642">
        <v>35.542000000000002</v>
      </c>
      <c r="N525" s="1642">
        <v>0</v>
      </c>
      <c r="O525" s="1642">
        <v>35.542000000000002</v>
      </c>
      <c r="P525" s="1642"/>
      <c r="Q525" s="1642"/>
      <c r="R525" s="1642"/>
      <c r="S525" s="1642"/>
      <c r="T525" s="1642"/>
      <c r="U525" s="1642"/>
      <c r="V525" s="1642"/>
      <c r="W525" s="1642"/>
      <c r="X525" s="1642"/>
      <c r="Y525" s="1642"/>
      <c r="Z525" s="466">
        <v>35.542000000000002</v>
      </c>
      <c r="AA525" s="466">
        <v>0</v>
      </c>
      <c r="AB525" s="21">
        <v>35.542000000000002</v>
      </c>
      <c r="AC525" s="21">
        <v>35.542000000000002</v>
      </c>
      <c r="AD525" s="21"/>
      <c r="AE525" s="21">
        <v>35.542000000000002</v>
      </c>
      <c r="AF525" s="21">
        <v>35.193573000000001</v>
      </c>
      <c r="AG525" s="21">
        <v>0</v>
      </c>
      <c r="AH525" s="21">
        <v>35.193573000000001</v>
      </c>
      <c r="AI525" s="1642"/>
      <c r="AJ525" s="1642"/>
      <c r="AK525" s="1642" t="s">
        <v>9259</v>
      </c>
      <c r="AL525" s="2601">
        <v>1</v>
      </c>
      <c r="AM525" s="1642">
        <v>0</v>
      </c>
    </row>
    <row r="526" spans="1:39" s="2226" customFormat="1" ht="157.5">
      <c r="A526" s="1862">
        <v>3518</v>
      </c>
      <c r="B526" s="1641" t="s">
        <v>8804</v>
      </c>
      <c r="C526" s="1640" t="s">
        <v>8805</v>
      </c>
      <c r="D526" s="1641" t="s">
        <v>342</v>
      </c>
      <c r="E526" s="1641" t="s">
        <v>7902</v>
      </c>
      <c r="F526" s="2230" t="s">
        <v>26</v>
      </c>
      <c r="G526" s="1642">
        <v>112.77500000000001</v>
      </c>
      <c r="H526" s="1642">
        <v>14.125500000000001</v>
      </c>
      <c r="I526" s="1642">
        <v>42.261500000000005</v>
      </c>
      <c r="J526" s="1642">
        <v>0</v>
      </c>
      <c r="K526" s="1642">
        <v>56.387000000000008</v>
      </c>
      <c r="L526" s="1642">
        <v>56.387999999999998</v>
      </c>
      <c r="M526" s="1642">
        <v>56.387999999999998</v>
      </c>
      <c r="N526" s="1642">
        <v>0</v>
      </c>
      <c r="O526" s="1642">
        <v>56.387999999999998</v>
      </c>
      <c r="P526" s="1642"/>
      <c r="Q526" s="1642"/>
      <c r="R526" s="1642"/>
      <c r="S526" s="1642"/>
      <c r="T526" s="1642"/>
      <c r="U526" s="1642"/>
      <c r="V526" s="1642"/>
      <c r="W526" s="1642"/>
      <c r="X526" s="1642"/>
      <c r="Y526" s="1642"/>
      <c r="Z526" s="466">
        <v>56.387999999999998</v>
      </c>
      <c r="AA526" s="466">
        <v>0</v>
      </c>
      <c r="AB526" s="21">
        <v>56.387999999999998</v>
      </c>
      <c r="AC526" s="21">
        <v>56.387999999999998</v>
      </c>
      <c r="AD526" s="21"/>
      <c r="AE526" s="21">
        <v>56.387999999999998</v>
      </c>
      <c r="AF526" s="21">
        <v>56.386071999999999</v>
      </c>
      <c r="AG526" s="21">
        <v>0</v>
      </c>
      <c r="AH526" s="21">
        <v>56.386071999999999</v>
      </c>
      <c r="AI526" s="1642"/>
      <c r="AJ526" s="1642"/>
      <c r="AK526" s="1642" t="s">
        <v>9467</v>
      </c>
      <c r="AL526" s="2601">
        <v>0.5</v>
      </c>
      <c r="AM526" s="1642">
        <v>0</v>
      </c>
    </row>
    <row r="527" spans="1:39" s="2226" customFormat="1" ht="94.5">
      <c r="A527" s="1862">
        <v>3519</v>
      </c>
      <c r="B527" s="1641" t="s">
        <v>8806</v>
      </c>
      <c r="C527" s="1640" t="s">
        <v>8807</v>
      </c>
      <c r="D527" s="1641" t="s">
        <v>342</v>
      </c>
      <c r="E527" s="1641" t="s">
        <v>7902</v>
      </c>
      <c r="F527" s="2230" t="s">
        <v>26</v>
      </c>
      <c r="G527" s="1642">
        <v>99.754000000000005</v>
      </c>
      <c r="H527" s="1642">
        <v>25</v>
      </c>
      <c r="I527" s="1642">
        <v>24.87725</v>
      </c>
      <c r="J527" s="1642">
        <v>0</v>
      </c>
      <c r="K527" s="1642">
        <v>49.877250000000004</v>
      </c>
      <c r="L527" s="1642">
        <v>49.876750000000001</v>
      </c>
      <c r="M527" s="1642">
        <v>49.877000000000002</v>
      </c>
      <c r="N527" s="1642">
        <v>0</v>
      </c>
      <c r="O527" s="1642">
        <v>49.877000000000002</v>
      </c>
      <c r="P527" s="1642"/>
      <c r="Q527" s="1642"/>
      <c r="R527" s="1642"/>
      <c r="S527" s="1642"/>
      <c r="T527" s="1642"/>
      <c r="U527" s="1642"/>
      <c r="V527" s="1642"/>
      <c r="W527" s="1642"/>
      <c r="X527" s="1642"/>
      <c r="Y527" s="1642"/>
      <c r="Z527" s="466">
        <v>49.877000000000002</v>
      </c>
      <c r="AA527" s="466">
        <v>0</v>
      </c>
      <c r="AB527" s="21">
        <v>49.877000000000002</v>
      </c>
      <c r="AC527" s="21">
        <v>49.877000000000002</v>
      </c>
      <c r="AD527" s="21"/>
      <c r="AE527" s="21">
        <v>49.877000000000002</v>
      </c>
      <c r="AF527" s="21">
        <v>49.875512000000001</v>
      </c>
      <c r="AG527" s="21">
        <v>0</v>
      </c>
      <c r="AH527" s="21">
        <v>49.875512000000001</v>
      </c>
      <c r="AI527" s="1642"/>
      <c r="AJ527" s="1642"/>
      <c r="AK527" s="1642" t="s">
        <v>9259</v>
      </c>
      <c r="AL527" s="2601">
        <v>1</v>
      </c>
      <c r="AM527" s="1642">
        <v>0</v>
      </c>
    </row>
    <row r="528" spans="1:39" s="2226" customFormat="1" ht="94.5">
      <c r="A528" s="1862">
        <v>3520</v>
      </c>
      <c r="B528" s="1641" t="s">
        <v>8808</v>
      </c>
      <c r="C528" s="1640" t="s">
        <v>8809</v>
      </c>
      <c r="D528" s="1641" t="s">
        <v>342</v>
      </c>
      <c r="E528" s="1641" t="s">
        <v>7902</v>
      </c>
      <c r="F528" s="2230" t="s">
        <v>26</v>
      </c>
      <c r="G528" s="1642">
        <v>98.974999999999994</v>
      </c>
      <c r="H528" s="1642">
        <v>12.5</v>
      </c>
      <c r="I528" s="1642">
        <v>36.988</v>
      </c>
      <c r="J528" s="1642">
        <v>0</v>
      </c>
      <c r="K528" s="1642">
        <v>49.488</v>
      </c>
      <c r="L528" s="1642">
        <v>49.486999999999995</v>
      </c>
      <c r="M528" s="1642">
        <v>49.487000000000002</v>
      </c>
      <c r="N528" s="1642">
        <v>0</v>
      </c>
      <c r="O528" s="1642">
        <v>49.487000000000002</v>
      </c>
      <c r="P528" s="1642"/>
      <c r="Q528" s="1642"/>
      <c r="R528" s="1642"/>
      <c r="S528" s="1642"/>
      <c r="T528" s="1642"/>
      <c r="U528" s="1642"/>
      <c r="V528" s="1642"/>
      <c r="W528" s="1642"/>
      <c r="X528" s="1642"/>
      <c r="Y528" s="1642"/>
      <c r="Z528" s="466">
        <v>49.487000000000002</v>
      </c>
      <c r="AA528" s="466">
        <v>0</v>
      </c>
      <c r="AB528" s="21">
        <v>49.487000000000002</v>
      </c>
      <c r="AC528" s="21">
        <v>49.487000000000002</v>
      </c>
      <c r="AD528" s="21"/>
      <c r="AE528" s="21">
        <v>49.487000000000002</v>
      </c>
      <c r="AF528" s="21">
        <v>49.482734000000001</v>
      </c>
      <c r="AG528" s="21">
        <v>0</v>
      </c>
      <c r="AH528" s="21">
        <v>49.482734000000001</v>
      </c>
      <c r="AI528" s="1642"/>
      <c r="AJ528" s="1642"/>
      <c r="AK528" s="1642" t="s">
        <v>9259</v>
      </c>
      <c r="AL528" s="2601">
        <v>1</v>
      </c>
      <c r="AM528" s="1642">
        <v>0</v>
      </c>
    </row>
    <row r="529" spans="1:40" s="2226" customFormat="1" ht="346.5">
      <c r="A529" s="1862">
        <v>3521</v>
      </c>
      <c r="B529" s="1641" t="s">
        <v>8810</v>
      </c>
      <c r="C529" s="1640" t="s">
        <v>8811</v>
      </c>
      <c r="D529" s="1641" t="s">
        <v>342</v>
      </c>
      <c r="E529" s="1641" t="s">
        <v>7902</v>
      </c>
      <c r="F529" s="2230" t="s">
        <v>26</v>
      </c>
      <c r="G529" s="1642">
        <v>101.482</v>
      </c>
      <c r="H529" s="1642">
        <v>25</v>
      </c>
      <c r="I529" s="1642">
        <v>25.741249999999997</v>
      </c>
      <c r="J529" s="1642">
        <v>0</v>
      </c>
      <c r="K529" s="1642">
        <v>50.741249999999994</v>
      </c>
      <c r="L529" s="1642">
        <v>50.740750000000006</v>
      </c>
      <c r="M529" s="1642">
        <v>50.741</v>
      </c>
      <c r="N529" s="1642">
        <v>0</v>
      </c>
      <c r="O529" s="1642">
        <v>50.741</v>
      </c>
      <c r="P529" s="1642"/>
      <c r="Q529" s="1642"/>
      <c r="R529" s="1642"/>
      <c r="S529" s="1642"/>
      <c r="T529" s="1642"/>
      <c r="U529" s="1642"/>
      <c r="V529" s="1642"/>
      <c r="W529" s="1642"/>
      <c r="X529" s="1642"/>
      <c r="Y529" s="1642"/>
      <c r="Z529" s="466">
        <v>50.741</v>
      </c>
      <c r="AA529" s="466">
        <v>0</v>
      </c>
      <c r="AB529" s="21">
        <v>50.741</v>
      </c>
      <c r="AC529" s="21">
        <v>50.740499999999997</v>
      </c>
      <c r="AD529" s="21"/>
      <c r="AE529" s="21">
        <v>50.740499999999997</v>
      </c>
      <c r="AF529" s="21">
        <v>50.723891000000002</v>
      </c>
      <c r="AG529" s="21">
        <v>0</v>
      </c>
      <c r="AH529" s="21">
        <v>50.723891000000002</v>
      </c>
      <c r="AI529" s="1642"/>
      <c r="AJ529" s="1642"/>
      <c r="AK529" s="1642" t="s">
        <v>9735</v>
      </c>
      <c r="AL529" s="2601">
        <v>0.5</v>
      </c>
      <c r="AM529" s="1642">
        <v>0</v>
      </c>
    </row>
    <row r="530" spans="1:40" s="2226" customFormat="1" ht="346.5">
      <c r="A530" s="1862">
        <v>3522</v>
      </c>
      <c r="B530" s="1641" t="s">
        <v>8812</v>
      </c>
      <c r="C530" s="1640" t="s">
        <v>8813</v>
      </c>
      <c r="D530" s="1641" t="s">
        <v>342</v>
      </c>
      <c r="E530" s="1641" t="s">
        <v>7902</v>
      </c>
      <c r="F530" s="2230" t="s">
        <v>26</v>
      </c>
      <c r="G530" s="1642">
        <v>107.437</v>
      </c>
      <c r="H530" s="1642">
        <v>25</v>
      </c>
      <c r="I530" s="1642">
        <v>28.71875</v>
      </c>
      <c r="J530" s="1642">
        <v>0</v>
      </c>
      <c r="K530" s="1642">
        <v>53.71875</v>
      </c>
      <c r="L530" s="1642">
        <v>53.718249999999998</v>
      </c>
      <c r="M530" s="1642">
        <v>53.718000000000004</v>
      </c>
      <c r="N530" s="1642">
        <v>0</v>
      </c>
      <c r="O530" s="1642">
        <v>53.718000000000004</v>
      </c>
      <c r="P530" s="1642"/>
      <c r="Q530" s="1642"/>
      <c r="R530" s="1642"/>
      <c r="S530" s="1642"/>
      <c r="T530" s="1642"/>
      <c r="U530" s="1642"/>
      <c r="V530" s="1642"/>
      <c r="W530" s="1642"/>
      <c r="X530" s="1642"/>
      <c r="Y530" s="1642"/>
      <c r="Z530" s="466">
        <v>53.718000000000004</v>
      </c>
      <c r="AA530" s="466">
        <v>0</v>
      </c>
      <c r="AB530" s="21">
        <v>53.718000000000004</v>
      </c>
      <c r="AC530" s="21">
        <v>53.718000000000004</v>
      </c>
      <c r="AD530" s="21"/>
      <c r="AE530" s="21">
        <v>53.718000000000004</v>
      </c>
      <c r="AF530" s="21">
        <v>53.707780999999997</v>
      </c>
      <c r="AG530" s="21">
        <v>0</v>
      </c>
      <c r="AH530" s="21">
        <v>53.707780999999997</v>
      </c>
      <c r="AI530" s="1642"/>
      <c r="AJ530" s="1642"/>
      <c r="AK530" s="1642" t="s">
        <v>9735</v>
      </c>
      <c r="AL530" s="2601">
        <v>0.5</v>
      </c>
      <c r="AM530" s="1642">
        <v>0</v>
      </c>
    </row>
    <row r="531" spans="1:40" s="2226" customFormat="1" ht="299.25">
      <c r="A531" s="1862">
        <v>3523</v>
      </c>
      <c r="B531" s="1641" t="s">
        <v>8814</v>
      </c>
      <c r="C531" s="1640" t="s">
        <v>8815</v>
      </c>
      <c r="D531" s="1641" t="s">
        <v>342</v>
      </c>
      <c r="E531" s="1641" t="s">
        <v>7902</v>
      </c>
      <c r="F531" s="2230" t="s">
        <v>26</v>
      </c>
      <c r="G531" s="1642">
        <v>52.661999999999999</v>
      </c>
      <c r="H531" s="1642">
        <v>12.5</v>
      </c>
      <c r="I531" s="1642">
        <v>13.830750000000002</v>
      </c>
      <c r="J531" s="1642">
        <v>0</v>
      </c>
      <c r="K531" s="1642">
        <v>26.330750000000002</v>
      </c>
      <c r="L531" s="1642">
        <v>26.331249999999997</v>
      </c>
      <c r="M531" s="1642">
        <v>26.331</v>
      </c>
      <c r="N531" s="1642">
        <v>0</v>
      </c>
      <c r="O531" s="1642">
        <v>26.331</v>
      </c>
      <c r="P531" s="1642"/>
      <c r="Q531" s="1642"/>
      <c r="R531" s="1642"/>
      <c r="S531" s="1642"/>
      <c r="T531" s="1642"/>
      <c r="U531" s="1642"/>
      <c r="V531" s="1642"/>
      <c r="W531" s="1642"/>
      <c r="X531" s="1642"/>
      <c r="Y531" s="1642"/>
      <c r="Z531" s="466">
        <v>26.331</v>
      </c>
      <c r="AA531" s="466">
        <v>0</v>
      </c>
      <c r="AB531" s="21">
        <v>26.331</v>
      </c>
      <c r="AC531" s="21">
        <v>26.331</v>
      </c>
      <c r="AD531" s="21"/>
      <c r="AE531" s="21">
        <v>26.331</v>
      </c>
      <c r="AF531" s="21">
        <v>26.330808999999999</v>
      </c>
      <c r="AG531" s="21">
        <v>0</v>
      </c>
      <c r="AH531" s="21">
        <v>26.330808999999999</v>
      </c>
      <c r="AI531" s="1642"/>
      <c r="AJ531" s="1642"/>
      <c r="AK531" s="1642" t="s">
        <v>9259</v>
      </c>
      <c r="AL531" s="2601">
        <v>1</v>
      </c>
      <c r="AM531" s="1642">
        <v>0</v>
      </c>
    </row>
    <row r="532" spans="1:40" s="2226" customFormat="1" ht="173.25">
      <c r="A532" s="1862">
        <v>3524</v>
      </c>
      <c r="B532" s="1641" t="s">
        <v>8816</v>
      </c>
      <c r="C532" s="1640" t="s">
        <v>8817</v>
      </c>
      <c r="D532" s="1641" t="s">
        <v>342</v>
      </c>
      <c r="E532" s="1641" t="s">
        <v>7902</v>
      </c>
      <c r="F532" s="2230" t="s">
        <v>26</v>
      </c>
      <c r="G532" s="1642">
        <v>80.787999999999997</v>
      </c>
      <c r="H532" s="1642">
        <v>20.2515</v>
      </c>
      <c r="I532" s="1642">
        <v>20.142749999999999</v>
      </c>
      <c r="J532" s="1642">
        <v>0</v>
      </c>
      <c r="K532" s="1642">
        <v>40.39425</v>
      </c>
      <c r="L532" s="1642">
        <v>40.393749999999997</v>
      </c>
      <c r="M532" s="1642">
        <v>40.393999999999998</v>
      </c>
      <c r="N532" s="1642">
        <v>0</v>
      </c>
      <c r="O532" s="1642">
        <v>40.393999999999998</v>
      </c>
      <c r="P532" s="1642"/>
      <c r="Q532" s="1642"/>
      <c r="R532" s="1642"/>
      <c r="S532" s="1642"/>
      <c r="T532" s="1642"/>
      <c r="U532" s="1642"/>
      <c r="V532" s="1642"/>
      <c r="W532" s="1642"/>
      <c r="X532" s="1642"/>
      <c r="Y532" s="1642"/>
      <c r="Z532" s="466">
        <v>40.393999999999998</v>
      </c>
      <c r="AA532" s="466">
        <v>0</v>
      </c>
      <c r="AB532" s="21">
        <v>40.393999999999998</v>
      </c>
      <c r="AC532" s="21">
        <v>40.393999999999998</v>
      </c>
      <c r="AD532" s="21"/>
      <c r="AE532" s="21">
        <v>40.393999999999998</v>
      </c>
      <c r="AF532" s="21">
        <v>40.393774000000001</v>
      </c>
      <c r="AG532" s="21">
        <v>0</v>
      </c>
      <c r="AH532" s="21">
        <v>40.393774000000001</v>
      </c>
      <c r="AI532" s="1642"/>
      <c r="AJ532" s="1642"/>
      <c r="AK532" s="1642" t="s">
        <v>9259</v>
      </c>
      <c r="AL532" s="2601">
        <v>1</v>
      </c>
      <c r="AM532" s="1642">
        <v>0</v>
      </c>
    </row>
    <row r="533" spans="1:40" s="2226" customFormat="1" ht="173.25">
      <c r="A533" s="1862">
        <v>3525</v>
      </c>
      <c r="B533" s="1641" t="s">
        <v>8818</v>
      </c>
      <c r="C533" s="1640" t="s">
        <v>8819</v>
      </c>
      <c r="D533" s="1641" t="s">
        <v>435</v>
      </c>
      <c r="E533" s="1641" t="s">
        <v>7919</v>
      </c>
      <c r="F533" s="2230" t="s">
        <v>26</v>
      </c>
      <c r="G533" s="1642">
        <v>99.900999999999996</v>
      </c>
      <c r="H533" s="1642">
        <v>6.25</v>
      </c>
      <c r="I533" s="1642">
        <v>43.701250000000002</v>
      </c>
      <c r="J533" s="1642">
        <v>0</v>
      </c>
      <c r="K533" s="1642">
        <v>49.951250000000002</v>
      </c>
      <c r="L533" s="1642">
        <v>49.949749999999995</v>
      </c>
      <c r="M533" s="1642">
        <v>49.95</v>
      </c>
      <c r="N533" s="1642">
        <v>0</v>
      </c>
      <c r="O533" s="1642">
        <v>49.95</v>
      </c>
      <c r="P533" s="1642"/>
      <c r="Q533" s="1642"/>
      <c r="R533" s="1642"/>
      <c r="S533" s="1642"/>
      <c r="T533" s="1642"/>
      <c r="U533" s="1642"/>
      <c r="V533" s="1642"/>
      <c r="W533" s="1642"/>
      <c r="X533" s="1642"/>
      <c r="Y533" s="1642"/>
      <c r="Z533" s="466">
        <v>49.95</v>
      </c>
      <c r="AA533" s="466">
        <v>0</v>
      </c>
      <c r="AB533" s="21">
        <v>49.95</v>
      </c>
      <c r="AC533" s="21">
        <v>49.95</v>
      </c>
      <c r="AD533" s="21"/>
      <c r="AE533" s="21">
        <v>49.95</v>
      </c>
      <c r="AF533" s="21">
        <v>49.364297000000001</v>
      </c>
      <c r="AG533" s="21">
        <v>0</v>
      </c>
      <c r="AH533" s="21">
        <v>49.364297000000001</v>
      </c>
      <c r="AI533" s="1642"/>
      <c r="AJ533" s="1642"/>
      <c r="AK533" s="1642" t="s">
        <v>9259</v>
      </c>
      <c r="AL533" s="2601">
        <v>1</v>
      </c>
      <c r="AM533" s="1642">
        <v>0</v>
      </c>
    </row>
    <row r="534" spans="1:40" s="2226" customFormat="1" ht="173.25">
      <c r="A534" s="1862">
        <v>3526</v>
      </c>
      <c r="B534" s="1641" t="s">
        <v>8820</v>
      </c>
      <c r="C534" s="1640" t="s">
        <v>8821</v>
      </c>
      <c r="D534" s="1641" t="s">
        <v>435</v>
      </c>
      <c r="E534" s="1641" t="s">
        <v>7919</v>
      </c>
      <c r="F534" s="2230" t="s">
        <v>26</v>
      </c>
      <c r="G534" s="1642">
        <v>99.994</v>
      </c>
      <c r="H534" s="1642">
        <v>6.25</v>
      </c>
      <c r="I534" s="1642">
        <v>43.746749999999999</v>
      </c>
      <c r="J534" s="1642">
        <v>0</v>
      </c>
      <c r="K534" s="1642">
        <v>49.996749999999999</v>
      </c>
      <c r="L534" s="1642">
        <v>49.997250000000001</v>
      </c>
      <c r="M534" s="1642">
        <v>49.997</v>
      </c>
      <c r="N534" s="1642">
        <v>0</v>
      </c>
      <c r="O534" s="1642">
        <v>49.997</v>
      </c>
      <c r="P534" s="1642"/>
      <c r="Q534" s="1642"/>
      <c r="R534" s="1642"/>
      <c r="S534" s="1642"/>
      <c r="T534" s="1642"/>
      <c r="U534" s="1642"/>
      <c r="V534" s="1642"/>
      <c r="W534" s="1642"/>
      <c r="X534" s="1642"/>
      <c r="Y534" s="1642"/>
      <c r="Z534" s="466">
        <v>49.997</v>
      </c>
      <c r="AA534" s="466">
        <v>0</v>
      </c>
      <c r="AB534" s="21">
        <v>49.997</v>
      </c>
      <c r="AC534" s="21">
        <v>49.997</v>
      </c>
      <c r="AD534" s="21"/>
      <c r="AE534" s="21">
        <v>49.997</v>
      </c>
      <c r="AF534" s="21">
        <v>49.524507999999997</v>
      </c>
      <c r="AG534" s="21">
        <v>0</v>
      </c>
      <c r="AH534" s="21">
        <v>49.524507999999997</v>
      </c>
      <c r="AI534" s="1642"/>
      <c r="AJ534" s="1642"/>
      <c r="AK534" s="1642" t="s">
        <v>9259</v>
      </c>
      <c r="AL534" s="2601">
        <v>1</v>
      </c>
      <c r="AM534" s="1642">
        <v>0</v>
      </c>
    </row>
    <row r="535" spans="1:40" s="2226" customFormat="1" ht="157.5">
      <c r="A535" s="1862">
        <v>3527</v>
      </c>
      <c r="B535" s="1641" t="s">
        <v>8822</v>
      </c>
      <c r="C535" s="1640" t="s">
        <v>8823</v>
      </c>
      <c r="D535" s="1641" t="s">
        <v>435</v>
      </c>
      <c r="E535" s="1641" t="s">
        <v>7919</v>
      </c>
      <c r="F535" s="2230" t="s">
        <v>26</v>
      </c>
      <c r="G535" s="1642">
        <v>99.900999999999996</v>
      </c>
      <c r="H535" s="1642">
        <v>6.25</v>
      </c>
      <c r="I535" s="1642">
        <v>43.701250000000002</v>
      </c>
      <c r="J535" s="1642">
        <v>0</v>
      </c>
      <c r="K535" s="1642">
        <v>49.951250000000002</v>
      </c>
      <c r="L535" s="1642">
        <v>49.949749999999995</v>
      </c>
      <c r="M535" s="1642">
        <v>49.95</v>
      </c>
      <c r="N535" s="1642">
        <v>0</v>
      </c>
      <c r="O535" s="1642">
        <v>49.95</v>
      </c>
      <c r="P535" s="1642"/>
      <c r="Q535" s="1642"/>
      <c r="R535" s="1642"/>
      <c r="S535" s="1642"/>
      <c r="T535" s="1642"/>
      <c r="U535" s="1642"/>
      <c r="V535" s="1642"/>
      <c r="W535" s="1642"/>
      <c r="X535" s="1642"/>
      <c r="Y535" s="1642"/>
      <c r="Z535" s="466">
        <v>49.95</v>
      </c>
      <c r="AA535" s="466">
        <v>0</v>
      </c>
      <c r="AB535" s="21">
        <v>49.95</v>
      </c>
      <c r="AC535" s="21">
        <v>49.95</v>
      </c>
      <c r="AD535" s="21"/>
      <c r="AE535" s="21">
        <v>49.95</v>
      </c>
      <c r="AF535" s="21">
        <v>48.349519999999998</v>
      </c>
      <c r="AG535" s="21">
        <v>0</v>
      </c>
      <c r="AH535" s="21">
        <v>48.349519999999998</v>
      </c>
      <c r="AI535" s="1642"/>
      <c r="AJ535" s="1642" t="s">
        <v>9385</v>
      </c>
      <c r="AK535" s="1642" t="s">
        <v>9259</v>
      </c>
      <c r="AL535" s="2601">
        <v>1</v>
      </c>
      <c r="AM535" s="1642">
        <v>0</v>
      </c>
    </row>
    <row r="536" spans="1:40" s="2226" customFormat="1" ht="157.5">
      <c r="A536" s="1862">
        <v>3528</v>
      </c>
      <c r="B536" s="1641" t="s">
        <v>8824</v>
      </c>
      <c r="C536" s="1640" t="s">
        <v>8825</v>
      </c>
      <c r="D536" s="1641" t="s">
        <v>435</v>
      </c>
      <c r="E536" s="1641" t="s">
        <v>7919</v>
      </c>
      <c r="F536" s="2230" t="s">
        <v>26</v>
      </c>
      <c r="G536" s="1642">
        <v>99.984999999999999</v>
      </c>
      <c r="H536" s="1642">
        <v>6.25</v>
      </c>
      <c r="I536" s="1642">
        <v>43.742750000000001</v>
      </c>
      <c r="J536" s="1642">
        <v>0</v>
      </c>
      <c r="K536" s="1642">
        <v>49.992750000000001</v>
      </c>
      <c r="L536" s="1642">
        <v>49.992249999999999</v>
      </c>
      <c r="M536" s="1642">
        <v>49.991999999999997</v>
      </c>
      <c r="N536" s="1642">
        <v>0</v>
      </c>
      <c r="O536" s="1642">
        <v>49.991999999999997</v>
      </c>
      <c r="P536" s="1642"/>
      <c r="Q536" s="1642"/>
      <c r="R536" s="1642"/>
      <c r="S536" s="1642"/>
      <c r="T536" s="1642"/>
      <c r="U536" s="1642"/>
      <c r="V536" s="1642"/>
      <c r="W536" s="1642"/>
      <c r="X536" s="1642"/>
      <c r="Y536" s="1642"/>
      <c r="Z536" s="466">
        <v>49.991999999999997</v>
      </c>
      <c r="AA536" s="466">
        <v>0</v>
      </c>
      <c r="AB536" s="21">
        <v>49.991999999999997</v>
      </c>
      <c r="AC536" s="21">
        <v>49.991999999999997</v>
      </c>
      <c r="AD536" s="21"/>
      <c r="AE536" s="21">
        <v>49.991999999999997</v>
      </c>
      <c r="AF536" s="21">
        <v>49.980141000000003</v>
      </c>
      <c r="AG536" s="21">
        <v>0</v>
      </c>
      <c r="AH536" s="21">
        <v>49.980141000000003</v>
      </c>
      <c r="AI536" s="1642"/>
      <c r="AJ536" s="1642"/>
      <c r="AK536" s="1642" t="s">
        <v>9259</v>
      </c>
      <c r="AL536" s="2601">
        <v>1</v>
      </c>
      <c r="AM536" s="1642">
        <v>0</v>
      </c>
      <c r="AN536" s="2902"/>
    </row>
    <row r="537" spans="1:40" s="2226" customFormat="1" ht="236.25">
      <c r="A537" s="1862">
        <v>3529</v>
      </c>
      <c r="B537" s="1641" t="s">
        <v>8826</v>
      </c>
      <c r="C537" s="1640" t="s">
        <v>8827</v>
      </c>
      <c r="D537" s="1641" t="s">
        <v>435</v>
      </c>
      <c r="E537" s="1641" t="s">
        <v>7919</v>
      </c>
      <c r="F537" s="2230" t="s">
        <v>26</v>
      </c>
      <c r="G537" s="1642">
        <v>99.826999999999998</v>
      </c>
      <c r="H537" s="1642">
        <v>6.25</v>
      </c>
      <c r="I537" s="1642">
        <v>43.664000000000001</v>
      </c>
      <c r="J537" s="1642">
        <v>0</v>
      </c>
      <c r="K537" s="1642">
        <v>49.914000000000001</v>
      </c>
      <c r="L537" s="1642">
        <v>49.912999999999997</v>
      </c>
      <c r="M537" s="1642">
        <v>49.912999999999997</v>
      </c>
      <c r="N537" s="1642">
        <v>0</v>
      </c>
      <c r="O537" s="1642">
        <v>49.912999999999997</v>
      </c>
      <c r="P537" s="1642"/>
      <c r="Q537" s="1642"/>
      <c r="R537" s="1642"/>
      <c r="S537" s="1642"/>
      <c r="T537" s="1642"/>
      <c r="U537" s="1642"/>
      <c r="V537" s="1642"/>
      <c r="W537" s="1642"/>
      <c r="X537" s="1642"/>
      <c r="Y537" s="1642"/>
      <c r="Z537" s="466">
        <v>49.912999999999997</v>
      </c>
      <c r="AA537" s="466">
        <v>0</v>
      </c>
      <c r="AB537" s="21">
        <v>49.912999999999997</v>
      </c>
      <c r="AC537" s="21">
        <v>49.912999999999997</v>
      </c>
      <c r="AD537" s="21"/>
      <c r="AE537" s="21">
        <v>49.912999999999997</v>
      </c>
      <c r="AF537" s="21">
        <v>49.582310999999997</v>
      </c>
      <c r="AG537" s="21">
        <v>0</v>
      </c>
      <c r="AH537" s="21">
        <v>49.582310999999997</v>
      </c>
      <c r="AI537" s="1642"/>
      <c r="AJ537" s="1642"/>
      <c r="AK537" s="1642" t="s">
        <v>9259</v>
      </c>
      <c r="AL537" s="2601">
        <v>1</v>
      </c>
      <c r="AM537" s="1642">
        <v>0</v>
      </c>
    </row>
    <row r="538" spans="1:40" s="2226" customFormat="1" ht="362.25">
      <c r="A538" s="1862">
        <v>3530</v>
      </c>
      <c r="B538" s="1641" t="s">
        <v>8828</v>
      </c>
      <c r="C538" s="1640" t="s">
        <v>8829</v>
      </c>
      <c r="D538" s="1641" t="s">
        <v>435</v>
      </c>
      <c r="E538" s="1641" t="s">
        <v>7919</v>
      </c>
      <c r="F538" s="2230" t="s">
        <v>26</v>
      </c>
      <c r="G538" s="1642">
        <v>99.986999999999995</v>
      </c>
      <c r="H538" s="1642">
        <v>6.25</v>
      </c>
      <c r="I538" s="1642">
        <v>43.744</v>
      </c>
      <c r="J538" s="1642">
        <v>0</v>
      </c>
      <c r="K538" s="1642">
        <v>49.994</v>
      </c>
      <c r="L538" s="1642">
        <v>49.992999999999995</v>
      </c>
      <c r="M538" s="1642">
        <v>49.993000000000002</v>
      </c>
      <c r="N538" s="1642">
        <v>0</v>
      </c>
      <c r="O538" s="1642">
        <v>49.993000000000002</v>
      </c>
      <c r="P538" s="1642"/>
      <c r="Q538" s="1642"/>
      <c r="R538" s="1642"/>
      <c r="S538" s="1642"/>
      <c r="T538" s="1642"/>
      <c r="U538" s="1642"/>
      <c r="V538" s="1642"/>
      <c r="W538" s="1642"/>
      <c r="X538" s="1642"/>
      <c r="Y538" s="1642"/>
      <c r="Z538" s="466">
        <v>49.993000000000002</v>
      </c>
      <c r="AA538" s="466">
        <v>0</v>
      </c>
      <c r="AB538" s="21">
        <v>49.993000000000002</v>
      </c>
      <c r="AC538" s="21">
        <v>49.993000000000002</v>
      </c>
      <c r="AD538" s="21"/>
      <c r="AE538" s="21">
        <v>49.993000000000002</v>
      </c>
      <c r="AF538" s="21">
        <v>37.329655000000002</v>
      </c>
      <c r="AG538" s="21">
        <v>0</v>
      </c>
      <c r="AH538" s="21">
        <v>37.329655000000002</v>
      </c>
      <c r="AI538" s="1642"/>
      <c r="AJ538" s="1642"/>
      <c r="AK538" s="1642" t="s">
        <v>9259</v>
      </c>
      <c r="AL538" s="2601">
        <v>1</v>
      </c>
      <c r="AM538" s="1642">
        <v>0</v>
      </c>
    </row>
    <row r="539" spans="1:40" s="2226" customFormat="1" ht="362.25">
      <c r="A539" s="1862">
        <v>3531</v>
      </c>
      <c r="B539" s="1641" t="s">
        <v>8830</v>
      </c>
      <c r="C539" s="1640" t="s">
        <v>8831</v>
      </c>
      <c r="D539" s="1641" t="s">
        <v>435</v>
      </c>
      <c r="E539" s="1641" t="s">
        <v>7919</v>
      </c>
      <c r="F539" s="2230" t="s">
        <v>26</v>
      </c>
      <c r="G539" s="1642">
        <v>199.99600000000001</v>
      </c>
      <c r="H539" s="1642">
        <v>12.5</v>
      </c>
      <c r="I539" s="1642">
        <v>87.497500000000002</v>
      </c>
      <c r="J539" s="1642">
        <v>0</v>
      </c>
      <c r="K539" s="1642">
        <v>99.997500000000002</v>
      </c>
      <c r="L539" s="1642">
        <v>99.998500000000007</v>
      </c>
      <c r="M539" s="1642">
        <v>99.998999999999995</v>
      </c>
      <c r="N539" s="1642">
        <v>0</v>
      </c>
      <c r="O539" s="1642">
        <v>99.998999999999995</v>
      </c>
      <c r="P539" s="1642"/>
      <c r="Q539" s="1642"/>
      <c r="R539" s="1642"/>
      <c r="S539" s="1642"/>
      <c r="T539" s="1642"/>
      <c r="U539" s="1642"/>
      <c r="V539" s="1642"/>
      <c r="W539" s="1642"/>
      <c r="X539" s="1642"/>
      <c r="Y539" s="1642"/>
      <c r="Z539" s="466">
        <v>99.998999999999995</v>
      </c>
      <c r="AA539" s="466">
        <v>0</v>
      </c>
      <c r="AB539" s="21">
        <v>99.998999999999995</v>
      </c>
      <c r="AC539" s="21">
        <v>99.998500000000007</v>
      </c>
      <c r="AD539" s="21"/>
      <c r="AE539" s="21">
        <v>99.998500000000007</v>
      </c>
      <c r="AF539" s="21">
        <v>99.902900000000002</v>
      </c>
      <c r="AG539" s="21">
        <v>0</v>
      </c>
      <c r="AH539" s="21">
        <v>99.902900000000002</v>
      </c>
      <c r="AI539" s="1642"/>
      <c r="AJ539" s="1642"/>
      <c r="AK539" s="1642" t="s">
        <v>9735</v>
      </c>
      <c r="AL539" s="2601">
        <v>0.5</v>
      </c>
      <c r="AM539" s="1642">
        <v>0</v>
      </c>
    </row>
    <row r="540" spans="1:40" s="2226" customFormat="1" ht="299.25">
      <c r="A540" s="1862">
        <v>3532</v>
      </c>
      <c r="B540" s="1641" t="s">
        <v>8832</v>
      </c>
      <c r="C540" s="1640" t="s">
        <v>8833</v>
      </c>
      <c r="D540" s="1641" t="s">
        <v>435</v>
      </c>
      <c r="E540" s="1641" t="s">
        <v>7919</v>
      </c>
      <c r="F540" s="2230" t="s">
        <v>26</v>
      </c>
      <c r="G540" s="1642">
        <v>39.942</v>
      </c>
      <c r="H540" s="1642">
        <v>2.5</v>
      </c>
      <c r="I540" s="1642">
        <v>17.470749999999999</v>
      </c>
      <c r="J540" s="1642">
        <v>0</v>
      </c>
      <c r="K540" s="1642">
        <v>19.970749999999999</v>
      </c>
      <c r="L540" s="1642">
        <v>19.971250000000001</v>
      </c>
      <c r="M540" s="1642">
        <v>19.971</v>
      </c>
      <c r="N540" s="1642">
        <v>0</v>
      </c>
      <c r="O540" s="1642">
        <v>19.971</v>
      </c>
      <c r="P540" s="1642"/>
      <c r="Q540" s="1642"/>
      <c r="R540" s="1642"/>
      <c r="S540" s="1642"/>
      <c r="T540" s="1642"/>
      <c r="U540" s="1642"/>
      <c r="V540" s="1642"/>
      <c r="W540" s="1642"/>
      <c r="X540" s="1642"/>
      <c r="Y540" s="1642"/>
      <c r="Z540" s="466">
        <v>19.971</v>
      </c>
      <c r="AA540" s="466">
        <v>0</v>
      </c>
      <c r="AB540" s="21">
        <v>19.971</v>
      </c>
      <c r="AC540" s="21">
        <v>19.971</v>
      </c>
      <c r="AD540" s="21"/>
      <c r="AE540" s="21">
        <v>19.971</v>
      </c>
      <c r="AF540" s="21">
        <v>17.874058000000002</v>
      </c>
      <c r="AG540" s="21">
        <v>0</v>
      </c>
      <c r="AH540" s="21">
        <v>17.874058000000002</v>
      </c>
      <c r="AI540" s="1642"/>
      <c r="AJ540" s="1642"/>
      <c r="AK540" s="1642" t="s">
        <v>9259</v>
      </c>
      <c r="AL540" s="2601">
        <v>1</v>
      </c>
      <c r="AM540" s="1642">
        <v>0</v>
      </c>
    </row>
    <row r="541" spans="1:40" s="2226" customFormat="1" ht="173.25">
      <c r="A541" s="1862">
        <v>3533</v>
      </c>
      <c r="B541" s="1641" t="s">
        <v>8834</v>
      </c>
      <c r="C541" s="1640" t="s">
        <v>8835</v>
      </c>
      <c r="D541" s="1641" t="s">
        <v>435</v>
      </c>
      <c r="E541" s="1641" t="s">
        <v>7919</v>
      </c>
      <c r="F541" s="2230" t="s">
        <v>26</v>
      </c>
      <c r="G541" s="1642">
        <v>189.97399999999999</v>
      </c>
      <c r="H541" s="1642">
        <v>11.875</v>
      </c>
      <c r="I541" s="1642">
        <v>83.111999999999995</v>
      </c>
      <c r="J541" s="1642">
        <v>0</v>
      </c>
      <c r="K541" s="1642">
        <v>94.986999999999995</v>
      </c>
      <c r="L541" s="1642">
        <v>94.986999999999995</v>
      </c>
      <c r="M541" s="1642">
        <v>94.986999999999995</v>
      </c>
      <c r="N541" s="1642">
        <v>0</v>
      </c>
      <c r="O541" s="1642">
        <v>94.986999999999995</v>
      </c>
      <c r="P541" s="1642"/>
      <c r="Q541" s="1642"/>
      <c r="R541" s="1642"/>
      <c r="S541" s="1642"/>
      <c r="T541" s="1642"/>
      <c r="U541" s="1642"/>
      <c r="V541" s="1642"/>
      <c r="W541" s="1642"/>
      <c r="X541" s="1642"/>
      <c r="Y541" s="1642"/>
      <c r="Z541" s="466">
        <v>94.986999999999995</v>
      </c>
      <c r="AA541" s="466">
        <v>0</v>
      </c>
      <c r="AB541" s="21">
        <v>94.986999999999995</v>
      </c>
      <c r="AC541" s="21">
        <v>94.986500000000007</v>
      </c>
      <c r="AD541" s="21"/>
      <c r="AE541" s="21">
        <v>94.986500000000007</v>
      </c>
      <c r="AF541" s="21">
        <v>94.220200000000006</v>
      </c>
      <c r="AG541" s="21">
        <v>0</v>
      </c>
      <c r="AH541" s="21">
        <v>94.220200000000006</v>
      </c>
      <c r="AI541" s="1642"/>
      <c r="AJ541" s="1642"/>
      <c r="AK541" s="1642" t="s">
        <v>9735</v>
      </c>
      <c r="AL541" s="2601">
        <v>0.5</v>
      </c>
      <c r="AM541" s="1642">
        <v>0</v>
      </c>
    </row>
    <row r="542" spans="1:40" s="2226" customFormat="1" ht="204.75">
      <c r="A542" s="1862">
        <v>3534</v>
      </c>
      <c r="B542" s="1641" t="s">
        <v>8836</v>
      </c>
      <c r="C542" s="1640" t="s">
        <v>8837</v>
      </c>
      <c r="D542" s="1641" t="s">
        <v>435</v>
      </c>
      <c r="E542" s="1641" t="s">
        <v>7919</v>
      </c>
      <c r="F542" s="2230" t="s">
        <v>26</v>
      </c>
      <c r="G542" s="1642">
        <v>119.983</v>
      </c>
      <c r="H542" s="1642">
        <v>7.5</v>
      </c>
      <c r="I542" s="1642">
        <v>52.491999999999997</v>
      </c>
      <c r="J542" s="1642">
        <v>0</v>
      </c>
      <c r="K542" s="1642">
        <v>59.991999999999997</v>
      </c>
      <c r="L542" s="1642">
        <v>59.991000000000007</v>
      </c>
      <c r="M542" s="1642">
        <v>59.991</v>
      </c>
      <c r="N542" s="1642">
        <v>0</v>
      </c>
      <c r="O542" s="1642">
        <v>59.991</v>
      </c>
      <c r="P542" s="1642"/>
      <c r="Q542" s="1642"/>
      <c r="R542" s="1642"/>
      <c r="S542" s="1642"/>
      <c r="T542" s="1642"/>
      <c r="U542" s="1642"/>
      <c r="V542" s="1642"/>
      <c r="W542" s="1642"/>
      <c r="X542" s="1642"/>
      <c r="Y542" s="1642"/>
      <c r="Z542" s="466">
        <v>59.991</v>
      </c>
      <c r="AA542" s="466">
        <v>0</v>
      </c>
      <c r="AB542" s="21">
        <v>59.991</v>
      </c>
      <c r="AC542" s="21">
        <v>59.990499999999997</v>
      </c>
      <c r="AD542" s="21"/>
      <c r="AE542" s="21">
        <v>59.990499999999997</v>
      </c>
      <c r="AF542" s="21">
        <v>59.990056000000003</v>
      </c>
      <c r="AG542" s="21">
        <v>0</v>
      </c>
      <c r="AH542" s="21">
        <v>59.990056000000003</v>
      </c>
      <c r="AI542" s="1642"/>
      <c r="AJ542" s="1642"/>
      <c r="AK542" s="1642" t="s">
        <v>9735</v>
      </c>
      <c r="AL542" s="2601">
        <v>0.5</v>
      </c>
      <c r="AM542" s="1642">
        <v>0</v>
      </c>
    </row>
    <row r="543" spans="1:40" s="2226" customFormat="1" ht="346.5">
      <c r="A543" s="1862">
        <v>3535</v>
      </c>
      <c r="B543" s="1641" t="s">
        <v>8838</v>
      </c>
      <c r="C543" s="1640" t="s">
        <v>8839</v>
      </c>
      <c r="D543" s="1641" t="s">
        <v>435</v>
      </c>
      <c r="E543" s="1641" t="s">
        <v>7919</v>
      </c>
      <c r="F543" s="2230" t="s">
        <v>26</v>
      </c>
      <c r="G543" s="1642">
        <v>109.994</v>
      </c>
      <c r="H543" s="1642">
        <v>6.875</v>
      </c>
      <c r="I543" s="1642">
        <v>48.121499999999997</v>
      </c>
      <c r="J543" s="1642">
        <v>0</v>
      </c>
      <c r="K543" s="1642">
        <v>54.996499999999997</v>
      </c>
      <c r="L543" s="1642">
        <v>54.997500000000002</v>
      </c>
      <c r="M543" s="1642">
        <v>54.997999999999998</v>
      </c>
      <c r="N543" s="1642">
        <v>0</v>
      </c>
      <c r="O543" s="1642">
        <v>54.997999999999998</v>
      </c>
      <c r="P543" s="1642"/>
      <c r="Q543" s="1642"/>
      <c r="R543" s="1642"/>
      <c r="S543" s="1642"/>
      <c r="T543" s="1642"/>
      <c r="U543" s="1642"/>
      <c r="V543" s="1642"/>
      <c r="W543" s="1642"/>
      <c r="X543" s="1642"/>
      <c r="Y543" s="1642"/>
      <c r="Z543" s="466">
        <v>54.997999999999998</v>
      </c>
      <c r="AA543" s="466">
        <v>0</v>
      </c>
      <c r="AB543" s="21">
        <v>54.997999999999998</v>
      </c>
      <c r="AC543" s="21">
        <v>54.997999999999998</v>
      </c>
      <c r="AD543" s="21"/>
      <c r="AE543" s="21">
        <v>54.997999999999998</v>
      </c>
      <c r="AF543" s="21">
        <v>53.982621999999999</v>
      </c>
      <c r="AG543" s="21">
        <v>0</v>
      </c>
      <c r="AH543" s="21">
        <v>53.982621999999999</v>
      </c>
      <c r="AI543" s="1642"/>
      <c r="AJ543" s="1642"/>
      <c r="AK543" s="1642" t="s">
        <v>9447</v>
      </c>
      <c r="AL543" s="2601">
        <v>0.5</v>
      </c>
      <c r="AM543" s="1642">
        <v>0</v>
      </c>
    </row>
    <row r="544" spans="1:40" s="2226" customFormat="1" ht="78.75">
      <c r="A544" s="1862">
        <v>3536</v>
      </c>
      <c r="B544" s="1641" t="s">
        <v>8840</v>
      </c>
      <c r="C544" s="1640" t="s">
        <v>8841</v>
      </c>
      <c r="D544" s="1641" t="s">
        <v>39</v>
      </c>
      <c r="E544" s="1641" t="s">
        <v>7919</v>
      </c>
      <c r="F544" s="2230" t="s">
        <v>26</v>
      </c>
      <c r="G544" s="1642">
        <v>49.165999999999997</v>
      </c>
      <c r="H544" s="1642">
        <v>6.25</v>
      </c>
      <c r="I544" s="1642">
        <v>18.33325</v>
      </c>
      <c r="J544" s="1642">
        <v>0</v>
      </c>
      <c r="K544" s="1642">
        <v>24.58325</v>
      </c>
      <c r="L544" s="1642">
        <v>24.582749999999997</v>
      </c>
      <c r="M544" s="1642">
        <v>24.582999999999998</v>
      </c>
      <c r="N544" s="1642">
        <v>0</v>
      </c>
      <c r="O544" s="1642">
        <v>24.582999999999998</v>
      </c>
      <c r="P544" s="1642"/>
      <c r="Q544" s="1642"/>
      <c r="R544" s="1642"/>
      <c r="S544" s="1642"/>
      <c r="T544" s="1642"/>
      <c r="U544" s="1642"/>
      <c r="V544" s="1642"/>
      <c r="W544" s="1642"/>
      <c r="X544" s="1642"/>
      <c r="Y544" s="1642"/>
      <c r="Z544" s="466">
        <v>24.582999999999998</v>
      </c>
      <c r="AA544" s="466">
        <v>0</v>
      </c>
      <c r="AB544" s="21">
        <v>24.582999999999998</v>
      </c>
      <c r="AC544" s="21">
        <v>24.582999999999998</v>
      </c>
      <c r="AD544" s="21"/>
      <c r="AE544" s="21">
        <v>24.582999999999998</v>
      </c>
      <c r="AF544" s="21">
        <v>0</v>
      </c>
      <c r="AG544" s="21">
        <v>0</v>
      </c>
      <c r="AH544" s="21">
        <v>0</v>
      </c>
      <c r="AI544" s="1642"/>
      <c r="AJ544" s="1642" t="s">
        <v>9811</v>
      </c>
      <c r="AK544" s="1642" t="s">
        <v>9259</v>
      </c>
      <c r="AL544" s="2601">
        <v>1</v>
      </c>
      <c r="AM544" s="1642">
        <v>0</v>
      </c>
    </row>
    <row r="545" spans="1:39" s="2226" customFormat="1" ht="141.75">
      <c r="A545" s="1862">
        <v>3537</v>
      </c>
      <c r="B545" s="1641" t="s">
        <v>8842</v>
      </c>
      <c r="C545" s="1640" t="s">
        <v>8843</v>
      </c>
      <c r="D545" s="1641" t="s">
        <v>480</v>
      </c>
      <c r="E545" s="1641" t="s">
        <v>7912</v>
      </c>
      <c r="F545" s="2230" t="s">
        <v>26</v>
      </c>
      <c r="G545" s="1642">
        <v>57.865000000000002</v>
      </c>
      <c r="H545" s="1642">
        <v>0.05</v>
      </c>
      <c r="I545" s="1642">
        <v>27.369500000000002</v>
      </c>
      <c r="J545" s="1642">
        <v>0</v>
      </c>
      <c r="K545" s="1642">
        <v>27.419500000000003</v>
      </c>
      <c r="L545" s="1642">
        <v>30.445499999999999</v>
      </c>
      <c r="M545" s="1642">
        <v>30.446000000000002</v>
      </c>
      <c r="N545" s="1642">
        <v>0</v>
      </c>
      <c r="O545" s="1642">
        <v>30.446000000000002</v>
      </c>
      <c r="P545" s="1642"/>
      <c r="Q545" s="1642"/>
      <c r="R545" s="1642"/>
      <c r="S545" s="1642"/>
      <c r="T545" s="1642"/>
      <c r="U545" s="1642"/>
      <c r="V545" s="1642"/>
      <c r="W545" s="1642"/>
      <c r="X545" s="1642"/>
      <c r="Y545" s="1642"/>
      <c r="Z545" s="466">
        <v>30.446000000000002</v>
      </c>
      <c r="AA545" s="466">
        <v>0</v>
      </c>
      <c r="AB545" s="21">
        <v>30.446000000000002</v>
      </c>
      <c r="AC545" s="21">
        <v>30.446000000000002</v>
      </c>
      <c r="AD545" s="21"/>
      <c r="AE545" s="21">
        <v>30.446000000000002</v>
      </c>
      <c r="AF545" s="21">
        <v>30.367954000000001</v>
      </c>
      <c r="AG545" s="21">
        <v>0</v>
      </c>
      <c r="AH545" s="21">
        <v>30.367954000000001</v>
      </c>
      <c r="AI545" s="1642"/>
      <c r="AJ545" s="1642"/>
      <c r="AK545" s="1642" t="s">
        <v>9259</v>
      </c>
      <c r="AL545" s="2601">
        <v>1</v>
      </c>
      <c r="AM545" s="1642">
        <v>0</v>
      </c>
    </row>
    <row r="546" spans="1:39" s="2226" customFormat="1" ht="94.5">
      <c r="A546" s="1862">
        <v>3538</v>
      </c>
      <c r="B546" s="1641" t="s">
        <v>8844</v>
      </c>
      <c r="C546" s="1640" t="s">
        <v>8845</v>
      </c>
      <c r="D546" s="1641" t="s">
        <v>271</v>
      </c>
      <c r="E546" s="1641" t="s">
        <v>7912</v>
      </c>
      <c r="F546" s="2230" t="s">
        <v>26</v>
      </c>
      <c r="G546" s="1642">
        <v>113.518</v>
      </c>
      <c r="H546" s="1642">
        <v>18.75</v>
      </c>
      <c r="I546" s="1642">
        <v>38.009250000000002</v>
      </c>
      <c r="J546" s="1642">
        <v>0</v>
      </c>
      <c r="K546" s="1642">
        <v>56.759250000000002</v>
      </c>
      <c r="L546" s="1642">
        <v>56.758749999999999</v>
      </c>
      <c r="M546" s="1642">
        <v>56.759</v>
      </c>
      <c r="N546" s="1642">
        <v>0</v>
      </c>
      <c r="O546" s="1642">
        <v>56.759</v>
      </c>
      <c r="P546" s="1642"/>
      <c r="Q546" s="1642"/>
      <c r="R546" s="1642"/>
      <c r="S546" s="1642"/>
      <c r="T546" s="1642"/>
      <c r="U546" s="1642"/>
      <c r="V546" s="1642"/>
      <c r="W546" s="1642"/>
      <c r="X546" s="1642"/>
      <c r="Y546" s="1642"/>
      <c r="Z546" s="466">
        <v>56.759</v>
      </c>
      <c r="AA546" s="466">
        <v>0</v>
      </c>
      <c r="AB546" s="21">
        <v>56.759</v>
      </c>
      <c r="AC546" s="21">
        <v>56.758499999999998</v>
      </c>
      <c r="AD546" s="21"/>
      <c r="AE546" s="21">
        <v>56.758499999999998</v>
      </c>
      <c r="AF546" s="21">
        <v>54.852057000000002</v>
      </c>
      <c r="AG546" s="21">
        <v>0</v>
      </c>
      <c r="AH546" s="21">
        <v>54.852057000000002</v>
      </c>
      <c r="AI546" s="1642"/>
      <c r="AJ546" s="1642"/>
      <c r="AK546" s="1642" t="s">
        <v>9467</v>
      </c>
      <c r="AL546" s="2601">
        <v>0.5</v>
      </c>
      <c r="AM546" s="1642">
        <v>0</v>
      </c>
    </row>
    <row r="547" spans="1:39" s="2226" customFormat="1" ht="63">
      <c r="A547" s="1862">
        <v>3539</v>
      </c>
      <c r="B547" s="1641" t="s">
        <v>8846</v>
      </c>
      <c r="C547" s="1640" t="s">
        <v>8847</v>
      </c>
      <c r="D547" s="1641" t="s">
        <v>167</v>
      </c>
      <c r="E547" s="1641" t="s">
        <v>8120</v>
      </c>
      <c r="F547" s="2230" t="s">
        <v>26</v>
      </c>
      <c r="G547" s="1642">
        <v>99</v>
      </c>
      <c r="H547" s="1642">
        <v>24.749500000000001</v>
      </c>
      <c r="I547" s="1642">
        <v>24.75075</v>
      </c>
      <c r="J547" s="1642">
        <v>0</v>
      </c>
      <c r="K547" s="1642">
        <v>49.500250000000001</v>
      </c>
      <c r="L547" s="1642">
        <v>49.499749999999999</v>
      </c>
      <c r="M547" s="1642">
        <v>49.5</v>
      </c>
      <c r="N547" s="1642">
        <v>0</v>
      </c>
      <c r="O547" s="1642">
        <v>49.5</v>
      </c>
      <c r="P547" s="1642"/>
      <c r="Q547" s="1642"/>
      <c r="R547" s="1642"/>
      <c r="S547" s="1642"/>
      <c r="T547" s="1642"/>
      <c r="U547" s="1642"/>
      <c r="V547" s="1642"/>
      <c r="W547" s="1642"/>
      <c r="X547" s="1642"/>
      <c r="Y547" s="1642"/>
      <c r="Z547" s="466">
        <v>49.5</v>
      </c>
      <c r="AA547" s="466">
        <v>0</v>
      </c>
      <c r="AB547" s="21">
        <v>49.5</v>
      </c>
      <c r="AC547" s="21">
        <v>49.5</v>
      </c>
      <c r="AD547" s="21"/>
      <c r="AE547" s="21">
        <v>49.5</v>
      </c>
      <c r="AF547" s="21">
        <v>49.495330000000003</v>
      </c>
      <c r="AG547" s="21">
        <v>0</v>
      </c>
      <c r="AH547" s="21">
        <v>49.495330000000003</v>
      </c>
      <c r="AI547" s="1642"/>
      <c r="AJ547" s="1642"/>
      <c r="AK547" s="1642" t="s">
        <v>9259</v>
      </c>
      <c r="AL547" s="2601">
        <v>1</v>
      </c>
      <c r="AM547" s="1642">
        <v>0</v>
      </c>
    </row>
    <row r="548" spans="1:39" s="2226" customFormat="1" ht="63">
      <c r="A548" s="1862">
        <v>3540</v>
      </c>
      <c r="B548" s="1641" t="s">
        <v>8848</v>
      </c>
      <c r="C548" s="1640" t="s">
        <v>8849</v>
      </c>
      <c r="D548" s="1641" t="s">
        <v>167</v>
      </c>
      <c r="E548" s="1641" t="s">
        <v>8120</v>
      </c>
      <c r="F548" s="2230" t="s">
        <v>26</v>
      </c>
      <c r="G548" s="1642">
        <v>71.013999999999996</v>
      </c>
      <c r="H548" s="1642">
        <v>13.313499999999999</v>
      </c>
      <c r="I548" s="1642">
        <v>22.1935</v>
      </c>
      <c r="J548" s="1642">
        <v>0</v>
      </c>
      <c r="K548" s="1642">
        <v>35.506999999999998</v>
      </c>
      <c r="L548" s="1642">
        <v>35.506999999999998</v>
      </c>
      <c r="M548" s="1642">
        <v>35.506999999999998</v>
      </c>
      <c r="N548" s="1642">
        <v>0</v>
      </c>
      <c r="O548" s="1642">
        <v>35.506999999999998</v>
      </c>
      <c r="P548" s="1642"/>
      <c r="Q548" s="1642"/>
      <c r="R548" s="1642"/>
      <c r="S548" s="1642"/>
      <c r="T548" s="1642"/>
      <c r="U548" s="1642"/>
      <c r="V548" s="1642"/>
      <c r="W548" s="1642"/>
      <c r="X548" s="1642"/>
      <c r="Y548" s="1642"/>
      <c r="Z548" s="466">
        <v>35.506999999999998</v>
      </c>
      <c r="AA548" s="466">
        <v>0</v>
      </c>
      <c r="AB548" s="21">
        <v>35.506999999999998</v>
      </c>
      <c r="AC548" s="21">
        <v>35.506999999999998</v>
      </c>
      <c r="AD548" s="21"/>
      <c r="AE548" s="21">
        <v>35.506999999999998</v>
      </c>
      <c r="AF548" s="21">
        <v>35.500677000000003</v>
      </c>
      <c r="AG548" s="21">
        <v>0</v>
      </c>
      <c r="AH548" s="21">
        <v>35.500677000000003</v>
      </c>
      <c r="AI548" s="1642"/>
      <c r="AJ548" s="1642"/>
      <c r="AK548" s="1642" t="s">
        <v>9259</v>
      </c>
      <c r="AL548" s="2601">
        <v>1</v>
      </c>
      <c r="AM548" s="1642">
        <v>0</v>
      </c>
    </row>
    <row r="549" spans="1:39" s="2226" customFormat="1" ht="47.25">
      <c r="A549" s="1862">
        <v>3541</v>
      </c>
      <c r="B549" s="1641" t="s">
        <v>8850</v>
      </c>
      <c r="C549" s="1640" t="s">
        <v>8851</v>
      </c>
      <c r="D549" s="1641" t="s">
        <v>167</v>
      </c>
      <c r="E549" s="1641" t="s">
        <v>8120</v>
      </c>
      <c r="F549" s="2230" t="s">
        <v>26</v>
      </c>
      <c r="G549" s="1642">
        <v>100</v>
      </c>
      <c r="H549" s="1642">
        <v>25</v>
      </c>
      <c r="I549" s="1642">
        <v>25</v>
      </c>
      <c r="J549" s="1642">
        <v>0</v>
      </c>
      <c r="K549" s="1642">
        <v>50</v>
      </c>
      <c r="L549" s="1642">
        <v>50</v>
      </c>
      <c r="M549" s="1642">
        <v>50</v>
      </c>
      <c r="N549" s="1642">
        <v>0</v>
      </c>
      <c r="O549" s="1642">
        <v>50</v>
      </c>
      <c r="P549" s="1642"/>
      <c r="Q549" s="1642"/>
      <c r="R549" s="1642"/>
      <c r="S549" s="1642"/>
      <c r="T549" s="1642"/>
      <c r="U549" s="1642"/>
      <c r="V549" s="1642"/>
      <c r="W549" s="1642"/>
      <c r="X549" s="1642"/>
      <c r="Y549" s="1642"/>
      <c r="Z549" s="466">
        <v>50</v>
      </c>
      <c r="AA549" s="466">
        <v>0</v>
      </c>
      <c r="AB549" s="21">
        <v>50</v>
      </c>
      <c r="AC549" s="21">
        <v>50</v>
      </c>
      <c r="AD549" s="21"/>
      <c r="AE549" s="21">
        <v>50</v>
      </c>
      <c r="AF549" s="21">
        <v>49.999786</v>
      </c>
      <c r="AG549" s="21">
        <v>0</v>
      </c>
      <c r="AH549" s="21">
        <v>49.999786</v>
      </c>
      <c r="AI549" s="1642"/>
      <c r="AJ549" s="1642"/>
      <c r="AK549" s="1642" t="s">
        <v>9259</v>
      </c>
      <c r="AL549" s="2601">
        <v>1</v>
      </c>
      <c r="AM549" s="1642">
        <v>0</v>
      </c>
    </row>
    <row r="550" spans="1:39" s="2226" customFormat="1" ht="63">
      <c r="A550" s="1862">
        <v>3542</v>
      </c>
      <c r="B550" s="1641" t="s">
        <v>8852</v>
      </c>
      <c r="C550" s="1640" t="s">
        <v>8853</v>
      </c>
      <c r="D550" s="1641" t="s">
        <v>167</v>
      </c>
      <c r="E550" s="1641" t="s">
        <v>7893</v>
      </c>
      <c r="F550" s="2230" t="s">
        <v>26</v>
      </c>
      <c r="G550" s="1642">
        <v>199.72</v>
      </c>
      <c r="H550" s="1642">
        <v>25</v>
      </c>
      <c r="I550" s="1642">
        <v>74.86</v>
      </c>
      <c r="J550" s="1642">
        <v>0</v>
      </c>
      <c r="K550" s="1642">
        <v>99.86</v>
      </c>
      <c r="L550" s="1642">
        <v>99.86</v>
      </c>
      <c r="M550" s="1642">
        <v>99.86</v>
      </c>
      <c r="N550" s="1642">
        <v>0</v>
      </c>
      <c r="O550" s="1642">
        <v>99.86</v>
      </c>
      <c r="P550" s="1642"/>
      <c r="Q550" s="1642"/>
      <c r="R550" s="1642"/>
      <c r="S550" s="1642"/>
      <c r="T550" s="1642"/>
      <c r="U550" s="1642"/>
      <c r="V550" s="1642"/>
      <c r="W550" s="1642"/>
      <c r="X550" s="1642"/>
      <c r="Y550" s="1642"/>
      <c r="Z550" s="466">
        <v>99.86</v>
      </c>
      <c r="AA550" s="466">
        <v>0</v>
      </c>
      <c r="AB550" s="21">
        <v>99.86</v>
      </c>
      <c r="AC550" s="21">
        <v>99.86</v>
      </c>
      <c r="AD550" s="21"/>
      <c r="AE550" s="21">
        <v>99.86</v>
      </c>
      <c r="AF550" s="21">
        <v>99.858181000000002</v>
      </c>
      <c r="AG550" s="21">
        <v>0</v>
      </c>
      <c r="AH550" s="21">
        <v>99.858181000000002</v>
      </c>
      <c r="AI550" s="1642"/>
      <c r="AJ550" s="1642"/>
      <c r="AK550" s="1642" t="s">
        <v>10398</v>
      </c>
      <c r="AL550" s="2601">
        <v>0.5</v>
      </c>
      <c r="AM550" s="1642">
        <v>0</v>
      </c>
    </row>
    <row r="551" spans="1:39" s="2226" customFormat="1" ht="63">
      <c r="A551" s="1862">
        <v>3543</v>
      </c>
      <c r="B551" s="1641" t="s">
        <v>8854</v>
      </c>
      <c r="C551" s="1640" t="s">
        <v>8855</v>
      </c>
      <c r="D551" s="1641" t="s">
        <v>167</v>
      </c>
      <c r="E551" s="1641" t="s">
        <v>8120</v>
      </c>
      <c r="F551" s="2230" t="s">
        <v>26</v>
      </c>
      <c r="G551" s="1642">
        <v>100</v>
      </c>
      <c r="H551" s="1642">
        <v>25</v>
      </c>
      <c r="I551" s="1642">
        <v>25</v>
      </c>
      <c r="J551" s="1642">
        <v>0</v>
      </c>
      <c r="K551" s="1642">
        <v>50</v>
      </c>
      <c r="L551" s="1642">
        <v>50</v>
      </c>
      <c r="M551" s="1642">
        <v>50</v>
      </c>
      <c r="N551" s="1642">
        <v>0</v>
      </c>
      <c r="O551" s="1642">
        <v>50</v>
      </c>
      <c r="P551" s="1642"/>
      <c r="Q551" s="1642"/>
      <c r="R551" s="1642"/>
      <c r="S551" s="1642"/>
      <c r="T551" s="1642"/>
      <c r="U551" s="1642"/>
      <c r="V551" s="1642"/>
      <c r="W551" s="1642"/>
      <c r="X551" s="1642"/>
      <c r="Y551" s="1642"/>
      <c r="Z551" s="466">
        <v>50</v>
      </c>
      <c r="AA551" s="466">
        <v>0</v>
      </c>
      <c r="AB551" s="21">
        <v>50</v>
      </c>
      <c r="AC551" s="21">
        <v>50</v>
      </c>
      <c r="AD551" s="21"/>
      <c r="AE551" s="21">
        <v>50</v>
      </c>
      <c r="AF551" s="21">
        <v>49.996738999999998</v>
      </c>
      <c r="AG551" s="21">
        <v>0</v>
      </c>
      <c r="AH551" s="21">
        <v>49.996738999999998</v>
      </c>
      <c r="AI551" s="1642"/>
      <c r="AJ551" s="1642"/>
      <c r="AK551" s="1642" t="s">
        <v>9259</v>
      </c>
      <c r="AL551" s="2601">
        <v>1</v>
      </c>
      <c r="AM551" s="1642">
        <v>0</v>
      </c>
    </row>
    <row r="552" spans="1:39" s="2226" customFormat="1" ht="63">
      <c r="A552" s="1862">
        <v>3544</v>
      </c>
      <c r="B552" s="1641" t="s">
        <v>8856</v>
      </c>
      <c r="C552" s="1640" t="s">
        <v>8857</v>
      </c>
      <c r="D552" s="1641" t="s">
        <v>167</v>
      </c>
      <c r="E552" s="1641" t="s">
        <v>8120</v>
      </c>
      <c r="F552" s="2230" t="s">
        <v>26</v>
      </c>
      <c r="G552" s="1642">
        <v>100</v>
      </c>
      <c r="H552" s="1642">
        <v>25</v>
      </c>
      <c r="I552" s="1642">
        <v>25</v>
      </c>
      <c r="J552" s="1642">
        <v>0</v>
      </c>
      <c r="K552" s="1642">
        <v>50</v>
      </c>
      <c r="L552" s="1642">
        <v>50</v>
      </c>
      <c r="M552" s="1642">
        <v>50</v>
      </c>
      <c r="N552" s="1642">
        <v>0</v>
      </c>
      <c r="O552" s="1642">
        <v>50</v>
      </c>
      <c r="P552" s="1642"/>
      <c r="Q552" s="1642"/>
      <c r="R552" s="1642"/>
      <c r="S552" s="1642"/>
      <c r="T552" s="1642"/>
      <c r="U552" s="1642"/>
      <c r="V552" s="1642"/>
      <c r="W552" s="1642"/>
      <c r="X552" s="1642"/>
      <c r="Y552" s="1642"/>
      <c r="Z552" s="466">
        <v>50</v>
      </c>
      <c r="AA552" s="466">
        <v>0</v>
      </c>
      <c r="AB552" s="21">
        <v>50</v>
      </c>
      <c r="AC552" s="21">
        <v>50</v>
      </c>
      <c r="AD552" s="21"/>
      <c r="AE552" s="21">
        <v>50</v>
      </c>
      <c r="AF552" s="21">
        <v>49.999541000000001</v>
      </c>
      <c r="AG552" s="21">
        <v>0</v>
      </c>
      <c r="AH552" s="21">
        <v>49.999541000000001</v>
      </c>
      <c r="AI552" s="1642"/>
      <c r="AJ552" s="1642"/>
      <c r="AK552" s="1642" t="s">
        <v>9259</v>
      </c>
      <c r="AL552" s="2601">
        <v>1</v>
      </c>
      <c r="AM552" s="1642">
        <v>0</v>
      </c>
    </row>
    <row r="553" spans="1:39" s="2226" customFormat="1" ht="63">
      <c r="A553" s="1862">
        <v>3545</v>
      </c>
      <c r="B553" s="1641" t="s">
        <v>8858</v>
      </c>
      <c r="C553" s="1640" t="s">
        <v>8859</v>
      </c>
      <c r="D553" s="1641" t="s">
        <v>167</v>
      </c>
      <c r="E553" s="1641" t="s">
        <v>7893</v>
      </c>
      <c r="F553" s="2230" t="s">
        <v>26</v>
      </c>
      <c r="G553" s="1642">
        <v>113.7</v>
      </c>
      <c r="H553" s="1642">
        <v>25</v>
      </c>
      <c r="I553" s="1642">
        <v>31.849499999999999</v>
      </c>
      <c r="J553" s="1642">
        <v>0</v>
      </c>
      <c r="K553" s="1642">
        <v>56.849499999999999</v>
      </c>
      <c r="L553" s="1642">
        <v>56.850500000000004</v>
      </c>
      <c r="M553" s="1642">
        <v>56.850999999999999</v>
      </c>
      <c r="N553" s="1642">
        <v>0</v>
      </c>
      <c r="O553" s="1642">
        <v>56.850999999999999</v>
      </c>
      <c r="P553" s="1642"/>
      <c r="Q553" s="1642"/>
      <c r="R553" s="1642"/>
      <c r="S553" s="1642"/>
      <c r="T553" s="1642"/>
      <c r="U553" s="1642"/>
      <c r="V553" s="1642"/>
      <c r="W553" s="1642"/>
      <c r="X553" s="1642"/>
      <c r="Y553" s="1642"/>
      <c r="Z553" s="466">
        <v>56.850999999999999</v>
      </c>
      <c r="AA553" s="466">
        <v>0</v>
      </c>
      <c r="AB553" s="21">
        <v>56.850999999999999</v>
      </c>
      <c r="AC553" s="21">
        <v>56.850499999999997</v>
      </c>
      <c r="AD553" s="21"/>
      <c r="AE553" s="21">
        <v>56.850499999999997</v>
      </c>
      <c r="AF553" s="21">
        <v>56.850904999999997</v>
      </c>
      <c r="AG553" s="21">
        <v>0</v>
      </c>
      <c r="AH553" s="21">
        <v>56.850904999999997</v>
      </c>
      <c r="AI553" s="1642"/>
      <c r="AJ553" s="1642"/>
      <c r="AK553" s="1642" t="s">
        <v>10398</v>
      </c>
      <c r="AL553" s="2601">
        <v>0.5</v>
      </c>
      <c r="AM553" s="1642">
        <v>0</v>
      </c>
    </row>
    <row r="554" spans="1:39" s="2226" customFormat="1" ht="78.75">
      <c r="A554" s="1862">
        <v>3546</v>
      </c>
      <c r="B554" s="1641" t="s">
        <v>8860</v>
      </c>
      <c r="C554" s="1640" t="s">
        <v>8861</v>
      </c>
      <c r="D554" s="1641" t="s">
        <v>167</v>
      </c>
      <c r="E554" s="1641" t="s">
        <v>8120</v>
      </c>
      <c r="F554" s="2230" t="s">
        <v>26</v>
      </c>
      <c r="G554" s="1642">
        <v>150</v>
      </c>
      <c r="H554" s="1642">
        <v>37.5</v>
      </c>
      <c r="I554" s="1642">
        <v>37.5</v>
      </c>
      <c r="J554" s="1642">
        <v>0</v>
      </c>
      <c r="K554" s="1642">
        <v>75</v>
      </c>
      <c r="L554" s="1642">
        <v>75</v>
      </c>
      <c r="M554" s="1642">
        <v>75</v>
      </c>
      <c r="N554" s="1642">
        <v>0</v>
      </c>
      <c r="O554" s="1642">
        <v>75</v>
      </c>
      <c r="P554" s="1642"/>
      <c r="Q554" s="1642"/>
      <c r="R554" s="1642"/>
      <c r="S554" s="1642"/>
      <c r="T554" s="1642"/>
      <c r="U554" s="1642"/>
      <c r="V554" s="1642"/>
      <c r="W554" s="1642"/>
      <c r="X554" s="1642"/>
      <c r="Y554" s="1642"/>
      <c r="Z554" s="466">
        <v>75</v>
      </c>
      <c r="AA554" s="466">
        <v>0</v>
      </c>
      <c r="AB554" s="21">
        <v>75</v>
      </c>
      <c r="AC554" s="21">
        <v>75</v>
      </c>
      <c r="AD554" s="21"/>
      <c r="AE554" s="21">
        <v>75</v>
      </c>
      <c r="AF554" s="21">
        <v>74.999682000000007</v>
      </c>
      <c r="AG554" s="21">
        <v>0</v>
      </c>
      <c r="AH554" s="21">
        <v>74.999682000000007</v>
      </c>
      <c r="AI554" s="1642"/>
      <c r="AJ554" s="1642"/>
      <c r="AK554" s="1642" t="s">
        <v>10398</v>
      </c>
      <c r="AL554" s="2601">
        <v>0.5</v>
      </c>
      <c r="AM554" s="1642">
        <v>0</v>
      </c>
    </row>
    <row r="555" spans="1:39" s="2226" customFormat="1" ht="63">
      <c r="A555" s="1862">
        <v>3547</v>
      </c>
      <c r="B555" s="1641" t="s">
        <v>8862</v>
      </c>
      <c r="C555" s="1640" t="s">
        <v>8863</v>
      </c>
      <c r="D555" s="1641" t="s">
        <v>167</v>
      </c>
      <c r="E555" s="1641" t="s">
        <v>8120</v>
      </c>
      <c r="F555" s="2230" t="s">
        <v>26</v>
      </c>
      <c r="G555" s="1642">
        <v>110</v>
      </c>
      <c r="H555" s="1642">
        <v>27.5</v>
      </c>
      <c r="I555" s="1642">
        <v>27.5</v>
      </c>
      <c r="J555" s="1642">
        <v>0</v>
      </c>
      <c r="K555" s="1642">
        <v>55</v>
      </c>
      <c r="L555" s="1642">
        <v>55</v>
      </c>
      <c r="M555" s="1642">
        <v>55</v>
      </c>
      <c r="N555" s="1642">
        <v>0</v>
      </c>
      <c r="O555" s="1642">
        <v>55</v>
      </c>
      <c r="P555" s="1642"/>
      <c r="Q555" s="1642"/>
      <c r="R555" s="1642"/>
      <c r="S555" s="1642"/>
      <c r="T555" s="1642"/>
      <c r="U555" s="1642"/>
      <c r="V555" s="1642"/>
      <c r="W555" s="1642"/>
      <c r="X555" s="1642"/>
      <c r="Y555" s="1642"/>
      <c r="Z555" s="466">
        <v>55</v>
      </c>
      <c r="AA555" s="466">
        <v>0</v>
      </c>
      <c r="AB555" s="21">
        <v>55</v>
      </c>
      <c r="AC555" s="21">
        <v>55</v>
      </c>
      <c r="AD555" s="21"/>
      <c r="AE555" s="21">
        <v>55</v>
      </c>
      <c r="AF555" s="21">
        <v>54.999961999999996</v>
      </c>
      <c r="AG555" s="21">
        <v>0</v>
      </c>
      <c r="AH555" s="21">
        <v>54.999961999999996</v>
      </c>
      <c r="AI555" s="1642"/>
      <c r="AJ555" s="1642"/>
      <c r="AK555" s="1642" t="s">
        <v>10398</v>
      </c>
      <c r="AL555" s="2601">
        <v>0.5</v>
      </c>
      <c r="AM555" s="1642">
        <v>0</v>
      </c>
    </row>
    <row r="556" spans="1:39" s="2226" customFormat="1" ht="78.75">
      <c r="A556" s="1862">
        <v>3548</v>
      </c>
      <c r="B556" s="1641" t="s">
        <v>8864</v>
      </c>
      <c r="C556" s="1640" t="s">
        <v>8865</v>
      </c>
      <c r="D556" s="1641" t="s">
        <v>167</v>
      </c>
      <c r="E556" s="1641" t="s">
        <v>8120</v>
      </c>
      <c r="F556" s="2230" t="s">
        <v>26</v>
      </c>
      <c r="G556" s="1642">
        <v>100</v>
      </c>
      <c r="H556" s="1642">
        <v>25</v>
      </c>
      <c r="I556" s="1642">
        <v>25</v>
      </c>
      <c r="J556" s="1642">
        <v>0</v>
      </c>
      <c r="K556" s="1642">
        <v>50</v>
      </c>
      <c r="L556" s="1642">
        <v>50</v>
      </c>
      <c r="M556" s="1642">
        <v>50</v>
      </c>
      <c r="N556" s="1642">
        <v>0</v>
      </c>
      <c r="O556" s="1642">
        <v>50</v>
      </c>
      <c r="P556" s="1642"/>
      <c r="Q556" s="1642"/>
      <c r="R556" s="1642"/>
      <c r="S556" s="1642"/>
      <c r="T556" s="1642"/>
      <c r="U556" s="1642"/>
      <c r="V556" s="1642"/>
      <c r="W556" s="1642"/>
      <c r="X556" s="1642"/>
      <c r="Y556" s="1642"/>
      <c r="Z556" s="466">
        <v>50</v>
      </c>
      <c r="AA556" s="466">
        <v>0</v>
      </c>
      <c r="AB556" s="21">
        <v>50</v>
      </c>
      <c r="AC556" s="21">
        <v>50</v>
      </c>
      <c r="AD556" s="21"/>
      <c r="AE556" s="21">
        <v>50</v>
      </c>
      <c r="AF556" s="21">
        <v>49.995936999999998</v>
      </c>
      <c r="AG556" s="21">
        <v>0</v>
      </c>
      <c r="AH556" s="21">
        <v>49.995936999999998</v>
      </c>
      <c r="AI556" s="1642"/>
      <c r="AJ556" s="1642"/>
      <c r="AK556" s="1642" t="s">
        <v>9259</v>
      </c>
      <c r="AL556" s="2601">
        <v>1</v>
      </c>
      <c r="AM556" s="1642">
        <v>0</v>
      </c>
    </row>
    <row r="557" spans="1:39" s="2226" customFormat="1" ht="63">
      <c r="A557" s="1862">
        <v>3549</v>
      </c>
      <c r="B557" s="1641" t="s">
        <v>8866</v>
      </c>
      <c r="C557" s="1640" t="s">
        <v>8867</v>
      </c>
      <c r="D557" s="1641" t="s">
        <v>167</v>
      </c>
      <c r="E557" s="1641" t="s">
        <v>8120</v>
      </c>
      <c r="F557" s="2230" t="s">
        <v>26</v>
      </c>
      <c r="G557" s="1642">
        <v>180</v>
      </c>
      <c r="H557" s="1642">
        <v>45</v>
      </c>
      <c r="I557" s="1642">
        <v>45</v>
      </c>
      <c r="J557" s="1642">
        <v>0</v>
      </c>
      <c r="K557" s="1642">
        <v>90</v>
      </c>
      <c r="L557" s="1642">
        <v>90</v>
      </c>
      <c r="M557" s="1642">
        <v>90</v>
      </c>
      <c r="N557" s="1642">
        <v>0</v>
      </c>
      <c r="O557" s="1642">
        <v>90</v>
      </c>
      <c r="P557" s="1642"/>
      <c r="Q557" s="1642"/>
      <c r="R557" s="1642"/>
      <c r="S557" s="1642"/>
      <c r="T557" s="1642"/>
      <c r="U557" s="1642"/>
      <c r="V557" s="1642"/>
      <c r="W557" s="1642"/>
      <c r="X557" s="1642"/>
      <c r="Y557" s="1642"/>
      <c r="Z557" s="466">
        <v>90</v>
      </c>
      <c r="AA557" s="466">
        <v>0</v>
      </c>
      <c r="AB557" s="21">
        <v>90</v>
      </c>
      <c r="AC557" s="21">
        <v>90</v>
      </c>
      <c r="AD557" s="21"/>
      <c r="AE557" s="21">
        <v>90</v>
      </c>
      <c r="AF557" s="21">
        <v>89.993945999999994</v>
      </c>
      <c r="AG557" s="21">
        <v>0</v>
      </c>
      <c r="AH557" s="21">
        <v>89.993945999999994</v>
      </c>
      <c r="AI557" s="1642"/>
      <c r="AJ557" s="1642"/>
      <c r="AK557" s="1642" t="s">
        <v>9735</v>
      </c>
      <c r="AL557" s="2601">
        <v>0.5</v>
      </c>
      <c r="AM557" s="1642">
        <v>0</v>
      </c>
    </row>
    <row r="558" spans="1:39" s="2226" customFormat="1" ht="63">
      <c r="A558" s="1862">
        <v>3550</v>
      </c>
      <c r="B558" s="1641" t="s">
        <v>8868</v>
      </c>
      <c r="C558" s="1640" t="s">
        <v>8869</v>
      </c>
      <c r="D558" s="1641" t="s">
        <v>167</v>
      </c>
      <c r="E558" s="1641" t="s">
        <v>8120</v>
      </c>
      <c r="F558" s="2230" t="s">
        <v>26</v>
      </c>
      <c r="G558" s="1642">
        <v>150</v>
      </c>
      <c r="H558" s="1642">
        <v>37.5</v>
      </c>
      <c r="I558" s="1642">
        <v>37.5</v>
      </c>
      <c r="J558" s="1642">
        <v>0</v>
      </c>
      <c r="K558" s="1642">
        <v>75</v>
      </c>
      <c r="L558" s="1642">
        <v>75</v>
      </c>
      <c r="M558" s="1642">
        <v>75</v>
      </c>
      <c r="N558" s="1642">
        <v>0</v>
      </c>
      <c r="O558" s="1642">
        <v>75</v>
      </c>
      <c r="P558" s="1642"/>
      <c r="Q558" s="1642"/>
      <c r="R558" s="1642"/>
      <c r="S558" s="1642"/>
      <c r="T558" s="1642"/>
      <c r="U558" s="1642"/>
      <c r="V558" s="1642"/>
      <c r="W558" s="1642"/>
      <c r="X558" s="1642"/>
      <c r="Y558" s="1642"/>
      <c r="Z558" s="466">
        <v>75</v>
      </c>
      <c r="AA558" s="466">
        <v>0</v>
      </c>
      <c r="AB558" s="21">
        <v>75</v>
      </c>
      <c r="AC558" s="21">
        <v>75</v>
      </c>
      <c r="AD558" s="21"/>
      <c r="AE558" s="21">
        <v>75</v>
      </c>
      <c r="AF558" s="21">
        <v>74.999403000000001</v>
      </c>
      <c r="AG558" s="21">
        <v>0</v>
      </c>
      <c r="AH558" s="21">
        <v>74.999403000000001</v>
      </c>
      <c r="AI558" s="1642"/>
      <c r="AJ558" s="1642"/>
      <c r="AK558" s="1642" t="s">
        <v>10398</v>
      </c>
      <c r="AL558" s="2601">
        <v>0.5</v>
      </c>
      <c r="AM558" s="1642">
        <v>0</v>
      </c>
    </row>
    <row r="559" spans="1:39" s="2226" customFormat="1" ht="47.25">
      <c r="A559" s="1862">
        <v>3551</v>
      </c>
      <c r="B559" s="1641" t="s">
        <v>8870</v>
      </c>
      <c r="C559" s="1640" t="s">
        <v>8871</v>
      </c>
      <c r="D559" s="1641" t="s">
        <v>167</v>
      </c>
      <c r="E559" s="1641" t="s">
        <v>8120</v>
      </c>
      <c r="F559" s="2230" t="s">
        <v>26</v>
      </c>
      <c r="G559" s="1642">
        <v>90</v>
      </c>
      <c r="H559" s="1642">
        <v>22.5</v>
      </c>
      <c r="I559" s="1642">
        <v>22.5</v>
      </c>
      <c r="J559" s="1642">
        <v>0</v>
      </c>
      <c r="K559" s="1642">
        <v>45</v>
      </c>
      <c r="L559" s="1642">
        <v>45</v>
      </c>
      <c r="M559" s="1642">
        <v>45</v>
      </c>
      <c r="N559" s="1642">
        <v>0</v>
      </c>
      <c r="O559" s="1642">
        <v>45</v>
      </c>
      <c r="P559" s="1642"/>
      <c r="Q559" s="1642"/>
      <c r="R559" s="1642"/>
      <c r="S559" s="1642"/>
      <c r="T559" s="1642"/>
      <c r="U559" s="1642"/>
      <c r="V559" s="1642"/>
      <c r="W559" s="1642"/>
      <c r="X559" s="1642"/>
      <c r="Y559" s="1642"/>
      <c r="Z559" s="466">
        <v>45</v>
      </c>
      <c r="AA559" s="466">
        <v>0</v>
      </c>
      <c r="AB559" s="21">
        <v>45</v>
      </c>
      <c r="AC559" s="21">
        <v>45</v>
      </c>
      <c r="AD559" s="21"/>
      <c r="AE559" s="21">
        <v>45</v>
      </c>
      <c r="AF559" s="21">
        <v>44.999772999999998</v>
      </c>
      <c r="AG559" s="21">
        <v>0</v>
      </c>
      <c r="AH559" s="21">
        <v>44.999772999999998</v>
      </c>
      <c r="AI559" s="1642"/>
      <c r="AJ559" s="1642"/>
      <c r="AK559" s="1642" t="s">
        <v>9259</v>
      </c>
      <c r="AL559" s="2601">
        <v>1</v>
      </c>
      <c r="AM559" s="1642">
        <v>0</v>
      </c>
    </row>
    <row r="560" spans="1:39" s="2226" customFormat="1" ht="63">
      <c r="A560" s="1862">
        <v>3552</v>
      </c>
      <c r="B560" s="1641" t="s">
        <v>8872</v>
      </c>
      <c r="C560" s="1640" t="s">
        <v>8873</v>
      </c>
      <c r="D560" s="1641" t="s">
        <v>167</v>
      </c>
      <c r="E560" s="1641" t="s">
        <v>8120</v>
      </c>
      <c r="F560" s="2230" t="s">
        <v>26</v>
      </c>
      <c r="G560" s="1642">
        <v>150</v>
      </c>
      <c r="H560" s="1642">
        <v>37.5</v>
      </c>
      <c r="I560" s="1642">
        <v>37.5</v>
      </c>
      <c r="J560" s="1642">
        <v>0</v>
      </c>
      <c r="K560" s="1642">
        <v>75</v>
      </c>
      <c r="L560" s="1642">
        <v>75</v>
      </c>
      <c r="M560" s="1642">
        <v>75</v>
      </c>
      <c r="N560" s="1642">
        <v>0</v>
      </c>
      <c r="O560" s="1642">
        <v>75</v>
      </c>
      <c r="P560" s="1642"/>
      <c r="Q560" s="1642"/>
      <c r="R560" s="1642"/>
      <c r="S560" s="1642"/>
      <c r="T560" s="1642"/>
      <c r="U560" s="1642"/>
      <c r="V560" s="1642"/>
      <c r="W560" s="1642"/>
      <c r="X560" s="1642"/>
      <c r="Y560" s="1642"/>
      <c r="Z560" s="466">
        <v>75</v>
      </c>
      <c r="AA560" s="466">
        <v>0</v>
      </c>
      <c r="AB560" s="21">
        <v>75</v>
      </c>
      <c r="AC560" s="21">
        <v>75</v>
      </c>
      <c r="AD560" s="21"/>
      <c r="AE560" s="21">
        <v>75</v>
      </c>
      <c r="AF560" s="21">
        <v>74.999825000000001</v>
      </c>
      <c r="AG560" s="21">
        <v>0</v>
      </c>
      <c r="AH560" s="21">
        <v>74.999825000000001</v>
      </c>
      <c r="AI560" s="1642"/>
      <c r="AJ560" s="1642"/>
      <c r="AK560" s="1642" t="s">
        <v>9735</v>
      </c>
      <c r="AL560" s="2601">
        <v>0.5</v>
      </c>
      <c r="AM560" s="1642">
        <v>0</v>
      </c>
    </row>
    <row r="561" spans="1:39" s="2226" customFormat="1" ht="47.25">
      <c r="A561" s="1862">
        <v>3553</v>
      </c>
      <c r="B561" s="1641" t="s">
        <v>8874</v>
      </c>
      <c r="C561" s="1640" t="s">
        <v>8875</v>
      </c>
      <c r="D561" s="1641" t="s">
        <v>167</v>
      </c>
      <c r="E561" s="1641" t="s">
        <v>8120</v>
      </c>
      <c r="F561" s="2230" t="s">
        <v>26</v>
      </c>
      <c r="G561" s="1642">
        <v>100</v>
      </c>
      <c r="H561" s="1642">
        <v>25</v>
      </c>
      <c r="I561" s="1642">
        <v>25</v>
      </c>
      <c r="J561" s="1642">
        <v>0</v>
      </c>
      <c r="K561" s="1642">
        <v>50</v>
      </c>
      <c r="L561" s="1642">
        <v>50</v>
      </c>
      <c r="M561" s="1642">
        <v>50</v>
      </c>
      <c r="N561" s="1642">
        <v>0</v>
      </c>
      <c r="O561" s="1642">
        <v>50</v>
      </c>
      <c r="P561" s="1642"/>
      <c r="Q561" s="1642"/>
      <c r="R561" s="1642"/>
      <c r="S561" s="1642"/>
      <c r="T561" s="1642"/>
      <c r="U561" s="1642"/>
      <c r="V561" s="1642"/>
      <c r="W561" s="1642"/>
      <c r="X561" s="1642"/>
      <c r="Y561" s="1642"/>
      <c r="Z561" s="466">
        <v>50</v>
      </c>
      <c r="AA561" s="466">
        <v>0</v>
      </c>
      <c r="AB561" s="21">
        <v>50</v>
      </c>
      <c r="AC561" s="21">
        <v>50</v>
      </c>
      <c r="AD561" s="21"/>
      <c r="AE561" s="21">
        <v>50</v>
      </c>
      <c r="AF561" s="21">
        <v>49.999163000000003</v>
      </c>
      <c r="AG561" s="21">
        <v>0</v>
      </c>
      <c r="AH561" s="21">
        <v>49.999163000000003</v>
      </c>
      <c r="AI561" s="1642"/>
      <c r="AJ561" s="1642"/>
      <c r="AK561" s="1642" t="s">
        <v>9259</v>
      </c>
      <c r="AL561" s="2601">
        <v>1</v>
      </c>
      <c r="AM561" s="1642">
        <v>0</v>
      </c>
    </row>
    <row r="562" spans="1:39" s="2226" customFormat="1" ht="47.25">
      <c r="A562" s="1862">
        <v>3554</v>
      </c>
      <c r="B562" s="1641" t="s">
        <v>8876</v>
      </c>
      <c r="C562" s="1640" t="s">
        <v>8877</v>
      </c>
      <c r="D562" s="1641" t="s">
        <v>167</v>
      </c>
      <c r="E562" s="1641" t="s">
        <v>8120</v>
      </c>
      <c r="F562" s="2230" t="s">
        <v>26</v>
      </c>
      <c r="G562" s="1642">
        <v>100</v>
      </c>
      <c r="H562" s="1642">
        <v>25</v>
      </c>
      <c r="I562" s="1642">
        <v>25</v>
      </c>
      <c r="J562" s="1642">
        <v>0</v>
      </c>
      <c r="K562" s="1642">
        <v>50</v>
      </c>
      <c r="L562" s="1642">
        <v>50</v>
      </c>
      <c r="M562" s="1642">
        <v>50</v>
      </c>
      <c r="N562" s="1642">
        <v>0</v>
      </c>
      <c r="O562" s="1642">
        <v>50</v>
      </c>
      <c r="P562" s="1642"/>
      <c r="Q562" s="1642"/>
      <c r="R562" s="1642"/>
      <c r="S562" s="1642"/>
      <c r="T562" s="1642"/>
      <c r="U562" s="1642"/>
      <c r="V562" s="1642"/>
      <c r="W562" s="1642"/>
      <c r="X562" s="1642"/>
      <c r="Y562" s="1642"/>
      <c r="Z562" s="466">
        <v>50</v>
      </c>
      <c r="AA562" s="466">
        <v>0</v>
      </c>
      <c r="AB562" s="21">
        <v>50</v>
      </c>
      <c r="AC562" s="21">
        <v>50</v>
      </c>
      <c r="AD562" s="21"/>
      <c r="AE562" s="21">
        <v>50</v>
      </c>
      <c r="AF562" s="21">
        <v>49.993834</v>
      </c>
      <c r="AG562" s="21">
        <v>0</v>
      </c>
      <c r="AH562" s="21">
        <v>49.993834</v>
      </c>
      <c r="AI562" s="1642"/>
      <c r="AJ562" s="1642"/>
      <c r="AK562" s="1642" t="s">
        <v>9259</v>
      </c>
      <c r="AL562" s="2601">
        <v>1</v>
      </c>
      <c r="AM562" s="1642">
        <v>0</v>
      </c>
    </row>
    <row r="563" spans="1:39" s="2226" customFormat="1" ht="63">
      <c r="A563" s="1862">
        <v>3555</v>
      </c>
      <c r="B563" s="1641" t="s">
        <v>8878</v>
      </c>
      <c r="C563" s="1640" t="s">
        <v>8879</v>
      </c>
      <c r="D563" s="1641" t="s">
        <v>167</v>
      </c>
      <c r="E563" s="1641" t="s">
        <v>8120</v>
      </c>
      <c r="F563" s="2230" t="s">
        <v>26</v>
      </c>
      <c r="G563" s="1642">
        <v>150</v>
      </c>
      <c r="H563" s="1642">
        <v>37.5</v>
      </c>
      <c r="I563" s="1642">
        <v>37.5</v>
      </c>
      <c r="J563" s="1642">
        <v>0</v>
      </c>
      <c r="K563" s="1642">
        <v>75</v>
      </c>
      <c r="L563" s="1642">
        <v>75</v>
      </c>
      <c r="M563" s="1642">
        <v>75</v>
      </c>
      <c r="N563" s="1642">
        <v>0</v>
      </c>
      <c r="O563" s="1642">
        <v>75</v>
      </c>
      <c r="P563" s="1642"/>
      <c r="Q563" s="1642"/>
      <c r="R563" s="1642"/>
      <c r="S563" s="1642"/>
      <c r="T563" s="1642"/>
      <c r="U563" s="1642"/>
      <c r="V563" s="1642"/>
      <c r="W563" s="1642"/>
      <c r="X563" s="1642"/>
      <c r="Y563" s="1642"/>
      <c r="Z563" s="466">
        <v>75</v>
      </c>
      <c r="AA563" s="466">
        <v>0</v>
      </c>
      <c r="AB563" s="21">
        <v>75</v>
      </c>
      <c r="AC563" s="21">
        <v>75</v>
      </c>
      <c r="AD563" s="21"/>
      <c r="AE563" s="21">
        <v>75</v>
      </c>
      <c r="AF563" s="21">
        <v>74.999499999999998</v>
      </c>
      <c r="AG563" s="21">
        <v>0</v>
      </c>
      <c r="AH563" s="21">
        <v>74.999499999999998</v>
      </c>
      <c r="AI563" s="1642"/>
      <c r="AJ563" s="1642"/>
      <c r="AK563" s="1642" t="s">
        <v>9735</v>
      </c>
      <c r="AL563" s="2601">
        <v>0.5</v>
      </c>
      <c r="AM563" s="1642">
        <v>0</v>
      </c>
    </row>
    <row r="564" spans="1:39" s="2226" customFormat="1" ht="63">
      <c r="A564" s="1862">
        <v>3556</v>
      </c>
      <c r="B564" s="1641" t="s">
        <v>8880</v>
      </c>
      <c r="C564" s="1640" t="s">
        <v>8881</v>
      </c>
      <c r="D564" s="1641" t="s">
        <v>167</v>
      </c>
      <c r="E564" s="1641" t="s">
        <v>8120</v>
      </c>
      <c r="F564" s="2230" t="s">
        <v>26</v>
      </c>
      <c r="G564" s="1642">
        <v>100</v>
      </c>
      <c r="H564" s="1642">
        <v>25</v>
      </c>
      <c r="I564" s="1642">
        <v>25</v>
      </c>
      <c r="J564" s="1642">
        <v>0</v>
      </c>
      <c r="K564" s="1642">
        <v>50</v>
      </c>
      <c r="L564" s="1642">
        <v>50</v>
      </c>
      <c r="M564" s="1642">
        <v>50</v>
      </c>
      <c r="N564" s="1642">
        <v>0</v>
      </c>
      <c r="O564" s="1642">
        <v>50</v>
      </c>
      <c r="P564" s="1642"/>
      <c r="Q564" s="1642"/>
      <c r="R564" s="1642"/>
      <c r="S564" s="1642"/>
      <c r="T564" s="1642"/>
      <c r="U564" s="1642"/>
      <c r="V564" s="1642"/>
      <c r="W564" s="1642"/>
      <c r="X564" s="1642"/>
      <c r="Y564" s="1642"/>
      <c r="Z564" s="466">
        <v>50</v>
      </c>
      <c r="AA564" s="466">
        <v>0</v>
      </c>
      <c r="AB564" s="21">
        <v>50</v>
      </c>
      <c r="AC564" s="21">
        <v>50</v>
      </c>
      <c r="AD564" s="21"/>
      <c r="AE564" s="21">
        <v>50</v>
      </c>
      <c r="AF564" s="21">
        <v>49.999670999999999</v>
      </c>
      <c r="AG564" s="21">
        <v>0</v>
      </c>
      <c r="AH564" s="21">
        <v>49.999670999999999</v>
      </c>
      <c r="AI564" s="1642"/>
      <c r="AJ564" s="1642"/>
      <c r="AK564" s="1642" t="s">
        <v>9259</v>
      </c>
      <c r="AL564" s="2601">
        <v>1</v>
      </c>
      <c r="AM564" s="1642">
        <v>0</v>
      </c>
    </row>
    <row r="565" spans="1:39" s="2226" customFormat="1" ht="63">
      <c r="A565" s="1862">
        <v>3557</v>
      </c>
      <c r="B565" s="1641" t="s">
        <v>8882</v>
      </c>
      <c r="C565" s="1640" t="s">
        <v>8883</v>
      </c>
      <c r="D565" s="1641" t="s">
        <v>167</v>
      </c>
      <c r="E565" s="1641" t="s">
        <v>8120</v>
      </c>
      <c r="F565" s="2230" t="s">
        <v>26</v>
      </c>
      <c r="G565" s="1642">
        <v>140</v>
      </c>
      <c r="H565" s="1642">
        <v>35</v>
      </c>
      <c r="I565" s="1642">
        <v>35</v>
      </c>
      <c r="J565" s="1642">
        <v>0</v>
      </c>
      <c r="K565" s="1642">
        <v>70</v>
      </c>
      <c r="L565" s="1642">
        <v>70</v>
      </c>
      <c r="M565" s="1642">
        <v>70</v>
      </c>
      <c r="N565" s="1642">
        <v>0</v>
      </c>
      <c r="O565" s="1642">
        <v>70</v>
      </c>
      <c r="P565" s="1642"/>
      <c r="Q565" s="1642"/>
      <c r="R565" s="1642"/>
      <c r="S565" s="1642"/>
      <c r="T565" s="1642"/>
      <c r="U565" s="1642"/>
      <c r="V565" s="1642"/>
      <c r="W565" s="1642"/>
      <c r="X565" s="1642"/>
      <c r="Y565" s="1642"/>
      <c r="Z565" s="466">
        <v>70</v>
      </c>
      <c r="AA565" s="466">
        <v>0</v>
      </c>
      <c r="AB565" s="21">
        <v>70</v>
      </c>
      <c r="AC565" s="21">
        <v>70</v>
      </c>
      <c r="AD565" s="21"/>
      <c r="AE565" s="21">
        <v>70</v>
      </c>
      <c r="AF565" s="21">
        <v>69.999486000000005</v>
      </c>
      <c r="AG565" s="21">
        <v>0</v>
      </c>
      <c r="AH565" s="21">
        <v>69.999486000000005</v>
      </c>
      <c r="AI565" s="1642"/>
      <c r="AJ565" s="1642"/>
      <c r="AK565" s="1642" t="s">
        <v>10398</v>
      </c>
      <c r="AL565" s="2601">
        <v>0.5</v>
      </c>
      <c r="AM565" s="1642">
        <v>0</v>
      </c>
    </row>
    <row r="566" spans="1:39" s="2226" customFormat="1" ht="63">
      <c r="A566" s="1862">
        <v>3558</v>
      </c>
      <c r="B566" s="1641" t="s">
        <v>8884</v>
      </c>
      <c r="C566" s="1640" t="s">
        <v>8885</v>
      </c>
      <c r="D566" s="1641" t="s">
        <v>167</v>
      </c>
      <c r="E566" s="1641" t="s">
        <v>8120</v>
      </c>
      <c r="F566" s="2230" t="s">
        <v>26</v>
      </c>
      <c r="G566" s="1642">
        <v>120</v>
      </c>
      <c r="H566" s="1642">
        <v>30</v>
      </c>
      <c r="I566" s="1642">
        <v>30</v>
      </c>
      <c r="J566" s="1642">
        <v>0</v>
      </c>
      <c r="K566" s="1642">
        <v>60</v>
      </c>
      <c r="L566" s="1642">
        <v>60</v>
      </c>
      <c r="M566" s="1642">
        <v>60</v>
      </c>
      <c r="N566" s="1642">
        <v>0</v>
      </c>
      <c r="O566" s="1642">
        <v>60</v>
      </c>
      <c r="P566" s="1642"/>
      <c r="Q566" s="1642"/>
      <c r="R566" s="1642"/>
      <c r="S566" s="1642"/>
      <c r="T566" s="1642"/>
      <c r="U566" s="1642"/>
      <c r="V566" s="1642"/>
      <c r="W566" s="1642"/>
      <c r="X566" s="1642"/>
      <c r="Y566" s="1642"/>
      <c r="Z566" s="466">
        <v>60</v>
      </c>
      <c r="AA566" s="466">
        <v>0</v>
      </c>
      <c r="AB566" s="21">
        <v>60</v>
      </c>
      <c r="AC566" s="21">
        <v>60</v>
      </c>
      <c r="AD566" s="21"/>
      <c r="AE566" s="21">
        <v>60</v>
      </c>
      <c r="AF566" s="21">
        <v>59.999693000000001</v>
      </c>
      <c r="AG566" s="21">
        <v>0</v>
      </c>
      <c r="AH566" s="21">
        <v>59.999693000000001</v>
      </c>
      <c r="AI566" s="1642"/>
      <c r="AJ566" s="1642"/>
      <c r="AK566" s="1642" t="s">
        <v>10398</v>
      </c>
      <c r="AL566" s="2601">
        <v>0.5</v>
      </c>
      <c r="AM566" s="1642">
        <v>0</v>
      </c>
    </row>
    <row r="567" spans="1:39" s="2226" customFormat="1" ht="63">
      <c r="A567" s="1862">
        <v>3559</v>
      </c>
      <c r="B567" s="1641" t="s">
        <v>8886</v>
      </c>
      <c r="C567" s="1640" t="s">
        <v>8887</v>
      </c>
      <c r="D567" s="1641" t="s">
        <v>167</v>
      </c>
      <c r="E567" s="1641" t="s">
        <v>8120</v>
      </c>
      <c r="F567" s="2230" t="s">
        <v>26</v>
      </c>
      <c r="G567" s="1642">
        <v>40</v>
      </c>
      <c r="H567" s="1642">
        <v>10</v>
      </c>
      <c r="I567" s="1642">
        <v>10</v>
      </c>
      <c r="J567" s="1642">
        <v>0</v>
      </c>
      <c r="K567" s="1642">
        <v>20</v>
      </c>
      <c r="L567" s="1642">
        <v>20</v>
      </c>
      <c r="M567" s="1642">
        <v>20</v>
      </c>
      <c r="N567" s="1642">
        <v>0</v>
      </c>
      <c r="O567" s="1642">
        <v>20</v>
      </c>
      <c r="P567" s="1642"/>
      <c r="Q567" s="1642"/>
      <c r="R567" s="1642"/>
      <c r="S567" s="1642"/>
      <c r="T567" s="1642"/>
      <c r="U567" s="1642"/>
      <c r="V567" s="1642"/>
      <c r="W567" s="1642"/>
      <c r="X567" s="1642"/>
      <c r="Y567" s="1642"/>
      <c r="Z567" s="466">
        <v>20</v>
      </c>
      <c r="AA567" s="466">
        <v>0</v>
      </c>
      <c r="AB567" s="21">
        <v>20</v>
      </c>
      <c r="AC567" s="21">
        <v>20</v>
      </c>
      <c r="AD567" s="21"/>
      <c r="AE567" s="21">
        <v>20</v>
      </c>
      <c r="AF567" s="21">
        <v>19.998618</v>
      </c>
      <c r="AG567" s="21">
        <v>0</v>
      </c>
      <c r="AH567" s="21">
        <v>19.998618</v>
      </c>
      <c r="AI567" s="1642"/>
      <c r="AJ567" s="1642"/>
      <c r="AK567" s="1642" t="s">
        <v>9259</v>
      </c>
      <c r="AL567" s="2601">
        <v>1</v>
      </c>
      <c r="AM567" s="1642">
        <v>0</v>
      </c>
    </row>
    <row r="568" spans="1:39" s="2226" customFormat="1" ht="47.25">
      <c r="A568" s="1862">
        <v>3560</v>
      </c>
      <c r="B568" s="1641" t="s">
        <v>8888</v>
      </c>
      <c r="C568" s="1640" t="s">
        <v>8889</v>
      </c>
      <c r="D568" s="1641" t="s">
        <v>167</v>
      </c>
      <c r="E568" s="1641" t="s">
        <v>8120</v>
      </c>
      <c r="F568" s="2230" t="s">
        <v>26</v>
      </c>
      <c r="G568" s="1642">
        <v>100</v>
      </c>
      <c r="H568" s="1642">
        <v>25</v>
      </c>
      <c r="I568" s="1642">
        <v>25</v>
      </c>
      <c r="J568" s="1642">
        <v>0</v>
      </c>
      <c r="K568" s="1642">
        <v>50</v>
      </c>
      <c r="L568" s="1642">
        <v>50</v>
      </c>
      <c r="M568" s="1642">
        <v>50</v>
      </c>
      <c r="N568" s="1642">
        <v>0</v>
      </c>
      <c r="O568" s="1642">
        <v>50</v>
      </c>
      <c r="P568" s="1642"/>
      <c r="Q568" s="1642"/>
      <c r="R568" s="1642"/>
      <c r="S568" s="1642"/>
      <c r="T568" s="1642"/>
      <c r="U568" s="1642"/>
      <c r="V568" s="1642"/>
      <c r="W568" s="1642"/>
      <c r="X568" s="1642"/>
      <c r="Y568" s="1642"/>
      <c r="Z568" s="466">
        <v>50</v>
      </c>
      <c r="AA568" s="466">
        <v>0</v>
      </c>
      <c r="AB568" s="21">
        <v>50</v>
      </c>
      <c r="AC568" s="21">
        <v>50</v>
      </c>
      <c r="AD568" s="21"/>
      <c r="AE568" s="21">
        <v>50</v>
      </c>
      <c r="AF568" s="21">
        <v>49.996983999999998</v>
      </c>
      <c r="AG568" s="21">
        <v>0</v>
      </c>
      <c r="AH568" s="21">
        <v>49.996983999999998</v>
      </c>
      <c r="AI568" s="1642"/>
      <c r="AJ568" s="1642"/>
      <c r="AK568" s="1642" t="s">
        <v>9259</v>
      </c>
      <c r="AL568" s="2601">
        <v>1</v>
      </c>
      <c r="AM568" s="1642">
        <v>0</v>
      </c>
    </row>
    <row r="569" spans="1:39" s="2226" customFormat="1" ht="63">
      <c r="A569" s="1862">
        <v>3561</v>
      </c>
      <c r="B569" s="1641" t="s">
        <v>8890</v>
      </c>
      <c r="C569" s="1640" t="s">
        <v>8891</v>
      </c>
      <c r="D569" s="1641" t="s">
        <v>274</v>
      </c>
      <c r="E569" s="1641" t="s">
        <v>8120</v>
      </c>
      <c r="F569" s="2230" t="s">
        <v>26</v>
      </c>
      <c r="G569" s="1642">
        <v>79.361000000000004</v>
      </c>
      <c r="H569" s="1642">
        <v>20</v>
      </c>
      <c r="I569" s="1642">
        <v>19.681250000000002</v>
      </c>
      <c r="J569" s="1642">
        <v>0</v>
      </c>
      <c r="K569" s="1642">
        <v>39.681250000000006</v>
      </c>
      <c r="L569" s="1642">
        <v>39.679749999999999</v>
      </c>
      <c r="M569" s="1642">
        <v>39.68</v>
      </c>
      <c r="N569" s="1642">
        <v>0</v>
      </c>
      <c r="O569" s="1642">
        <v>39.68</v>
      </c>
      <c r="P569" s="1642"/>
      <c r="Q569" s="1642"/>
      <c r="R569" s="1642"/>
      <c r="S569" s="1642"/>
      <c r="T569" s="1642"/>
      <c r="U569" s="1642"/>
      <c r="V569" s="1642"/>
      <c r="W569" s="1642"/>
      <c r="X569" s="1642"/>
      <c r="Y569" s="1642"/>
      <c r="Z569" s="466">
        <v>39.68</v>
      </c>
      <c r="AA569" s="466">
        <v>0</v>
      </c>
      <c r="AB569" s="21">
        <v>39.68</v>
      </c>
      <c r="AC569" s="21">
        <v>39.68</v>
      </c>
      <c r="AD569" s="21"/>
      <c r="AE569" s="21">
        <v>39.68</v>
      </c>
      <c r="AF569" s="21">
        <v>39.645127000000002</v>
      </c>
      <c r="AG569" s="21">
        <v>0</v>
      </c>
      <c r="AH569" s="21">
        <v>39.645127000000002</v>
      </c>
      <c r="AI569" s="1642"/>
      <c r="AJ569" s="1642"/>
      <c r="AK569" s="1642" t="s">
        <v>9259</v>
      </c>
      <c r="AL569" s="2601">
        <v>1</v>
      </c>
      <c r="AM569" s="1642">
        <v>0</v>
      </c>
    </row>
    <row r="570" spans="1:39" s="2226" customFormat="1" ht="47.25">
      <c r="A570" s="1862">
        <v>3562</v>
      </c>
      <c r="B570" s="1641" t="s">
        <v>8892</v>
      </c>
      <c r="C570" s="1640" t="s">
        <v>8893</v>
      </c>
      <c r="D570" s="1641" t="s">
        <v>274</v>
      </c>
      <c r="E570" s="1641" t="s">
        <v>8120</v>
      </c>
      <c r="F570" s="2230" t="s">
        <v>26</v>
      </c>
      <c r="G570" s="1642">
        <v>59.942999999999998</v>
      </c>
      <c r="H570" s="1642">
        <v>7.5</v>
      </c>
      <c r="I570" s="1642">
        <v>22.472000000000001</v>
      </c>
      <c r="J570" s="1642">
        <v>0</v>
      </c>
      <c r="K570" s="1642">
        <v>29.972000000000001</v>
      </c>
      <c r="L570" s="1642">
        <v>29.970999999999997</v>
      </c>
      <c r="M570" s="1642">
        <v>29.971</v>
      </c>
      <c r="N570" s="1642">
        <v>0</v>
      </c>
      <c r="O570" s="1642">
        <v>29.971</v>
      </c>
      <c r="P570" s="1642"/>
      <c r="Q570" s="1642"/>
      <c r="R570" s="1642"/>
      <c r="S570" s="1642"/>
      <c r="T570" s="1642"/>
      <c r="U570" s="1642"/>
      <c r="V570" s="1642"/>
      <c r="W570" s="1642"/>
      <c r="X570" s="1642"/>
      <c r="Y570" s="1642"/>
      <c r="Z570" s="466">
        <v>29.971</v>
      </c>
      <c r="AA570" s="466">
        <v>0</v>
      </c>
      <c r="AB570" s="21">
        <v>29.971</v>
      </c>
      <c r="AC570" s="21">
        <v>29.971</v>
      </c>
      <c r="AD570" s="21"/>
      <c r="AE570" s="21">
        <v>29.971</v>
      </c>
      <c r="AF570" s="21">
        <v>29.811979000000001</v>
      </c>
      <c r="AG570" s="21">
        <v>0</v>
      </c>
      <c r="AH570" s="21">
        <v>29.811979000000001</v>
      </c>
      <c r="AI570" s="1642"/>
      <c r="AJ570" s="1642"/>
      <c r="AK570" s="1642" t="s">
        <v>9259</v>
      </c>
      <c r="AL570" s="2601">
        <v>1</v>
      </c>
      <c r="AM570" s="1642">
        <v>0</v>
      </c>
    </row>
    <row r="571" spans="1:39" s="2226" customFormat="1" ht="63">
      <c r="A571" s="1862">
        <v>3563</v>
      </c>
      <c r="B571" s="1641" t="s">
        <v>8894</v>
      </c>
      <c r="C571" s="1640" t="s">
        <v>8895</v>
      </c>
      <c r="D571" s="1641" t="s">
        <v>274</v>
      </c>
      <c r="E571" s="1641" t="s">
        <v>8120</v>
      </c>
      <c r="F571" s="2230" t="s">
        <v>26</v>
      </c>
      <c r="G571" s="1642">
        <v>199.821</v>
      </c>
      <c r="H571" s="1642">
        <v>50</v>
      </c>
      <c r="I571" s="1642">
        <v>49.910750000000007</v>
      </c>
      <c r="J571" s="1642">
        <v>0</v>
      </c>
      <c r="K571" s="1642">
        <v>99.910750000000007</v>
      </c>
      <c r="L571" s="1642">
        <v>99.910249999999991</v>
      </c>
      <c r="M571" s="1642">
        <v>99.91</v>
      </c>
      <c r="N571" s="1642">
        <v>0</v>
      </c>
      <c r="O571" s="1642">
        <v>99.91</v>
      </c>
      <c r="P571" s="1642"/>
      <c r="Q571" s="1642"/>
      <c r="R571" s="1642"/>
      <c r="S571" s="1642"/>
      <c r="T571" s="1642"/>
      <c r="U571" s="1642"/>
      <c r="V571" s="1642"/>
      <c r="W571" s="1642"/>
      <c r="X571" s="1642"/>
      <c r="Y571" s="1642"/>
      <c r="Z571" s="466">
        <v>99.91</v>
      </c>
      <c r="AA571" s="466">
        <v>0</v>
      </c>
      <c r="AB571" s="21">
        <v>99.91</v>
      </c>
      <c r="AC571" s="21">
        <v>99.91</v>
      </c>
      <c r="AD571" s="21"/>
      <c r="AE571" s="21">
        <v>99.91</v>
      </c>
      <c r="AF571" s="21">
        <v>99.205544000000003</v>
      </c>
      <c r="AG571" s="21">
        <v>0</v>
      </c>
      <c r="AH571" s="21">
        <v>99.205544000000003</v>
      </c>
      <c r="AI571" s="1642"/>
      <c r="AJ571" s="1642"/>
      <c r="AK571" s="1642" t="s">
        <v>9368</v>
      </c>
      <c r="AL571" s="2601">
        <v>0.5</v>
      </c>
      <c r="AM571" s="1642">
        <v>0</v>
      </c>
    </row>
    <row r="572" spans="1:39" s="2226" customFormat="1" ht="110.25">
      <c r="A572" s="1862">
        <v>3564</v>
      </c>
      <c r="B572" s="1641" t="s">
        <v>8896</v>
      </c>
      <c r="C572" s="1640" t="s">
        <v>8897</v>
      </c>
      <c r="D572" s="1641" t="s">
        <v>274</v>
      </c>
      <c r="E572" s="1641" t="s">
        <v>8120</v>
      </c>
      <c r="F572" s="2230" t="s">
        <v>26</v>
      </c>
      <c r="G572" s="1642">
        <v>199.83799999999999</v>
      </c>
      <c r="H572" s="1642">
        <v>47.5</v>
      </c>
      <c r="I572" s="1642">
        <v>52.418750000000003</v>
      </c>
      <c r="J572" s="1642">
        <v>0</v>
      </c>
      <c r="K572" s="1642">
        <v>99.918750000000003</v>
      </c>
      <c r="L572" s="1642">
        <v>99.919249999999991</v>
      </c>
      <c r="M572" s="1642">
        <v>99.918999999999997</v>
      </c>
      <c r="N572" s="1642">
        <v>0</v>
      </c>
      <c r="O572" s="1642">
        <v>99.918999999999997</v>
      </c>
      <c r="P572" s="1642"/>
      <c r="Q572" s="1642"/>
      <c r="R572" s="1642"/>
      <c r="S572" s="1642"/>
      <c r="T572" s="1642"/>
      <c r="U572" s="1642"/>
      <c r="V572" s="1642"/>
      <c r="W572" s="1642"/>
      <c r="X572" s="1642"/>
      <c r="Y572" s="1642"/>
      <c r="Z572" s="466">
        <v>99.918999999999997</v>
      </c>
      <c r="AA572" s="466">
        <v>0</v>
      </c>
      <c r="AB572" s="21">
        <v>99.918999999999997</v>
      </c>
      <c r="AC572" s="21">
        <v>99.918499999999995</v>
      </c>
      <c r="AD572" s="21"/>
      <c r="AE572" s="21">
        <v>99.918499999999995</v>
      </c>
      <c r="AF572" s="21">
        <v>99.430978999999994</v>
      </c>
      <c r="AG572" s="21">
        <v>0</v>
      </c>
      <c r="AH572" s="21">
        <v>99.430978999999994</v>
      </c>
      <c r="AI572" s="1642"/>
      <c r="AJ572" s="1642"/>
      <c r="AK572" s="1642" t="s">
        <v>10398</v>
      </c>
      <c r="AL572" s="2601">
        <v>0.5</v>
      </c>
      <c r="AM572" s="1642">
        <v>0</v>
      </c>
    </row>
    <row r="573" spans="1:39" s="2226" customFormat="1" ht="47.25">
      <c r="A573" s="1862">
        <v>3565</v>
      </c>
      <c r="B573" s="1641" t="s">
        <v>8898</v>
      </c>
      <c r="C573" s="1640" t="s">
        <v>8899</v>
      </c>
      <c r="D573" s="1641" t="s">
        <v>274</v>
      </c>
      <c r="E573" s="1641" t="s">
        <v>8120</v>
      </c>
      <c r="F573" s="2230" t="s">
        <v>26</v>
      </c>
      <c r="G573" s="1642">
        <v>74.888999999999996</v>
      </c>
      <c r="H573" s="1642">
        <v>18.7515</v>
      </c>
      <c r="I573" s="1642">
        <v>18.693250000000003</v>
      </c>
      <c r="J573" s="1642">
        <v>0</v>
      </c>
      <c r="K573" s="1642">
        <v>37.444749999999999</v>
      </c>
      <c r="L573" s="1642">
        <v>37.444249999999997</v>
      </c>
      <c r="M573" s="1642">
        <v>37.444000000000003</v>
      </c>
      <c r="N573" s="1642">
        <v>0</v>
      </c>
      <c r="O573" s="1642">
        <v>37.444000000000003</v>
      </c>
      <c r="P573" s="1642"/>
      <c r="Q573" s="1642"/>
      <c r="R573" s="1642"/>
      <c r="S573" s="1642"/>
      <c r="T573" s="1642"/>
      <c r="U573" s="1642"/>
      <c r="V573" s="1642"/>
      <c r="W573" s="1642"/>
      <c r="X573" s="1642"/>
      <c r="Y573" s="1642"/>
      <c r="Z573" s="466">
        <v>37.444000000000003</v>
      </c>
      <c r="AA573" s="466">
        <v>0</v>
      </c>
      <c r="AB573" s="21">
        <v>37.444000000000003</v>
      </c>
      <c r="AC573" s="21">
        <v>37.444000000000003</v>
      </c>
      <c r="AD573" s="21"/>
      <c r="AE573" s="21">
        <v>37.444000000000003</v>
      </c>
      <c r="AF573" s="21">
        <v>37.440981999999998</v>
      </c>
      <c r="AG573" s="21">
        <v>0</v>
      </c>
      <c r="AH573" s="21">
        <v>37.440981999999998</v>
      </c>
      <c r="AI573" s="1642"/>
      <c r="AJ573" s="1642"/>
      <c r="AK573" s="1642" t="s">
        <v>9259</v>
      </c>
      <c r="AL573" s="2601">
        <v>1</v>
      </c>
      <c r="AM573" s="1642">
        <v>0</v>
      </c>
    </row>
    <row r="574" spans="1:39" s="2226" customFormat="1" ht="63">
      <c r="A574" s="1862">
        <v>3566</v>
      </c>
      <c r="B574" s="1641" t="s">
        <v>8900</v>
      </c>
      <c r="C574" s="1640" t="s">
        <v>8901</v>
      </c>
      <c r="D574" s="1641" t="s">
        <v>274</v>
      </c>
      <c r="E574" s="1641" t="s">
        <v>8120</v>
      </c>
      <c r="F574" s="2230" t="s">
        <v>26</v>
      </c>
      <c r="G574" s="1642">
        <v>129.84200000000001</v>
      </c>
      <c r="H574" s="1642">
        <v>32.5</v>
      </c>
      <c r="I574" s="1642">
        <v>32.421250000000001</v>
      </c>
      <c r="J574" s="1642">
        <v>0</v>
      </c>
      <c r="K574" s="1642">
        <v>64.921250000000001</v>
      </c>
      <c r="L574" s="1642">
        <v>64.920750000000012</v>
      </c>
      <c r="M574" s="1642">
        <v>64.921000000000006</v>
      </c>
      <c r="N574" s="1642">
        <v>0</v>
      </c>
      <c r="O574" s="1642">
        <v>64.921000000000006</v>
      </c>
      <c r="P574" s="1642"/>
      <c r="Q574" s="1642"/>
      <c r="R574" s="1642"/>
      <c r="S574" s="1642"/>
      <c r="T574" s="1642"/>
      <c r="U574" s="1642"/>
      <c r="V574" s="1642"/>
      <c r="W574" s="1642"/>
      <c r="X574" s="1642"/>
      <c r="Y574" s="1642"/>
      <c r="Z574" s="466">
        <v>64.921000000000006</v>
      </c>
      <c r="AA574" s="466">
        <v>0</v>
      </c>
      <c r="AB574" s="21">
        <v>64.921000000000006</v>
      </c>
      <c r="AC574" s="21">
        <v>64.920500000000004</v>
      </c>
      <c r="AD574" s="21"/>
      <c r="AE574" s="21">
        <v>64.920500000000004</v>
      </c>
      <c r="AF574" s="21">
        <v>64.70008</v>
      </c>
      <c r="AG574" s="21">
        <v>0</v>
      </c>
      <c r="AH574" s="21">
        <v>64.70008</v>
      </c>
      <c r="AI574" s="1642"/>
      <c r="AJ574" s="1642"/>
      <c r="AK574" s="1642" t="s">
        <v>10398</v>
      </c>
      <c r="AL574" s="2601">
        <v>0.5</v>
      </c>
      <c r="AM574" s="1642">
        <v>0</v>
      </c>
    </row>
    <row r="575" spans="1:39" s="2226" customFormat="1" ht="47.25">
      <c r="A575" s="1862">
        <v>3567</v>
      </c>
      <c r="B575" s="1641" t="s">
        <v>8902</v>
      </c>
      <c r="C575" s="1640" t="s">
        <v>8903</v>
      </c>
      <c r="D575" s="1641" t="s">
        <v>274</v>
      </c>
      <c r="E575" s="1641" t="s">
        <v>8120</v>
      </c>
      <c r="F575" s="2230" t="s">
        <v>26</v>
      </c>
      <c r="G575" s="1642">
        <v>99.891000000000005</v>
      </c>
      <c r="H575" s="1642">
        <v>25</v>
      </c>
      <c r="I575" s="1642">
        <v>24.945500000000003</v>
      </c>
      <c r="J575" s="1642">
        <v>0</v>
      </c>
      <c r="K575" s="1642">
        <v>49.945500000000003</v>
      </c>
      <c r="L575" s="1642">
        <v>49.945500000000003</v>
      </c>
      <c r="M575" s="1642">
        <v>49.945999999999998</v>
      </c>
      <c r="N575" s="1642">
        <v>0</v>
      </c>
      <c r="O575" s="1642">
        <v>49.945999999999998</v>
      </c>
      <c r="P575" s="1642"/>
      <c r="Q575" s="1642"/>
      <c r="R575" s="1642"/>
      <c r="S575" s="1642"/>
      <c r="T575" s="1642"/>
      <c r="U575" s="1642"/>
      <c r="V575" s="1642"/>
      <c r="W575" s="1642"/>
      <c r="X575" s="1642"/>
      <c r="Y575" s="1642"/>
      <c r="Z575" s="466">
        <v>49.945999999999998</v>
      </c>
      <c r="AA575" s="466">
        <v>0</v>
      </c>
      <c r="AB575" s="21">
        <v>49.945999999999998</v>
      </c>
      <c r="AC575" s="21">
        <v>49.945999999999998</v>
      </c>
      <c r="AD575" s="21"/>
      <c r="AE575" s="21">
        <v>49.945999999999998</v>
      </c>
      <c r="AF575" s="21">
        <v>49.753644999999999</v>
      </c>
      <c r="AG575" s="21">
        <v>0</v>
      </c>
      <c r="AH575" s="21">
        <v>49.753644999999999</v>
      </c>
      <c r="AI575" s="1642"/>
      <c r="AJ575" s="1642"/>
      <c r="AK575" s="1642" t="s">
        <v>9259</v>
      </c>
      <c r="AL575" s="2601">
        <v>1</v>
      </c>
      <c r="AM575" s="1642">
        <v>0</v>
      </c>
    </row>
    <row r="576" spans="1:39" s="2226" customFormat="1" ht="47.25">
      <c r="A576" s="1862">
        <v>3568</v>
      </c>
      <c r="B576" s="1641" t="s">
        <v>8904</v>
      </c>
      <c r="C576" s="1640" t="s">
        <v>8905</v>
      </c>
      <c r="D576" s="1641" t="s">
        <v>274</v>
      </c>
      <c r="E576" s="1641" t="s">
        <v>8120</v>
      </c>
      <c r="F576" s="2230" t="s">
        <v>26</v>
      </c>
      <c r="G576" s="1642">
        <v>64.828000000000003</v>
      </c>
      <c r="H576" s="1642">
        <v>16.2515</v>
      </c>
      <c r="I576" s="1642">
        <v>16.162749999999999</v>
      </c>
      <c r="J576" s="1642">
        <v>0</v>
      </c>
      <c r="K576" s="1642">
        <v>32.414249999999996</v>
      </c>
      <c r="L576" s="1642">
        <v>32.413750000000007</v>
      </c>
      <c r="M576" s="1642">
        <v>32.414000000000001</v>
      </c>
      <c r="N576" s="1642">
        <v>0</v>
      </c>
      <c r="O576" s="1642">
        <v>32.414000000000001</v>
      </c>
      <c r="P576" s="1642"/>
      <c r="Q576" s="1642"/>
      <c r="R576" s="1642"/>
      <c r="S576" s="1642"/>
      <c r="T576" s="1642"/>
      <c r="U576" s="1642"/>
      <c r="V576" s="1642"/>
      <c r="W576" s="1642"/>
      <c r="X576" s="1642"/>
      <c r="Y576" s="1642"/>
      <c r="Z576" s="466">
        <v>32.414000000000001</v>
      </c>
      <c r="AA576" s="466">
        <v>0</v>
      </c>
      <c r="AB576" s="21">
        <v>32.414000000000001</v>
      </c>
      <c r="AC576" s="21">
        <v>32.414000000000001</v>
      </c>
      <c r="AD576" s="21"/>
      <c r="AE576" s="21">
        <v>32.414000000000001</v>
      </c>
      <c r="AF576" s="21">
        <v>32.411890999999997</v>
      </c>
      <c r="AG576" s="21">
        <v>0</v>
      </c>
      <c r="AH576" s="21">
        <v>32.411890999999997</v>
      </c>
      <c r="AI576" s="1642"/>
      <c r="AJ576" s="1642"/>
      <c r="AK576" s="1642" t="s">
        <v>9259</v>
      </c>
      <c r="AL576" s="2601">
        <v>1</v>
      </c>
      <c r="AM576" s="1642">
        <v>0</v>
      </c>
    </row>
    <row r="577" spans="1:39" s="2226" customFormat="1" ht="330.75">
      <c r="A577" s="1862">
        <v>3569</v>
      </c>
      <c r="B577" s="1641" t="s">
        <v>8906</v>
      </c>
      <c r="C577" s="1640" t="s">
        <v>8907</v>
      </c>
      <c r="D577" s="1641" t="s">
        <v>297</v>
      </c>
      <c r="E577" s="1641" t="s">
        <v>7893</v>
      </c>
      <c r="F577" s="2230" t="s">
        <v>115</v>
      </c>
      <c r="G577" s="1642">
        <v>195.083</v>
      </c>
      <c r="H577" s="1642">
        <v>25</v>
      </c>
      <c r="I577" s="1642">
        <v>34.017250000000004</v>
      </c>
      <c r="J577" s="1642">
        <v>0</v>
      </c>
      <c r="K577" s="1642">
        <v>59.017250000000004</v>
      </c>
      <c r="L577" s="1642">
        <v>136.06574999999998</v>
      </c>
      <c r="M577" s="1642">
        <v>24.22</v>
      </c>
      <c r="N577" s="1642">
        <v>0</v>
      </c>
      <c r="O577" s="1642">
        <v>24.22</v>
      </c>
      <c r="P577" s="1642"/>
      <c r="Q577" s="1642"/>
      <c r="R577" s="1642"/>
      <c r="S577" s="1642"/>
      <c r="T577" s="1642"/>
      <c r="U577" s="1642"/>
      <c r="V577" s="1642"/>
      <c r="W577" s="1642"/>
      <c r="X577" s="1642"/>
      <c r="Y577" s="1642"/>
      <c r="Z577" s="466">
        <v>24.22</v>
      </c>
      <c r="AA577" s="466">
        <v>0</v>
      </c>
      <c r="AB577" s="21">
        <v>24.22</v>
      </c>
      <c r="AC577" s="21">
        <v>24.22</v>
      </c>
      <c r="AD577" s="21"/>
      <c r="AE577" s="21">
        <v>24.22</v>
      </c>
      <c r="AF577" s="21">
        <v>24.213284999999999</v>
      </c>
      <c r="AG577" s="21">
        <v>0</v>
      </c>
      <c r="AH577" s="21">
        <v>24.213284999999999</v>
      </c>
      <c r="AI577" s="1642"/>
      <c r="AJ577" s="1642"/>
      <c r="AK577" s="1642" t="s">
        <v>12207</v>
      </c>
      <c r="AL577" s="2601">
        <v>0.25</v>
      </c>
      <c r="AM577" s="1642">
        <v>0</v>
      </c>
    </row>
    <row r="578" spans="1:39" s="2226" customFormat="1" ht="173.25">
      <c r="A578" s="1862">
        <v>3570</v>
      </c>
      <c r="B578" s="1641" t="s">
        <v>8908</v>
      </c>
      <c r="C578" s="1640" t="s">
        <v>8909</v>
      </c>
      <c r="D578" s="1641" t="s">
        <v>294</v>
      </c>
      <c r="E578" s="1641" t="s">
        <v>112</v>
      </c>
      <c r="F578" s="2230" t="s">
        <v>115</v>
      </c>
      <c r="G578" s="1642">
        <v>410.06</v>
      </c>
      <c r="H578" s="1642">
        <v>37.5</v>
      </c>
      <c r="I578" s="1642">
        <v>60</v>
      </c>
      <c r="J578" s="1642">
        <v>0</v>
      </c>
      <c r="K578" s="1642">
        <v>97.5</v>
      </c>
      <c r="L578" s="1642">
        <v>312.56</v>
      </c>
      <c r="M578" s="1642">
        <v>62.512</v>
      </c>
      <c r="N578" s="1642">
        <v>0</v>
      </c>
      <c r="O578" s="1642">
        <v>62.512</v>
      </c>
      <c r="P578" s="1642"/>
      <c r="Q578" s="1642"/>
      <c r="R578" s="1642"/>
      <c r="S578" s="1642"/>
      <c r="T578" s="1642"/>
      <c r="U578" s="1642"/>
      <c r="V578" s="1642"/>
      <c r="W578" s="1642"/>
      <c r="X578" s="1642"/>
      <c r="Y578" s="1642"/>
      <c r="Z578" s="466">
        <v>62.512</v>
      </c>
      <c r="AA578" s="466">
        <v>0</v>
      </c>
      <c r="AB578" s="21">
        <v>62.512</v>
      </c>
      <c r="AC578" s="21">
        <v>62.512</v>
      </c>
      <c r="AD578" s="21"/>
      <c r="AE578" s="21">
        <v>62.512</v>
      </c>
      <c r="AF578" s="21">
        <v>62.506521999999997</v>
      </c>
      <c r="AG578" s="21">
        <v>0</v>
      </c>
      <c r="AH578" s="21">
        <v>62.506521999999997</v>
      </c>
      <c r="AI578" s="1642"/>
      <c r="AJ578" s="1642"/>
      <c r="AK578" s="1642" t="s">
        <v>9485</v>
      </c>
      <c r="AL578" s="2601">
        <v>0.25</v>
      </c>
      <c r="AM578" s="1642">
        <v>0</v>
      </c>
    </row>
    <row r="579" spans="1:39" s="2226" customFormat="1" ht="126">
      <c r="A579" s="1862">
        <v>3571</v>
      </c>
      <c r="B579" s="1641" t="s">
        <v>8910</v>
      </c>
      <c r="C579" s="1640" t="s">
        <v>8911</v>
      </c>
      <c r="D579" s="1641" t="s">
        <v>266</v>
      </c>
      <c r="E579" s="1641" t="s">
        <v>7912</v>
      </c>
      <c r="F579" s="2230" t="s">
        <v>115</v>
      </c>
      <c r="G579" s="1642">
        <v>171.74600000000001</v>
      </c>
      <c r="H579" s="1642">
        <v>8.5</v>
      </c>
      <c r="I579" s="1642">
        <v>16.324249999999999</v>
      </c>
      <c r="J579" s="1642">
        <v>0</v>
      </c>
      <c r="K579" s="1642">
        <v>24.824249999999999</v>
      </c>
      <c r="L579" s="1642">
        <v>146.92175</v>
      </c>
      <c r="M579" s="1642">
        <v>26.152000000000001</v>
      </c>
      <c r="N579" s="1642">
        <v>0</v>
      </c>
      <c r="O579" s="1642">
        <v>26.152000000000001</v>
      </c>
      <c r="P579" s="1642"/>
      <c r="Q579" s="1642"/>
      <c r="R579" s="1642"/>
      <c r="S579" s="1642"/>
      <c r="T579" s="1642"/>
      <c r="U579" s="1642"/>
      <c r="V579" s="1642"/>
      <c r="W579" s="1642"/>
      <c r="X579" s="1642"/>
      <c r="Y579" s="1642"/>
      <c r="Z579" s="466">
        <v>26.152000000000001</v>
      </c>
      <c r="AA579" s="466">
        <v>0</v>
      </c>
      <c r="AB579" s="21">
        <v>26.152000000000001</v>
      </c>
      <c r="AC579" s="21">
        <v>26.152000000000001</v>
      </c>
      <c r="AD579" s="21"/>
      <c r="AE579" s="21">
        <v>26.152000000000001</v>
      </c>
      <c r="AF579" s="21">
        <v>25.861212999999999</v>
      </c>
      <c r="AG579" s="21">
        <v>0</v>
      </c>
      <c r="AH579" s="21">
        <v>25.861212999999999</v>
      </c>
      <c r="AI579" s="1642"/>
      <c r="AJ579" s="1642"/>
      <c r="AK579" s="1642" t="s">
        <v>12209</v>
      </c>
      <c r="AL579" s="2601">
        <v>0.25</v>
      </c>
      <c r="AM579" s="1642">
        <v>0</v>
      </c>
    </row>
    <row r="580" spans="1:39" s="2226" customFormat="1" ht="63">
      <c r="A580" s="1862">
        <v>3572</v>
      </c>
      <c r="B580" s="1641" t="s">
        <v>8912</v>
      </c>
      <c r="C580" s="1640" t="s">
        <v>8913</v>
      </c>
      <c r="D580" s="1641" t="s">
        <v>266</v>
      </c>
      <c r="E580" s="1641" t="s">
        <v>7912</v>
      </c>
      <c r="F580" s="2230" t="s">
        <v>115</v>
      </c>
      <c r="G580" s="1642">
        <v>194.10400000000001</v>
      </c>
      <c r="H580" s="1642">
        <v>5.5</v>
      </c>
      <c r="I580" s="1642">
        <v>9.4302499999999991</v>
      </c>
      <c r="J580" s="1642">
        <v>0</v>
      </c>
      <c r="K580" s="1642">
        <v>14.930249999999999</v>
      </c>
      <c r="L580" s="1642">
        <v>179.17375000000001</v>
      </c>
      <c r="M580" s="1642">
        <v>31.893000000000001</v>
      </c>
      <c r="N580" s="1642">
        <v>0</v>
      </c>
      <c r="O580" s="1642">
        <v>31.893000000000001</v>
      </c>
      <c r="P580" s="1642"/>
      <c r="Q580" s="1642"/>
      <c r="R580" s="1642"/>
      <c r="S580" s="1642"/>
      <c r="T580" s="1642"/>
      <c r="U580" s="1642"/>
      <c r="V580" s="1642"/>
      <c r="W580" s="1642"/>
      <c r="X580" s="1642"/>
      <c r="Y580" s="1642"/>
      <c r="Z580" s="466">
        <v>31.893000000000001</v>
      </c>
      <c r="AA580" s="466">
        <v>0</v>
      </c>
      <c r="AB580" s="21">
        <v>31.893000000000001</v>
      </c>
      <c r="AC580" s="21">
        <v>15.946249999999999</v>
      </c>
      <c r="AD580" s="21"/>
      <c r="AE580" s="21">
        <v>15.946249999999999</v>
      </c>
      <c r="AF580" s="21">
        <v>15.945247999999999</v>
      </c>
      <c r="AG580" s="21">
        <v>0</v>
      </c>
      <c r="AH580" s="21">
        <v>15.945247999999999</v>
      </c>
      <c r="AI580" s="1642"/>
      <c r="AJ580" s="1642"/>
      <c r="AK580" s="1642" t="s">
        <v>10398</v>
      </c>
      <c r="AL580" s="2601">
        <v>0.25</v>
      </c>
      <c r="AM580" s="1642">
        <v>0</v>
      </c>
    </row>
    <row r="581" spans="1:39" s="2226" customFormat="1" ht="157.5">
      <c r="A581" s="1862">
        <v>3573</v>
      </c>
      <c r="B581" s="1641" t="s">
        <v>8914</v>
      </c>
      <c r="C581" s="1640" t="s">
        <v>8915</v>
      </c>
      <c r="D581" s="1641" t="s">
        <v>266</v>
      </c>
      <c r="E581" s="1641" t="s">
        <v>7907</v>
      </c>
      <c r="F581" s="2230" t="s">
        <v>115</v>
      </c>
      <c r="G581" s="1642">
        <v>193.453</v>
      </c>
      <c r="H581" s="1642">
        <v>39.200000000000003</v>
      </c>
      <c r="I581" s="1642">
        <v>30.850750000000001</v>
      </c>
      <c r="J581" s="1642">
        <v>0</v>
      </c>
      <c r="K581" s="1642">
        <v>70.050750000000008</v>
      </c>
      <c r="L581" s="1642">
        <v>123.40225</v>
      </c>
      <c r="M581" s="1642">
        <v>21.966000000000001</v>
      </c>
      <c r="N581" s="1642">
        <v>0</v>
      </c>
      <c r="O581" s="1642">
        <v>21.966000000000001</v>
      </c>
      <c r="P581" s="1642"/>
      <c r="Q581" s="1642"/>
      <c r="R581" s="1642"/>
      <c r="S581" s="1642"/>
      <c r="T581" s="1642"/>
      <c r="U581" s="1642"/>
      <c r="V581" s="1642"/>
      <c r="W581" s="1642"/>
      <c r="X581" s="1642"/>
      <c r="Y581" s="1642"/>
      <c r="Z581" s="466">
        <v>21.966000000000001</v>
      </c>
      <c r="AA581" s="466">
        <v>0</v>
      </c>
      <c r="AB581" s="21">
        <v>21.966000000000001</v>
      </c>
      <c r="AC581" s="21">
        <v>21.965499999999999</v>
      </c>
      <c r="AD581" s="21"/>
      <c r="AE581" s="21">
        <v>21.965499999999999</v>
      </c>
      <c r="AF581" s="21">
        <v>21.961054000000001</v>
      </c>
      <c r="AG581" s="21">
        <v>0</v>
      </c>
      <c r="AH581" s="21">
        <v>21.961054000000001</v>
      </c>
      <c r="AI581" s="1642"/>
      <c r="AJ581" s="1642"/>
      <c r="AK581" s="1642" t="s">
        <v>11911</v>
      </c>
      <c r="AL581" s="2601">
        <v>0.25</v>
      </c>
      <c r="AM581" s="1642">
        <v>0</v>
      </c>
    </row>
    <row r="582" spans="1:39" s="2226" customFormat="1" ht="110.25">
      <c r="A582" s="1862">
        <v>3574</v>
      </c>
      <c r="B582" s="1641" t="s">
        <v>8916</v>
      </c>
      <c r="C582" s="1640" t="s">
        <v>8917</v>
      </c>
      <c r="D582" s="1641" t="s">
        <v>332</v>
      </c>
      <c r="E582" s="1641" t="s">
        <v>7907</v>
      </c>
      <c r="F582" s="2230" t="s">
        <v>26</v>
      </c>
      <c r="G582" s="1642">
        <v>107.727</v>
      </c>
      <c r="H582" s="1642">
        <v>5.4</v>
      </c>
      <c r="I582" s="1642">
        <v>20.465250000000001</v>
      </c>
      <c r="J582" s="1642">
        <v>0</v>
      </c>
      <c r="K582" s="1642">
        <v>25.865250000000003</v>
      </c>
      <c r="L582" s="1642">
        <v>81.861750000000001</v>
      </c>
      <c r="M582" s="1642">
        <v>81.861999999999995</v>
      </c>
      <c r="N582" s="1642">
        <v>0</v>
      </c>
      <c r="O582" s="1642">
        <v>81.861999999999995</v>
      </c>
      <c r="P582" s="1642"/>
      <c r="Q582" s="1642"/>
      <c r="R582" s="1642"/>
      <c r="S582" s="1642"/>
      <c r="T582" s="1642"/>
      <c r="U582" s="1642"/>
      <c r="V582" s="1642"/>
      <c r="W582" s="1642"/>
      <c r="X582" s="1642"/>
      <c r="Y582" s="1642"/>
      <c r="Z582" s="466">
        <v>81.861999999999995</v>
      </c>
      <c r="AA582" s="466">
        <v>0</v>
      </c>
      <c r="AB582" s="21">
        <v>81.861999999999995</v>
      </c>
      <c r="AC582" s="21">
        <v>81.861999999999995</v>
      </c>
      <c r="AD582" s="21"/>
      <c r="AE582" s="21">
        <v>81.861999999999995</v>
      </c>
      <c r="AF582" s="21">
        <v>53.733500999999997</v>
      </c>
      <c r="AG582" s="21">
        <v>0</v>
      </c>
      <c r="AH582" s="21">
        <v>53.733500999999997</v>
      </c>
      <c r="AI582" s="1642"/>
      <c r="AJ582" s="1642" t="s">
        <v>11896</v>
      </c>
      <c r="AK582" s="1642" t="s">
        <v>9467</v>
      </c>
      <c r="AL582" s="2601">
        <v>0.5</v>
      </c>
      <c r="AM582" s="1642">
        <v>0</v>
      </c>
    </row>
    <row r="583" spans="1:39" s="2226" customFormat="1" ht="94.5">
      <c r="A583" s="1862">
        <v>3575</v>
      </c>
      <c r="B583" s="1641" t="s">
        <v>8918</v>
      </c>
      <c r="C583" s="1640" t="s">
        <v>8919</v>
      </c>
      <c r="D583" s="1641" t="s">
        <v>339</v>
      </c>
      <c r="E583" s="1641" t="s">
        <v>7212</v>
      </c>
      <c r="F583" s="2230" t="s">
        <v>115</v>
      </c>
      <c r="G583" s="1642">
        <v>259.83699999999999</v>
      </c>
      <c r="H583" s="1642">
        <v>52</v>
      </c>
      <c r="I583" s="1642">
        <v>41.566749999999999</v>
      </c>
      <c r="J583" s="1642">
        <v>0</v>
      </c>
      <c r="K583" s="1642">
        <v>93.566749999999999</v>
      </c>
      <c r="L583" s="1642">
        <v>166.27024999999998</v>
      </c>
      <c r="M583" s="1642">
        <v>83.135000000000005</v>
      </c>
      <c r="N583" s="1642">
        <v>0</v>
      </c>
      <c r="O583" s="1642">
        <v>83.135000000000005</v>
      </c>
      <c r="P583" s="1642"/>
      <c r="Q583" s="1642"/>
      <c r="R583" s="1642"/>
      <c r="S583" s="1642"/>
      <c r="T583" s="1642"/>
      <c r="U583" s="1642"/>
      <c r="V583" s="1642"/>
      <c r="W583" s="1642"/>
      <c r="X583" s="1642"/>
      <c r="Y583" s="1642"/>
      <c r="Z583" s="466">
        <v>83.135000000000005</v>
      </c>
      <c r="AA583" s="466">
        <v>0</v>
      </c>
      <c r="AB583" s="21">
        <v>83.135000000000005</v>
      </c>
      <c r="AC583" s="21">
        <v>83.134749999999997</v>
      </c>
      <c r="AD583" s="21"/>
      <c r="AE583" s="21">
        <v>83.134749999999997</v>
      </c>
      <c r="AF583" s="21">
        <v>83.042176999999995</v>
      </c>
      <c r="AG583" s="21">
        <v>0</v>
      </c>
      <c r="AH583" s="21">
        <v>83.042176999999995</v>
      </c>
      <c r="AI583" s="1642"/>
      <c r="AJ583" s="1642"/>
      <c r="AK583" s="1642" t="s">
        <v>9562</v>
      </c>
      <c r="AL583" s="2601">
        <v>0.25</v>
      </c>
      <c r="AM583" s="1642">
        <v>0</v>
      </c>
    </row>
    <row r="584" spans="1:39" s="2226" customFormat="1" ht="94.5">
      <c r="A584" s="1862">
        <v>3576</v>
      </c>
      <c r="B584" s="1641" t="s">
        <v>8920</v>
      </c>
      <c r="C584" s="1640" t="s">
        <v>8921</v>
      </c>
      <c r="D584" s="1641" t="s">
        <v>339</v>
      </c>
      <c r="E584" s="1641" t="s">
        <v>7907</v>
      </c>
      <c r="F584" s="2230" t="s">
        <v>115</v>
      </c>
      <c r="G584" s="1642">
        <v>196</v>
      </c>
      <c r="H584" s="1642">
        <v>39.200000000000003</v>
      </c>
      <c r="I584" s="1642">
        <v>31.36</v>
      </c>
      <c r="J584" s="1642">
        <v>0</v>
      </c>
      <c r="K584" s="1642">
        <v>70.56</v>
      </c>
      <c r="L584" s="1642">
        <v>125.44</v>
      </c>
      <c r="M584" s="1642">
        <v>40.392000000000003</v>
      </c>
      <c r="N584" s="1642">
        <v>0</v>
      </c>
      <c r="O584" s="1642">
        <v>40.392000000000003</v>
      </c>
      <c r="P584" s="1642"/>
      <c r="Q584" s="1642"/>
      <c r="R584" s="1642"/>
      <c r="S584" s="1642"/>
      <c r="T584" s="1642"/>
      <c r="U584" s="1642"/>
      <c r="V584" s="1642"/>
      <c r="W584" s="1642"/>
      <c r="X584" s="1642"/>
      <c r="Y584" s="1642"/>
      <c r="Z584" s="466">
        <v>40.392000000000003</v>
      </c>
      <c r="AA584" s="466">
        <v>0</v>
      </c>
      <c r="AB584" s="21">
        <v>40.392000000000003</v>
      </c>
      <c r="AC584" s="21">
        <v>40.392000000000003</v>
      </c>
      <c r="AD584" s="21"/>
      <c r="AE584" s="21">
        <v>40.392000000000003</v>
      </c>
      <c r="AF584" s="21">
        <v>40.390217</v>
      </c>
      <c r="AG584" s="21">
        <v>0</v>
      </c>
      <c r="AH584" s="21">
        <v>40.390217</v>
      </c>
      <c r="AI584" s="1642"/>
      <c r="AJ584" s="1642"/>
      <c r="AK584" s="1642" t="s">
        <v>10389</v>
      </c>
      <c r="AL584" s="2601">
        <v>0.25</v>
      </c>
      <c r="AM584" s="1642">
        <v>0</v>
      </c>
    </row>
    <row r="585" spans="1:39" s="2226" customFormat="1" ht="78.75">
      <c r="A585" s="1862">
        <v>3577</v>
      </c>
      <c r="B585" s="1641" t="s">
        <v>8922</v>
      </c>
      <c r="C585" s="1640" t="s">
        <v>8923</v>
      </c>
      <c r="D585" s="1641" t="s">
        <v>209</v>
      </c>
      <c r="E585" s="1641" t="s">
        <v>7912</v>
      </c>
      <c r="F585" s="2230" t="s">
        <v>26</v>
      </c>
      <c r="G585" s="1642">
        <v>78.745000000000005</v>
      </c>
      <c r="H585" s="1642">
        <v>16.824000000000002</v>
      </c>
      <c r="I585" s="1642">
        <v>41.485499999999995</v>
      </c>
      <c r="J585" s="1642">
        <v>0</v>
      </c>
      <c r="K585" s="1642">
        <v>58.3095</v>
      </c>
      <c r="L585" s="1642">
        <v>20.435500000000005</v>
      </c>
      <c r="M585" s="1642">
        <v>20.436</v>
      </c>
      <c r="N585" s="1642">
        <v>0</v>
      </c>
      <c r="O585" s="1642">
        <v>20.436</v>
      </c>
      <c r="P585" s="1642"/>
      <c r="Q585" s="1642"/>
      <c r="R585" s="1642"/>
      <c r="S585" s="1642"/>
      <c r="T585" s="1642"/>
      <c r="U585" s="1642"/>
      <c r="V585" s="1642"/>
      <c r="W585" s="1642"/>
      <c r="X585" s="1642"/>
      <c r="Y585" s="1642"/>
      <c r="Z585" s="466">
        <v>20.436</v>
      </c>
      <c r="AA585" s="466">
        <v>0</v>
      </c>
      <c r="AB585" s="21">
        <v>20.436</v>
      </c>
      <c r="AC585" s="21">
        <v>20.436</v>
      </c>
      <c r="AD585" s="21"/>
      <c r="AE585" s="21">
        <v>20.436</v>
      </c>
      <c r="AF585" s="21">
        <v>20.428788999999998</v>
      </c>
      <c r="AG585" s="21">
        <v>0</v>
      </c>
      <c r="AH585" s="21">
        <v>20.428788999999998</v>
      </c>
      <c r="AI585" s="1642"/>
      <c r="AJ585" s="1642"/>
      <c r="AK585" s="1642" t="s">
        <v>9259</v>
      </c>
      <c r="AL585" s="2601">
        <v>1</v>
      </c>
      <c r="AM585" s="1642">
        <v>0</v>
      </c>
    </row>
    <row r="586" spans="1:39" s="2226" customFormat="1" ht="94.5">
      <c r="A586" s="1862">
        <v>3578</v>
      </c>
      <c r="B586" s="1641" t="s">
        <v>8924</v>
      </c>
      <c r="C586" s="1640" t="s">
        <v>8925</v>
      </c>
      <c r="D586" s="1641" t="s">
        <v>297</v>
      </c>
      <c r="E586" s="1641" t="s">
        <v>8926</v>
      </c>
      <c r="F586" s="2230" t="s">
        <v>26</v>
      </c>
      <c r="G586" s="1642">
        <v>111.583</v>
      </c>
      <c r="H586" s="1642">
        <v>30</v>
      </c>
      <c r="I586" s="1642">
        <v>40.792000000000002</v>
      </c>
      <c r="J586" s="1642">
        <v>0</v>
      </c>
      <c r="K586" s="1642">
        <v>70.792000000000002</v>
      </c>
      <c r="L586" s="1642">
        <v>40.790999999999997</v>
      </c>
      <c r="M586" s="1642">
        <v>40.790999999999997</v>
      </c>
      <c r="N586" s="1642">
        <v>0</v>
      </c>
      <c r="O586" s="1642">
        <v>40.790999999999997</v>
      </c>
      <c r="P586" s="1642"/>
      <c r="Q586" s="1642"/>
      <c r="R586" s="1642"/>
      <c r="S586" s="1642"/>
      <c r="T586" s="1642"/>
      <c r="U586" s="1642"/>
      <c r="V586" s="1642"/>
      <c r="W586" s="1642"/>
      <c r="X586" s="1642"/>
      <c r="Y586" s="1642"/>
      <c r="Z586" s="466">
        <v>40.790999999999997</v>
      </c>
      <c r="AA586" s="466">
        <v>0</v>
      </c>
      <c r="AB586" s="21">
        <v>40.790999999999997</v>
      </c>
      <c r="AC586" s="21">
        <v>40.790999999999997</v>
      </c>
      <c r="AD586" s="21"/>
      <c r="AE586" s="21">
        <v>40.790999999999997</v>
      </c>
      <c r="AF586" s="21">
        <v>40.790523999999998</v>
      </c>
      <c r="AG586" s="21">
        <v>0</v>
      </c>
      <c r="AH586" s="21">
        <v>40.790523999999998</v>
      </c>
      <c r="AI586" s="1642"/>
      <c r="AJ586" s="1642"/>
      <c r="AK586" s="1642" t="s">
        <v>9259</v>
      </c>
      <c r="AL586" s="2601">
        <v>1</v>
      </c>
      <c r="AM586" s="1642">
        <v>0</v>
      </c>
    </row>
    <row r="587" spans="1:39" s="2226" customFormat="1" ht="94.5">
      <c r="A587" s="1862">
        <v>3579</v>
      </c>
      <c r="B587" s="1641" t="s">
        <v>8927</v>
      </c>
      <c r="C587" s="1640" t="s">
        <v>8928</v>
      </c>
      <c r="D587" s="1641" t="s">
        <v>271</v>
      </c>
      <c r="E587" s="1641" t="s">
        <v>7212</v>
      </c>
      <c r="F587" s="2230" t="s">
        <v>115</v>
      </c>
      <c r="G587" s="1642">
        <v>329.613</v>
      </c>
      <c r="H587" s="1642">
        <v>49.5</v>
      </c>
      <c r="I587" s="1642">
        <v>56.022750000000002</v>
      </c>
      <c r="J587" s="1642">
        <v>0</v>
      </c>
      <c r="K587" s="1642">
        <v>105.52275</v>
      </c>
      <c r="L587" s="1642">
        <v>224.09025</v>
      </c>
      <c r="M587" s="1642">
        <v>112.045</v>
      </c>
      <c r="N587" s="1642">
        <v>0</v>
      </c>
      <c r="O587" s="1642">
        <v>112.045</v>
      </c>
      <c r="P587" s="1642"/>
      <c r="Q587" s="1642"/>
      <c r="R587" s="1642"/>
      <c r="S587" s="1642"/>
      <c r="T587" s="1642"/>
      <c r="U587" s="1642"/>
      <c r="V587" s="1642"/>
      <c r="W587" s="1642"/>
      <c r="X587" s="1642"/>
      <c r="Y587" s="1642"/>
      <c r="Z587" s="466">
        <v>112.045</v>
      </c>
      <c r="AA587" s="466">
        <v>0</v>
      </c>
      <c r="AB587" s="21">
        <v>112.045</v>
      </c>
      <c r="AC587" s="21">
        <v>112.04525000000001</v>
      </c>
      <c r="AD587" s="21"/>
      <c r="AE587" s="21">
        <v>112.04525000000001</v>
      </c>
      <c r="AF587" s="21">
        <v>112.037459</v>
      </c>
      <c r="AG587" s="21">
        <v>0</v>
      </c>
      <c r="AH587" s="21">
        <v>112.037459</v>
      </c>
      <c r="AI587" s="1642"/>
      <c r="AJ587" s="1642"/>
      <c r="AK587" s="1642" t="s">
        <v>9562</v>
      </c>
      <c r="AL587" s="2601">
        <v>0.25</v>
      </c>
      <c r="AM587" s="1642">
        <v>0</v>
      </c>
    </row>
    <row r="588" spans="1:39" s="2226" customFormat="1" ht="126">
      <c r="A588" s="1862">
        <v>3580</v>
      </c>
      <c r="B588" s="1641" t="s">
        <v>8929</v>
      </c>
      <c r="C588" s="1640" t="s">
        <v>8930</v>
      </c>
      <c r="D588" s="1641" t="s">
        <v>266</v>
      </c>
      <c r="E588" s="1641" t="s">
        <v>8179</v>
      </c>
      <c r="F588" s="2230" t="s">
        <v>115</v>
      </c>
      <c r="G588" s="1642">
        <v>1318.2180000000001</v>
      </c>
      <c r="H588" s="1642">
        <v>2.165</v>
      </c>
      <c r="I588" s="1642">
        <v>10.589500000000001</v>
      </c>
      <c r="J588" s="1642">
        <v>0</v>
      </c>
      <c r="K588" s="1642">
        <v>12.7545</v>
      </c>
      <c r="L588" s="1642">
        <v>1305.4635000000001</v>
      </c>
      <c r="M588" s="1642">
        <v>192.76900000000001</v>
      </c>
      <c r="N588" s="1642">
        <v>0</v>
      </c>
      <c r="O588" s="1642">
        <v>192.76900000000001</v>
      </c>
      <c r="P588" s="1642"/>
      <c r="Q588" s="1642"/>
      <c r="R588" s="1642"/>
      <c r="S588" s="1642"/>
      <c r="T588" s="1642"/>
      <c r="U588" s="1642"/>
      <c r="V588" s="1642"/>
      <c r="W588" s="1642"/>
      <c r="X588" s="1642"/>
      <c r="Y588" s="1642"/>
      <c r="Z588" s="466">
        <v>192.76900000000001</v>
      </c>
      <c r="AA588" s="466">
        <v>0</v>
      </c>
      <c r="AB588" s="21">
        <v>192.76900000000001</v>
      </c>
      <c r="AC588" s="21">
        <v>48.192</v>
      </c>
      <c r="AD588" s="21"/>
      <c r="AE588" s="21">
        <v>48.192</v>
      </c>
      <c r="AF588" s="21">
        <v>48.192</v>
      </c>
      <c r="AG588" s="21">
        <v>0</v>
      </c>
      <c r="AH588" s="21">
        <v>48.192</v>
      </c>
      <c r="AI588" s="1642"/>
      <c r="AJ588" s="1642"/>
      <c r="AK588" s="1642" t="s">
        <v>10471</v>
      </c>
      <c r="AL588" s="2601">
        <v>0.25</v>
      </c>
      <c r="AM588" s="1642">
        <v>0</v>
      </c>
    </row>
    <row r="589" spans="1:39" s="2226" customFormat="1" ht="63">
      <c r="A589" s="1862">
        <v>3581</v>
      </c>
      <c r="B589" s="1641" t="s">
        <v>8931</v>
      </c>
      <c r="C589" s="1640" t="s">
        <v>8932</v>
      </c>
      <c r="D589" s="1641" t="s">
        <v>177</v>
      </c>
      <c r="E589" s="1641" t="s">
        <v>8933</v>
      </c>
      <c r="F589" s="2230" t="s">
        <v>115</v>
      </c>
      <c r="G589" s="1642">
        <v>349.09</v>
      </c>
      <c r="H589" s="1642">
        <v>0</v>
      </c>
      <c r="I589" s="1642">
        <v>15</v>
      </c>
      <c r="J589" s="1642">
        <v>0</v>
      </c>
      <c r="K589" s="1642">
        <v>15</v>
      </c>
      <c r="L589" s="1642">
        <v>334.09</v>
      </c>
      <c r="M589" s="1642">
        <v>46.832000000000001</v>
      </c>
      <c r="N589" s="1642">
        <v>0</v>
      </c>
      <c r="O589" s="1642">
        <v>46.832000000000001</v>
      </c>
      <c r="P589" s="1642"/>
      <c r="Q589" s="1642"/>
      <c r="R589" s="1642"/>
      <c r="S589" s="1642"/>
      <c r="T589" s="1642"/>
      <c r="U589" s="1642"/>
      <c r="V589" s="1642"/>
      <c r="W589" s="1642"/>
      <c r="X589" s="1642"/>
      <c r="Y589" s="1642"/>
      <c r="Z589" s="466">
        <v>46.832000000000001</v>
      </c>
      <c r="AA589" s="466">
        <v>0</v>
      </c>
      <c r="AB589" s="21">
        <v>46.832000000000001</v>
      </c>
      <c r="AC589" s="21">
        <v>35.124000000000002</v>
      </c>
      <c r="AD589" s="21"/>
      <c r="AE589" s="21">
        <v>35.124000000000002</v>
      </c>
      <c r="AF589" s="21">
        <v>35.124000000000002</v>
      </c>
      <c r="AG589" s="21">
        <v>0</v>
      </c>
      <c r="AH589" s="21">
        <v>35.124000000000002</v>
      </c>
      <c r="AI589" s="1642"/>
      <c r="AJ589" s="1642"/>
      <c r="AK589" s="1642" t="s">
        <v>12358</v>
      </c>
      <c r="AL589" s="2601">
        <v>0.25</v>
      </c>
      <c r="AM589" s="1642">
        <v>0</v>
      </c>
    </row>
    <row r="590" spans="1:39" s="2226" customFormat="1" ht="126">
      <c r="A590" s="1862">
        <v>3582</v>
      </c>
      <c r="B590" s="1641" t="s">
        <v>8934</v>
      </c>
      <c r="C590" s="1640" t="s">
        <v>8935</v>
      </c>
      <c r="D590" s="1641" t="s">
        <v>332</v>
      </c>
      <c r="E590" s="1641" t="s">
        <v>8936</v>
      </c>
      <c r="F590" s="2230" t="s">
        <v>114</v>
      </c>
      <c r="G590" s="1642">
        <v>197.773</v>
      </c>
      <c r="H590" s="1642">
        <v>0</v>
      </c>
      <c r="I590" s="1642">
        <v>0</v>
      </c>
      <c r="J590" s="1642">
        <v>0</v>
      </c>
      <c r="K590" s="1642">
        <v>0</v>
      </c>
      <c r="L590" s="1642">
        <v>197.773</v>
      </c>
      <c r="M590" s="1642">
        <v>49.442999999999998</v>
      </c>
      <c r="N590" s="1642">
        <v>0</v>
      </c>
      <c r="O590" s="1642">
        <v>49.442999999999998</v>
      </c>
      <c r="P590" s="1642"/>
      <c r="Q590" s="1642"/>
      <c r="R590" s="1642"/>
      <c r="S590" s="1642"/>
      <c r="T590" s="1642"/>
      <c r="U590" s="1642"/>
      <c r="V590" s="1642"/>
      <c r="W590" s="1642"/>
      <c r="X590" s="1642"/>
      <c r="Y590" s="1642"/>
      <c r="Z590" s="466">
        <v>49.442999999999998</v>
      </c>
      <c r="AA590" s="466">
        <v>0</v>
      </c>
      <c r="AB590" s="21">
        <v>49.442999999999998</v>
      </c>
      <c r="AC590" s="21">
        <v>49.442750000000004</v>
      </c>
      <c r="AD590" s="21"/>
      <c r="AE590" s="21">
        <v>49.442750000000004</v>
      </c>
      <c r="AF590" s="21">
        <v>49.441253000000003</v>
      </c>
      <c r="AG590" s="21">
        <v>0</v>
      </c>
      <c r="AH590" s="21">
        <v>49.441253000000003</v>
      </c>
      <c r="AI590" s="1642"/>
      <c r="AJ590" s="1642"/>
      <c r="AK590" s="1642" t="s">
        <v>12213</v>
      </c>
      <c r="AL590" s="2601">
        <v>0.25</v>
      </c>
      <c r="AM590" s="1642">
        <v>0</v>
      </c>
    </row>
    <row r="591" spans="1:39" s="2226" customFormat="1" ht="94.5">
      <c r="A591" s="1862">
        <v>3583</v>
      </c>
      <c r="B591" s="1641" t="s">
        <v>8937</v>
      </c>
      <c r="C591" s="1640" t="s">
        <v>8938</v>
      </c>
      <c r="D591" s="1641" t="s">
        <v>3190</v>
      </c>
      <c r="E591" s="1641" t="s">
        <v>8252</v>
      </c>
      <c r="F591" s="2230" t="s">
        <v>114</v>
      </c>
      <c r="G591" s="1642">
        <v>389.82400000000001</v>
      </c>
      <c r="H591" s="1642">
        <v>0</v>
      </c>
      <c r="I591" s="1642">
        <v>0</v>
      </c>
      <c r="J591" s="1642">
        <v>0</v>
      </c>
      <c r="K591" s="1642">
        <v>0</v>
      </c>
      <c r="L591" s="1642">
        <v>389.82400000000001</v>
      </c>
      <c r="M591" s="1642">
        <v>97.456000000000003</v>
      </c>
      <c r="N591" s="1642">
        <v>0</v>
      </c>
      <c r="O591" s="1642">
        <v>97.456000000000003</v>
      </c>
      <c r="P591" s="1642"/>
      <c r="Q591" s="1642"/>
      <c r="R591" s="1642"/>
      <c r="S591" s="1642"/>
      <c r="T591" s="1642"/>
      <c r="U591" s="1642"/>
      <c r="V591" s="1642"/>
      <c r="W591" s="1642"/>
      <c r="X591" s="1642"/>
      <c r="Y591" s="1642"/>
      <c r="Z591" s="466">
        <v>97.456000000000003</v>
      </c>
      <c r="AA591" s="466">
        <v>0</v>
      </c>
      <c r="AB591" s="21">
        <v>97.456000000000003</v>
      </c>
      <c r="AC591" s="21">
        <v>97.456000000000003</v>
      </c>
      <c r="AD591" s="21"/>
      <c r="AE591" s="21">
        <v>97.456000000000003</v>
      </c>
      <c r="AF591" s="21">
        <v>97.415965999999997</v>
      </c>
      <c r="AG591" s="21">
        <v>0</v>
      </c>
      <c r="AH591" s="21">
        <v>97.415965999999997</v>
      </c>
      <c r="AI591" s="1642"/>
      <c r="AJ591" s="1642"/>
      <c r="AK591" s="1642" t="s">
        <v>12793</v>
      </c>
      <c r="AL591" s="2601">
        <v>0.25</v>
      </c>
      <c r="AM591" s="1642">
        <v>0</v>
      </c>
    </row>
    <row r="592" spans="1:39" s="2226" customFormat="1" ht="94.5">
      <c r="A592" s="1862">
        <v>3584</v>
      </c>
      <c r="B592" s="1641" t="s">
        <v>8939</v>
      </c>
      <c r="C592" s="1640" t="s">
        <v>8940</v>
      </c>
      <c r="D592" s="1641" t="s">
        <v>297</v>
      </c>
      <c r="E592" s="1641" t="s">
        <v>8240</v>
      </c>
      <c r="F592" s="2230" t="s">
        <v>114</v>
      </c>
      <c r="G592" s="1642">
        <v>94.290999999999997</v>
      </c>
      <c r="H592" s="1642">
        <v>0</v>
      </c>
      <c r="I592" s="1642">
        <v>5</v>
      </c>
      <c r="J592" s="1642">
        <v>0</v>
      </c>
      <c r="K592" s="1642">
        <v>5</v>
      </c>
      <c r="L592" s="1642">
        <v>89.290999999999997</v>
      </c>
      <c r="M592" s="1642">
        <v>8.9290000000000003</v>
      </c>
      <c r="N592" s="1642">
        <v>0</v>
      </c>
      <c r="O592" s="1642">
        <v>8.9290000000000003</v>
      </c>
      <c r="P592" s="1642"/>
      <c r="Q592" s="1642"/>
      <c r="R592" s="1642"/>
      <c r="S592" s="1642"/>
      <c r="T592" s="1642"/>
      <c r="U592" s="1642"/>
      <c r="V592" s="1642"/>
      <c r="W592" s="1642"/>
      <c r="X592" s="1642"/>
      <c r="Y592" s="1642"/>
      <c r="Z592" s="466">
        <v>8.9290000000000003</v>
      </c>
      <c r="AA592" s="466">
        <v>0</v>
      </c>
      <c r="AB592" s="21">
        <v>8.9290000000000003</v>
      </c>
      <c r="AC592" s="21">
        <v>8.9292499999999997</v>
      </c>
      <c r="AD592" s="21"/>
      <c r="AE592" s="21">
        <v>8.9292499999999997</v>
      </c>
      <c r="AF592" s="21">
        <v>8.9288399999999992</v>
      </c>
      <c r="AG592" s="21">
        <v>0</v>
      </c>
      <c r="AH592" s="21">
        <v>8.9288399999999992</v>
      </c>
      <c r="AI592" s="1642"/>
      <c r="AJ592" s="1642"/>
      <c r="AK592" s="1642" t="s">
        <v>9552</v>
      </c>
      <c r="AL592" s="2601">
        <v>0.25</v>
      </c>
      <c r="AM592" s="1642">
        <v>0</v>
      </c>
    </row>
    <row r="593" spans="1:39" s="2226" customFormat="1" ht="94.5">
      <c r="A593" s="1862">
        <v>3585</v>
      </c>
      <c r="B593" s="1641" t="s">
        <v>8941</v>
      </c>
      <c r="C593" s="1640" t="s">
        <v>8942</v>
      </c>
      <c r="D593" s="1641" t="s">
        <v>297</v>
      </c>
      <c r="E593" s="1641" t="s">
        <v>3636</v>
      </c>
      <c r="F593" s="2230" t="s">
        <v>114</v>
      </c>
      <c r="G593" s="1642">
        <v>142.32499999999999</v>
      </c>
      <c r="H593" s="1642">
        <v>0</v>
      </c>
      <c r="I593" s="1642">
        <v>5</v>
      </c>
      <c r="J593" s="1642">
        <v>0</v>
      </c>
      <c r="K593" s="1642">
        <v>5</v>
      </c>
      <c r="L593" s="1642">
        <v>137.32499999999999</v>
      </c>
      <c r="M593" s="1642">
        <v>13.733000000000001</v>
      </c>
      <c r="N593" s="1642">
        <v>0</v>
      </c>
      <c r="O593" s="1642">
        <v>13.733000000000001</v>
      </c>
      <c r="P593" s="1642"/>
      <c r="Q593" s="1642"/>
      <c r="R593" s="1642"/>
      <c r="S593" s="1642"/>
      <c r="T593" s="1642"/>
      <c r="U593" s="1642"/>
      <c r="V593" s="1642"/>
      <c r="W593" s="1642"/>
      <c r="X593" s="1642"/>
      <c r="Y593" s="1642"/>
      <c r="Z593" s="466">
        <v>13.733000000000001</v>
      </c>
      <c r="AA593" s="466">
        <v>0</v>
      </c>
      <c r="AB593" s="21">
        <v>13.733000000000001</v>
      </c>
      <c r="AC593" s="21">
        <v>13.73325</v>
      </c>
      <c r="AD593" s="21"/>
      <c r="AE593" s="21">
        <v>13.73325</v>
      </c>
      <c r="AF593" s="21">
        <v>13.731441</v>
      </c>
      <c r="AG593" s="21">
        <v>0</v>
      </c>
      <c r="AH593" s="21">
        <v>13.731441</v>
      </c>
      <c r="AI593" s="1642"/>
      <c r="AJ593" s="1642"/>
      <c r="AK593" s="1642" t="s">
        <v>9419</v>
      </c>
      <c r="AL593" s="2601">
        <v>0.25</v>
      </c>
      <c r="AM593" s="1642">
        <v>0</v>
      </c>
    </row>
    <row r="594" spans="1:39" s="2226" customFormat="1" ht="63">
      <c r="A594" s="1862">
        <v>3586</v>
      </c>
      <c r="B594" s="1641" t="s">
        <v>8943</v>
      </c>
      <c r="C594" s="1640" t="s">
        <v>8944</v>
      </c>
      <c r="D594" s="1641" t="s">
        <v>274</v>
      </c>
      <c r="E594" s="1641" t="s">
        <v>8252</v>
      </c>
      <c r="F594" s="2230" t="s">
        <v>114</v>
      </c>
      <c r="G594" s="1642">
        <v>241.84800000000001</v>
      </c>
      <c r="H594" s="1642">
        <v>0</v>
      </c>
      <c r="I594" s="1642">
        <v>0</v>
      </c>
      <c r="J594" s="1642">
        <v>0</v>
      </c>
      <c r="K594" s="1642">
        <v>0</v>
      </c>
      <c r="L594" s="1642">
        <v>241.84800000000001</v>
      </c>
      <c r="M594" s="1642">
        <v>26.603000000000002</v>
      </c>
      <c r="N594" s="1642">
        <v>0</v>
      </c>
      <c r="O594" s="1642">
        <v>26.603000000000002</v>
      </c>
      <c r="P594" s="1642"/>
      <c r="Q594" s="1642"/>
      <c r="R594" s="1642"/>
      <c r="S594" s="1642"/>
      <c r="T594" s="1642"/>
      <c r="U594" s="1642"/>
      <c r="V594" s="1642"/>
      <c r="W594" s="1642"/>
      <c r="X594" s="1642"/>
      <c r="Y594" s="1642"/>
      <c r="Z594" s="466">
        <v>26.603000000000002</v>
      </c>
      <c r="AA594" s="466">
        <v>0</v>
      </c>
      <c r="AB594" s="21">
        <v>26.603000000000002</v>
      </c>
      <c r="AC594" s="21">
        <v>26.60275</v>
      </c>
      <c r="AD594" s="21"/>
      <c r="AE594" s="21">
        <v>26.60275</v>
      </c>
      <c r="AF594" s="21">
        <v>26.594805000000001</v>
      </c>
      <c r="AG594" s="21">
        <v>0</v>
      </c>
      <c r="AH594" s="21">
        <v>26.594805000000001</v>
      </c>
      <c r="AI594" s="1642"/>
      <c r="AJ594" s="1642"/>
      <c r="AK594" s="1642" t="s">
        <v>10797</v>
      </c>
      <c r="AL594" s="2601">
        <v>0.25</v>
      </c>
      <c r="AM594" s="1642">
        <v>0</v>
      </c>
    </row>
    <row r="595" spans="1:39" s="2226" customFormat="1" ht="157.5">
      <c r="A595" s="1862">
        <v>3587</v>
      </c>
      <c r="B595" s="1641" t="s">
        <v>8945</v>
      </c>
      <c r="C595" s="1640" t="s">
        <v>8946</v>
      </c>
      <c r="D595" s="1641" t="s">
        <v>39</v>
      </c>
      <c r="E595" s="1641" t="s">
        <v>8240</v>
      </c>
      <c r="F595" s="2230" t="s">
        <v>114</v>
      </c>
      <c r="G595" s="1642">
        <v>1344.0450000000001</v>
      </c>
      <c r="H595" s="1642">
        <v>0</v>
      </c>
      <c r="I595" s="1642">
        <v>10</v>
      </c>
      <c r="J595" s="1642">
        <v>0</v>
      </c>
      <c r="K595" s="1642">
        <v>10</v>
      </c>
      <c r="L595" s="1642">
        <v>1334.0450000000001</v>
      </c>
      <c r="M595" s="1642">
        <v>351.89</v>
      </c>
      <c r="N595" s="1642">
        <v>0</v>
      </c>
      <c r="O595" s="1642">
        <v>351.89</v>
      </c>
      <c r="P595" s="1642"/>
      <c r="Q595" s="1642"/>
      <c r="R595" s="1642"/>
      <c r="S595" s="1642"/>
      <c r="T595" s="1642"/>
      <c r="U595" s="1642"/>
      <c r="V595" s="1642"/>
      <c r="W595" s="1642"/>
      <c r="X595" s="1642"/>
      <c r="Y595" s="1642"/>
      <c r="Z595" s="466">
        <v>351.89</v>
      </c>
      <c r="AA595" s="466">
        <v>0</v>
      </c>
      <c r="AB595" s="21">
        <v>351.89</v>
      </c>
      <c r="AC595" s="21">
        <v>351.8895</v>
      </c>
      <c r="AD595" s="21"/>
      <c r="AE595" s="21">
        <v>351.8895</v>
      </c>
      <c r="AF595" s="21">
        <v>351.889951</v>
      </c>
      <c r="AG595" s="21">
        <v>0</v>
      </c>
      <c r="AH595" s="21">
        <v>351.889951</v>
      </c>
      <c r="AI595" s="1642"/>
      <c r="AJ595" s="1642"/>
      <c r="AK595" s="1642" t="s">
        <v>9368</v>
      </c>
      <c r="AL595" s="2601">
        <v>0.25</v>
      </c>
      <c r="AM595" s="1642">
        <v>0</v>
      </c>
    </row>
    <row r="596" spans="1:39" s="2226" customFormat="1" ht="78.75">
      <c r="A596" s="1862">
        <v>3588</v>
      </c>
      <c r="B596" s="1641" t="s">
        <v>8947</v>
      </c>
      <c r="C596" s="1640" t="s">
        <v>8948</v>
      </c>
      <c r="D596" s="1641" t="s">
        <v>266</v>
      </c>
      <c r="E596" s="1641" t="s">
        <v>8240</v>
      </c>
      <c r="F596" s="2230" t="s">
        <v>114</v>
      </c>
      <c r="G596" s="1642">
        <v>169.74700000000001</v>
      </c>
      <c r="H596" s="1642">
        <v>0</v>
      </c>
      <c r="I596" s="1642">
        <v>5</v>
      </c>
      <c r="J596" s="1642">
        <v>0</v>
      </c>
      <c r="K596" s="1642">
        <v>5</v>
      </c>
      <c r="L596" s="1642">
        <v>164.74700000000001</v>
      </c>
      <c r="M596" s="1642">
        <v>18.122</v>
      </c>
      <c r="N596" s="1642">
        <v>0</v>
      </c>
      <c r="O596" s="1642">
        <v>18.122</v>
      </c>
      <c r="P596" s="1642"/>
      <c r="Q596" s="1642"/>
      <c r="R596" s="1642"/>
      <c r="S596" s="1642"/>
      <c r="T596" s="1642"/>
      <c r="U596" s="1642"/>
      <c r="V596" s="1642"/>
      <c r="W596" s="1642"/>
      <c r="X596" s="1642"/>
      <c r="Y596" s="1642"/>
      <c r="Z596" s="466">
        <v>18.122</v>
      </c>
      <c r="AA596" s="466">
        <v>0</v>
      </c>
      <c r="AB596" s="21">
        <v>18.122</v>
      </c>
      <c r="AC596" s="21">
        <v>4.5305</v>
      </c>
      <c r="AD596" s="21"/>
      <c r="AE596" s="21">
        <v>4.5305</v>
      </c>
      <c r="AF596" s="21">
        <v>0</v>
      </c>
      <c r="AG596" s="21">
        <v>0</v>
      </c>
      <c r="AH596" s="21">
        <v>0</v>
      </c>
      <c r="AI596" s="1642"/>
      <c r="AJ596" s="1642"/>
      <c r="AK596" s="1642" t="s">
        <v>9259</v>
      </c>
      <c r="AL596" s="2601">
        <v>0.25</v>
      </c>
      <c r="AM596" s="1642">
        <v>0</v>
      </c>
    </row>
    <row r="597" spans="1:39" s="2226" customFormat="1" ht="94.5">
      <c r="A597" s="1862">
        <v>3589</v>
      </c>
      <c r="B597" s="1641" t="s">
        <v>8949</v>
      </c>
      <c r="C597" s="1640" t="s">
        <v>8950</v>
      </c>
      <c r="D597" s="1641" t="s">
        <v>167</v>
      </c>
      <c r="E597" s="1641" t="s">
        <v>8252</v>
      </c>
      <c r="F597" s="2230" t="s">
        <v>114</v>
      </c>
      <c r="G597" s="1642">
        <v>437.81200000000001</v>
      </c>
      <c r="H597" s="1642">
        <v>0</v>
      </c>
      <c r="I597" s="1642">
        <v>0</v>
      </c>
      <c r="J597" s="1642">
        <v>0</v>
      </c>
      <c r="K597" s="1642">
        <v>0</v>
      </c>
      <c r="L597" s="1642">
        <v>437.81200000000001</v>
      </c>
      <c r="M597" s="1642">
        <v>48.158999999999999</v>
      </c>
      <c r="N597" s="1642">
        <v>0</v>
      </c>
      <c r="O597" s="1642">
        <v>48.158999999999999</v>
      </c>
      <c r="P597" s="1642"/>
      <c r="Q597" s="1642"/>
      <c r="R597" s="1642"/>
      <c r="S597" s="1642"/>
      <c r="T597" s="1642"/>
      <c r="U597" s="1642"/>
      <c r="V597" s="1642"/>
      <c r="W597" s="1642"/>
      <c r="X597" s="1642"/>
      <c r="Y597" s="1642"/>
      <c r="Z597" s="466">
        <v>48.158999999999999</v>
      </c>
      <c r="AA597" s="466">
        <v>0</v>
      </c>
      <c r="AB597" s="21">
        <v>48.158999999999999</v>
      </c>
      <c r="AC597" s="21">
        <v>48.158749999999998</v>
      </c>
      <c r="AD597" s="21"/>
      <c r="AE597" s="21">
        <v>48.158749999999998</v>
      </c>
      <c r="AF597" s="21">
        <v>48.158520000000003</v>
      </c>
      <c r="AG597" s="21">
        <v>0</v>
      </c>
      <c r="AH597" s="21">
        <v>48.158520000000003</v>
      </c>
      <c r="AI597" s="1642"/>
      <c r="AJ597" s="1642"/>
      <c r="AK597" s="1642" t="s">
        <v>12214</v>
      </c>
      <c r="AL597" s="2601">
        <v>0.25</v>
      </c>
      <c r="AM597" s="1642">
        <v>0</v>
      </c>
    </row>
    <row r="598" spans="1:39" s="2226" customFormat="1" ht="63">
      <c r="A598" s="1862">
        <v>3590</v>
      </c>
      <c r="B598" s="1641" t="s">
        <v>8951</v>
      </c>
      <c r="C598" s="1640" t="s">
        <v>8952</v>
      </c>
      <c r="D598" s="1641" t="s">
        <v>7375</v>
      </c>
      <c r="E598" s="1641" t="s">
        <v>8252</v>
      </c>
      <c r="F598" s="2230" t="s">
        <v>114</v>
      </c>
      <c r="G598" s="1642">
        <v>143.78399999999999</v>
      </c>
      <c r="H598" s="1642">
        <v>0</v>
      </c>
      <c r="I598" s="1642">
        <v>0</v>
      </c>
      <c r="J598" s="1642">
        <v>0</v>
      </c>
      <c r="K598" s="1642">
        <v>0</v>
      </c>
      <c r="L598" s="1642">
        <v>143.78399999999999</v>
      </c>
      <c r="M598" s="1642">
        <v>15.816000000000001</v>
      </c>
      <c r="N598" s="1642">
        <v>0</v>
      </c>
      <c r="O598" s="1642">
        <v>15.816000000000001</v>
      </c>
      <c r="P598" s="1642"/>
      <c r="Q598" s="1642"/>
      <c r="R598" s="1642"/>
      <c r="S598" s="1642"/>
      <c r="T598" s="1642"/>
      <c r="U598" s="1642"/>
      <c r="V598" s="1642"/>
      <c r="W598" s="1642"/>
      <c r="X598" s="1642"/>
      <c r="Y598" s="1642"/>
      <c r="Z598" s="466">
        <v>15.816000000000001</v>
      </c>
      <c r="AA598" s="466">
        <v>0</v>
      </c>
      <c r="AB598" s="21">
        <v>15.816000000000001</v>
      </c>
      <c r="AC598" s="21">
        <v>15.816000000000001</v>
      </c>
      <c r="AD598" s="21"/>
      <c r="AE598" s="21">
        <v>15.816000000000001</v>
      </c>
      <c r="AF598" s="21">
        <v>15.815343</v>
      </c>
      <c r="AG598" s="21">
        <v>0</v>
      </c>
      <c r="AH598" s="21">
        <v>15.815343</v>
      </c>
      <c r="AI598" s="1642"/>
      <c r="AJ598" s="1642"/>
      <c r="AK598" s="1642" t="s">
        <v>9555</v>
      </c>
      <c r="AL598" s="2601">
        <v>0.25</v>
      </c>
      <c r="AM598" s="1642">
        <v>0</v>
      </c>
    </row>
    <row r="599" spans="1:39" s="2226" customFormat="1" ht="126">
      <c r="A599" s="1862">
        <v>3591</v>
      </c>
      <c r="B599" s="1641" t="s">
        <v>8953</v>
      </c>
      <c r="C599" s="1640" t="s">
        <v>8954</v>
      </c>
      <c r="D599" s="1641" t="s">
        <v>297</v>
      </c>
      <c r="E599" s="1641" t="s">
        <v>8240</v>
      </c>
      <c r="F599" s="2230" t="s">
        <v>114</v>
      </c>
      <c r="G599" s="1642">
        <v>147.13499999999999</v>
      </c>
      <c r="H599" s="1642">
        <v>0</v>
      </c>
      <c r="I599" s="1642">
        <v>0</v>
      </c>
      <c r="J599" s="1642">
        <v>0</v>
      </c>
      <c r="K599" s="1642">
        <v>0</v>
      </c>
      <c r="L599" s="1642">
        <v>147.13499999999999</v>
      </c>
      <c r="M599" s="1642">
        <v>29.427</v>
      </c>
      <c r="N599" s="1642">
        <v>0</v>
      </c>
      <c r="O599" s="1642">
        <v>29.427</v>
      </c>
      <c r="P599" s="1642"/>
      <c r="Q599" s="1642"/>
      <c r="R599" s="1642"/>
      <c r="S599" s="1642"/>
      <c r="T599" s="1642"/>
      <c r="U599" s="1642"/>
      <c r="V599" s="1642"/>
      <c r="W599" s="1642"/>
      <c r="X599" s="1642"/>
      <c r="Y599" s="1642"/>
      <c r="Z599" s="466">
        <v>29.427</v>
      </c>
      <c r="AA599" s="466">
        <v>0</v>
      </c>
      <c r="AB599" s="21">
        <v>29.427</v>
      </c>
      <c r="AC599" s="21">
        <v>29.426749999999998</v>
      </c>
      <c r="AD599" s="21"/>
      <c r="AE599" s="21">
        <v>29.426749999999998</v>
      </c>
      <c r="AF599" s="21">
        <v>29.423196000000001</v>
      </c>
      <c r="AG599" s="21">
        <v>0</v>
      </c>
      <c r="AH599" s="21">
        <v>29.423196000000001</v>
      </c>
      <c r="AI599" s="1642"/>
      <c r="AJ599" s="1642"/>
      <c r="AK599" s="1642" t="s">
        <v>10745</v>
      </c>
      <c r="AL599" s="2601">
        <v>0.25</v>
      </c>
      <c r="AM599" s="1642">
        <v>0</v>
      </c>
    </row>
    <row r="600" spans="1:39" s="2226" customFormat="1" ht="126">
      <c r="A600" s="1862">
        <v>3592</v>
      </c>
      <c r="B600" s="1641" t="s">
        <v>8955</v>
      </c>
      <c r="C600" s="1640" t="s">
        <v>8956</v>
      </c>
      <c r="D600" s="1641" t="s">
        <v>297</v>
      </c>
      <c r="E600" s="1641" t="s">
        <v>8252</v>
      </c>
      <c r="F600" s="2230" t="s">
        <v>114</v>
      </c>
      <c r="G600" s="1642">
        <v>147.61699999999999</v>
      </c>
      <c r="H600" s="1642">
        <v>0</v>
      </c>
      <c r="I600" s="1642">
        <v>5</v>
      </c>
      <c r="J600" s="1642">
        <v>0</v>
      </c>
      <c r="K600" s="1642">
        <v>5</v>
      </c>
      <c r="L600" s="1642">
        <v>142.61699999999999</v>
      </c>
      <c r="M600" s="1642">
        <v>29.523</v>
      </c>
      <c r="N600" s="1642">
        <v>0</v>
      </c>
      <c r="O600" s="1642">
        <v>29.523</v>
      </c>
      <c r="P600" s="1642"/>
      <c r="Q600" s="1642"/>
      <c r="R600" s="1642"/>
      <c r="S600" s="1642"/>
      <c r="T600" s="1642"/>
      <c r="U600" s="1642"/>
      <c r="V600" s="1642"/>
      <c r="W600" s="1642"/>
      <c r="X600" s="1642"/>
      <c r="Y600" s="1642"/>
      <c r="Z600" s="466">
        <v>29.523</v>
      </c>
      <c r="AA600" s="466">
        <v>0</v>
      </c>
      <c r="AB600" s="21">
        <v>29.523</v>
      </c>
      <c r="AC600" s="21">
        <v>29.522749999999998</v>
      </c>
      <c r="AD600" s="21"/>
      <c r="AE600" s="21">
        <v>29.522749999999998</v>
      </c>
      <c r="AF600" s="21">
        <v>29.520683999999999</v>
      </c>
      <c r="AG600" s="21">
        <v>0</v>
      </c>
      <c r="AH600" s="21">
        <v>29.520683999999999</v>
      </c>
      <c r="AI600" s="1642"/>
      <c r="AJ600" s="1642"/>
      <c r="AK600" s="1642" t="s">
        <v>9659</v>
      </c>
      <c r="AL600" s="2601">
        <v>0.25</v>
      </c>
      <c r="AM600" s="1642">
        <v>0</v>
      </c>
    </row>
    <row r="601" spans="1:39" s="2226" customFormat="1" ht="126">
      <c r="A601" s="1862">
        <v>3593</v>
      </c>
      <c r="B601" s="1641" t="s">
        <v>8957</v>
      </c>
      <c r="C601" s="1640" t="s">
        <v>8958</v>
      </c>
      <c r="D601" s="1641" t="s">
        <v>297</v>
      </c>
      <c r="E601" s="1641" t="s">
        <v>8240</v>
      </c>
      <c r="F601" s="2230" t="s">
        <v>114</v>
      </c>
      <c r="G601" s="1642">
        <v>246.57300000000001</v>
      </c>
      <c r="H601" s="1642">
        <v>0</v>
      </c>
      <c r="I601" s="1642">
        <v>5</v>
      </c>
      <c r="J601" s="1642">
        <v>0</v>
      </c>
      <c r="K601" s="1642">
        <v>5</v>
      </c>
      <c r="L601" s="1642">
        <v>241.57300000000001</v>
      </c>
      <c r="M601" s="1642">
        <v>49.314999999999998</v>
      </c>
      <c r="N601" s="1642">
        <v>0</v>
      </c>
      <c r="O601" s="1642">
        <v>49.314999999999998</v>
      </c>
      <c r="P601" s="1642"/>
      <c r="Q601" s="1642"/>
      <c r="R601" s="1642"/>
      <c r="S601" s="1642"/>
      <c r="T601" s="1642"/>
      <c r="U601" s="1642"/>
      <c r="V601" s="1642"/>
      <c r="W601" s="1642"/>
      <c r="X601" s="1642"/>
      <c r="Y601" s="1642"/>
      <c r="Z601" s="466">
        <v>49.314999999999998</v>
      </c>
      <c r="AA601" s="466">
        <v>0</v>
      </c>
      <c r="AB601" s="21">
        <v>49.314999999999998</v>
      </c>
      <c r="AC601" s="21">
        <v>49.314750000000004</v>
      </c>
      <c r="AD601" s="21"/>
      <c r="AE601" s="21">
        <v>49.314750000000004</v>
      </c>
      <c r="AF601" s="21">
        <v>49.314999999999998</v>
      </c>
      <c r="AG601" s="21">
        <v>0</v>
      </c>
      <c r="AH601" s="21">
        <v>49.314999999999998</v>
      </c>
      <c r="AI601" s="1642"/>
      <c r="AJ601" s="1642"/>
      <c r="AK601" s="1642" t="s">
        <v>9419</v>
      </c>
      <c r="AL601" s="2601">
        <v>0.25</v>
      </c>
      <c r="AM601" s="1642">
        <v>0</v>
      </c>
    </row>
    <row r="602" spans="1:39" s="2226" customFormat="1" ht="94.5">
      <c r="A602" s="1862">
        <v>3594</v>
      </c>
      <c r="B602" s="1641" t="s">
        <v>8959</v>
      </c>
      <c r="C602" s="1640" t="s">
        <v>8960</v>
      </c>
      <c r="D602" s="1641" t="s">
        <v>297</v>
      </c>
      <c r="E602" s="1641" t="s">
        <v>8240</v>
      </c>
      <c r="F602" s="2230" t="s">
        <v>114</v>
      </c>
      <c r="G602" s="1642">
        <v>304.13099999999997</v>
      </c>
      <c r="H602" s="1642">
        <v>0</v>
      </c>
      <c r="I602" s="1642">
        <v>5</v>
      </c>
      <c r="J602" s="1642">
        <v>0</v>
      </c>
      <c r="K602" s="1642">
        <v>5</v>
      </c>
      <c r="L602" s="1642">
        <v>299.13099999999997</v>
      </c>
      <c r="M602" s="1642">
        <v>60.826000000000001</v>
      </c>
      <c r="N602" s="1642">
        <v>0</v>
      </c>
      <c r="O602" s="1642">
        <v>60.826000000000001</v>
      </c>
      <c r="P602" s="1642"/>
      <c r="Q602" s="1642"/>
      <c r="R602" s="1642"/>
      <c r="S602" s="1642"/>
      <c r="T602" s="1642"/>
      <c r="U602" s="1642"/>
      <c r="V602" s="1642"/>
      <c r="W602" s="1642"/>
      <c r="X602" s="1642"/>
      <c r="Y602" s="1642"/>
      <c r="Z602" s="466">
        <v>60.826000000000001</v>
      </c>
      <c r="AA602" s="466">
        <v>0</v>
      </c>
      <c r="AB602" s="21">
        <v>60.826000000000001</v>
      </c>
      <c r="AC602" s="21">
        <v>60.825500000000005</v>
      </c>
      <c r="AD602" s="21"/>
      <c r="AE602" s="21">
        <v>60.825500000000005</v>
      </c>
      <c r="AF602" s="21">
        <v>60.825221999999997</v>
      </c>
      <c r="AG602" s="21">
        <v>0</v>
      </c>
      <c r="AH602" s="21">
        <v>60.825221999999997</v>
      </c>
      <c r="AI602" s="1642"/>
      <c r="AJ602" s="1642"/>
      <c r="AK602" s="1642" t="s">
        <v>9419</v>
      </c>
      <c r="AL602" s="2601">
        <v>0.25</v>
      </c>
      <c r="AM602" s="1642">
        <v>0</v>
      </c>
    </row>
    <row r="603" spans="1:39" s="2226" customFormat="1" ht="141.75">
      <c r="A603" s="1862">
        <v>3595</v>
      </c>
      <c r="B603" s="1641" t="s">
        <v>8961</v>
      </c>
      <c r="C603" s="1640" t="s">
        <v>8962</v>
      </c>
      <c r="D603" s="1641" t="s">
        <v>297</v>
      </c>
      <c r="E603" s="1641" t="s">
        <v>8240</v>
      </c>
      <c r="F603" s="2230" t="s">
        <v>114</v>
      </c>
      <c r="G603" s="1642">
        <v>198.12100000000001</v>
      </c>
      <c r="H603" s="1642">
        <v>0</v>
      </c>
      <c r="I603" s="1642">
        <v>5</v>
      </c>
      <c r="J603" s="1642">
        <v>0</v>
      </c>
      <c r="K603" s="1642">
        <v>5</v>
      </c>
      <c r="L603" s="1642">
        <v>193.12100000000001</v>
      </c>
      <c r="M603" s="1642">
        <v>39.624000000000002</v>
      </c>
      <c r="N603" s="1642">
        <v>0</v>
      </c>
      <c r="O603" s="1642">
        <v>39.624000000000002</v>
      </c>
      <c r="P603" s="1642"/>
      <c r="Q603" s="1642"/>
      <c r="R603" s="1642"/>
      <c r="S603" s="1642"/>
      <c r="T603" s="1642"/>
      <c r="U603" s="1642"/>
      <c r="V603" s="1642"/>
      <c r="W603" s="1642"/>
      <c r="X603" s="1642"/>
      <c r="Y603" s="1642"/>
      <c r="Z603" s="466">
        <v>39.624000000000002</v>
      </c>
      <c r="AA603" s="466">
        <v>0</v>
      </c>
      <c r="AB603" s="21">
        <v>39.624000000000002</v>
      </c>
      <c r="AC603" s="21">
        <v>39.624000000000002</v>
      </c>
      <c r="AD603" s="21"/>
      <c r="AE603" s="21">
        <v>39.624000000000002</v>
      </c>
      <c r="AF603" s="21">
        <v>39.624000000000002</v>
      </c>
      <c r="AG603" s="21">
        <v>0</v>
      </c>
      <c r="AH603" s="21">
        <v>39.624000000000002</v>
      </c>
      <c r="AI603" s="1642"/>
      <c r="AJ603" s="1642"/>
      <c r="AK603" s="1642" t="s">
        <v>9419</v>
      </c>
      <c r="AL603" s="2601">
        <v>0.25</v>
      </c>
      <c r="AM603" s="1642">
        <v>0</v>
      </c>
    </row>
    <row r="604" spans="1:39" s="2226" customFormat="1" ht="94.5">
      <c r="A604" s="1862">
        <v>3596</v>
      </c>
      <c r="B604" s="1641" t="s">
        <v>8963</v>
      </c>
      <c r="C604" s="1640" t="s">
        <v>8964</v>
      </c>
      <c r="D604" s="1641" t="s">
        <v>124</v>
      </c>
      <c r="E604" s="1641" t="s">
        <v>8252</v>
      </c>
      <c r="F604" s="2230" t="s">
        <v>114</v>
      </c>
      <c r="G604" s="1642">
        <v>618.33600000000001</v>
      </c>
      <c r="H604" s="1642">
        <v>0</v>
      </c>
      <c r="I604" s="1642">
        <v>70</v>
      </c>
      <c r="J604" s="1642">
        <v>0</v>
      </c>
      <c r="K604" s="1642">
        <v>70</v>
      </c>
      <c r="L604" s="1642">
        <v>548.33600000000001</v>
      </c>
      <c r="M604" s="1642">
        <v>154.584</v>
      </c>
      <c r="N604" s="1642">
        <v>0</v>
      </c>
      <c r="O604" s="1642">
        <v>154.584</v>
      </c>
      <c r="P604" s="1642"/>
      <c r="Q604" s="1642"/>
      <c r="R604" s="1642"/>
      <c r="S604" s="1642"/>
      <c r="T604" s="1642"/>
      <c r="U604" s="1642"/>
      <c r="V604" s="1642"/>
      <c r="W604" s="1642"/>
      <c r="X604" s="1642"/>
      <c r="Y604" s="1642"/>
      <c r="Z604" s="466">
        <v>154.584</v>
      </c>
      <c r="AA604" s="466">
        <v>0</v>
      </c>
      <c r="AB604" s="21">
        <v>154.584</v>
      </c>
      <c r="AC604" s="21">
        <v>154.584</v>
      </c>
      <c r="AD604" s="21"/>
      <c r="AE604" s="21">
        <v>154.584</v>
      </c>
      <c r="AF604" s="21">
        <v>154.58230900000001</v>
      </c>
      <c r="AG604" s="21">
        <v>0</v>
      </c>
      <c r="AH604" s="21">
        <v>154.58230900000001</v>
      </c>
      <c r="AI604" s="1642"/>
      <c r="AJ604" s="1642"/>
      <c r="AK604" s="1642" t="s">
        <v>10765</v>
      </c>
      <c r="AL604" s="2601">
        <v>0.25</v>
      </c>
      <c r="AM604" s="1642">
        <v>0</v>
      </c>
    </row>
    <row r="605" spans="1:39" s="2226" customFormat="1" ht="94.5">
      <c r="A605" s="1862">
        <v>3597</v>
      </c>
      <c r="B605" s="1641" t="s">
        <v>8965</v>
      </c>
      <c r="C605" s="1640" t="s">
        <v>8966</v>
      </c>
      <c r="D605" s="1641" t="s">
        <v>297</v>
      </c>
      <c r="E605" s="1641" t="s">
        <v>8252</v>
      </c>
      <c r="F605" s="2230" t="s">
        <v>114</v>
      </c>
      <c r="G605" s="1642">
        <v>192.399</v>
      </c>
      <c r="H605" s="1642">
        <v>0</v>
      </c>
      <c r="I605" s="1642">
        <v>5</v>
      </c>
      <c r="J605" s="1642">
        <v>0</v>
      </c>
      <c r="K605" s="1642">
        <v>5</v>
      </c>
      <c r="L605" s="1642">
        <v>187.399</v>
      </c>
      <c r="M605" s="1642">
        <v>18.739999999999998</v>
      </c>
      <c r="N605" s="1642">
        <v>0</v>
      </c>
      <c r="O605" s="1642">
        <v>18.739999999999998</v>
      </c>
      <c r="P605" s="1642"/>
      <c r="Q605" s="1642"/>
      <c r="R605" s="1642"/>
      <c r="S605" s="1642"/>
      <c r="T605" s="1642"/>
      <c r="U605" s="1642"/>
      <c r="V605" s="1642"/>
      <c r="W605" s="1642"/>
      <c r="X605" s="1642"/>
      <c r="Y605" s="1642"/>
      <c r="Z605" s="466">
        <v>18.739999999999998</v>
      </c>
      <c r="AA605" s="466">
        <v>0</v>
      </c>
      <c r="AB605" s="21">
        <v>18.739999999999998</v>
      </c>
      <c r="AC605" s="21">
        <v>18.739999999999998</v>
      </c>
      <c r="AD605" s="21"/>
      <c r="AE605" s="21">
        <v>18.739999999999998</v>
      </c>
      <c r="AF605" s="21">
        <v>18.739726999999998</v>
      </c>
      <c r="AG605" s="21">
        <v>0</v>
      </c>
      <c r="AH605" s="21">
        <v>18.739726999999998</v>
      </c>
      <c r="AI605" s="1642"/>
      <c r="AJ605" s="1642"/>
      <c r="AK605" s="1642" t="s">
        <v>12489</v>
      </c>
      <c r="AL605" s="2601">
        <v>0.25</v>
      </c>
      <c r="AM605" s="1642">
        <v>0</v>
      </c>
    </row>
    <row r="606" spans="1:39" s="2226" customFormat="1" ht="94.5">
      <c r="A606" s="1862">
        <v>3598</v>
      </c>
      <c r="B606" s="1641" t="s">
        <v>8967</v>
      </c>
      <c r="C606" s="1640" t="s">
        <v>8968</v>
      </c>
      <c r="D606" s="1641" t="s">
        <v>297</v>
      </c>
      <c r="E606" s="1641" t="s">
        <v>8252</v>
      </c>
      <c r="F606" s="2230" t="s">
        <v>114</v>
      </c>
      <c r="G606" s="1642">
        <v>202.02</v>
      </c>
      <c r="H606" s="1642">
        <v>0</v>
      </c>
      <c r="I606" s="1642">
        <v>5</v>
      </c>
      <c r="J606" s="1642">
        <v>0</v>
      </c>
      <c r="K606" s="1642">
        <v>5</v>
      </c>
      <c r="L606" s="1642">
        <v>197.02</v>
      </c>
      <c r="M606" s="1642">
        <v>19.702000000000002</v>
      </c>
      <c r="N606" s="1642">
        <v>0</v>
      </c>
      <c r="O606" s="1642">
        <v>19.702000000000002</v>
      </c>
      <c r="P606" s="1642"/>
      <c r="Q606" s="1642"/>
      <c r="R606" s="1642"/>
      <c r="S606" s="1642"/>
      <c r="T606" s="1642"/>
      <c r="U606" s="1642"/>
      <c r="V606" s="1642"/>
      <c r="W606" s="1642"/>
      <c r="X606" s="1642"/>
      <c r="Y606" s="1642"/>
      <c r="Z606" s="466">
        <v>19.702000000000002</v>
      </c>
      <c r="AA606" s="466">
        <v>0</v>
      </c>
      <c r="AB606" s="21">
        <v>19.702000000000002</v>
      </c>
      <c r="AC606" s="21">
        <v>19.701500000000003</v>
      </c>
      <c r="AD606" s="21"/>
      <c r="AE606" s="21">
        <v>19.701500000000003</v>
      </c>
      <c r="AF606" s="21">
        <v>19.700824000000001</v>
      </c>
      <c r="AG606" s="21">
        <v>0</v>
      </c>
      <c r="AH606" s="21">
        <v>19.700824000000001</v>
      </c>
      <c r="AI606" s="1642"/>
      <c r="AJ606" s="1642"/>
      <c r="AK606" s="1642" t="s">
        <v>12489</v>
      </c>
      <c r="AL606" s="2601">
        <v>0.25</v>
      </c>
      <c r="AM606" s="1642">
        <v>0</v>
      </c>
    </row>
    <row r="607" spans="1:39" s="2226" customFormat="1" ht="94.5">
      <c r="A607" s="1862">
        <v>3599</v>
      </c>
      <c r="B607" s="1641" t="s">
        <v>8969</v>
      </c>
      <c r="C607" s="1640" t="s">
        <v>8970</v>
      </c>
      <c r="D607" s="1641" t="s">
        <v>294</v>
      </c>
      <c r="E607" s="1641" t="s">
        <v>8240</v>
      </c>
      <c r="F607" s="2230" t="s">
        <v>114</v>
      </c>
      <c r="G607" s="1642">
        <v>1025.1469999999999</v>
      </c>
      <c r="H607" s="1642">
        <v>0</v>
      </c>
      <c r="I607" s="1642">
        <v>5</v>
      </c>
      <c r="J607" s="1642">
        <v>0</v>
      </c>
      <c r="K607" s="1642">
        <v>5</v>
      </c>
      <c r="L607" s="1642">
        <v>1020.1469999999999</v>
      </c>
      <c r="M607" s="1642">
        <v>193.828</v>
      </c>
      <c r="N607" s="1642">
        <v>0</v>
      </c>
      <c r="O607" s="1642">
        <v>193.828</v>
      </c>
      <c r="P607" s="1642"/>
      <c r="Q607" s="1642"/>
      <c r="R607" s="1642"/>
      <c r="S607" s="1642"/>
      <c r="T607" s="1642"/>
      <c r="U607" s="1642"/>
      <c r="V607" s="1642"/>
      <c r="W607" s="1642"/>
      <c r="X607" s="1642"/>
      <c r="Y607" s="1642"/>
      <c r="Z607" s="466">
        <v>193.828</v>
      </c>
      <c r="AA607" s="466">
        <v>0</v>
      </c>
      <c r="AB607" s="21">
        <v>193.828</v>
      </c>
      <c r="AC607" s="21">
        <v>193.828</v>
      </c>
      <c r="AD607" s="21"/>
      <c r="AE607" s="21">
        <v>193.828</v>
      </c>
      <c r="AF607" s="21">
        <v>193.788917</v>
      </c>
      <c r="AG607" s="21">
        <v>0</v>
      </c>
      <c r="AH607" s="21">
        <v>193.788917</v>
      </c>
      <c r="AI607" s="1642"/>
      <c r="AJ607" s="1642"/>
      <c r="AK607" s="1642" t="s">
        <v>12359</v>
      </c>
      <c r="AL607" s="2601">
        <v>0.25</v>
      </c>
      <c r="AM607" s="1642">
        <v>0</v>
      </c>
    </row>
    <row r="608" spans="1:39" s="2226" customFormat="1" ht="299.25">
      <c r="A608" s="1862">
        <v>3600</v>
      </c>
      <c r="B608" s="1641" t="s">
        <v>8971</v>
      </c>
      <c r="C608" s="1640" t="s">
        <v>8972</v>
      </c>
      <c r="D608" s="1641" t="s">
        <v>435</v>
      </c>
      <c r="E608" s="1641" t="s">
        <v>3636</v>
      </c>
      <c r="F608" s="2230" t="s">
        <v>114</v>
      </c>
      <c r="G608" s="1642">
        <v>505.53500000000003</v>
      </c>
      <c r="H608" s="1642">
        <v>0</v>
      </c>
      <c r="I608" s="1642">
        <v>20</v>
      </c>
      <c r="J608" s="1642">
        <v>0</v>
      </c>
      <c r="K608" s="1642">
        <v>20</v>
      </c>
      <c r="L608" s="1642">
        <v>485.53500000000003</v>
      </c>
      <c r="M608" s="1642">
        <v>101.107</v>
      </c>
      <c r="N608" s="1642">
        <v>0</v>
      </c>
      <c r="O608" s="1642">
        <v>101.107</v>
      </c>
      <c r="P608" s="1642"/>
      <c r="Q608" s="1642"/>
      <c r="R608" s="1642"/>
      <c r="S608" s="1642"/>
      <c r="T608" s="1642"/>
      <c r="U608" s="1642"/>
      <c r="V608" s="1642"/>
      <c r="W608" s="1642"/>
      <c r="X608" s="1642"/>
      <c r="Y608" s="1642"/>
      <c r="Z608" s="466">
        <v>101.107</v>
      </c>
      <c r="AA608" s="466">
        <v>0</v>
      </c>
      <c r="AB608" s="21">
        <v>101.107</v>
      </c>
      <c r="AC608" s="21">
        <v>100.10675000000001</v>
      </c>
      <c r="AD608" s="21"/>
      <c r="AE608" s="21">
        <v>100.10675000000001</v>
      </c>
      <c r="AF608" s="21">
        <v>100.036834</v>
      </c>
      <c r="AG608" s="21">
        <v>0</v>
      </c>
      <c r="AH608" s="21">
        <v>100.036834</v>
      </c>
      <c r="AI608" s="1642"/>
      <c r="AJ608" s="1642"/>
      <c r="AK608" s="1642" t="s">
        <v>10391</v>
      </c>
      <c r="AL608" s="2601">
        <v>0.25</v>
      </c>
      <c r="AM608" s="1642">
        <v>0</v>
      </c>
    </row>
    <row r="609" spans="1:39" s="2226" customFormat="1" ht="126">
      <c r="A609" s="1862">
        <v>3601</v>
      </c>
      <c r="B609" s="1641" t="s">
        <v>8973</v>
      </c>
      <c r="C609" s="1640" t="s">
        <v>8974</v>
      </c>
      <c r="D609" s="1641" t="s">
        <v>339</v>
      </c>
      <c r="E609" s="1641" t="s">
        <v>3636</v>
      </c>
      <c r="F609" s="2230" t="s">
        <v>114</v>
      </c>
      <c r="G609" s="1642">
        <v>64.608000000000004</v>
      </c>
      <c r="H609" s="1642">
        <v>0</v>
      </c>
      <c r="I609" s="1642">
        <v>10</v>
      </c>
      <c r="J609" s="1642">
        <v>0</v>
      </c>
      <c r="K609" s="1642">
        <v>10</v>
      </c>
      <c r="L609" s="1642">
        <v>54.608000000000004</v>
      </c>
      <c r="M609" s="1642">
        <v>16.152000000000001</v>
      </c>
      <c r="N609" s="1642">
        <v>0</v>
      </c>
      <c r="O609" s="1642">
        <v>16.152000000000001</v>
      </c>
      <c r="P609" s="1642"/>
      <c r="Q609" s="1642"/>
      <c r="R609" s="1642"/>
      <c r="S609" s="1642"/>
      <c r="T609" s="1642"/>
      <c r="U609" s="1642"/>
      <c r="V609" s="1642"/>
      <c r="W609" s="1642"/>
      <c r="X609" s="1642"/>
      <c r="Y609" s="1642"/>
      <c r="Z609" s="466">
        <v>16.152000000000001</v>
      </c>
      <c r="AA609" s="466">
        <v>0</v>
      </c>
      <c r="AB609" s="21">
        <v>16.152000000000001</v>
      </c>
      <c r="AC609" s="21">
        <v>16.152000000000001</v>
      </c>
      <c r="AD609" s="21"/>
      <c r="AE609" s="21">
        <v>16.152000000000001</v>
      </c>
      <c r="AF609" s="21">
        <v>16.144653000000002</v>
      </c>
      <c r="AG609" s="21">
        <v>0</v>
      </c>
      <c r="AH609" s="21">
        <v>16.144653000000002</v>
      </c>
      <c r="AI609" s="1642"/>
      <c r="AJ609" s="1642"/>
      <c r="AK609" s="1642" t="s">
        <v>9568</v>
      </c>
      <c r="AL609" s="2601">
        <v>0.25</v>
      </c>
      <c r="AM609" s="1642">
        <v>0</v>
      </c>
    </row>
    <row r="610" spans="1:39" s="2226" customFormat="1" ht="78.75">
      <c r="A610" s="1862">
        <v>3602</v>
      </c>
      <c r="B610" s="2231" t="s">
        <v>7734</v>
      </c>
      <c r="C610" s="1640" t="s">
        <v>8975</v>
      </c>
      <c r="D610" s="1641" t="s">
        <v>55</v>
      </c>
      <c r="E610" s="1641" t="s">
        <v>3809</v>
      </c>
      <c r="F610" s="2230" t="s">
        <v>114</v>
      </c>
      <c r="G610" s="1642">
        <v>514.71299999999997</v>
      </c>
      <c r="H610" s="1642">
        <v>0</v>
      </c>
      <c r="I610" s="1642">
        <v>0</v>
      </c>
      <c r="J610" s="1642">
        <v>0</v>
      </c>
      <c r="K610" s="1642">
        <v>0</v>
      </c>
      <c r="L610" s="1642">
        <v>514.71299999999997</v>
      </c>
      <c r="M610" s="1642">
        <v>128.678</v>
      </c>
      <c r="N610" s="1642">
        <v>0</v>
      </c>
      <c r="O610" s="1642">
        <v>128.678</v>
      </c>
      <c r="P610" s="1642"/>
      <c r="Q610" s="1642"/>
      <c r="R610" s="1642"/>
      <c r="S610" s="1642"/>
      <c r="T610" s="1642"/>
      <c r="U610" s="1642"/>
      <c r="V610" s="1642"/>
      <c r="W610" s="1642"/>
      <c r="X610" s="1642"/>
      <c r="Y610" s="1642"/>
      <c r="Z610" s="466">
        <v>128.678</v>
      </c>
      <c r="AA610" s="466">
        <v>0</v>
      </c>
      <c r="AB610" s="21">
        <v>128.678</v>
      </c>
      <c r="AC610" s="21">
        <v>128.67750000000001</v>
      </c>
      <c r="AD610" s="21"/>
      <c r="AE610" s="21">
        <v>128.67750000000001</v>
      </c>
      <c r="AF610" s="21">
        <v>126.074116</v>
      </c>
      <c r="AG610" s="21">
        <v>0</v>
      </c>
      <c r="AH610" s="21">
        <v>126.074116</v>
      </c>
      <c r="AI610" s="1642"/>
      <c r="AJ610" s="1642" t="s">
        <v>9358</v>
      </c>
      <c r="AK610" s="1642" t="s">
        <v>11955</v>
      </c>
      <c r="AL610" s="2601">
        <v>0.25</v>
      </c>
      <c r="AM610" s="1642">
        <v>0</v>
      </c>
    </row>
    <row r="611" spans="1:39" s="2226" customFormat="1" ht="110.25">
      <c r="A611" s="1862">
        <v>3603</v>
      </c>
      <c r="B611" s="2231" t="s">
        <v>8976</v>
      </c>
      <c r="C611" s="1640" t="s">
        <v>8977</v>
      </c>
      <c r="D611" s="1641" t="s">
        <v>8978</v>
      </c>
      <c r="E611" s="1641" t="s">
        <v>8936</v>
      </c>
      <c r="F611" s="2230" t="s">
        <v>26</v>
      </c>
      <c r="G611" s="1642">
        <v>58.31</v>
      </c>
      <c r="H611" s="1642">
        <v>0</v>
      </c>
      <c r="I611" s="1642">
        <v>21</v>
      </c>
      <c r="J611" s="1642">
        <v>0</v>
      </c>
      <c r="K611" s="1642">
        <v>21</v>
      </c>
      <c r="L611" s="1642">
        <v>37.31</v>
      </c>
      <c r="M611" s="1642">
        <v>37.31</v>
      </c>
      <c r="N611" s="1642">
        <v>0</v>
      </c>
      <c r="O611" s="1642">
        <v>37.31</v>
      </c>
      <c r="P611" s="1642"/>
      <c r="Q611" s="1642"/>
      <c r="R611" s="1642"/>
      <c r="S611" s="1642"/>
      <c r="T611" s="1642"/>
      <c r="U611" s="1642"/>
      <c r="V611" s="1642"/>
      <c r="W611" s="1642"/>
      <c r="X611" s="1642"/>
      <c r="Y611" s="1642"/>
      <c r="Z611" s="466">
        <v>37.31</v>
      </c>
      <c r="AA611" s="466">
        <v>0</v>
      </c>
      <c r="AB611" s="21">
        <v>37.31</v>
      </c>
      <c r="AC611" s="21">
        <v>37.31</v>
      </c>
      <c r="AD611" s="21"/>
      <c r="AE611" s="21">
        <v>37.31</v>
      </c>
      <c r="AF611" s="21">
        <v>37.309432000000001</v>
      </c>
      <c r="AG611" s="21">
        <v>0</v>
      </c>
      <c r="AH611" s="21">
        <v>37.309432000000001</v>
      </c>
      <c r="AI611" s="1642"/>
      <c r="AJ611" s="1642"/>
      <c r="AK611" s="1642" t="s">
        <v>9259</v>
      </c>
      <c r="AL611" s="2601">
        <v>1</v>
      </c>
      <c r="AM611" s="1642">
        <v>0</v>
      </c>
    </row>
    <row r="612" spans="1:39" s="2226" customFormat="1" ht="126">
      <c r="A612" s="1862">
        <v>3604</v>
      </c>
      <c r="B612" s="1641" t="s">
        <v>8979</v>
      </c>
      <c r="C612" s="1640" t="s">
        <v>8980</v>
      </c>
      <c r="D612" s="1641" t="s">
        <v>274</v>
      </c>
      <c r="E612" s="1641" t="s">
        <v>8252</v>
      </c>
      <c r="F612" s="2230" t="s">
        <v>114</v>
      </c>
      <c r="G612" s="1642">
        <v>299.142</v>
      </c>
      <c r="H612" s="1642">
        <v>0</v>
      </c>
      <c r="I612" s="1642">
        <v>0</v>
      </c>
      <c r="J612" s="1642">
        <v>0</v>
      </c>
      <c r="K612" s="1642">
        <v>0</v>
      </c>
      <c r="L612" s="1642">
        <v>299.142</v>
      </c>
      <c r="M612" s="1642">
        <v>32.905999999999999</v>
      </c>
      <c r="N612" s="1642">
        <v>0</v>
      </c>
      <c r="O612" s="1642">
        <v>32.905999999999999</v>
      </c>
      <c r="P612" s="1642"/>
      <c r="Q612" s="1642"/>
      <c r="R612" s="1642"/>
      <c r="S612" s="1642"/>
      <c r="T612" s="1642"/>
      <c r="U612" s="1642"/>
      <c r="V612" s="1642"/>
      <c r="W612" s="1642"/>
      <c r="X612" s="1642"/>
      <c r="Y612" s="1642"/>
      <c r="Z612" s="466">
        <v>32.905999999999999</v>
      </c>
      <c r="AA612" s="466">
        <v>0</v>
      </c>
      <c r="AB612" s="21">
        <v>32.905999999999999</v>
      </c>
      <c r="AC612" s="21">
        <v>32.905499999999996</v>
      </c>
      <c r="AD612" s="21"/>
      <c r="AE612" s="21">
        <v>32.905499999999996</v>
      </c>
      <c r="AF612" s="21">
        <v>32.890999999999998</v>
      </c>
      <c r="AG612" s="21">
        <v>0</v>
      </c>
      <c r="AH612" s="21">
        <v>32.890999999999998</v>
      </c>
      <c r="AI612" s="1642"/>
      <c r="AJ612" s="1642"/>
      <c r="AK612" s="1642" t="s">
        <v>10760</v>
      </c>
      <c r="AL612" s="2601">
        <v>0.25</v>
      </c>
      <c r="AM612" s="1642">
        <v>0</v>
      </c>
    </row>
    <row r="613" spans="1:39" s="2226" customFormat="1" ht="220.5">
      <c r="A613" s="1862">
        <v>3605</v>
      </c>
      <c r="B613" s="1641" t="s">
        <v>8981</v>
      </c>
      <c r="C613" s="1640" t="s">
        <v>8982</v>
      </c>
      <c r="D613" s="1641" t="s">
        <v>107</v>
      </c>
      <c r="E613" s="1641" t="s">
        <v>8243</v>
      </c>
      <c r="F613" s="2230" t="s">
        <v>114</v>
      </c>
      <c r="G613" s="1642">
        <v>297.09100000000001</v>
      </c>
      <c r="H613" s="1642">
        <v>0</v>
      </c>
      <c r="I613" s="1642">
        <v>5</v>
      </c>
      <c r="J613" s="1642">
        <v>0</v>
      </c>
      <c r="K613" s="1642">
        <v>5</v>
      </c>
      <c r="L613" s="1642">
        <v>292.09100000000001</v>
      </c>
      <c r="M613" s="1642">
        <v>70.102000000000004</v>
      </c>
      <c r="N613" s="1642">
        <v>0</v>
      </c>
      <c r="O613" s="1642">
        <v>70.102000000000004</v>
      </c>
      <c r="P613" s="1642"/>
      <c r="Q613" s="1642"/>
      <c r="R613" s="1642"/>
      <c r="S613" s="1642"/>
      <c r="T613" s="1642"/>
      <c r="U613" s="1642"/>
      <c r="V613" s="1642"/>
      <c r="W613" s="1642"/>
      <c r="X613" s="1642"/>
      <c r="Y613" s="1642"/>
      <c r="Z613" s="466">
        <v>70.102000000000004</v>
      </c>
      <c r="AA613" s="466">
        <v>0</v>
      </c>
      <c r="AB613" s="21">
        <v>70.102000000000004</v>
      </c>
      <c r="AC613" s="21">
        <v>70.101500000000001</v>
      </c>
      <c r="AD613" s="21"/>
      <c r="AE613" s="21">
        <v>70.101500000000001</v>
      </c>
      <c r="AF613" s="21">
        <v>69.654458000000005</v>
      </c>
      <c r="AG613" s="21">
        <v>0</v>
      </c>
      <c r="AH613" s="21">
        <v>69.654458000000005</v>
      </c>
      <c r="AI613" s="1642"/>
      <c r="AJ613" s="1642"/>
      <c r="AK613" s="1642" t="s">
        <v>10766</v>
      </c>
      <c r="AL613" s="2601">
        <v>0.25</v>
      </c>
      <c r="AM613" s="1642">
        <v>0</v>
      </c>
    </row>
    <row r="614" spans="1:39" s="2226" customFormat="1" ht="173.25">
      <c r="A614" s="1862">
        <v>3606</v>
      </c>
      <c r="B614" s="1641" t="s">
        <v>8983</v>
      </c>
      <c r="C614" s="1640" t="s">
        <v>8984</v>
      </c>
      <c r="D614" s="1641" t="s">
        <v>107</v>
      </c>
      <c r="E614" s="1641" t="s">
        <v>8252</v>
      </c>
      <c r="F614" s="2230" t="s">
        <v>114</v>
      </c>
      <c r="G614" s="1642">
        <v>259.8</v>
      </c>
      <c r="H614" s="1642">
        <v>0</v>
      </c>
      <c r="I614" s="1642">
        <v>5</v>
      </c>
      <c r="J614" s="1642">
        <v>0</v>
      </c>
      <c r="K614" s="1642">
        <v>5</v>
      </c>
      <c r="L614" s="1642">
        <v>254.8</v>
      </c>
      <c r="M614" s="1642">
        <v>61.152000000000001</v>
      </c>
      <c r="N614" s="1642">
        <v>0</v>
      </c>
      <c r="O614" s="1642">
        <v>61.152000000000001</v>
      </c>
      <c r="P614" s="1642"/>
      <c r="Q614" s="1642"/>
      <c r="R614" s="1642"/>
      <c r="S614" s="1642"/>
      <c r="T614" s="1642"/>
      <c r="U614" s="1642"/>
      <c r="V614" s="1642"/>
      <c r="W614" s="1642"/>
      <c r="X614" s="1642"/>
      <c r="Y614" s="1642"/>
      <c r="Z614" s="466">
        <v>61.152000000000001</v>
      </c>
      <c r="AA614" s="466">
        <v>0</v>
      </c>
      <c r="AB614" s="21">
        <v>61.152000000000001</v>
      </c>
      <c r="AC614" s="21">
        <v>61.152000000000001</v>
      </c>
      <c r="AD614" s="21"/>
      <c r="AE614" s="21">
        <v>61.152000000000001</v>
      </c>
      <c r="AF614" s="21">
        <v>61.147616999999997</v>
      </c>
      <c r="AG614" s="21">
        <v>0</v>
      </c>
      <c r="AH614" s="21">
        <v>61.147616999999997</v>
      </c>
      <c r="AI614" s="1642"/>
      <c r="AJ614" s="1642"/>
      <c r="AK614" s="1642" t="s">
        <v>9462</v>
      </c>
      <c r="AL614" s="2601">
        <v>0.25</v>
      </c>
      <c r="AM614" s="1642">
        <v>0</v>
      </c>
    </row>
    <row r="615" spans="1:39" s="2226" customFormat="1" ht="236.25">
      <c r="A615" s="1862">
        <v>3607</v>
      </c>
      <c r="B615" s="1641" t="s">
        <v>8985</v>
      </c>
      <c r="C615" s="1640" t="s">
        <v>8986</v>
      </c>
      <c r="D615" s="1641" t="s">
        <v>107</v>
      </c>
      <c r="E615" s="1641" t="s">
        <v>8243</v>
      </c>
      <c r="F615" s="2230" t="s">
        <v>114</v>
      </c>
      <c r="G615" s="1642">
        <v>289.27999999999997</v>
      </c>
      <c r="H615" s="1642">
        <v>0</v>
      </c>
      <c r="I615" s="1642">
        <v>5</v>
      </c>
      <c r="J615" s="1642">
        <v>0</v>
      </c>
      <c r="K615" s="1642">
        <v>5</v>
      </c>
      <c r="L615" s="1642">
        <v>284.27999999999997</v>
      </c>
      <c r="M615" s="1642">
        <v>68.227000000000004</v>
      </c>
      <c r="N615" s="1642">
        <v>0</v>
      </c>
      <c r="O615" s="1642">
        <v>68.227000000000004</v>
      </c>
      <c r="P615" s="1642"/>
      <c r="Q615" s="1642"/>
      <c r="R615" s="1642"/>
      <c r="S615" s="1642"/>
      <c r="T615" s="1642"/>
      <c r="U615" s="1642"/>
      <c r="V615" s="1642"/>
      <c r="W615" s="1642"/>
      <c r="X615" s="1642"/>
      <c r="Y615" s="1642"/>
      <c r="Z615" s="466">
        <v>68.227000000000004</v>
      </c>
      <c r="AA615" s="466">
        <v>0</v>
      </c>
      <c r="AB615" s="21">
        <v>68.227000000000004</v>
      </c>
      <c r="AC615" s="21">
        <v>34.113749999999996</v>
      </c>
      <c r="AD615" s="21"/>
      <c r="AE615" s="21">
        <v>34.113749999999996</v>
      </c>
      <c r="AF615" s="21">
        <v>34.110039999999998</v>
      </c>
      <c r="AG615" s="21">
        <v>0</v>
      </c>
      <c r="AH615" s="21">
        <v>34.110039999999998</v>
      </c>
      <c r="AI615" s="1642"/>
      <c r="AJ615" s="1642"/>
      <c r="AK615" s="1642" t="s">
        <v>10861</v>
      </c>
      <c r="AL615" s="2601">
        <v>0.25</v>
      </c>
      <c r="AM615" s="1642">
        <v>0</v>
      </c>
    </row>
    <row r="616" spans="1:39" s="2226" customFormat="1" ht="126">
      <c r="A616" s="1862">
        <v>3608</v>
      </c>
      <c r="B616" s="1641" t="s">
        <v>8987</v>
      </c>
      <c r="C616" s="1640" t="s">
        <v>8988</v>
      </c>
      <c r="D616" s="1641" t="s">
        <v>339</v>
      </c>
      <c r="E616" s="1641" t="s">
        <v>3318</v>
      </c>
      <c r="F616" s="2230" t="s">
        <v>114</v>
      </c>
      <c r="G616" s="1642">
        <v>144.76900000000001</v>
      </c>
      <c r="H616" s="1642">
        <v>0</v>
      </c>
      <c r="I616" s="1642">
        <v>5</v>
      </c>
      <c r="J616" s="1642">
        <v>0</v>
      </c>
      <c r="K616" s="1642">
        <v>5</v>
      </c>
      <c r="L616" s="1642">
        <v>139.76900000000001</v>
      </c>
      <c r="M616" s="1642">
        <v>36.192</v>
      </c>
      <c r="N616" s="1642">
        <v>0</v>
      </c>
      <c r="O616" s="1642">
        <v>36.192</v>
      </c>
      <c r="P616" s="1642"/>
      <c r="Q616" s="1642"/>
      <c r="R616" s="1642"/>
      <c r="S616" s="1642"/>
      <c r="T616" s="1642"/>
      <c r="U616" s="1642"/>
      <c r="V616" s="1642"/>
      <c r="W616" s="1642"/>
      <c r="X616" s="1642"/>
      <c r="Y616" s="1642"/>
      <c r="Z616" s="466">
        <v>36.192</v>
      </c>
      <c r="AA616" s="466">
        <v>0</v>
      </c>
      <c r="AB616" s="21">
        <v>36.192</v>
      </c>
      <c r="AC616" s="21">
        <v>36.192</v>
      </c>
      <c r="AD616" s="21"/>
      <c r="AE616" s="21">
        <v>36.192</v>
      </c>
      <c r="AF616" s="21">
        <v>36.187117999999998</v>
      </c>
      <c r="AG616" s="21">
        <v>0</v>
      </c>
      <c r="AH616" s="21">
        <v>36.187117999999998</v>
      </c>
      <c r="AI616" s="1642"/>
      <c r="AJ616" s="1642"/>
      <c r="AK616" s="1642" t="s">
        <v>11912</v>
      </c>
      <c r="AL616" s="2601">
        <v>0.25</v>
      </c>
      <c r="AM616" s="1642">
        <v>0</v>
      </c>
    </row>
    <row r="617" spans="1:39" s="2226" customFormat="1" ht="126">
      <c r="A617" s="1862">
        <v>3609</v>
      </c>
      <c r="B617" s="1641" t="s">
        <v>8989</v>
      </c>
      <c r="C617" s="1640" t="s">
        <v>8990</v>
      </c>
      <c r="D617" s="1641" t="s">
        <v>339</v>
      </c>
      <c r="E617" s="1641" t="s">
        <v>3318</v>
      </c>
      <c r="F617" s="2230" t="s">
        <v>114</v>
      </c>
      <c r="G617" s="1642">
        <v>49.475000000000001</v>
      </c>
      <c r="H617" s="1642">
        <v>0</v>
      </c>
      <c r="I617" s="1642">
        <v>5</v>
      </c>
      <c r="J617" s="1642">
        <v>0</v>
      </c>
      <c r="K617" s="1642">
        <v>5</v>
      </c>
      <c r="L617" s="1642">
        <v>44.475000000000001</v>
      </c>
      <c r="M617" s="1642">
        <v>12.369</v>
      </c>
      <c r="N617" s="1642">
        <v>0</v>
      </c>
      <c r="O617" s="1642">
        <v>12.369</v>
      </c>
      <c r="P617" s="1642"/>
      <c r="Q617" s="1642"/>
      <c r="R617" s="1642"/>
      <c r="S617" s="1642"/>
      <c r="T617" s="1642"/>
      <c r="U617" s="1642"/>
      <c r="V617" s="1642"/>
      <c r="W617" s="1642"/>
      <c r="X617" s="1642"/>
      <c r="Y617" s="1642"/>
      <c r="Z617" s="466">
        <v>12.369</v>
      </c>
      <c r="AA617" s="466">
        <v>0</v>
      </c>
      <c r="AB617" s="21">
        <v>12.369</v>
      </c>
      <c r="AC617" s="21">
        <v>12.369250000000001</v>
      </c>
      <c r="AD617" s="21"/>
      <c r="AE617" s="21">
        <v>12.369250000000001</v>
      </c>
      <c r="AF617" s="21">
        <v>12.368</v>
      </c>
      <c r="AG617" s="21">
        <v>0</v>
      </c>
      <c r="AH617" s="21">
        <v>12.368</v>
      </c>
      <c r="AI617" s="1642"/>
      <c r="AJ617" s="1642"/>
      <c r="AK617" s="1642" t="s">
        <v>12215</v>
      </c>
      <c r="AL617" s="2601">
        <v>0.25</v>
      </c>
      <c r="AM617" s="1642">
        <v>0</v>
      </c>
    </row>
    <row r="618" spans="1:39" s="2226" customFormat="1" ht="78.75">
      <c r="A618" s="1862">
        <v>3610</v>
      </c>
      <c r="B618" s="1641" t="s">
        <v>8991</v>
      </c>
      <c r="C618" s="1640" t="s">
        <v>8992</v>
      </c>
      <c r="D618" s="1641" t="s">
        <v>266</v>
      </c>
      <c r="E618" s="1641" t="s">
        <v>8240</v>
      </c>
      <c r="F618" s="2230" t="s">
        <v>114</v>
      </c>
      <c r="G618" s="1642">
        <v>169.67599999999999</v>
      </c>
      <c r="H618" s="1642">
        <v>0</v>
      </c>
      <c r="I618" s="1642">
        <v>10</v>
      </c>
      <c r="J618" s="1642">
        <v>0</v>
      </c>
      <c r="K618" s="1642">
        <v>10</v>
      </c>
      <c r="L618" s="1642">
        <v>159.67599999999999</v>
      </c>
      <c r="M618" s="1642">
        <v>17.564</v>
      </c>
      <c r="N618" s="1642">
        <v>0</v>
      </c>
      <c r="O618" s="1642">
        <v>17.564</v>
      </c>
      <c r="P618" s="1642"/>
      <c r="Q618" s="1642"/>
      <c r="R618" s="1642"/>
      <c r="S618" s="1642"/>
      <c r="T618" s="1642"/>
      <c r="U618" s="1642"/>
      <c r="V618" s="1642"/>
      <c r="W618" s="1642"/>
      <c r="X618" s="1642"/>
      <c r="Y618" s="1642"/>
      <c r="Z618" s="466">
        <v>17.564</v>
      </c>
      <c r="AA618" s="466">
        <v>0</v>
      </c>
      <c r="AB618" s="21">
        <v>17.564</v>
      </c>
      <c r="AC618" s="21">
        <v>4.391</v>
      </c>
      <c r="AD618" s="21"/>
      <c r="AE618" s="21">
        <v>4.391</v>
      </c>
      <c r="AF618" s="21">
        <v>1.908131</v>
      </c>
      <c r="AG618" s="21">
        <v>0</v>
      </c>
      <c r="AH618" s="21">
        <v>1.908131</v>
      </c>
      <c r="AI618" s="1642"/>
      <c r="AJ618" s="1642"/>
      <c r="AK618" s="1642" t="s">
        <v>9259</v>
      </c>
      <c r="AL618" s="2601">
        <v>0.25</v>
      </c>
      <c r="AM618" s="1642">
        <v>0</v>
      </c>
    </row>
    <row r="619" spans="1:39" s="2226" customFormat="1" ht="63">
      <c r="A619" s="1862">
        <v>3611</v>
      </c>
      <c r="B619" s="1641" t="s">
        <v>8993</v>
      </c>
      <c r="C619" s="1640" t="s">
        <v>8994</v>
      </c>
      <c r="D619" s="1641" t="s">
        <v>266</v>
      </c>
      <c r="E619" s="1641" t="s">
        <v>8240</v>
      </c>
      <c r="F619" s="2230" t="s">
        <v>114</v>
      </c>
      <c r="G619" s="1642">
        <v>195.91399999999999</v>
      </c>
      <c r="H619" s="1642">
        <v>0</v>
      </c>
      <c r="I619" s="1642">
        <v>10</v>
      </c>
      <c r="J619" s="1642">
        <v>0</v>
      </c>
      <c r="K619" s="1642">
        <v>10</v>
      </c>
      <c r="L619" s="1642">
        <v>185.91399999999999</v>
      </c>
      <c r="M619" s="1642">
        <v>20.451000000000001</v>
      </c>
      <c r="N619" s="1642">
        <v>0</v>
      </c>
      <c r="O619" s="1642">
        <v>20.451000000000001</v>
      </c>
      <c r="P619" s="1642"/>
      <c r="Q619" s="1642"/>
      <c r="R619" s="1642"/>
      <c r="S619" s="1642"/>
      <c r="T619" s="1642"/>
      <c r="U619" s="1642"/>
      <c r="V619" s="1642"/>
      <c r="W619" s="1642"/>
      <c r="X619" s="1642"/>
      <c r="Y619" s="1642"/>
      <c r="Z619" s="466">
        <v>20.451000000000001</v>
      </c>
      <c r="AA619" s="466">
        <v>0</v>
      </c>
      <c r="AB619" s="21">
        <v>20.451000000000001</v>
      </c>
      <c r="AC619" s="21">
        <v>10.225750000000001</v>
      </c>
      <c r="AD619" s="21"/>
      <c r="AE619" s="21">
        <v>10.225750000000001</v>
      </c>
      <c r="AF619" s="21">
        <v>10.225992</v>
      </c>
      <c r="AG619" s="21">
        <v>0</v>
      </c>
      <c r="AH619" s="21">
        <v>10.225992</v>
      </c>
      <c r="AI619" s="1642"/>
      <c r="AJ619" s="1642"/>
      <c r="AK619" s="1642" t="s">
        <v>10861</v>
      </c>
      <c r="AL619" s="2601">
        <v>0.25</v>
      </c>
      <c r="AM619" s="1642">
        <v>0</v>
      </c>
    </row>
    <row r="620" spans="1:39" s="2226" customFormat="1" ht="94.5">
      <c r="A620" s="1862">
        <v>3612</v>
      </c>
      <c r="B620" s="1641" t="s">
        <v>8995</v>
      </c>
      <c r="C620" s="1640" t="s">
        <v>8996</v>
      </c>
      <c r="D620" s="1641" t="s">
        <v>271</v>
      </c>
      <c r="E620" s="1641" t="s">
        <v>3636</v>
      </c>
      <c r="F620" s="2230" t="s">
        <v>114</v>
      </c>
      <c r="G620" s="1642">
        <v>667.03399999999999</v>
      </c>
      <c r="H620" s="1642">
        <v>0</v>
      </c>
      <c r="I620" s="1642">
        <v>0</v>
      </c>
      <c r="J620" s="1642">
        <v>0</v>
      </c>
      <c r="K620" s="1642">
        <v>0</v>
      </c>
      <c r="L620" s="1642">
        <v>667.03399999999999</v>
      </c>
      <c r="M620" s="1642">
        <v>73.373999999999995</v>
      </c>
      <c r="N620" s="1642">
        <v>0</v>
      </c>
      <c r="O620" s="1642">
        <v>73.373999999999995</v>
      </c>
      <c r="P620" s="1642"/>
      <c r="Q620" s="1642"/>
      <c r="R620" s="1642"/>
      <c r="S620" s="1642"/>
      <c r="T620" s="1642"/>
      <c r="U620" s="1642"/>
      <c r="V620" s="1642"/>
      <c r="W620" s="1642"/>
      <c r="X620" s="1642"/>
      <c r="Y620" s="1642"/>
      <c r="Z620" s="466">
        <v>73.373999999999995</v>
      </c>
      <c r="AA620" s="466">
        <v>0</v>
      </c>
      <c r="AB620" s="21">
        <v>73.373999999999995</v>
      </c>
      <c r="AC620" s="21">
        <v>73.373500000000007</v>
      </c>
      <c r="AD620" s="21"/>
      <c r="AE620" s="21">
        <v>73.373500000000007</v>
      </c>
      <c r="AF620" s="21">
        <v>73.373846</v>
      </c>
      <c r="AG620" s="21">
        <v>0</v>
      </c>
      <c r="AH620" s="21">
        <v>73.373846</v>
      </c>
      <c r="AI620" s="1642"/>
      <c r="AJ620" s="1642"/>
      <c r="AK620" s="1642" t="s">
        <v>12224</v>
      </c>
      <c r="AL620" s="2601">
        <v>0.25</v>
      </c>
      <c r="AM620" s="1642">
        <v>0</v>
      </c>
    </row>
    <row r="621" spans="1:39" s="2226" customFormat="1" ht="189">
      <c r="A621" s="1862">
        <v>3613</v>
      </c>
      <c r="B621" s="2231" t="s">
        <v>8997</v>
      </c>
      <c r="C621" s="1640" t="s">
        <v>8998</v>
      </c>
      <c r="D621" s="1641" t="s">
        <v>220</v>
      </c>
      <c r="E621" s="1641" t="s">
        <v>8999</v>
      </c>
      <c r="F621" s="2230" t="s">
        <v>26</v>
      </c>
      <c r="G621" s="1642">
        <v>395.084</v>
      </c>
      <c r="H621" s="1642">
        <v>0</v>
      </c>
      <c r="I621" s="1642">
        <v>395.084</v>
      </c>
      <c r="J621" s="1642">
        <v>0</v>
      </c>
      <c r="K621" s="1642">
        <v>395.084</v>
      </c>
      <c r="L621" s="1642">
        <v>0</v>
      </c>
      <c r="M621" s="1642">
        <v>1E-3</v>
      </c>
      <c r="N621" s="1642">
        <v>0</v>
      </c>
      <c r="O621" s="1642">
        <v>1E-3</v>
      </c>
      <c r="P621" s="1642">
        <v>58.25</v>
      </c>
      <c r="Q621" s="1642"/>
      <c r="R621" s="1642"/>
      <c r="S621" s="1642"/>
      <c r="T621" s="1642"/>
      <c r="U621" s="1642"/>
      <c r="V621" s="1642"/>
      <c r="W621" s="1642"/>
      <c r="X621" s="1642"/>
      <c r="Y621" s="1642"/>
      <c r="Z621" s="466">
        <v>58.250999999999998</v>
      </c>
      <c r="AA621" s="466">
        <v>0</v>
      </c>
      <c r="AB621" s="21">
        <v>58.250999999999998</v>
      </c>
      <c r="AC621" s="21">
        <v>58.25</v>
      </c>
      <c r="AD621" s="21"/>
      <c r="AE621" s="21">
        <v>58.25</v>
      </c>
      <c r="AF621" s="21">
        <v>58.27825</v>
      </c>
      <c r="AG621" s="21">
        <v>0</v>
      </c>
      <c r="AH621" s="21">
        <v>58.27825</v>
      </c>
      <c r="AI621" s="1642"/>
      <c r="AJ621" s="1642" t="s">
        <v>12397</v>
      </c>
      <c r="AK621" s="1642" t="s">
        <v>12398</v>
      </c>
      <c r="AL621" s="2601">
        <v>0.25</v>
      </c>
      <c r="AM621" s="1642">
        <v>0</v>
      </c>
    </row>
    <row r="622" spans="1:39" s="2236" customFormat="1">
      <c r="A622" s="1862" t="s">
        <v>300</v>
      </c>
      <c r="B622" s="1641"/>
      <c r="C622" s="1640"/>
      <c r="D622" s="1641"/>
      <c r="E622" s="1641"/>
      <c r="F622" s="2230"/>
      <c r="G622" s="1642"/>
      <c r="H622" s="1642"/>
      <c r="I622" s="1642"/>
      <c r="J622" s="1642"/>
      <c r="K622" s="1642"/>
      <c r="L622" s="1642"/>
      <c r="M622" s="1642"/>
      <c r="N622" s="1642"/>
      <c r="O622" s="1642"/>
      <c r="P622" s="1642"/>
      <c r="Q622" s="1642"/>
      <c r="R622" s="1642"/>
      <c r="S622" s="1642"/>
      <c r="T622" s="1642"/>
      <c r="U622" s="1642"/>
      <c r="V622" s="1642"/>
      <c r="W622" s="1642"/>
      <c r="X622" s="1642"/>
      <c r="Y622" s="1642"/>
      <c r="Z622" s="1642"/>
      <c r="AA622" s="1642"/>
      <c r="AB622" s="1642"/>
      <c r="AC622" s="1642"/>
      <c r="AD622" s="1642"/>
      <c r="AE622" s="1642"/>
      <c r="AF622" s="1642"/>
      <c r="AG622" s="1642"/>
      <c r="AH622" s="1642"/>
      <c r="AI622" s="1642"/>
      <c r="AJ622" s="1642"/>
      <c r="AK622" s="1642"/>
      <c r="AL622" s="1642"/>
      <c r="AM622" s="1642"/>
    </row>
    <row r="623" spans="1:39" s="2226" customFormat="1">
      <c r="A623" s="1862" t="s">
        <v>300</v>
      </c>
      <c r="B623" s="2232"/>
      <c r="C623" s="2233" t="s">
        <v>9000</v>
      </c>
      <c r="D623" s="2234"/>
      <c r="E623" s="2234"/>
      <c r="F623" s="2234"/>
      <c r="G623" s="2235">
        <v>85546.548000000039</v>
      </c>
      <c r="H623" s="2235">
        <v>39317.083094999987</v>
      </c>
      <c r="I623" s="2235">
        <v>14763.422049999994</v>
      </c>
      <c r="J623" s="2235">
        <v>0</v>
      </c>
      <c r="K623" s="2235">
        <v>54080.505144999996</v>
      </c>
      <c r="L623" s="2235">
        <v>31466.042855000025</v>
      </c>
      <c r="M623" s="2235">
        <v>15674.831000000002</v>
      </c>
      <c r="N623" s="2235">
        <v>0</v>
      </c>
      <c r="O623" s="2235">
        <v>15674.831000000002</v>
      </c>
      <c r="P623" s="2235">
        <v>58.25</v>
      </c>
      <c r="Q623" s="2235">
        <v>640.74099999999987</v>
      </c>
      <c r="R623" s="2235">
        <v>0</v>
      </c>
      <c r="S623" s="2235">
        <v>0</v>
      </c>
      <c r="T623" s="2235">
        <v>0</v>
      </c>
      <c r="U623" s="2235">
        <v>0</v>
      </c>
      <c r="V623" s="2235">
        <v>0</v>
      </c>
      <c r="W623" s="2235">
        <v>0</v>
      </c>
      <c r="X623" s="2235">
        <v>57.997999999999998</v>
      </c>
      <c r="Y623" s="2235">
        <v>0</v>
      </c>
      <c r="Z623" s="2235">
        <v>15034.342000000001</v>
      </c>
      <c r="AA623" s="2235">
        <v>0</v>
      </c>
      <c r="AB623" s="2235">
        <v>15034.342000000001</v>
      </c>
      <c r="AC623" s="2235">
        <v>14066.142749999997</v>
      </c>
      <c r="AD623" s="2235">
        <v>0</v>
      </c>
      <c r="AE623" s="2235">
        <v>14066.142749999997</v>
      </c>
      <c r="AF623" s="2235">
        <v>13471.469162999994</v>
      </c>
      <c r="AG623" s="2235">
        <v>0</v>
      </c>
      <c r="AH623" s="2235">
        <v>13471.469162999994</v>
      </c>
      <c r="AI623" s="2235">
        <v>0</v>
      </c>
      <c r="AJ623" s="2360"/>
      <c r="AK623" s="2360"/>
      <c r="AL623" s="2360"/>
      <c r="AM623" s="2235">
        <v>0</v>
      </c>
    </row>
    <row r="624" spans="1:39" s="2226" customFormat="1">
      <c r="A624" s="1862" t="s">
        <v>300</v>
      </c>
      <c r="B624" s="1641"/>
      <c r="C624" s="1640"/>
      <c r="D624" s="1641"/>
      <c r="E624" s="1641"/>
      <c r="F624" s="1641"/>
      <c r="G624" s="1642"/>
      <c r="H624" s="1642"/>
      <c r="I624" s="1642"/>
      <c r="J624" s="1642"/>
      <c r="K624" s="1642"/>
      <c r="L624" s="1642"/>
      <c r="M624" s="1642"/>
      <c r="N624" s="1642"/>
      <c r="O624" s="1642"/>
      <c r="P624" s="1642"/>
      <c r="Q624" s="1642"/>
      <c r="R624" s="1642"/>
      <c r="S624" s="1642"/>
      <c r="T624" s="1642"/>
      <c r="U624" s="1642"/>
      <c r="V624" s="1642"/>
      <c r="W624" s="1642"/>
      <c r="X624" s="1642"/>
      <c r="Y624" s="1642"/>
      <c r="Z624" s="1642"/>
      <c r="AA624" s="1642"/>
      <c r="AB624" s="1642"/>
      <c r="AC624" s="1642"/>
      <c r="AD624" s="1642"/>
      <c r="AE624" s="1642"/>
      <c r="AF624" s="1642"/>
      <c r="AG624" s="1642"/>
      <c r="AH624" s="1642"/>
      <c r="AI624" s="1642"/>
      <c r="AJ624" s="1642"/>
      <c r="AK624" s="1642"/>
      <c r="AL624" s="1642"/>
      <c r="AM624" s="1642"/>
    </row>
    <row r="625" spans="1:39" s="2226" customFormat="1">
      <c r="A625" s="1862" t="s">
        <v>300</v>
      </c>
      <c r="B625" s="1641"/>
      <c r="C625" s="2249" t="s">
        <v>9001</v>
      </c>
      <c r="D625" s="1641"/>
      <c r="E625" s="1641"/>
      <c r="F625" s="1641"/>
      <c r="G625" s="1642"/>
      <c r="H625" s="1642"/>
      <c r="I625" s="1642"/>
      <c r="J625" s="1642"/>
      <c r="K625" s="1642"/>
      <c r="L625" s="1642"/>
      <c r="M625" s="1642"/>
      <c r="N625" s="1642"/>
      <c r="O625" s="1642"/>
      <c r="P625" s="1642"/>
      <c r="Q625" s="1642"/>
      <c r="R625" s="1642"/>
      <c r="S625" s="1642"/>
      <c r="T625" s="1642"/>
      <c r="U625" s="1642"/>
      <c r="V625" s="1642"/>
      <c r="W625" s="1642"/>
      <c r="X625" s="1642"/>
      <c r="Y625" s="1642"/>
      <c r="Z625" s="1642"/>
      <c r="AA625" s="1642"/>
      <c r="AB625" s="1642"/>
      <c r="AC625" s="1642"/>
      <c r="AD625" s="1642"/>
      <c r="AE625" s="1642"/>
      <c r="AF625" s="1642"/>
      <c r="AG625" s="1642"/>
      <c r="AH625" s="1642"/>
      <c r="AI625" s="1642"/>
      <c r="AJ625" s="1642"/>
      <c r="AK625" s="1642"/>
      <c r="AL625" s="1642"/>
      <c r="AM625" s="1642"/>
    </row>
    <row r="626" spans="1:39" s="2226" customFormat="1">
      <c r="A626" s="1862" t="s">
        <v>300</v>
      </c>
      <c r="B626" s="1641"/>
      <c r="C626" s="1640"/>
      <c r="D626" s="1641"/>
      <c r="E626" s="1641"/>
      <c r="F626" s="1641"/>
      <c r="G626" s="1642"/>
      <c r="H626" s="1642"/>
      <c r="I626" s="1642"/>
      <c r="J626" s="1642"/>
      <c r="K626" s="1642"/>
      <c r="L626" s="1642"/>
      <c r="M626" s="1642"/>
      <c r="N626" s="1642"/>
      <c r="O626" s="1642"/>
      <c r="P626" s="1642"/>
      <c r="Q626" s="1642"/>
      <c r="R626" s="1642"/>
      <c r="S626" s="1642"/>
      <c r="T626" s="1642"/>
      <c r="U626" s="1642"/>
      <c r="V626" s="1642"/>
      <c r="W626" s="1642"/>
      <c r="X626" s="1642"/>
      <c r="Y626" s="1642"/>
      <c r="Z626" s="1642"/>
      <c r="AA626" s="1642"/>
      <c r="AB626" s="1642"/>
      <c r="AC626" s="1642"/>
      <c r="AD626" s="1642"/>
      <c r="AE626" s="1642"/>
      <c r="AF626" s="1642"/>
      <c r="AG626" s="1642"/>
      <c r="AH626" s="1642"/>
      <c r="AI626" s="1642"/>
      <c r="AJ626" s="1642"/>
      <c r="AK626" s="1642"/>
      <c r="AL626" s="1642"/>
      <c r="AM626" s="1642"/>
    </row>
    <row r="627" spans="1:39" s="2226" customFormat="1" ht="94.5">
      <c r="A627" s="1862">
        <v>3614</v>
      </c>
      <c r="B627" s="2231" t="s">
        <v>9002</v>
      </c>
      <c r="C627" s="1640" t="s">
        <v>9003</v>
      </c>
      <c r="D627" s="1641" t="s">
        <v>147</v>
      </c>
      <c r="E627" s="1641" t="s">
        <v>7081</v>
      </c>
      <c r="F627" s="2230" t="s">
        <v>114</v>
      </c>
      <c r="G627" s="1642">
        <v>1100</v>
      </c>
      <c r="H627" s="1642">
        <v>0</v>
      </c>
      <c r="I627" s="1642">
        <v>0</v>
      </c>
      <c r="J627" s="1642">
        <v>0</v>
      </c>
      <c r="K627" s="1642">
        <v>0</v>
      </c>
      <c r="L627" s="1642">
        <v>1100</v>
      </c>
      <c r="M627" s="1642">
        <v>550</v>
      </c>
      <c r="N627" s="1642">
        <v>0</v>
      </c>
      <c r="O627" s="1642">
        <v>550</v>
      </c>
      <c r="P627" s="1642"/>
      <c r="Q627" s="1642"/>
      <c r="R627" s="1642"/>
      <c r="S627" s="1642"/>
      <c r="T627" s="1642"/>
      <c r="U627" s="1642"/>
      <c r="V627" s="1642"/>
      <c r="W627" s="1642"/>
      <c r="X627" s="1642"/>
      <c r="Y627" s="1642"/>
      <c r="Z627" s="466">
        <v>550</v>
      </c>
      <c r="AA627" s="466">
        <v>0</v>
      </c>
      <c r="AB627" s="21">
        <v>550</v>
      </c>
      <c r="AC627" s="21">
        <v>412.5</v>
      </c>
      <c r="AD627" s="21"/>
      <c r="AE627" s="21">
        <v>412.5</v>
      </c>
      <c r="AF627" s="21">
        <v>412.38547999999997</v>
      </c>
      <c r="AG627" s="21">
        <v>0</v>
      </c>
      <c r="AH627" s="21">
        <v>412.38547999999997</v>
      </c>
      <c r="AI627" s="1642"/>
      <c r="AJ627" s="1642"/>
      <c r="AK627" s="1642" t="s">
        <v>12203</v>
      </c>
      <c r="AL627" s="2601">
        <v>0.25</v>
      </c>
      <c r="AM627" s="1642">
        <v>0</v>
      </c>
    </row>
    <row r="628" spans="1:39" s="2226" customFormat="1" ht="94.5">
      <c r="A628" s="1862">
        <v>3615</v>
      </c>
      <c r="B628" s="2231" t="s">
        <v>9004</v>
      </c>
      <c r="C628" s="1640" t="s">
        <v>9005</v>
      </c>
      <c r="D628" s="1641" t="s">
        <v>147</v>
      </c>
      <c r="E628" s="1641" t="s">
        <v>7081</v>
      </c>
      <c r="F628" s="2230" t="s">
        <v>114</v>
      </c>
      <c r="G628" s="1642">
        <v>1000</v>
      </c>
      <c r="H628" s="1642">
        <v>0</v>
      </c>
      <c r="I628" s="1642">
        <v>0</v>
      </c>
      <c r="J628" s="1642">
        <v>0</v>
      </c>
      <c r="K628" s="1642">
        <v>0</v>
      </c>
      <c r="L628" s="1642">
        <v>1000</v>
      </c>
      <c r="M628" s="1642">
        <v>500</v>
      </c>
      <c r="N628" s="1642">
        <v>0</v>
      </c>
      <c r="O628" s="1642">
        <v>500</v>
      </c>
      <c r="P628" s="1642"/>
      <c r="Q628" s="1642"/>
      <c r="R628" s="1642"/>
      <c r="S628" s="1642"/>
      <c r="T628" s="1642"/>
      <c r="U628" s="1642"/>
      <c r="V628" s="1642"/>
      <c r="W628" s="1642"/>
      <c r="X628" s="1642"/>
      <c r="Y628" s="1642"/>
      <c r="Z628" s="466">
        <v>500</v>
      </c>
      <c r="AA628" s="466">
        <v>0</v>
      </c>
      <c r="AB628" s="21">
        <v>500</v>
      </c>
      <c r="AC628" s="21">
        <v>500</v>
      </c>
      <c r="AD628" s="21"/>
      <c r="AE628" s="21">
        <v>500</v>
      </c>
      <c r="AF628" s="21">
        <v>499.86198400000001</v>
      </c>
      <c r="AG628" s="21">
        <v>0</v>
      </c>
      <c r="AH628" s="21">
        <v>499.86198400000001</v>
      </c>
      <c r="AI628" s="1642"/>
      <c r="AJ628" s="1642"/>
      <c r="AK628" s="1642" t="s">
        <v>11863</v>
      </c>
      <c r="AL628" s="2601">
        <v>0.25</v>
      </c>
      <c r="AM628" s="1642">
        <v>0</v>
      </c>
    </row>
    <row r="629" spans="1:39" s="2226" customFormat="1" ht="220.5">
      <c r="A629" s="1862">
        <v>3616</v>
      </c>
      <c r="B629" s="2231" t="s">
        <v>9006</v>
      </c>
      <c r="C629" s="1640" t="s">
        <v>9007</v>
      </c>
      <c r="D629" s="1641" t="s">
        <v>537</v>
      </c>
      <c r="E629" s="1641" t="s">
        <v>145</v>
      </c>
      <c r="F629" s="2230" t="s">
        <v>114</v>
      </c>
      <c r="G629" s="1642">
        <v>2200</v>
      </c>
      <c r="H629" s="1642">
        <v>0</v>
      </c>
      <c r="I629" s="1642">
        <v>0</v>
      </c>
      <c r="J629" s="1642">
        <v>0</v>
      </c>
      <c r="K629" s="1642">
        <v>0</v>
      </c>
      <c r="L629" s="1642">
        <v>2200</v>
      </c>
      <c r="M629" s="1642">
        <v>1100</v>
      </c>
      <c r="N629" s="1642">
        <v>0</v>
      </c>
      <c r="O629" s="1642">
        <v>1100</v>
      </c>
      <c r="P629" s="1642"/>
      <c r="Q629" s="1642">
        <v>790.07500000000005</v>
      </c>
      <c r="R629" s="1642"/>
      <c r="S629" s="1642"/>
      <c r="T629" s="1642"/>
      <c r="U629" s="1642"/>
      <c r="V629" s="1642"/>
      <c r="W629" s="1642"/>
      <c r="X629" s="1642"/>
      <c r="Y629" s="1642"/>
      <c r="Z629" s="466">
        <v>309.92499999999995</v>
      </c>
      <c r="AA629" s="466">
        <v>0</v>
      </c>
      <c r="AB629" s="21">
        <v>309.92499999999995</v>
      </c>
      <c r="AC629" s="21"/>
      <c r="AD629" s="21"/>
      <c r="AE629" s="21">
        <v>0</v>
      </c>
      <c r="AF629" s="21">
        <v>0</v>
      </c>
      <c r="AG629" s="21">
        <v>0</v>
      </c>
      <c r="AH629" s="21">
        <v>0</v>
      </c>
      <c r="AI629" s="1642"/>
      <c r="AJ629" s="1641" t="s">
        <v>12893</v>
      </c>
      <c r="AK629" s="1642"/>
      <c r="AL629" s="2601">
        <v>0.25</v>
      </c>
      <c r="AM629" s="1642">
        <v>0</v>
      </c>
    </row>
    <row r="630" spans="1:39" s="2226" customFormat="1" ht="63">
      <c r="A630" s="1862">
        <v>3617</v>
      </c>
      <c r="B630" s="2231" t="s">
        <v>9008</v>
      </c>
      <c r="C630" s="1640" t="s">
        <v>9009</v>
      </c>
      <c r="D630" s="1641" t="s">
        <v>332</v>
      </c>
      <c r="E630" s="1641" t="s">
        <v>7081</v>
      </c>
      <c r="F630" s="2230" t="s">
        <v>114</v>
      </c>
      <c r="G630" s="1642">
        <v>110</v>
      </c>
      <c r="H630" s="1642">
        <v>0</v>
      </c>
      <c r="I630" s="1642">
        <v>0</v>
      </c>
      <c r="J630" s="1642">
        <v>0</v>
      </c>
      <c r="K630" s="1642">
        <v>0</v>
      </c>
      <c r="L630" s="1642">
        <v>110</v>
      </c>
      <c r="M630" s="1642">
        <v>55</v>
      </c>
      <c r="N630" s="1642">
        <v>0</v>
      </c>
      <c r="O630" s="1642">
        <v>55</v>
      </c>
      <c r="P630" s="1642"/>
      <c r="Q630" s="1642"/>
      <c r="R630" s="1642"/>
      <c r="S630" s="1642"/>
      <c r="T630" s="1642"/>
      <c r="U630" s="1642"/>
      <c r="V630" s="1642"/>
      <c r="W630" s="1642"/>
      <c r="X630" s="1642"/>
      <c r="Y630" s="1642"/>
      <c r="Z630" s="466">
        <v>55</v>
      </c>
      <c r="AA630" s="466">
        <v>0</v>
      </c>
      <c r="AB630" s="21">
        <v>55</v>
      </c>
      <c r="AC630" s="21">
        <v>55</v>
      </c>
      <c r="AD630" s="21"/>
      <c r="AE630" s="21">
        <v>55</v>
      </c>
      <c r="AF630" s="21">
        <v>54.964571999999997</v>
      </c>
      <c r="AG630" s="21">
        <v>0</v>
      </c>
      <c r="AH630" s="21">
        <v>54.964571999999997</v>
      </c>
      <c r="AI630" s="1642"/>
      <c r="AJ630" s="1642"/>
      <c r="AK630" s="1642" t="s">
        <v>12470</v>
      </c>
      <c r="AL630" s="2601">
        <v>0.25</v>
      </c>
      <c r="AM630" s="1642">
        <v>0</v>
      </c>
    </row>
    <row r="631" spans="1:39" s="2226" customFormat="1" ht="94.5">
      <c r="A631" s="1862">
        <v>3618</v>
      </c>
      <c r="B631" s="2231" t="s">
        <v>9010</v>
      </c>
      <c r="C631" s="1640" t="s">
        <v>9011</v>
      </c>
      <c r="D631" s="1641" t="s">
        <v>339</v>
      </c>
      <c r="E631" s="1641" t="s">
        <v>7081</v>
      </c>
      <c r="F631" s="2230" t="s">
        <v>114</v>
      </c>
      <c r="G631" s="1642">
        <v>105</v>
      </c>
      <c r="H631" s="1642">
        <v>0</v>
      </c>
      <c r="I631" s="1642">
        <v>0</v>
      </c>
      <c r="J631" s="1642">
        <v>0</v>
      </c>
      <c r="K631" s="1642">
        <v>0</v>
      </c>
      <c r="L631" s="1642">
        <v>105</v>
      </c>
      <c r="M631" s="1642">
        <v>52.5</v>
      </c>
      <c r="N631" s="1642">
        <v>0</v>
      </c>
      <c r="O631" s="1642">
        <v>52.5</v>
      </c>
      <c r="P631" s="1642">
        <v>49.345999999999997</v>
      </c>
      <c r="Q631" s="1642"/>
      <c r="R631" s="1642"/>
      <c r="S631" s="1642"/>
      <c r="T631" s="1642"/>
      <c r="U631" s="1642"/>
      <c r="V631" s="1642"/>
      <c r="W631" s="1642"/>
      <c r="X631" s="1642"/>
      <c r="Y631" s="1642"/>
      <c r="Z631" s="466">
        <v>101.846</v>
      </c>
      <c r="AA631" s="466">
        <v>0</v>
      </c>
      <c r="AB631" s="21">
        <v>101.846</v>
      </c>
      <c r="AC631" s="21">
        <v>101.846</v>
      </c>
      <c r="AD631" s="21"/>
      <c r="AE631" s="21">
        <v>101.846</v>
      </c>
      <c r="AF631" s="21">
        <v>101.845</v>
      </c>
      <c r="AG631" s="21">
        <v>0</v>
      </c>
      <c r="AH631" s="21">
        <v>101.845</v>
      </c>
      <c r="AI631" s="1642"/>
      <c r="AJ631" s="1642" t="s">
        <v>12833</v>
      </c>
      <c r="AK631" s="1642" t="s">
        <v>12834</v>
      </c>
      <c r="AL631" s="2601">
        <v>0.25</v>
      </c>
      <c r="AM631" s="1642">
        <v>0</v>
      </c>
    </row>
    <row r="632" spans="1:39" s="2226" customFormat="1" ht="94.5">
      <c r="A632" s="1862">
        <v>3619</v>
      </c>
      <c r="B632" s="2231" t="s">
        <v>9012</v>
      </c>
      <c r="C632" s="1640" t="s">
        <v>9013</v>
      </c>
      <c r="D632" s="1641" t="s">
        <v>294</v>
      </c>
      <c r="E632" s="1641" t="s">
        <v>7081</v>
      </c>
      <c r="F632" s="2230" t="s">
        <v>114</v>
      </c>
      <c r="G632" s="1642">
        <v>5000</v>
      </c>
      <c r="H632" s="1642">
        <v>0</v>
      </c>
      <c r="I632" s="1642">
        <v>0</v>
      </c>
      <c r="J632" s="1642">
        <v>0</v>
      </c>
      <c r="K632" s="1642">
        <v>0</v>
      </c>
      <c r="L632" s="1642">
        <v>5000</v>
      </c>
      <c r="M632" s="1642">
        <v>2500</v>
      </c>
      <c r="N632" s="1642">
        <v>0</v>
      </c>
      <c r="O632" s="1642">
        <v>2500</v>
      </c>
      <c r="P632" s="1642"/>
      <c r="Q632" s="1642"/>
      <c r="R632" s="1642"/>
      <c r="S632" s="1642"/>
      <c r="T632" s="1642"/>
      <c r="U632" s="1642"/>
      <c r="V632" s="1642"/>
      <c r="W632" s="1642"/>
      <c r="X632" s="1642"/>
      <c r="Y632" s="1642"/>
      <c r="Z632" s="466">
        <v>2500</v>
      </c>
      <c r="AA632" s="466">
        <v>0</v>
      </c>
      <c r="AB632" s="21">
        <v>2500</v>
      </c>
      <c r="AC632" s="21">
        <v>1875</v>
      </c>
      <c r="AD632" s="21"/>
      <c r="AE632" s="21">
        <v>1875</v>
      </c>
      <c r="AF632" s="21">
        <v>1874.9489369999999</v>
      </c>
      <c r="AG632" s="21">
        <v>0</v>
      </c>
      <c r="AH632" s="21">
        <v>1874.9489369999999</v>
      </c>
      <c r="AI632" s="1642"/>
      <c r="AJ632" s="1642"/>
      <c r="AK632" s="1642" t="s">
        <v>12891</v>
      </c>
      <c r="AL632" s="2601">
        <v>0.25</v>
      </c>
      <c r="AM632" s="1642">
        <v>0</v>
      </c>
    </row>
    <row r="633" spans="1:39" s="2226" customFormat="1" ht="126">
      <c r="A633" s="1862">
        <v>3620</v>
      </c>
      <c r="B633" s="2231" t="s">
        <v>9014</v>
      </c>
      <c r="C633" s="2250" t="s">
        <v>9015</v>
      </c>
      <c r="D633" s="1641" t="s">
        <v>294</v>
      </c>
      <c r="E633" s="1641" t="s">
        <v>7081</v>
      </c>
      <c r="F633" s="2230" t="s">
        <v>114</v>
      </c>
      <c r="G633" s="1642">
        <v>160</v>
      </c>
      <c r="H633" s="1642">
        <v>0</v>
      </c>
      <c r="I633" s="1642">
        <v>0</v>
      </c>
      <c r="J633" s="1642">
        <v>0</v>
      </c>
      <c r="K633" s="1642">
        <v>0</v>
      </c>
      <c r="L633" s="1642">
        <v>160</v>
      </c>
      <c r="M633" s="1642">
        <v>80</v>
      </c>
      <c r="N633" s="1642">
        <v>0</v>
      </c>
      <c r="O633" s="1642">
        <v>80</v>
      </c>
      <c r="P633" s="1642"/>
      <c r="Q633" s="1642"/>
      <c r="R633" s="1642"/>
      <c r="S633" s="1642"/>
      <c r="T633" s="1642"/>
      <c r="U633" s="1642"/>
      <c r="V633" s="1642"/>
      <c r="W633" s="1642"/>
      <c r="X633" s="1642"/>
      <c r="Y633" s="1642"/>
      <c r="Z633" s="466">
        <v>80</v>
      </c>
      <c r="AA633" s="466">
        <v>0</v>
      </c>
      <c r="AB633" s="21">
        <v>80</v>
      </c>
      <c r="AC633" s="21">
        <v>80</v>
      </c>
      <c r="AD633" s="21"/>
      <c r="AE633" s="21">
        <v>80</v>
      </c>
      <c r="AF633" s="21">
        <v>79.981452000000004</v>
      </c>
      <c r="AG633" s="21">
        <v>0</v>
      </c>
      <c r="AH633" s="21">
        <v>79.981452000000004</v>
      </c>
      <c r="AI633" s="1642"/>
      <c r="AJ633" s="1642"/>
      <c r="AK633" s="1642" t="s">
        <v>12198</v>
      </c>
      <c r="AL633" s="2601">
        <v>0.25</v>
      </c>
      <c r="AM633" s="1642">
        <v>0</v>
      </c>
    </row>
    <row r="634" spans="1:39" s="2226" customFormat="1" ht="78.75">
      <c r="A634" s="1862">
        <v>3621</v>
      </c>
      <c r="B634" s="2231" t="s">
        <v>9016</v>
      </c>
      <c r="C634" s="2250" t="s">
        <v>9017</v>
      </c>
      <c r="D634" s="1641" t="s">
        <v>294</v>
      </c>
      <c r="E634" s="1641" t="s">
        <v>7081</v>
      </c>
      <c r="F634" s="2230" t="s">
        <v>114</v>
      </c>
      <c r="G634" s="1642">
        <v>1082</v>
      </c>
      <c r="H634" s="1642">
        <v>0</v>
      </c>
      <c r="I634" s="1642">
        <v>0</v>
      </c>
      <c r="J634" s="1642">
        <v>0</v>
      </c>
      <c r="K634" s="1642">
        <v>0</v>
      </c>
      <c r="L634" s="1642">
        <v>1082</v>
      </c>
      <c r="M634" s="1642">
        <v>541</v>
      </c>
      <c r="N634" s="1642">
        <v>0</v>
      </c>
      <c r="O634" s="1642">
        <v>541</v>
      </c>
      <c r="P634" s="1642"/>
      <c r="Q634" s="1642">
        <v>25</v>
      </c>
      <c r="R634" s="1642"/>
      <c r="S634" s="1642"/>
      <c r="T634" s="1642"/>
      <c r="U634" s="1642"/>
      <c r="V634" s="1642"/>
      <c r="W634" s="1642"/>
      <c r="X634" s="1642"/>
      <c r="Y634" s="1642"/>
      <c r="Z634" s="466">
        <v>516</v>
      </c>
      <c r="AA634" s="466">
        <v>0</v>
      </c>
      <c r="AB634" s="21">
        <v>516</v>
      </c>
      <c r="AC634" s="21">
        <v>516</v>
      </c>
      <c r="AD634" s="21"/>
      <c r="AE634" s="21">
        <v>516</v>
      </c>
      <c r="AF634" s="21">
        <v>515.14441799999997</v>
      </c>
      <c r="AG634" s="21">
        <v>0</v>
      </c>
      <c r="AH634" s="21">
        <v>515.14441799999997</v>
      </c>
      <c r="AI634" s="1642"/>
      <c r="AJ634" s="1642" t="s">
        <v>10335</v>
      </c>
      <c r="AK634" s="1642" t="s">
        <v>12360</v>
      </c>
      <c r="AL634" s="2601">
        <v>0.25</v>
      </c>
      <c r="AM634" s="1642">
        <v>0</v>
      </c>
    </row>
    <row r="635" spans="1:39" s="2226" customFormat="1" ht="63">
      <c r="A635" s="1862">
        <v>3622</v>
      </c>
      <c r="B635" s="2231" t="s">
        <v>9018</v>
      </c>
      <c r="C635" s="1640" t="s">
        <v>9019</v>
      </c>
      <c r="D635" s="1641" t="s">
        <v>294</v>
      </c>
      <c r="E635" s="1641" t="s">
        <v>7081</v>
      </c>
      <c r="F635" s="2230" t="s">
        <v>114</v>
      </c>
      <c r="G635" s="1642">
        <v>1250</v>
      </c>
      <c r="H635" s="1642">
        <v>0</v>
      </c>
      <c r="I635" s="1642">
        <v>0</v>
      </c>
      <c r="J635" s="1642">
        <v>0</v>
      </c>
      <c r="K635" s="1642">
        <v>0</v>
      </c>
      <c r="L635" s="1642">
        <v>1250</v>
      </c>
      <c r="M635" s="1642">
        <v>625</v>
      </c>
      <c r="N635" s="1642">
        <v>0</v>
      </c>
      <c r="O635" s="1642">
        <v>625</v>
      </c>
      <c r="P635" s="1642"/>
      <c r="Q635" s="1642"/>
      <c r="R635" s="1642"/>
      <c r="S635" s="1642"/>
      <c r="T635" s="1642"/>
      <c r="U635" s="1642"/>
      <c r="V635" s="1642"/>
      <c r="W635" s="1642"/>
      <c r="X635" s="1642"/>
      <c r="Y635" s="1642"/>
      <c r="Z635" s="466">
        <v>625</v>
      </c>
      <c r="AA635" s="466">
        <v>0</v>
      </c>
      <c r="AB635" s="21">
        <v>625</v>
      </c>
      <c r="AC635" s="21">
        <v>625</v>
      </c>
      <c r="AD635" s="21"/>
      <c r="AE635" s="21">
        <v>625</v>
      </c>
      <c r="AF635" s="21">
        <v>624.98612600000001</v>
      </c>
      <c r="AG635" s="21">
        <v>0</v>
      </c>
      <c r="AH635" s="21">
        <v>624.98612600000001</v>
      </c>
      <c r="AI635" s="1642"/>
      <c r="AJ635" s="1642"/>
      <c r="AK635" s="1642" t="s">
        <v>10677</v>
      </c>
      <c r="AL635" s="2601">
        <v>0.25</v>
      </c>
      <c r="AM635" s="1642">
        <v>0</v>
      </c>
    </row>
    <row r="636" spans="1:39" s="2226" customFormat="1" ht="126">
      <c r="A636" s="1862">
        <v>3623</v>
      </c>
      <c r="B636" s="2231" t="s">
        <v>9020</v>
      </c>
      <c r="C636" s="2250" t="s">
        <v>9021</v>
      </c>
      <c r="D636" s="1641" t="s">
        <v>294</v>
      </c>
      <c r="E636" s="1641" t="s">
        <v>7081</v>
      </c>
      <c r="F636" s="2230" t="s">
        <v>114</v>
      </c>
      <c r="G636" s="1642">
        <v>150</v>
      </c>
      <c r="H636" s="1642">
        <v>0</v>
      </c>
      <c r="I636" s="1642">
        <v>0</v>
      </c>
      <c r="J636" s="1642">
        <v>0</v>
      </c>
      <c r="K636" s="1642">
        <v>0</v>
      </c>
      <c r="L636" s="1642">
        <v>150</v>
      </c>
      <c r="M636" s="1642">
        <v>75</v>
      </c>
      <c r="N636" s="1642">
        <v>0</v>
      </c>
      <c r="O636" s="1642">
        <v>75</v>
      </c>
      <c r="P636" s="1642"/>
      <c r="Q636" s="1642"/>
      <c r="R636" s="1642"/>
      <c r="S636" s="1642"/>
      <c r="T636" s="1642"/>
      <c r="U636" s="1642"/>
      <c r="V636" s="1642"/>
      <c r="W636" s="1642"/>
      <c r="X636" s="1642"/>
      <c r="Y636" s="1642"/>
      <c r="Z636" s="466">
        <v>75</v>
      </c>
      <c r="AA636" s="466">
        <v>0</v>
      </c>
      <c r="AB636" s="21">
        <v>75</v>
      </c>
      <c r="AC636" s="21">
        <v>75</v>
      </c>
      <c r="AD636" s="21"/>
      <c r="AE636" s="21">
        <v>75</v>
      </c>
      <c r="AF636" s="21">
        <v>74.848489000000001</v>
      </c>
      <c r="AG636" s="21">
        <v>0</v>
      </c>
      <c r="AH636" s="21">
        <v>74.848489000000001</v>
      </c>
      <c r="AI636" s="1642"/>
      <c r="AJ636" s="1642"/>
      <c r="AK636" s="1642" t="s">
        <v>11864</v>
      </c>
      <c r="AL636" s="2601">
        <v>0.25</v>
      </c>
      <c r="AM636" s="1642">
        <v>0</v>
      </c>
    </row>
    <row r="637" spans="1:39" s="2226" customFormat="1" ht="78.75">
      <c r="A637" s="1862">
        <v>3624</v>
      </c>
      <c r="B637" s="2231" t="s">
        <v>9022</v>
      </c>
      <c r="C637" s="2250" t="s">
        <v>9023</v>
      </c>
      <c r="D637" s="1641" t="s">
        <v>37</v>
      </c>
      <c r="E637" s="1641" t="s">
        <v>7081</v>
      </c>
      <c r="F637" s="2230" t="s">
        <v>114</v>
      </c>
      <c r="G637" s="1642">
        <v>284.97199999999998</v>
      </c>
      <c r="H637" s="1642">
        <v>0</v>
      </c>
      <c r="I637" s="1642">
        <v>0</v>
      </c>
      <c r="J637" s="1642">
        <v>0</v>
      </c>
      <c r="K637" s="1642">
        <v>0</v>
      </c>
      <c r="L637" s="1642">
        <v>284.97199999999998</v>
      </c>
      <c r="M637" s="1642">
        <v>142.48500000000001</v>
      </c>
      <c r="N637" s="1642">
        <v>0</v>
      </c>
      <c r="O637" s="1642">
        <v>142.48500000000001</v>
      </c>
      <c r="P637" s="1642"/>
      <c r="Q637" s="1642">
        <v>68.188999999999993</v>
      </c>
      <c r="R637" s="1642"/>
      <c r="S637" s="1642"/>
      <c r="T637" s="1642"/>
      <c r="U637" s="1642"/>
      <c r="V637" s="1642"/>
      <c r="W637" s="1642"/>
      <c r="X637" s="1642"/>
      <c r="Y637" s="1642"/>
      <c r="Z637" s="466">
        <v>74.296000000000021</v>
      </c>
      <c r="AA637" s="466">
        <v>0</v>
      </c>
      <c r="AB637" s="21">
        <v>74.296000000000021</v>
      </c>
      <c r="AC637" s="21">
        <v>35.621000000000002</v>
      </c>
      <c r="AD637" s="21"/>
      <c r="AE637" s="21">
        <v>35.621000000000002</v>
      </c>
      <c r="AF637" s="21">
        <v>35.6</v>
      </c>
      <c r="AG637" s="21">
        <v>0</v>
      </c>
      <c r="AH637" s="21">
        <v>35.6</v>
      </c>
      <c r="AI637" s="1642"/>
      <c r="AJ637" s="1642" t="s">
        <v>11854</v>
      </c>
      <c r="AK637" s="1642" t="s">
        <v>9809</v>
      </c>
      <c r="AL637" s="2601">
        <v>0.25</v>
      </c>
      <c r="AM637" s="1642">
        <v>0</v>
      </c>
    </row>
    <row r="638" spans="1:39" s="2226" customFormat="1" ht="78.75">
      <c r="A638" s="1862">
        <v>3625</v>
      </c>
      <c r="B638" s="2231" t="s">
        <v>9024</v>
      </c>
      <c r="C638" s="2250" t="s">
        <v>9025</v>
      </c>
      <c r="D638" s="1641" t="s">
        <v>124</v>
      </c>
      <c r="E638" s="1641" t="s">
        <v>7081</v>
      </c>
      <c r="F638" s="2230" t="s">
        <v>114</v>
      </c>
      <c r="G638" s="1642">
        <v>80.513999999999996</v>
      </c>
      <c r="H638" s="1642">
        <v>0</v>
      </c>
      <c r="I638" s="1642">
        <v>0</v>
      </c>
      <c r="J638" s="1642">
        <v>0</v>
      </c>
      <c r="K638" s="1642">
        <v>0</v>
      </c>
      <c r="L638" s="1642">
        <v>80.513999999999996</v>
      </c>
      <c r="M638" s="1642">
        <v>40.256999999999998</v>
      </c>
      <c r="N638" s="1642">
        <v>0</v>
      </c>
      <c r="O638" s="1642">
        <v>40.256999999999998</v>
      </c>
      <c r="P638" s="1642"/>
      <c r="Q638" s="1642">
        <v>10</v>
      </c>
      <c r="R638" s="1642"/>
      <c r="S638" s="1642"/>
      <c r="T638" s="1642"/>
      <c r="U638" s="1642"/>
      <c r="V638" s="1642"/>
      <c r="W638" s="1642"/>
      <c r="X638" s="1642"/>
      <c r="Y638" s="1642"/>
      <c r="Z638" s="466">
        <v>30.256999999999998</v>
      </c>
      <c r="AA638" s="466">
        <v>0</v>
      </c>
      <c r="AB638" s="21">
        <v>30.256999999999998</v>
      </c>
      <c r="AC638" s="21">
        <v>30.257000000000001</v>
      </c>
      <c r="AD638" s="21"/>
      <c r="AE638" s="21">
        <v>30.257000000000001</v>
      </c>
      <c r="AF638" s="21">
        <v>30.252896</v>
      </c>
      <c r="AG638" s="21">
        <v>0</v>
      </c>
      <c r="AH638" s="21">
        <v>30.252896</v>
      </c>
      <c r="AI638" s="1642"/>
      <c r="AJ638" s="1642" t="s">
        <v>10332</v>
      </c>
      <c r="AK638" s="1642" t="s">
        <v>10393</v>
      </c>
      <c r="AL638" s="2601">
        <v>0.25</v>
      </c>
      <c r="AM638" s="1642">
        <v>0</v>
      </c>
    </row>
    <row r="639" spans="1:39" s="2226" customFormat="1" ht="94.5">
      <c r="A639" s="1862">
        <v>3626</v>
      </c>
      <c r="B639" s="2231" t="s">
        <v>9026</v>
      </c>
      <c r="C639" s="1640" t="s">
        <v>9027</v>
      </c>
      <c r="D639" s="1641" t="s">
        <v>107</v>
      </c>
      <c r="E639" s="1641" t="s">
        <v>7081</v>
      </c>
      <c r="F639" s="2230" t="s">
        <v>114</v>
      </c>
      <c r="G639" s="1642">
        <v>1500</v>
      </c>
      <c r="H639" s="1642">
        <v>0</v>
      </c>
      <c r="I639" s="1642">
        <v>0</v>
      </c>
      <c r="J639" s="1642">
        <v>0</v>
      </c>
      <c r="K639" s="1642">
        <v>0</v>
      </c>
      <c r="L639" s="1642">
        <v>1500</v>
      </c>
      <c r="M639" s="1642">
        <v>750</v>
      </c>
      <c r="N639" s="1642">
        <v>0</v>
      </c>
      <c r="O639" s="1642">
        <v>750</v>
      </c>
      <c r="P639" s="1642"/>
      <c r="Q639" s="1642">
        <v>67.545000000000002</v>
      </c>
      <c r="R639" s="1642"/>
      <c r="S639" s="1642"/>
      <c r="T639" s="1642"/>
      <c r="U639" s="1642"/>
      <c r="V639" s="1642"/>
      <c r="W639" s="1642"/>
      <c r="X639" s="1642"/>
      <c r="Y639" s="1642"/>
      <c r="Z639" s="466">
        <v>682.45500000000004</v>
      </c>
      <c r="AA639" s="466">
        <v>0</v>
      </c>
      <c r="AB639" s="21">
        <v>682.45500000000004</v>
      </c>
      <c r="AC639" s="21">
        <v>682.05500000000006</v>
      </c>
      <c r="AD639" s="21"/>
      <c r="AE639" s="21">
        <v>682.05500000000006</v>
      </c>
      <c r="AF639" s="21">
        <v>682.05282499999998</v>
      </c>
      <c r="AG639" s="21">
        <v>0</v>
      </c>
      <c r="AH639" s="21">
        <v>682.05282499999998</v>
      </c>
      <c r="AI639" s="1642"/>
      <c r="AJ639" s="1642" t="s">
        <v>11855</v>
      </c>
      <c r="AK639" s="1642" t="s">
        <v>12741</v>
      </c>
      <c r="AL639" s="2601">
        <v>0.25</v>
      </c>
      <c r="AM639" s="1642">
        <v>0</v>
      </c>
    </row>
    <row r="640" spans="1:39" s="2226" customFormat="1" ht="63">
      <c r="A640" s="1862">
        <v>3627</v>
      </c>
      <c r="B640" s="2231" t="s">
        <v>9028</v>
      </c>
      <c r="C640" s="1640" t="s">
        <v>9029</v>
      </c>
      <c r="D640" s="1641" t="s">
        <v>107</v>
      </c>
      <c r="E640" s="1641" t="s">
        <v>7081</v>
      </c>
      <c r="F640" s="2230" t="s">
        <v>114</v>
      </c>
      <c r="G640" s="1642">
        <v>65</v>
      </c>
      <c r="H640" s="1642">
        <v>0</v>
      </c>
      <c r="I640" s="1642">
        <v>0</v>
      </c>
      <c r="J640" s="1642">
        <v>0</v>
      </c>
      <c r="K640" s="1642">
        <v>0</v>
      </c>
      <c r="L640" s="1642">
        <v>65</v>
      </c>
      <c r="M640" s="1642">
        <v>32.5</v>
      </c>
      <c r="N640" s="1642">
        <v>0</v>
      </c>
      <c r="O640" s="1642">
        <v>32.5</v>
      </c>
      <c r="P640" s="1642"/>
      <c r="Q640" s="1642"/>
      <c r="R640" s="1642"/>
      <c r="S640" s="1642"/>
      <c r="T640" s="1642"/>
      <c r="U640" s="1642"/>
      <c r="V640" s="1642"/>
      <c r="W640" s="1642"/>
      <c r="X640" s="1642"/>
      <c r="Y640" s="1642"/>
      <c r="Z640" s="466">
        <v>32.5</v>
      </c>
      <c r="AA640" s="466">
        <v>0</v>
      </c>
      <c r="AB640" s="21">
        <v>32.5</v>
      </c>
      <c r="AC640" s="21">
        <v>32.5</v>
      </c>
      <c r="AD640" s="21"/>
      <c r="AE640" s="21">
        <v>32.5</v>
      </c>
      <c r="AF640" s="21">
        <v>32.486297999999998</v>
      </c>
      <c r="AG640" s="21">
        <v>0</v>
      </c>
      <c r="AH640" s="21">
        <v>32.486297999999998</v>
      </c>
      <c r="AI640" s="1642"/>
      <c r="AJ640" s="1642"/>
      <c r="AK640" s="1642" t="s">
        <v>12361</v>
      </c>
      <c r="AL640" s="2601">
        <v>0.25</v>
      </c>
      <c r="AM640" s="1642">
        <v>0</v>
      </c>
    </row>
    <row r="641" spans="1:39" s="2226" customFormat="1" ht="78.75">
      <c r="A641" s="1862">
        <v>3628</v>
      </c>
      <c r="B641" s="2231" t="s">
        <v>9030</v>
      </c>
      <c r="C641" s="1640" t="s">
        <v>9031</v>
      </c>
      <c r="D641" s="1641" t="s">
        <v>107</v>
      </c>
      <c r="E641" s="1641" t="s">
        <v>7081</v>
      </c>
      <c r="F641" s="2230" t="s">
        <v>114</v>
      </c>
      <c r="G641" s="1642">
        <v>160</v>
      </c>
      <c r="H641" s="1642">
        <v>0</v>
      </c>
      <c r="I641" s="1642">
        <v>0</v>
      </c>
      <c r="J641" s="1642">
        <v>0</v>
      </c>
      <c r="K641" s="1642">
        <v>0</v>
      </c>
      <c r="L641" s="1642">
        <v>160</v>
      </c>
      <c r="M641" s="1642">
        <v>80</v>
      </c>
      <c r="N641" s="1642">
        <v>0</v>
      </c>
      <c r="O641" s="1642">
        <v>80</v>
      </c>
      <c r="P641" s="1642"/>
      <c r="Q641" s="1642">
        <v>10</v>
      </c>
      <c r="R641" s="1642"/>
      <c r="S641" s="1642"/>
      <c r="T641" s="1642"/>
      <c r="U641" s="1642"/>
      <c r="V641" s="1642"/>
      <c r="W641" s="1642"/>
      <c r="X641" s="1642"/>
      <c r="Y641" s="1642"/>
      <c r="Z641" s="466">
        <v>70</v>
      </c>
      <c r="AA641" s="466">
        <v>0</v>
      </c>
      <c r="AB641" s="21">
        <v>70</v>
      </c>
      <c r="AC641" s="21">
        <v>37.5</v>
      </c>
      <c r="AD641" s="21"/>
      <c r="AE641" s="21">
        <v>37.5</v>
      </c>
      <c r="AF641" s="21">
        <v>37.451177000000001</v>
      </c>
      <c r="AG641" s="21">
        <v>0</v>
      </c>
      <c r="AH641" s="21">
        <v>37.451177000000001</v>
      </c>
      <c r="AI641" s="1642"/>
      <c r="AJ641" s="1642" t="s">
        <v>10332</v>
      </c>
      <c r="AK641" s="1642" t="s">
        <v>10865</v>
      </c>
      <c r="AL641" s="2601">
        <v>0.25</v>
      </c>
      <c r="AM641" s="1642">
        <v>0</v>
      </c>
    </row>
    <row r="642" spans="1:39" s="2226" customFormat="1" ht="236.25">
      <c r="A642" s="1862">
        <v>3629</v>
      </c>
      <c r="B642" s="2231" t="s">
        <v>9032</v>
      </c>
      <c r="C642" s="1640" t="s">
        <v>9033</v>
      </c>
      <c r="D642" s="1641" t="s">
        <v>435</v>
      </c>
      <c r="E642" s="1641" t="s">
        <v>7081</v>
      </c>
      <c r="F642" s="2230" t="s">
        <v>114</v>
      </c>
      <c r="G642" s="1642">
        <v>300</v>
      </c>
      <c r="H642" s="1642">
        <v>0</v>
      </c>
      <c r="I642" s="1642">
        <v>0</v>
      </c>
      <c r="J642" s="1642">
        <v>0</v>
      </c>
      <c r="K642" s="1642">
        <v>0</v>
      </c>
      <c r="L642" s="1642">
        <v>300</v>
      </c>
      <c r="M642" s="1642">
        <v>150</v>
      </c>
      <c r="N642" s="1642">
        <v>0</v>
      </c>
      <c r="O642" s="1642">
        <v>150</v>
      </c>
      <c r="P642" s="1642"/>
      <c r="Q642" s="1642"/>
      <c r="R642" s="1642"/>
      <c r="S642" s="1642"/>
      <c r="T642" s="1642"/>
      <c r="U642" s="1642"/>
      <c r="V642" s="1642"/>
      <c r="W642" s="1642"/>
      <c r="X642" s="1642"/>
      <c r="Y642" s="1642"/>
      <c r="Z642" s="466">
        <v>150</v>
      </c>
      <c r="AA642" s="466">
        <v>0</v>
      </c>
      <c r="AB642" s="21">
        <v>150</v>
      </c>
      <c r="AC642" s="21">
        <v>150</v>
      </c>
      <c r="AD642" s="21"/>
      <c r="AE642" s="21">
        <v>150</v>
      </c>
      <c r="AF642" s="21">
        <v>149.8313</v>
      </c>
      <c r="AG642" s="21">
        <v>0</v>
      </c>
      <c r="AH642" s="21">
        <v>149.8313</v>
      </c>
      <c r="AI642" s="1642"/>
      <c r="AJ642" s="1642"/>
      <c r="AK642" s="1642" t="s">
        <v>10802</v>
      </c>
      <c r="AL642" s="2601">
        <v>0.25</v>
      </c>
      <c r="AM642" s="1642">
        <v>0</v>
      </c>
    </row>
    <row r="643" spans="1:39" s="2226" customFormat="1" ht="141.75">
      <c r="A643" s="1862">
        <v>3630</v>
      </c>
      <c r="B643" s="2231" t="s">
        <v>9034</v>
      </c>
      <c r="C643" s="1640" t="s">
        <v>9035</v>
      </c>
      <c r="D643" s="1641" t="s">
        <v>39</v>
      </c>
      <c r="E643" s="1641" t="s">
        <v>7081</v>
      </c>
      <c r="F643" s="2230" t="s">
        <v>114</v>
      </c>
      <c r="G643" s="1642">
        <v>129</v>
      </c>
      <c r="H643" s="1642">
        <v>0</v>
      </c>
      <c r="I643" s="1642">
        <v>0</v>
      </c>
      <c r="J643" s="1642">
        <v>0</v>
      </c>
      <c r="K643" s="1642">
        <v>0</v>
      </c>
      <c r="L643" s="1642">
        <v>129</v>
      </c>
      <c r="M643" s="1642">
        <v>64.5</v>
      </c>
      <c r="N643" s="1642">
        <v>0</v>
      </c>
      <c r="O643" s="1642">
        <v>64.5</v>
      </c>
      <c r="P643" s="1642"/>
      <c r="Q643" s="1642"/>
      <c r="R643" s="1642"/>
      <c r="S643" s="1642"/>
      <c r="T643" s="1642"/>
      <c r="U643" s="1642"/>
      <c r="V643" s="1642"/>
      <c r="W643" s="1642"/>
      <c r="X643" s="1642"/>
      <c r="Y643" s="1642"/>
      <c r="Z643" s="466">
        <v>64.5</v>
      </c>
      <c r="AA643" s="466">
        <v>0</v>
      </c>
      <c r="AB643" s="21">
        <v>64.5</v>
      </c>
      <c r="AC643" s="21">
        <v>64.5</v>
      </c>
      <c r="AD643" s="21"/>
      <c r="AE643" s="21">
        <v>64.5</v>
      </c>
      <c r="AF643" s="21">
        <v>64.499984999999995</v>
      </c>
      <c r="AG643" s="21">
        <v>0</v>
      </c>
      <c r="AH643" s="21">
        <v>64.499984999999995</v>
      </c>
      <c r="AI643" s="1642"/>
      <c r="AJ643" s="1642"/>
      <c r="AK643" s="1642" t="s">
        <v>11957</v>
      </c>
      <c r="AL643" s="2601">
        <v>0.25</v>
      </c>
      <c r="AM643" s="1642">
        <v>0</v>
      </c>
    </row>
    <row r="644" spans="1:39" s="2226" customFormat="1" ht="94.5">
      <c r="A644" s="1862">
        <v>3631</v>
      </c>
      <c r="B644" s="2231" t="s">
        <v>9036</v>
      </c>
      <c r="C644" s="1640" t="s">
        <v>9037</v>
      </c>
      <c r="D644" s="1641" t="s">
        <v>39</v>
      </c>
      <c r="E644" s="1641" t="s">
        <v>7081</v>
      </c>
      <c r="F644" s="2230" t="s">
        <v>114</v>
      </c>
      <c r="G644" s="1642">
        <v>650</v>
      </c>
      <c r="H644" s="1642">
        <v>0</v>
      </c>
      <c r="I644" s="1642">
        <v>0</v>
      </c>
      <c r="J644" s="1642">
        <v>0</v>
      </c>
      <c r="K644" s="1642">
        <v>0</v>
      </c>
      <c r="L644" s="1642">
        <v>650</v>
      </c>
      <c r="M644" s="1642">
        <v>325</v>
      </c>
      <c r="N644" s="1642">
        <v>0</v>
      </c>
      <c r="O644" s="1642">
        <v>325</v>
      </c>
      <c r="P644" s="1642"/>
      <c r="Q644" s="1642"/>
      <c r="R644" s="1642"/>
      <c r="S644" s="1642"/>
      <c r="T644" s="1642"/>
      <c r="U644" s="1642"/>
      <c r="V644" s="1642"/>
      <c r="W644" s="1642"/>
      <c r="X644" s="1642"/>
      <c r="Y644" s="1642"/>
      <c r="Z644" s="466">
        <v>325</v>
      </c>
      <c r="AA644" s="466">
        <v>0</v>
      </c>
      <c r="AB644" s="21">
        <v>325</v>
      </c>
      <c r="AC644" s="21">
        <v>325</v>
      </c>
      <c r="AD644" s="21"/>
      <c r="AE644" s="21">
        <v>325</v>
      </c>
      <c r="AF644" s="21">
        <v>325</v>
      </c>
      <c r="AG644" s="21">
        <v>0</v>
      </c>
      <c r="AH644" s="21">
        <v>325</v>
      </c>
      <c r="AI644" s="1642"/>
      <c r="AJ644" s="1642"/>
      <c r="AK644" s="1642" t="s">
        <v>11958</v>
      </c>
      <c r="AL644" s="2601">
        <v>0.25</v>
      </c>
      <c r="AM644" s="1642">
        <v>0</v>
      </c>
    </row>
    <row r="645" spans="1:39" s="2226" customFormat="1" ht="189">
      <c r="A645" s="1862">
        <v>3632</v>
      </c>
      <c r="B645" s="2231" t="s">
        <v>9038</v>
      </c>
      <c r="C645" s="1640" t="s">
        <v>9039</v>
      </c>
      <c r="D645" s="1641" t="s">
        <v>29</v>
      </c>
      <c r="E645" s="1641" t="s">
        <v>145</v>
      </c>
      <c r="F645" s="2230" t="s">
        <v>114</v>
      </c>
      <c r="G645" s="1642">
        <v>0</v>
      </c>
      <c r="H645" s="1642">
        <v>0</v>
      </c>
      <c r="I645" s="1642">
        <v>0</v>
      </c>
      <c r="J645" s="1642">
        <v>0</v>
      </c>
      <c r="K645" s="1642">
        <v>0</v>
      </c>
      <c r="L645" s="1642">
        <v>0</v>
      </c>
      <c r="M645" s="1642">
        <v>0</v>
      </c>
      <c r="N645" s="1642">
        <v>0</v>
      </c>
      <c r="O645" s="1642">
        <v>0</v>
      </c>
      <c r="P645" s="1642"/>
      <c r="Q645" s="1642"/>
      <c r="R645" s="1642"/>
      <c r="S645" s="1642"/>
      <c r="T645" s="1642"/>
      <c r="U645" s="1642"/>
      <c r="V645" s="1642"/>
      <c r="W645" s="1642"/>
      <c r="X645" s="1642"/>
      <c r="Y645" s="1642"/>
      <c r="Z645" s="466">
        <v>0</v>
      </c>
      <c r="AA645" s="466">
        <v>0</v>
      </c>
      <c r="AB645" s="21">
        <v>0</v>
      </c>
      <c r="AC645" s="21"/>
      <c r="AD645" s="21"/>
      <c r="AE645" s="21">
        <v>0</v>
      </c>
      <c r="AF645" s="21">
        <v>0</v>
      </c>
      <c r="AG645" s="21">
        <v>0</v>
      </c>
      <c r="AH645" s="21">
        <v>0</v>
      </c>
      <c r="AI645" s="1642"/>
      <c r="AJ645" s="1641" t="s">
        <v>145</v>
      </c>
      <c r="AK645" s="1642"/>
      <c r="AL645" s="2601">
        <v>0.25</v>
      </c>
      <c r="AM645" s="1642">
        <v>800</v>
      </c>
    </row>
    <row r="646" spans="1:39" s="2236" customFormat="1">
      <c r="A646" s="1862" t="s">
        <v>300</v>
      </c>
      <c r="B646" s="2232"/>
      <c r="C646" s="2233" t="s">
        <v>9040</v>
      </c>
      <c r="D646" s="2234"/>
      <c r="E646" s="2234"/>
      <c r="F646" s="2234"/>
      <c r="G646" s="2235">
        <v>15326.485999999999</v>
      </c>
      <c r="H646" s="2235">
        <v>0</v>
      </c>
      <c r="I646" s="2235">
        <v>0</v>
      </c>
      <c r="J646" s="2235">
        <v>0</v>
      </c>
      <c r="K646" s="2235">
        <v>0</v>
      </c>
      <c r="L646" s="2235">
        <v>15326.485999999999</v>
      </c>
      <c r="M646" s="2235">
        <v>7663.2419999999993</v>
      </c>
      <c r="N646" s="2235">
        <v>0</v>
      </c>
      <c r="O646" s="2235">
        <v>7663.2419999999993</v>
      </c>
      <c r="P646" s="2235">
        <v>49.345999999999997</v>
      </c>
      <c r="Q646" s="2235">
        <v>970.80899999999997</v>
      </c>
      <c r="R646" s="2235">
        <v>0</v>
      </c>
      <c r="S646" s="2235">
        <v>0</v>
      </c>
      <c r="T646" s="2235">
        <v>0</v>
      </c>
      <c r="U646" s="2235">
        <v>0</v>
      </c>
      <c r="V646" s="2235">
        <v>0</v>
      </c>
      <c r="W646" s="2235">
        <v>0</v>
      </c>
      <c r="X646" s="2235">
        <v>0</v>
      </c>
      <c r="Y646" s="2235">
        <v>0</v>
      </c>
      <c r="Z646" s="2235">
        <v>6741.7789999999995</v>
      </c>
      <c r="AA646" s="2235">
        <v>0</v>
      </c>
      <c r="AB646" s="2235">
        <v>6741.7789999999995</v>
      </c>
      <c r="AC646" s="2235">
        <v>5597.7789999999995</v>
      </c>
      <c r="AD646" s="2235">
        <v>0</v>
      </c>
      <c r="AE646" s="2235">
        <v>5597.7789999999995</v>
      </c>
      <c r="AF646" s="2235">
        <v>5596.1409389999999</v>
      </c>
      <c r="AG646" s="2235">
        <v>0</v>
      </c>
      <c r="AH646" s="2235">
        <v>5596.1409389999999</v>
      </c>
      <c r="AI646" s="2235">
        <v>0</v>
      </c>
      <c r="AJ646" s="2360"/>
      <c r="AK646" s="2360"/>
      <c r="AL646" s="2360"/>
      <c r="AM646" s="2235">
        <v>800</v>
      </c>
    </row>
    <row r="647" spans="1:39" s="2236" customFormat="1">
      <c r="A647" s="1862" t="s">
        <v>300</v>
      </c>
      <c r="B647" s="2232"/>
      <c r="C647" s="2233" t="s">
        <v>9041</v>
      </c>
      <c r="D647" s="2234"/>
      <c r="E647" s="2234"/>
      <c r="F647" s="2234"/>
      <c r="G647" s="2235">
        <v>100873.03400000004</v>
      </c>
      <c r="H647" s="2235">
        <v>39317.083094999987</v>
      </c>
      <c r="I647" s="2235">
        <v>14763.422049999994</v>
      </c>
      <c r="J647" s="2235">
        <v>0</v>
      </c>
      <c r="K647" s="2235">
        <v>54080.505144999996</v>
      </c>
      <c r="L647" s="2235">
        <v>46792.528855000026</v>
      </c>
      <c r="M647" s="2235">
        <v>23338.073</v>
      </c>
      <c r="N647" s="2235">
        <v>0</v>
      </c>
      <c r="O647" s="2235">
        <v>23338.073</v>
      </c>
      <c r="P647" s="2235">
        <v>107.596</v>
      </c>
      <c r="Q647" s="2235">
        <v>1611.5499999999997</v>
      </c>
      <c r="R647" s="2235">
        <v>0</v>
      </c>
      <c r="S647" s="2235">
        <v>0</v>
      </c>
      <c r="T647" s="2235">
        <v>0</v>
      </c>
      <c r="U647" s="2235">
        <v>0</v>
      </c>
      <c r="V647" s="2235">
        <v>0</v>
      </c>
      <c r="W647" s="2235">
        <v>0</v>
      </c>
      <c r="X647" s="2235">
        <v>57.997999999999998</v>
      </c>
      <c r="Y647" s="2235">
        <v>0</v>
      </c>
      <c r="Z647" s="2235">
        <v>21776.120999999999</v>
      </c>
      <c r="AA647" s="2235">
        <v>0</v>
      </c>
      <c r="AB647" s="2235">
        <v>21776.120999999999</v>
      </c>
      <c r="AC647" s="2235">
        <v>19663.921749999998</v>
      </c>
      <c r="AD647" s="2235">
        <v>0</v>
      </c>
      <c r="AE647" s="2235">
        <v>19663.921749999998</v>
      </c>
      <c r="AF647" s="2235">
        <v>19067.610101999995</v>
      </c>
      <c r="AG647" s="2235">
        <v>0</v>
      </c>
      <c r="AH647" s="2235">
        <v>19067.610101999995</v>
      </c>
      <c r="AI647" s="2235">
        <v>0</v>
      </c>
      <c r="AJ647" s="2360"/>
      <c r="AK647" s="2360"/>
      <c r="AL647" s="2360"/>
      <c r="AM647" s="2235">
        <v>800</v>
      </c>
    </row>
    <row r="648" spans="1:39" s="2226" customFormat="1">
      <c r="A648" s="1862" t="s">
        <v>300</v>
      </c>
      <c r="B648" s="1641"/>
      <c r="C648" s="1640"/>
      <c r="D648" s="1641"/>
      <c r="E648" s="1641"/>
      <c r="F648" s="1641"/>
      <c r="G648" s="1642"/>
      <c r="H648" s="1642"/>
      <c r="I648" s="1642"/>
      <c r="J648" s="1642"/>
      <c r="K648" s="1642"/>
      <c r="L648" s="1642"/>
      <c r="M648" s="1642"/>
      <c r="N648" s="1642"/>
      <c r="O648" s="1642"/>
      <c r="P648" s="1642"/>
      <c r="Q648" s="1642"/>
      <c r="R648" s="1642"/>
      <c r="S648" s="1642"/>
      <c r="T648" s="1642"/>
      <c r="U648" s="1642"/>
      <c r="V648" s="1642"/>
      <c r="W648" s="1642"/>
      <c r="X648" s="1642"/>
      <c r="Y648" s="1642"/>
      <c r="Z648" s="1642"/>
      <c r="AA648" s="1642"/>
      <c r="AB648" s="1642"/>
      <c r="AC648" s="1642"/>
      <c r="AD648" s="1642"/>
      <c r="AE648" s="1642"/>
      <c r="AF648" s="1642"/>
      <c r="AG648" s="1642"/>
      <c r="AH648" s="1642"/>
      <c r="AI648" s="1642"/>
      <c r="AJ648" s="1642"/>
      <c r="AK648" s="1642"/>
      <c r="AL648" s="1642"/>
      <c r="AM648" s="1642"/>
    </row>
    <row r="649" spans="1:39" s="2226" customFormat="1">
      <c r="A649" s="1862" t="s">
        <v>300</v>
      </c>
      <c r="B649" s="1641"/>
      <c r="C649" s="2227" t="s">
        <v>9042</v>
      </c>
      <c r="D649" s="1641"/>
      <c r="E649" s="1641"/>
      <c r="F649" s="1641"/>
      <c r="G649" s="1642"/>
      <c r="H649" s="1642"/>
      <c r="I649" s="1642"/>
      <c r="J649" s="1642"/>
      <c r="K649" s="1642"/>
      <c r="L649" s="1642"/>
      <c r="M649" s="1642"/>
      <c r="N649" s="1642"/>
      <c r="O649" s="1642"/>
      <c r="P649" s="1642"/>
      <c r="Q649" s="1642"/>
      <c r="R649" s="1642"/>
      <c r="S649" s="1642"/>
      <c r="T649" s="1642"/>
      <c r="U649" s="1642"/>
      <c r="V649" s="1642"/>
      <c r="W649" s="1642"/>
      <c r="X649" s="1642"/>
      <c r="Y649" s="1642"/>
      <c r="Z649" s="1642"/>
      <c r="AA649" s="1642"/>
      <c r="AB649" s="1642"/>
      <c r="AC649" s="1642"/>
      <c r="AD649" s="1642"/>
      <c r="AE649" s="1642"/>
      <c r="AF649" s="1642"/>
      <c r="AG649" s="1642"/>
      <c r="AH649" s="1642"/>
      <c r="AI649" s="1642"/>
      <c r="AJ649" s="1642"/>
      <c r="AK649" s="1642"/>
      <c r="AL649" s="1642"/>
      <c r="AM649" s="1642"/>
    </row>
    <row r="650" spans="1:39" s="2226" customFormat="1">
      <c r="A650" s="1862" t="s">
        <v>300</v>
      </c>
      <c r="B650" s="1641"/>
      <c r="C650" s="1640"/>
      <c r="D650" s="1641"/>
      <c r="E650" s="1641"/>
      <c r="F650" s="1641"/>
      <c r="G650" s="1642"/>
      <c r="H650" s="1642"/>
      <c r="I650" s="1642"/>
      <c r="J650" s="1642"/>
      <c r="K650" s="1642"/>
      <c r="L650" s="1642"/>
      <c r="M650" s="1642"/>
      <c r="N650" s="1642"/>
      <c r="O650" s="1642"/>
      <c r="P650" s="1642"/>
      <c r="Q650" s="1642"/>
      <c r="R650" s="1642"/>
      <c r="S650" s="1642"/>
      <c r="T650" s="1642"/>
      <c r="U650" s="1642"/>
      <c r="V650" s="1642"/>
      <c r="W650" s="1642"/>
      <c r="X650" s="1642"/>
      <c r="Y650" s="1642"/>
      <c r="Z650" s="1642"/>
      <c r="AA650" s="1642"/>
      <c r="AB650" s="1642"/>
      <c r="AC650" s="1642"/>
      <c r="AD650" s="1642"/>
      <c r="AE650" s="1642"/>
      <c r="AF650" s="1642"/>
      <c r="AG650" s="1642"/>
      <c r="AH650" s="1642"/>
      <c r="AI650" s="1642"/>
      <c r="AJ650" s="1642"/>
      <c r="AK650" s="1642"/>
      <c r="AL650" s="1642"/>
      <c r="AM650" s="1642"/>
    </row>
    <row r="651" spans="1:39" s="2226" customFormat="1" ht="126">
      <c r="A651" s="1862">
        <v>3633</v>
      </c>
      <c r="B651" s="1641" t="s">
        <v>9043</v>
      </c>
      <c r="C651" s="1640" t="s">
        <v>9044</v>
      </c>
      <c r="D651" s="1641" t="s">
        <v>342</v>
      </c>
      <c r="E651" s="1641" t="s">
        <v>9045</v>
      </c>
      <c r="F651" s="2230" t="s">
        <v>26</v>
      </c>
      <c r="G651" s="1642">
        <v>207.49</v>
      </c>
      <c r="H651" s="1642">
        <v>131.25</v>
      </c>
      <c r="I651" s="1642">
        <v>0</v>
      </c>
      <c r="J651" s="1642">
        <v>0</v>
      </c>
      <c r="K651" s="1642">
        <v>131.25</v>
      </c>
      <c r="L651" s="1642">
        <v>76.240000000000009</v>
      </c>
      <c r="M651" s="1642">
        <v>76.239999999999995</v>
      </c>
      <c r="N651" s="1642">
        <v>0</v>
      </c>
      <c r="O651" s="1642">
        <v>76.239999999999995</v>
      </c>
      <c r="P651" s="1642"/>
      <c r="Q651" s="1642">
        <v>76.239999999999995</v>
      </c>
      <c r="R651" s="1642"/>
      <c r="S651" s="1642"/>
      <c r="T651" s="1642"/>
      <c r="U651" s="1642"/>
      <c r="V651" s="1642"/>
      <c r="W651" s="1642"/>
      <c r="X651" s="1642"/>
      <c r="Y651" s="1642"/>
      <c r="Z651" s="466">
        <v>0</v>
      </c>
      <c r="AA651" s="466">
        <v>0</v>
      </c>
      <c r="AB651" s="21">
        <v>0</v>
      </c>
      <c r="AC651" s="21">
        <v>0</v>
      </c>
      <c r="AD651" s="21"/>
      <c r="AE651" s="21">
        <v>0</v>
      </c>
      <c r="AF651" s="21">
        <v>0</v>
      </c>
      <c r="AG651" s="21">
        <v>0</v>
      </c>
      <c r="AH651" s="21">
        <v>0</v>
      </c>
      <c r="AI651" s="1642"/>
      <c r="AJ651" s="1642" t="s">
        <v>12894</v>
      </c>
      <c r="AK651" s="1642" t="s">
        <v>9259</v>
      </c>
      <c r="AL651" s="2601">
        <v>0.5</v>
      </c>
      <c r="AM651" s="1642">
        <v>0</v>
      </c>
    </row>
    <row r="652" spans="1:39" s="2226" customFormat="1" ht="78.75">
      <c r="A652" s="1862">
        <v>3634</v>
      </c>
      <c r="B652" s="1641" t="s">
        <v>9046</v>
      </c>
      <c r="C652" s="1640" t="s">
        <v>9047</v>
      </c>
      <c r="D652" s="2241" t="s">
        <v>266</v>
      </c>
      <c r="E652" s="2239" t="s">
        <v>9048</v>
      </c>
      <c r="F652" s="2230" t="s">
        <v>26</v>
      </c>
      <c r="G652" s="1642">
        <v>1747.4690000000001</v>
      </c>
      <c r="H652" s="1642">
        <v>1324.0401999999999</v>
      </c>
      <c r="I652" s="1642">
        <v>423.42899999999997</v>
      </c>
      <c r="J652" s="1642">
        <v>0</v>
      </c>
      <c r="K652" s="1642">
        <v>1747.4692</v>
      </c>
      <c r="L652" s="1642">
        <v>-1.9999999994979589E-4</v>
      </c>
      <c r="M652" s="1642">
        <v>1E-3</v>
      </c>
      <c r="N652" s="1642">
        <v>0</v>
      </c>
      <c r="O652" s="1642">
        <v>1E-3</v>
      </c>
      <c r="P652" s="1642"/>
      <c r="Q652" s="1642"/>
      <c r="R652" s="1642"/>
      <c r="S652" s="1642"/>
      <c r="T652" s="1642"/>
      <c r="U652" s="1642"/>
      <c r="V652" s="1642"/>
      <c r="W652" s="1642"/>
      <c r="X652" s="1642"/>
      <c r="Y652" s="1642"/>
      <c r="Z652" s="466">
        <v>1E-3</v>
      </c>
      <c r="AA652" s="466">
        <v>0</v>
      </c>
      <c r="AB652" s="21">
        <v>1E-3</v>
      </c>
      <c r="AC652" s="21"/>
      <c r="AD652" s="21"/>
      <c r="AE652" s="21">
        <v>0</v>
      </c>
      <c r="AF652" s="21">
        <v>0</v>
      </c>
      <c r="AG652" s="21">
        <v>0</v>
      </c>
      <c r="AH652" s="21">
        <v>0</v>
      </c>
      <c r="AI652" s="1642"/>
      <c r="AJ652" s="1642" t="s">
        <v>10433</v>
      </c>
      <c r="AK652" s="1642"/>
      <c r="AL652" s="2601">
        <v>0.25</v>
      </c>
      <c r="AM652" s="1642">
        <v>0</v>
      </c>
    </row>
    <row r="653" spans="1:39" s="2226" customFormat="1">
      <c r="A653" s="1862" t="s">
        <v>300</v>
      </c>
      <c r="B653" s="1641"/>
      <c r="C653" s="1640"/>
      <c r="D653" s="1641"/>
      <c r="E653" s="1641"/>
      <c r="F653" s="1641"/>
      <c r="G653" s="1642"/>
      <c r="H653" s="1642"/>
      <c r="I653" s="1642"/>
      <c r="J653" s="1642"/>
      <c r="K653" s="1642"/>
      <c r="L653" s="1642"/>
      <c r="M653" s="1642"/>
      <c r="N653" s="1642"/>
      <c r="O653" s="1642"/>
      <c r="P653" s="1642"/>
      <c r="Q653" s="1642"/>
      <c r="R653" s="1642"/>
      <c r="S653" s="1642"/>
      <c r="T653" s="1642"/>
      <c r="U653" s="1642"/>
      <c r="V653" s="1642"/>
      <c r="W653" s="1642"/>
      <c r="X653" s="1642"/>
      <c r="Y653" s="1642"/>
      <c r="Z653" s="1642"/>
      <c r="AA653" s="1642"/>
      <c r="AB653" s="1642"/>
      <c r="AC653" s="1642"/>
      <c r="AD653" s="1642"/>
      <c r="AE653" s="1642"/>
      <c r="AF653" s="1642"/>
      <c r="AG653" s="1642"/>
      <c r="AH653" s="1642"/>
      <c r="AI653" s="1642"/>
      <c r="AJ653" s="1642"/>
      <c r="AK653" s="1642"/>
      <c r="AL653" s="1642"/>
      <c r="AM653" s="1642"/>
    </row>
    <row r="654" spans="1:39" s="2236" customFormat="1">
      <c r="A654" s="1862" t="s">
        <v>300</v>
      </c>
      <c r="B654" s="2232"/>
      <c r="C654" s="2233" t="s">
        <v>9049</v>
      </c>
      <c r="D654" s="2234"/>
      <c r="E654" s="2234"/>
      <c r="F654" s="2234"/>
      <c r="G654" s="2235">
        <v>1954.9590000000001</v>
      </c>
      <c r="H654" s="2235">
        <v>1455.2901999999999</v>
      </c>
      <c r="I654" s="2235">
        <v>423.42899999999997</v>
      </c>
      <c r="J654" s="2235">
        <v>0</v>
      </c>
      <c r="K654" s="2235">
        <v>1878.7192</v>
      </c>
      <c r="L654" s="2235">
        <v>76.239800000000059</v>
      </c>
      <c r="M654" s="2235">
        <v>76.241</v>
      </c>
      <c r="N654" s="2235">
        <v>0</v>
      </c>
      <c r="O654" s="2235">
        <v>76.241</v>
      </c>
      <c r="P654" s="2235">
        <v>0</v>
      </c>
      <c r="Q654" s="2235">
        <v>76.239999999999995</v>
      </c>
      <c r="R654" s="2235">
        <v>0</v>
      </c>
      <c r="S654" s="2235">
        <v>0</v>
      </c>
      <c r="T654" s="2235">
        <v>0</v>
      </c>
      <c r="U654" s="2235">
        <v>0</v>
      </c>
      <c r="V654" s="2235">
        <v>0</v>
      </c>
      <c r="W654" s="2235">
        <v>0</v>
      </c>
      <c r="X654" s="2235">
        <v>0</v>
      </c>
      <c r="Y654" s="2235">
        <v>0</v>
      </c>
      <c r="Z654" s="2235">
        <v>1E-3</v>
      </c>
      <c r="AA654" s="2235">
        <v>0</v>
      </c>
      <c r="AB654" s="2235">
        <v>1E-3</v>
      </c>
      <c r="AC654" s="2235">
        <v>0</v>
      </c>
      <c r="AD654" s="2235">
        <v>0</v>
      </c>
      <c r="AE654" s="2235">
        <v>0</v>
      </c>
      <c r="AF654" s="2235">
        <v>0</v>
      </c>
      <c r="AG654" s="2235">
        <v>0</v>
      </c>
      <c r="AH654" s="2235">
        <v>0</v>
      </c>
      <c r="AI654" s="2235">
        <v>0</v>
      </c>
      <c r="AJ654" s="2360"/>
      <c r="AK654" s="2360"/>
      <c r="AL654" s="2360"/>
      <c r="AM654" s="2235">
        <v>0</v>
      </c>
    </row>
    <row r="655" spans="1:39" s="2226" customFormat="1">
      <c r="A655" s="1862" t="s">
        <v>300</v>
      </c>
      <c r="B655" s="1641"/>
      <c r="C655" s="1640"/>
      <c r="D655" s="1641"/>
      <c r="E655" s="1641"/>
      <c r="F655" s="1641"/>
      <c r="G655" s="1642"/>
      <c r="H655" s="1642"/>
      <c r="I655" s="1642"/>
      <c r="J655" s="1642"/>
      <c r="K655" s="1642"/>
      <c r="L655" s="1642"/>
      <c r="M655" s="1642"/>
      <c r="N655" s="1642"/>
      <c r="O655" s="1642"/>
      <c r="P655" s="1642"/>
      <c r="Q655" s="1642"/>
      <c r="R655" s="1642"/>
      <c r="S655" s="1642"/>
      <c r="T655" s="1642"/>
      <c r="U655" s="1642"/>
      <c r="V655" s="1642"/>
      <c r="W655" s="1642"/>
      <c r="X655" s="1642"/>
      <c r="Y655" s="1642"/>
      <c r="Z655" s="1642"/>
      <c r="AA655" s="1642"/>
      <c r="AB655" s="1642"/>
      <c r="AC655" s="1642"/>
      <c r="AD655" s="1642"/>
      <c r="AE655" s="1642"/>
      <c r="AF655" s="1642"/>
      <c r="AG655" s="1642"/>
      <c r="AH655" s="1642"/>
      <c r="AI655" s="1642"/>
      <c r="AJ655" s="1642"/>
      <c r="AK655" s="1642"/>
      <c r="AL655" s="1642"/>
      <c r="AM655" s="1642"/>
    </row>
    <row r="656" spans="1:39" s="2226" customFormat="1">
      <c r="A656" s="1862" t="s">
        <v>300</v>
      </c>
      <c r="B656" s="1641"/>
      <c r="C656" s="2249" t="s">
        <v>9050</v>
      </c>
      <c r="D656" s="1641"/>
      <c r="E656" s="1641"/>
      <c r="F656" s="1641"/>
      <c r="G656" s="1642"/>
      <c r="H656" s="1642"/>
      <c r="I656" s="1642"/>
      <c r="J656" s="1642"/>
      <c r="K656" s="1642"/>
      <c r="L656" s="1642"/>
      <c r="M656" s="1642"/>
      <c r="N656" s="1642"/>
      <c r="O656" s="1642"/>
      <c r="P656" s="1642"/>
      <c r="Q656" s="1642"/>
      <c r="R656" s="1642"/>
      <c r="S656" s="1642"/>
      <c r="T656" s="1642"/>
      <c r="U656" s="1642"/>
      <c r="V656" s="1642"/>
      <c r="W656" s="1642"/>
      <c r="X656" s="1642"/>
      <c r="Y656" s="1642"/>
      <c r="Z656" s="1642"/>
      <c r="AA656" s="1642"/>
      <c r="AB656" s="1642"/>
      <c r="AC656" s="1642"/>
      <c r="AD656" s="1642"/>
      <c r="AE656" s="1642"/>
      <c r="AF656" s="1642"/>
      <c r="AG656" s="1642"/>
      <c r="AH656" s="1642"/>
      <c r="AI656" s="1642"/>
      <c r="AJ656" s="1642"/>
      <c r="AK656" s="1642"/>
      <c r="AL656" s="1642"/>
      <c r="AM656" s="1642"/>
    </row>
    <row r="657" spans="1:39" s="2226" customFormat="1">
      <c r="A657" s="1862" t="s">
        <v>300</v>
      </c>
      <c r="B657" s="1641"/>
      <c r="C657" s="1640"/>
      <c r="D657" s="1641"/>
      <c r="E657" s="1641"/>
      <c r="F657" s="1641"/>
      <c r="G657" s="1642"/>
      <c r="H657" s="1642"/>
      <c r="I657" s="1642"/>
      <c r="J657" s="1642"/>
      <c r="K657" s="1642"/>
      <c r="L657" s="1642"/>
      <c r="M657" s="1642"/>
      <c r="N657" s="1642"/>
      <c r="O657" s="1642"/>
      <c r="P657" s="1642"/>
      <c r="Q657" s="1642"/>
      <c r="R657" s="1642"/>
      <c r="S657" s="1642"/>
      <c r="T657" s="1642"/>
      <c r="U657" s="1642"/>
      <c r="V657" s="1642"/>
      <c r="W657" s="1642"/>
      <c r="X657" s="1642"/>
      <c r="Y657" s="1642"/>
      <c r="Z657" s="1642"/>
      <c r="AA657" s="1642"/>
      <c r="AB657" s="1642"/>
      <c r="AC657" s="1642"/>
      <c r="AD657" s="1642"/>
      <c r="AE657" s="1642"/>
      <c r="AF657" s="1642"/>
      <c r="AG657" s="1642"/>
      <c r="AH657" s="1642"/>
      <c r="AI657" s="1642"/>
      <c r="AJ657" s="1642"/>
      <c r="AK657" s="1642"/>
      <c r="AL657" s="1642"/>
      <c r="AM657" s="1642"/>
    </row>
    <row r="658" spans="1:39" s="2226" customFormat="1" ht="126">
      <c r="A658" s="1862">
        <v>3635</v>
      </c>
      <c r="B658" s="1641" t="s">
        <v>9051</v>
      </c>
      <c r="C658" s="1640" t="s">
        <v>9052</v>
      </c>
      <c r="D658" s="1641" t="s">
        <v>29</v>
      </c>
      <c r="E658" s="1641" t="s">
        <v>4256</v>
      </c>
      <c r="F658" s="2230" t="s">
        <v>26</v>
      </c>
      <c r="G658" s="1642">
        <v>4425.1030000000001</v>
      </c>
      <c r="H658" s="1642">
        <v>300</v>
      </c>
      <c r="I658" s="1642">
        <v>2853.9494999999997</v>
      </c>
      <c r="J658" s="1642">
        <v>12699</v>
      </c>
      <c r="K658" s="1642">
        <v>3153.9494999999997</v>
      </c>
      <c r="L658" s="1642">
        <v>1271.1535000000003</v>
      </c>
      <c r="M658" s="1642">
        <v>1271.154</v>
      </c>
      <c r="N658" s="1642">
        <v>0</v>
      </c>
      <c r="O658" s="1642">
        <v>1271.154</v>
      </c>
      <c r="P658" s="1642"/>
      <c r="Q658" s="1642"/>
      <c r="R658" s="1642"/>
      <c r="S658" s="1642"/>
      <c r="T658" s="1642"/>
      <c r="U658" s="1642"/>
      <c r="V658" s="1642"/>
      <c r="W658" s="1642"/>
      <c r="X658" s="1642"/>
      <c r="Y658" s="1642"/>
      <c r="Z658" s="466">
        <v>1271.154</v>
      </c>
      <c r="AA658" s="466">
        <v>0</v>
      </c>
      <c r="AB658" s="21">
        <v>1271.154</v>
      </c>
      <c r="AC658" s="21">
        <v>1271.154</v>
      </c>
      <c r="AD658" s="21"/>
      <c r="AE658" s="21">
        <v>1271.154</v>
      </c>
      <c r="AF658" s="21">
        <v>1265.9352590000001</v>
      </c>
      <c r="AG658" s="21">
        <v>0</v>
      </c>
      <c r="AH658" s="21">
        <v>1265.9352590000001</v>
      </c>
      <c r="AI658" s="1642"/>
      <c r="AJ658" s="1642"/>
      <c r="AK658" s="1642" t="s">
        <v>9467</v>
      </c>
      <c r="AL658" s="2601">
        <v>0.5</v>
      </c>
      <c r="AM658" s="1642">
        <v>23789.7</v>
      </c>
    </row>
    <row r="659" spans="1:39" s="2226" customFormat="1">
      <c r="A659" s="1862" t="s">
        <v>300</v>
      </c>
      <c r="B659" s="1641"/>
      <c r="C659" s="1640"/>
      <c r="D659" s="1641"/>
      <c r="E659" s="2241"/>
      <c r="F659" s="1641"/>
      <c r="G659" s="1642"/>
      <c r="H659" s="1642"/>
      <c r="I659" s="1642"/>
      <c r="J659" s="1642"/>
      <c r="K659" s="1642"/>
      <c r="L659" s="1642"/>
      <c r="M659" s="1642"/>
      <c r="N659" s="1642"/>
      <c r="O659" s="1642"/>
      <c r="P659" s="1642"/>
      <c r="Q659" s="1642"/>
      <c r="R659" s="1642"/>
      <c r="S659" s="1642"/>
      <c r="T659" s="1642"/>
      <c r="U659" s="1642"/>
      <c r="V659" s="1642"/>
      <c r="W659" s="1642"/>
      <c r="X659" s="1642"/>
      <c r="Y659" s="1642"/>
      <c r="Z659" s="1642"/>
      <c r="AA659" s="1642"/>
      <c r="AB659" s="1642"/>
      <c r="AC659" s="1642"/>
      <c r="AD659" s="1642"/>
      <c r="AE659" s="1642"/>
      <c r="AF659" s="1642"/>
      <c r="AG659" s="1642"/>
      <c r="AH659" s="1642"/>
      <c r="AI659" s="1642"/>
      <c r="AJ659" s="1642"/>
      <c r="AK659" s="1642"/>
      <c r="AL659" s="1642"/>
      <c r="AM659" s="1642"/>
    </row>
    <row r="660" spans="1:39" s="2236" customFormat="1">
      <c r="A660" s="1862" t="s">
        <v>300</v>
      </c>
      <c r="B660" s="2232"/>
      <c r="C660" s="2253" t="s">
        <v>9053</v>
      </c>
      <c r="D660" s="2234"/>
      <c r="E660" s="2234"/>
      <c r="F660" s="2234"/>
      <c r="G660" s="2235">
        <v>4425.1030000000001</v>
      </c>
      <c r="H660" s="2235">
        <v>300</v>
      </c>
      <c r="I660" s="2235">
        <v>2853.9494999999997</v>
      </c>
      <c r="J660" s="2235">
        <v>12699</v>
      </c>
      <c r="K660" s="2235">
        <v>3153.9494999999997</v>
      </c>
      <c r="L660" s="2235">
        <v>1271.1535000000003</v>
      </c>
      <c r="M660" s="2235">
        <v>1271.154</v>
      </c>
      <c r="N660" s="2235">
        <v>0</v>
      </c>
      <c r="O660" s="2235">
        <v>1271.154</v>
      </c>
      <c r="P660" s="2235">
        <v>0</v>
      </c>
      <c r="Q660" s="2235">
        <v>0</v>
      </c>
      <c r="R660" s="2235">
        <v>0</v>
      </c>
      <c r="S660" s="2235">
        <v>0</v>
      </c>
      <c r="T660" s="2235">
        <v>0</v>
      </c>
      <c r="U660" s="2235">
        <v>0</v>
      </c>
      <c r="V660" s="2235">
        <v>0</v>
      </c>
      <c r="W660" s="2235">
        <v>0</v>
      </c>
      <c r="X660" s="2235">
        <v>0</v>
      </c>
      <c r="Y660" s="2235">
        <v>0</v>
      </c>
      <c r="Z660" s="2235">
        <v>1271.154</v>
      </c>
      <c r="AA660" s="2235">
        <v>0</v>
      </c>
      <c r="AB660" s="2235">
        <v>1271.154</v>
      </c>
      <c r="AC660" s="2235">
        <v>1271.154</v>
      </c>
      <c r="AD660" s="2235">
        <v>0</v>
      </c>
      <c r="AE660" s="2235">
        <v>1271.154</v>
      </c>
      <c r="AF660" s="2235">
        <v>1265.9352590000001</v>
      </c>
      <c r="AG660" s="2235">
        <v>0</v>
      </c>
      <c r="AH660" s="2235">
        <v>1265.9352590000001</v>
      </c>
      <c r="AI660" s="2235">
        <v>0</v>
      </c>
      <c r="AJ660" s="2360"/>
      <c r="AK660" s="2360"/>
      <c r="AL660" s="2360"/>
      <c r="AM660" s="2235">
        <v>23789.7</v>
      </c>
    </row>
    <row r="661" spans="1:39" s="2226" customFormat="1">
      <c r="A661" s="1862" t="s">
        <v>300</v>
      </c>
      <c r="C661" s="2221"/>
      <c r="G661" s="2254"/>
      <c r="H661" s="1642"/>
      <c r="I661" s="1642"/>
      <c r="J661" s="1642"/>
      <c r="K661" s="1642"/>
      <c r="L661" s="1642"/>
      <c r="M661" s="2254"/>
      <c r="N661" s="2254"/>
      <c r="O661" s="1642"/>
      <c r="P661" s="1642"/>
      <c r="Q661" s="1642"/>
      <c r="R661" s="1642"/>
      <c r="S661" s="1642"/>
      <c r="T661" s="1642"/>
      <c r="U661" s="1642"/>
      <c r="V661" s="1642"/>
      <c r="W661" s="1642"/>
      <c r="X661" s="1642"/>
      <c r="Y661" s="1642"/>
      <c r="Z661" s="1642"/>
      <c r="AA661" s="1642"/>
      <c r="AB661" s="1642"/>
      <c r="AC661" s="1642"/>
      <c r="AD661" s="1642"/>
      <c r="AE661" s="1642"/>
      <c r="AF661" s="1642"/>
      <c r="AG661" s="1642"/>
      <c r="AH661" s="1642"/>
      <c r="AI661" s="1642"/>
      <c r="AJ661" s="1642"/>
      <c r="AK661" s="1642"/>
      <c r="AL661" s="1642"/>
      <c r="AM661" s="1642"/>
    </row>
    <row r="662" spans="1:39" s="2226" customFormat="1">
      <c r="A662" s="1862" t="s">
        <v>300</v>
      </c>
      <c r="B662" s="1641"/>
      <c r="C662" s="2227" t="s">
        <v>9054</v>
      </c>
      <c r="D662" s="1641"/>
      <c r="E662" s="1641"/>
      <c r="F662" s="1641"/>
      <c r="G662" s="1642"/>
      <c r="H662" s="1642"/>
      <c r="I662" s="1642"/>
      <c r="J662" s="1642"/>
      <c r="K662" s="1642"/>
      <c r="L662" s="1642"/>
      <c r="M662" s="1642"/>
      <c r="N662" s="1642"/>
      <c r="O662" s="1642"/>
      <c r="P662" s="1642"/>
      <c r="Q662" s="1642"/>
      <c r="R662" s="1642"/>
      <c r="S662" s="1642"/>
      <c r="T662" s="1642"/>
      <c r="U662" s="1642"/>
      <c r="V662" s="1642"/>
      <c r="W662" s="1642"/>
      <c r="X662" s="1642"/>
      <c r="Y662" s="1642"/>
      <c r="Z662" s="1642"/>
      <c r="AA662" s="1642"/>
      <c r="AB662" s="1642"/>
      <c r="AC662" s="1642"/>
      <c r="AD662" s="1642"/>
      <c r="AE662" s="1642"/>
      <c r="AF662" s="1642"/>
      <c r="AG662" s="1642"/>
      <c r="AH662" s="1642"/>
      <c r="AI662" s="1642"/>
      <c r="AJ662" s="1642"/>
      <c r="AK662" s="1642"/>
      <c r="AL662" s="1642"/>
      <c r="AM662" s="1642"/>
    </row>
    <row r="663" spans="1:39" s="2226" customFormat="1">
      <c r="A663" s="1862" t="s">
        <v>300</v>
      </c>
      <c r="B663" s="1641"/>
      <c r="C663" s="1640"/>
      <c r="D663" s="1641"/>
      <c r="E663" s="1641"/>
      <c r="F663" s="1641"/>
      <c r="G663" s="1642"/>
      <c r="H663" s="1642"/>
      <c r="I663" s="1642"/>
      <c r="J663" s="1642"/>
      <c r="K663" s="1642"/>
      <c r="L663" s="1642"/>
      <c r="M663" s="1642"/>
      <c r="N663" s="1642"/>
      <c r="O663" s="1642"/>
      <c r="P663" s="1642"/>
      <c r="Q663" s="1642"/>
      <c r="R663" s="1642"/>
      <c r="S663" s="1642"/>
      <c r="T663" s="1642"/>
      <c r="U663" s="1642"/>
      <c r="V663" s="1642"/>
      <c r="W663" s="1642"/>
      <c r="X663" s="1642"/>
      <c r="Y663" s="1642"/>
      <c r="Z663" s="1642"/>
      <c r="AA663" s="1642"/>
      <c r="AB663" s="1642"/>
      <c r="AC663" s="1642"/>
      <c r="AD663" s="1642"/>
      <c r="AE663" s="1642"/>
      <c r="AF663" s="1642"/>
      <c r="AG663" s="1642"/>
      <c r="AH663" s="1642"/>
      <c r="AI663" s="1642"/>
      <c r="AJ663" s="1642"/>
      <c r="AK663" s="1642"/>
      <c r="AL663" s="1642"/>
      <c r="AM663" s="1642"/>
    </row>
    <row r="664" spans="1:39" s="2226" customFormat="1" ht="63">
      <c r="A664" s="1862">
        <v>3636</v>
      </c>
      <c r="B664" s="1700" t="s">
        <v>9055</v>
      </c>
      <c r="C664" s="1270" t="s">
        <v>9056</v>
      </c>
      <c r="D664" s="2255" t="s">
        <v>9057</v>
      </c>
      <c r="E664" s="2256" t="s">
        <v>9058</v>
      </c>
      <c r="F664" s="2230" t="s">
        <v>115</v>
      </c>
      <c r="G664" s="1312">
        <v>817.08399999999995</v>
      </c>
      <c r="H664" s="1642">
        <v>615.74599999999998</v>
      </c>
      <c r="I664" s="1642">
        <v>50</v>
      </c>
      <c r="J664" s="1642">
        <v>0</v>
      </c>
      <c r="K664" s="1642">
        <v>665.74599999999998</v>
      </c>
      <c r="L664" s="1642">
        <v>151.33799999999997</v>
      </c>
      <c r="M664" s="1642">
        <v>20</v>
      </c>
      <c r="N664" s="1642">
        <v>0</v>
      </c>
      <c r="O664" s="1642">
        <v>20</v>
      </c>
      <c r="P664" s="1642"/>
      <c r="Q664" s="1642"/>
      <c r="R664" s="1642"/>
      <c r="S664" s="1642"/>
      <c r="T664" s="1642"/>
      <c r="U664" s="1642"/>
      <c r="V664" s="1642"/>
      <c r="W664" s="1642"/>
      <c r="X664" s="1642"/>
      <c r="Y664" s="1642"/>
      <c r="Z664" s="466">
        <v>20</v>
      </c>
      <c r="AA664" s="466">
        <v>0</v>
      </c>
      <c r="AB664" s="21">
        <v>20</v>
      </c>
      <c r="AC664" s="21"/>
      <c r="AD664" s="21"/>
      <c r="AE664" s="21">
        <v>0</v>
      </c>
      <c r="AF664" s="21">
        <v>0</v>
      </c>
      <c r="AG664" s="21">
        <v>0</v>
      </c>
      <c r="AH664" s="21">
        <v>0</v>
      </c>
      <c r="AI664" s="1642"/>
      <c r="AJ664" s="1642" t="s">
        <v>10419</v>
      </c>
      <c r="AK664" s="2601">
        <v>0.25</v>
      </c>
      <c r="AL664" s="1642"/>
      <c r="AM664" s="1642">
        <v>0</v>
      </c>
    </row>
    <row r="665" spans="1:39" s="2226" customFormat="1" ht="78.75">
      <c r="A665" s="1862">
        <v>3637</v>
      </c>
      <c r="B665" s="1700" t="s">
        <v>9059</v>
      </c>
      <c r="C665" s="1270" t="s">
        <v>9060</v>
      </c>
      <c r="D665" s="1641" t="s">
        <v>147</v>
      </c>
      <c r="E665" s="2257" t="s">
        <v>9061</v>
      </c>
      <c r="F665" s="2230" t="s">
        <v>26</v>
      </c>
      <c r="G665" s="2258">
        <v>198.15600000000001</v>
      </c>
      <c r="H665" s="1642">
        <v>116.964</v>
      </c>
      <c r="I665" s="1642">
        <v>20.297999999999998</v>
      </c>
      <c r="J665" s="1642">
        <v>0</v>
      </c>
      <c r="K665" s="1642">
        <v>137.262</v>
      </c>
      <c r="L665" s="1642">
        <v>60.894000000000005</v>
      </c>
      <c r="M665" s="1642">
        <v>60.893999999999998</v>
      </c>
      <c r="N665" s="1642">
        <v>0</v>
      </c>
      <c r="O665" s="1642">
        <v>60.893999999999998</v>
      </c>
      <c r="P665" s="1642"/>
      <c r="Q665" s="1642"/>
      <c r="R665" s="1642"/>
      <c r="S665" s="1642"/>
      <c r="T665" s="1642"/>
      <c r="U665" s="1642"/>
      <c r="V665" s="1642"/>
      <c r="W665" s="1642"/>
      <c r="X665" s="1642"/>
      <c r="Y665" s="1642"/>
      <c r="Z665" s="466">
        <v>60.893999999999998</v>
      </c>
      <c r="AA665" s="466">
        <v>0</v>
      </c>
      <c r="AB665" s="21">
        <v>60.893999999999998</v>
      </c>
      <c r="AC665" s="21">
        <v>20.297999999999998</v>
      </c>
      <c r="AD665" s="21"/>
      <c r="AE665" s="21">
        <v>20.297999999999998</v>
      </c>
      <c r="AF665" s="21">
        <v>20.297976999999999</v>
      </c>
      <c r="AG665" s="21">
        <v>0</v>
      </c>
      <c r="AH665" s="21">
        <v>20.297976999999999</v>
      </c>
      <c r="AI665" s="1642"/>
      <c r="AJ665" s="1642" t="s">
        <v>12960</v>
      </c>
      <c r="AK665" s="1642" t="s">
        <v>9259</v>
      </c>
      <c r="AL665" s="2601">
        <v>0.5</v>
      </c>
      <c r="AM665" s="1642">
        <v>0</v>
      </c>
    </row>
    <row r="666" spans="1:39" s="2226" customFormat="1" ht="78.75">
      <c r="A666" s="1862">
        <v>3638</v>
      </c>
      <c r="B666" s="1700" t="s">
        <v>9062</v>
      </c>
      <c r="C666" s="1270" t="s">
        <v>9063</v>
      </c>
      <c r="D666" s="1641" t="s">
        <v>167</v>
      </c>
      <c r="E666" s="2257" t="s">
        <v>9064</v>
      </c>
      <c r="F666" s="2230" t="s">
        <v>26</v>
      </c>
      <c r="G666" s="1312">
        <v>335.99599999999998</v>
      </c>
      <c r="H666" s="1642">
        <v>335.99599999999998</v>
      </c>
      <c r="I666" s="1642">
        <v>0</v>
      </c>
      <c r="J666" s="1642">
        <v>0</v>
      </c>
      <c r="K666" s="1642">
        <v>335.99599999999998</v>
      </c>
      <c r="L666" s="1642">
        <v>0</v>
      </c>
      <c r="M666" s="1642">
        <v>1E-3</v>
      </c>
      <c r="N666" s="1642">
        <v>0</v>
      </c>
      <c r="O666" s="1642">
        <v>1E-3</v>
      </c>
      <c r="P666" s="1642"/>
      <c r="Q666" s="1642"/>
      <c r="R666" s="1642"/>
      <c r="S666" s="1642"/>
      <c r="T666" s="1642"/>
      <c r="U666" s="1642"/>
      <c r="V666" s="1642"/>
      <c r="W666" s="1642"/>
      <c r="X666" s="1642"/>
      <c r="Y666" s="1642"/>
      <c r="Z666" s="466">
        <v>1E-3</v>
      </c>
      <c r="AA666" s="466">
        <v>0</v>
      </c>
      <c r="AB666" s="21">
        <v>1E-3</v>
      </c>
      <c r="AC666" s="21"/>
      <c r="AD666" s="21"/>
      <c r="AE666" s="21">
        <v>0</v>
      </c>
      <c r="AF666" s="21">
        <v>0</v>
      </c>
      <c r="AG666" s="21">
        <v>0</v>
      </c>
      <c r="AH666" s="21">
        <v>0</v>
      </c>
      <c r="AI666" s="1642"/>
      <c r="AJ666" s="1642" t="s">
        <v>10433</v>
      </c>
      <c r="AK666" s="2601">
        <v>0.25</v>
      </c>
      <c r="AL666" s="1642"/>
      <c r="AM666" s="1642">
        <v>0</v>
      </c>
    </row>
    <row r="667" spans="1:39" s="2226" customFormat="1" ht="157.5">
      <c r="A667" s="1862">
        <v>3639</v>
      </c>
      <c r="B667" s="1700" t="s">
        <v>9065</v>
      </c>
      <c r="C667" s="1270" t="s">
        <v>9066</v>
      </c>
      <c r="D667" s="1641" t="s">
        <v>167</v>
      </c>
      <c r="E667" s="2257" t="s">
        <v>9067</v>
      </c>
      <c r="F667" s="2230" t="s">
        <v>115</v>
      </c>
      <c r="G667" s="1312">
        <v>2264.8519999999999</v>
      </c>
      <c r="H667" s="1642">
        <v>1499.9994999999999</v>
      </c>
      <c r="I667" s="1642">
        <v>0</v>
      </c>
      <c r="J667" s="1642">
        <v>0</v>
      </c>
      <c r="K667" s="1642">
        <v>1499.9994999999999</v>
      </c>
      <c r="L667" s="1642">
        <v>764.85249999999996</v>
      </c>
      <c r="M667" s="1642">
        <v>382.42500000000001</v>
      </c>
      <c r="N667" s="1642">
        <v>0</v>
      </c>
      <c r="O667" s="1642">
        <v>382.42500000000001</v>
      </c>
      <c r="P667" s="1642">
        <v>344.48400000000004</v>
      </c>
      <c r="Q667" s="1642"/>
      <c r="R667" s="1642"/>
      <c r="S667" s="1642"/>
      <c r="T667" s="1642"/>
      <c r="U667" s="1642"/>
      <c r="V667" s="1642"/>
      <c r="W667" s="1642"/>
      <c r="X667" s="1642"/>
      <c r="Y667" s="1642"/>
      <c r="Z667" s="466">
        <v>726.90900000000011</v>
      </c>
      <c r="AA667" s="466">
        <v>0</v>
      </c>
      <c r="AB667" s="21">
        <v>726.90900000000011</v>
      </c>
      <c r="AC667" s="21">
        <v>726.90925000000004</v>
      </c>
      <c r="AD667" s="21"/>
      <c r="AE667" s="21">
        <v>726.90925000000004</v>
      </c>
      <c r="AF667" s="21">
        <v>726.79209400000002</v>
      </c>
      <c r="AG667" s="21">
        <v>0</v>
      </c>
      <c r="AH667" s="21">
        <v>726.79209400000002</v>
      </c>
      <c r="AI667" s="1642"/>
      <c r="AJ667" s="1642" t="s">
        <v>11966</v>
      </c>
      <c r="AK667" s="1642" t="s">
        <v>10336</v>
      </c>
      <c r="AL667" s="2601">
        <v>0.25</v>
      </c>
      <c r="AM667" s="1642">
        <v>0</v>
      </c>
    </row>
    <row r="668" spans="1:39" s="2226" customFormat="1">
      <c r="A668" s="1862" t="s">
        <v>300</v>
      </c>
      <c r="B668" s="1641"/>
      <c r="C668" s="1640"/>
      <c r="D668" s="1641"/>
      <c r="E668" s="1641"/>
      <c r="F668" s="1641"/>
      <c r="G668" s="1642"/>
      <c r="H668" s="1642"/>
      <c r="I668" s="1642"/>
      <c r="J668" s="1642"/>
      <c r="K668" s="1642"/>
      <c r="L668" s="1642"/>
      <c r="M668" s="1642"/>
      <c r="N668" s="1642"/>
      <c r="O668" s="1642"/>
      <c r="P668" s="1642"/>
      <c r="Q668" s="1642"/>
      <c r="R668" s="1642"/>
      <c r="S668" s="1642"/>
      <c r="T668" s="1642"/>
      <c r="U668" s="1642"/>
      <c r="V668" s="1642"/>
      <c r="W668" s="1642"/>
      <c r="X668" s="1642"/>
      <c r="Y668" s="1642"/>
      <c r="Z668" s="1642"/>
      <c r="AA668" s="1642"/>
      <c r="AB668" s="1642"/>
      <c r="AC668" s="1642"/>
      <c r="AD668" s="1642"/>
      <c r="AE668" s="1642"/>
      <c r="AF668" s="1642"/>
      <c r="AG668" s="1642"/>
      <c r="AH668" s="1642"/>
      <c r="AI668" s="1642"/>
      <c r="AJ668" s="1642"/>
      <c r="AK668" s="1642"/>
      <c r="AL668" s="1642"/>
      <c r="AM668" s="1642"/>
    </row>
    <row r="669" spans="1:39" s="2226" customFormat="1">
      <c r="A669" s="1641"/>
      <c r="B669" s="1641"/>
      <c r="C669" s="2233" t="s">
        <v>9068</v>
      </c>
      <c r="D669" s="2234"/>
      <c r="E669" s="2234"/>
      <c r="F669" s="2234"/>
      <c r="G669" s="2235">
        <v>3616.0879999999997</v>
      </c>
      <c r="H669" s="2235">
        <v>2568.7055</v>
      </c>
      <c r="I669" s="2235">
        <v>70.298000000000002</v>
      </c>
      <c r="J669" s="2235">
        <v>0</v>
      </c>
      <c r="K669" s="2235">
        <v>2639.0034999999998</v>
      </c>
      <c r="L669" s="2235">
        <v>977.08449999999993</v>
      </c>
      <c r="M669" s="2235">
        <v>463.32000000000005</v>
      </c>
      <c r="N669" s="2235">
        <v>0</v>
      </c>
      <c r="O669" s="2235">
        <v>463.32000000000005</v>
      </c>
      <c r="P669" s="2235">
        <v>344.48400000000004</v>
      </c>
      <c r="Q669" s="2235">
        <v>0</v>
      </c>
      <c r="R669" s="2235">
        <v>0</v>
      </c>
      <c r="S669" s="2235">
        <v>0</v>
      </c>
      <c r="T669" s="2235">
        <v>0</v>
      </c>
      <c r="U669" s="2235">
        <v>0</v>
      </c>
      <c r="V669" s="2235">
        <v>0</v>
      </c>
      <c r="W669" s="2235">
        <v>0</v>
      </c>
      <c r="X669" s="2235">
        <v>0</v>
      </c>
      <c r="Y669" s="2235">
        <v>0</v>
      </c>
      <c r="Z669" s="2235">
        <v>807.80400000000009</v>
      </c>
      <c r="AA669" s="2235">
        <v>0</v>
      </c>
      <c r="AB669" s="2235">
        <v>807.80400000000009</v>
      </c>
      <c r="AC669" s="2235">
        <v>747.20725000000004</v>
      </c>
      <c r="AD669" s="2235">
        <v>0</v>
      </c>
      <c r="AE669" s="2235">
        <v>747.20725000000004</v>
      </c>
      <c r="AF669" s="2235">
        <v>747.09007099999997</v>
      </c>
      <c r="AG669" s="2235">
        <v>0</v>
      </c>
      <c r="AH669" s="2235">
        <v>747.09007099999997</v>
      </c>
      <c r="AI669" s="2235">
        <v>0</v>
      </c>
      <c r="AJ669" s="2360"/>
      <c r="AK669" s="2360"/>
      <c r="AL669" s="2360"/>
      <c r="AM669" s="2235">
        <v>0</v>
      </c>
    </row>
    <row r="670" spans="1:39" s="2226" customFormat="1">
      <c r="C670" s="2259" t="s">
        <v>9069</v>
      </c>
      <c r="D670" s="2260"/>
      <c r="E670" s="2260"/>
      <c r="F670" s="2260"/>
      <c r="G670" s="2261">
        <v>565.41099999999994</v>
      </c>
      <c r="H670" s="2261">
        <v>544.81050000000005</v>
      </c>
      <c r="I670" s="2261">
        <v>20.600999999999999</v>
      </c>
      <c r="J670" s="2261">
        <v>0</v>
      </c>
      <c r="K670" s="2261">
        <v>565.41150000000005</v>
      </c>
      <c r="L670" s="2261">
        <v>-5.0000000010186341E-4</v>
      </c>
      <c r="M670" s="2261">
        <v>1E-3</v>
      </c>
      <c r="N670" s="2261">
        <v>0</v>
      </c>
      <c r="O670" s="2261">
        <v>1E-3</v>
      </c>
      <c r="P670" s="2261">
        <v>0</v>
      </c>
      <c r="Q670" s="2261">
        <v>0</v>
      </c>
      <c r="R670" s="2261">
        <v>0</v>
      </c>
      <c r="S670" s="2261">
        <v>0</v>
      </c>
      <c r="T670" s="2261">
        <v>0</v>
      </c>
      <c r="U670" s="2261">
        <v>0</v>
      </c>
      <c r="V670" s="2261">
        <v>0</v>
      </c>
      <c r="W670" s="2261">
        <v>0</v>
      </c>
      <c r="X670" s="2261">
        <v>0</v>
      </c>
      <c r="Y670" s="2261">
        <v>0</v>
      </c>
      <c r="Z670" s="2261">
        <v>1E-3</v>
      </c>
      <c r="AA670" s="2261">
        <v>0</v>
      </c>
      <c r="AB670" s="2261">
        <v>1E-3</v>
      </c>
      <c r="AC670" s="2261">
        <v>0</v>
      </c>
      <c r="AD670" s="2261">
        <v>0</v>
      </c>
      <c r="AE670" s="2261">
        <v>0</v>
      </c>
      <c r="AF670" s="2261">
        <v>0</v>
      </c>
      <c r="AG670" s="2261">
        <v>0</v>
      </c>
      <c r="AH670" s="2261">
        <v>0</v>
      </c>
      <c r="AI670" s="2261">
        <v>0</v>
      </c>
      <c r="AJ670" s="2361"/>
      <c r="AK670" s="2361"/>
      <c r="AL670" s="2361"/>
      <c r="AM670" s="2261">
        <v>0</v>
      </c>
    </row>
    <row r="671" spans="1:39" s="2226" customFormat="1">
      <c r="C671" s="2259" t="s">
        <v>9070</v>
      </c>
      <c r="D671" s="2260"/>
      <c r="E671" s="2260"/>
      <c r="F671" s="2260"/>
      <c r="G671" s="2261">
        <v>123783.9430000001</v>
      </c>
      <c r="H671" s="2261">
        <v>26154.787644000011</v>
      </c>
      <c r="I671" s="2261">
        <v>15653.779849999999</v>
      </c>
      <c r="J671" s="2261">
        <v>0</v>
      </c>
      <c r="K671" s="2261">
        <v>41808.567494000024</v>
      </c>
      <c r="L671" s="2261">
        <v>81975.37550600004</v>
      </c>
      <c r="M671" s="2261">
        <v>28873.454000000002</v>
      </c>
      <c r="N671" s="2261">
        <v>0</v>
      </c>
      <c r="O671" s="2261">
        <v>28873.454000000002</v>
      </c>
      <c r="P671" s="2261">
        <v>1712.1010000000001</v>
      </c>
      <c r="Q671" s="2261">
        <v>368.18900000000002</v>
      </c>
      <c r="R671" s="2261">
        <v>0</v>
      </c>
      <c r="S671" s="2261">
        <v>0</v>
      </c>
      <c r="T671" s="2261">
        <v>0</v>
      </c>
      <c r="U671" s="2261">
        <v>0</v>
      </c>
      <c r="V671" s="2261">
        <v>11059.745999999999</v>
      </c>
      <c r="W671" s="2261">
        <v>0</v>
      </c>
      <c r="X671" s="2261">
        <v>1.956074000000001</v>
      </c>
      <c r="Y671" s="2261">
        <v>0</v>
      </c>
      <c r="Z671" s="2261">
        <v>41275.155925999999</v>
      </c>
      <c r="AA671" s="2261">
        <v>0</v>
      </c>
      <c r="AB671" s="2261">
        <v>41275.155925999999</v>
      </c>
      <c r="AC671" s="2261">
        <v>40582.297749999998</v>
      </c>
      <c r="AD671" s="2261">
        <v>0</v>
      </c>
      <c r="AE671" s="2261">
        <v>40582.297749999998</v>
      </c>
      <c r="AF671" s="2261">
        <v>40010.754682999992</v>
      </c>
      <c r="AG671" s="2261">
        <v>0</v>
      </c>
      <c r="AH671" s="2261">
        <v>40010.754682999992</v>
      </c>
      <c r="AI671" s="2261">
        <v>0</v>
      </c>
      <c r="AJ671" s="2361"/>
      <c r="AK671" s="2361"/>
      <c r="AL671" s="2361"/>
      <c r="AM671" s="2261">
        <v>0</v>
      </c>
    </row>
    <row r="672" spans="1:39" s="2226" customFormat="1">
      <c r="C672" s="2259" t="s">
        <v>9071</v>
      </c>
      <c r="D672" s="2260"/>
      <c r="E672" s="2260"/>
      <c r="F672" s="2260"/>
      <c r="G672" s="2261">
        <v>12829.513000000001</v>
      </c>
      <c r="H672" s="2261">
        <v>0</v>
      </c>
      <c r="I672" s="2261">
        <v>0</v>
      </c>
      <c r="J672" s="2261">
        <v>0</v>
      </c>
      <c r="K672" s="2261">
        <v>0</v>
      </c>
      <c r="L672" s="2261">
        <v>12829.513000000001</v>
      </c>
      <c r="M672" s="2261">
        <v>6414.7569999999996</v>
      </c>
      <c r="N672" s="2261">
        <v>0</v>
      </c>
      <c r="O672" s="2261">
        <v>6414.7569999999996</v>
      </c>
      <c r="P672" s="2261">
        <v>370</v>
      </c>
      <c r="Q672" s="2261">
        <v>477.88099999999997</v>
      </c>
      <c r="R672" s="2261">
        <v>0</v>
      </c>
      <c r="S672" s="2261">
        <v>0</v>
      </c>
      <c r="T672" s="2261">
        <v>0</v>
      </c>
      <c r="U672" s="2261">
        <v>0</v>
      </c>
      <c r="V672" s="2261">
        <v>2969.8180000000002</v>
      </c>
      <c r="W672" s="2261">
        <v>0</v>
      </c>
      <c r="X672" s="2261">
        <v>0</v>
      </c>
      <c r="Y672" s="2261">
        <v>0</v>
      </c>
      <c r="Z672" s="2261">
        <v>9276.6939999999977</v>
      </c>
      <c r="AA672" s="2261">
        <v>0</v>
      </c>
      <c r="AB672" s="2261">
        <v>9276.6939999999977</v>
      </c>
      <c r="AC672" s="2261">
        <v>8776.530999999999</v>
      </c>
      <c r="AD672" s="2261">
        <v>0</v>
      </c>
      <c r="AE672" s="2261">
        <v>8776.530999999999</v>
      </c>
      <c r="AF672" s="2261">
        <v>8785.5117020000016</v>
      </c>
      <c r="AG672" s="2261">
        <v>0</v>
      </c>
      <c r="AH672" s="2261">
        <v>8785.5117020000016</v>
      </c>
      <c r="AI672" s="2261">
        <v>0</v>
      </c>
      <c r="AJ672" s="2361"/>
      <c r="AK672" s="2361"/>
      <c r="AL672" s="2361"/>
      <c r="AM672" s="2261">
        <v>0</v>
      </c>
    </row>
    <row r="673" spans="3:39" s="2226" customFormat="1">
      <c r="C673" s="2259" t="s">
        <v>9072</v>
      </c>
      <c r="D673" s="2260"/>
      <c r="E673" s="2260"/>
      <c r="F673" s="2260"/>
      <c r="G673" s="2261">
        <v>85546.548000000039</v>
      </c>
      <c r="H673" s="2261">
        <v>39317.083094999987</v>
      </c>
      <c r="I673" s="2261">
        <v>14763.422049999994</v>
      </c>
      <c r="J673" s="2261">
        <v>0</v>
      </c>
      <c r="K673" s="2261">
        <v>54080.505144999996</v>
      </c>
      <c r="L673" s="2261">
        <v>31466.042855000025</v>
      </c>
      <c r="M673" s="2261">
        <v>15674.831000000002</v>
      </c>
      <c r="N673" s="2261">
        <v>0</v>
      </c>
      <c r="O673" s="2261">
        <v>15674.831000000002</v>
      </c>
      <c r="P673" s="2261">
        <v>58.25</v>
      </c>
      <c r="Q673" s="2261">
        <v>640.74099999999987</v>
      </c>
      <c r="R673" s="2261">
        <v>0</v>
      </c>
      <c r="S673" s="2261">
        <v>0</v>
      </c>
      <c r="T673" s="2261">
        <v>0</v>
      </c>
      <c r="U673" s="2261">
        <v>0</v>
      </c>
      <c r="V673" s="2261">
        <v>0</v>
      </c>
      <c r="W673" s="2261">
        <v>0</v>
      </c>
      <c r="X673" s="2261">
        <v>57.997999999999998</v>
      </c>
      <c r="Y673" s="2261">
        <v>0</v>
      </c>
      <c r="Z673" s="2261">
        <v>15034.342000000001</v>
      </c>
      <c r="AA673" s="2261">
        <v>0</v>
      </c>
      <c r="AB673" s="2261">
        <v>15034.342000000001</v>
      </c>
      <c r="AC673" s="2261">
        <v>14066.142749999997</v>
      </c>
      <c r="AD673" s="2261">
        <v>0</v>
      </c>
      <c r="AE673" s="2261">
        <v>14066.142749999997</v>
      </c>
      <c r="AF673" s="2261">
        <v>13471.469162999994</v>
      </c>
      <c r="AG673" s="2261">
        <v>0</v>
      </c>
      <c r="AH673" s="2261">
        <v>13471.469162999994</v>
      </c>
      <c r="AI673" s="2261">
        <v>0</v>
      </c>
      <c r="AJ673" s="2361"/>
      <c r="AK673" s="2361"/>
      <c r="AL673" s="2361"/>
      <c r="AM673" s="2261">
        <v>0</v>
      </c>
    </row>
    <row r="674" spans="3:39" s="2226" customFormat="1">
      <c r="C674" s="2259" t="s">
        <v>9073</v>
      </c>
      <c r="D674" s="2260"/>
      <c r="E674" s="2260"/>
      <c r="F674" s="2260"/>
      <c r="G674" s="2261">
        <v>15326.485999999999</v>
      </c>
      <c r="H674" s="2261">
        <v>0</v>
      </c>
      <c r="I674" s="2261">
        <v>0</v>
      </c>
      <c r="J674" s="2261">
        <v>0</v>
      </c>
      <c r="K674" s="2261">
        <v>0</v>
      </c>
      <c r="L674" s="2261">
        <v>15326.485999999999</v>
      </c>
      <c r="M674" s="2261">
        <v>7663.2419999999993</v>
      </c>
      <c r="N674" s="2261">
        <v>0</v>
      </c>
      <c r="O674" s="2261">
        <v>7663.2419999999993</v>
      </c>
      <c r="P674" s="2261">
        <v>49.345999999999997</v>
      </c>
      <c r="Q674" s="2261">
        <v>970.80899999999997</v>
      </c>
      <c r="R674" s="2261">
        <v>0</v>
      </c>
      <c r="S674" s="2261">
        <v>0</v>
      </c>
      <c r="T674" s="2261">
        <v>0</v>
      </c>
      <c r="U674" s="2261">
        <v>0</v>
      </c>
      <c r="V674" s="2261">
        <v>0</v>
      </c>
      <c r="W674" s="2261">
        <v>0</v>
      </c>
      <c r="X674" s="2261">
        <v>0</v>
      </c>
      <c r="Y674" s="2261">
        <v>0</v>
      </c>
      <c r="Z674" s="2261">
        <v>6741.7789999999995</v>
      </c>
      <c r="AA674" s="2261">
        <v>0</v>
      </c>
      <c r="AB674" s="2261">
        <v>6741.7789999999995</v>
      </c>
      <c r="AC674" s="2261">
        <v>5597.7789999999995</v>
      </c>
      <c r="AD674" s="2261">
        <v>0</v>
      </c>
      <c r="AE674" s="2261">
        <v>5597.7789999999995</v>
      </c>
      <c r="AF674" s="2261">
        <v>5596.1409389999999</v>
      </c>
      <c r="AG674" s="2261">
        <v>0</v>
      </c>
      <c r="AH674" s="2261">
        <v>5596.1409389999999</v>
      </c>
      <c r="AI674" s="2261">
        <v>0</v>
      </c>
      <c r="AJ674" s="2361"/>
      <c r="AK674" s="2361"/>
      <c r="AL674" s="2361"/>
      <c r="AM674" s="2261">
        <v>800</v>
      </c>
    </row>
    <row r="675" spans="3:39" s="2226" customFormat="1">
      <c r="C675" s="2259" t="s">
        <v>9074</v>
      </c>
      <c r="D675" s="2260"/>
      <c r="E675" s="2260"/>
      <c r="F675" s="2260"/>
      <c r="G675" s="2261">
        <v>1954.9590000000001</v>
      </c>
      <c r="H675" s="2261">
        <v>1455.2901999999999</v>
      </c>
      <c r="I675" s="2261">
        <v>423.42899999999997</v>
      </c>
      <c r="J675" s="2261">
        <v>0</v>
      </c>
      <c r="K675" s="2261">
        <v>1878.7192</v>
      </c>
      <c r="L675" s="2261">
        <v>76.239800000000059</v>
      </c>
      <c r="M675" s="2261">
        <v>76.241</v>
      </c>
      <c r="N675" s="2261">
        <v>0</v>
      </c>
      <c r="O675" s="2261">
        <v>76.241</v>
      </c>
      <c r="P675" s="2261">
        <v>0</v>
      </c>
      <c r="Q675" s="2261">
        <v>76.239999999999995</v>
      </c>
      <c r="R675" s="2261">
        <v>0</v>
      </c>
      <c r="S675" s="2261">
        <v>0</v>
      </c>
      <c r="T675" s="2261">
        <v>0</v>
      </c>
      <c r="U675" s="2261">
        <v>0</v>
      </c>
      <c r="V675" s="2261">
        <v>0</v>
      </c>
      <c r="W675" s="2261">
        <v>0</v>
      </c>
      <c r="X675" s="2261">
        <v>0</v>
      </c>
      <c r="Y675" s="2261">
        <v>0</v>
      </c>
      <c r="Z675" s="2261">
        <v>1E-3</v>
      </c>
      <c r="AA675" s="2261">
        <v>0</v>
      </c>
      <c r="AB675" s="2261">
        <v>1E-3</v>
      </c>
      <c r="AC675" s="2261">
        <v>0</v>
      </c>
      <c r="AD675" s="2261">
        <v>0</v>
      </c>
      <c r="AE675" s="2261">
        <v>0</v>
      </c>
      <c r="AF675" s="2261">
        <v>0</v>
      </c>
      <c r="AG675" s="2261">
        <v>0</v>
      </c>
      <c r="AH675" s="2261">
        <v>0</v>
      </c>
      <c r="AI675" s="2261">
        <v>0</v>
      </c>
      <c r="AJ675" s="2361"/>
      <c r="AK675" s="2361"/>
      <c r="AL675" s="2361"/>
      <c r="AM675" s="2261">
        <v>0</v>
      </c>
    </row>
    <row r="676" spans="3:39" s="2226" customFormat="1">
      <c r="C676" s="2259" t="s">
        <v>9075</v>
      </c>
      <c r="D676" s="2260"/>
      <c r="E676" s="2260"/>
      <c r="F676" s="2260"/>
      <c r="G676" s="2261">
        <v>4425.1030000000001</v>
      </c>
      <c r="H676" s="2261">
        <v>300</v>
      </c>
      <c r="I676" s="2261">
        <v>2853.9494999999997</v>
      </c>
      <c r="J676" s="2261">
        <v>12699</v>
      </c>
      <c r="K676" s="2261">
        <v>3153.9494999999997</v>
      </c>
      <c r="L676" s="2261">
        <v>1271.1535000000003</v>
      </c>
      <c r="M676" s="2261">
        <v>1271.154</v>
      </c>
      <c r="N676" s="2261">
        <v>0</v>
      </c>
      <c r="O676" s="2261">
        <v>1271.154</v>
      </c>
      <c r="P676" s="2261">
        <v>0</v>
      </c>
      <c r="Q676" s="2261">
        <v>0</v>
      </c>
      <c r="R676" s="2261">
        <v>0</v>
      </c>
      <c r="S676" s="2261">
        <v>0</v>
      </c>
      <c r="T676" s="2261">
        <v>0</v>
      </c>
      <c r="U676" s="2261">
        <v>0</v>
      </c>
      <c r="V676" s="2261">
        <v>0</v>
      </c>
      <c r="W676" s="2261">
        <v>0</v>
      </c>
      <c r="X676" s="2261">
        <v>0</v>
      </c>
      <c r="Y676" s="2261">
        <v>0</v>
      </c>
      <c r="Z676" s="2261">
        <v>1271.154</v>
      </c>
      <c r="AA676" s="2261">
        <v>0</v>
      </c>
      <c r="AB676" s="2261">
        <v>1271.154</v>
      </c>
      <c r="AC676" s="2261">
        <v>1271.154</v>
      </c>
      <c r="AD676" s="2261">
        <v>0</v>
      </c>
      <c r="AE676" s="2261">
        <v>1271.154</v>
      </c>
      <c r="AF676" s="2261">
        <v>1265.9352590000001</v>
      </c>
      <c r="AG676" s="2261">
        <v>0</v>
      </c>
      <c r="AH676" s="2261">
        <v>1265.9352590000001</v>
      </c>
      <c r="AI676" s="2261">
        <v>0</v>
      </c>
      <c r="AJ676" s="2361"/>
      <c r="AK676" s="2361"/>
      <c r="AL676" s="2361"/>
      <c r="AM676" s="2261">
        <v>23789.7</v>
      </c>
    </row>
    <row r="677" spans="3:39" s="2226" customFormat="1">
      <c r="C677" s="2259" t="s">
        <v>9076</v>
      </c>
      <c r="D677" s="2260"/>
      <c r="E677" s="2260"/>
      <c r="F677" s="2260"/>
      <c r="G677" s="2261">
        <v>3616.0879999999997</v>
      </c>
      <c r="H677" s="2261">
        <v>2568.7055</v>
      </c>
      <c r="I677" s="2261">
        <v>70.298000000000002</v>
      </c>
      <c r="J677" s="2261">
        <v>0</v>
      </c>
      <c r="K677" s="2261">
        <v>2639.0034999999998</v>
      </c>
      <c r="L677" s="2261">
        <v>977.08449999999993</v>
      </c>
      <c r="M677" s="2261">
        <v>463.32000000000005</v>
      </c>
      <c r="N677" s="2261">
        <v>0</v>
      </c>
      <c r="O677" s="2261">
        <v>463.32000000000005</v>
      </c>
      <c r="P677" s="2261">
        <v>344.48400000000004</v>
      </c>
      <c r="Q677" s="2261">
        <v>0</v>
      </c>
      <c r="R677" s="2261">
        <v>0</v>
      </c>
      <c r="S677" s="2261">
        <v>0</v>
      </c>
      <c r="T677" s="2261">
        <v>0</v>
      </c>
      <c r="U677" s="2261">
        <v>0</v>
      </c>
      <c r="V677" s="2261">
        <v>0</v>
      </c>
      <c r="W677" s="2261">
        <v>0</v>
      </c>
      <c r="X677" s="2261">
        <v>0</v>
      </c>
      <c r="Y677" s="2261">
        <v>0</v>
      </c>
      <c r="Z677" s="2261">
        <v>807.80400000000009</v>
      </c>
      <c r="AA677" s="2261">
        <v>0</v>
      </c>
      <c r="AB677" s="2261">
        <v>807.80400000000009</v>
      </c>
      <c r="AC677" s="2261">
        <v>747.20725000000004</v>
      </c>
      <c r="AD677" s="2261">
        <v>0</v>
      </c>
      <c r="AE677" s="2261">
        <v>747.20725000000004</v>
      </c>
      <c r="AF677" s="2261">
        <v>747.09007099999997</v>
      </c>
      <c r="AG677" s="2261">
        <v>0</v>
      </c>
      <c r="AH677" s="2261">
        <v>747.09007099999997</v>
      </c>
      <c r="AI677" s="2261">
        <v>0</v>
      </c>
      <c r="AJ677" s="2361"/>
      <c r="AK677" s="2361"/>
      <c r="AL677" s="2361"/>
      <c r="AM677" s="2261">
        <v>0</v>
      </c>
    </row>
    <row r="678" spans="3:39" s="2226" customFormat="1" ht="31.5">
      <c r="C678" s="2262" t="s">
        <v>9077</v>
      </c>
      <c r="D678" s="2260"/>
      <c r="E678" s="2260"/>
      <c r="F678" s="2260"/>
      <c r="G678" s="2261">
        <v>248048.05100000012</v>
      </c>
      <c r="H678" s="2261">
        <v>70340.676938999997</v>
      </c>
      <c r="I678" s="2261">
        <v>33785.479399999997</v>
      </c>
      <c r="J678" s="2261">
        <v>12699</v>
      </c>
      <c r="K678" s="2261">
        <v>104126.15633900004</v>
      </c>
      <c r="L678" s="2261">
        <v>143921.89466100006</v>
      </c>
      <c r="M678" s="2261">
        <v>60437.000000000007</v>
      </c>
      <c r="N678" s="2261">
        <v>0</v>
      </c>
      <c r="O678" s="2261">
        <v>60437.000000000007</v>
      </c>
      <c r="P678" s="2261">
        <v>2534.181</v>
      </c>
      <c r="Q678" s="2261">
        <v>2533.8599999999997</v>
      </c>
      <c r="R678" s="2261">
        <v>0</v>
      </c>
      <c r="S678" s="2261">
        <v>0</v>
      </c>
      <c r="T678" s="2261">
        <v>0</v>
      </c>
      <c r="U678" s="2261">
        <v>0</v>
      </c>
      <c r="V678" s="2261">
        <v>14029.563999999998</v>
      </c>
      <c r="W678" s="2261">
        <v>0</v>
      </c>
      <c r="X678" s="2261">
        <v>59.954073999999999</v>
      </c>
      <c r="Y678" s="2261">
        <v>0</v>
      </c>
      <c r="Z678" s="2261">
        <v>74406.930925999986</v>
      </c>
      <c r="AA678" s="2261">
        <v>0</v>
      </c>
      <c r="AB678" s="2261">
        <v>74406.930925999986</v>
      </c>
      <c r="AC678" s="2261">
        <v>71041.111749999996</v>
      </c>
      <c r="AD678" s="2261">
        <v>0</v>
      </c>
      <c r="AE678" s="2261">
        <v>71041.111749999996</v>
      </c>
      <c r="AF678" s="2261">
        <v>69876.901816999991</v>
      </c>
      <c r="AG678" s="2261">
        <v>0</v>
      </c>
      <c r="AH678" s="2261">
        <v>69876.901816999991</v>
      </c>
      <c r="AI678" s="2261">
        <v>0</v>
      </c>
      <c r="AJ678" s="2361"/>
      <c r="AK678" s="2361"/>
      <c r="AL678" s="2361"/>
      <c r="AM678" s="2261">
        <v>24589.7</v>
      </c>
    </row>
    <row r="679" spans="3:39">
      <c r="AE679" s="2222">
        <v>68682.221749999997</v>
      </c>
    </row>
    <row r="680" spans="3:39">
      <c r="AE680" s="2641">
        <v>-2358.8899999999994</v>
      </c>
    </row>
    <row r="681" spans="3:39">
      <c r="AE681" s="2641">
        <v>14374.309999999998</v>
      </c>
    </row>
    <row r="682" spans="3:39">
      <c r="AE682" s="2641">
        <v>57414.008999999998</v>
      </c>
    </row>
    <row r="683" spans="3:39">
      <c r="AC683" s="2641"/>
      <c r="AE683" s="2222">
        <v>55583.078999999998</v>
      </c>
    </row>
    <row r="684" spans="3:39">
      <c r="AE684" s="2641">
        <v>1830.9300000000003</v>
      </c>
    </row>
  </sheetData>
  <autoFilter ref="A10:A684"/>
  <mergeCells count="28">
    <mergeCell ref="A1:AM1"/>
    <mergeCell ref="A2:AM2"/>
    <mergeCell ref="A3:AM3"/>
    <mergeCell ref="AK4:AL4"/>
    <mergeCell ref="P5:S5"/>
    <mergeCell ref="T5:U6"/>
    <mergeCell ref="V5:W6"/>
    <mergeCell ref="X5:Y6"/>
    <mergeCell ref="Z5:AB6"/>
    <mergeCell ref="AC5:AE6"/>
    <mergeCell ref="AF5:AH6"/>
    <mergeCell ref="AI5:AI7"/>
    <mergeCell ref="AJ5:AJ7"/>
    <mergeCell ref="AK5:AK7"/>
    <mergeCell ref="AL5:AL7"/>
    <mergeCell ref="AM5:AM7"/>
    <mergeCell ref="A5:A7"/>
    <mergeCell ref="B5:B7"/>
    <mergeCell ref="C5:C7"/>
    <mergeCell ref="D5:D7"/>
    <mergeCell ref="E5:E7"/>
    <mergeCell ref="L5:L7"/>
    <mergeCell ref="M5:O6"/>
    <mergeCell ref="F5:F7"/>
    <mergeCell ref="G5:G7"/>
    <mergeCell ref="H5:H7"/>
    <mergeCell ref="I5:J6"/>
    <mergeCell ref="K5:K7"/>
  </mergeCells>
  <printOptions horizontalCentered="1"/>
  <pageMargins left="0.39370078740157483" right="0.19685039370078741" top="0.51181102362204722" bottom="0.51181102362204722" header="0.51181102362204722" footer="0.51181102362204722"/>
  <pageSetup paperSize="9" scale="55" firstPageNumber="10" fitToHeight="0" orientation="landscape" useFirstPageNumber="1" r:id="rId1"/>
  <headerFooter alignWithMargins="0">
    <oddHeader>&amp;R{&amp;P}</oddHeader>
  </headerFooter>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5">
    <tabColor theme="5" tint="-0.249977111117893"/>
  </sheetPr>
  <dimension ref="A1:AP17"/>
  <sheetViews>
    <sheetView topLeftCell="L3" zoomScale="95" zoomScaleNormal="95" zoomScaleSheetLayoutView="110" workbookViewId="0">
      <selection activeCell="B13" sqref="B13"/>
    </sheetView>
  </sheetViews>
  <sheetFormatPr defaultColWidth="9" defaultRowHeight="18"/>
  <cols>
    <col min="1" max="1" width="5.125" style="1720" customWidth="1"/>
    <col min="2" max="2" width="9.625" style="1720" customWidth="1"/>
    <col min="3" max="3" width="30.75" style="1720" customWidth="1"/>
    <col min="4" max="4" width="10.5" style="1720" customWidth="1"/>
    <col min="5" max="5" width="9.875" style="1720" customWidth="1"/>
    <col min="6" max="6" width="8.875" style="1720" customWidth="1"/>
    <col min="7" max="7" width="10.25" style="1720" customWidth="1"/>
    <col min="8" max="8" width="9.125" style="1720" customWidth="1"/>
    <col min="9" max="9" width="7" style="1720" customWidth="1"/>
    <col min="10" max="10" width="6.875" style="1720" customWidth="1"/>
    <col min="11" max="11" width="9.75" style="1720" customWidth="1"/>
    <col min="12" max="12" width="9.625" style="1720" customWidth="1"/>
    <col min="13" max="13" width="10.125" style="1720" customWidth="1"/>
    <col min="14" max="14" width="8.375" style="1720" customWidth="1"/>
    <col min="15" max="15" width="10.5" style="1720" customWidth="1"/>
    <col min="16" max="25" width="9.375" style="1720" customWidth="1"/>
    <col min="26" max="26" width="10.875" style="1720" customWidth="1"/>
    <col min="27" max="27" width="9.375" style="1720" customWidth="1"/>
    <col min="28" max="28" width="9.75" style="1720" bestFit="1" customWidth="1"/>
    <col min="29" max="38" width="9.375" style="1720" customWidth="1"/>
    <col min="39" max="39" width="7" style="1720" customWidth="1"/>
    <col min="40" max="42" width="8.75" style="1720" customWidth="1"/>
    <col min="43" max="16384" width="9" style="1720"/>
  </cols>
  <sheetData>
    <row r="1" spans="1:42" ht="27">
      <c r="A1" s="3343" t="s">
        <v>8</v>
      </c>
      <c r="B1" s="3343"/>
      <c r="C1" s="3343"/>
      <c r="D1" s="3343"/>
      <c r="E1" s="3343"/>
      <c r="F1" s="3343"/>
      <c r="G1" s="3343"/>
      <c r="H1" s="3343"/>
      <c r="I1" s="3343"/>
      <c r="J1" s="3343"/>
      <c r="K1" s="3343"/>
      <c r="L1" s="3343"/>
      <c r="M1" s="3343"/>
      <c r="N1" s="3343"/>
      <c r="O1" s="3343"/>
      <c r="P1" s="3343"/>
      <c r="Q1" s="3343"/>
      <c r="R1" s="3343"/>
      <c r="S1" s="3343"/>
      <c r="T1" s="3343"/>
      <c r="U1" s="3343"/>
      <c r="V1" s="3343"/>
      <c r="W1" s="3343"/>
      <c r="X1" s="3343"/>
      <c r="Y1" s="3343"/>
      <c r="Z1" s="3343"/>
      <c r="AA1" s="3343"/>
      <c r="AB1" s="3343"/>
      <c r="AC1" s="3343"/>
      <c r="AD1" s="3343"/>
      <c r="AE1" s="3343"/>
      <c r="AF1" s="3343"/>
      <c r="AG1" s="3343"/>
      <c r="AH1" s="3343"/>
      <c r="AI1" s="3343"/>
      <c r="AJ1" s="3343"/>
      <c r="AK1" s="3343"/>
      <c r="AL1" s="3343"/>
      <c r="AM1" s="3343"/>
    </row>
    <row r="2" spans="1:42" ht="25.5">
      <c r="A2" s="3344" t="s">
        <v>9078</v>
      </c>
      <c r="B2" s="3344"/>
      <c r="C2" s="3344"/>
      <c r="D2" s="3344"/>
      <c r="E2" s="3344"/>
      <c r="F2" s="3344"/>
      <c r="G2" s="3344"/>
      <c r="H2" s="3344"/>
      <c r="I2" s="3344"/>
      <c r="J2" s="3344"/>
      <c r="K2" s="3344"/>
      <c r="L2" s="3344"/>
      <c r="M2" s="3344"/>
      <c r="N2" s="3344"/>
      <c r="O2" s="3344"/>
      <c r="P2" s="3344"/>
      <c r="Q2" s="3344"/>
      <c r="R2" s="3344"/>
      <c r="S2" s="3344"/>
      <c r="T2" s="3344"/>
      <c r="U2" s="3344"/>
      <c r="V2" s="3344"/>
      <c r="W2" s="3344"/>
      <c r="X2" s="3344"/>
      <c r="Y2" s="3344"/>
      <c r="Z2" s="3344"/>
      <c r="AA2" s="3344"/>
      <c r="AB2" s="3344"/>
      <c r="AC2" s="3344"/>
      <c r="AD2" s="3344"/>
      <c r="AE2" s="3344"/>
      <c r="AF2" s="3344"/>
      <c r="AG2" s="3344"/>
      <c r="AH2" s="3344"/>
      <c r="AI2" s="3344"/>
      <c r="AJ2" s="3344"/>
      <c r="AK2" s="3344"/>
      <c r="AL2" s="3344"/>
      <c r="AM2" s="3344"/>
    </row>
    <row r="3" spans="1:42" ht="17.45" customHeight="1">
      <c r="A3" s="1721"/>
      <c r="B3" s="1721"/>
      <c r="C3" s="1721"/>
      <c r="D3" s="1722"/>
      <c r="E3" s="1721"/>
      <c r="F3" s="1721"/>
      <c r="G3" s="1721"/>
      <c r="H3" s="1721"/>
      <c r="I3" s="1721"/>
      <c r="J3" s="1721"/>
      <c r="K3" s="1721"/>
      <c r="L3" s="1721"/>
      <c r="M3" s="1721"/>
      <c r="N3" s="1721"/>
      <c r="O3" s="1721"/>
      <c r="P3" s="4"/>
      <c r="Q3" s="4"/>
      <c r="R3" s="4"/>
      <c r="S3" s="4"/>
      <c r="T3" s="4"/>
      <c r="U3" s="4"/>
      <c r="V3" s="4"/>
      <c r="W3" s="4"/>
      <c r="X3" s="4"/>
      <c r="Y3" s="4"/>
      <c r="Z3" s="4"/>
      <c r="AA3" s="4"/>
      <c r="AB3" s="4"/>
      <c r="AC3" s="4"/>
      <c r="AD3" s="4"/>
      <c r="AE3" s="4"/>
      <c r="AF3" s="4"/>
      <c r="AG3" s="4"/>
      <c r="AH3" s="4"/>
      <c r="AI3" s="4"/>
      <c r="AJ3" s="4"/>
      <c r="AK3" s="3024" t="s">
        <v>9121</v>
      </c>
      <c r="AL3" s="3024"/>
      <c r="AM3" s="1721"/>
      <c r="AN3" s="1723"/>
      <c r="AO3" s="1723"/>
      <c r="AP3" s="1723"/>
    </row>
    <row r="4" spans="1:42" ht="17.45" customHeight="1">
      <c r="A4" s="3345" t="s">
        <v>2227</v>
      </c>
      <c r="B4" s="3345" t="s">
        <v>11</v>
      </c>
      <c r="C4" s="3345" t="s">
        <v>12</v>
      </c>
      <c r="D4" s="3345" t="s">
        <v>13</v>
      </c>
      <c r="E4" s="3346" t="s">
        <v>2229</v>
      </c>
      <c r="F4" s="3345" t="s">
        <v>463</v>
      </c>
      <c r="G4" s="3345" t="s">
        <v>15</v>
      </c>
      <c r="H4" s="3345" t="s">
        <v>2257</v>
      </c>
      <c r="I4" s="3345" t="s">
        <v>118</v>
      </c>
      <c r="J4" s="3345"/>
      <c r="K4" s="3345" t="s">
        <v>6077</v>
      </c>
      <c r="L4" s="3345" t="s">
        <v>3842</v>
      </c>
      <c r="M4" s="3347" t="s">
        <v>116</v>
      </c>
      <c r="N4" s="3347"/>
      <c r="O4" s="3347"/>
      <c r="P4" s="3028" t="s">
        <v>9118</v>
      </c>
      <c r="Q4" s="3029"/>
      <c r="R4" s="3029"/>
      <c r="S4" s="3030"/>
      <c r="T4" s="3031" t="s">
        <v>9107</v>
      </c>
      <c r="U4" s="3032"/>
      <c r="V4" s="3031" t="s">
        <v>9108</v>
      </c>
      <c r="W4" s="3032"/>
      <c r="X4" s="3031" t="s">
        <v>9109</v>
      </c>
      <c r="Y4" s="3032"/>
      <c r="Z4" s="3035" t="s">
        <v>9119</v>
      </c>
      <c r="AA4" s="3036"/>
      <c r="AB4" s="3037"/>
      <c r="AC4" s="3035" t="s">
        <v>9120</v>
      </c>
      <c r="AD4" s="3036"/>
      <c r="AE4" s="3037"/>
      <c r="AF4" s="3041" t="s">
        <v>9110</v>
      </c>
      <c r="AG4" s="3042"/>
      <c r="AH4" s="3043"/>
      <c r="AI4" s="3025" t="s">
        <v>9111</v>
      </c>
      <c r="AJ4" s="3025" t="s">
        <v>9112</v>
      </c>
      <c r="AK4" s="3025" t="s">
        <v>9113</v>
      </c>
      <c r="AL4" s="3025" t="s">
        <v>9114</v>
      </c>
      <c r="AM4" s="3345" t="s">
        <v>16</v>
      </c>
      <c r="AN4" s="1723"/>
      <c r="AO4" s="1723"/>
      <c r="AP4" s="1723"/>
    </row>
    <row r="5" spans="1:42" ht="30.75" customHeight="1">
      <c r="A5" s="3345"/>
      <c r="B5" s="3345"/>
      <c r="C5" s="3345"/>
      <c r="D5" s="3345"/>
      <c r="E5" s="3346"/>
      <c r="F5" s="3345"/>
      <c r="G5" s="3345"/>
      <c r="H5" s="3345"/>
      <c r="I5" s="3345"/>
      <c r="J5" s="3345"/>
      <c r="K5" s="3345"/>
      <c r="L5" s="3345"/>
      <c r="M5" s="3347"/>
      <c r="N5" s="3347"/>
      <c r="O5" s="3347"/>
      <c r="P5" s="2289" t="s">
        <v>2</v>
      </c>
      <c r="Q5" s="2289" t="s">
        <v>2</v>
      </c>
      <c r="R5" s="2290" t="s">
        <v>3</v>
      </c>
      <c r="S5" s="2290" t="s">
        <v>3</v>
      </c>
      <c r="T5" s="3033"/>
      <c r="U5" s="3034"/>
      <c r="V5" s="3033"/>
      <c r="W5" s="3034"/>
      <c r="X5" s="3033"/>
      <c r="Y5" s="3034"/>
      <c r="Z5" s="3038"/>
      <c r="AA5" s="3039"/>
      <c r="AB5" s="3040"/>
      <c r="AC5" s="3038"/>
      <c r="AD5" s="3039"/>
      <c r="AE5" s="3040"/>
      <c r="AF5" s="3044"/>
      <c r="AG5" s="3045"/>
      <c r="AH5" s="3046"/>
      <c r="AI5" s="3026"/>
      <c r="AJ5" s="3026"/>
      <c r="AK5" s="3026"/>
      <c r="AL5" s="3026"/>
      <c r="AM5" s="3345"/>
      <c r="AN5" s="1723"/>
      <c r="AO5" s="1723"/>
      <c r="AP5" s="1723"/>
    </row>
    <row r="6" spans="1:42" ht="27.6" customHeight="1">
      <c r="A6" s="3345"/>
      <c r="B6" s="3345"/>
      <c r="C6" s="3345"/>
      <c r="D6" s="3345"/>
      <c r="E6" s="3346"/>
      <c r="F6" s="3345"/>
      <c r="G6" s="3345"/>
      <c r="H6" s="3345"/>
      <c r="I6" s="1724" t="s">
        <v>1</v>
      </c>
      <c r="J6" s="1724" t="s">
        <v>17</v>
      </c>
      <c r="K6" s="3345"/>
      <c r="L6" s="3345"/>
      <c r="M6" s="1725" t="s">
        <v>2</v>
      </c>
      <c r="N6" s="1725" t="s">
        <v>3</v>
      </c>
      <c r="O6" s="1725" t="s">
        <v>1</v>
      </c>
      <c r="P6" s="2289" t="s">
        <v>9115</v>
      </c>
      <c r="Q6" s="2290" t="s">
        <v>9116</v>
      </c>
      <c r="R6" s="2289" t="s">
        <v>9115</v>
      </c>
      <c r="S6" s="2290" t="s">
        <v>9116</v>
      </c>
      <c r="T6" s="2289" t="s">
        <v>2</v>
      </c>
      <c r="U6" s="2290" t="s">
        <v>3</v>
      </c>
      <c r="V6" s="2289" t="s">
        <v>2</v>
      </c>
      <c r="W6" s="2290" t="s">
        <v>3</v>
      </c>
      <c r="X6" s="2289" t="s">
        <v>2</v>
      </c>
      <c r="Y6" s="2290" t="s">
        <v>3</v>
      </c>
      <c r="Z6" s="2289" t="s">
        <v>2</v>
      </c>
      <c r="AA6" s="2290" t="s">
        <v>3</v>
      </c>
      <c r="AB6" s="2290" t="s">
        <v>1</v>
      </c>
      <c r="AC6" s="2289" t="s">
        <v>2</v>
      </c>
      <c r="AD6" s="2290" t="s">
        <v>3</v>
      </c>
      <c r="AE6" s="2290" t="s">
        <v>1</v>
      </c>
      <c r="AF6" s="2291" t="s">
        <v>9117</v>
      </c>
      <c r="AG6" s="2291" t="s">
        <v>3</v>
      </c>
      <c r="AH6" s="2291" t="s">
        <v>1</v>
      </c>
      <c r="AI6" s="3027"/>
      <c r="AJ6" s="3027"/>
      <c r="AK6" s="3027"/>
      <c r="AL6" s="3027"/>
      <c r="AM6" s="3345"/>
      <c r="AN6" s="1723"/>
      <c r="AO6" s="1723"/>
      <c r="AP6" s="1723"/>
    </row>
    <row r="7" spans="1:42">
      <c r="A7" s="1726">
        <v>1</v>
      </c>
      <c r="B7" s="1727">
        <v>2</v>
      </c>
      <c r="C7" s="1726">
        <v>3</v>
      </c>
      <c r="D7" s="1726">
        <v>4</v>
      </c>
      <c r="E7" s="1726">
        <v>5</v>
      </c>
      <c r="F7" s="1726">
        <v>6</v>
      </c>
      <c r="G7" s="1726">
        <v>7</v>
      </c>
      <c r="H7" s="1726">
        <v>8</v>
      </c>
      <c r="I7" s="1726">
        <v>9</v>
      </c>
      <c r="J7" s="1726">
        <v>10</v>
      </c>
      <c r="K7" s="1726">
        <v>11</v>
      </c>
      <c r="L7" s="1726">
        <v>12</v>
      </c>
      <c r="M7" s="1726">
        <v>13</v>
      </c>
      <c r="N7" s="1726">
        <v>14</v>
      </c>
      <c r="O7" s="1726">
        <v>15</v>
      </c>
      <c r="P7" s="2292">
        <v>16</v>
      </c>
      <c r="Q7" s="2292">
        <v>17</v>
      </c>
      <c r="R7" s="2292">
        <v>18</v>
      </c>
      <c r="S7" s="2292">
        <v>19</v>
      </c>
      <c r="T7" s="2292">
        <v>20</v>
      </c>
      <c r="U7" s="2292">
        <v>21</v>
      </c>
      <c r="V7" s="2292">
        <v>22</v>
      </c>
      <c r="W7" s="2292">
        <v>23</v>
      </c>
      <c r="X7" s="2292">
        <v>24</v>
      </c>
      <c r="Y7" s="2292">
        <v>25</v>
      </c>
      <c r="Z7" s="2292">
        <v>10</v>
      </c>
      <c r="AA7" s="2292">
        <v>11</v>
      </c>
      <c r="AB7" s="2292">
        <v>12</v>
      </c>
      <c r="AC7" s="2292">
        <v>9</v>
      </c>
      <c r="AD7" s="2292">
        <v>10</v>
      </c>
      <c r="AE7" s="2292">
        <v>11</v>
      </c>
      <c r="AF7" s="2292">
        <v>12</v>
      </c>
      <c r="AG7" s="2292">
        <v>13</v>
      </c>
      <c r="AH7" s="2292">
        <v>14</v>
      </c>
      <c r="AI7" s="2292">
        <v>15</v>
      </c>
      <c r="AJ7" s="2292">
        <v>15</v>
      </c>
      <c r="AK7" s="2292">
        <v>16</v>
      </c>
      <c r="AL7" s="2292">
        <v>17</v>
      </c>
      <c r="AM7" s="1726">
        <v>16</v>
      </c>
      <c r="AN7" s="1723"/>
      <c r="AO7" s="1723"/>
      <c r="AP7" s="1723"/>
    </row>
    <row r="8" spans="1:42">
      <c r="A8" s="1723"/>
      <c r="B8" s="1723"/>
      <c r="C8" s="1723"/>
      <c r="D8" s="1723"/>
      <c r="E8" s="1723"/>
      <c r="F8" s="1723"/>
      <c r="G8" s="1723"/>
      <c r="H8" s="1723"/>
      <c r="I8" s="1723"/>
      <c r="J8" s="1723"/>
      <c r="K8" s="1723"/>
      <c r="L8" s="1723"/>
      <c r="M8" s="1723"/>
      <c r="N8" s="1723"/>
      <c r="O8" s="1723"/>
      <c r="P8" s="1723"/>
      <c r="Q8" s="1723"/>
      <c r="R8" s="1723"/>
      <c r="S8" s="1723"/>
      <c r="T8" s="1723"/>
      <c r="U8" s="1723"/>
      <c r="V8" s="1723"/>
      <c r="W8" s="1723"/>
      <c r="X8" s="1723"/>
      <c r="Y8" s="1723"/>
      <c r="Z8" s="1723"/>
      <c r="AA8" s="1723"/>
      <c r="AB8" s="1723"/>
      <c r="AC8" s="1723"/>
      <c r="AD8" s="1723"/>
      <c r="AE8" s="1723"/>
      <c r="AF8" s="1723"/>
      <c r="AG8" s="1723"/>
      <c r="AH8" s="1723"/>
      <c r="AI8" s="1723"/>
      <c r="AJ8" s="1723"/>
      <c r="AK8" s="1723"/>
      <c r="AL8" s="1723"/>
      <c r="AM8" s="1723"/>
      <c r="AN8" s="1723"/>
      <c r="AO8" s="1723"/>
      <c r="AP8" s="1723"/>
    </row>
    <row r="9" spans="1:42">
      <c r="A9" s="1721"/>
      <c r="B9" s="1721"/>
      <c r="C9" s="1728" t="s">
        <v>9078</v>
      </c>
      <c r="D9" s="1721"/>
      <c r="E9" s="1721"/>
      <c r="F9" s="1721"/>
      <c r="G9" s="1721"/>
      <c r="H9" s="1721"/>
      <c r="I9" s="1721"/>
      <c r="J9" s="1721"/>
      <c r="K9" s="1721"/>
      <c r="L9" s="1721"/>
      <c r="M9" s="1721"/>
      <c r="N9" s="1721"/>
      <c r="O9" s="1721"/>
      <c r="P9" s="1721"/>
      <c r="Q9" s="1721"/>
      <c r="R9" s="1721"/>
      <c r="S9" s="1721"/>
      <c r="T9" s="1721"/>
      <c r="U9" s="1721"/>
      <c r="V9" s="1721"/>
      <c r="W9" s="1721"/>
      <c r="X9" s="1721"/>
      <c r="Y9" s="1721"/>
      <c r="Z9" s="1721"/>
      <c r="AA9" s="1721"/>
      <c r="AB9" s="1721"/>
      <c r="AC9" s="1721"/>
      <c r="AD9" s="1721"/>
      <c r="AE9" s="1721"/>
      <c r="AF9" s="1721"/>
      <c r="AG9" s="1721"/>
      <c r="AH9" s="1721"/>
      <c r="AI9" s="1721"/>
      <c r="AJ9" s="1721"/>
      <c r="AK9" s="1721"/>
      <c r="AL9" s="1721"/>
      <c r="AM9" s="1721"/>
      <c r="AN9" s="1721"/>
      <c r="AO9" s="1721"/>
      <c r="AP9" s="1723"/>
    </row>
    <row r="10" spans="1:42">
      <c r="A10" s="1223"/>
      <c r="B10" s="1223"/>
      <c r="C10" s="2111" t="s">
        <v>9079</v>
      </c>
      <c r="D10" s="1223"/>
      <c r="E10" s="1223"/>
      <c r="F10" s="1730"/>
      <c r="G10" s="1218"/>
      <c r="H10" s="1730"/>
      <c r="I10" s="1730"/>
      <c r="J10" s="1730"/>
      <c r="K10" s="1730"/>
      <c r="L10" s="1730"/>
      <c r="M10" s="1218"/>
      <c r="N10" s="1731"/>
      <c r="O10" s="1218"/>
      <c r="P10" s="1218"/>
      <c r="Q10" s="1218"/>
      <c r="R10" s="1218"/>
      <c r="S10" s="1218"/>
      <c r="T10" s="1218"/>
      <c r="U10" s="1218"/>
      <c r="V10" s="1218"/>
      <c r="W10" s="1218"/>
      <c r="X10" s="1218"/>
      <c r="Y10" s="1218"/>
      <c r="Z10" s="1218"/>
      <c r="AA10" s="1218"/>
      <c r="AB10" s="1218"/>
      <c r="AC10" s="1218"/>
      <c r="AD10" s="1218"/>
      <c r="AE10" s="1218"/>
      <c r="AF10" s="1218"/>
      <c r="AG10" s="1218"/>
      <c r="AH10" s="1218"/>
      <c r="AI10" s="1218"/>
      <c r="AJ10" s="1218"/>
      <c r="AK10" s="1218"/>
      <c r="AL10" s="1218"/>
      <c r="AM10" s="1730"/>
      <c r="AN10" s="1721"/>
      <c r="AO10" s="1721"/>
      <c r="AP10" s="1723"/>
    </row>
    <row r="11" spans="1:42">
      <c r="A11" s="1223"/>
      <c r="B11" s="1223"/>
      <c r="C11" s="1732"/>
      <c r="D11" s="1223"/>
      <c r="E11" s="1223"/>
      <c r="F11" s="1730"/>
      <c r="G11" s="1218"/>
      <c r="H11" s="1730"/>
      <c r="I11" s="1730"/>
      <c r="J11" s="1730"/>
      <c r="K11" s="1730"/>
      <c r="L11" s="1730"/>
      <c r="M11" s="1218"/>
      <c r="N11" s="1731"/>
      <c r="O11" s="1218"/>
      <c r="P11" s="1218"/>
      <c r="Q11" s="1218"/>
      <c r="R11" s="1218"/>
      <c r="S11" s="1218"/>
      <c r="T11" s="1218"/>
      <c r="U11" s="1218"/>
      <c r="V11" s="1218"/>
      <c r="W11" s="1218"/>
      <c r="X11" s="1218"/>
      <c r="Y11" s="1218"/>
      <c r="Z11" s="1218"/>
      <c r="AA11" s="1218"/>
      <c r="AB11" s="1218"/>
      <c r="AC11" s="1218"/>
      <c r="AD11" s="1218"/>
      <c r="AE11" s="1218"/>
      <c r="AF11" s="1218"/>
      <c r="AG11" s="1218"/>
      <c r="AH11" s="1218"/>
      <c r="AI11" s="1218"/>
      <c r="AJ11" s="1218"/>
      <c r="AK11" s="1218"/>
      <c r="AL11" s="1218"/>
      <c r="AM11" s="1730"/>
      <c r="AN11" s="1721"/>
      <c r="AO11" s="1721"/>
      <c r="AP11" s="1723"/>
    </row>
    <row r="12" spans="1:42" ht="94.5">
      <c r="A12" s="1737">
        <v>3640</v>
      </c>
      <c r="B12" s="1223" t="s">
        <v>9080</v>
      </c>
      <c r="C12" s="1730" t="s">
        <v>9081</v>
      </c>
      <c r="D12" s="1223" t="s">
        <v>29</v>
      </c>
      <c r="E12" s="1223" t="s">
        <v>145</v>
      </c>
      <c r="F12" s="1734" t="s">
        <v>26</v>
      </c>
      <c r="G12" s="1218">
        <v>15000</v>
      </c>
      <c r="H12" s="1218">
        <v>0</v>
      </c>
      <c r="I12" s="1218">
        <v>0</v>
      </c>
      <c r="J12" s="1218">
        <v>0</v>
      </c>
      <c r="K12" s="1218">
        <v>0</v>
      </c>
      <c r="L12" s="1218">
        <v>15000</v>
      </c>
      <c r="M12" s="1218">
        <v>15000</v>
      </c>
      <c r="N12" s="1218">
        <v>0</v>
      </c>
      <c r="O12" s="1218">
        <v>15000</v>
      </c>
      <c r="P12" s="1218"/>
      <c r="Q12" s="1218"/>
      <c r="R12" s="1218"/>
      <c r="S12" s="1218"/>
      <c r="T12" s="1218"/>
      <c r="U12" s="1218"/>
      <c r="V12" s="1218"/>
      <c r="W12" s="1218"/>
      <c r="X12" s="1218">
        <v>7471.1175999999987</v>
      </c>
      <c r="Y12" s="1218"/>
      <c r="Z12" s="466">
        <v>7530.5564000000013</v>
      </c>
      <c r="AA12" s="466">
        <v>0</v>
      </c>
      <c r="AB12" s="21">
        <v>7530.5564000000013</v>
      </c>
      <c r="AC12" s="21"/>
      <c r="AD12" s="21"/>
      <c r="AE12" s="21">
        <v>0</v>
      </c>
      <c r="AF12" s="21">
        <v>0</v>
      </c>
      <c r="AG12" s="21">
        <v>0</v>
      </c>
      <c r="AH12" s="21">
        <v>0</v>
      </c>
      <c r="AI12" s="1218"/>
      <c r="AJ12" s="1218" t="s">
        <v>9287</v>
      </c>
      <c r="AK12" s="1218"/>
      <c r="AL12" s="2612">
        <v>0.25</v>
      </c>
      <c r="AM12" s="1218">
        <v>0</v>
      </c>
      <c r="AN12" s="1735"/>
      <c r="AO12" s="1735"/>
      <c r="AP12" s="1723"/>
    </row>
    <row r="13" spans="1:42">
      <c r="A13" s="1223" t="s">
        <v>2326</v>
      </c>
      <c r="B13" s="1223"/>
      <c r="C13" s="1730"/>
      <c r="D13" s="1223"/>
      <c r="E13" s="1223"/>
      <c r="F13" s="1223"/>
      <c r="G13" s="1218"/>
      <c r="H13" s="1218"/>
      <c r="I13" s="1218"/>
      <c r="J13" s="1218"/>
      <c r="K13" s="1218"/>
      <c r="L13" s="1736"/>
      <c r="M13" s="1218"/>
      <c r="N13" s="1218"/>
      <c r="O13" s="1218"/>
      <c r="P13" s="1218"/>
      <c r="Q13" s="1218"/>
      <c r="R13" s="1218"/>
      <c r="S13" s="1218"/>
      <c r="T13" s="1218"/>
      <c r="U13" s="1218"/>
      <c r="V13" s="1218"/>
      <c r="W13" s="1218"/>
      <c r="X13" s="1218"/>
      <c r="Y13" s="1218"/>
      <c r="Z13" s="1218"/>
      <c r="AA13" s="1218"/>
      <c r="AB13" s="1218"/>
      <c r="AC13" s="1218"/>
      <c r="AD13" s="1218"/>
      <c r="AE13" s="1218"/>
      <c r="AF13" s="1218"/>
      <c r="AG13" s="1218"/>
      <c r="AH13" s="1218"/>
      <c r="AI13" s="1218"/>
      <c r="AJ13" s="1218"/>
      <c r="AK13" s="1218"/>
      <c r="AL13" s="1218"/>
      <c r="AM13" s="1218"/>
      <c r="AN13" s="1735"/>
      <c r="AO13" s="1735"/>
      <c r="AP13" s="1723"/>
    </row>
    <row r="14" spans="1:42" ht="18.75" thickBot="1">
      <c r="A14" s="1738"/>
      <c r="B14" s="1738"/>
      <c r="C14" s="1739" t="s">
        <v>9082</v>
      </c>
      <c r="D14" s="1740"/>
      <c r="E14" s="1740"/>
      <c r="F14" s="1740"/>
      <c r="G14" s="1741">
        <v>15000</v>
      </c>
      <c r="H14" s="1741">
        <v>0</v>
      </c>
      <c r="I14" s="1741">
        <v>0</v>
      </c>
      <c r="J14" s="1741">
        <v>0</v>
      </c>
      <c r="K14" s="1741">
        <v>0</v>
      </c>
      <c r="L14" s="1741">
        <v>15000</v>
      </c>
      <c r="M14" s="1741">
        <v>15000</v>
      </c>
      <c r="N14" s="1741">
        <v>0</v>
      </c>
      <c r="O14" s="1741">
        <v>15000</v>
      </c>
      <c r="P14" s="1741">
        <v>0</v>
      </c>
      <c r="Q14" s="1741">
        <v>0</v>
      </c>
      <c r="R14" s="1741">
        <v>0</v>
      </c>
      <c r="S14" s="1741">
        <v>0</v>
      </c>
      <c r="T14" s="1741">
        <v>0</v>
      </c>
      <c r="U14" s="1741">
        <v>0</v>
      </c>
      <c r="V14" s="1741">
        <v>0</v>
      </c>
      <c r="W14" s="1741">
        <v>0</v>
      </c>
      <c r="X14" s="1741">
        <v>7471.1175999999987</v>
      </c>
      <c r="Y14" s="1741">
        <v>0</v>
      </c>
      <c r="Z14" s="1741">
        <v>7530.5564000000013</v>
      </c>
      <c r="AA14" s="1741">
        <v>0</v>
      </c>
      <c r="AB14" s="1741">
        <v>7530.5564000000013</v>
      </c>
      <c r="AC14" s="1741">
        <v>0</v>
      </c>
      <c r="AD14" s="1741">
        <v>0</v>
      </c>
      <c r="AE14" s="1741">
        <v>0</v>
      </c>
      <c r="AF14" s="1741">
        <v>0</v>
      </c>
      <c r="AG14" s="1741">
        <v>0</v>
      </c>
      <c r="AH14" s="1741">
        <v>0</v>
      </c>
      <c r="AI14" s="1741">
        <v>0</v>
      </c>
      <c r="AJ14" s="2348"/>
      <c r="AK14" s="2348"/>
      <c r="AL14" s="2348"/>
      <c r="AM14" s="1741">
        <v>0</v>
      </c>
      <c r="AN14" s="1723"/>
      <c r="AO14" s="1723"/>
      <c r="AP14" s="1723"/>
    </row>
    <row r="15" spans="1:42" ht="18.75" thickTop="1">
      <c r="A15" s="1723"/>
      <c r="B15" s="1723"/>
      <c r="C15" s="1723"/>
      <c r="D15" s="1723"/>
      <c r="E15" s="1723"/>
      <c r="F15" s="1723"/>
      <c r="G15" s="1723"/>
      <c r="H15" s="1723"/>
      <c r="I15" s="1723"/>
      <c r="J15" s="1723"/>
      <c r="K15" s="1723"/>
      <c r="L15" s="1723"/>
      <c r="M15" s="1723"/>
      <c r="N15" s="1723"/>
      <c r="O15" s="1723"/>
      <c r="P15" s="1723"/>
      <c r="Q15" s="1723"/>
      <c r="R15" s="1723"/>
      <c r="S15" s="1723"/>
      <c r="T15" s="1723"/>
      <c r="U15" s="1723"/>
      <c r="V15" s="1723"/>
      <c r="W15" s="1723"/>
      <c r="X15" s="1723"/>
      <c r="Y15" s="1723"/>
      <c r="Z15" s="1723"/>
      <c r="AA15" s="1723"/>
      <c r="AB15" s="1723"/>
      <c r="AC15" s="1723"/>
      <c r="AD15" s="1723"/>
      <c r="AE15" s="1723"/>
      <c r="AF15" s="1723"/>
      <c r="AG15" s="1723"/>
      <c r="AH15" s="1723"/>
      <c r="AI15" s="1723"/>
      <c r="AJ15" s="1723"/>
      <c r="AK15" s="1723"/>
      <c r="AL15" s="1723"/>
      <c r="AM15" s="1723"/>
      <c r="AN15" s="1723"/>
      <c r="AO15" s="1723"/>
      <c r="AP15" s="1723"/>
    </row>
    <row r="16" spans="1:42" ht="18.75">
      <c r="A16" s="1742"/>
      <c r="B16" s="1742"/>
      <c r="C16" s="1742"/>
      <c r="D16" s="1742"/>
      <c r="E16" s="1742"/>
      <c r="F16" s="1742"/>
      <c r="G16" s="1742"/>
      <c r="H16" s="1742"/>
      <c r="I16" s="1742"/>
      <c r="J16" s="1742"/>
      <c r="K16" s="1742"/>
      <c r="L16" s="1742"/>
      <c r="M16" s="1742"/>
      <c r="N16" s="1742"/>
      <c r="O16" s="1742"/>
      <c r="P16" s="1742"/>
      <c r="Q16" s="1742"/>
      <c r="R16" s="1742"/>
      <c r="S16" s="1742"/>
      <c r="T16" s="1742"/>
      <c r="U16" s="1742"/>
      <c r="V16" s="1742"/>
      <c r="W16" s="1742"/>
      <c r="X16" s="1742"/>
      <c r="Y16" s="1742"/>
      <c r="Z16" s="1742"/>
      <c r="AA16" s="1742"/>
      <c r="AB16" s="1742"/>
      <c r="AC16" s="1742"/>
      <c r="AD16" s="1742"/>
      <c r="AE16" s="1742"/>
      <c r="AF16" s="1742"/>
      <c r="AG16" s="1742"/>
      <c r="AH16" s="1742"/>
      <c r="AI16" s="1742"/>
      <c r="AJ16" s="1742"/>
      <c r="AK16" s="1742"/>
      <c r="AL16" s="1742"/>
      <c r="AM16" s="1742"/>
    </row>
    <row r="17" spans="1:39" ht="18.75">
      <c r="A17" s="1742"/>
      <c r="B17" s="1742"/>
      <c r="C17" s="1742"/>
      <c r="D17" s="1742"/>
      <c r="E17" s="1742"/>
      <c r="F17" s="1742"/>
      <c r="G17" s="1742"/>
      <c r="H17" s="1742"/>
      <c r="I17" s="1742"/>
      <c r="J17" s="1742"/>
      <c r="K17" s="1742"/>
      <c r="L17" s="1742"/>
      <c r="M17" s="1742"/>
      <c r="N17" s="1742"/>
      <c r="O17" s="1742"/>
      <c r="P17" s="1742"/>
      <c r="Q17" s="1742"/>
      <c r="R17" s="1742"/>
      <c r="S17" s="1742"/>
      <c r="T17" s="1742"/>
      <c r="U17" s="1742"/>
      <c r="V17" s="1742"/>
      <c r="W17" s="1742"/>
      <c r="X17" s="1742"/>
      <c r="Y17" s="1742"/>
      <c r="Z17" s="2886"/>
      <c r="AA17" s="1742"/>
      <c r="AB17" s="1742"/>
      <c r="AC17" s="1742"/>
      <c r="AD17" s="1742"/>
      <c r="AE17" s="1742"/>
      <c r="AF17" s="1742"/>
      <c r="AG17" s="1742"/>
      <c r="AH17" s="1742"/>
      <c r="AI17" s="1742"/>
      <c r="AJ17" s="1742"/>
      <c r="AK17" s="1742"/>
      <c r="AL17" s="1742"/>
      <c r="AM17" s="1742"/>
    </row>
  </sheetData>
  <mergeCells count="27">
    <mergeCell ref="A1:AM1"/>
    <mergeCell ref="A2:AM2"/>
    <mergeCell ref="A4:A6"/>
    <mergeCell ref="B4:B6"/>
    <mergeCell ref="C4:C6"/>
    <mergeCell ref="D4:D6"/>
    <mergeCell ref="E4:E6"/>
    <mergeCell ref="F4:F6"/>
    <mergeCell ref="G4:G6"/>
    <mergeCell ref="H4:H6"/>
    <mergeCell ref="I4:J5"/>
    <mergeCell ref="K4:K6"/>
    <mergeCell ref="L4:L6"/>
    <mergeCell ref="M4:O5"/>
    <mergeCell ref="AM4:AM6"/>
    <mergeCell ref="AK3:AL3"/>
    <mergeCell ref="P4:S4"/>
    <mergeCell ref="T4:U5"/>
    <mergeCell ref="V4:W5"/>
    <mergeCell ref="X4:Y5"/>
    <mergeCell ref="Z4:AB5"/>
    <mergeCell ref="AL4:AL6"/>
    <mergeCell ref="AC4:AE5"/>
    <mergeCell ref="AF4:AH5"/>
    <mergeCell ref="AI4:AI6"/>
    <mergeCell ref="AJ4:AJ6"/>
    <mergeCell ref="AK4:AK6"/>
  </mergeCells>
  <printOptions horizontalCentered="1"/>
  <pageMargins left="0.39370078740157483" right="0.19685039370078741" top="0.51181102362204722" bottom="0.51181102362204722" header="0.51181102362204722" footer="0.51181102362204722"/>
  <pageSetup paperSize="9" scale="55" firstPageNumber="10" orientation="landscape" useFirstPageNumber="1" r:id="rId1"/>
  <headerFooter alignWithMargins="0">
    <oddHeader>&amp;R{&amp;P}</oddHeader>
  </headerFooter>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6">
    <tabColor theme="5" tint="0.39997558519241921"/>
  </sheetPr>
  <dimension ref="A1:AP17"/>
  <sheetViews>
    <sheetView view="pageBreakPreview" topLeftCell="C3" zoomScaleNormal="110" zoomScaleSheetLayoutView="100" workbookViewId="0">
      <selection activeCell="B13" sqref="B13"/>
    </sheetView>
  </sheetViews>
  <sheetFormatPr defaultColWidth="9" defaultRowHeight="18"/>
  <cols>
    <col min="1" max="1" width="5.125" style="1720" customWidth="1"/>
    <col min="2" max="2" width="9.625" style="1720" customWidth="1"/>
    <col min="3" max="3" width="30.75" style="1720" customWidth="1"/>
    <col min="4" max="4" width="10.5" style="1720" customWidth="1"/>
    <col min="5" max="5" width="9.875" style="1720" customWidth="1"/>
    <col min="6" max="6" width="8.875" style="1720" customWidth="1"/>
    <col min="7" max="7" width="10.25" style="1720" customWidth="1"/>
    <col min="8" max="8" width="9.125" style="1720" hidden="1" customWidth="1"/>
    <col min="9" max="9" width="7" style="1720" hidden="1" customWidth="1"/>
    <col min="10" max="10" width="6.875" style="1720" hidden="1" customWidth="1"/>
    <col min="11" max="11" width="9.75" style="1720" customWidth="1"/>
    <col min="12" max="12" width="9.625" style="1720" customWidth="1"/>
    <col min="13" max="13" width="9.5" style="1720" customWidth="1"/>
    <col min="14" max="14" width="8.375" style="1720" customWidth="1"/>
    <col min="15" max="15" width="9.875" style="1720" customWidth="1"/>
    <col min="16" max="23" width="9.875" style="1720" hidden="1" customWidth="1"/>
    <col min="24" max="24" width="9.375" style="1720" bestFit="1" customWidth="1"/>
    <col min="25" max="25" width="8.375" style="1720" bestFit="1" customWidth="1"/>
    <col min="26" max="26" width="9.875" style="1720" bestFit="1" customWidth="1"/>
    <col min="27" max="27" width="13.625" style="1720" bestFit="1" customWidth="1"/>
    <col min="28" max="28" width="15.5" style="1720" bestFit="1" customWidth="1"/>
    <col min="29" max="29" width="14.125" style="1720" customWidth="1"/>
    <col min="30" max="38" width="9.875" style="1720" customWidth="1"/>
    <col min="39" max="39" width="7" style="1720" customWidth="1"/>
    <col min="40" max="42" width="8.75" style="1720" customWidth="1"/>
    <col min="43" max="16384" width="9" style="1720"/>
  </cols>
  <sheetData>
    <row r="1" spans="1:42" ht="27">
      <c r="A1" s="3343" t="s">
        <v>8</v>
      </c>
      <c r="B1" s="3343"/>
      <c r="C1" s="3343"/>
      <c r="D1" s="3343"/>
      <c r="E1" s="3343"/>
      <c r="F1" s="3343"/>
      <c r="G1" s="3343"/>
      <c r="H1" s="3343"/>
      <c r="I1" s="3343"/>
      <c r="J1" s="3343"/>
      <c r="K1" s="3343"/>
      <c r="L1" s="3343"/>
      <c r="M1" s="3343"/>
      <c r="N1" s="3343"/>
      <c r="O1" s="3343"/>
      <c r="P1" s="3343"/>
      <c r="Q1" s="3343"/>
      <c r="R1" s="3343"/>
      <c r="S1" s="3343"/>
      <c r="T1" s="3343"/>
      <c r="U1" s="3343"/>
      <c r="V1" s="3343"/>
      <c r="W1" s="3343"/>
      <c r="X1" s="3343"/>
      <c r="Y1" s="3343"/>
      <c r="Z1" s="3343"/>
      <c r="AA1" s="3343"/>
      <c r="AB1" s="3343"/>
      <c r="AC1" s="3343"/>
      <c r="AD1" s="3343"/>
      <c r="AE1" s="3343"/>
      <c r="AF1" s="3343"/>
      <c r="AG1" s="3343"/>
      <c r="AH1" s="3343"/>
      <c r="AI1" s="3343"/>
      <c r="AJ1" s="3343"/>
      <c r="AK1" s="3343"/>
      <c r="AL1" s="3343"/>
      <c r="AM1" s="3343"/>
    </row>
    <row r="2" spans="1:42" ht="25.5">
      <c r="A2" s="3344" t="s">
        <v>9083</v>
      </c>
      <c r="B2" s="3344"/>
      <c r="C2" s="3344"/>
      <c r="D2" s="3344"/>
      <c r="E2" s="3344"/>
      <c r="F2" s="3344"/>
      <c r="G2" s="3344"/>
      <c r="H2" s="3344"/>
      <c r="I2" s="3344"/>
      <c r="J2" s="3344"/>
      <c r="K2" s="3344"/>
      <c r="L2" s="3344"/>
      <c r="M2" s="3344"/>
      <c r="N2" s="3344"/>
      <c r="O2" s="3344"/>
      <c r="P2" s="3344"/>
      <c r="Q2" s="3344"/>
      <c r="R2" s="3344"/>
      <c r="S2" s="3344"/>
      <c r="T2" s="3344"/>
      <c r="U2" s="3344"/>
      <c r="V2" s="3344"/>
      <c r="W2" s="3344"/>
      <c r="X2" s="3344"/>
      <c r="Y2" s="3344"/>
      <c r="Z2" s="3344"/>
      <c r="AA2" s="3344"/>
      <c r="AB2" s="3344"/>
      <c r="AC2" s="3344"/>
      <c r="AD2" s="3344"/>
      <c r="AE2" s="3344"/>
      <c r="AF2" s="3344"/>
      <c r="AG2" s="3344"/>
      <c r="AH2" s="3344"/>
      <c r="AI2" s="3344"/>
      <c r="AJ2" s="3344"/>
      <c r="AK2" s="3344"/>
      <c r="AL2" s="3344"/>
      <c r="AM2" s="3344"/>
    </row>
    <row r="3" spans="1:42" ht="17.45" customHeight="1">
      <c r="A3" s="1721"/>
      <c r="B3" s="1721"/>
      <c r="C3" s="1721"/>
      <c r="D3" s="1722"/>
      <c r="E3" s="1721"/>
      <c r="F3" s="1721"/>
      <c r="G3" s="1721"/>
      <c r="H3" s="1721"/>
      <c r="I3" s="1721"/>
      <c r="J3" s="1721"/>
      <c r="K3" s="1721"/>
      <c r="L3" s="1721"/>
      <c r="M3" s="1721"/>
      <c r="N3" s="1721"/>
      <c r="O3" s="1721"/>
      <c r="P3" s="4"/>
      <c r="Q3" s="4"/>
      <c r="R3" s="4"/>
      <c r="S3" s="4"/>
      <c r="T3" s="4"/>
      <c r="U3" s="4"/>
      <c r="V3" s="4"/>
      <c r="W3" s="4"/>
      <c r="X3" s="4"/>
      <c r="Y3" s="4"/>
      <c r="Z3" s="4"/>
      <c r="AA3" s="4"/>
      <c r="AB3" s="4"/>
      <c r="AC3" s="4"/>
      <c r="AD3" s="4"/>
      <c r="AE3" s="4"/>
      <c r="AF3" s="4"/>
      <c r="AG3" s="4"/>
      <c r="AH3" s="4"/>
      <c r="AI3" s="4"/>
      <c r="AJ3" s="4"/>
      <c r="AK3" s="3024" t="s">
        <v>9121</v>
      </c>
      <c r="AL3" s="3024"/>
      <c r="AM3" s="1721"/>
      <c r="AN3" s="1723"/>
      <c r="AO3" s="1723"/>
      <c r="AP3" s="1723"/>
    </row>
    <row r="4" spans="1:42" ht="17.45" customHeight="1">
      <c r="A4" s="3345" t="s">
        <v>2227</v>
      </c>
      <c r="B4" s="3345" t="s">
        <v>11</v>
      </c>
      <c r="C4" s="3345" t="s">
        <v>12</v>
      </c>
      <c r="D4" s="3345" t="s">
        <v>13</v>
      </c>
      <c r="E4" s="3346" t="s">
        <v>2229</v>
      </c>
      <c r="F4" s="3345" t="s">
        <v>463</v>
      </c>
      <c r="G4" s="3345" t="s">
        <v>15</v>
      </c>
      <c r="H4" s="3345" t="s">
        <v>2257</v>
      </c>
      <c r="I4" s="3345" t="s">
        <v>118</v>
      </c>
      <c r="J4" s="3345"/>
      <c r="K4" s="3345" t="s">
        <v>119</v>
      </c>
      <c r="L4" s="3345" t="s">
        <v>3842</v>
      </c>
      <c r="M4" s="3347" t="s">
        <v>116</v>
      </c>
      <c r="N4" s="3347"/>
      <c r="O4" s="3347"/>
      <c r="P4" s="3028" t="s">
        <v>9118</v>
      </c>
      <c r="Q4" s="3029"/>
      <c r="R4" s="3029"/>
      <c r="S4" s="3030"/>
      <c r="T4" s="3031" t="s">
        <v>9107</v>
      </c>
      <c r="U4" s="3032"/>
      <c r="V4" s="3031" t="s">
        <v>9108</v>
      </c>
      <c r="W4" s="3032"/>
      <c r="X4" s="3031" t="s">
        <v>9109</v>
      </c>
      <c r="Y4" s="3032"/>
      <c r="Z4" s="3035" t="s">
        <v>9119</v>
      </c>
      <c r="AA4" s="3036"/>
      <c r="AB4" s="3037"/>
      <c r="AC4" s="3035" t="s">
        <v>9120</v>
      </c>
      <c r="AD4" s="3036"/>
      <c r="AE4" s="3037"/>
      <c r="AF4" s="3041" t="s">
        <v>9110</v>
      </c>
      <c r="AG4" s="3042"/>
      <c r="AH4" s="3043"/>
      <c r="AI4" s="3025" t="s">
        <v>9111</v>
      </c>
      <c r="AJ4" s="3025" t="s">
        <v>9112</v>
      </c>
      <c r="AK4" s="3025" t="s">
        <v>9113</v>
      </c>
      <c r="AL4" s="3025" t="s">
        <v>9114</v>
      </c>
      <c r="AM4" s="3345" t="s">
        <v>16</v>
      </c>
      <c r="AN4" s="1723"/>
      <c r="AO4" s="1723"/>
      <c r="AP4" s="1723"/>
    </row>
    <row r="5" spans="1:42" ht="30.75" customHeight="1">
      <c r="A5" s="3345"/>
      <c r="B5" s="3345"/>
      <c r="C5" s="3345"/>
      <c r="D5" s="3345"/>
      <c r="E5" s="3346"/>
      <c r="F5" s="3345"/>
      <c r="G5" s="3345"/>
      <c r="H5" s="3345"/>
      <c r="I5" s="3345"/>
      <c r="J5" s="3345"/>
      <c r="K5" s="3345"/>
      <c r="L5" s="3345"/>
      <c r="M5" s="3347"/>
      <c r="N5" s="3347"/>
      <c r="O5" s="3347"/>
      <c r="P5" s="2289" t="s">
        <v>2</v>
      </c>
      <c r="Q5" s="2289" t="s">
        <v>2</v>
      </c>
      <c r="R5" s="2290" t="s">
        <v>3</v>
      </c>
      <c r="S5" s="2290" t="s">
        <v>3</v>
      </c>
      <c r="T5" s="3033"/>
      <c r="U5" s="3034"/>
      <c r="V5" s="3033"/>
      <c r="W5" s="3034"/>
      <c r="X5" s="3033"/>
      <c r="Y5" s="3034"/>
      <c r="Z5" s="3038"/>
      <c r="AA5" s="3039"/>
      <c r="AB5" s="3040"/>
      <c r="AC5" s="3038"/>
      <c r="AD5" s="3039"/>
      <c r="AE5" s="3040"/>
      <c r="AF5" s="3044"/>
      <c r="AG5" s="3045"/>
      <c r="AH5" s="3046"/>
      <c r="AI5" s="3026"/>
      <c r="AJ5" s="3026"/>
      <c r="AK5" s="3026"/>
      <c r="AL5" s="3026"/>
      <c r="AM5" s="3345"/>
      <c r="AN5" s="1723"/>
      <c r="AO5" s="1723"/>
      <c r="AP5" s="1723"/>
    </row>
    <row r="6" spans="1:42" ht="27.6" customHeight="1">
      <c r="A6" s="3345"/>
      <c r="B6" s="3345"/>
      <c r="C6" s="3345"/>
      <c r="D6" s="3345"/>
      <c r="E6" s="3346"/>
      <c r="F6" s="3345"/>
      <c r="G6" s="3345"/>
      <c r="H6" s="3345"/>
      <c r="I6" s="1724" t="s">
        <v>1</v>
      </c>
      <c r="J6" s="1724" t="s">
        <v>17</v>
      </c>
      <c r="K6" s="3345"/>
      <c r="L6" s="3345"/>
      <c r="M6" s="1725" t="s">
        <v>2</v>
      </c>
      <c r="N6" s="1725" t="s">
        <v>3</v>
      </c>
      <c r="O6" s="1725" t="s">
        <v>1</v>
      </c>
      <c r="P6" s="2289" t="s">
        <v>9115</v>
      </c>
      <c r="Q6" s="2290" t="s">
        <v>9116</v>
      </c>
      <c r="R6" s="2289" t="s">
        <v>9115</v>
      </c>
      <c r="S6" s="2290" t="s">
        <v>9116</v>
      </c>
      <c r="T6" s="2289" t="s">
        <v>2</v>
      </c>
      <c r="U6" s="2290" t="s">
        <v>3</v>
      </c>
      <c r="V6" s="2289" t="s">
        <v>2</v>
      </c>
      <c r="W6" s="2290" t="s">
        <v>3</v>
      </c>
      <c r="X6" s="2289" t="s">
        <v>2</v>
      </c>
      <c r="Y6" s="2290" t="s">
        <v>3</v>
      </c>
      <c r="Z6" s="2289" t="s">
        <v>2</v>
      </c>
      <c r="AA6" s="2290" t="s">
        <v>3</v>
      </c>
      <c r="AB6" s="2290" t="s">
        <v>1</v>
      </c>
      <c r="AC6" s="2289" t="s">
        <v>2</v>
      </c>
      <c r="AD6" s="2290" t="s">
        <v>3</v>
      </c>
      <c r="AE6" s="2290" t="s">
        <v>1</v>
      </c>
      <c r="AF6" s="2291" t="s">
        <v>9117</v>
      </c>
      <c r="AG6" s="2291" t="s">
        <v>3</v>
      </c>
      <c r="AH6" s="2291" t="s">
        <v>1</v>
      </c>
      <c r="AI6" s="3027"/>
      <c r="AJ6" s="3027"/>
      <c r="AK6" s="3027"/>
      <c r="AL6" s="3027"/>
      <c r="AM6" s="3345"/>
      <c r="AN6" s="1723"/>
      <c r="AO6" s="1723"/>
      <c r="AP6" s="1723"/>
    </row>
    <row r="7" spans="1:42">
      <c r="A7" s="1726">
        <v>1</v>
      </c>
      <c r="B7" s="1727">
        <v>2</v>
      </c>
      <c r="C7" s="1726">
        <v>3</v>
      </c>
      <c r="D7" s="1726">
        <v>4</v>
      </c>
      <c r="E7" s="1726">
        <v>5</v>
      </c>
      <c r="F7" s="1726">
        <v>6</v>
      </c>
      <c r="G7" s="1726">
        <v>7</v>
      </c>
      <c r="H7" s="1726">
        <v>8</v>
      </c>
      <c r="I7" s="1726">
        <v>9</v>
      </c>
      <c r="J7" s="1726">
        <v>10</v>
      </c>
      <c r="K7" s="1726">
        <v>11</v>
      </c>
      <c r="L7" s="1726">
        <v>12</v>
      </c>
      <c r="M7" s="1726">
        <v>13</v>
      </c>
      <c r="N7" s="1726">
        <v>14</v>
      </c>
      <c r="O7" s="1726">
        <v>15</v>
      </c>
      <c r="P7" s="2292">
        <v>16</v>
      </c>
      <c r="Q7" s="2292">
        <v>17</v>
      </c>
      <c r="R7" s="2292">
        <v>18</v>
      </c>
      <c r="S7" s="2292">
        <v>19</v>
      </c>
      <c r="T7" s="2292">
        <v>20</v>
      </c>
      <c r="U7" s="2292">
        <v>21</v>
      </c>
      <c r="V7" s="2292">
        <v>22</v>
      </c>
      <c r="W7" s="2292">
        <v>23</v>
      </c>
      <c r="X7" s="2292">
        <v>24</v>
      </c>
      <c r="Y7" s="2292">
        <v>25</v>
      </c>
      <c r="Z7" s="2292">
        <v>10</v>
      </c>
      <c r="AA7" s="2292">
        <v>11</v>
      </c>
      <c r="AB7" s="2292">
        <v>12</v>
      </c>
      <c r="AC7" s="2292">
        <v>9</v>
      </c>
      <c r="AD7" s="2292">
        <v>10</v>
      </c>
      <c r="AE7" s="2292">
        <v>11</v>
      </c>
      <c r="AF7" s="2292">
        <v>12</v>
      </c>
      <c r="AG7" s="2292">
        <v>13</v>
      </c>
      <c r="AH7" s="2292">
        <v>14</v>
      </c>
      <c r="AI7" s="2292">
        <v>15</v>
      </c>
      <c r="AJ7" s="2292">
        <v>15</v>
      </c>
      <c r="AK7" s="2292">
        <v>16</v>
      </c>
      <c r="AL7" s="2292">
        <v>17</v>
      </c>
      <c r="AM7" s="1726">
        <v>16</v>
      </c>
      <c r="AN7" s="1723"/>
      <c r="AO7" s="1723"/>
      <c r="AP7" s="1723"/>
    </row>
    <row r="8" spans="1:42">
      <c r="A8" s="1723"/>
      <c r="B8" s="1723"/>
      <c r="C8" s="1723"/>
      <c r="D8" s="1723"/>
      <c r="E8" s="1723"/>
      <c r="F8" s="1723"/>
      <c r="G8" s="1723"/>
      <c r="H8" s="1723"/>
      <c r="I8" s="1723"/>
      <c r="J8" s="1723"/>
      <c r="K8" s="1723"/>
      <c r="L8" s="1723"/>
      <c r="M8" s="1723"/>
      <c r="N8" s="1723"/>
      <c r="O8" s="1723"/>
      <c r="P8" s="1723"/>
      <c r="Q8" s="1723"/>
      <c r="R8" s="1723"/>
      <c r="S8" s="1723"/>
      <c r="T8" s="1723"/>
      <c r="U8" s="1723"/>
      <c r="V8" s="1723"/>
      <c r="W8" s="1723"/>
      <c r="X8" s="1723"/>
      <c r="Y8" s="1723"/>
      <c r="Z8" s="1723"/>
      <c r="AA8" s="1723"/>
      <c r="AB8" s="1723"/>
      <c r="AC8" s="1723"/>
      <c r="AD8" s="1723"/>
      <c r="AE8" s="1723"/>
      <c r="AF8" s="1723"/>
      <c r="AG8" s="1723"/>
      <c r="AH8" s="1723"/>
      <c r="AI8" s="1723"/>
      <c r="AJ8" s="1723"/>
      <c r="AK8" s="1723"/>
      <c r="AL8" s="1723"/>
      <c r="AM8" s="1723"/>
      <c r="AN8" s="1723"/>
      <c r="AO8" s="1723"/>
      <c r="AP8" s="1723"/>
    </row>
    <row r="9" spans="1:42">
      <c r="A9" s="1721"/>
      <c r="B9" s="1721"/>
      <c r="C9" s="1728" t="s">
        <v>9084</v>
      </c>
      <c r="D9" s="1721"/>
      <c r="E9" s="1721"/>
      <c r="F9" s="1721"/>
      <c r="G9" s="1721"/>
      <c r="H9" s="1721"/>
      <c r="I9" s="1721"/>
      <c r="J9" s="1721"/>
      <c r="K9" s="1721"/>
      <c r="L9" s="1721"/>
      <c r="M9" s="1721"/>
      <c r="N9" s="1721"/>
      <c r="O9" s="1721"/>
      <c r="P9" s="1721"/>
      <c r="Q9" s="1721"/>
      <c r="R9" s="1721"/>
      <c r="S9" s="1721"/>
      <c r="T9" s="1721"/>
      <c r="U9" s="1721"/>
      <c r="V9" s="1721"/>
      <c r="W9" s="1721"/>
      <c r="X9" s="1721"/>
      <c r="Y9" s="1721"/>
      <c r="Z9" s="1721"/>
      <c r="AA9" s="1721"/>
      <c r="AB9" s="1721"/>
      <c r="AC9" s="1721"/>
      <c r="AD9" s="1721"/>
      <c r="AE9" s="1721"/>
      <c r="AF9" s="1721"/>
      <c r="AG9" s="1721"/>
      <c r="AH9" s="1721"/>
      <c r="AI9" s="1721"/>
      <c r="AJ9" s="1721"/>
      <c r="AK9" s="1721"/>
      <c r="AL9" s="1721"/>
      <c r="AM9" s="1721"/>
      <c r="AN9" s="1721"/>
      <c r="AO9" s="1721"/>
      <c r="AP9" s="1723"/>
    </row>
    <row r="10" spans="1:42">
      <c r="A10" s="1223"/>
      <c r="B10" s="1223"/>
      <c r="C10" s="2111" t="s">
        <v>9079</v>
      </c>
      <c r="D10" s="1223"/>
      <c r="E10" s="1223"/>
      <c r="F10" s="1730"/>
      <c r="G10" s="1218"/>
      <c r="H10" s="1730"/>
      <c r="I10" s="1730"/>
      <c r="J10" s="1730"/>
      <c r="K10" s="1730"/>
      <c r="L10" s="1730"/>
      <c r="M10" s="1218"/>
      <c r="N10" s="1731"/>
      <c r="O10" s="1218"/>
      <c r="P10" s="1218"/>
      <c r="Q10" s="1218"/>
      <c r="R10" s="1218"/>
      <c r="S10" s="1218"/>
      <c r="T10" s="1218"/>
      <c r="U10" s="1218"/>
      <c r="V10" s="1218"/>
      <c r="W10" s="1218"/>
      <c r="X10" s="1218"/>
      <c r="Y10" s="1218"/>
      <c r="Z10" s="1218"/>
      <c r="AA10" s="1218"/>
      <c r="AB10" s="1218"/>
      <c r="AC10" s="1218"/>
      <c r="AD10" s="1218"/>
      <c r="AE10" s="1218"/>
      <c r="AF10" s="1218"/>
      <c r="AG10" s="1218"/>
      <c r="AH10" s="1218"/>
      <c r="AI10" s="1218"/>
      <c r="AJ10" s="1218"/>
      <c r="AK10" s="1218"/>
      <c r="AL10" s="1218"/>
      <c r="AM10" s="1730"/>
      <c r="AN10" s="1721"/>
      <c r="AO10" s="1721"/>
      <c r="AP10" s="1723"/>
    </row>
    <row r="11" spans="1:42">
      <c r="A11" s="1223"/>
      <c r="B11" s="1223"/>
      <c r="C11" s="1732"/>
      <c r="D11" s="1223"/>
      <c r="E11" s="1223"/>
      <c r="F11" s="1730"/>
      <c r="G11" s="1218"/>
      <c r="H11" s="1730"/>
      <c r="I11" s="1730"/>
      <c r="J11" s="1730"/>
      <c r="K11" s="1730"/>
      <c r="L11" s="1730"/>
      <c r="M11" s="1218"/>
      <c r="N11" s="1731"/>
      <c r="O11" s="1218"/>
      <c r="P11" s="1218"/>
      <c r="Q11" s="1218"/>
      <c r="R11" s="1218"/>
      <c r="S11" s="1218"/>
      <c r="T11" s="1218"/>
      <c r="U11" s="1218"/>
      <c r="V11" s="1218"/>
      <c r="W11" s="1218"/>
      <c r="X11" s="1218"/>
      <c r="Y11" s="1218"/>
      <c r="Z11" s="1218"/>
      <c r="AA11" s="1218"/>
      <c r="AB11" s="1218"/>
      <c r="AC11" s="1218"/>
      <c r="AD11" s="1218"/>
      <c r="AE11" s="1218"/>
      <c r="AF11" s="1218"/>
      <c r="AG11" s="1218"/>
      <c r="AH11" s="1218"/>
      <c r="AI11" s="1218"/>
      <c r="AJ11" s="1218"/>
      <c r="AK11" s="1218"/>
      <c r="AL11" s="1218"/>
      <c r="AM11" s="1730"/>
      <c r="AN11" s="1721"/>
      <c r="AO11" s="1721"/>
      <c r="AP11" s="1723"/>
    </row>
    <row r="12" spans="1:42" ht="47.25">
      <c r="A12" s="1737">
        <v>3641</v>
      </c>
      <c r="B12" s="1223" t="s">
        <v>9085</v>
      </c>
      <c r="C12" s="1730" t="s">
        <v>9086</v>
      </c>
      <c r="D12" s="1223" t="s">
        <v>29</v>
      </c>
      <c r="E12" s="1223" t="s">
        <v>145</v>
      </c>
      <c r="F12" s="1734" t="s">
        <v>26</v>
      </c>
      <c r="G12" s="1218">
        <v>45000</v>
      </c>
      <c r="H12" s="1218">
        <v>0</v>
      </c>
      <c r="I12" s="1218">
        <v>0</v>
      </c>
      <c r="J12" s="1218">
        <v>0</v>
      </c>
      <c r="K12" s="1218">
        <v>0</v>
      </c>
      <c r="L12" s="1218">
        <v>45000</v>
      </c>
      <c r="M12" s="1218">
        <v>45000</v>
      </c>
      <c r="N12" s="1218">
        <v>0</v>
      </c>
      <c r="O12" s="1218">
        <v>45000</v>
      </c>
      <c r="P12" s="1218"/>
      <c r="Q12" s="1218"/>
      <c r="R12" s="1218"/>
      <c r="S12" s="1218"/>
      <c r="T12" s="1218"/>
      <c r="U12" s="1218"/>
      <c r="V12" s="1218"/>
      <c r="W12" s="1218"/>
      <c r="X12" s="1218">
        <v>38254.188499999982</v>
      </c>
      <c r="Y12" s="1218"/>
      <c r="Z12" s="466">
        <v>6745.811500000018</v>
      </c>
      <c r="AA12" s="466">
        <v>0</v>
      </c>
      <c r="AB12" s="21">
        <v>6745.811500000018</v>
      </c>
      <c r="AC12" s="21"/>
      <c r="AD12" s="21"/>
      <c r="AE12" s="21">
        <v>0</v>
      </c>
      <c r="AF12" s="21">
        <v>0</v>
      </c>
      <c r="AG12" s="21">
        <v>0</v>
      </c>
      <c r="AH12" s="21">
        <v>0</v>
      </c>
      <c r="AI12" s="1218"/>
      <c r="AJ12" s="1218" t="s">
        <v>10437</v>
      </c>
      <c r="AK12" s="1218"/>
      <c r="AL12" s="2601">
        <v>0.25</v>
      </c>
      <c r="AM12" s="1218">
        <v>0</v>
      </c>
      <c r="AN12" s="1735"/>
      <c r="AO12" s="2978"/>
      <c r="AP12" s="1723"/>
    </row>
    <row r="13" spans="1:42">
      <c r="A13" s="1223" t="s">
        <v>2326</v>
      </c>
      <c r="B13" s="1223"/>
      <c r="C13" s="1730"/>
      <c r="D13" s="1223"/>
      <c r="E13" s="1223"/>
      <c r="F13" s="1223"/>
      <c r="G13" s="1218"/>
      <c r="H13" s="1218"/>
      <c r="I13" s="1218"/>
      <c r="J13" s="1218"/>
      <c r="K13" s="1218"/>
      <c r="L13" s="1736"/>
      <c r="M13" s="1218"/>
      <c r="N13" s="1218"/>
      <c r="O13" s="1218"/>
      <c r="P13" s="1218"/>
      <c r="Q13" s="1218"/>
      <c r="R13" s="1218"/>
      <c r="S13" s="1218"/>
      <c r="T13" s="1218"/>
      <c r="U13" s="1218"/>
      <c r="V13" s="1218"/>
      <c r="W13" s="1218"/>
      <c r="X13" s="1218"/>
      <c r="Y13" s="1218"/>
      <c r="Z13" s="1218"/>
      <c r="AA13" s="1218"/>
      <c r="AB13" s="1218"/>
      <c r="AC13" s="1218"/>
      <c r="AD13" s="1218"/>
      <c r="AE13" s="1218"/>
      <c r="AF13" s="1218"/>
      <c r="AG13" s="1218"/>
      <c r="AH13" s="1218"/>
      <c r="AI13" s="1218"/>
      <c r="AJ13" s="1218"/>
      <c r="AK13" s="1218"/>
      <c r="AL13" s="1218"/>
      <c r="AM13" s="1218"/>
      <c r="AN13" s="1735"/>
      <c r="AO13" s="1735"/>
      <c r="AP13" s="1723"/>
    </row>
    <row r="14" spans="1:42" ht="18.75" thickBot="1">
      <c r="A14" s="1738"/>
      <c r="B14" s="1738"/>
      <c r="C14" s="1739" t="s">
        <v>9087</v>
      </c>
      <c r="D14" s="1740"/>
      <c r="E14" s="1740"/>
      <c r="F14" s="1740"/>
      <c r="G14" s="1741">
        <v>45000</v>
      </c>
      <c r="H14" s="1741">
        <v>0</v>
      </c>
      <c r="I14" s="1741">
        <v>0</v>
      </c>
      <c r="J14" s="1741">
        <v>0</v>
      </c>
      <c r="K14" s="1741">
        <v>0</v>
      </c>
      <c r="L14" s="1741">
        <v>45000</v>
      </c>
      <c r="M14" s="1741">
        <v>45000</v>
      </c>
      <c r="N14" s="1741">
        <v>0</v>
      </c>
      <c r="O14" s="1741">
        <v>45000</v>
      </c>
      <c r="P14" s="1741">
        <v>0</v>
      </c>
      <c r="Q14" s="1741">
        <v>0</v>
      </c>
      <c r="R14" s="1741">
        <v>0</v>
      </c>
      <c r="S14" s="1741">
        <v>0</v>
      </c>
      <c r="T14" s="1741">
        <v>0</v>
      </c>
      <c r="U14" s="1741">
        <v>0</v>
      </c>
      <c r="V14" s="1741">
        <v>0</v>
      </c>
      <c r="W14" s="1741">
        <v>0</v>
      </c>
      <c r="X14" s="1741">
        <v>38254.188499999982</v>
      </c>
      <c r="Y14" s="1741">
        <v>0</v>
      </c>
      <c r="Z14" s="1741">
        <v>6745.811500000018</v>
      </c>
      <c r="AA14" s="1741">
        <v>0</v>
      </c>
      <c r="AB14" s="1741">
        <v>6745.811500000018</v>
      </c>
      <c r="AC14" s="1741">
        <v>0</v>
      </c>
      <c r="AD14" s="1741">
        <v>0</v>
      </c>
      <c r="AE14" s="1741">
        <v>0</v>
      </c>
      <c r="AF14" s="1741">
        <v>0</v>
      </c>
      <c r="AG14" s="1741">
        <v>0</v>
      </c>
      <c r="AH14" s="1741">
        <v>0</v>
      </c>
      <c r="AI14" s="1741">
        <v>0</v>
      </c>
      <c r="AJ14" s="2348"/>
      <c r="AK14" s="2348"/>
      <c r="AL14" s="2348"/>
      <c r="AM14" s="1741">
        <v>0</v>
      </c>
      <c r="AN14" s="1723"/>
      <c r="AO14" s="1723"/>
      <c r="AP14" s="1723"/>
    </row>
    <row r="15" spans="1:42" ht="18.75" thickTop="1">
      <c r="A15" s="1723"/>
      <c r="B15" s="1723"/>
      <c r="C15" s="1723"/>
      <c r="D15" s="1723"/>
      <c r="E15" s="1723"/>
      <c r="F15" s="1723"/>
      <c r="G15" s="1723"/>
      <c r="H15" s="1723"/>
      <c r="I15" s="1723"/>
      <c r="J15" s="1723"/>
      <c r="K15" s="1723"/>
      <c r="L15" s="1723"/>
      <c r="M15" s="1723"/>
      <c r="N15" s="1723"/>
      <c r="O15" s="1723"/>
      <c r="P15" s="1723"/>
      <c r="Q15" s="1723"/>
      <c r="R15" s="1723"/>
      <c r="S15" s="1723"/>
      <c r="T15" s="1723"/>
      <c r="U15" s="1723"/>
      <c r="V15" s="1723"/>
      <c r="W15" s="1723"/>
      <c r="X15" s="1723"/>
      <c r="Y15" s="1723"/>
      <c r="Z15" s="1723"/>
      <c r="AA15" s="1723"/>
      <c r="AB15" s="1723"/>
      <c r="AC15" s="1723"/>
      <c r="AD15" s="1723"/>
      <c r="AE15" s="1723"/>
      <c r="AF15" s="1723"/>
      <c r="AG15" s="1723"/>
      <c r="AH15" s="1723"/>
      <c r="AI15" s="1723"/>
      <c r="AJ15" s="1723"/>
      <c r="AK15" s="1723"/>
      <c r="AL15" s="1723"/>
      <c r="AM15" s="1723"/>
      <c r="AN15" s="1723"/>
      <c r="AO15" s="1723"/>
      <c r="AP15" s="1723"/>
    </row>
    <row r="16" spans="1:42" ht="18.75">
      <c r="A16" s="1742"/>
      <c r="B16" s="1742"/>
      <c r="C16" s="1742"/>
      <c r="D16" s="1742"/>
      <c r="E16" s="1742"/>
      <c r="F16" s="1742"/>
      <c r="G16" s="1742"/>
      <c r="H16" s="1742"/>
      <c r="I16" s="1742"/>
      <c r="J16" s="1742"/>
      <c r="K16" s="1742"/>
      <c r="L16" s="1742"/>
      <c r="M16" s="1742"/>
      <c r="N16" s="1742"/>
      <c r="O16" s="1742"/>
      <c r="P16" s="1742"/>
      <c r="Q16" s="1742"/>
      <c r="R16" s="1742"/>
      <c r="S16" s="1742"/>
      <c r="T16" s="1742"/>
      <c r="U16" s="1742"/>
      <c r="V16" s="1742"/>
      <c r="W16" s="1742"/>
      <c r="X16" s="1742"/>
      <c r="Y16" s="1742"/>
      <c r="Z16" s="2879"/>
      <c r="AA16" s="2886"/>
      <c r="AB16" s="2883"/>
      <c r="AC16" s="2883"/>
      <c r="AD16" s="1742"/>
      <c r="AE16" s="1742"/>
      <c r="AF16" s="1742"/>
      <c r="AG16" s="1742"/>
      <c r="AH16" s="1742"/>
      <c r="AI16" s="1742"/>
      <c r="AJ16" s="1742"/>
      <c r="AK16" s="1742"/>
      <c r="AL16" s="1742"/>
      <c r="AM16" s="1742"/>
    </row>
    <row r="17" spans="1:39" ht="18.75">
      <c r="A17" s="1742"/>
      <c r="B17" s="1742"/>
      <c r="C17" s="1742"/>
      <c r="D17" s="1742"/>
      <c r="E17" s="1742"/>
      <c r="F17" s="1742"/>
      <c r="G17" s="1742"/>
      <c r="H17" s="1742"/>
      <c r="I17" s="1742"/>
      <c r="J17" s="1742"/>
      <c r="K17" s="1742"/>
      <c r="L17" s="1742"/>
      <c r="M17" s="1742"/>
      <c r="N17" s="1742"/>
      <c r="O17" s="1742"/>
      <c r="P17" s="1742"/>
      <c r="Q17" s="1742"/>
      <c r="R17" s="1742"/>
      <c r="S17" s="1742"/>
      <c r="T17" s="1742"/>
      <c r="U17" s="1742"/>
      <c r="V17" s="1742"/>
      <c r="W17" s="1742"/>
      <c r="X17" s="1742"/>
      <c r="Y17" s="1742"/>
      <c r="Z17" s="1742"/>
      <c r="AA17" s="1742"/>
      <c r="AB17" s="1742"/>
      <c r="AC17" s="1742"/>
      <c r="AD17" s="1742"/>
      <c r="AE17" s="1742"/>
      <c r="AF17" s="1742"/>
      <c r="AG17" s="1742"/>
      <c r="AH17" s="1742"/>
      <c r="AI17" s="1742"/>
      <c r="AJ17" s="1742"/>
      <c r="AK17" s="1742"/>
      <c r="AL17" s="1742"/>
      <c r="AM17" s="1742"/>
    </row>
  </sheetData>
  <mergeCells count="27">
    <mergeCell ref="A1:AM1"/>
    <mergeCell ref="A2:AM2"/>
    <mergeCell ref="A4:A6"/>
    <mergeCell ref="B4:B6"/>
    <mergeCell ref="C4:C6"/>
    <mergeCell ref="D4:D6"/>
    <mergeCell ref="E4:E6"/>
    <mergeCell ref="F4:F6"/>
    <mergeCell ref="G4:G6"/>
    <mergeCell ref="H4:H6"/>
    <mergeCell ref="I4:J5"/>
    <mergeCell ref="K4:K6"/>
    <mergeCell ref="L4:L6"/>
    <mergeCell ref="M4:O5"/>
    <mergeCell ref="AM4:AM6"/>
    <mergeCell ref="AK3:AL3"/>
    <mergeCell ref="P4:S4"/>
    <mergeCell ref="T4:U5"/>
    <mergeCell ref="V4:W5"/>
    <mergeCell ref="X4:Y5"/>
    <mergeCell ref="Z4:AB5"/>
    <mergeCell ref="AL4:AL6"/>
    <mergeCell ref="AC4:AE5"/>
    <mergeCell ref="AF4:AH5"/>
    <mergeCell ref="AI4:AI6"/>
    <mergeCell ref="AJ4:AJ6"/>
    <mergeCell ref="AK4:AK6"/>
  </mergeCells>
  <printOptions horizontalCentered="1"/>
  <pageMargins left="0.39370078740157483" right="0.19685039370078741" top="0.51181102362204722" bottom="0.51181102362204722" header="0.51181102362204722" footer="0.51181102362204722"/>
  <pageSetup paperSize="9" scale="55" firstPageNumber="10" orientation="landscape" useFirstPageNumber="1" r:id="rId1"/>
  <headerFooter alignWithMargins="0">
    <oddHeader>&amp;R{&amp;P}</oddHeader>
  </headerFooter>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7">
    <tabColor theme="4" tint="-0.499984740745262"/>
  </sheetPr>
  <dimension ref="A1:AO17"/>
  <sheetViews>
    <sheetView view="pageBreakPreview" topLeftCell="U5" zoomScaleNormal="110" zoomScaleSheetLayoutView="100" workbookViewId="0">
      <selection activeCell="B13" sqref="B13"/>
    </sheetView>
  </sheetViews>
  <sheetFormatPr defaultColWidth="9" defaultRowHeight="18"/>
  <cols>
    <col min="1" max="1" width="5.125" style="1720" customWidth="1"/>
    <col min="2" max="2" width="9.625" style="1720" customWidth="1"/>
    <col min="3" max="3" width="30.75" style="1720" customWidth="1"/>
    <col min="4" max="4" width="10.5" style="1720" customWidth="1"/>
    <col min="5" max="5" width="9.875" style="1720" customWidth="1"/>
    <col min="6" max="6" width="8.875" style="1720" customWidth="1"/>
    <col min="7" max="7" width="10.25" style="1720" customWidth="1"/>
    <col min="8" max="8" width="9.125" style="1720" customWidth="1"/>
    <col min="9" max="9" width="7" style="1720" customWidth="1"/>
    <col min="10" max="10" width="6.875" style="1720" customWidth="1"/>
    <col min="11" max="11" width="9.75" style="1720" customWidth="1"/>
    <col min="12" max="12" width="9.625" style="1720" customWidth="1"/>
    <col min="13" max="13" width="9.375" style="1720" customWidth="1"/>
    <col min="14" max="14" width="8.375" style="1720" customWidth="1"/>
    <col min="15" max="32" width="9.375" style="1720" customWidth="1"/>
    <col min="33" max="33" width="11.75" style="1720" customWidth="1"/>
    <col min="34" max="38" width="9.375" style="1720" customWidth="1"/>
    <col min="39" max="39" width="7" style="1720" customWidth="1"/>
    <col min="40" max="41" width="8.75" style="1720" customWidth="1"/>
    <col min="42" max="16384" width="9" style="1720"/>
  </cols>
  <sheetData>
    <row r="1" spans="1:41" ht="27">
      <c r="A1" s="3343" t="s">
        <v>8</v>
      </c>
      <c r="B1" s="3343"/>
      <c r="C1" s="3343"/>
      <c r="D1" s="3343"/>
      <c r="E1" s="3343"/>
      <c r="F1" s="3343"/>
      <c r="G1" s="3343"/>
      <c r="H1" s="3343"/>
      <c r="I1" s="3343"/>
      <c r="J1" s="3343"/>
      <c r="K1" s="3343"/>
      <c r="L1" s="3343"/>
      <c r="M1" s="3343"/>
      <c r="N1" s="3343"/>
      <c r="O1" s="3343"/>
      <c r="P1" s="3343"/>
      <c r="Q1" s="3343"/>
      <c r="R1" s="3343"/>
      <c r="S1" s="3343"/>
      <c r="T1" s="3343"/>
      <c r="U1" s="3343"/>
      <c r="V1" s="3343"/>
      <c r="W1" s="3343"/>
      <c r="X1" s="3343"/>
      <c r="Y1" s="3343"/>
      <c r="Z1" s="3343"/>
      <c r="AA1" s="3343"/>
      <c r="AB1" s="3343"/>
      <c r="AC1" s="3343"/>
      <c r="AD1" s="3343"/>
      <c r="AE1" s="3343"/>
      <c r="AF1" s="3343"/>
      <c r="AG1" s="3343"/>
      <c r="AH1" s="3343"/>
      <c r="AI1" s="3343"/>
      <c r="AJ1" s="3343"/>
      <c r="AK1" s="3343"/>
      <c r="AL1" s="3343"/>
      <c r="AM1" s="3343"/>
    </row>
    <row r="2" spans="1:41" ht="25.5">
      <c r="A2" s="3344" t="s">
        <v>9088</v>
      </c>
      <c r="B2" s="3344"/>
      <c r="C2" s="3344"/>
      <c r="D2" s="3344"/>
      <c r="E2" s="3344"/>
      <c r="F2" s="3344"/>
      <c r="G2" s="3344"/>
      <c r="H2" s="3344"/>
      <c r="I2" s="3344"/>
      <c r="J2" s="3344"/>
      <c r="K2" s="3344"/>
      <c r="L2" s="3344"/>
      <c r="M2" s="3344"/>
      <c r="N2" s="3344"/>
      <c r="O2" s="3344"/>
      <c r="P2" s="3344"/>
      <c r="Q2" s="3344"/>
      <c r="R2" s="3344"/>
      <c r="S2" s="3344"/>
      <c r="T2" s="3344"/>
      <c r="U2" s="3344"/>
      <c r="V2" s="3344"/>
      <c r="W2" s="3344"/>
      <c r="X2" s="3344"/>
      <c r="Y2" s="3344"/>
      <c r="Z2" s="3344"/>
      <c r="AA2" s="3344"/>
      <c r="AB2" s="3344"/>
      <c r="AC2" s="3344"/>
      <c r="AD2" s="3344"/>
      <c r="AE2" s="3344"/>
      <c r="AF2" s="3344"/>
      <c r="AG2" s="3344"/>
      <c r="AH2" s="3344"/>
      <c r="AI2" s="3344"/>
      <c r="AJ2" s="3344"/>
      <c r="AK2" s="3344"/>
      <c r="AL2" s="3344"/>
      <c r="AM2" s="3344"/>
    </row>
    <row r="3" spans="1:41" ht="17.45" customHeight="1">
      <c r="A3" s="1721"/>
      <c r="B3" s="1721"/>
      <c r="C3" s="1721"/>
      <c r="D3" s="1722"/>
      <c r="E3" s="1721"/>
      <c r="F3" s="1721"/>
      <c r="G3" s="1721"/>
      <c r="H3" s="1721"/>
      <c r="I3" s="1721"/>
      <c r="J3" s="1721"/>
      <c r="K3" s="1721"/>
      <c r="L3" s="1721"/>
      <c r="M3" s="1721"/>
      <c r="N3" s="1721"/>
      <c r="O3" s="1721"/>
      <c r="P3" s="4"/>
      <c r="Q3" s="4"/>
      <c r="R3" s="4"/>
      <c r="S3" s="4"/>
      <c r="T3" s="4"/>
      <c r="U3" s="4"/>
      <c r="V3" s="4"/>
      <c r="W3" s="4"/>
      <c r="X3" s="4"/>
      <c r="Y3" s="4"/>
      <c r="Z3" s="4"/>
      <c r="AA3" s="4"/>
      <c r="AB3" s="4"/>
      <c r="AC3" s="4"/>
      <c r="AD3" s="4"/>
      <c r="AE3" s="4"/>
      <c r="AF3" s="4"/>
      <c r="AG3" s="4"/>
      <c r="AH3" s="4"/>
      <c r="AI3" s="4"/>
      <c r="AJ3" s="4"/>
      <c r="AK3" s="3024" t="s">
        <v>9121</v>
      </c>
      <c r="AL3" s="3024"/>
      <c r="AM3" s="1721"/>
      <c r="AN3" s="1723"/>
      <c r="AO3" s="1723"/>
    </row>
    <row r="4" spans="1:41" ht="17.45" customHeight="1">
      <c r="A4" s="3345" t="s">
        <v>2227</v>
      </c>
      <c r="B4" s="3345" t="s">
        <v>11</v>
      </c>
      <c r="C4" s="3345" t="s">
        <v>12</v>
      </c>
      <c r="D4" s="3345" t="s">
        <v>13</v>
      </c>
      <c r="E4" s="3346" t="s">
        <v>2229</v>
      </c>
      <c r="F4" s="3345" t="s">
        <v>463</v>
      </c>
      <c r="G4" s="3345" t="s">
        <v>15</v>
      </c>
      <c r="H4" s="3345" t="s">
        <v>2257</v>
      </c>
      <c r="I4" s="3345" t="s">
        <v>118</v>
      </c>
      <c r="J4" s="3345"/>
      <c r="K4" s="3345" t="s">
        <v>119</v>
      </c>
      <c r="L4" s="3345" t="s">
        <v>3842</v>
      </c>
      <c r="M4" s="3347" t="s">
        <v>116</v>
      </c>
      <c r="N4" s="3347"/>
      <c r="O4" s="3347"/>
      <c r="P4" s="3028" t="s">
        <v>9118</v>
      </c>
      <c r="Q4" s="3029"/>
      <c r="R4" s="3029"/>
      <c r="S4" s="3030"/>
      <c r="T4" s="3031" t="s">
        <v>9107</v>
      </c>
      <c r="U4" s="3032"/>
      <c r="V4" s="3031" t="s">
        <v>9108</v>
      </c>
      <c r="W4" s="3032"/>
      <c r="X4" s="3031" t="s">
        <v>9109</v>
      </c>
      <c r="Y4" s="3032"/>
      <c r="Z4" s="3035" t="s">
        <v>9119</v>
      </c>
      <c r="AA4" s="3036"/>
      <c r="AB4" s="3037"/>
      <c r="AC4" s="3035" t="s">
        <v>9120</v>
      </c>
      <c r="AD4" s="3036"/>
      <c r="AE4" s="3037"/>
      <c r="AF4" s="3041" t="s">
        <v>9110</v>
      </c>
      <c r="AG4" s="3042"/>
      <c r="AH4" s="3043"/>
      <c r="AI4" s="3025" t="s">
        <v>9111</v>
      </c>
      <c r="AJ4" s="3025" t="s">
        <v>9112</v>
      </c>
      <c r="AK4" s="3025" t="s">
        <v>9113</v>
      </c>
      <c r="AL4" s="3025" t="s">
        <v>9114</v>
      </c>
      <c r="AM4" s="3345" t="s">
        <v>16</v>
      </c>
      <c r="AN4" s="1723"/>
      <c r="AO4" s="1723"/>
    </row>
    <row r="5" spans="1:41" ht="30.75" customHeight="1">
      <c r="A5" s="3345"/>
      <c r="B5" s="3345"/>
      <c r="C5" s="3345"/>
      <c r="D5" s="3345"/>
      <c r="E5" s="3346"/>
      <c r="F5" s="3345"/>
      <c r="G5" s="3345"/>
      <c r="H5" s="3345"/>
      <c r="I5" s="3345"/>
      <c r="J5" s="3345"/>
      <c r="K5" s="3345"/>
      <c r="L5" s="3345"/>
      <c r="M5" s="3347"/>
      <c r="N5" s="3347"/>
      <c r="O5" s="3347"/>
      <c r="P5" s="2289" t="s">
        <v>2</v>
      </c>
      <c r="Q5" s="2289" t="s">
        <v>2</v>
      </c>
      <c r="R5" s="2290" t="s">
        <v>3</v>
      </c>
      <c r="S5" s="2290" t="s">
        <v>3</v>
      </c>
      <c r="T5" s="3033"/>
      <c r="U5" s="3034"/>
      <c r="V5" s="3033"/>
      <c r="W5" s="3034"/>
      <c r="X5" s="3033"/>
      <c r="Y5" s="3034"/>
      <c r="Z5" s="3038"/>
      <c r="AA5" s="3039"/>
      <c r="AB5" s="3040"/>
      <c r="AC5" s="3038"/>
      <c r="AD5" s="3039"/>
      <c r="AE5" s="3040"/>
      <c r="AF5" s="3044"/>
      <c r="AG5" s="3045"/>
      <c r="AH5" s="3046"/>
      <c r="AI5" s="3026"/>
      <c r="AJ5" s="3026"/>
      <c r="AK5" s="3026"/>
      <c r="AL5" s="3026"/>
      <c r="AM5" s="3345"/>
      <c r="AN5" s="1723"/>
      <c r="AO5" s="1723"/>
    </row>
    <row r="6" spans="1:41" ht="27.6" customHeight="1">
      <c r="A6" s="3345"/>
      <c r="B6" s="3345"/>
      <c r="C6" s="3345"/>
      <c r="D6" s="3345"/>
      <c r="E6" s="3346"/>
      <c r="F6" s="3345"/>
      <c r="G6" s="3345"/>
      <c r="H6" s="3345"/>
      <c r="I6" s="1724" t="s">
        <v>1</v>
      </c>
      <c r="J6" s="1724" t="s">
        <v>17</v>
      </c>
      <c r="K6" s="3345"/>
      <c r="L6" s="3345"/>
      <c r="M6" s="1725" t="s">
        <v>2</v>
      </c>
      <c r="N6" s="1725" t="s">
        <v>3</v>
      </c>
      <c r="O6" s="1725" t="s">
        <v>1</v>
      </c>
      <c r="P6" s="2289" t="s">
        <v>9115</v>
      </c>
      <c r="Q6" s="2290" t="s">
        <v>9116</v>
      </c>
      <c r="R6" s="2289" t="s">
        <v>9115</v>
      </c>
      <c r="S6" s="2290" t="s">
        <v>9116</v>
      </c>
      <c r="T6" s="2289" t="s">
        <v>2</v>
      </c>
      <c r="U6" s="2290" t="s">
        <v>3</v>
      </c>
      <c r="V6" s="2289" t="s">
        <v>2</v>
      </c>
      <c r="W6" s="2290" t="s">
        <v>3</v>
      </c>
      <c r="X6" s="2289" t="s">
        <v>2</v>
      </c>
      <c r="Y6" s="2290" t="s">
        <v>3</v>
      </c>
      <c r="Z6" s="2289" t="s">
        <v>2</v>
      </c>
      <c r="AA6" s="2290" t="s">
        <v>3</v>
      </c>
      <c r="AB6" s="2290" t="s">
        <v>1</v>
      </c>
      <c r="AC6" s="2289" t="s">
        <v>2</v>
      </c>
      <c r="AD6" s="2290" t="s">
        <v>3</v>
      </c>
      <c r="AE6" s="2290" t="s">
        <v>1</v>
      </c>
      <c r="AF6" s="2291" t="s">
        <v>9117</v>
      </c>
      <c r="AG6" s="2291" t="s">
        <v>3</v>
      </c>
      <c r="AH6" s="2291" t="s">
        <v>1</v>
      </c>
      <c r="AI6" s="3027"/>
      <c r="AJ6" s="3027"/>
      <c r="AK6" s="3027"/>
      <c r="AL6" s="3027"/>
      <c r="AM6" s="3345"/>
      <c r="AN6" s="1723"/>
      <c r="AO6" s="1723"/>
    </row>
    <row r="7" spans="1:41">
      <c r="A7" s="1726">
        <v>1</v>
      </c>
      <c r="B7" s="1727">
        <v>2</v>
      </c>
      <c r="C7" s="1726">
        <v>3</v>
      </c>
      <c r="D7" s="1726">
        <v>4</v>
      </c>
      <c r="E7" s="1726">
        <v>5</v>
      </c>
      <c r="F7" s="1726">
        <v>6</v>
      </c>
      <c r="G7" s="1726">
        <v>7</v>
      </c>
      <c r="H7" s="1726">
        <v>8</v>
      </c>
      <c r="I7" s="1726">
        <v>9</v>
      </c>
      <c r="J7" s="1726">
        <v>10</v>
      </c>
      <c r="K7" s="1726">
        <v>11</v>
      </c>
      <c r="L7" s="1726">
        <v>12</v>
      </c>
      <c r="M7" s="1726">
        <v>13</v>
      </c>
      <c r="N7" s="1726">
        <v>14</v>
      </c>
      <c r="O7" s="1726">
        <v>15</v>
      </c>
      <c r="P7" s="2292">
        <v>16</v>
      </c>
      <c r="Q7" s="2292">
        <v>17</v>
      </c>
      <c r="R7" s="2292">
        <v>18</v>
      </c>
      <c r="S7" s="2292">
        <v>19</v>
      </c>
      <c r="T7" s="2292">
        <v>20</v>
      </c>
      <c r="U7" s="2292">
        <v>21</v>
      </c>
      <c r="V7" s="2292">
        <v>22</v>
      </c>
      <c r="W7" s="2292">
        <v>23</v>
      </c>
      <c r="X7" s="2292">
        <v>24</v>
      </c>
      <c r="Y7" s="2292">
        <v>25</v>
      </c>
      <c r="Z7" s="2292">
        <v>10</v>
      </c>
      <c r="AA7" s="2292">
        <v>11</v>
      </c>
      <c r="AB7" s="2292">
        <v>12</v>
      </c>
      <c r="AC7" s="2292">
        <v>9</v>
      </c>
      <c r="AD7" s="2292">
        <v>10</v>
      </c>
      <c r="AE7" s="2292">
        <v>11</v>
      </c>
      <c r="AF7" s="2292">
        <v>12</v>
      </c>
      <c r="AG7" s="2292">
        <v>13</v>
      </c>
      <c r="AH7" s="2292">
        <v>14</v>
      </c>
      <c r="AI7" s="2292">
        <v>15</v>
      </c>
      <c r="AJ7" s="2292">
        <v>15</v>
      </c>
      <c r="AK7" s="2292">
        <v>16</v>
      </c>
      <c r="AL7" s="2292">
        <v>17</v>
      </c>
      <c r="AM7" s="1726">
        <v>16</v>
      </c>
      <c r="AN7" s="1723"/>
      <c r="AO7" s="1723"/>
    </row>
    <row r="8" spans="1:41">
      <c r="A8" s="1723"/>
      <c r="B8" s="1723"/>
      <c r="C8" s="1723"/>
      <c r="D8" s="1723"/>
      <c r="E8" s="1723"/>
      <c r="F8" s="1723"/>
      <c r="G8" s="1723"/>
      <c r="H8" s="1723"/>
      <c r="I8" s="1723"/>
      <c r="J8" s="1723"/>
      <c r="K8" s="1723"/>
      <c r="L8" s="1723"/>
      <c r="M8" s="1723"/>
      <c r="N8" s="1723"/>
      <c r="O8" s="1723"/>
      <c r="P8" s="1723"/>
      <c r="Q8" s="1723"/>
      <c r="R8" s="1723"/>
      <c r="S8" s="1723"/>
      <c r="T8" s="1723"/>
      <c r="U8" s="1723"/>
      <c r="V8" s="1723"/>
      <c r="W8" s="1723"/>
      <c r="X8" s="1723"/>
      <c r="Y8" s="1723"/>
      <c r="Z8" s="1723"/>
      <c r="AA8" s="1723"/>
      <c r="AB8" s="1723"/>
      <c r="AC8" s="1723"/>
      <c r="AD8" s="1723"/>
      <c r="AE8" s="1723"/>
      <c r="AF8" s="1723"/>
      <c r="AG8" s="1723"/>
      <c r="AH8" s="1723"/>
      <c r="AI8" s="1723"/>
      <c r="AJ8" s="1723"/>
      <c r="AK8" s="1723"/>
      <c r="AL8" s="1723"/>
      <c r="AM8" s="1723"/>
      <c r="AN8" s="1723"/>
      <c r="AO8" s="1723"/>
    </row>
    <row r="9" spans="1:41">
      <c r="A9" s="1721"/>
      <c r="B9" s="1721"/>
      <c r="C9" s="1728" t="s">
        <v>9088</v>
      </c>
      <c r="D9" s="1721"/>
      <c r="E9" s="1721"/>
      <c r="F9" s="1721"/>
      <c r="G9" s="1721"/>
      <c r="H9" s="1721"/>
      <c r="I9" s="1721"/>
      <c r="J9" s="1721"/>
      <c r="K9" s="1721"/>
      <c r="L9" s="1721"/>
      <c r="M9" s="1721"/>
      <c r="N9" s="1721"/>
      <c r="O9" s="1721"/>
      <c r="P9" s="1721"/>
      <c r="Q9" s="1721"/>
      <c r="R9" s="1721"/>
      <c r="S9" s="1721"/>
      <c r="T9" s="1721"/>
      <c r="U9" s="1721"/>
      <c r="V9" s="1721"/>
      <c r="W9" s="1721"/>
      <c r="X9" s="1721"/>
      <c r="Y9" s="1721"/>
      <c r="Z9" s="1721"/>
      <c r="AA9" s="1721"/>
      <c r="AB9" s="1721"/>
      <c r="AC9" s="1721"/>
      <c r="AD9" s="1721"/>
      <c r="AE9" s="1721"/>
      <c r="AF9" s="1721"/>
      <c r="AG9" s="1721"/>
      <c r="AH9" s="1721"/>
      <c r="AI9" s="1721"/>
      <c r="AJ9" s="1721"/>
      <c r="AK9" s="1721"/>
      <c r="AL9" s="1721"/>
      <c r="AM9" s="1721"/>
      <c r="AN9" s="1721"/>
      <c r="AO9" s="1723"/>
    </row>
    <row r="10" spans="1:41">
      <c r="A10" s="1223"/>
      <c r="B10" s="1223"/>
      <c r="C10" s="2111" t="s">
        <v>9079</v>
      </c>
      <c r="D10" s="1223"/>
      <c r="E10" s="1223"/>
      <c r="F10" s="1730"/>
      <c r="G10" s="1218"/>
      <c r="H10" s="1730"/>
      <c r="I10" s="1730"/>
      <c r="J10" s="1730"/>
      <c r="K10" s="1730"/>
      <c r="L10" s="1730"/>
      <c r="M10" s="1218"/>
      <c r="N10" s="1731"/>
      <c r="O10" s="1218"/>
      <c r="P10" s="1218"/>
      <c r="Q10" s="1218"/>
      <c r="R10" s="1218"/>
      <c r="S10" s="1218"/>
      <c r="T10" s="1218"/>
      <c r="U10" s="1218"/>
      <c r="V10" s="1218"/>
      <c r="W10" s="1218"/>
      <c r="X10" s="1218"/>
      <c r="Y10" s="1218"/>
      <c r="Z10" s="1218"/>
      <c r="AA10" s="1218"/>
      <c r="AB10" s="1218"/>
      <c r="AC10" s="1218"/>
      <c r="AD10" s="1218"/>
      <c r="AE10" s="1218"/>
      <c r="AF10" s="1218"/>
      <c r="AG10" s="1218"/>
      <c r="AH10" s="1218"/>
      <c r="AI10" s="1218"/>
      <c r="AJ10" s="1218"/>
      <c r="AK10" s="1218"/>
      <c r="AL10" s="1218"/>
      <c r="AM10" s="1730"/>
      <c r="AN10" s="1721"/>
      <c r="AO10" s="1723"/>
    </row>
    <row r="11" spans="1:41">
      <c r="A11" s="1223"/>
      <c r="B11" s="1223"/>
      <c r="C11" s="1732"/>
      <c r="D11" s="1223"/>
      <c r="E11" s="1223"/>
      <c r="F11" s="1730"/>
      <c r="G11" s="1218"/>
      <c r="H11" s="1730"/>
      <c r="I11" s="1730"/>
      <c r="J11" s="1730"/>
      <c r="K11" s="1730"/>
      <c r="L11" s="1730"/>
      <c r="M11" s="1218"/>
      <c r="N11" s="1731"/>
      <c r="O11" s="1218"/>
      <c r="P11" s="1218"/>
      <c r="Q11" s="1218"/>
      <c r="R11" s="1218"/>
      <c r="S11" s="1218"/>
      <c r="T11" s="1218"/>
      <c r="U11" s="1218"/>
      <c r="V11" s="1218"/>
      <c r="W11" s="1218"/>
      <c r="X11" s="1218"/>
      <c r="Y11" s="1218"/>
      <c r="Z11" s="1218"/>
      <c r="AA11" s="1218"/>
      <c r="AB11" s="1218"/>
      <c r="AC11" s="1218"/>
      <c r="AD11" s="1218"/>
      <c r="AE11" s="1218"/>
      <c r="AF11" s="1218"/>
      <c r="AG11" s="1218"/>
      <c r="AH11" s="1218"/>
      <c r="AI11" s="1218"/>
      <c r="AJ11" s="1218"/>
      <c r="AK11" s="1218"/>
      <c r="AL11" s="1218"/>
      <c r="AM11" s="1730"/>
      <c r="AN11" s="1721"/>
      <c r="AO11" s="1723"/>
    </row>
    <row r="12" spans="1:41" ht="78.75">
      <c r="A12" s="1737">
        <v>3642</v>
      </c>
      <c r="B12" s="1223" t="s">
        <v>9089</v>
      </c>
      <c r="C12" s="1730" t="s">
        <v>9090</v>
      </c>
      <c r="D12" s="1223" t="s">
        <v>29</v>
      </c>
      <c r="E12" s="1223" t="s">
        <v>145</v>
      </c>
      <c r="F12" s="1734" t="s">
        <v>26</v>
      </c>
      <c r="G12" s="1218">
        <v>7500</v>
      </c>
      <c r="H12" s="1218">
        <v>0</v>
      </c>
      <c r="I12" s="1218">
        <v>0</v>
      </c>
      <c r="J12" s="1218">
        <v>0</v>
      </c>
      <c r="K12" s="1218">
        <v>0</v>
      </c>
      <c r="L12" s="1218">
        <v>7500</v>
      </c>
      <c r="M12" s="1218">
        <v>7500</v>
      </c>
      <c r="N12" s="1218">
        <v>0</v>
      </c>
      <c r="O12" s="1218">
        <v>7500</v>
      </c>
      <c r="P12" s="1218"/>
      <c r="Q12" s="1218"/>
      <c r="R12" s="1218"/>
      <c r="S12" s="1218"/>
      <c r="T12" s="1218"/>
      <c r="U12" s="1218"/>
      <c r="V12" s="1218"/>
      <c r="W12" s="1218"/>
      <c r="X12" s="1218">
        <v>332.64400000000001</v>
      </c>
      <c r="Y12" s="1218"/>
      <c r="Z12" s="466">
        <v>7167.3559999999998</v>
      </c>
      <c r="AA12" s="466">
        <v>0</v>
      </c>
      <c r="AB12" s="21">
        <v>7167.3559999999998</v>
      </c>
      <c r="AC12" s="21"/>
      <c r="AD12" s="21"/>
      <c r="AE12" s="21">
        <v>0</v>
      </c>
      <c r="AF12" s="21">
        <v>0</v>
      </c>
      <c r="AG12" s="21">
        <v>0</v>
      </c>
      <c r="AH12" s="21">
        <v>0</v>
      </c>
      <c r="AI12" s="1218"/>
      <c r="AJ12" s="1218" t="s">
        <v>10437</v>
      </c>
      <c r="AK12" s="1218" t="s">
        <v>12788</v>
      </c>
      <c r="AL12" s="2601">
        <v>0.25</v>
      </c>
      <c r="AM12" s="1218">
        <v>0</v>
      </c>
      <c r="AN12" s="1735"/>
      <c r="AO12" s="1723"/>
    </row>
    <row r="13" spans="1:41">
      <c r="A13" s="1223" t="s">
        <v>2326</v>
      </c>
      <c r="B13" s="1223"/>
      <c r="C13" s="1730"/>
      <c r="D13" s="1223"/>
      <c r="E13" s="1223"/>
      <c r="F13" s="1223"/>
      <c r="G13" s="1218"/>
      <c r="H13" s="1218"/>
      <c r="I13" s="1218"/>
      <c r="J13" s="1218"/>
      <c r="K13" s="1218"/>
      <c r="L13" s="1736"/>
      <c r="M13" s="1218"/>
      <c r="N13" s="1218"/>
      <c r="O13" s="1218"/>
      <c r="P13" s="1218"/>
      <c r="Q13" s="1218"/>
      <c r="R13" s="1218"/>
      <c r="S13" s="1218"/>
      <c r="T13" s="1218"/>
      <c r="U13" s="1218"/>
      <c r="V13" s="1218"/>
      <c r="W13" s="1218"/>
      <c r="X13" s="1218"/>
      <c r="Y13" s="1218"/>
      <c r="Z13" s="1218"/>
      <c r="AA13" s="1218"/>
      <c r="AB13" s="1218"/>
      <c r="AC13" s="1218"/>
      <c r="AD13" s="1218"/>
      <c r="AE13" s="1218"/>
      <c r="AF13" s="1218"/>
      <c r="AG13" s="1218"/>
      <c r="AH13" s="1218"/>
      <c r="AI13" s="1218"/>
      <c r="AJ13" s="1218"/>
      <c r="AK13" s="1218"/>
      <c r="AL13" s="1218"/>
      <c r="AM13" s="1218"/>
      <c r="AN13" s="1735"/>
      <c r="AO13" s="1723"/>
    </row>
    <row r="14" spans="1:41" ht="18.75" thickBot="1">
      <c r="A14" s="1738"/>
      <c r="B14" s="1738"/>
      <c r="C14" s="1739" t="s">
        <v>9091</v>
      </c>
      <c r="D14" s="1740"/>
      <c r="E14" s="1740"/>
      <c r="F14" s="1740"/>
      <c r="G14" s="1741">
        <v>7500</v>
      </c>
      <c r="H14" s="1741">
        <v>0</v>
      </c>
      <c r="I14" s="1741">
        <v>0</v>
      </c>
      <c r="J14" s="1741">
        <v>0</v>
      </c>
      <c r="K14" s="1741">
        <v>0</v>
      </c>
      <c r="L14" s="1741">
        <v>7500</v>
      </c>
      <c r="M14" s="1741">
        <v>7500</v>
      </c>
      <c r="N14" s="1741">
        <v>0</v>
      </c>
      <c r="O14" s="1741">
        <v>7500</v>
      </c>
      <c r="P14" s="1741">
        <v>0</v>
      </c>
      <c r="Q14" s="1741">
        <v>0</v>
      </c>
      <c r="R14" s="1741">
        <v>0</v>
      </c>
      <c r="S14" s="1741">
        <v>0</v>
      </c>
      <c r="T14" s="1741">
        <v>0</v>
      </c>
      <c r="U14" s="1741">
        <v>0</v>
      </c>
      <c r="V14" s="1741">
        <v>0</v>
      </c>
      <c r="W14" s="1741">
        <v>0</v>
      </c>
      <c r="X14" s="1741">
        <v>332.64400000000001</v>
      </c>
      <c r="Y14" s="1741">
        <v>0</v>
      </c>
      <c r="Z14" s="1741">
        <v>7167.3559999999998</v>
      </c>
      <c r="AA14" s="1741">
        <v>0</v>
      </c>
      <c r="AB14" s="1741">
        <v>7167.3559999999998</v>
      </c>
      <c r="AC14" s="1741">
        <v>0</v>
      </c>
      <c r="AD14" s="1741">
        <v>0</v>
      </c>
      <c r="AE14" s="1741">
        <v>0</v>
      </c>
      <c r="AF14" s="1741">
        <v>0</v>
      </c>
      <c r="AG14" s="1741">
        <v>0</v>
      </c>
      <c r="AH14" s="1741">
        <v>0</v>
      </c>
      <c r="AI14" s="1741">
        <v>0</v>
      </c>
      <c r="AJ14" s="2348"/>
      <c r="AK14" s="2348"/>
      <c r="AL14" s="2348"/>
      <c r="AM14" s="1741">
        <v>0</v>
      </c>
      <c r="AN14" s="1723"/>
      <c r="AO14" s="1723"/>
    </row>
    <row r="15" spans="1:41" ht="18.75" thickTop="1">
      <c r="A15" s="1723"/>
      <c r="B15" s="1723"/>
      <c r="C15" s="1723"/>
      <c r="D15" s="1723"/>
      <c r="E15" s="1723"/>
      <c r="F15" s="1723"/>
      <c r="G15" s="1723"/>
      <c r="H15" s="1723"/>
      <c r="I15" s="1723"/>
      <c r="J15" s="1723"/>
      <c r="K15" s="1723"/>
      <c r="L15" s="1723"/>
      <c r="M15" s="1723"/>
      <c r="N15" s="1723"/>
      <c r="O15" s="1723"/>
      <c r="P15" s="1723"/>
      <c r="Q15" s="1723"/>
      <c r="R15" s="1723"/>
      <c r="S15" s="1723"/>
      <c r="T15" s="1723"/>
      <c r="U15" s="1723"/>
      <c r="V15" s="1723"/>
      <c r="W15" s="1723"/>
      <c r="X15" s="1723"/>
      <c r="Y15" s="1723"/>
      <c r="Z15" s="1723"/>
      <c r="AA15" s="1723"/>
      <c r="AB15" s="1723"/>
      <c r="AC15" s="1723"/>
      <c r="AD15" s="1723"/>
      <c r="AE15" s="1723"/>
      <c r="AF15" s="1723"/>
      <c r="AG15" s="1723"/>
      <c r="AH15" s="1723"/>
      <c r="AI15" s="1723"/>
      <c r="AJ15" s="1723"/>
      <c r="AK15" s="1723"/>
      <c r="AL15" s="1723"/>
      <c r="AM15" s="1723"/>
      <c r="AN15" s="1723"/>
      <c r="AO15" s="1723"/>
    </row>
    <row r="16" spans="1:41" ht="18.75">
      <c r="A16" s="1742"/>
      <c r="B16" s="1742"/>
      <c r="C16" s="1742"/>
      <c r="D16" s="1742"/>
      <c r="E16" s="1742"/>
      <c r="F16" s="1742"/>
      <c r="G16" s="1742"/>
      <c r="H16" s="1742"/>
      <c r="I16" s="1742"/>
      <c r="J16" s="1742"/>
      <c r="K16" s="1742"/>
      <c r="L16" s="1742"/>
      <c r="M16" s="1742"/>
      <c r="N16" s="1742"/>
      <c r="O16" s="1742"/>
      <c r="P16" s="1742"/>
      <c r="Q16" s="1742"/>
      <c r="R16" s="1742"/>
      <c r="S16" s="1742"/>
      <c r="T16" s="1742"/>
      <c r="U16" s="1742"/>
      <c r="V16" s="1742"/>
      <c r="W16" s="1742"/>
      <c r="X16" s="1742"/>
      <c r="Y16" s="1742"/>
      <c r="Z16" s="1742"/>
      <c r="AA16" s="1742"/>
      <c r="AB16" s="1742"/>
      <c r="AC16" s="1742"/>
      <c r="AD16" s="1742"/>
      <c r="AE16" s="1742"/>
      <c r="AF16" s="1742"/>
      <c r="AG16" s="1742"/>
      <c r="AH16" s="1742"/>
      <c r="AI16" s="1742"/>
      <c r="AJ16" s="1742"/>
      <c r="AK16" s="1742"/>
      <c r="AL16" s="1742"/>
      <c r="AM16" s="1742"/>
    </row>
    <row r="17" spans="1:39" ht="18.75">
      <c r="A17" s="1742"/>
      <c r="B17" s="1742"/>
      <c r="C17" s="1742"/>
      <c r="D17" s="1742"/>
      <c r="E17" s="1742"/>
      <c r="F17" s="1742"/>
      <c r="G17" s="1742"/>
      <c r="H17" s="1742"/>
      <c r="I17" s="1742"/>
      <c r="J17" s="1742"/>
      <c r="K17" s="1742"/>
      <c r="L17" s="1742"/>
      <c r="M17" s="1742"/>
      <c r="N17" s="1742"/>
      <c r="O17" s="1742"/>
      <c r="P17" s="1742"/>
      <c r="Q17" s="1742"/>
      <c r="R17" s="1742"/>
      <c r="S17" s="1742"/>
      <c r="T17" s="1742"/>
      <c r="U17" s="1742"/>
      <c r="V17" s="1742"/>
      <c r="W17" s="1742"/>
      <c r="X17" s="1742"/>
      <c r="Y17" s="1742"/>
      <c r="Z17" s="1742"/>
      <c r="AA17" s="1742"/>
      <c r="AB17" s="1742"/>
      <c r="AC17" s="1742"/>
      <c r="AD17" s="1742"/>
      <c r="AE17" s="1742"/>
      <c r="AF17" s="1742"/>
      <c r="AG17" s="1742"/>
      <c r="AH17" s="1742"/>
      <c r="AI17" s="1742"/>
      <c r="AJ17" s="1742"/>
      <c r="AK17" s="1742"/>
      <c r="AL17" s="1742"/>
      <c r="AM17" s="1742"/>
    </row>
  </sheetData>
  <mergeCells count="27">
    <mergeCell ref="A1:AM1"/>
    <mergeCell ref="A2:AM2"/>
    <mergeCell ref="A4:A6"/>
    <mergeCell ref="B4:B6"/>
    <mergeCell ref="C4:C6"/>
    <mergeCell ref="D4:D6"/>
    <mergeCell ref="E4:E6"/>
    <mergeCell ref="F4:F6"/>
    <mergeCell ref="G4:G6"/>
    <mergeCell ref="H4:H6"/>
    <mergeCell ref="I4:J5"/>
    <mergeCell ref="K4:K6"/>
    <mergeCell ref="L4:L6"/>
    <mergeCell ref="M4:O5"/>
    <mergeCell ref="AM4:AM6"/>
    <mergeCell ref="AK3:AL3"/>
    <mergeCell ref="P4:S4"/>
    <mergeCell ref="T4:U5"/>
    <mergeCell ref="V4:W5"/>
    <mergeCell ref="X4:Y5"/>
    <mergeCell ref="Z4:AB5"/>
    <mergeCell ref="AL4:AL6"/>
    <mergeCell ref="AC4:AE5"/>
    <mergeCell ref="AF4:AH5"/>
    <mergeCell ref="AI4:AI6"/>
    <mergeCell ref="AJ4:AJ6"/>
    <mergeCell ref="AK4:AK6"/>
  </mergeCells>
  <printOptions horizontalCentered="1"/>
  <pageMargins left="0.39370078740157483" right="0.19685039370078741" top="0.51181102362204722" bottom="0.51181102362204722" header="0.51181102362204722" footer="0.51181102362204722"/>
  <pageSetup paperSize="9" scale="55" firstPageNumber="10" orientation="landscape" useFirstPageNumber="1" r:id="rId1"/>
  <headerFooter alignWithMargins="0">
    <oddHeader>&amp;R{&amp;P}</oddHeader>
  </headerFooter>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1" tint="0.14999847407452621"/>
  </sheetPr>
  <dimension ref="A1:AO28"/>
  <sheetViews>
    <sheetView view="pageBreakPreview" topLeftCell="G1" zoomScale="70" zoomScaleNormal="70" zoomScaleSheetLayoutView="70" workbookViewId="0">
      <pane ySplit="6" topLeftCell="A19" activePane="bottomLeft" state="frozen"/>
      <selection activeCell="B13" sqref="B13"/>
      <selection pane="bottomLeft" activeCell="B13" sqref="B13"/>
    </sheetView>
  </sheetViews>
  <sheetFormatPr defaultColWidth="9" defaultRowHeight="15.75"/>
  <cols>
    <col min="1" max="3" width="5.625" style="2566" customWidth="1"/>
    <col min="4" max="4" width="36.625" style="2592" customWidth="1"/>
    <col min="5" max="5" width="15.25" style="2592" customWidth="1"/>
    <col min="6" max="6" width="12.625" style="2566" hidden="1" customWidth="1"/>
    <col min="7" max="7" width="12.25" style="2566" customWidth="1"/>
    <col min="8" max="8" width="12.375" style="2566" hidden="1" customWidth="1"/>
    <col min="9" max="9" width="12.125" style="2566" hidden="1" customWidth="1"/>
    <col min="10" max="10" width="13.625" style="2566" customWidth="1"/>
    <col min="11" max="11" width="12.25" style="2566" customWidth="1"/>
    <col min="12" max="12" width="11.125" style="2566" hidden="1" customWidth="1"/>
    <col min="13" max="13" width="5.5" style="2566" hidden="1" customWidth="1"/>
    <col min="14" max="14" width="6.375" style="2593" hidden="1" customWidth="1"/>
    <col min="15" max="19" width="12.5" style="2566" customWidth="1"/>
    <col min="20" max="20" width="12.5" style="2566" hidden="1" customWidth="1"/>
    <col min="21" max="21" width="12.25" style="2566" customWidth="1"/>
    <col min="22" max="22" width="9.5" style="2570" hidden="1" customWidth="1"/>
    <col min="23" max="23" width="11.625" style="2570" hidden="1" customWidth="1"/>
    <col min="24" max="24" width="12.625" style="2570" hidden="1" customWidth="1"/>
    <col min="25" max="25" width="10.375" style="2570" hidden="1" customWidth="1"/>
    <col min="26" max="26" width="11.625" style="2570" customWidth="1"/>
    <col min="27" max="27" width="12" style="2570" customWidth="1"/>
    <col min="28" max="28" width="12.5" style="2570" customWidth="1"/>
    <col min="29" max="29" width="11.625" style="2570" bestFit="1" customWidth="1"/>
    <col min="30" max="30" width="11.125" style="2570" hidden="1" customWidth="1"/>
    <col min="31" max="31" width="13.625" style="2570" customWidth="1"/>
    <col min="32" max="32" width="11.875" style="2570" customWidth="1"/>
    <col min="33" max="33" width="11.5" style="2591" customWidth="1"/>
    <col min="34" max="34" width="14" style="2591" customWidth="1"/>
    <col min="35" max="35" width="11.125" style="2591" hidden="1" customWidth="1"/>
    <col min="36" max="36" width="16.375" style="2591" hidden="1" customWidth="1"/>
    <col min="37" max="37" width="9.5" style="2591" hidden="1" customWidth="1"/>
    <col min="38" max="38" width="10.5" style="2591" hidden="1" customWidth="1"/>
    <col min="39" max="39" width="11" style="2591" hidden="1" customWidth="1"/>
    <col min="40" max="40" width="11.5" style="2591" hidden="1" customWidth="1"/>
    <col min="41" max="41" width="13" style="2591" hidden="1" customWidth="1"/>
    <col min="42" max="16384" width="9" style="2591"/>
  </cols>
  <sheetData>
    <row r="1" spans="1:41" s="2555" customFormat="1" ht="30">
      <c r="A1" s="3434" t="s">
        <v>9227</v>
      </c>
      <c r="B1" s="3434"/>
      <c r="C1" s="3434"/>
      <c r="D1" s="3434"/>
      <c r="E1" s="3434"/>
      <c r="F1" s="3434"/>
      <c r="G1" s="3434"/>
      <c r="H1" s="3434"/>
      <c r="I1" s="3434"/>
      <c r="J1" s="3434"/>
      <c r="K1" s="3434"/>
      <c r="L1" s="3434"/>
      <c r="M1" s="3434"/>
      <c r="N1" s="3434"/>
      <c r="O1" s="3434"/>
      <c r="P1" s="3434"/>
      <c r="Q1" s="3434"/>
      <c r="R1" s="3434"/>
      <c r="S1" s="3434"/>
      <c r="T1" s="3434"/>
      <c r="U1" s="3434"/>
      <c r="V1" s="3434"/>
      <c r="W1" s="3434"/>
      <c r="X1" s="3434"/>
      <c r="Y1" s="3434"/>
      <c r="Z1" s="3434"/>
      <c r="AA1" s="3434"/>
      <c r="AB1" s="3434"/>
      <c r="AC1" s="3434"/>
      <c r="AD1" s="3434"/>
      <c r="AE1" s="3434"/>
      <c r="AF1" s="3434"/>
      <c r="AG1" s="3434"/>
      <c r="AH1" s="3434"/>
    </row>
    <row r="2" spans="1:41" s="2555" customFormat="1" ht="16.5" thickBot="1">
      <c r="A2" s="3433">
        <v>46200.700724189817</v>
      </c>
      <c r="B2" s="3433"/>
      <c r="C2" s="2556"/>
      <c r="D2" s="2557"/>
      <c r="E2" s="2557"/>
      <c r="F2" s="2558"/>
      <c r="G2" s="2557"/>
      <c r="H2" s="2557"/>
      <c r="I2" s="2557"/>
      <c r="J2" s="2557"/>
      <c r="K2" s="2558"/>
      <c r="L2" s="2558"/>
      <c r="M2" s="2557"/>
      <c r="N2" s="2559"/>
      <c r="O2" s="2559"/>
      <c r="P2" s="2559"/>
      <c r="Q2" s="2559"/>
      <c r="R2" s="2559"/>
      <c r="S2" s="2559"/>
      <c r="T2" s="2559"/>
      <c r="U2" s="2557"/>
      <c r="AE2" s="2710"/>
      <c r="AF2" s="2710"/>
      <c r="AG2" s="3445" t="s">
        <v>9228</v>
      </c>
      <c r="AH2" s="3445"/>
      <c r="AI2" s="3465" t="s">
        <v>9762</v>
      </c>
      <c r="AJ2" s="3466"/>
      <c r="AK2" s="3466"/>
      <c r="AL2" s="3466"/>
      <c r="AM2" s="3466"/>
      <c r="AN2" s="3466"/>
      <c r="AO2" s="3467"/>
    </row>
    <row r="3" spans="1:41" s="2555" customFormat="1" ht="32.25" customHeight="1" thickBot="1">
      <c r="A3" s="3457" t="s">
        <v>9229</v>
      </c>
      <c r="B3" s="3457" t="s">
        <v>9230</v>
      </c>
      <c r="C3" s="3457" t="s">
        <v>9332</v>
      </c>
      <c r="D3" s="3457" t="s">
        <v>9231</v>
      </c>
      <c r="E3" s="3457" t="s">
        <v>9092</v>
      </c>
      <c r="F3" s="3431" t="s">
        <v>9232</v>
      </c>
      <c r="G3" s="3457" t="s">
        <v>9233</v>
      </c>
      <c r="H3" s="2922"/>
      <c r="I3" s="2922"/>
      <c r="J3" s="3462" t="s">
        <v>12936</v>
      </c>
      <c r="K3" s="3431" t="s">
        <v>9570</v>
      </c>
      <c r="L3" s="2558"/>
      <c r="M3" s="2557"/>
      <c r="N3" s="2559"/>
      <c r="O3" s="3460" t="s">
        <v>9553</v>
      </c>
      <c r="P3" s="3460"/>
      <c r="Q3" s="3460"/>
      <c r="R3" s="3461"/>
      <c r="S3" s="2788"/>
      <c r="T3" s="3450" t="s">
        <v>9554</v>
      </c>
      <c r="U3" s="3451"/>
      <c r="V3" s="3451"/>
      <c r="W3" s="3451"/>
      <c r="X3" s="3451"/>
      <c r="Y3" s="3451"/>
      <c r="Z3" s="3451"/>
      <c r="AA3" s="3451"/>
      <c r="AB3" s="3451"/>
      <c r="AC3" s="3451"/>
      <c r="AD3" s="3451"/>
      <c r="AE3" s="3451"/>
      <c r="AF3" s="3452"/>
      <c r="AG3" s="3447" t="s">
        <v>9241</v>
      </c>
      <c r="AH3" s="3447" t="s">
        <v>9112</v>
      </c>
      <c r="AI3" s="3468" t="s">
        <v>9767</v>
      </c>
      <c r="AJ3" s="3470" t="s">
        <v>9763</v>
      </c>
      <c r="AK3" s="3470" t="s">
        <v>9764</v>
      </c>
      <c r="AL3" s="3470" t="s">
        <v>9765</v>
      </c>
      <c r="AM3" s="3470" t="s">
        <v>200</v>
      </c>
      <c r="AN3" s="3470" t="s">
        <v>9120</v>
      </c>
      <c r="AO3" s="3470" t="s">
        <v>9766</v>
      </c>
    </row>
    <row r="4" spans="1:41" s="2560" customFormat="1" ht="32.25" customHeight="1" thickBot="1">
      <c r="A4" s="3458"/>
      <c r="B4" s="3458"/>
      <c r="C4" s="3458"/>
      <c r="D4" s="3458"/>
      <c r="E4" s="3458"/>
      <c r="F4" s="3446"/>
      <c r="G4" s="3458"/>
      <c r="H4" s="2923"/>
      <c r="I4" s="2923"/>
      <c r="J4" s="3463"/>
      <c r="K4" s="3446"/>
      <c r="L4" s="3435" t="s">
        <v>9234</v>
      </c>
      <c r="M4" s="2557"/>
      <c r="N4" s="2712"/>
      <c r="O4" s="3443" t="s">
        <v>9472</v>
      </c>
      <c r="P4" s="3431" t="s">
        <v>9473</v>
      </c>
      <c r="Q4" s="3431" t="s">
        <v>9569</v>
      </c>
      <c r="R4" s="3431" t="s">
        <v>9470</v>
      </c>
      <c r="S4" s="3431" t="s">
        <v>9235</v>
      </c>
      <c r="T4" s="3431" t="s">
        <v>9235</v>
      </c>
      <c r="U4" s="3437" t="s">
        <v>200</v>
      </c>
      <c r="V4" s="3439" t="s">
        <v>9236</v>
      </c>
      <c r="W4" s="3431" t="s">
        <v>9237</v>
      </c>
      <c r="X4" s="3439" t="s">
        <v>9471</v>
      </c>
      <c r="Y4" s="3453" t="s">
        <v>9470</v>
      </c>
      <c r="Z4" s="3439" t="s">
        <v>9238</v>
      </c>
      <c r="AA4" s="3453" t="s">
        <v>9239</v>
      </c>
      <c r="AB4" s="3439" t="s">
        <v>12831</v>
      </c>
      <c r="AC4" s="3455" t="s">
        <v>9202</v>
      </c>
      <c r="AD4" s="3447" t="s">
        <v>9240</v>
      </c>
      <c r="AE4" s="3455" t="s">
        <v>12937</v>
      </c>
      <c r="AF4" s="3441" t="s">
        <v>9110</v>
      </c>
      <c r="AG4" s="3448"/>
      <c r="AH4" s="3448"/>
      <c r="AI4" s="3469"/>
      <c r="AJ4" s="3471"/>
      <c r="AK4" s="3471"/>
      <c r="AL4" s="3471"/>
      <c r="AM4" s="3471"/>
      <c r="AN4" s="3471"/>
      <c r="AO4" s="3471"/>
    </row>
    <row r="5" spans="1:41" s="2560" customFormat="1" ht="42" customHeight="1" thickTop="1" thickBot="1">
      <c r="A5" s="3459"/>
      <c r="B5" s="3459"/>
      <c r="C5" s="3459"/>
      <c r="D5" s="3459"/>
      <c r="E5" s="3459"/>
      <c r="F5" s="3432"/>
      <c r="G5" s="3459"/>
      <c r="H5" s="2924" t="s">
        <v>12934</v>
      </c>
      <c r="I5" s="2921" t="s">
        <v>12935</v>
      </c>
      <c r="J5" s="3464"/>
      <c r="K5" s="3432"/>
      <c r="L5" s="3436"/>
      <c r="M5" s="2708" t="s">
        <v>2326</v>
      </c>
      <c r="N5" s="2713" t="s">
        <v>9242</v>
      </c>
      <c r="O5" s="3444"/>
      <c r="P5" s="3432"/>
      <c r="Q5" s="3432"/>
      <c r="R5" s="3432"/>
      <c r="S5" s="3432"/>
      <c r="T5" s="3432"/>
      <c r="U5" s="3438"/>
      <c r="V5" s="3440"/>
      <c r="W5" s="3432"/>
      <c r="X5" s="3440"/>
      <c r="Y5" s="3454"/>
      <c r="Z5" s="3440"/>
      <c r="AA5" s="3454"/>
      <c r="AB5" s="3440"/>
      <c r="AC5" s="3456"/>
      <c r="AD5" s="3449"/>
      <c r="AE5" s="3456"/>
      <c r="AF5" s="3442"/>
      <c r="AG5" s="3449"/>
      <c r="AH5" s="3449"/>
      <c r="AI5" s="3469"/>
      <c r="AJ5" s="3471"/>
      <c r="AK5" s="3471"/>
      <c r="AL5" s="3471"/>
      <c r="AM5" s="3471"/>
      <c r="AN5" s="3471"/>
      <c r="AO5" s="3471"/>
    </row>
    <row r="6" spans="1:41" s="2566" customFormat="1" ht="16.5" thickBot="1">
      <c r="A6" s="2715" t="s">
        <v>9243</v>
      </c>
      <c r="B6" s="2715" t="s">
        <v>9244</v>
      </c>
      <c r="C6" s="2715" t="s">
        <v>9244</v>
      </c>
      <c r="D6" s="2715" t="s">
        <v>9245</v>
      </c>
      <c r="E6" s="2850">
        <v>3</v>
      </c>
      <c r="F6" s="2716" t="s">
        <v>9246</v>
      </c>
      <c r="G6" s="2717">
        <v>4</v>
      </c>
      <c r="H6" s="2717" t="s">
        <v>9247</v>
      </c>
      <c r="I6" s="2717">
        <v>5</v>
      </c>
      <c r="J6" s="2717">
        <v>5</v>
      </c>
      <c r="K6" s="2717">
        <v>6</v>
      </c>
      <c r="L6" s="2562" t="s">
        <v>9248</v>
      </c>
      <c r="M6" s="2563">
        <v>3</v>
      </c>
      <c r="N6" s="2564">
        <v>4</v>
      </c>
      <c r="O6" s="2564">
        <v>7</v>
      </c>
      <c r="P6" s="2564">
        <v>8</v>
      </c>
      <c r="Q6" s="2564">
        <v>9</v>
      </c>
      <c r="R6" s="2564">
        <v>10</v>
      </c>
      <c r="S6" s="2714">
        <v>11</v>
      </c>
      <c r="T6" s="2714">
        <v>9</v>
      </c>
      <c r="U6" s="2561">
        <v>12</v>
      </c>
      <c r="V6" s="2565">
        <v>4</v>
      </c>
      <c r="W6" s="2565">
        <v>7</v>
      </c>
      <c r="X6" s="2565">
        <v>7</v>
      </c>
      <c r="Y6" s="2565">
        <v>8</v>
      </c>
      <c r="Z6" s="2565">
        <v>13</v>
      </c>
      <c r="AA6" s="2565">
        <v>14</v>
      </c>
      <c r="AB6" s="2565">
        <v>15</v>
      </c>
      <c r="AC6" s="2565">
        <v>16</v>
      </c>
      <c r="AD6" s="2565">
        <v>12</v>
      </c>
      <c r="AE6" s="2565">
        <v>17</v>
      </c>
      <c r="AF6" s="2565">
        <v>18</v>
      </c>
      <c r="AG6" s="2711">
        <v>19</v>
      </c>
      <c r="AH6" s="2711">
        <v>20</v>
      </c>
      <c r="AI6" s="2711">
        <v>19</v>
      </c>
      <c r="AJ6" s="2711">
        <v>20</v>
      </c>
      <c r="AK6" s="2711">
        <v>21</v>
      </c>
      <c r="AL6" s="2711">
        <v>22</v>
      </c>
      <c r="AM6" s="2711">
        <v>23</v>
      </c>
      <c r="AN6" s="2711">
        <v>24</v>
      </c>
      <c r="AO6" s="2711">
        <v>25</v>
      </c>
    </row>
    <row r="7" spans="1:41" s="2571" customFormat="1" ht="18.75">
      <c r="A7" s="2567"/>
      <c r="B7" s="2567"/>
      <c r="C7" s="2567"/>
      <c r="D7" s="2567"/>
      <c r="E7" s="2568"/>
      <c r="F7" s="2568"/>
      <c r="G7" s="2568"/>
      <c r="H7" s="2568"/>
      <c r="I7" s="2568"/>
      <c r="J7" s="2568"/>
      <c r="K7" s="2568"/>
      <c r="L7" s="2568"/>
      <c r="M7" s="2568"/>
      <c r="N7" s="2569"/>
      <c r="O7" s="2569"/>
      <c r="P7" s="2569"/>
      <c r="Q7" s="2569"/>
      <c r="R7" s="2569"/>
      <c r="S7" s="2569"/>
      <c r="T7" s="2569"/>
      <c r="U7" s="2568"/>
      <c r="V7" s="2570"/>
      <c r="W7" s="2570"/>
      <c r="X7" s="2570"/>
      <c r="Y7" s="2570"/>
      <c r="Z7" s="2570"/>
      <c r="AA7" s="2570"/>
      <c r="AB7" s="2570"/>
      <c r="AC7" s="2570"/>
      <c r="AD7" s="2570"/>
      <c r="AE7" s="2570"/>
      <c r="AF7" s="2570"/>
    </row>
    <row r="8" spans="1:41" s="2570" customFormat="1" ht="83.25" customHeight="1">
      <c r="A8" s="2572">
        <v>1</v>
      </c>
      <c r="B8" s="2556">
        <v>11</v>
      </c>
      <c r="C8" s="2692">
        <v>97</v>
      </c>
      <c r="D8" s="2694" t="s">
        <v>9344</v>
      </c>
      <c r="E8" s="2851" t="s">
        <v>10325</v>
      </c>
      <c r="F8" s="2572" t="s">
        <v>9349</v>
      </c>
      <c r="G8" s="2573">
        <v>5200</v>
      </c>
      <c r="H8" s="1134">
        <v>2700</v>
      </c>
      <c r="I8" s="2573">
        <v>5200</v>
      </c>
      <c r="J8" s="2573"/>
      <c r="K8" s="2573">
        <v>0</v>
      </c>
      <c r="L8" s="2573"/>
      <c r="M8" s="2573"/>
      <c r="N8" s="2574"/>
      <c r="O8" s="2573">
        <v>91.653000000000006</v>
      </c>
      <c r="P8" s="2573">
        <v>99.13</v>
      </c>
      <c r="Q8" s="2573">
        <v>190.78299999999999</v>
      </c>
      <c r="R8" s="2573">
        <v>190.78299999999999</v>
      </c>
      <c r="S8" s="2573">
        <v>2509.2170000000001</v>
      </c>
      <c r="T8" s="2573">
        <v>5009.2169999999996</v>
      </c>
      <c r="U8" s="2573">
        <v>300</v>
      </c>
      <c r="V8" s="2575"/>
      <c r="W8" s="2575"/>
      <c r="X8" s="2575"/>
      <c r="Y8" s="2575"/>
      <c r="Z8" s="2575">
        <v>106.76</v>
      </c>
      <c r="AA8" s="2790" t="s">
        <v>12341</v>
      </c>
      <c r="AB8" s="2575">
        <v>106.76</v>
      </c>
      <c r="AC8" s="2575">
        <v>0</v>
      </c>
      <c r="AD8" s="2575">
        <v>300</v>
      </c>
      <c r="AE8" s="2575">
        <v>106.76</v>
      </c>
      <c r="AF8" s="2575">
        <v>105.48099999999999</v>
      </c>
      <c r="AG8" s="2577" t="s">
        <v>10934</v>
      </c>
      <c r="AH8" s="2558"/>
      <c r="AI8" s="2774">
        <v>2700</v>
      </c>
      <c r="AJ8" s="2774">
        <v>0</v>
      </c>
      <c r="AK8" s="2774">
        <v>0</v>
      </c>
      <c r="AL8" s="2774">
        <v>2700</v>
      </c>
      <c r="AM8" s="2774">
        <v>500</v>
      </c>
      <c r="AN8" s="2774">
        <v>500</v>
      </c>
      <c r="AO8" s="2774">
        <v>491.62594000000001</v>
      </c>
    </row>
    <row r="9" spans="1:41" s="2570" customFormat="1" ht="63" customHeight="1">
      <c r="A9" s="2572">
        <v>2</v>
      </c>
      <c r="B9" s="2556">
        <v>187</v>
      </c>
      <c r="C9" s="2556">
        <v>100</v>
      </c>
      <c r="D9" s="2694" t="s">
        <v>9348</v>
      </c>
      <c r="E9" s="2851" t="s">
        <v>9100</v>
      </c>
      <c r="F9" s="2572" t="s">
        <v>9350</v>
      </c>
      <c r="G9" s="2573">
        <v>5015.6109999999999</v>
      </c>
      <c r="H9" s="2573">
        <v>0</v>
      </c>
      <c r="I9" s="2573">
        <v>5015.6109999999999</v>
      </c>
      <c r="J9" s="2573"/>
      <c r="K9" s="2573">
        <v>2000</v>
      </c>
      <c r="L9" s="2573"/>
      <c r="M9" s="2573"/>
      <c r="N9" s="2574"/>
      <c r="O9" s="2573">
        <v>1500</v>
      </c>
      <c r="P9" s="2573">
        <v>500</v>
      </c>
      <c r="Q9" s="2573">
        <v>500</v>
      </c>
      <c r="R9" s="2573">
        <v>499.97500000000002</v>
      </c>
      <c r="S9" s="2573">
        <v>3015.61</v>
      </c>
      <c r="T9" s="2573">
        <v>2515.636</v>
      </c>
      <c r="U9" s="2573">
        <v>3015.6109999999999</v>
      </c>
      <c r="V9" s="2575"/>
      <c r="W9" s="2575"/>
      <c r="X9" s="2575"/>
      <c r="Y9" s="2575"/>
      <c r="Z9" s="2575">
        <v>3015.61</v>
      </c>
      <c r="AA9" s="2790" t="s">
        <v>12343</v>
      </c>
      <c r="AB9" s="2575">
        <v>2032.1509999999998</v>
      </c>
      <c r="AC9" s="2575">
        <v>1500</v>
      </c>
      <c r="AD9" s="2575">
        <v>4515.6109999999999</v>
      </c>
      <c r="AE9" s="2575">
        <v>3532.1509999999998</v>
      </c>
      <c r="AF9" s="2575">
        <v>2548.62</v>
      </c>
      <c r="AG9" s="2585" t="s">
        <v>12947</v>
      </c>
      <c r="AH9" s="2558" t="s">
        <v>9339</v>
      </c>
      <c r="AI9" s="2774"/>
      <c r="AJ9" s="2774"/>
      <c r="AK9" s="2774"/>
      <c r="AL9" s="2774"/>
      <c r="AM9" s="2774"/>
      <c r="AN9" s="2774"/>
      <c r="AO9" s="2774"/>
    </row>
    <row r="10" spans="1:41" s="2570" customFormat="1" ht="63" customHeight="1">
      <c r="A10" s="2572">
        <v>3</v>
      </c>
      <c r="B10" s="2556">
        <v>188</v>
      </c>
      <c r="C10" s="2556">
        <v>264</v>
      </c>
      <c r="D10" s="2694" t="s">
        <v>9616</v>
      </c>
      <c r="E10" s="2851" t="s">
        <v>10324</v>
      </c>
      <c r="F10" s="2572" t="s">
        <v>9612</v>
      </c>
      <c r="G10" s="2573">
        <v>37718</v>
      </c>
      <c r="H10" s="1647">
        <v>10756.849</v>
      </c>
      <c r="I10" s="2573">
        <v>37718</v>
      </c>
      <c r="J10" s="2573"/>
      <c r="K10" s="2573">
        <v>0</v>
      </c>
      <c r="L10" s="2573"/>
      <c r="M10" s="2573"/>
      <c r="N10" s="2573"/>
      <c r="O10" s="2573">
        <v>1000</v>
      </c>
      <c r="P10" s="2573">
        <v>1000</v>
      </c>
      <c r="Q10" s="2573">
        <v>1000</v>
      </c>
      <c r="R10" s="2573">
        <v>0</v>
      </c>
      <c r="S10" s="2573">
        <v>36718</v>
      </c>
      <c r="T10" s="2573">
        <v>0</v>
      </c>
      <c r="U10" s="2573">
        <v>8000</v>
      </c>
      <c r="V10" s="2575"/>
      <c r="W10" s="2575"/>
      <c r="X10" s="2575"/>
      <c r="Y10" s="2575"/>
      <c r="Z10" s="2575">
        <v>0</v>
      </c>
      <c r="AA10" s="2575"/>
      <c r="AB10" s="2575">
        <v>0</v>
      </c>
      <c r="AC10" s="2575">
        <v>0</v>
      </c>
      <c r="AD10" s="2575">
        <v>8000</v>
      </c>
      <c r="AE10" s="2575">
        <v>0</v>
      </c>
      <c r="AF10" s="2575">
        <v>0</v>
      </c>
      <c r="AG10" s="2585"/>
      <c r="AH10" s="3472" t="s">
        <v>10315</v>
      </c>
      <c r="AI10" s="3472"/>
      <c r="AJ10" s="2774"/>
      <c r="AK10" s="2774"/>
      <c r="AL10" s="2774"/>
      <c r="AM10" s="2774"/>
      <c r="AN10" s="2774"/>
      <c r="AO10" s="2774"/>
    </row>
    <row r="11" spans="1:41" s="2570" customFormat="1" ht="63" customHeight="1">
      <c r="A11" s="2572">
        <v>4</v>
      </c>
      <c r="B11" s="2556">
        <v>189</v>
      </c>
      <c r="C11" s="2556">
        <v>283</v>
      </c>
      <c r="D11" s="2694" t="s">
        <v>9345</v>
      </c>
      <c r="E11" s="2851" t="s">
        <v>10327</v>
      </c>
      <c r="F11" s="2572" t="s">
        <v>9351</v>
      </c>
      <c r="G11" s="2573">
        <v>12338</v>
      </c>
      <c r="H11" s="1644">
        <v>6169</v>
      </c>
      <c r="I11" s="2573">
        <v>12338</v>
      </c>
      <c r="J11" s="2573"/>
      <c r="K11" s="2573">
        <v>3000</v>
      </c>
      <c r="L11" s="2573"/>
      <c r="M11" s="2573"/>
      <c r="N11" s="2573"/>
      <c r="O11" s="2573">
        <v>3000</v>
      </c>
      <c r="P11" s="2573">
        <v>0</v>
      </c>
      <c r="Q11" s="2573">
        <v>2000</v>
      </c>
      <c r="R11" s="2573">
        <v>1999.9870000000001</v>
      </c>
      <c r="S11" s="2573">
        <v>9338</v>
      </c>
      <c r="T11" s="2573">
        <v>7338.0129999999999</v>
      </c>
      <c r="U11" s="2573">
        <v>3169</v>
      </c>
      <c r="V11" s="2575"/>
      <c r="W11" s="2575"/>
      <c r="X11" s="2575">
        <v>3000</v>
      </c>
      <c r="Y11" s="2575">
        <v>1999.9870000000001</v>
      </c>
      <c r="Z11" s="2575">
        <v>2443.0700000000002</v>
      </c>
      <c r="AA11" s="2790" t="s">
        <v>12890</v>
      </c>
      <c r="AB11" s="2575">
        <v>1109.1500000000001</v>
      </c>
      <c r="AC11" s="2575">
        <v>1000</v>
      </c>
      <c r="AD11" s="2575">
        <v>4169</v>
      </c>
      <c r="AE11" s="2575">
        <v>2109.15</v>
      </c>
      <c r="AF11" s="2575">
        <v>2092.2620000000002</v>
      </c>
      <c r="AG11" s="2585" t="s">
        <v>10831</v>
      </c>
      <c r="AH11" s="2558" t="s">
        <v>9339</v>
      </c>
      <c r="AI11" s="2918"/>
      <c r="AJ11" s="2774"/>
      <c r="AK11" s="2774"/>
      <c r="AL11" s="2774"/>
      <c r="AM11" s="2774"/>
      <c r="AN11" s="2774"/>
      <c r="AO11" s="2774"/>
    </row>
    <row r="12" spans="1:41" s="2570" customFormat="1" ht="63" customHeight="1">
      <c r="A12" s="2572">
        <v>5</v>
      </c>
      <c r="B12" s="2556">
        <v>190</v>
      </c>
      <c r="C12" s="2692" t="s">
        <v>9336</v>
      </c>
      <c r="D12" s="2694" t="s">
        <v>9615</v>
      </c>
      <c r="E12" s="2851" t="s">
        <v>10324</v>
      </c>
      <c r="F12" s="2572" t="s">
        <v>9612</v>
      </c>
      <c r="G12" s="2573">
        <v>18847.878000000001</v>
      </c>
      <c r="H12" s="1647">
        <v>10691.741</v>
      </c>
      <c r="I12" s="2573">
        <v>18847.878000000001</v>
      </c>
      <c r="J12" s="2573"/>
      <c r="K12" s="2573">
        <v>0</v>
      </c>
      <c r="L12" s="2573"/>
      <c r="M12" s="2573"/>
      <c r="N12" s="2573"/>
      <c r="O12" s="2573">
        <v>3300</v>
      </c>
      <c r="P12" s="2573">
        <v>0</v>
      </c>
      <c r="Q12" s="2573">
        <v>900</v>
      </c>
      <c r="R12" s="2573">
        <v>899.99900000000002</v>
      </c>
      <c r="S12" s="2573">
        <v>36662</v>
      </c>
      <c r="T12" s="2573">
        <v>-899.99900000000002</v>
      </c>
      <c r="U12" s="2573">
        <v>4856.1369999999997</v>
      </c>
      <c r="V12" s="2575"/>
      <c r="W12" s="2575"/>
      <c r="X12" s="2575"/>
      <c r="Y12" s="2575"/>
      <c r="Z12" s="2575">
        <v>3856.14</v>
      </c>
      <c r="AA12" s="2790" t="s">
        <v>12677</v>
      </c>
      <c r="AB12" s="2575">
        <v>0</v>
      </c>
      <c r="AC12" s="2575">
        <v>2400</v>
      </c>
      <c r="AD12" s="2575">
        <v>7256.1369999999997</v>
      </c>
      <c r="AE12" s="2575">
        <v>2400</v>
      </c>
      <c r="AF12" s="2575">
        <v>2012.645</v>
      </c>
      <c r="AG12" s="2585" t="s">
        <v>9625</v>
      </c>
      <c r="AH12" s="3472" t="s">
        <v>10312</v>
      </c>
      <c r="AI12" s="3472"/>
      <c r="AJ12" s="2774"/>
      <c r="AK12" s="2774"/>
      <c r="AL12" s="2774"/>
      <c r="AM12" s="2774"/>
      <c r="AN12" s="2774"/>
      <c r="AO12" s="2774"/>
    </row>
    <row r="13" spans="1:41" s="2570" customFormat="1" ht="63">
      <c r="A13" s="2572">
        <v>6</v>
      </c>
      <c r="B13" s="2556">
        <v>191</v>
      </c>
      <c r="C13" s="2692" t="s">
        <v>9337</v>
      </c>
      <c r="D13" s="2694" t="s">
        <v>9613</v>
      </c>
      <c r="E13" s="2851" t="s">
        <v>10324</v>
      </c>
      <c r="F13" s="2572" t="s">
        <v>9612</v>
      </c>
      <c r="G13" s="2573">
        <v>9284.5840000000007</v>
      </c>
      <c r="H13" s="1647">
        <v>2514.346</v>
      </c>
      <c r="I13" s="2573">
        <v>9284.5840000000007</v>
      </c>
      <c r="J13" s="2573"/>
      <c r="K13" s="2573">
        <v>0</v>
      </c>
      <c r="L13" s="2573"/>
      <c r="M13" s="2573"/>
      <c r="N13" s="2573"/>
      <c r="O13" s="2573">
        <v>1500</v>
      </c>
      <c r="P13" s="2575">
        <v>0</v>
      </c>
      <c r="Q13" s="2573">
        <v>500</v>
      </c>
      <c r="R13" s="2573">
        <v>499.99900000000002</v>
      </c>
      <c r="S13" s="2573">
        <v>8970.39</v>
      </c>
      <c r="T13" s="2573">
        <v>-499.99900000000002</v>
      </c>
      <c r="U13" s="2573">
        <v>5270.2370000000001</v>
      </c>
      <c r="V13" s="2575"/>
      <c r="W13" s="2575"/>
      <c r="X13" s="2575"/>
      <c r="Y13" s="2575"/>
      <c r="Z13" s="2575">
        <v>3270.24</v>
      </c>
      <c r="AA13" s="2917" t="s">
        <v>12677</v>
      </c>
      <c r="AB13" s="2575">
        <v>0</v>
      </c>
      <c r="AC13" s="2575">
        <v>1000</v>
      </c>
      <c r="AD13" s="2575">
        <v>6270.2370000000001</v>
      </c>
      <c r="AE13" s="2575">
        <v>1000</v>
      </c>
      <c r="AF13" s="2575">
        <v>1000</v>
      </c>
      <c r="AG13" s="2585" t="s">
        <v>9625</v>
      </c>
      <c r="AH13" s="3472" t="s">
        <v>10314</v>
      </c>
      <c r="AI13" s="3472"/>
      <c r="AJ13" s="2774">
        <v>0</v>
      </c>
      <c r="AK13" s="2774">
        <v>0</v>
      </c>
      <c r="AL13" s="2774">
        <v>0</v>
      </c>
      <c r="AM13" s="2774">
        <v>3000</v>
      </c>
      <c r="AN13" s="2774">
        <v>1298.386</v>
      </c>
      <c r="AO13" s="2774">
        <v>1298.3843159999999</v>
      </c>
    </row>
    <row r="14" spans="1:41" s="2570" customFormat="1" ht="78.75">
      <c r="A14" s="2572">
        <v>7</v>
      </c>
      <c r="B14" s="2556">
        <v>192</v>
      </c>
      <c r="C14" s="2692" t="s">
        <v>9334</v>
      </c>
      <c r="D14" s="2694" t="s">
        <v>9614</v>
      </c>
      <c r="E14" s="2851" t="s">
        <v>10324</v>
      </c>
      <c r="F14" s="2572" t="s">
        <v>9612</v>
      </c>
      <c r="G14" s="2573">
        <v>41034</v>
      </c>
      <c r="H14" s="1647">
        <v>9554</v>
      </c>
      <c r="I14" s="2573">
        <v>41034</v>
      </c>
      <c r="J14" s="2573"/>
      <c r="K14" s="2573">
        <v>0</v>
      </c>
      <c r="L14" s="2573"/>
      <c r="M14" s="2573"/>
      <c r="N14" s="2573"/>
      <c r="O14" s="2573">
        <v>0</v>
      </c>
      <c r="P14" s="2573">
        <v>0</v>
      </c>
      <c r="Q14" s="2573">
        <v>0</v>
      </c>
      <c r="R14" s="2573">
        <v>0</v>
      </c>
      <c r="S14" s="2573">
        <v>41034</v>
      </c>
      <c r="T14" s="2573">
        <v>0</v>
      </c>
      <c r="U14" s="2573">
        <v>10000</v>
      </c>
      <c r="V14" s="2575"/>
      <c r="W14" s="2575"/>
      <c r="X14" s="2575"/>
      <c r="Y14" s="2575"/>
      <c r="Z14" s="2575">
        <v>10000</v>
      </c>
      <c r="AA14" s="2790" t="s">
        <v>12342</v>
      </c>
      <c r="AB14" s="2575">
        <v>1000</v>
      </c>
      <c r="AC14" s="2575">
        <v>0</v>
      </c>
      <c r="AD14" s="2575">
        <v>10000</v>
      </c>
      <c r="AE14" s="2575">
        <v>1000</v>
      </c>
      <c r="AF14" s="2575">
        <v>1000</v>
      </c>
      <c r="AG14" s="2582" t="s">
        <v>10485</v>
      </c>
      <c r="AH14" s="3472" t="s">
        <v>10316</v>
      </c>
      <c r="AI14" s="3472"/>
      <c r="AJ14" s="2774"/>
      <c r="AK14" s="2774"/>
      <c r="AL14" s="2774"/>
      <c r="AM14" s="2774"/>
      <c r="AN14" s="2774"/>
      <c r="AO14" s="2774"/>
    </row>
    <row r="15" spans="1:41" s="2570" customFormat="1" ht="63">
      <c r="A15" s="2572">
        <v>8</v>
      </c>
      <c r="B15" s="2556">
        <v>193</v>
      </c>
      <c r="C15" s="2692" t="s">
        <v>9333</v>
      </c>
      <c r="D15" s="2694" t="s">
        <v>9346</v>
      </c>
      <c r="E15" s="2851" t="s">
        <v>10324</v>
      </c>
      <c r="F15" s="2572" t="s">
        <v>9352</v>
      </c>
      <c r="G15" s="2573">
        <v>36910</v>
      </c>
      <c r="H15" s="1647">
        <v>11905.23</v>
      </c>
      <c r="I15" s="2573">
        <v>35910</v>
      </c>
      <c r="J15" s="2573"/>
      <c r="K15" s="2573">
        <v>0</v>
      </c>
      <c r="L15" s="2573"/>
      <c r="M15" s="2573"/>
      <c r="N15" s="2573"/>
      <c r="O15" s="2573">
        <v>2750</v>
      </c>
      <c r="P15" s="2575">
        <v>0</v>
      </c>
      <c r="Q15" s="2573">
        <v>750</v>
      </c>
      <c r="R15" s="2573">
        <v>749.66800000000001</v>
      </c>
      <c r="S15" s="2573">
        <v>17947.88</v>
      </c>
      <c r="T15" s="2573">
        <v>-749.66800000000001</v>
      </c>
      <c r="U15" s="2573">
        <v>11856.073</v>
      </c>
      <c r="V15" s="2575"/>
      <c r="W15" s="2575"/>
      <c r="X15" s="2575"/>
      <c r="Y15" s="2575"/>
      <c r="Z15" s="2575">
        <v>7700.43</v>
      </c>
      <c r="AA15" s="2917" t="s">
        <v>12677</v>
      </c>
      <c r="AB15" s="2575">
        <v>0</v>
      </c>
      <c r="AC15" s="2575">
        <v>2000</v>
      </c>
      <c r="AD15" s="2575">
        <v>13856.073</v>
      </c>
      <c r="AE15" s="2575">
        <v>2000</v>
      </c>
      <c r="AF15" s="2575">
        <v>2000</v>
      </c>
      <c r="AG15" s="2578" t="s">
        <v>9276</v>
      </c>
      <c r="AH15" s="3472" t="s">
        <v>10313</v>
      </c>
      <c r="AI15" s="3472"/>
      <c r="AJ15" s="2774">
        <v>0</v>
      </c>
      <c r="AK15" s="2774">
        <v>0</v>
      </c>
      <c r="AL15" s="2774">
        <v>0</v>
      </c>
      <c r="AM15" s="2774">
        <v>3000</v>
      </c>
      <c r="AN15" s="2774">
        <v>750</v>
      </c>
      <c r="AO15" s="2774">
        <v>749.97126900000001</v>
      </c>
    </row>
    <row r="16" spans="1:41" s="2570" customFormat="1" ht="63">
      <c r="A16" s="2572">
        <v>9</v>
      </c>
      <c r="B16" s="2556">
        <v>194</v>
      </c>
      <c r="C16" s="2556">
        <v>281</v>
      </c>
      <c r="D16" s="2694" t="s">
        <v>9347</v>
      </c>
      <c r="E16" s="2851" t="s">
        <v>9104</v>
      </c>
      <c r="F16" s="2572" t="s">
        <v>9353</v>
      </c>
      <c r="G16" s="2573">
        <v>50000</v>
      </c>
      <c r="H16" s="1058">
        <v>88389.08</v>
      </c>
      <c r="I16" s="2573">
        <v>50000</v>
      </c>
      <c r="J16" s="2573"/>
      <c r="K16" s="2573">
        <v>0</v>
      </c>
      <c r="L16" s="2573"/>
      <c r="M16" s="2573"/>
      <c r="N16" s="2574"/>
      <c r="O16" s="2573">
        <v>30000</v>
      </c>
      <c r="P16" s="2575">
        <v>0</v>
      </c>
      <c r="Q16" s="2573">
        <v>30000</v>
      </c>
      <c r="R16" s="2573">
        <v>15499.975</v>
      </c>
      <c r="S16" s="2573">
        <v>20000</v>
      </c>
      <c r="T16" s="2573">
        <v>34500.025000000001</v>
      </c>
      <c r="U16" s="2573">
        <v>20000</v>
      </c>
      <c r="V16" s="2575"/>
      <c r="W16" s="2575"/>
      <c r="X16" s="2575"/>
      <c r="Y16" s="2575"/>
      <c r="Z16" s="2575">
        <v>20000</v>
      </c>
      <c r="AA16" s="2790" t="s">
        <v>12344</v>
      </c>
      <c r="AB16" s="2575">
        <v>20000</v>
      </c>
      <c r="AC16" s="2575">
        <v>14500</v>
      </c>
      <c r="AD16" s="2575">
        <v>34500</v>
      </c>
      <c r="AE16" s="2575">
        <v>34500</v>
      </c>
      <c r="AF16" s="2575">
        <v>24110</v>
      </c>
      <c r="AG16" s="2580" t="s">
        <v>10478</v>
      </c>
      <c r="AH16" s="2580"/>
      <c r="AI16" s="2918"/>
      <c r="AJ16" s="2774"/>
      <c r="AK16" s="2774"/>
      <c r="AL16" s="2774"/>
      <c r="AM16" s="2774"/>
      <c r="AN16" s="2774"/>
      <c r="AO16" s="2774"/>
    </row>
    <row r="17" spans="1:41" s="2570" customFormat="1" ht="31.5">
      <c r="A17" s="2572">
        <v>10</v>
      </c>
      <c r="B17" s="2556">
        <v>195</v>
      </c>
      <c r="C17" s="2556" t="s">
        <v>9338</v>
      </c>
      <c r="D17" s="2693" t="s">
        <v>9249</v>
      </c>
      <c r="E17" s="2851" t="s">
        <v>9104</v>
      </c>
      <c r="F17" s="2572" t="s">
        <v>9355</v>
      </c>
      <c r="G17" s="2573">
        <v>255.785</v>
      </c>
      <c r="H17" s="2573">
        <v>0</v>
      </c>
      <c r="I17" s="2573">
        <v>255.785</v>
      </c>
      <c r="J17" s="2573"/>
      <c r="K17" s="2573">
        <v>62.6</v>
      </c>
      <c r="L17" s="2573"/>
      <c r="M17" s="2573"/>
      <c r="N17" s="2574"/>
      <c r="O17" s="2573">
        <v>0</v>
      </c>
      <c r="P17" s="2573">
        <v>0</v>
      </c>
      <c r="Q17" s="2573">
        <v>0</v>
      </c>
      <c r="R17" s="2573">
        <v>0</v>
      </c>
      <c r="S17" s="2573">
        <v>193.19</v>
      </c>
      <c r="T17" s="2573">
        <v>193.185</v>
      </c>
      <c r="U17" s="2573">
        <v>115</v>
      </c>
      <c r="V17" s="2575"/>
      <c r="W17" s="2575"/>
      <c r="X17" s="2575"/>
      <c r="Y17" s="2575"/>
      <c r="Z17" s="2576">
        <v>0</v>
      </c>
      <c r="AA17" s="2576"/>
      <c r="AB17" s="2575">
        <v>0</v>
      </c>
      <c r="AC17" s="2575">
        <v>0</v>
      </c>
      <c r="AD17" s="2575">
        <v>115</v>
      </c>
      <c r="AE17" s="2575">
        <v>0</v>
      </c>
      <c r="AF17" s="2575">
        <v>0</v>
      </c>
      <c r="AG17" s="2582"/>
      <c r="AH17" s="2581"/>
      <c r="AI17" s="2918"/>
      <c r="AJ17" s="2774"/>
      <c r="AK17" s="2774"/>
      <c r="AL17" s="2774"/>
      <c r="AM17" s="2774"/>
      <c r="AN17" s="2774"/>
      <c r="AO17" s="2774"/>
    </row>
    <row r="18" spans="1:41" s="2570" customFormat="1" ht="95.25" thickBot="1">
      <c r="A18" s="2572">
        <v>11</v>
      </c>
      <c r="B18" s="2556">
        <v>799</v>
      </c>
      <c r="C18" s="2692" t="s">
        <v>9335</v>
      </c>
      <c r="D18" s="2694" t="s">
        <v>9341</v>
      </c>
      <c r="E18" s="2851" t="s">
        <v>10326</v>
      </c>
      <c r="F18" s="2572" t="s">
        <v>9354</v>
      </c>
      <c r="G18" s="2573">
        <v>19971.277999999998</v>
      </c>
      <c r="H18" s="1639">
        <v>19971.278999999999</v>
      </c>
      <c r="I18" s="2573">
        <v>19971.277999999998</v>
      </c>
      <c r="J18" s="2573"/>
      <c r="K18" s="2573">
        <v>10000</v>
      </c>
      <c r="L18" s="2573"/>
      <c r="M18" s="2573"/>
      <c r="N18" s="2574"/>
      <c r="O18" s="2573">
        <v>0</v>
      </c>
      <c r="P18" s="2573">
        <v>0</v>
      </c>
      <c r="Q18" s="2573">
        <v>0</v>
      </c>
      <c r="R18" s="2573">
        <v>0</v>
      </c>
      <c r="S18" s="2573">
        <v>9971.2800000000007</v>
      </c>
      <c r="T18" s="2573">
        <v>9971.2779999999984</v>
      </c>
      <c r="U18" s="2573">
        <v>10000</v>
      </c>
      <c r="V18" s="2575"/>
      <c r="W18" s="2575"/>
      <c r="X18" s="2575"/>
      <c r="Y18" s="2575"/>
      <c r="Z18" s="2575">
        <v>0</v>
      </c>
      <c r="AA18" s="2579"/>
      <c r="AB18" s="2575">
        <v>0</v>
      </c>
      <c r="AC18" s="2575">
        <v>0</v>
      </c>
      <c r="AD18" s="2575">
        <v>10000</v>
      </c>
      <c r="AE18" s="2575">
        <v>0</v>
      </c>
      <c r="AF18" s="2575">
        <v>0</v>
      </c>
      <c r="AG18" s="2580"/>
      <c r="AH18" s="2581"/>
      <c r="AI18" s="2774">
        <v>19971.278999999999</v>
      </c>
      <c r="AJ18" s="2774">
        <v>3000</v>
      </c>
      <c r="AK18" s="2774">
        <v>3000</v>
      </c>
      <c r="AL18" s="2774">
        <v>16971.278999999999</v>
      </c>
      <c r="AM18" s="2774">
        <v>9000</v>
      </c>
      <c r="AN18" s="2774">
        <v>9000</v>
      </c>
      <c r="AO18" s="2774">
        <v>8976.1785400000008</v>
      </c>
    </row>
    <row r="19" spans="1:41" s="2570" customFormat="1" ht="50.25" customHeight="1">
      <c r="A19" s="2572">
        <v>12</v>
      </c>
      <c r="B19" s="2556"/>
      <c r="C19" s="2556"/>
      <c r="D19" s="2693" t="s">
        <v>9504</v>
      </c>
      <c r="E19" s="2851" t="s">
        <v>5808</v>
      </c>
      <c r="F19" s="2572"/>
      <c r="G19" s="2573">
        <v>0</v>
      </c>
      <c r="H19" s="2573"/>
      <c r="I19" s="2573">
        <v>0</v>
      </c>
      <c r="J19" s="2573"/>
      <c r="K19" s="2573">
        <v>0</v>
      </c>
      <c r="L19" s="2573"/>
      <c r="M19" s="2573"/>
      <c r="N19" s="2584"/>
      <c r="O19" s="2573">
        <v>0</v>
      </c>
      <c r="P19" s="2575">
        <v>16.41</v>
      </c>
      <c r="Q19" s="2573">
        <v>16.41</v>
      </c>
      <c r="R19" s="2575">
        <v>16.41</v>
      </c>
      <c r="S19" s="2575"/>
      <c r="T19" s="2573">
        <v>0</v>
      </c>
      <c r="U19" s="2573">
        <v>0</v>
      </c>
      <c r="V19" s="2575"/>
      <c r="W19" s="2575"/>
      <c r="X19" s="2575"/>
      <c r="Y19" s="2575"/>
      <c r="Z19" s="2573">
        <v>0</v>
      </c>
      <c r="AA19" s="2573"/>
      <c r="AB19" s="2573">
        <v>0</v>
      </c>
      <c r="AC19" s="2573">
        <v>0</v>
      </c>
      <c r="AD19" s="2575"/>
      <c r="AE19" s="2575">
        <v>0</v>
      </c>
      <c r="AF19" s="2573">
        <v>0</v>
      </c>
      <c r="AG19" s="2585"/>
      <c r="AH19" s="2583"/>
      <c r="AI19" s="2774"/>
      <c r="AJ19" s="2774"/>
      <c r="AK19" s="2774"/>
      <c r="AL19" s="2774"/>
      <c r="AM19" s="2774"/>
      <c r="AN19" s="2774"/>
      <c r="AO19" s="2774"/>
    </row>
    <row r="20" spans="1:41" s="2570" customFormat="1" ht="50.25" customHeight="1">
      <c r="A20" s="2572">
        <v>13</v>
      </c>
      <c r="B20" s="2556"/>
      <c r="C20" s="2556"/>
      <c r="D20" s="2693" t="s">
        <v>9505</v>
      </c>
      <c r="E20" s="2851" t="s">
        <v>5808</v>
      </c>
      <c r="F20" s="2572"/>
      <c r="G20" s="2573">
        <v>0</v>
      </c>
      <c r="H20" s="2573"/>
      <c r="I20" s="2573">
        <v>0</v>
      </c>
      <c r="J20" s="2573"/>
      <c r="K20" s="2573">
        <v>0</v>
      </c>
      <c r="L20" s="2573"/>
      <c r="M20" s="2573"/>
      <c r="N20" s="2584"/>
      <c r="O20" s="2573">
        <v>0</v>
      </c>
      <c r="P20" s="2575">
        <v>27.285</v>
      </c>
      <c r="Q20" s="2573">
        <v>27.285</v>
      </c>
      <c r="R20" s="2575">
        <v>27.285</v>
      </c>
      <c r="S20" s="2575"/>
      <c r="T20" s="2573">
        <v>0</v>
      </c>
      <c r="U20" s="2573">
        <v>0</v>
      </c>
      <c r="V20" s="2575"/>
      <c r="W20" s="2575"/>
      <c r="X20" s="2575"/>
      <c r="Y20" s="2575"/>
      <c r="Z20" s="2573">
        <v>0</v>
      </c>
      <c r="AA20" s="2573"/>
      <c r="AB20" s="2573">
        <v>0</v>
      </c>
      <c r="AC20" s="2573">
        <v>0</v>
      </c>
      <c r="AD20" s="2575"/>
      <c r="AE20" s="2575">
        <v>0</v>
      </c>
      <c r="AF20" s="2573">
        <v>0</v>
      </c>
      <c r="AG20" s="2585"/>
      <c r="AH20" s="2583"/>
      <c r="AI20" s="2774"/>
      <c r="AJ20" s="2774"/>
      <c r="AK20" s="2774"/>
      <c r="AL20" s="2774"/>
      <c r="AM20" s="2774"/>
      <c r="AN20" s="2774"/>
      <c r="AO20" s="2774"/>
    </row>
    <row r="21" spans="1:41" s="2570" customFormat="1" ht="50.25" customHeight="1">
      <c r="A21" s="2572">
        <v>14</v>
      </c>
      <c r="B21" s="2556"/>
      <c r="C21" s="2556"/>
      <c r="D21" s="2693" t="s">
        <v>9506</v>
      </c>
      <c r="E21" s="2851" t="s">
        <v>5808</v>
      </c>
      <c r="F21" s="2572"/>
      <c r="G21" s="2573">
        <v>0</v>
      </c>
      <c r="H21" s="2573"/>
      <c r="I21" s="2573">
        <v>0</v>
      </c>
      <c r="J21" s="2573"/>
      <c r="K21" s="2573">
        <v>0</v>
      </c>
      <c r="L21" s="2573"/>
      <c r="M21" s="2573"/>
      <c r="N21" s="2584"/>
      <c r="O21" s="2573">
        <v>0</v>
      </c>
      <c r="P21" s="2575">
        <v>176.17099999999999</v>
      </c>
      <c r="Q21" s="2573">
        <v>176.17099999999999</v>
      </c>
      <c r="R21" s="2575">
        <v>176.154</v>
      </c>
      <c r="S21" s="2575"/>
      <c r="T21" s="2573">
        <v>0</v>
      </c>
      <c r="U21" s="2573">
        <v>0</v>
      </c>
      <c r="V21" s="2575"/>
      <c r="W21" s="2575"/>
      <c r="X21" s="2575"/>
      <c r="Y21" s="2575"/>
      <c r="Z21" s="2573">
        <v>0</v>
      </c>
      <c r="AA21" s="2573"/>
      <c r="AB21" s="2573">
        <v>0</v>
      </c>
      <c r="AC21" s="2573">
        <v>119.571</v>
      </c>
      <c r="AD21" s="2575"/>
      <c r="AE21" s="2575">
        <v>119.571</v>
      </c>
      <c r="AF21" s="2573">
        <v>119.559</v>
      </c>
      <c r="AG21" s="2585" t="s">
        <v>12336</v>
      </c>
      <c r="AH21" s="2583"/>
      <c r="AI21" s="2774">
        <v>7000</v>
      </c>
      <c r="AJ21" s="2774">
        <v>0</v>
      </c>
      <c r="AK21" s="2774">
        <v>3005</v>
      </c>
      <c r="AL21" s="2774">
        <v>3995</v>
      </c>
      <c r="AM21" s="2774">
        <v>1E-3</v>
      </c>
      <c r="AN21" s="2774">
        <v>0</v>
      </c>
      <c r="AO21" s="2774">
        <v>0</v>
      </c>
    </row>
    <row r="22" spans="1:41" s="2570" customFormat="1" ht="50.25" customHeight="1" thickBot="1">
      <c r="A22" s="2572">
        <v>15</v>
      </c>
      <c r="B22" s="2556"/>
      <c r="C22" s="2556"/>
      <c r="D22" s="2694" t="s">
        <v>12667</v>
      </c>
      <c r="E22" s="2851"/>
      <c r="F22" s="2572"/>
      <c r="G22" s="2573"/>
      <c r="H22" s="2573"/>
      <c r="I22" s="2573"/>
      <c r="J22" s="2573"/>
      <c r="K22" s="2573"/>
      <c r="L22" s="2573"/>
      <c r="M22" s="2573"/>
      <c r="N22" s="2584"/>
      <c r="O22" s="2573"/>
      <c r="P22" s="2575"/>
      <c r="Q22" s="2573"/>
      <c r="R22" s="2575"/>
      <c r="S22" s="2575"/>
      <c r="T22" s="2573"/>
      <c r="U22" s="2573"/>
      <c r="V22" s="2575"/>
      <c r="W22" s="2575"/>
      <c r="X22" s="2575"/>
      <c r="Y22" s="2575"/>
      <c r="Z22" s="2573"/>
      <c r="AA22" s="2573"/>
      <c r="AB22" s="2573"/>
      <c r="AC22" s="2573">
        <v>3717.28</v>
      </c>
      <c r="AD22" s="2575"/>
      <c r="AE22" s="2575">
        <v>3717.28</v>
      </c>
      <c r="AF22" s="2573"/>
      <c r="AG22" s="2585"/>
      <c r="AH22" s="2583"/>
      <c r="AI22" s="2774"/>
      <c r="AJ22" s="2774"/>
      <c r="AK22" s="2774"/>
      <c r="AL22" s="2774"/>
      <c r="AM22" s="2774"/>
      <c r="AN22" s="2774"/>
      <c r="AO22" s="2774"/>
    </row>
    <row r="23" spans="1:41" ht="16.5" thickBot="1">
      <c r="A23" s="2586">
        <v>15</v>
      </c>
      <c r="B23" s="2587"/>
      <c r="C23" s="2587"/>
      <c r="D23" s="2588" t="s">
        <v>9250</v>
      </c>
      <c r="E23" s="2588"/>
      <c r="F23" s="2587"/>
      <c r="G23" s="2704">
        <v>236575.136</v>
      </c>
      <c r="H23" s="2705">
        <v>162651.52499999999</v>
      </c>
      <c r="I23" s="2705">
        <v>235575.136</v>
      </c>
      <c r="J23" s="2705">
        <v>0</v>
      </c>
      <c r="K23" s="2704">
        <v>15062.6</v>
      </c>
      <c r="L23" s="2705">
        <v>0</v>
      </c>
      <c r="M23" s="2706">
        <v>0</v>
      </c>
      <c r="N23" s="2707">
        <v>0</v>
      </c>
      <c r="O23" s="2704">
        <v>43141.652999999998</v>
      </c>
      <c r="P23" s="2704">
        <v>1818.9960000000003</v>
      </c>
      <c r="Q23" s="2704">
        <v>36060.649000000005</v>
      </c>
      <c r="R23" s="2704">
        <v>20560.234999999997</v>
      </c>
      <c r="S23" s="2704">
        <v>186359.56700000001</v>
      </c>
      <c r="T23" s="2704">
        <v>57377.687999999995</v>
      </c>
      <c r="U23" s="2704">
        <v>76582.058000000005</v>
      </c>
      <c r="V23" s="2704">
        <v>0</v>
      </c>
      <c r="W23" s="2704">
        <v>0</v>
      </c>
      <c r="X23" s="2704"/>
      <c r="Y23" s="2704"/>
      <c r="Z23" s="2704">
        <v>50392.25</v>
      </c>
      <c r="AA23" s="2704">
        <v>0</v>
      </c>
      <c r="AB23" s="2704">
        <v>24248.061000000002</v>
      </c>
      <c r="AC23" s="2704">
        <v>26236.850999999999</v>
      </c>
      <c r="AD23" s="2704">
        <v>98982.058000000005</v>
      </c>
      <c r="AE23" s="2704">
        <v>50484.912000000004</v>
      </c>
      <c r="AF23" s="2704">
        <v>34988.567000000003</v>
      </c>
      <c r="AG23" s="2589"/>
      <c r="AH23" s="2590"/>
      <c r="AI23" s="2773">
        <v>29671.278999999999</v>
      </c>
      <c r="AJ23" s="2773">
        <v>3000</v>
      </c>
      <c r="AK23" s="2773">
        <v>6005</v>
      </c>
      <c r="AL23" s="2773">
        <v>23666.278999999999</v>
      </c>
      <c r="AM23" s="2773">
        <v>15500.001</v>
      </c>
      <c r="AN23" s="2773">
        <v>11548.386</v>
      </c>
      <c r="AO23" s="2773">
        <v>11516.160065</v>
      </c>
    </row>
    <row r="24" spans="1:41">
      <c r="AF24" s="2594"/>
    </row>
    <row r="25" spans="1:41">
      <c r="R25" s="2703"/>
      <c r="S25" s="2703"/>
    </row>
    <row r="26" spans="1:41">
      <c r="Z26" s="2594"/>
      <c r="AA26" s="2594"/>
    </row>
    <row r="28" spans="1:41">
      <c r="Z28" s="2594"/>
    </row>
  </sheetData>
  <autoFilter ref="B7:B23"/>
  <mergeCells count="48">
    <mergeCell ref="AH12:AI12"/>
    <mergeCell ref="AH15:AI15"/>
    <mergeCell ref="AH13:AI13"/>
    <mergeCell ref="AH10:AI10"/>
    <mergeCell ref="AH14:AI14"/>
    <mergeCell ref="AI2:AO2"/>
    <mergeCell ref="AI3:AI5"/>
    <mergeCell ref="AJ3:AJ5"/>
    <mergeCell ref="AK3:AK5"/>
    <mergeCell ref="AL3:AL5"/>
    <mergeCell ref="AM3:AM5"/>
    <mergeCell ref="AN3:AN5"/>
    <mergeCell ref="AO3:AO5"/>
    <mergeCell ref="D3:D5"/>
    <mergeCell ref="C3:C5"/>
    <mergeCell ref="B3:B5"/>
    <mergeCell ref="A3:A5"/>
    <mergeCell ref="O3:R3"/>
    <mergeCell ref="J3:J5"/>
    <mergeCell ref="K3:K5"/>
    <mergeCell ref="E3:E5"/>
    <mergeCell ref="G3:G5"/>
    <mergeCell ref="AG3:AG5"/>
    <mergeCell ref="AH3:AH5"/>
    <mergeCell ref="T4:T5"/>
    <mergeCell ref="T3:AF3"/>
    <mergeCell ref="AA4:AA5"/>
    <mergeCell ref="AB4:AB5"/>
    <mergeCell ref="AC4:AC5"/>
    <mergeCell ref="AD4:AD5"/>
    <mergeCell ref="AE4:AE5"/>
    <mergeCell ref="Y4:Y5"/>
    <mergeCell ref="S4:S5"/>
    <mergeCell ref="A2:B2"/>
    <mergeCell ref="A1:AH1"/>
    <mergeCell ref="L4:L5"/>
    <mergeCell ref="U4:U5"/>
    <mergeCell ref="V4:V5"/>
    <mergeCell ref="W4:W5"/>
    <mergeCell ref="X4:X5"/>
    <mergeCell ref="AF4:AF5"/>
    <mergeCell ref="O4:O5"/>
    <mergeCell ref="R4:R5"/>
    <mergeCell ref="Q4:Q5"/>
    <mergeCell ref="P4:P5"/>
    <mergeCell ref="Z4:Z5"/>
    <mergeCell ref="AG2:AH2"/>
    <mergeCell ref="F3:F5"/>
  </mergeCells>
  <printOptions horizontalCentered="1"/>
  <pageMargins left="0" right="0" top="0" bottom="0" header="0.3" footer="0.3"/>
  <pageSetup paperSize="9" scale="44" orientation="landscape" r:id="rId1"/>
  <headerFooter>
    <oddFooter>&amp;L&amp;D&amp;T</oddFooter>
  </headerFooter>
  <colBreaks count="1" manualBreakCount="1">
    <brk id="34" max="23" man="1"/>
  </colBreaks>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39997558519241921"/>
  </sheetPr>
  <dimension ref="A1:K482"/>
  <sheetViews>
    <sheetView topLeftCell="A9" workbookViewId="0">
      <selection activeCell="B13" sqref="B13"/>
    </sheetView>
  </sheetViews>
  <sheetFormatPr defaultColWidth="9" defaultRowHeight="15.75"/>
  <cols>
    <col min="1" max="1" width="5.125" style="2649" customWidth="1"/>
    <col min="2" max="2" width="10.875" style="2649" customWidth="1"/>
    <col min="3" max="3" width="13.125" style="2649" customWidth="1"/>
    <col min="4" max="4" width="43.875" style="2288" customWidth="1"/>
    <col min="5" max="5" width="17.5" style="2647" customWidth="1"/>
    <col min="6" max="6" width="16.875" style="2647" customWidth="1"/>
    <col min="7" max="7" width="14.125" style="2647" hidden="1" customWidth="1"/>
    <col min="8" max="8" width="9" style="2288"/>
    <col min="9" max="9" width="13.25" style="2288" bestFit="1" customWidth="1"/>
    <col min="10" max="16384" width="9" style="2288"/>
  </cols>
  <sheetData>
    <row r="1" spans="1:11" ht="27.75" customHeight="1">
      <c r="A1" s="3473" t="s">
        <v>10260</v>
      </c>
      <c r="B1" s="3473"/>
      <c r="C1" s="3473"/>
      <c r="D1" s="3473"/>
      <c r="E1" s="3473"/>
      <c r="F1" s="3473"/>
      <c r="G1" s="3473"/>
    </row>
    <row r="2" spans="1:11">
      <c r="E2" s="2288"/>
      <c r="F2" s="3474" t="s">
        <v>9228</v>
      </c>
      <c r="G2" s="3474"/>
    </row>
    <row r="3" spans="1:11">
      <c r="D3" s="2651" t="s">
        <v>9283</v>
      </c>
      <c r="E3" s="2651" t="s">
        <v>9284</v>
      </c>
      <c r="F3" s="2652" t="s">
        <v>9185</v>
      </c>
      <c r="G3" s="2271"/>
      <c r="I3" s="2650"/>
      <c r="K3" s="2647"/>
    </row>
    <row r="4" spans="1:11" ht="22.5" customHeight="1">
      <c r="B4" s="2271"/>
      <c r="C4" s="2271"/>
      <c r="D4" s="2648">
        <v>15000</v>
      </c>
      <c r="E4" s="2648">
        <v>7469.4435999999996</v>
      </c>
      <c r="F4" s="2653">
        <v>7530.5564000000004</v>
      </c>
      <c r="G4" s="2646"/>
      <c r="I4" s="2647"/>
    </row>
    <row r="5" spans="1:11" ht="31.5">
      <c r="A5" s="2645" t="s">
        <v>9229</v>
      </c>
      <c r="B5" s="2645" t="s">
        <v>9285</v>
      </c>
      <c r="C5" s="2645" t="s">
        <v>9092</v>
      </c>
      <c r="D5" s="2645" t="s">
        <v>9256</v>
      </c>
      <c r="E5" s="2645" t="s">
        <v>9286</v>
      </c>
      <c r="F5" s="2645" t="s">
        <v>9167</v>
      </c>
      <c r="G5" s="2270" t="s">
        <v>9110</v>
      </c>
    </row>
    <row r="6" spans="1:11">
      <c r="E6" s="2288"/>
      <c r="F6" s="2288"/>
      <c r="G6" s="2288"/>
    </row>
    <row r="7" spans="1:11" ht="21.75" customHeight="1" thickBot="1">
      <c r="A7" s="3475" t="s">
        <v>1</v>
      </c>
      <c r="B7" s="3475"/>
      <c r="C7" s="2652"/>
      <c r="D7" s="2652">
        <v>40</v>
      </c>
      <c r="E7" s="2654">
        <v>7469.4435999999996</v>
      </c>
      <c r="F7" s="2654">
        <v>7036.7754999999997</v>
      </c>
      <c r="G7" s="2654">
        <v>0</v>
      </c>
    </row>
    <row r="8" spans="1:11" ht="21.75" customHeight="1">
      <c r="A8" s="2652"/>
      <c r="B8" s="2652"/>
      <c r="C8" s="2652"/>
      <c r="D8" s="2652"/>
      <c r="E8" s="2648"/>
      <c r="F8" s="2648"/>
      <c r="G8" s="2648"/>
    </row>
    <row r="9" spans="1:11">
      <c r="A9" s="2652" t="s">
        <v>10270</v>
      </c>
      <c r="B9" s="2652" t="s">
        <v>10271</v>
      </c>
      <c r="C9" s="2652" t="s">
        <v>10272</v>
      </c>
      <c r="D9" s="2652" t="s">
        <v>10273</v>
      </c>
      <c r="E9" s="2786" t="s">
        <v>10274</v>
      </c>
      <c r="F9" s="2786" t="s">
        <v>10275</v>
      </c>
      <c r="G9" s="2648"/>
    </row>
    <row r="10" spans="1:11">
      <c r="C10" s="2649" t="s">
        <v>9244</v>
      </c>
    </row>
    <row r="11" spans="1:11" ht="31.5">
      <c r="A11" s="2655">
        <v>1</v>
      </c>
      <c r="B11" s="2655">
        <v>1059</v>
      </c>
      <c r="C11" s="2280" t="s">
        <v>9098</v>
      </c>
      <c r="D11" s="2277" t="s">
        <v>2758</v>
      </c>
      <c r="E11" s="2656">
        <v>25.838999999999999</v>
      </c>
      <c r="F11" s="2656">
        <v>6.4589999999999996</v>
      </c>
    </row>
    <row r="12" spans="1:11" ht="47.25">
      <c r="A12" s="2655">
        <v>2</v>
      </c>
      <c r="B12" s="2655">
        <v>1337</v>
      </c>
      <c r="C12" s="765" t="s">
        <v>5808</v>
      </c>
      <c r="D12" s="2283" t="s">
        <v>3581</v>
      </c>
      <c r="E12" s="2656">
        <v>61.057000000000002</v>
      </c>
      <c r="F12" s="2656">
        <v>30.528500000000001</v>
      </c>
    </row>
    <row r="13" spans="1:11" ht="63">
      <c r="A13" s="2655">
        <v>3</v>
      </c>
      <c r="B13" s="2655">
        <v>1089</v>
      </c>
      <c r="C13" s="2280" t="s">
        <v>9099</v>
      </c>
      <c r="D13" s="2275" t="s">
        <v>2860</v>
      </c>
      <c r="E13" s="2656">
        <v>79.302000000000007</v>
      </c>
      <c r="F13" s="2656">
        <v>59.478000000000002</v>
      </c>
    </row>
    <row r="14" spans="1:11" ht="31.5">
      <c r="A14" s="2655">
        <v>4</v>
      </c>
      <c r="B14" s="2655">
        <v>1218</v>
      </c>
      <c r="C14" s="765" t="s">
        <v>9101</v>
      </c>
      <c r="D14" s="235" t="s">
        <v>3266</v>
      </c>
      <c r="E14" s="2656">
        <v>2.2629999999999999</v>
      </c>
      <c r="F14" s="2656">
        <v>0.56499999999999995</v>
      </c>
    </row>
    <row r="15" spans="1:11" ht="31.5">
      <c r="A15" s="2655">
        <v>5</v>
      </c>
      <c r="B15" s="2655">
        <v>1045</v>
      </c>
      <c r="C15" s="2280" t="s">
        <v>9098</v>
      </c>
      <c r="D15" s="2277" t="s">
        <v>2728</v>
      </c>
      <c r="E15" s="2656">
        <v>12.023</v>
      </c>
      <c r="F15" s="2656">
        <v>9.0157500000000006</v>
      </c>
    </row>
    <row r="16" spans="1:11" ht="63">
      <c r="A16" s="2655">
        <v>6</v>
      </c>
      <c r="B16" s="2655">
        <v>2288</v>
      </c>
      <c r="C16" s="765" t="s">
        <v>9102</v>
      </c>
      <c r="D16" s="1268" t="s">
        <v>5784</v>
      </c>
      <c r="E16" s="2656">
        <v>5.641</v>
      </c>
      <c r="F16" s="2656">
        <v>1.41</v>
      </c>
    </row>
    <row r="17" spans="1:9" ht="78.75">
      <c r="A17" s="2655">
        <v>7</v>
      </c>
      <c r="B17" s="2655">
        <v>2287</v>
      </c>
      <c r="C17" s="765" t="s">
        <v>9102</v>
      </c>
      <c r="D17" s="1268" t="s">
        <v>5782</v>
      </c>
      <c r="E17" s="2656">
        <v>6.5979999999999999</v>
      </c>
      <c r="F17" s="2656">
        <v>1.649</v>
      </c>
    </row>
    <row r="18" spans="1:9" ht="78.75">
      <c r="A18" s="2655">
        <v>8</v>
      </c>
      <c r="B18" s="2655">
        <v>2286</v>
      </c>
      <c r="C18" s="765" t="s">
        <v>9102</v>
      </c>
      <c r="D18" s="1268" t="s">
        <v>5780</v>
      </c>
      <c r="E18" s="2656">
        <v>5.085</v>
      </c>
      <c r="F18" s="2656">
        <v>1.2709999999999999</v>
      </c>
    </row>
    <row r="19" spans="1:9" ht="31.5">
      <c r="A19" s="2655">
        <v>9</v>
      </c>
      <c r="B19" s="2655">
        <v>1046</v>
      </c>
      <c r="C19" s="2280" t="s">
        <v>9098</v>
      </c>
      <c r="D19" s="2277" t="s">
        <v>2730</v>
      </c>
      <c r="E19" s="2656">
        <v>11.946999999999999</v>
      </c>
      <c r="F19" s="2656">
        <v>2.9860000000000002</v>
      </c>
    </row>
    <row r="20" spans="1:9" ht="63">
      <c r="A20" s="2655">
        <v>10</v>
      </c>
      <c r="B20" s="2655">
        <v>2289</v>
      </c>
      <c r="C20" s="765" t="s">
        <v>9102</v>
      </c>
      <c r="D20" s="1268" t="s">
        <v>5786</v>
      </c>
      <c r="E20" s="2656">
        <v>5.7270000000000003</v>
      </c>
      <c r="F20" s="2656">
        <v>1.4319999999999999</v>
      </c>
    </row>
    <row r="21" spans="1:9" ht="63">
      <c r="A21" s="2655">
        <v>11</v>
      </c>
      <c r="B21" s="2655">
        <v>2154</v>
      </c>
      <c r="C21" s="765" t="s">
        <v>9102</v>
      </c>
      <c r="D21" s="1484" t="s">
        <v>5508</v>
      </c>
      <c r="E21" s="2656">
        <v>8.1120000000000001</v>
      </c>
      <c r="F21" s="2656">
        <v>2.028</v>
      </c>
    </row>
    <row r="22" spans="1:9" s="2657" customFormat="1" ht="78.75">
      <c r="A22" s="2655">
        <v>12</v>
      </c>
      <c r="B22" s="2655">
        <v>2086</v>
      </c>
      <c r="C22" s="765" t="s">
        <v>9102</v>
      </c>
      <c r="D22" s="1484" t="s">
        <v>5371</v>
      </c>
      <c r="E22" s="2656">
        <v>19.704999999999998</v>
      </c>
      <c r="F22" s="2657">
        <v>4.9260000000000002</v>
      </c>
      <c r="G22" s="2656"/>
      <c r="I22" s="2288"/>
    </row>
    <row r="23" spans="1:9" s="2657" customFormat="1" ht="94.5">
      <c r="A23" s="2655">
        <v>13</v>
      </c>
      <c r="B23" s="2655">
        <v>2089</v>
      </c>
      <c r="C23" s="765" t="s">
        <v>9102</v>
      </c>
      <c r="D23" s="1484" t="s">
        <v>5377</v>
      </c>
      <c r="E23" s="2656">
        <v>19.986000000000001</v>
      </c>
      <c r="F23" s="2656">
        <v>4.9960000000000004</v>
      </c>
      <c r="G23" s="2656"/>
      <c r="I23" s="2288"/>
    </row>
    <row r="24" spans="1:9" ht="31.5">
      <c r="A24" s="2655">
        <v>14</v>
      </c>
      <c r="B24" s="2655">
        <v>1062</v>
      </c>
      <c r="C24" s="2280" t="s">
        <v>9098</v>
      </c>
      <c r="D24" s="2277" t="s">
        <v>2764</v>
      </c>
      <c r="E24" s="2656">
        <v>14.382999999999999</v>
      </c>
      <c r="F24" s="2656">
        <v>3.5950000000000002</v>
      </c>
      <c r="G24" s="2656"/>
      <c r="H24" s="2657"/>
    </row>
    <row r="25" spans="1:9" ht="47.25">
      <c r="A25" s="2655">
        <v>15</v>
      </c>
      <c r="B25" s="2655">
        <v>1640</v>
      </c>
      <c r="C25" s="765" t="s">
        <v>9102</v>
      </c>
      <c r="D25" s="303" t="s">
        <v>4377</v>
      </c>
      <c r="E25" s="2656">
        <v>1.6739999999999999</v>
      </c>
      <c r="F25" s="2656">
        <v>1.6739999999999999</v>
      </c>
    </row>
    <row r="26" spans="1:9" ht="31.5">
      <c r="A26" s="2655">
        <v>16</v>
      </c>
      <c r="B26" s="2655">
        <v>1997</v>
      </c>
      <c r="C26" s="765" t="s">
        <v>9102</v>
      </c>
      <c r="D26" s="2287" t="s">
        <v>5174</v>
      </c>
      <c r="E26" s="2656">
        <v>5.3680000000000003</v>
      </c>
      <c r="F26" s="2656">
        <v>5.3680000000000003</v>
      </c>
      <c r="G26" s="2656"/>
      <c r="H26" s="2657"/>
    </row>
    <row r="27" spans="1:9" ht="63">
      <c r="A27" s="2655">
        <v>17</v>
      </c>
      <c r="B27" s="2655">
        <v>1646</v>
      </c>
      <c r="C27" s="765" t="s">
        <v>9102</v>
      </c>
      <c r="D27" s="303" t="s">
        <v>4389</v>
      </c>
      <c r="E27" s="2656">
        <v>2.97</v>
      </c>
      <c r="F27" s="2656">
        <v>2.226</v>
      </c>
      <c r="G27" s="2656"/>
      <c r="H27" s="2657"/>
    </row>
    <row r="28" spans="1:9" ht="47.25">
      <c r="A28" s="2655">
        <v>18</v>
      </c>
      <c r="B28" s="2655">
        <v>2122</v>
      </c>
      <c r="C28" s="765" t="s">
        <v>9102</v>
      </c>
      <c r="D28" s="1484" t="s">
        <v>5444</v>
      </c>
      <c r="E28" s="2656">
        <v>28.62</v>
      </c>
      <c r="F28" s="2656">
        <v>7.1559999999999997</v>
      </c>
      <c r="G28" s="2656"/>
      <c r="H28" s="2657"/>
    </row>
    <row r="29" spans="1:9" s="2657" customFormat="1" ht="31.5">
      <c r="A29" s="2655">
        <v>19</v>
      </c>
      <c r="B29" s="2655">
        <v>2087</v>
      </c>
      <c r="C29" s="765" t="s">
        <v>9102</v>
      </c>
      <c r="D29" s="1484" t="s">
        <v>5373</v>
      </c>
      <c r="E29" s="2656">
        <v>28.914999999999999</v>
      </c>
      <c r="F29" s="2656">
        <v>7.2290000000000001</v>
      </c>
      <c r="G29" s="2656"/>
      <c r="I29" s="2288"/>
    </row>
    <row r="30" spans="1:9" s="2657" customFormat="1" ht="31.5">
      <c r="A30" s="2655">
        <v>20</v>
      </c>
      <c r="B30" s="2655">
        <v>1055</v>
      </c>
      <c r="C30" s="2280" t="s">
        <v>9098</v>
      </c>
      <c r="D30" s="2281" t="s">
        <v>2749</v>
      </c>
      <c r="E30" s="2656">
        <v>12.21</v>
      </c>
      <c r="F30" s="2656">
        <v>3.052</v>
      </c>
      <c r="G30" s="2656"/>
      <c r="I30" s="2288"/>
    </row>
    <row r="31" spans="1:9" s="2657" customFormat="1" ht="31.5">
      <c r="A31" s="2655">
        <v>21</v>
      </c>
      <c r="B31" s="2655">
        <v>2105</v>
      </c>
      <c r="C31" s="765" t="s">
        <v>9102</v>
      </c>
      <c r="D31" s="1484" t="s">
        <v>5410</v>
      </c>
      <c r="E31" s="2656">
        <v>17.302</v>
      </c>
      <c r="F31" s="2656">
        <v>4.3259999999999996</v>
      </c>
      <c r="G31" s="2656"/>
      <c r="I31" s="2288"/>
    </row>
    <row r="32" spans="1:9" s="2657" customFormat="1" ht="31.5">
      <c r="A32" s="2655">
        <v>22</v>
      </c>
      <c r="B32" s="2655">
        <v>2466</v>
      </c>
      <c r="C32" s="765" t="s">
        <v>9103</v>
      </c>
      <c r="D32" s="2277" t="s">
        <v>6296</v>
      </c>
      <c r="E32" s="2656">
        <v>103.749</v>
      </c>
      <c r="F32" s="2656">
        <v>103.749</v>
      </c>
      <c r="G32" s="2656"/>
      <c r="I32" s="2288"/>
    </row>
    <row r="33" spans="1:9" s="2657" customFormat="1" ht="47.25">
      <c r="A33" s="2655">
        <v>23</v>
      </c>
      <c r="B33" s="2655">
        <v>1638</v>
      </c>
      <c r="C33" s="765" t="s">
        <v>9102</v>
      </c>
      <c r="D33" s="303" t="s">
        <v>4372</v>
      </c>
      <c r="E33" s="2656">
        <v>4.0380000000000003</v>
      </c>
      <c r="F33" s="2656">
        <v>4.0380000000000003</v>
      </c>
      <c r="G33" s="2656"/>
    </row>
    <row r="34" spans="1:9" s="2657" customFormat="1" ht="47.25">
      <c r="A34" s="2655">
        <v>24</v>
      </c>
      <c r="B34" s="2655">
        <v>497</v>
      </c>
      <c r="C34" s="2273" t="s">
        <v>9096</v>
      </c>
      <c r="D34" s="282" t="s">
        <v>1273</v>
      </c>
      <c r="E34" s="2656">
        <v>38.436999999999998</v>
      </c>
      <c r="F34" s="2656">
        <v>19.218</v>
      </c>
      <c r="G34" s="2656"/>
    </row>
    <row r="35" spans="1:9" s="2657" customFormat="1" ht="63">
      <c r="A35" s="2655">
        <v>25</v>
      </c>
      <c r="B35" s="2655">
        <v>672</v>
      </c>
      <c r="C35" s="2273" t="s">
        <v>9096</v>
      </c>
      <c r="D35" s="282" t="s">
        <v>1661</v>
      </c>
      <c r="E35" s="2656">
        <v>24.8</v>
      </c>
      <c r="F35" s="2656">
        <v>6.2</v>
      </c>
      <c r="G35" s="2647"/>
      <c r="H35" s="2288"/>
      <c r="I35" s="2288"/>
    </row>
    <row r="36" spans="1:9" s="2657" customFormat="1" ht="78.75">
      <c r="A36" s="2655">
        <v>26</v>
      </c>
      <c r="B36" s="2655">
        <v>1223</v>
      </c>
      <c r="C36" s="2272" t="s">
        <v>9101</v>
      </c>
      <c r="D36" s="235" t="s">
        <v>3280</v>
      </c>
      <c r="E36" s="2656">
        <v>8.0719999999999992</v>
      </c>
      <c r="F36" s="2656">
        <v>2.0179999999999998</v>
      </c>
      <c r="G36" s="2647"/>
      <c r="H36" s="2288"/>
      <c r="I36" s="2288"/>
    </row>
    <row r="37" spans="1:9" s="2657" customFormat="1" ht="31.5">
      <c r="A37" s="2655">
        <v>27</v>
      </c>
      <c r="B37" s="2655">
        <v>1691</v>
      </c>
      <c r="C37" s="2655" t="s">
        <v>9102</v>
      </c>
      <c r="D37" s="303" t="s">
        <v>4481</v>
      </c>
      <c r="E37" s="2656">
        <v>22.504000000000001</v>
      </c>
      <c r="F37" s="2656">
        <v>5.6260000000000003</v>
      </c>
      <c r="G37" s="2656"/>
    </row>
    <row r="38" spans="1:9" s="2657" customFormat="1" ht="31.5">
      <c r="A38" s="2655">
        <v>28</v>
      </c>
      <c r="B38" s="2655">
        <v>1690</v>
      </c>
      <c r="C38" s="2655" t="s">
        <v>9102</v>
      </c>
      <c r="D38" s="303" t="s">
        <v>4479</v>
      </c>
      <c r="E38" s="2656">
        <v>27.538</v>
      </c>
      <c r="F38" s="2656">
        <v>6.8840000000000003</v>
      </c>
      <c r="G38" s="2647"/>
      <c r="H38" s="2288"/>
      <c r="I38" s="2288"/>
    </row>
    <row r="39" spans="1:9" s="2657" customFormat="1" ht="47.25">
      <c r="A39" s="2655">
        <v>29</v>
      </c>
      <c r="B39" s="2655">
        <v>1689</v>
      </c>
      <c r="C39" s="2655" t="s">
        <v>9102</v>
      </c>
      <c r="D39" s="303" t="s">
        <v>4477</v>
      </c>
      <c r="E39" s="2656">
        <v>44.997999999999998</v>
      </c>
      <c r="F39" s="2656">
        <v>11.25</v>
      </c>
      <c r="G39" s="2647"/>
      <c r="H39" s="2288"/>
      <c r="I39" s="2288"/>
    </row>
    <row r="40" spans="1:9" s="2657" customFormat="1" ht="47.25">
      <c r="A40" s="2655">
        <v>30</v>
      </c>
      <c r="B40" s="2655">
        <v>2552</v>
      </c>
      <c r="C40" s="2787" t="s">
        <v>9103</v>
      </c>
      <c r="D40" s="2277" t="s">
        <v>6493</v>
      </c>
      <c r="E40" s="2656">
        <v>12.417</v>
      </c>
      <c r="F40" s="2656">
        <v>6.2089999999999996</v>
      </c>
      <c r="G40" s="2656"/>
    </row>
    <row r="41" spans="1:9" ht="31.5">
      <c r="A41" s="2655">
        <v>31</v>
      </c>
      <c r="B41" s="2655">
        <v>1979</v>
      </c>
      <c r="C41" s="2655" t="s">
        <v>9102</v>
      </c>
      <c r="D41" s="219" t="s">
        <v>5133</v>
      </c>
      <c r="E41" s="2656">
        <v>0.70760000000000001</v>
      </c>
      <c r="F41" s="2656">
        <v>0.17699999999999999</v>
      </c>
    </row>
    <row r="42" spans="1:9" ht="31.5">
      <c r="A42" s="2655">
        <v>32</v>
      </c>
      <c r="B42" s="2655">
        <v>393</v>
      </c>
      <c r="C42" s="2655" t="s">
        <v>10984</v>
      </c>
      <c r="D42" s="282" t="s">
        <v>1041</v>
      </c>
      <c r="E42" s="2656">
        <v>16.02</v>
      </c>
      <c r="F42" s="2656">
        <v>4.0010000000000003</v>
      </c>
    </row>
    <row r="43" spans="1:9" ht="47.25">
      <c r="A43" s="2655">
        <v>33</v>
      </c>
      <c r="B43" s="2655">
        <v>3304</v>
      </c>
      <c r="C43" s="2787" t="s">
        <v>5831</v>
      </c>
      <c r="D43" s="2275" t="s">
        <v>8331</v>
      </c>
      <c r="E43" s="2656">
        <v>6677.5709999999999</v>
      </c>
      <c r="F43" s="2656">
        <v>6677.5709999999999</v>
      </c>
      <c r="G43" s="2656"/>
      <c r="H43" s="2657"/>
      <c r="I43" s="2657"/>
    </row>
    <row r="44" spans="1:9" ht="110.25">
      <c r="A44" s="2655">
        <v>34</v>
      </c>
      <c r="B44" s="2655">
        <v>1599</v>
      </c>
      <c r="C44" s="2655" t="s">
        <v>9102</v>
      </c>
      <c r="D44" s="2275" t="s">
        <v>4287</v>
      </c>
      <c r="E44" s="2656">
        <v>19.977</v>
      </c>
      <c r="F44" s="2656">
        <v>4.9942500000000001</v>
      </c>
    </row>
    <row r="45" spans="1:9" ht="63">
      <c r="A45" s="2655">
        <v>35</v>
      </c>
      <c r="B45" s="2655">
        <v>1716</v>
      </c>
      <c r="C45" s="2655" t="s">
        <v>9102</v>
      </c>
      <c r="D45" s="303" t="s">
        <v>4533</v>
      </c>
      <c r="E45" s="2656">
        <v>42.662999999999997</v>
      </c>
      <c r="F45" s="2656">
        <v>10.665749999999997</v>
      </c>
      <c r="G45" s="2656"/>
      <c r="H45" s="2657"/>
      <c r="I45" s="2657"/>
    </row>
    <row r="46" spans="1:9" s="2657" customFormat="1" ht="78.75">
      <c r="A46" s="2655">
        <v>36</v>
      </c>
      <c r="B46" s="2655">
        <v>1738</v>
      </c>
      <c r="C46" s="2655" t="s">
        <v>9102</v>
      </c>
      <c r="D46" s="303" t="s">
        <v>4581</v>
      </c>
      <c r="E46" s="2656">
        <v>16.120999999999999</v>
      </c>
      <c r="F46" s="2656">
        <v>4.03</v>
      </c>
      <c r="G46" s="2656"/>
    </row>
    <row r="47" spans="1:9" s="2657" customFormat="1" ht="47.25">
      <c r="A47" s="2655">
        <v>37</v>
      </c>
      <c r="B47" s="2655">
        <v>701</v>
      </c>
      <c r="C47" s="2655" t="s">
        <v>12481</v>
      </c>
      <c r="D47" s="2278" t="s">
        <v>1734</v>
      </c>
      <c r="E47" s="2656">
        <v>13.641999999999999</v>
      </c>
      <c r="F47" s="2656">
        <v>3.41</v>
      </c>
      <c r="G47" s="2656"/>
    </row>
    <row r="48" spans="1:9" s="2657" customFormat="1" ht="47.25">
      <c r="A48" s="2655">
        <v>38</v>
      </c>
      <c r="B48" s="2655">
        <v>713</v>
      </c>
      <c r="C48" s="2655" t="s">
        <v>12481</v>
      </c>
      <c r="D48" s="2278" t="s">
        <v>1760</v>
      </c>
      <c r="E48" s="2656">
        <v>5.5110000000000001</v>
      </c>
      <c r="F48" s="2656">
        <v>1.377</v>
      </c>
      <c r="G48" s="2656"/>
    </row>
    <row r="49" spans="1:9" s="2657" customFormat="1" ht="47.25">
      <c r="A49" s="2655">
        <v>39</v>
      </c>
      <c r="B49" s="2655">
        <v>714</v>
      </c>
      <c r="C49" s="2655" t="s">
        <v>12481</v>
      </c>
      <c r="D49" s="2278" t="s">
        <v>1763</v>
      </c>
      <c r="E49" s="2656">
        <v>4.4660000000000002</v>
      </c>
      <c r="F49" s="2656">
        <v>1.1160000000000001</v>
      </c>
      <c r="G49" s="2656"/>
    </row>
    <row r="50" spans="1:9" s="2657" customFormat="1" ht="47.25">
      <c r="A50" s="2655">
        <v>40</v>
      </c>
      <c r="B50" s="2655">
        <v>2576</v>
      </c>
      <c r="C50" s="2787" t="s">
        <v>9103</v>
      </c>
      <c r="D50" s="2277" t="s">
        <v>6556</v>
      </c>
      <c r="E50" s="2656">
        <v>11.484999999999999</v>
      </c>
      <c r="F50" s="2656">
        <v>2.8712499999999999</v>
      </c>
      <c r="G50" s="2656"/>
    </row>
    <row r="51" spans="1:9">
      <c r="A51" s="2655"/>
      <c r="D51" s="2275"/>
      <c r="G51" s="2656"/>
      <c r="H51" s="2657"/>
      <c r="I51" s="2657"/>
    </row>
    <row r="52" spans="1:9">
      <c r="A52" s="2655"/>
      <c r="D52" s="2275"/>
      <c r="G52" s="2656"/>
      <c r="H52" s="2657"/>
      <c r="I52" s="2657"/>
    </row>
    <row r="53" spans="1:9">
      <c r="A53" s="2655"/>
      <c r="D53" s="2275"/>
    </row>
    <row r="54" spans="1:9">
      <c r="A54" s="2655"/>
      <c r="D54" s="2275"/>
      <c r="G54" s="2656"/>
      <c r="H54" s="2657"/>
      <c r="I54" s="2657"/>
    </row>
    <row r="55" spans="1:9">
      <c r="A55" s="2655"/>
      <c r="D55" s="2278"/>
      <c r="G55" s="2656"/>
      <c r="H55" s="2657"/>
      <c r="I55" s="2657"/>
    </row>
    <row r="56" spans="1:9">
      <c r="A56" s="2655"/>
      <c r="D56" s="2275"/>
      <c r="G56" s="2656"/>
      <c r="H56" s="2657"/>
      <c r="I56" s="2657"/>
    </row>
    <row r="57" spans="1:9">
      <c r="A57" s="2655"/>
      <c r="D57" s="2278"/>
    </row>
    <row r="58" spans="1:9">
      <c r="A58" s="2655"/>
      <c r="D58" s="2275"/>
      <c r="G58" s="2656"/>
      <c r="H58" s="2657"/>
      <c r="I58" s="2657"/>
    </row>
    <row r="59" spans="1:9">
      <c r="A59" s="2655"/>
      <c r="D59" s="2275"/>
      <c r="G59" s="2656"/>
      <c r="H59" s="2657"/>
      <c r="I59" s="2657"/>
    </row>
    <row r="60" spans="1:9">
      <c r="A60" s="2655"/>
      <c r="D60" s="2275"/>
    </row>
    <row r="61" spans="1:9">
      <c r="A61" s="2655"/>
      <c r="D61" s="2275"/>
    </row>
    <row r="62" spans="1:9">
      <c r="A62" s="2655"/>
      <c r="D62" s="2275"/>
    </row>
    <row r="63" spans="1:9">
      <c r="A63" s="2655"/>
      <c r="D63" s="2275"/>
      <c r="G63" s="2656"/>
      <c r="H63" s="2657"/>
      <c r="I63" s="2657"/>
    </row>
    <row r="64" spans="1:9">
      <c r="A64" s="2655"/>
      <c r="D64" s="2275"/>
    </row>
    <row r="65" spans="1:9">
      <c r="A65" s="2655"/>
      <c r="D65" s="2275"/>
    </row>
    <row r="66" spans="1:9" s="2657" customFormat="1">
      <c r="A66" s="2655"/>
      <c r="B66" s="2649"/>
      <c r="C66" s="2649"/>
      <c r="D66" s="2275"/>
      <c r="E66" s="2647"/>
      <c r="F66" s="2647"/>
      <c r="G66" s="2647"/>
      <c r="H66" s="2288"/>
      <c r="I66" s="2288"/>
    </row>
    <row r="67" spans="1:9">
      <c r="A67" s="2655"/>
      <c r="D67" s="2275"/>
    </row>
    <row r="68" spans="1:9">
      <c r="A68" s="2655"/>
      <c r="D68" s="2275"/>
      <c r="G68" s="2656"/>
    </row>
    <row r="69" spans="1:9">
      <c r="A69" s="2655"/>
      <c r="D69" s="2275"/>
      <c r="G69" s="2656"/>
    </row>
    <row r="70" spans="1:9">
      <c r="A70" s="2655"/>
      <c r="D70" s="2275"/>
      <c r="G70" s="2656"/>
    </row>
    <row r="71" spans="1:9">
      <c r="A71" s="2655"/>
      <c r="D71" s="2275"/>
      <c r="G71" s="2656"/>
    </row>
    <row r="72" spans="1:9">
      <c r="A72" s="2655"/>
      <c r="D72" s="2277"/>
      <c r="G72" s="2656"/>
    </row>
    <row r="73" spans="1:9">
      <c r="A73" s="2655"/>
      <c r="B73" s="2655"/>
      <c r="C73" s="2655"/>
      <c r="D73" s="2282"/>
      <c r="E73" s="2656"/>
      <c r="F73" s="2656"/>
    </row>
    <row r="74" spans="1:9">
      <c r="A74" s="2655"/>
      <c r="B74" s="2655"/>
      <c r="C74" s="2655"/>
      <c r="D74" s="2278"/>
      <c r="E74" s="2656"/>
      <c r="F74" s="2656"/>
    </row>
    <row r="75" spans="1:9" s="2657" customFormat="1">
      <c r="A75" s="2655"/>
      <c r="B75" s="2655"/>
      <c r="C75" s="2655"/>
      <c r="D75" s="2278"/>
      <c r="E75" s="2656"/>
      <c r="F75" s="2656"/>
      <c r="G75" s="2647"/>
      <c r="H75" s="2288"/>
      <c r="I75" s="2288"/>
    </row>
    <row r="76" spans="1:9">
      <c r="A76" s="2655"/>
      <c r="B76" s="2655"/>
      <c r="C76" s="2655"/>
      <c r="D76" s="1181"/>
      <c r="E76" s="2656"/>
      <c r="F76" s="2656"/>
    </row>
    <row r="77" spans="1:9" s="2657" customFormat="1">
      <c r="A77" s="2655"/>
      <c r="B77" s="2655"/>
      <c r="C77" s="2655"/>
      <c r="D77" s="1181"/>
      <c r="E77" s="2656"/>
      <c r="F77" s="2656"/>
      <c r="G77" s="2647"/>
      <c r="H77" s="2288"/>
      <c r="I77" s="2288"/>
    </row>
    <row r="78" spans="1:9">
      <c r="A78" s="2655"/>
      <c r="B78" s="2655"/>
      <c r="C78" s="2655"/>
      <c r="D78" s="2278"/>
      <c r="E78" s="2656"/>
      <c r="F78" s="2656"/>
    </row>
    <row r="79" spans="1:9" ht="16.5">
      <c r="A79" s="2655"/>
      <c r="B79" s="2655"/>
      <c r="C79" s="2655"/>
      <c r="D79" s="2658"/>
      <c r="E79" s="2656"/>
      <c r="F79" s="2656"/>
    </row>
    <row r="80" spans="1:9" ht="16.5">
      <c r="A80" s="2655"/>
      <c r="B80" s="2655"/>
      <c r="C80" s="2655"/>
      <c r="D80" s="2658"/>
      <c r="E80" s="2656"/>
      <c r="F80" s="2656"/>
    </row>
    <row r="81" spans="1:9" s="2657" customFormat="1" ht="16.5">
      <c r="A81" s="2655"/>
      <c r="B81" s="2655"/>
      <c r="C81" s="2655"/>
      <c r="D81" s="2658"/>
      <c r="E81" s="2656"/>
      <c r="F81" s="2656"/>
      <c r="G81" s="2647"/>
      <c r="H81" s="2288"/>
      <c r="I81" s="2288"/>
    </row>
    <row r="82" spans="1:9" s="2657" customFormat="1" ht="16.5">
      <c r="A82" s="2655"/>
      <c r="B82" s="2655"/>
      <c r="C82" s="2655"/>
      <c r="D82" s="2658"/>
      <c r="E82" s="2656"/>
      <c r="F82" s="2656"/>
      <c r="G82" s="2647"/>
      <c r="H82" s="2288"/>
      <c r="I82" s="2288"/>
    </row>
    <row r="83" spans="1:9" ht="16.5">
      <c r="A83" s="2655"/>
      <c r="B83" s="2655"/>
      <c r="C83" s="2655"/>
      <c r="D83" s="2658"/>
      <c r="E83" s="2656"/>
      <c r="F83" s="2656"/>
    </row>
    <row r="84" spans="1:9" s="2657" customFormat="1" ht="16.5">
      <c r="A84" s="2655"/>
      <c r="B84" s="2655"/>
      <c r="C84" s="2655"/>
      <c r="D84" s="2658"/>
      <c r="E84" s="2656"/>
      <c r="F84" s="2656"/>
      <c r="G84" s="2656"/>
      <c r="H84" s="2288"/>
      <c r="I84" s="2288"/>
    </row>
    <row r="85" spans="1:9" ht="16.5">
      <c r="A85" s="2655"/>
      <c r="B85" s="2655"/>
      <c r="C85" s="2655"/>
      <c r="D85" s="2658"/>
      <c r="E85" s="2656"/>
      <c r="F85" s="2656"/>
    </row>
    <row r="86" spans="1:9" ht="16.5">
      <c r="A86" s="2655"/>
      <c r="B86" s="2655"/>
      <c r="C86" s="2655"/>
      <c r="D86" s="2658"/>
      <c r="E86" s="2656"/>
      <c r="F86" s="2656"/>
    </row>
    <row r="87" spans="1:9" ht="16.5">
      <c r="A87" s="2655"/>
      <c r="B87" s="2655"/>
      <c r="C87" s="2655"/>
      <c r="D87" s="2658"/>
      <c r="E87" s="2656"/>
      <c r="F87" s="2656"/>
    </row>
    <row r="88" spans="1:9" ht="16.5">
      <c r="A88" s="2655"/>
      <c r="B88" s="2655"/>
      <c r="C88" s="2655"/>
      <c r="D88" s="2658"/>
      <c r="E88" s="2656"/>
      <c r="F88" s="2656"/>
    </row>
    <row r="89" spans="1:9" ht="16.5">
      <c r="A89" s="2655"/>
      <c r="B89" s="2655"/>
      <c r="C89" s="2655"/>
      <c r="D89" s="2658"/>
      <c r="E89" s="2656"/>
      <c r="F89" s="2656"/>
    </row>
    <row r="90" spans="1:9" ht="16.5">
      <c r="A90" s="2655"/>
      <c r="B90" s="2655"/>
      <c r="C90" s="2655"/>
      <c r="D90" s="2658"/>
      <c r="E90" s="2656"/>
      <c r="F90" s="2656"/>
    </row>
    <row r="91" spans="1:9" ht="16.5">
      <c r="A91" s="2655"/>
      <c r="B91" s="2655"/>
      <c r="C91" s="2655"/>
      <c r="D91" s="2658"/>
      <c r="E91" s="2656"/>
      <c r="F91" s="2656"/>
    </row>
    <row r="92" spans="1:9" ht="16.5">
      <c r="A92" s="2655"/>
      <c r="B92" s="2655"/>
      <c r="C92" s="2655"/>
      <c r="D92" s="2658"/>
      <c r="E92" s="2656"/>
      <c r="F92" s="2656"/>
    </row>
    <row r="93" spans="1:9" ht="16.5">
      <c r="A93" s="2655"/>
      <c r="B93" s="2655"/>
      <c r="C93" s="2655"/>
      <c r="D93" s="2658"/>
      <c r="E93" s="2656"/>
      <c r="F93" s="2656"/>
    </row>
    <row r="94" spans="1:9" ht="16.5">
      <c r="A94" s="2655"/>
      <c r="B94" s="2655"/>
      <c r="C94" s="2655"/>
      <c r="D94" s="2658"/>
      <c r="E94" s="2656"/>
      <c r="F94" s="2656"/>
    </row>
    <row r="95" spans="1:9">
      <c r="A95" s="2655"/>
      <c r="B95" s="2655"/>
      <c r="C95" s="2655"/>
      <c r="D95" s="2278"/>
      <c r="E95" s="2656"/>
      <c r="F95" s="2656"/>
    </row>
    <row r="96" spans="1:9">
      <c r="A96" s="2655"/>
      <c r="B96" s="2655"/>
      <c r="C96" s="2655"/>
      <c r="D96" s="2278"/>
      <c r="E96" s="2656"/>
      <c r="F96" s="2656"/>
    </row>
    <row r="97" spans="1:6">
      <c r="A97" s="2655"/>
      <c r="B97" s="2655"/>
      <c r="C97" s="2655"/>
      <c r="D97" s="2278"/>
      <c r="E97" s="2656"/>
      <c r="F97" s="2656"/>
    </row>
    <row r="98" spans="1:6">
      <c r="A98" s="2655"/>
      <c r="B98" s="2655"/>
      <c r="C98" s="2655"/>
      <c r="D98" s="2278"/>
      <c r="E98" s="2656"/>
      <c r="F98" s="2656"/>
    </row>
    <row r="99" spans="1:6">
      <c r="A99" s="2655"/>
      <c r="B99" s="2655"/>
      <c r="C99" s="2655"/>
      <c r="D99" s="2285"/>
      <c r="E99" s="2656"/>
      <c r="F99" s="2656"/>
    </row>
    <row r="100" spans="1:6">
      <c r="A100" s="2655"/>
      <c r="B100" s="2655"/>
      <c r="C100" s="2655"/>
      <c r="D100" s="2285"/>
      <c r="E100" s="2656"/>
      <c r="F100" s="2656"/>
    </row>
    <row r="101" spans="1:6">
      <c r="A101" s="2655"/>
      <c r="B101" s="2655"/>
      <c r="C101" s="2655"/>
      <c r="D101" s="2285"/>
      <c r="E101" s="2656"/>
      <c r="F101" s="2656"/>
    </row>
    <row r="102" spans="1:6">
      <c r="A102" s="2655"/>
      <c r="B102" s="2655"/>
      <c r="C102" s="2655"/>
      <c r="D102" s="2285"/>
      <c r="E102" s="2656"/>
      <c r="F102" s="2656"/>
    </row>
    <row r="103" spans="1:6">
      <c r="A103" s="2655"/>
      <c r="B103" s="2655"/>
      <c r="C103" s="2655"/>
      <c r="D103" s="2285"/>
      <c r="E103" s="2656"/>
      <c r="F103" s="2656"/>
    </row>
    <row r="104" spans="1:6">
      <c r="A104" s="2655"/>
      <c r="B104" s="2655"/>
      <c r="C104" s="2655"/>
      <c r="D104" s="2278"/>
      <c r="E104" s="2656"/>
      <c r="F104" s="2656"/>
    </row>
    <row r="105" spans="1:6">
      <c r="A105" s="2655"/>
      <c r="B105" s="2655"/>
      <c r="C105" s="2655"/>
      <c r="D105" s="2278"/>
      <c r="E105" s="2656"/>
      <c r="F105" s="2656"/>
    </row>
    <row r="106" spans="1:6">
      <c r="A106" s="2655"/>
      <c r="B106" s="2655"/>
      <c r="C106" s="2655"/>
      <c r="D106" s="2278"/>
      <c r="E106" s="2656"/>
      <c r="F106" s="2656"/>
    </row>
    <row r="107" spans="1:6">
      <c r="A107" s="2655"/>
      <c r="B107" s="2655"/>
      <c r="C107" s="2655"/>
      <c r="D107" s="2659"/>
      <c r="E107" s="2656"/>
      <c r="F107" s="2656"/>
    </row>
    <row r="108" spans="1:6">
      <c r="A108" s="2655"/>
      <c r="B108" s="2655"/>
      <c r="C108" s="2655"/>
      <c r="D108" s="2660"/>
      <c r="E108" s="2656"/>
      <c r="F108" s="2656"/>
    </row>
    <row r="109" spans="1:6">
      <c r="A109" s="2655"/>
      <c r="B109" s="2655"/>
      <c r="C109" s="2655"/>
      <c r="D109" s="2660"/>
      <c r="E109" s="2656"/>
      <c r="F109" s="2656"/>
    </row>
    <row r="110" spans="1:6">
      <c r="A110" s="2655"/>
      <c r="D110" s="2660"/>
    </row>
    <row r="111" spans="1:6">
      <c r="A111" s="2655"/>
      <c r="D111" s="2660"/>
    </row>
    <row r="112" spans="1:6">
      <c r="A112" s="2655"/>
      <c r="D112" s="2278"/>
    </row>
    <row r="113" spans="1:9">
      <c r="A113" s="2655"/>
      <c r="B113" s="2655"/>
      <c r="C113" s="2655"/>
      <c r="D113" s="2278"/>
      <c r="E113" s="2656"/>
      <c r="F113" s="2656"/>
    </row>
    <row r="114" spans="1:9">
      <c r="A114" s="2655"/>
      <c r="B114" s="2655"/>
      <c r="C114" s="2655"/>
      <c r="D114" s="2661"/>
      <c r="E114" s="2656"/>
      <c r="F114" s="2656"/>
    </row>
    <row r="115" spans="1:9">
      <c r="A115" s="2655"/>
      <c r="B115" s="2655"/>
      <c r="C115" s="2655"/>
      <c r="D115" s="2278"/>
      <c r="E115" s="2656"/>
      <c r="F115" s="2656"/>
    </row>
    <row r="116" spans="1:9">
      <c r="A116" s="2655"/>
      <c r="B116" s="2655"/>
      <c r="C116" s="2655"/>
      <c r="D116" s="2278"/>
      <c r="E116" s="2656"/>
      <c r="F116" s="2656"/>
    </row>
    <row r="117" spans="1:9">
      <c r="A117" s="2655"/>
      <c r="B117" s="2655"/>
      <c r="C117" s="2655"/>
      <c r="D117" s="2278"/>
      <c r="E117" s="2656"/>
      <c r="F117" s="2656"/>
    </row>
    <row r="118" spans="1:9">
      <c r="A118" s="2655"/>
      <c r="B118" s="2655"/>
      <c r="C118" s="2655"/>
      <c r="D118" s="2278"/>
      <c r="E118" s="2656"/>
      <c r="F118" s="2656"/>
    </row>
    <row r="119" spans="1:9" s="2657" customFormat="1">
      <c r="A119" s="2655"/>
      <c r="B119" s="2655"/>
      <c r="C119" s="2655"/>
      <c r="D119" s="2278"/>
      <c r="E119" s="2656"/>
      <c r="F119" s="2656"/>
      <c r="G119" s="2647"/>
      <c r="H119" s="2288"/>
      <c r="I119" s="2288"/>
    </row>
    <row r="120" spans="1:9">
      <c r="A120" s="2655"/>
      <c r="B120" s="2655"/>
      <c r="C120" s="2655"/>
      <c r="D120" s="2278"/>
      <c r="E120" s="2656"/>
      <c r="F120" s="2656"/>
    </row>
    <row r="121" spans="1:9">
      <c r="A121" s="2655"/>
      <c r="B121" s="2655"/>
      <c r="C121" s="2655"/>
      <c r="D121" s="2278"/>
      <c r="E121" s="2656"/>
      <c r="F121" s="2656"/>
    </row>
    <row r="122" spans="1:9">
      <c r="A122" s="2655"/>
      <c r="B122" s="2655"/>
      <c r="C122" s="2655"/>
      <c r="D122" s="2278"/>
      <c r="E122" s="2656"/>
      <c r="F122" s="2656"/>
      <c r="G122" s="2656"/>
      <c r="H122" s="2657"/>
      <c r="I122" s="2657"/>
    </row>
    <row r="123" spans="1:9">
      <c r="A123" s="2655"/>
      <c r="D123" s="2278"/>
    </row>
    <row r="124" spans="1:9">
      <c r="A124" s="2655"/>
      <c r="B124" s="2655"/>
      <c r="C124" s="2655"/>
      <c r="D124" s="2278"/>
      <c r="E124" s="2656"/>
      <c r="F124" s="2656"/>
    </row>
    <row r="125" spans="1:9">
      <c r="A125" s="2655"/>
      <c r="B125" s="2655"/>
      <c r="C125" s="2655"/>
      <c r="D125" s="2278"/>
      <c r="E125" s="2656"/>
      <c r="F125" s="2656"/>
    </row>
    <row r="126" spans="1:9">
      <c r="A126" s="2655"/>
      <c r="B126" s="2655"/>
      <c r="C126" s="2655"/>
      <c r="D126" s="1268"/>
      <c r="E126" s="2656"/>
      <c r="F126" s="2656"/>
    </row>
    <row r="127" spans="1:9">
      <c r="A127" s="2655"/>
      <c r="B127" s="2655"/>
      <c r="C127" s="2655"/>
      <c r="D127" s="1268"/>
      <c r="E127" s="2656"/>
      <c r="F127" s="2656"/>
    </row>
    <row r="128" spans="1:9">
      <c r="A128" s="2655"/>
      <c r="B128" s="2655"/>
      <c r="C128" s="2655"/>
      <c r="D128" s="1268"/>
      <c r="E128" s="2656"/>
      <c r="F128" s="2656"/>
    </row>
    <row r="129" spans="1:9">
      <c r="A129" s="2655"/>
      <c r="B129" s="2655"/>
      <c r="C129" s="2655"/>
      <c r="D129" s="1268"/>
      <c r="E129" s="2656"/>
      <c r="F129" s="2656"/>
    </row>
    <row r="130" spans="1:9">
      <c r="A130" s="2655"/>
      <c r="B130" s="2655"/>
      <c r="C130" s="2655"/>
      <c r="D130" s="1268"/>
      <c r="E130" s="2656"/>
      <c r="F130" s="2656"/>
    </row>
    <row r="131" spans="1:9">
      <c r="A131" s="2655"/>
      <c r="B131" s="2655"/>
      <c r="C131" s="2655"/>
      <c r="D131" s="2276"/>
      <c r="E131" s="2656"/>
      <c r="F131" s="2656"/>
    </row>
    <row r="132" spans="1:9">
      <c r="A132" s="2655"/>
      <c r="B132" s="2655"/>
      <c r="C132" s="2655"/>
      <c r="D132" s="2285"/>
      <c r="E132" s="2656"/>
      <c r="F132" s="2656"/>
    </row>
    <row r="133" spans="1:9">
      <c r="A133" s="2655"/>
      <c r="B133" s="2655"/>
      <c r="C133" s="2655"/>
      <c r="D133" s="2275"/>
      <c r="E133" s="2656"/>
      <c r="F133" s="2656"/>
    </row>
    <row r="134" spans="1:9">
      <c r="A134" s="2655"/>
      <c r="B134" s="2655"/>
      <c r="C134" s="2655"/>
      <c r="D134" s="2275"/>
      <c r="E134" s="2656"/>
      <c r="F134" s="2656"/>
    </row>
    <row r="135" spans="1:9">
      <c r="A135" s="2655"/>
      <c r="B135" s="2655"/>
      <c r="C135" s="2655"/>
      <c r="D135" s="2275"/>
      <c r="E135" s="2656"/>
      <c r="F135" s="2656"/>
    </row>
    <row r="136" spans="1:9">
      <c r="A136" s="2655"/>
      <c r="B136" s="2655"/>
      <c r="C136" s="2655"/>
      <c r="D136" s="2275"/>
      <c r="E136" s="2656"/>
      <c r="F136" s="2656"/>
    </row>
    <row r="137" spans="1:9">
      <c r="A137" s="2655"/>
      <c r="B137" s="2655"/>
      <c r="C137" s="2655"/>
      <c r="D137" s="2275"/>
      <c r="E137" s="2656"/>
      <c r="F137" s="2656"/>
    </row>
    <row r="138" spans="1:9">
      <c r="A138" s="2655"/>
      <c r="B138" s="2655"/>
      <c r="C138" s="2655"/>
      <c r="D138" s="303"/>
      <c r="E138" s="2656"/>
      <c r="F138" s="2656"/>
    </row>
    <row r="139" spans="1:9">
      <c r="A139" s="2655"/>
      <c r="B139" s="2655"/>
      <c r="C139" s="2655"/>
      <c r="D139" s="2275"/>
      <c r="E139" s="2656"/>
      <c r="F139" s="2656"/>
    </row>
    <row r="140" spans="1:9">
      <c r="A140" s="2655"/>
      <c r="B140" s="2655"/>
      <c r="C140" s="2655"/>
      <c r="D140" s="303"/>
      <c r="E140" s="2656"/>
      <c r="F140" s="2656"/>
    </row>
    <row r="141" spans="1:9">
      <c r="A141" s="2655"/>
      <c r="B141" s="2655"/>
      <c r="C141" s="2655"/>
      <c r="D141" s="303"/>
      <c r="E141" s="2656"/>
      <c r="F141" s="2656"/>
      <c r="G141" s="2656"/>
      <c r="H141" s="2657"/>
      <c r="I141" s="2657"/>
    </row>
    <row r="142" spans="1:9">
      <c r="A142" s="2655"/>
      <c r="B142" s="2655"/>
      <c r="C142" s="2655"/>
      <c r="D142" s="303"/>
      <c r="E142" s="2656"/>
      <c r="F142" s="2656"/>
    </row>
    <row r="143" spans="1:9">
      <c r="A143" s="2655"/>
      <c r="D143" s="303"/>
    </row>
    <row r="144" spans="1:9">
      <c r="A144" s="2655"/>
      <c r="B144" s="2655"/>
      <c r="C144" s="2655"/>
      <c r="D144" s="303"/>
      <c r="E144" s="2656"/>
      <c r="F144" s="2656"/>
    </row>
    <row r="145" spans="1:9">
      <c r="A145" s="2655"/>
      <c r="D145" s="303"/>
    </row>
    <row r="146" spans="1:9">
      <c r="A146" s="2655"/>
      <c r="D146" s="303"/>
    </row>
    <row r="147" spans="1:9">
      <c r="A147" s="2655"/>
      <c r="D147" s="303"/>
    </row>
    <row r="148" spans="1:9">
      <c r="A148" s="2655"/>
      <c r="D148" s="303"/>
    </row>
    <row r="149" spans="1:9">
      <c r="A149" s="2655"/>
      <c r="B149" s="2655"/>
      <c r="C149" s="2655"/>
      <c r="D149" s="303"/>
      <c r="E149" s="2656"/>
      <c r="F149" s="2656"/>
    </row>
    <row r="150" spans="1:9">
      <c r="A150" s="2655"/>
      <c r="B150" s="2655"/>
      <c r="C150" s="2655"/>
      <c r="D150" s="303"/>
      <c r="E150" s="2656"/>
      <c r="F150" s="2656"/>
    </row>
    <row r="151" spans="1:9">
      <c r="A151" s="2655"/>
      <c r="B151" s="2655"/>
      <c r="C151" s="2655"/>
      <c r="D151" s="303"/>
      <c r="E151" s="2656"/>
      <c r="F151" s="2656"/>
    </row>
    <row r="152" spans="1:9">
      <c r="A152" s="2655"/>
      <c r="B152" s="2655"/>
      <c r="C152" s="2655"/>
      <c r="D152" s="303"/>
      <c r="E152" s="2656"/>
      <c r="F152" s="2656"/>
      <c r="G152" s="2656"/>
      <c r="H152" s="2657"/>
      <c r="I152" s="2657"/>
    </row>
    <row r="153" spans="1:9">
      <c r="A153" s="2655"/>
      <c r="B153" s="2655"/>
      <c r="C153" s="2655"/>
      <c r="D153" s="303"/>
      <c r="E153" s="2656"/>
      <c r="F153" s="2656"/>
    </row>
    <row r="154" spans="1:9">
      <c r="A154" s="2655"/>
      <c r="B154" s="2655"/>
      <c r="C154" s="2655"/>
      <c r="D154" s="303"/>
      <c r="E154" s="2656"/>
      <c r="F154" s="2656"/>
      <c r="G154" s="2656"/>
      <c r="H154" s="2657"/>
      <c r="I154" s="2657"/>
    </row>
    <row r="155" spans="1:9">
      <c r="A155" s="2655"/>
      <c r="B155" s="2655"/>
      <c r="C155" s="2655"/>
      <c r="D155" s="303"/>
      <c r="E155" s="2656"/>
      <c r="F155" s="2656"/>
    </row>
    <row r="156" spans="1:9">
      <c r="A156" s="2655"/>
      <c r="D156" s="303"/>
    </row>
    <row r="157" spans="1:9">
      <c r="A157" s="2655"/>
      <c r="D157" s="303"/>
    </row>
    <row r="158" spans="1:9">
      <c r="A158" s="2655"/>
      <c r="D158" s="303"/>
      <c r="G158" s="2656"/>
      <c r="H158" s="2657"/>
      <c r="I158" s="2657"/>
    </row>
    <row r="159" spans="1:9">
      <c r="A159" s="2655"/>
      <c r="D159" s="303"/>
      <c r="G159" s="2656"/>
      <c r="H159" s="2657"/>
      <c r="I159" s="2657"/>
    </row>
    <row r="160" spans="1:9">
      <c r="A160" s="2655"/>
      <c r="B160" s="2655"/>
      <c r="C160" s="2655"/>
      <c r="D160" s="303"/>
      <c r="E160" s="2656"/>
      <c r="F160" s="2656"/>
    </row>
    <row r="161" spans="1:9">
      <c r="A161" s="2655"/>
      <c r="B161" s="2655"/>
      <c r="C161" s="2655"/>
      <c r="D161" s="303"/>
      <c r="E161" s="2656"/>
      <c r="F161" s="2656"/>
      <c r="G161" s="2656"/>
      <c r="H161" s="2657"/>
      <c r="I161" s="2657"/>
    </row>
    <row r="162" spans="1:9">
      <c r="A162" s="2655"/>
      <c r="B162" s="2655"/>
      <c r="C162" s="2655"/>
      <c r="D162" s="303"/>
      <c r="E162" s="2656"/>
      <c r="F162" s="2656"/>
    </row>
    <row r="163" spans="1:9">
      <c r="A163" s="2655"/>
      <c r="B163" s="2655"/>
      <c r="C163" s="2655"/>
      <c r="D163" s="303"/>
      <c r="E163" s="2656"/>
      <c r="F163" s="2656"/>
    </row>
    <row r="164" spans="1:9">
      <c r="A164" s="2655"/>
      <c r="B164" s="2655"/>
      <c r="C164" s="2655"/>
      <c r="D164" s="303"/>
      <c r="E164" s="2656"/>
      <c r="F164" s="2656"/>
    </row>
    <row r="165" spans="1:9">
      <c r="A165" s="2655"/>
      <c r="B165" s="2655"/>
      <c r="C165" s="2655"/>
      <c r="D165" s="303"/>
      <c r="E165" s="2656"/>
      <c r="F165" s="2656"/>
    </row>
    <row r="166" spans="1:9">
      <c r="A166" s="2655"/>
      <c r="B166" s="2655"/>
      <c r="C166" s="2655"/>
      <c r="D166" s="303"/>
      <c r="E166" s="2656"/>
      <c r="F166" s="2656"/>
    </row>
    <row r="167" spans="1:9">
      <c r="A167" s="2655"/>
      <c r="B167" s="2655"/>
      <c r="C167" s="2655"/>
      <c r="D167" s="303"/>
      <c r="E167" s="2656"/>
      <c r="F167" s="2656"/>
    </row>
    <row r="168" spans="1:9">
      <c r="A168" s="2655"/>
      <c r="B168" s="2655"/>
      <c r="C168" s="2655"/>
      <c r="D168" s="303"/>
      <c r="E168" s="2656"/>
      <c r="F168" s="2656"/>
    </row>
    <row r="169" spans="1:9">
      <c r="A169" s="2655"/>
      <c r="B169" s="2655"/>
      <c r="C169" s="2655"/>
      <c r="D169" s="303"/>
      <c r="E169" s="2656"/>
      <c r="F169" s="2656"/>
    </row>
    <row r="170" spans="1:9">
      <c r="A170" s="2655"/>
      <c r="B170" s="2655"/>
      <c r="C170" s="2655"/>
      <c r="D170" s="303"/>
      <c r="E170" s="2656"/>
      <c r="F170" s="2656"/>
    </row>
    <row r="171" spans="1:9">
      <c r="A171" s="2655"/>
      <c r="B171" s="2655"/>
      <c r="C171" s="2655"/>
      <c r="D171" s="303"/>
      <c r="E171" s="2656"/>
      <c r="F171" s="2656"/>
    </row>
    <row r="172" spans="1:9">
      <c r="A172" s="2655"/>
      <c r="B172" s="2655"/>
      <c r="C172" s="2655"/>
      <c r="D172" s="303"/>
      <c r="E172" s="2656"/>
      <c r="F172" s="2656"/>
    </row>
    <row r="173" spans="1:9">
      <c r="A173" s="2655"/>
      <c r="B173" s="2655"/>
      <c r="C173" s="2655"/>
      <c r="D173" s="303"/>
      <c r="E173" s="2656"/>
      <c r="F173" s="2656"/>
    </row>
    <row r="174" spans="1:9">
      <c r="A174" s="2655"/>
      <c r="B174" s="2655"/>
      <c r="C174" s="2655"/>
      <c r="D174" s="303"/>
      <c r="E174" s="2656"/>
      <c r="F174" s="2656"/>
    </row>
    <row r="175" spans="1:9">
      <c r="A175" s="2655"/>
      <c r="B175" s="2655"/>
      <c r="C175" s="2655"/>
      <c r="D175" s="303"/>
      <c r="E175" s="2656"/>
      <c r="F175" s="2656"/>
    </row>
    <row r="176" spans="1:9">
      <c r="A176" s="2655"/>
      <c r="B176" s="2655"/>
      <c r="C176" s="2655"/>
      <c r="D176" s="303"/>
      <c r="E176" s="2656"/>
      <c r="F176" s="2656"/>
    </row>
    <row r="177" spans="1:6">
      <c r="A177" s="2655"/>
      <c r="B177" s="2655"/>
      <c r="C177" s="2655"/>
      <c r="D177" s="303"/>
      <c r="E177" s="2656"/>
      <c r="F177" s="2656"/>
    </row>
    <row r="178" spans="1:6">
      <c r="A178" s="2655"/>
      <c r="B178" s="2655"/>
      <c r="C178" s="2655"/>
      <c r="D178" s="303"/>
      <c r="E178" s="2656"/>
      <c r="F178" s="2656"/>
    </row>
    <row r="179" spans="1:6">
      <c r="A179" s="2655"/>
      <c r="B179" s="2655"/>
      <c r="C179" s="2655"/>
      <c r="D179" s="2277"/>
      <c r="E179" s="2656"/>
      <c r="F179" s="2656"/>
    </row>
    <row r="180" spans="1:6">
      <c r="A180" s="2655"/>
      <c r="D180" s="2277"/>
    </row>
    <row r="181" spans="1:6">
      <c r="A181" s="2655"/>
      <c r="B181" s="2655"/>
      <c r="C181" s="2655"/>
      <c r="D181" s="303"/>
      <c r="E181" s="2656"/>
      <c r="F181" s="2656"/>
    </row>
    <row r="182" spans="1:6">
      <c r="A182" s="2655"/>
      <c r="B182" s="2655"/>
      <c r="C182" s="2655"/>
      <c r="D182" s="303"/>
      <c r="E182" s="2656"/>
      <c r="F182" s="2656"/>
    </row>
    <row r="183" spans="1:6">
      <c r="A183" s="2655"/>
      <c r="B183" s="2655"/>
      <c r="C183" s="2655"/>
      <c r="D183" s="303"/>
      <c r="E183" s="2656"/>
      <c r="F183" s="2656"/>
    </row>
    <row r="184" spans="1:6">
      <c r="A184" s="2655"/>
      <c r="B184" s="2655"/>
      <c r="C184" s="2655"/>
      <c r="D184" s="303"/>
      <c r="E184" s="2656"/>
      <c r="F184" s="2656"/>
    </row>
    <row r="185" spans="1:6">
      <c r="A185" s="2655"/>
      <c r="D185" s="2277"/>
    </row>
    <row r="186" spans="1:6">
      <c r="A186" s="2655"/>
      <c r="B186" s="2655"/>
      <c r="C186" s="2655"/>
      <c r="D186" s="2286"/>
      <c r="E186" s="2656"/>
      <c r="F186" s="2656"/>
    </row>
    <row r="187" spans="1:6">
      <c r="A187" s="2655"/>
      <c r="B187" s="2655"/>
      <c r="C187" s="2655"/>
      <c r="D187" s="2286"/>
      <c r="E187" s="2656"/>
      <c r="F187" s="2656"/>
    </row>
    <row r="188" spans="1:6">
      <c r="A188" s="2655"/>
      <c r="B188" s="2655"/>
      <c r="C188" s="2655"/>
      <c r="D188" s="2286"/>
      <c r="E188" s="2656"/>
      <c r="F188" s="2656"/>
    </row>
    <row r="189" spans="1:6">
      <c r="A189" s="2655"/>
      <c r="D189" s="2286"/>
    </row>
    <row r="190" spans="1:6">
      <c r="A190" s="2655"/>
      <c r="B190" s="2655"/>
      <c r="C190" s="2655"/>
      <c r="D190" s="1518"/>
      <c r="E190" s="2656"/>
      <c r="F190" s="2656"/>
    </row>
    <row r="191" spans="1:6">
      <c r="A191" s="2655"/>
      <c r="B191" s="2655"/>
      <c r="C191" s="2655"/>
      <c r="D191" s="2286"/>
      <c r="E191" s="2656"/>
      <c r="F191" s="2656"/>
    </row>
    <row r="192" spans="1:6">
      <c r="A192" s="2655"/>
      <c r="B192" s="2655"/>
      <c r="C192" s="2655"/>
      <c r="D192" s="2286"/>
      <c r="E192" s="2656"/>
      <c r="F192" s="2656"/>
    </row>
    <row r="193" spans="1:8">
      <c r="A193" s="2655"/>
      <c r="B193" s="2655"/>
      <c r="C193" s="2655"/>
      <c r="D193" s="2662"/>
      <c r="E193" s="2656"/>
      <c r="F193" s="2656"/>
    </row>
    <row r="194" spans="1:8">
      <c r="A194" s="2655"/>
      <c r="B194" s="2655"/>
      <c r="C194" s="2655"/>
      <c r="D194" s="2662"/>
      <c r="E194" s="2656"/>
      <c r="F194" s="2656"/>
    </row>
    <row r="195" spans="1:8">
      <c r="A195" s="2655"/>
      <c r="B195" s="2655"/>
      <c r="C195" s="2655"/>
      <c r="D195" s="2662"/>
      <c r="E195" s="2656"/>
      <c r="F195" s="2656"/>
    </row>
    <row r="196" spans="1:8">
      <c r="A196" s="2655"/>
      <c r="B196" s="2655"/>
      <c r="C196" s="2655"/>
      <c r="D196" s="2662"/>
      <c r="E196" s="2656"/>
      <c r="F196" s="2656"/>
    </row>
    <row r="197" spans="1:8">
      <c r="A197" s="2655"/>
      <c r="B197" s="2655"/>
      <c r="C197" s="2655"/>
      <c r="D197" s="2662"/>
      <c r="E197" s="2656"/>
      <c r="F197" s="2656"/>
    </row>
    <row r="198" spans="1:8">
      <c r="A198" s="2655"/>
      <c r="D198" s="2662"/>
    </row>
    <row r="199" spans="1:8">
      <c r="A199" s="2655"/>
      <c r="D199" s="2662"/>
    </row>
    <row r="200" spans="1:8">
      <c r="A200" s="2655"/>
      <c r="B200" s="2655"/>
      <c r="C200" s="2655"/>
      <c r="D200" s="2662"/>
      <c r="E200" s="2656"/>
      <c r="F200" s="2656"/>
    </row>
    <row r="201" spans="1:8">
      <c r="A201" s="2655"/>
      <c r="B201" s="2655"/>
      <c r="C201" s="2655"/>
      <c r="D201" s="2662"/>
      <c r="E201" s="2656"/>
      <c r="F201" s="2656"/>
      <c r="H201" s="2647"/>
    </row>
    <row r="202" spans="1:8">
      <c r="A202" s="2655"/>
      <c r="B202" s="2655"/>
      <c r="C202" s="2655"/>
      <c r="D202" s="2662"/>
      <c r="E202" s="2656"/>
      <c r="F202" s="2656"/>
      <c r="H202" s="2647"/>
    </row>
    <row r="203" spans="1:8">
      <c r="A203" s="2655"/>
      <c r="B203" s="2655"/>
      <c r="C203" s="2655"/>
      <c r="D203" s="2662"/>
      <c r="E203" s="2656"/>
      <c r="F203" s="2656"/>
      <c r="H203" s="2647"/>
    </row>
    <row r="204" spans="1:8">
      <c r="A204" s="2655"/>
      <c r="B204" s="2655"/>
      <c r="C204" s="2655"/>
      <c r="D204" s="2662"/>
      <c r="E204" s="2656"/>
      <c r="F204" s="2656"/>
      <c r="H204" s="2647"/>
    </row>
    <row r="205" spans="1:8">
      <c r="A205" s="2655"/>
      <c r="D205" s="2662"/>
    </row>
    <row r="206" spans="1:8">
      <c r="A206" s="2655"/>
      <c r="B206" s="2655"/>
      <c r="C206" s="2655"/>
      <c r="D206" s="2662"/>
      <c r="E206" s="2656"/>
      <c r="F206" s="2656"/>
    </row>
    <row r="207" spans="1:8">
      <c r="A207" s="2655"/>
      <c r="B207" s="2655"/>
      <c r="C207" s="2655"/>
      <c r="D207" s="2662"/>
      <c r="E207" s="2656"/>
      <c r="F207" s="2656"/>
    </row>
    <row r="208" spans="1:8">
      <c r="A208" s="2655"/>
      <c r="B208" s="2655"/>
      <c r="C208" s="2655"/>
      <c r="D208" s="2662"/>
      <c r="E208" s="2656"/>
      <c r="F208" s="2656"/>
    </row>
    <row r="209" spans="1:6">
      <c r="A209" s="2655"/>
      <c r="B209" s="2655"/>
      <c r="C209" s="2655"/>
      <c r="D209" s="2662"/>
      <c r="E209" s="2656"/>
      <c r="F209" s="2656"/>
    </row>
    <row r="210" spans="1:6">
      <c r="A210" s="2655"/>
      <c r="B210" s="2655"/>
      <c r="C210" s="2655"/>
      <c r="D210" s="2662"/>
      <c r="E210" s="2656"/>
      <c r="F210" s="2656"/>
    </row>
    <row r="211" spans="1:6">
      <c r="A211" s="2655"/>
      <c r="B211" s="2655"/>
      <c r="C211" s="2655"/>
      <c r="D211" s="2286"/>
      <c r="E211" s="2656"/>
      <c r="F211" s="2656"/>
    </row>
    <row r="212" spans="1:6">
      <c r="A212" s="2655"/>
      <c r="B212" s="2655"/>
      <c r="C212" s="2655"/>
      <c r="D212" s="2662"/>
      <c r="E212" s="2656"/>
      <c r="F212" s="2656"/>
    </row>
    <row r="213" spans="1:6">
      <c r="A213" s="2655"/>
      <c r="B213" s="2655"/>
      <c r="C213" s="2655"/>
      <c r="D213" s="2662"/>
      <c r="E213" s="2656"/>
      <c r="F213" s="2656"/>
    </row>
    <row r="214" spans="1:6">
      <c r="A214" s="2655"/>
      <c r="B214" s="2655"/>
      <c r="C214" s="2655"/>
      <c r="D214" s="2662"/>
      <c r="E214" s="2656"/>
      <c r="F214" s="2656"/>
    </row>
    <row r="215" spans="1:6">
      <c r="A215" s="2655"/>
      <c r="B215" s="2655"/>
      <c r="C215" s="2655"/>
      <c r="D215" s="2662"/>
      <c r="E215" s="2656"/>
      <c r="F215" s="2656"/>
    </row>
    <row r="216" spans="1:6">
      <c r="A216" s="2655"/>
      <c r="D216" s="2662"/>
    </row>
    <row r="217" spans="1:6">
      <c r="A217" s="2655"/>
      <c r="B217" s="2655"/>
      <c r="C217" s="2655"/>
      <c r="D217" s="2662"/>
      <c r="E217" s="2656"/>
      <c r="F217" s="2656"/>
    </row>
    <row r="218" spans="1:6">
      <c r="A218" s="2655"/>
      <c r="B218" s="2655"/>
      <c r="C218" s="2655"/>
      <c r="D218" s="2662"/>
      <c r="E218" s="2656"/>
      <c r="F218" s="2656"/>
    </row>
    <row r="219" spans="1:6">
      <c r="A219" s="2655"/>
      <c r="B219" s="2655"/>
      <c r="C219" s="2655"/>
      <c r="D219" s="2662"/>
      <c r="E219" s="2656"/>
      <c r="F219" s="2656"/>
    </row>
    <row r="220" spans="1:6">
      <c r="A220" s="2655"/>
      <c r="B220" s="2655"/>
      <c r="C220" s="2655"/>
      <c r="D220" s="2662"/>
      <c r="E220" s="2656"/>
      <c r="F220" s="2656"/>
    </row>
    <row r="221" spans="1:6">
      <c r="A221" s="2655"/>
      <c r="B221" s="2655"/>
      <c r="C221" s="2655"/>
      <c r="D221" s="2662"/>
      <c r="E221" s="2656"/>
      <c r="F221" s="2656"/>
    </row>
    <row r="222" spans="1:6">
      <c r="A222" s="2655"/>
      <c r="B222" s="2655"/>
      <c r="C222" s="2655"/>
      <c r="D222" s="2662"/>
      <c r="E222" s="2656"/>
      <c r="F222" s="2656"/>
    </row>
    <row r="223" spans="1:6">
      <c r="A223" s="2655"/>
      <c r="B223" s="2655"/>
      <c r="C223" s="2655"/>
      <c r="D223" s="2662"/>
      <c r="E223" s="2656"/>
      <c r="F223" s="2656"/>
    </row>
    <row r="224" spans="1:6">
      <c r="A224" s="2655"/>
      <c r="B224" s="2655"/>
      <c r="C224" s="2655"/>
      <c r="D224" s="2277"/>
      <c r="E224" s="2656"/>
      <c r="F224" s="2656"/>
    </row>
    <row r="225" spans="1:6">
      <c r="A225" s="2655"/>
      <c r="B225" s="2655"/>
      <c r="C225" s="2655"/>
      <c r="D225" s="1484"/>
      <c r="E225" s="2656"/>
      <c r="F225" s="2656"/>
    </row>
    <row r="226" spans="1:6">
      <c r="A226" s="2655"/>
      <c r="D226" s="1484"/>
    </row>
    <row r="227" spans="1:6">
      <c r="A227" s="2655"/>
      <c r="B227" s="2655"/>
      <c r="C227" s="2655"/>
      <c r="D227" s="1484"/>
      <c r="E227" s="2656"/>
      <c r="F227" s="2656"/>
    </row>
    <row r="228" spans="1:6">
      <c r="A228" s="2655"/>
      <c r="D228" s="1484"/>
    </row>
    <row r="229" spans="1:6">
      <c r="A229" s="2655"/>
      <c r="D229" s="1484"/>
    </row>
    <row r="230" spans="1:6">
      <c r="A230" s="2655"/>
      <c r="D230" s="2663"/>
    </row>
    <row r="231" spans="1:6">
      <c r="A231" s="2655"/>
      <c r="B231" s="2655"/>
      <c r="C231" s="2655"/>
      <c r="D231" s="2663"/>
      <c r="E231" s="2656"/>
      <c r="F231" s="2656"/>
    </row>
    <row r="232" spans="1:6">
      <c r="A232" s="2655"/>
      <c r="B232" s="2655"/>
      <c r="C232" s="2655"/>
      <c r="D232" s="2664"/>
      <c r="E232" s="2656"/>
      <c r="F232" s="2656"/>
    </row>
    <row r="233" spans="1:6">
      <c r="A233" s="2655"/>
      <c r="B233" s="2655"/>
      <c r="C233" s="2655"/>
      <c r="D233" s="1484"/>
      <c r="E233" s="2656"/>
      <c r="F233" s="2656"/>
    </row>
    <row r="234" spans="1:6">
      <c r="A234" s="2655"/>
      <c r="B234" s="2655"/>
      <c r="C234" s="2655"/>
      <c r="D234" s="1484"/>
      <c r="E234" s="2656"/>
      <c r="F234" s="2656"/>
    </row>
    <row r="235" spans="1:6">
      <c r="A235" s="2655"/>
      <c r="B235" s="2655"/>
      <c r="C235" s="2655"/>
      <c r="D235" s="1484"/>
      <c r="E235" s="2656"/>
      <c r="F235" s="2656"/>
    </row>
    <row r="236" spans="1:6">
      <c r="A236" s="2655"/>
      <c r="B236" s="2655"/>
      <c r="C236" s="2655"/>
      <c r="D236" s="2663"/>
      <c r="E236" s="2656"/>
      <c r="F236" s="2656"/>
    </row>
    <row r="237" spans="1:6">
      <c r="A237" s="2655"/>
      <c r="B237" s="2655"/>
      <c r="C237" s="2655"/>
      <c r="D237" s="1602"/>
      <c r="E237" s="2656"/>
      <c r="F237" s="2656"/>
    </row>
    <row r="238" spans="1:6">
      <c r="A238" s="2655"/>
      <c r="B238" s="2655"/>
      <c r="C238" s="2655"/>
      <c r="D238" s="1602"/>
      <c r="E238" s="2656"/>
      <c r="F238" s="2656"/>
    </row>
    <row r="239" spans="1:6">
      <c r="A239" s="2655"/>
      <c r="B239" s="2655"/>
      <c r="C239" s="2655"/>
      <c r="D239" s="1602"/>
      <c r="E239" s="2656"/>
      <c r="F239" s="2656"/>
    </row>
    <row r="240" spans="1:6">
      <c r="A240" s="2655"/>
      <c r="B240" s="2655"/>
      <c r="C240" s="2655"/>
      <c r="D240" s="1602"/>
      <c r="E240" s="2656"/>
      <c r="F240" s="2656"/>
    </row>
    <row r="241" spans="1:6">
      <c r="A241" s="2655"/>
      <c r="B241" s="2655"/>
      <c r="C241" s="2655"/>
      <c r="D241" s="1602"/>
      <c r="E241" s="2656"/>
      <c r="F241" s="2656"/>
    </row>
    <row r="242" spans="1:6">
      <c r="A242" s="2655"/>
      <c r="D242" s="2275"/>
    </row>
    <row r="243" spans="1:6">
      <c r="A243" s="2655"/>
      <c r="D243" s="2275"/>
    </row>
    <row r="244" spans="1:6">
      <c r="A244" s="2655"/>
      <c r="D244" s="2275"/>
    </row>
    <row r="245" spans="1:6">
      <c r="A245" s="2655"/>
      <c r="D245" s="2275"/>
    </row>
    <row r="246" spans="1:6">
      <c r="A246" s="2655"/>
      <c r="D246" s="2275"/>
    </row>
    <row r="247" spans="1:6">
      <c r="A247" s="2655"/>
      <c r="D247" s="2275"/>
    </row>
    <row r="248" spans="1:6">
      <c r="A248" s="2655"/>
      <c r="D248" s="2275"/>
    </row>
    <row r="249" spans="1:6">
      <c r="A249" s="2655"/>
      <c r="D249" s="2275"/>
    </row>
    <row r="250" spans="1:6">
      <c r="A250" s="2655"/>
      <c r="D250" s="2275"/>
    </row>
    <row r="251" spans="1:6">
      <c r="A251" s="2655"/>
      <c r="B251" s="2655"/>
      <c r="C251" s="2655"/>
      <c r="D251" s="2275"/>
      <c r="E251" s="2656"/>
      <c r="F251" s="2656"/>
    </row>
    <row r="252" spans="1:6">
      <c r="A252" s="2655"/>
      <c r="B252" s="2655"/>
      <c r="C252" s="2655"/>
      <c r="D252" s="2275"/>
      <c r="E252" s="2656"/>
      <c r="F252" s="2656"/>
    </row>
    <row r="253" spans="1:6">
      <c r="A253" s="2655"/>
      <c r="B253" s="2655"/>
      <c r="C253" s="2655"/>
      <c r="D253" s="2275"/>
      <c r="E253" s="2656"/>
      <c r="F253" s="2656"/>
    </row>
    <row r="254" spans="1:6">
      <c r="A254" s="2655"/>
      <c r="B254" s="2655"/>
      <c r="C254" s="2655"/>
      <c r="D254" s="1561"/>
      <c r="E254" s="2656"/>
      <c r="F254" s="2656"/>
    </row>
    <row r="255" spans="1:6">
      <c r="A255" s="2655"/>
      <c r="B255" s="2655"/>
      <c r="C255" s="2655"/>
      <c r="D255" s="1484"/>
      <c r="E255" s="2656"/>
      <c r="F255" s="2656"/>
    </row>
    <row r="256" spans="1:6">
      <c r="A256" s="2655"/>
      <c r="B256" s="2655"/>
      <c r="C256" s="2655"/>
      <c r="D256" s="1484"/>
      <c r="E256" s="2656"/>
      <c r="F256" s="2656"/>
    </row>
    <row r="257" spans="1:6">
      <c r="A257" s="2655"/>
      <c r="B257" s="2655"/>
      <c r="C257" s="2655"/>
      <c r="D257" s="1484"/>
      <c r="E257" s="2656"/>
      <c r="F257" s="2656"/>
    </row>
    <row r="258" spans="1:6">
      <c r="A258" s="2655"/>
      <c r="B258" s="2655"/>
      <c r="C258" s="2655"/>
      <c r="D258" s="1484"/>
      <c r="E258" s="2656"/>
      <c r="F258" s="2656"/>
    </row>
    <row r="259" spans="1:6">
      <c r="A259" s="2655"/>
      <c r="B259" s="2655"/>
      <c r="C259" s="2655"/>
      <c r="D259" s="1484"/>
      <c r="E259" s="2656"/>
      <c r="F259" s="2656"/>
    </row>
    <row r="260" spans="1:6">
      <c r="A260" s="2655"/>
      <c r="B260" s="2655"/>
      <c r="C260" s="2655"/>
      <c r="D260" s="1484"/>
      <c r="E260" s="2656"/>
      <c r="F260" s="2656"/>
    </row>
    <row r="261" spans="1:6">
      <c r="A261" s="2655"/>
      <c r="B261" s="2655"/>
      <c r="C261" s="2655"/>
      <c r="D261" s="1484"/>
      <c r="E261" s="2656"/>
      <c r="F261" s="2656"/>
    </row>
    <row r="262" spans="1:6">
      <c r="A262" s="2655"/>
      <c r="B262" s="2655"/>
      <c r="C262" s="2655"/>
      <c r="D262" s="1484"/>
      <c r="E262" s="2656"/>
      <c r="F262" s="2656"/>
    </row>
    <row r="263" spans="1:6">
      <c r="A263" s="2655"/>
      <c r="B263" s="2655"/>
      <c r="C263" s="2655"/>
      <c r="D263" s="1484"/>
      <c r="E263" s="2656"/>
      <c r="F263" s="2656"/>
    </row>
    <row r="264" spans="1:6">
      <c r="A264" s="2655"/>
      <c r="B264" s="2655"/>
      <c r="C264" s="2655"/>
      <c r="D264" s="1484"/>
      <c r="E264" s="2656"/>
      <c r="F264" s="2656"/>
    </row>
    <row r="265" spans="1:6">
      <c r="A265" s="2655"/>
      <c r="B265" s="2655"/>
      <c r="C265" s="2655"/>
      <c r="D265" s="1484"/>
      <c r="E265" s="2656"/>
      <c r="F265" s="2656"/>
    </row>
    <row r="266" spans="1:6">
      <c r="A266" s="2655"/>
      <c r="B266" s="2655"/>
      <c r="C266" s="2655"/>
      <c r="D266" s="1484"/>
      <c r="E266" s="2656"/>
      <c r="F266" s="2656"/>
    </row>
    <row r="267" spans="1:6">
      <c r="A267" s="2655"/>
      <c r="B267" s="2655"/>
      <c r="C267" s="2655"/>
      <c r="D267" s="1484"/>
      <c r="E267" s="2656"/>
      <c r="F267" s="2656"/>
    </row>
    <row r="268" spans="1:6">
      <c r="A268" s="2655"/>
      <c r="B268" s="2655"/>
      <c r="C268" s="2655"/>
      <c r="D268" s="1484"/>
      <c r="E268" s="2656"/>
      <c r="F268" s="2656"/>
    </row>
    <row r="269" spans="1:6">
      <c r="A269" s="2655"/>
      <c r="B269" s="2655"/>
      <c r="C269" s="2655"/>
      <c r="D269" s="1484"/>
      <c r="E269" s="2656"/>
      <c r="F269" s="2656"/>
    </row>
    <row r="270" spans="1:6">
      <c r="A270" s="2655"/>
      <c r="B270" s="2655"/>
      <c r="C270" s="2655"/>
      <c r="D270" s="1484"/>
      <c r="E270" s="2656"/>
      <c r="F270" s="2656"/>
    </row>
    <row r="271" spans="1:6">
      <c r="A271" s="2655"/>
      <c r="B271" s="2655"/>
      <c r="C271" s="2655"/>
      <c r="D271" s="1484"/>
      <c r="E271" s="2656"/>
      <c r="F271" s="2656"/>
    </row>
    <row r="272" spans="1:6">
      <c r="A272" s="2655"/>
      <c r="B272" s="2655"/>
      <c r="C272" s="2655"/>
      <c r="D272" s="1484"/>
      <c r="E272" s="2656"/>
      <c r="F272" s="2656"/>
    </row>
    <row r="273" spans="1:6">
      <c r="A273" s="2655"/>
      <c r="B273" s="2655"/>
      <c r="C273" s="2655"/>
      <c r="D273" s="1484"/>
      <c r="E273" s="2656"/>
      <c r="F273" s="2656"/>
    </row>
    <row r="274" spans="1:6">
      <c r="A274" s="2655"/>
      <c r="B274" s="2655"/>
      <c r="C274" s="2655"/>
      <c r="D274" s="1484"/>
      <c r="E274" s="2656"/>
      <c r="F274" s="2656"/>
    </row>
    <row r="275" spans="1:6">
      <c r="A275" s="2655"/>
      <c r="D275" s="1484"/>
    </row>
    <row r="276" spans="1:6">
      <c r="A276" s="2655"/>
      <c r="D276" s="1484"/>
    </row>
    <row r="277" spans="1:6">
      <c r="A277" s="2655"/>
      <c r="D277" s="1484"/>
    </row>
    <row r="278" spans="1:6">
      <c r="A278" s="2655"/>
      <c r="B278" s="2655"/>
      <c r="C278" s="2655"/>
      <c r="D278" s="1484"/>
      <c r="E278" s="2656"/>
      <c r="F278" s="2656"/>
    </row>
    <row r="279" spans="1:6">
      <c r="A279" s="2655"/>
      <c r="B279" s="2655"/>
      <c r="C279" s="2655"/>
      <c r="D279" s="1484"/>
      <c r="E279" s="2656"/>
      <c r="F279" s="2656"/>
    </row>
    <row r="280" spans="1:6">
      <c r="A280" s="2655"/>
      <c r="D280" s="1484"/>
    </row>
    <row r="281" spans="1:6">
      <c r="A281" s="2655"/>
      <c r="D281" s="1484"/>
    </row>
    <row r="282" spans="1:6">
      <c r="A282" s="2655"/>
      <c r="B282" s="2655"/>
      <c r="C282" s="2655"/>
      <c r="D282" s="1484"/>
      <c r="E282" s="2656"/>
      <c r="F282" s="2656"/>
    </row>
    <row r="283" spans="1:6">
      <c r="A283" s="2655"/>
      <c r="B283" s="2655"/>
      <c r="C283" s="2655"/>
      <c r="D283" s="1484"/>
      <c r="E283" s="2656"/>
      <c r="F283" s="2656"/>
    </row>
    <row r="284" spans="1:6">
      <c r="A284" s="2655"/>
      <c r="B284" s="2655"/>
      <c r="C284" s="2655"/>
      <c r="D284" s="1484"/>
      <c r="E284" s="2656"/>
      <c r="F284" s="2656"/>
    </row>
    <row r="285" spans="1:6">
      <c r="A285" s="2655"/>
      <c r="B285" s="2655"/>
      <c r="C285" s="2655"/>
      <c r="D285" s="1484"/>
      <c r="E285" s="2656"/>
      <c r="F285" s="2656"/>
    </row>
    <row r="286" spans="1:6">
      <c r="A286" s="2655"/>
      <c r="B286" s="2655"/>
      <c r="C286" s="2655"/>
      <c r="D286" s="1484"/>
      <c r="E286" s="2656"/>
      <c r="F286" s="2656"/>
    </row>
    <row r="287" spans="1:6">
      <c r="A287" s="2655"/>
      <c r="B287" s="2655"/>
      <c r="C287" s="2655"/>
      <c r="D287" s="1484"/>
      <c r="E287" s="2656"/>
      <c r="F287" s="2656"/>
    </row>
    <row r="288" spans="1:6">
      <c r="A288" s="2655"/>
      <c r="B288" s="2655"/>
      <c r="C288" s="2655"/>
      <c r="D288" s="1484"/>
      <c r="E288" s="2656"/>
      <c r="F288" s="2656"/>
    </row>
    <row r="289" spans="1:6">
      <c r="A289" s="2655"/>
      <c r="B289" s="2655"/>
      <c r="C289" s="2655"/>
      <c r="D289" s="1484"/>
      <c r="E289" s="2656"/>
      <c r="F289" s="2656"/>
    </row>
    <row r="290" spans="1:6">
      <c r="A290" s="2655"/>
      <c r="B290" s="2655"/>
      <c r="C290" s="2655"/>
      <c r="D290" s="1484"/>
      <c r="E290" s="2656"/>
      <c r="F290" s="2656"/>
    </row>
    <row r="291" spans="1:6">
      <c r="A291" s="2655"/>
      <c r="B291" s="2655"/>
      <c r="C291" s="2655"/>
      <c r="D291" s="1484"/>
      <c r="E291" s="2656"/>
      <c r="F291" s="2656"/>
    </row>
    <row r="292" spans="1:6">
      <c r="A292" s="2655"/>
      <c r="B292" s="2655"/>
      <c r="C292" s="2655"/>
      <c r="D292" s="1484"/>
      <c r="E292" s="2656"/>
      <c r="F292" s="2656"/>
    </row>
    <row r="293" spans="1:6">
      <c r="A293" s="2655"/>
      <c r="B293" s="2655"/>
      <c r="C293" s="2655"/>
      <c r="D293" s="1484"/>
      <c r="E293" s="2656"/>
      <c r="F293" s="2656"/>
    </row>
    <row r="294" spans="1:6">
      <c r="A294" s="2655"/>
      <c r="D294" s="1484"/>
    </row>
    <row r="295" spans="1:6">
      <c r="A295" s="2655"/>
      <c r="D295" s="1484"/>
    </row>
    <row r="296" spans="1:6">
      <c r="A296" s="2655"/>
      <c r="B296" s="2655"/>
      <c r="C296" s="2655"/>
      <c r="D296" s="1484"/>
      <c r="E296" s="2656"/>
      <c r="F296" s="2656"/>
    </row>
    <row r="297" spans="1:6">
      <c r="A297" s="2655"/>
      <c r="D297" s="1484"/>
    </row>
    <row r="298" spans="1:6">
      <c r="A298" s="2655"/>
      <c r="D298" s="1484"/>
    </row>
    <row r="299" spans="1:6">
      <c r="A299" s="2655"/>
      <c r="D299" s="1484"/>
    </row>
    <row r="300" spans="1:6">
      <c r="A300" s="2655"/>
      <c r="B300" s="2655"/>
      <c r="C300" s="2655"/>
      <c r="D300" s="1561"/>
      <c r="E300" s="2656"/>
      <c r="F300" s="2656"/>
    </row>
    <row r="301" spans="1:6">
      <c r="A301" s="2655"/>
      <c r="B301" s="2655"/>
      <c r="C301" s="2655"/>
      <c r="D301" s="1484"/>
      <c r="E301" s="2656"/>
      <c r="F301" s="2656"/>
    </row>
    <row r="302" spans="1:6">
      <c r="A302" s="2655"/>
      <c r="B302" s="2655"/>
      <c r="C302" s="2655"/>
      <c r="D302" s="1484"/>
      <c r="E302" s="2656"/>
      <c r="F302" s="2656"/>
    </row>
    <row r="303" spans="1:6">
      <c r="A303" s="2655"/>
      <c r="B303" s="2655"/>
      <c r="C303" s="2655"/>
      <c r="D303" s="1484"/>
      <c r="E303" s="2656"/>
      <c r="F303" s="2656"/>
    </row>
    <row r="304" spans="1:6">
      <c r="A304" s="2655"/>
      <c r="B304" s="2655"/>
      <c r="C304" s="2655"/>
      <c r="D304" s="1484"/>
      <c r="E304" s="2656"/>
      <c r="F304" s="2656"/>
    </row>
    <row r="305" spans="1:6">
      <c r="A305" s="2655"/>
      <c r="B305" s="2655"/>
      <c r="C305" s="2655"/>
      <c r="D305" s="1484"/>
      <c r="E305" s="2656"/>
      <c r="F305" s="2656"/>
    </row>
    <row r="306" spans="1:6">
      <c r="A306" s="2655"/>
      <c r="B306" s="2655"/>
      <c r="C306" s="2655"/>
      <c r="D306" s="1268"/>
      <c r="E306" s="2656"/>
      <c r="F306" s="2656"/>
    </row>
    <row r="307" spans="1:6">
      <c r="A307" s="2655"/>
      <c r="B307" s="2655"/>
      <c r="C307" s="2655"/>
      <c r="D307" s="1268"/>
      <c r="E307" s="2656"/>
      <c r="F307" s="2656"/>
    </row>
    <row r="308" spans="1:6">
      <c r="A308" s="2655"/>
      <c r="B308" s="2655"/>
      <c r="C308" s="2655"/>
      <c r="D308" s="1268"/>
      <c r="E308" s="2656"/>
      <c r="F308" s="2656"/>
    </row>
    <row r="309" spans="1:6">
      <c r="A309" s="2655"/>
      <c r="B309" s="2655"/>
      <c r="C309" s="2655"/>
      <c r="D309" s="1268"/>
      <c r="E309" s="2656"/>
      <c r="F309" s="2656"/>
    </row>
    <row r="310" spans="1:6">
      <c r="A310" s="2655"/>
      <c r="B310" s="2655"/>
      <c r="C310" s="2655"/>
      <c r="D310" s="1268"/>
      <c r="E310" s="2656"/>
      <c r="F310" s="2656"/>
    </row>
    <row r="311" spans="1:6">
      <c r="A311" s="2655"/>
      <c r="B311" s="2655"/>
      <c r="C311" s="2655"/>
      <c r="D311" s="1268"/>
      <c r="E311" s="2656"/>
      <c r="F311" s="2656"/>
    </row>
    <row r="312" spans="1:6">
      <c r="A312" s="2655"/>
      <c r="B312" s="2655"/>
      <c r="C312" s="2655"/>
      <c r="D312" s="1268"/>
      <c r="E312" s="2656"/>
      <c r="F312" s="2656"/>
    </row>
    <row r="313" spans="1:6">
      <c r="A313" s="2655"/>
      <c r="B313" s="2655"/>
      <c r="C313" s="2655"/>
      <c r="D313" s="1268"/>
      <c r="E313" s="2656"/>
      <c r="F313" s="2656"/>
    </row>
    <row r="314" spans="1:6">
      <c r="A314" s="2655"/>
      <c r="B314" s="2655"/>
      <c r="C314" s="2655"/>
      <c r="D314" s="1268"/>
      <c r="E314" s="2656"/>
      <c r="F314" s="2656"/>
    </row>
    <row r="315" spans="1:6">
      <c r="A315" s="2655"/>
      <c r="B315" s="2655"/>
      <c r="C315" s="2655"/>
      <c r="D315" s="1268"/>
      <c r="E315" s="2656"/>
      <c r="F315" s="2656"/>
    </row>
    <row r="316" spans="1:6">
      <c r="A316" s="2655"/>
      <c r="B316" s="2655"/>
      <c r="C316" s="2655"/>
      <c r="D316" s="1484"/>
      <c r="E316" s="2656"/>
      <c r="F316" s="2656"/>
    </row>
    <row r="317" spans="1:6">
      <c r="A317" s="2655"/>
      <c r="B317" s="2655"/>
      <c r="C317" s="2655"/>
      <c r="D317" s="1484"/>
      <c r="E317" s="2656"/>
      <c r="F317" s="2656"/>
    </row>
    <row r="318" spans="1:6">
      <c r="A318" s="2655"/>
      <c r="B318" s="2655"/>
      <c r="C318" s="2655"/>
      <c r="D318" s="1484"/>
      <c r="E318" s="2656"/>
      <c r="F318" s="2656"/>
    </row>
    <row r="319" spans="1:6">
      <c r="A319" s="2655"/>
      <c r="B319" s="2655"/>
      <c r="C319" s="2655"/>
      <c r="D319" s="1484"/>
      <c r="E319" s="2656"/>
      <c r="F319" s="2656"/>
    </row>
    <row r="320" spans="1:6">
      <c r="A320" s="2655"/>
      <c r="B320" s="2655"/>
      <c r="C320" s="2655"/>
      <c r="D320" s="1484"/>
      <c r="E320" s="2656"/>
      <c r="F320" s="2656"/>
    </row>
    <row r="321" spans="1:6">
      <c r="A321" s="2655"/>
      <c r="B321" s="2655"/>
      <c r="C321" s="2655"/>
      <c r="D321" s="1484"/>
      <c r="E321" s="2656"/>
      <c r="F321" s="2656"/>
    </row>
    <row r="322" spans="1:6">
      <c r="A322" s="2655"/>
      <c r="B322" s="2655"/>
      <c r="C322" s="2655"/>
      <c r="D322" s="1484"/>
      <c r="E322" s="2656"/>
      <c r="F322" s="2656"/>
    </row>
    <row r="323" spans="1:6">
      <c r="A323" s="2655"/>
      <c r="B323" s="2655"/>
      <c r="C323" s="2655"/>
      <c r="D323" s="1484"/>
      <c r="E323" s="2656"/>
      <c r="F323" s="2656"/>
    </row>
    <row r="324" spans="1:6">
      <c r="A324" s="2655"/>
      <c r="B324" s="2655"/>
      <c r="C324" s="2655"/>
      <c r="D324" s="1484"/>
      <c r="E324" s="2656"/>
      <c r="F324" s="2656"/>
    </row>
    <row r="325" spans="1:6">
      <c r="A325" s="2655"/>
      <c r="B325" s="2655"/>
      <c r="C325" s="2655"/>
      <c r="D325" s="1484"/>
      <c r="E325" s="2656"/>
      <c r="F325" s="2656"/>
    </row>
    <row r="326" spans="1:6">
      <c r="A326" s="2655"/>
      <c r="B326" s="2655"/>
      <c r="C326" s="2655"/>
      <c r="D326" s="1484"/>
      <c r="E326" s="2656"/>
      <c r="F326" s="2656"/>
    </row>
    <row r="327" spans="1:6">
      <c r="A327" s="2655"/>
      <c r="B327" s="2655"/>
      <c r="C327" s="2655"/>
      <c r="D327" s="1484"/>
      <c r="E327" s="2656"/>
      <c r="F327" s="2656"/>
    </row>
    <row r="328" spans="1:6">
      <c r="A328" s="2655"/>
      <c r="B328" s="2655"/>
      <c r="C328" s="2655"/>
      <c r="D328" s="2275"/>
      <c r="E328" s="2656"/>
      <c r="F328" s="2656"/>
    </row>
    <row r="329" spans="1:6">
      <c r="A329" s="2655"/>
      <c r="B329" s="2655"/>
      <c r="C329" s="2655"/>
      <c r="D329" s="2275"/>
      <c r="E329" s="2656"/>
      <c r="F329" s="2656"/>
    </row>
    <row r="330" spans="1:6">
      <c r="A330" s="2655"/>
      <c r="B330" s="2655"/>
      <c r="C330" s="2655"/>
      <c r="D330" s="2275"/>
      <c r="E330" s="2656"/>
      <c r="F330" s="2656"/>
    </row>
    <row r="331" spans="1:6">
      <c r="A331" s="2655"/>
      <c r="B331" s="2655"/>
      <c r="C331" s="2655"/>
      <c r="D331" s="2275"/>
      <c r="E331" s="2656"/>
      <c r="F331" s="2656"/>
    </row>
    <row r="332" spans="1:6">
      <c r="A332" s="2655"/>
      <c r="B332" s="2655"/>
      <c r="C332" s="2655"/>
      <c r="D332" s="2275"/>
      <c r="E332" s="2656"/>
      <c r="F332" s="2656"/>
    </row>
    <row r="333" spans="1:6">
      <c r="A333" s="2655"/>
      <c r="B333" s="2655"/>
      <c r="C333" s="2655"/>
      <c r="D333" s="2275"/>
      <c r="E333" s="2656"/>
      <c r="F333" s="2656"/>
    </row>
    <row r="334" spans="1:6">
      <c r="A334" s="2655"/>
      <c r="B334" s="2655"/>
      <c r="C334" s="2655"/>
      <c r="D334" s="2275"/>
      <c r="E334" s="2656"/>
      <c r="F334" s="2656"/>
    </row>
    <row r="335" spans="1:6">
      <c r="A335" s="2655"/>
      <c r="B335" s="2655"/>
      <c r="C335" s="2655"/>
      <c r="D335" s="2275"/>
      <c r="E335" s="2656"/>
      <c r="F335" s="2656"/>
    </row>
    <row r="336" spans="1:6">
      <c r="A336" s="2655"/>
      <c r="B336" s="2655"/>
      <c r="C336" s="2655"/>
      <c r="D336" s="2275"/>
      <c r="E336" s="2656"/>
      <c r="F336" s="2656"/>
    </row>
    <row r="337" spans="1:6">
      <c r="A337" s="2655"/>
      <c r="B337" s="2655"/>
      <c r="C337" s="2655"/>
      <c r="D337" s="2275"/>
      <c r="E337" s="2656"/>
      <c r="F337" s="2656"/>
    </row>
    <row r="338" spans="1:6">
      <c r="A338" s="2655"/>
      <c r="B338" s="2655"/>
      <c r="C338" s="2655"/>
      <c r="D338" s="2275"/>
      <c r="E338" s="2656"/>
      <c r="F338" s="2656"/>
    </row>
    <row r="339" spans="1:6">
      <c r="A339" s="2655"/>
      <c r="D339" s="1484"/>
    </row>
    <row r="340" spans="1:6">
      <c r="A340" s="2655"/>
      <c r="B340" s="2655"/>
      <c r="C340" s="2655"/>
      <c r="D340" s="1484"/>
      <c r="E340" s="2656"/>
      <c r="F340" s="2656"/>
    </row>
    <row r="341" spans="1:6">
      <c r="A341" s="2655"/>
      <c r="D341" s="1484"/>
    </row>
    <row r="342" spans="1:6">
      <c r="A342" s="2655"/>
      <c r="D342" s="1484"/>
    </row>
    <row r="343" spans="1:6">
      <c r="A343" s="2655"/>
      <c r="B343" s="2655"/>
      <c r="C343" s="2655"/>
      <c r="D343" s="1484"/>
      <c r="E343" s="2656"/>
      <c r="F343" s="2656"/>
    </row>
    <row r="344" spans="1:6">
      <c r="A344" s="2655"/>
      <c r="D344" s="1484"/>
    </row>
    <row r="345" spans="1:6">
      <c r="A345" s="2655"/>
      <c r="B345" s="2655"/>
      <c r="C345" s="2655"/>
      <c r="D345" s="2286"/>
      <c r="E345" s="2656"/>
      <c r="F345" s="2656"/>
    </row>
    <row r="346" spans="1:6">
      <c r="A346" s="2655"/>
      <c r="B346" s="2655"/>
      <c r="C346" s="2655"/>
      <c r="D346" s="2277"/>
      <c r="E346" s="2656"/>
      <c r="F346" s="2656"/>
    </row>
    <row r="347" spans="1:6">
      <c r="A347" s="2655"/>
      <c r="B347" s="2655"/>
      <c r="C347" s="2655"/>
      <c r="D347" s="2277"/>
      <c r="E347" s="2656"/>
      <c r="F347" s="2656"/>
    </row>
    <row r="348" spans="1:6">
      <c r="A348" s="2655"/>
      <c r="D348" s="2277"/>
    </row>
    <row r="349" spans="1:6">
      <c r="A349" s="2655"/>
      <c r="D349" s="2277"/>
    </row>
    <row r="350" spans="1:6">
      <c r="A350" s="2655"/>
      <c r="D350" s="2277"/>
    </row>
    <row r="351" spans="1:6">
      <c r="A351" s="2655"/>
      <c r="D351" s="2277"/>
    </row>
    <row r="352" spans="1:6">
      <c r="A352" s="2655"/>
      <c r="D352" s="2277"/>
    </row>
    <row r="353" spans="1:6">
      <c r="A353" s="2655"/>
      <c r="B353" s="2655"/>
      <c r="C353" s="2655"/>
      <c r="D353" s="2277"/>
      <c r="E353" s="2656"/>
      <c r="F353" s="2656"/>
    </row>
    <row r="354" spans="1:6">
      <c r="A354" s="2655"/>
      <c r="B354" s="2655"/>
      <c r="C354" s="2655"/>
      <c r="D354" s="2277"/>
      <c r="E354" s="2656"/>
      <c r="F354" s="2656"/>
    </row>
    <row r="355" spans="1:6">
      <c r="A355" s="2655"/>
      <c r="B355" s="2655"/>
      <c r="C355" s="2655"/>
      <c r="D355" s="2277"/>
      <c r="E355" s="2656"/>
      <c r="F355" s="2656"/>
    </row>
    <row r="356" spans="1:6">
      <c r="A356" s="2655"/>
      <c r="D356" s="2277"/>
    </row>
    <row r="357" spans="1:6">
      <c r="A357" s="2655"/>
      <c r="D357" s="2277"/>
    </row>
    <row r="358" spans="1:6">
      <c r="A358" s="2655"/>
      <c r="D358" s="2277"/>
    </row>
    <row r="359" spans="1:6">
      <c r="A359" s="2655"/>
      <c r="D359" s="2277"/>
    </row>
    <row r="360" spans="1:6">
      <c r="A360" s="2655"/>
      <c r="D360" s="2277"/>
    </row>
    <row r="361" spans="1:6">
      <c r="A361" s="2655"/>
      <c r="D361" s="1271"/>
    </row>
    <row r="362" spans="1:6">
      <c r="A362" s="2655"/>
      <c r="B362" s="2655"/>
      <c r="C362" s="2655"/>
      <c r="D362" s="1271"/>
      <c r="E362" s="2656"/>
      <c r="F362" s="2656"/>
    </row>
    <row r="363" spans="1:6">
      <c r="A363" s="2655"/>
      <c r="B363" s="2655"/>
      <c r="C363" s="2655"/>
      <c r="D363" s="2277"/>
      <c r="E363" s="2656"/>
      <c r="F363" s="2656"/>
    </row>
    <row r="364" spans="1:6">
      <c r="A364" s="2655"/>
      <c r="B364" s="2655"/>
      <c r="C364" s="2655"/>
      <c r="D364" s="2277"/>
      <c r="E364" s="2656"/>
      <c r="F364" s="2656"/>
    </row>
    <row r="365" spans="1:6">
      <c r="A365" s="2655"/>
      <c r="B365" s="2655"/>
      <c r="C365" s="2655"/>
      <c r="D365" s="2277"/>
      <c r="E365" s="2656"/>
      <c r="F365" s="2656"/>
    </row>
    <row r="366" spans="1:6">
      <c r="A366" s="2655"/>
      <c r="B366" s="2655"/>
      <c r="C366" s="2655"/>
      <c r="D366" s="2277"/>
      <c r="E366" s="2656"/>
      <c r="F366" s="2656"/>
    </row>
    <row r="367" spans="1:6">
      <c r="A367" s="2655"/>
      <c r="B367" s="2655"/>
      <c r="C367" s="2655"/>
      <c r="D367" s="2277"/>
      <c r="E367" s="2656"/>
      <c r="F367" s="2656"/>
    </row>
    <row r="368" spans="1:6">
      <c r="A368" s="2655"/>
      <c r="B368" s="2655"/>
      <c r="C368" s="2655"/>
      <c r="D368" s="2277"/>
      <c r="E368" s="2656"/>
      <c r="F368" s="2656"/>
    </row>
    <row r="369" spans="1:6">
      <c r="A369" s="2655"/>
      <c r="B369" s="2655"/>
      <c r="C369" s="2655"/>
      <c r="D369" s="2277"/>
      <c r="E369" s="2656"/>
      <c r="F369" s="2656"/>
    </row>
    <row r="370" spans="1:6">
      <c r="A370" s="2655"/>
      <c r="B370" s="2655"/>
      <c r="C370" s="2655"/>
      <c r="D370" s="2277"/>
      <c r="E370" s="2656"/>
      <c r="F370" s="2656"/>
    </row>
    <row r="371" spans="1:6">
      <c r="A371" s="2655"/>
      <c r="D371" s="2277"/>
    </row>
    <row r="372" spans="1:6">
      <c r="A372" s="2655"/>
      <c r="D372" s="2277"/>
    </row>
    <row r="373" spans="1:6">
      <c r="A373" s="2655"/>
      <c r="B373" s="2655"/>
      <c r="C373" s="2655"/>
      <c r="D373" s="2275"/>
      <c r="E373" s="2656"/>
      <c r="F373" s="2656"/>
    </row>
    <row r="374" spans="1:6">
      <c r="A374" s="2655"/>
      <c r="B374" s="2655"/>
      <c r="C374" s="2655"/>
      <c r="D374" s="2275"/>
      <c r="E374" s="2656"/>
      <c r="F374" s="2656"/>
    </row>
    <row r="375" spans="1:6">
      <c r="A375" s="2655"/>
      <c r="B375" s="2655"/>
      <c r="C375" s="2655"/>
      <c r="D375" s="2275"/>
      <c r="E375" s="2656"/>
      <c r="F375" s="2656"/>
    </row>
    <row r="376" spans="1:6">
      <c r="A376" s="2655"/>
      <c r="D376" s="235"/>
    </row>
    <row r="377" spans="1:6">
      <c r="A377" s="2655"/>
      <c r="B377" s="2655"/>
      <c r="C377" s="2655"/>
      <c r="D377" s="2277"/>
      <c r="E377" s="2656"/>
      <c r="F377" s="2656"/>
    </row>
    <row r="378" spans="1:6">
      <c r="A378" s="2655"/>
      <c r="B378" s="2655"/>
      <c r="C378" s="2655"/>
      <c r="D378" s="2277"/>
      <c r="E378" s="2656"/>
      <c r="F378" s="2656"/>
    </row>
    <row r="379" spans="1:6">
      <c r="A379" s="2655"/>
      <c r="B379" s="2655"/>
      <c r="C379" s="2655"/>
      <c r="D379" s="2665"/>
      <c r="E379" s="2656"/>
      <c r="F379" s="2656"/>
    </row>
    <row r="380" spans="1:6">
      <c r="A380" s="2655"/>
      <c r="B380" s="2655"/>
      <c r="C380" s="2655"/>
      <c r="D380" s="2277"/>
      <c r="E380" s="2656"/>
      <c r="F380" s="2656"/>
    </row>
    <row r="381" spans="1:6">
      <c r="A381" s="2655"/>
      <c r="B381" s="2655"/>
      <c r="C381" s="2655"/>
      <c r="D381" s="2277"/>
      <c r="E381" s="2656"/>
      <c r="F381" s="2656"/>
    </row>
    <row r="382" spans="1:6">
      <c r="A382" s="2655"/>
      <c r="B382" s="2655"/>
      <c r="C382" s="2655"/>
      <c r="D382" s="2277"/>
      <c r="E382" s="2656"/>
      <c r="F382" s="2656"/>
    </row>
    <row r="383" spans="1:6">
      <c r="A383" s="2655"/>
      <c r="B383" s="2655"/>
      <c r="C383" s="2655"/>
      <c r="D383" s="2277"/>
      <c r="E383" s="2656"/>
      <c r="F383" s="2656"/>
    </row>
    <row r="384" spans="1:6">
      <c r="A384" s="2655"/>
      <c r="B384" s="2655"/>
      <c r="C384" s="2655"/>
      <c r="D384" s="2277"/>
      <c r="E384" s="2656"/>
      <c r="F384" s="2656"/>
    </row>
    <row r="385" spans="1:6">
      <c r="A385" s="2655"/>
      <c r="B385" s="2655"/>
      <c r="C385" s="2655"/>
      <c r="D385" s="2277"/>
      <c r="E385" s="2656"/>
      <c r="F385" s="2656"/>
    </row>
    <row r="386" spans="1:6">
      <c r="A386" s="2655"/>
      <c r="B386" s="2655"/>
      <c r="C386" s="2655"/>
      <c r="D386" s="2277"/>
      <c r="E386" s="2656"/>
      <c r="F386" s="2656"/>
    </row>
    <row r="387" spans="1:6">
      <c r="A387" s="2655"/>
      <c r="B387" s="2655"/>
      <c r="C387" s="2655"/>
      <c r="D387" s="2277"/>
      <c r="E387" s="2656"/>
      <c r="F387" s="2656"/>
    </row>
    <row r="388" spans="1:6">
      <c r="A388" s="2655"/>
      <c r="B388" s="2655"/>
      <c r="C388" s="2655"/>
      <c r="D388" s="2277"/>
      <c r="E388" s="2656"/>
      <c r="F388" s="2656"/>
    </row>
    <row r="389" spans="1:6">
      <c r="A389" s="2655"/>
      <c r="B389" s="2655"/>
      <c r="C389" s="2655"/>
      <c r="D389" s="2277"/>
      <c r="E389" s="2656"/>
      <c r="F389" s="2656"/>
    </row>
    <row r="390" spans="1:6">
      <c r="A390" s="2655"/>
      <c r="B390" s="2655"/>
      <c r="C390" s="2655"/>
      <c r="D390" s="2237"/>
      <c r="E390" s="2656"/>
      <c r="F390" s="2656"/>
    </row>
    <row r="391" spans="1:6">
      <c r="A391" s="2655"/>
      <c r="B391" s="2655"/>
      <c r="C391" s="2655"/>
      <c r="D391" s="2666"/>
      <c r="E391" s="2656"/>
      <c r="F391" s="2656"/>
    </row>
    <row r="392" spans="1:6">
      <c r="A392" s="2655"/>
      <c r="B392" s="2655"/>
      <c r="C392" s="2655"/>
      <c r="D392" s="2277"/>
      <c r="E392" s="2656"/>
      <c r="F392" s="2656"/>
    </row>
    <row r="393" spans="1:6">
      <c r="A393" s="2655"/>
      <c r="B393" s="2655"/>
      <c r="C393" s="2655"/>
      <c r="D393" s="2277"/>
      <c r="E393" s="2656"/>
      <c r="F393" s="2656"/>
    </row>
    <row r="394" spans="1:6">
      <c r="A394" s="2655"/>
      <c r="B394" s="2655"/>
      <c r="C394" s="2655"/>
      <c r="D394" s="2284"/>
      <c r="E394" s="2656"/>
      <c r="F394" s="2656"/>
    </row>
    <row r="395" spans="1:6">
      <c r="A395" s="2655"/>
      <c r="B395" s="2655"/>
      <c r="C395" s="2655"/>
      <c r="D395" s="2284"/>
      <c r="E395" s="2656"/>
      <c r="F395" s="2656"/>
    </row>
    <row r="396" spans="1:6">
      <c r="A396" s="2655"/>
      <c r="B396" s="2655"/>
      <c r="C396" s="2655"/>
      <c r="D396" s="2667"/>
      <c r="E396" s="2656"/>
      <c r="F396" s="2656"/>
    </row>
    <row r="397" spans="1:6">
      <c r="A397" s="2655"/>
      <c r="B397" s="2655"/>
      <c r="C397" s="2655"/>
      <c r="D397" s="2667"/>
      <c r="E397" s="2656"/>
      <c r="F397" s="2656"/>
    </row>
    <row r="398" spans="1:6">
      <c r="A398" s="2655"/>
      <c r="B398" s="2655"/>
      <c r="C398" s="2655"/>
      <c r="D398" s="2667"/>
      <c r="E398" s="2656"/>
      <c r="F398" s="2656"/>
    </row>
    <row r="399" spans="1:6">
      <c r="D399" s="2275"/>
    </row>
    <row r="400" spans="1:6">
      <c r="D400" s="2277"/>
    </row>
    <row r="401" spans="2:5">
      <c r="D401" s="2277"/>
    </row>
    <row r="402" spans="2:5">
      <c r="D402" s="1484"/>
    </row>
    <row r="403" spans="2:5">
      <c r="D403" s="2275"/>
    </row>
    <row r="404" spans="2:5">
      <c r="D404" s="1484"/>
    </row>
    <row r="405" spans="2:5">
      <c r="D405" s="1268"/>
    </row>
    <row r="406" spans="2:5">
      <c r="D406" s="2278"/>
    </row>
    <row r="407" spans="2:5">
      <c r="D407" s="2278"/>
    </row>
    <row r="408" spans="2:5">
      <c r="D408" s="2278"/>
    </row>
    <row r="409" spans="2:5">
      <c r="D409" s="2278"/>
    </row>
    <row r="410" spans="2:5">
      <c r="D410" s="2278"/>
    </row>
    <row r="411" spans="2:5">
      <c r="B411" s="2668"/>
      <c r="C411" s="2668"/>
      <c r="D411" s="1270"/>
      <c r="E411" s="1464"/>
    </row>
    <row r="412" spans="2:5">
      <c r="B412" s="2668"/>
      <c r="C412" s="2668"/>
      <c r="D412" s="1484"/>
      <c r="E412" s="1464"/>
    </row>
    <row r="413" spans="2:5">
      <c r="B413" s="2668"/>
      <c r="C413" s="2668"/>
      <c r="D413" s="1484"/>
      <c r="E413" s="1464"/>
    </row>
    <row r="414" spans="2:5">
      <c r="B414" s="2668"/>
      <c r="C414" s="2668"/>
      <c r="D414" s="1484"/>
      <c r="E414" s="1464"/>
    </row>
    <row r="415" spans="2:5">
      <c r="B415" s="2668"/>
      <c r="C415" s="2668"/>
      <c r="D415" s="1484"/>
      <c r="E415" s="1464"/>
    </row>
    <row r="416" spans="2:5">
      <c r="B416" s="2668"/>
      <c r="C416" s="2668"/>
      <c r="D416" s="1484"/>
      <c r="E416" s="1464"/>
    </row>
    <row r="417" spans="2:5">
      <c r="B417" s="2668"/>
      <c r="C417" s="2668"/>
      <c r="D417" s="1484"/>
      <c r="E417" s="1464"/>
    </row>
    <row r="418" spans="2:5">
      <c r="B418" s="2668"/>
      <c r="C418" s="2668"/>
      <c r="D418" s="1484"/>
      <c r="E418" s="1464"/>
    </row>
    <row r="419" spans="2:5">
      <c r="B419" s="2668"/>
      <c r="C419" s="2668"/>
      <c r="D419" s="1484"/>
      <c r="E419" s="1464"/>
    </row>
    <row r="420" spans="2:5">
      <c r="B420" s="2668"/>
      <c r="C420" s="2668"/>
      <c r="D420" s="1484"/>
      <c r="E420" s="1464"/>
    </row>
    <row r="421" spans="2:5">
      <c r="B421" s="2668"/>
      <c r="C421" s="2668"/>
      <c r="D421" s="1484"/>
      <c r="E421" s="1464"/>
    </row>
    <row r="422" spans="2:5">
      <c r="B422" s="2668"/>
      <c r="C422" s="2668"/>
      <c r="D422" s="1484"/>
      <c r="E422" s="1464"/>
    </row>
    <row r="423" spans="2:5">
      <c r="B423" s="2668"/>
      <c r="C423" s="2668"/>
      <c r="D423" s="1484"/>
      <c r="E423" s="1464"/>
    </row>
    <row r="424" spans="2:5">
      <c r="B424" s="2668"/>
      <c r="C424" s="2668"/>
      <c r="D424" s="1484"/>
      <c r="E424" s="1464"/>
    </row>
    <row r="425" spans="2:5">
      <c r="B425" s="2668"/>
      <c r="C425" s="2668"/>
      <c r="D425" s="1484"/>
      <c r="E425" s="1464"/>
    </row>
    <row r="426" spans="2:5">
      <c r="B426" s="2668"/>
      <c r="C426" s="2668"/>
      <c r="D426" s="1484"/>
      <c r="E426" s="1464"/>
    </row>
    <row r="427" spans="2:5">
      <c r="B427" s="2668"/>
      <c r="C427" s="2668"/>
      <c r="D427" s="1484"/>
      <c r="E427" s="1464"/>
    </row>
    <row r="428" spans="2:5">
      <c r="B428" s="2668"/>
      <c r="C428" s="2668"/>
      <c r="D428" s="1484"/>
      <c r="E428" s="1464"/>
    </row>
    <row r="429" spans="2:5">
      <c r="B429" s="2668"/>
      <c r="C429" s="2668"/>
      <c r="D429" s="1484"/>
      <c r="E429" s="1464"/>
    </row>
    <row r="430" spans="2:5">
      <c r="B430" s="2668"/>
      <c r="C430" s="2668"/>
      <c r="D430" s="1484"/>
      <c r="E430" s="1464"/>
    </row>
    <row r="431" spans="2:5">
      <c r="D431" s="2277"/>
    </row>
    <row r="432" spans="2:5">
      <c r="B432" s="2669"/>
      <c r="C432" s="2669"/>
      <c r="D432" s="2670"/>
      <c r="E432" s="2671"/>
    </row>
    <row r="433" spans="2:5">
      <c r="B433" s="2669"/>
      <c r="C433" s="2669"/>
      <c r="D433" s="2670"/>
      <c r="E433" s="2671"/>
    </row>
    <row r="434" spans="2:5">
      <c r="B434" s="2669"/>
      <c r="C434" s="2669"/>
      <c r="D434" s="2670"/>
      <c r="E434" s="2671"/>
    </row>
    <row r="435" spans="2:5">
      <c r="B435" s="2669"/>
      <c r="C435" s="2669"/>
      <c r="D435" s="2670"/>
      <c r="E435" s="2672"/>
    </row>
    <row r="436" spans="2:5">
      <c r="B436" s="2669"/>
      <c r="C436" s="2669"/>
      <c r="D436" s="2670"/>
      <c r="E436" s="2672"/>
    </row>
    <row r="437" spans="2:5">
      <c r="B437" s="2669"/>
      <c r="C437" s="2669"/>
      <c r="D437" s="2670"/>
      <c r="E437" s="2672"/>
    </row>
    <row r="438" spans="2:5">
      <c r="D438" s="1484"/>
    </row>
    <row r="439" spans="2:5">
      <c r="D439" s="1484"/>
    </row>
    <row r="440" spans="2:5">
      <c r="D440" s="1484"/>
    </row>
    <row r="441" spans="2:5">
      <c r="D441" s="1484"/>
    </row>
    <row r="442" spans="2:5">
      <c r="D442" s="2278"/>
    </row>
    <row r="443" spans="2:5">
      <c r="D443" s="2285"/>
    </row>
    <row r="444" spans="2:5">
      <c r="D444" s="2662"/>
    </row>
    <row r="445" spans="2:5">
      <c r="D445" s="2277"/>
    </row>
    <row r="446" spans="2:5">
      <c r="D446" s="1602"/>
    </row>
    <row r="447" spans="2:5">
      <c r="D447" s="1602"/>
    </row>
    <row r="448" spans="2:5">
      <c r="D448" s="2277"/>
    </row>
    <row r="449" spans="2:4">
      <c r="D449" s="2286"/>
    </row>
    <row r="450" spans="2:4">
      <c r="D450" s="2286"/>
    </row>
    <row r="451" spans="2:4">
      <c r="D451" s="2275"/>
    </row>
    <row r="452" spans="2:4">
      <c r="D452" s="1602"/>
    </row>
    <row r="453" spans="2:4">
      <c r="D453" s="2286"/>
    </row>
    <row r="454" spans="2:4">
      <c r="D454" s="2286"/>
    </row>
    <row r="455" spans="2:4">
      <c r="D455" s="2286"/>
    </row>
    <row r="456" spans="2:4">
      <c r="D456" s="2278"/>
    </row>
    <row r="457" spans="2:4">
      <c r="D457" s="2277"/>
    </row>
    <row r="458" spans="2:4">
      <c r="B458" s="2669"/>
      <c r="C458" s="2669"/>
      <c r="D458" s="2670"/>
    </row>
    <row r="459" spans="2:4">
      <c r="B459" s="2669"/>
      <c r="C459" s="2669"/>
      <c r="D459" s="2670"/>
    </row>
    <row r="460" spans="2:4">
      <c r="B460" s="2669"/>
      <c r="C460" s="2669"/>
      <c r="D460" s="2670"/>
    </row>
    <row r="461" spans="2:4">
      <c r="D461" s="282"/>
    </row>
    <row r="462" spans="2:4">
      <c r="D462" s="2277"/>
    </row>
    <row r="463" spans="2:4">
      <c r="D463" s="2277"/>
    </row>
    <row r="464" spans="2:4">
      <c r="D464" s="2277"/>
    </row>
    <row r="465" spans="4:4">
      <c r="D465" s="2275"/>
    </row>
    <row r="466" spans="4:4">
      <c r="D466" s="2278"/>
    </row>
    <row r="467" spans="4:4">
      <c r="D467" s="2275"/>
    </row>
    <row r="468" spans="4:4">
      <c r="D468" s="2277"/>
    </row>
    <row r="469" spans="4:4">
      <c r="D469" s="2662"/>
    </row>
    <row r="470" spans="4:4">
      <c r="D470" s="2277"/>
    </row>
    <row r="471" spans="4:4">
      <c r="D471" s="303"/>
    </row>
    <row r="472" spans="4:4">
      <c r="D472" s="303"/>
    </row>
    <row r="473" spans="4:4">
      <c r="D473" s="2275"/>
    </row>
    <row r="474" spans="4:4">
      <c r="D474" s="2662"/>
    </row>
    <row r="475" spans="4:4">
      <c r="D475" s="2662"/>
    </row>
    <row r="476" spans="4:4">
      <c r="D476" s="2286"/>
    </row>
    <row r="477" spans="4:4">
      <c r="D477" s="2286"/>
    </row>
    <row r="478" spans="4:4">
      <c r="D478" s="2286"/>
    </row>
    <row r="479" spans="4:4">
      <c r="D479" s="1602"/>
    </row>
    <row r="480" spans="4:4">
      <c r="D480" s="282"/>
    </row>
    <row r="481" spans="4:4">
      <c r="D481" s="2275"/>
    </row>
    <row r="482" spans="4:4">
      <c r="D482" s="2286"/>
    </row>
  </sheetData>
  <autoFilter ref="C10:C45"/>
  <mergeCells count="3">
    <mergeCell ref="A1:G1"/>
    <mergeCell ref="F2:G2"/>
    <mergeCell ref="A7:B7"/>
  </mergeCells>
  <conditionalFormatting sqref="D37">
    <cfRule type="duplicateValues" dxfId="64" priority="1"/>
    <cfRule type="duplicateValues" dxfId="63" priority="2"/>
  </conditionalFormatting>
  <conditionalFormatting sqref="D411">
    <cfRule type="duplicateValues" dxfId="62" priority="4"/>
  </conditionalFormatting>
  <conditionalFormatting sqref="D411:D430">
    <cfRule type="duplicateValues" dxfId="61" priority="5"/>
  </conditionalFormatting>
  <conditionalFormatting sqref="D412:D430">
    <cfRule type="duplicateValues" dxfId="60" priority="3"/>
  </conditionalFormatting>
  <printOptions horizontalCentered="1"/>
  <pageMargins left="0.7" right="0.7" top="0.75" bottom="0.75" header="0.3" footer="0.3"/>
  <pageSetup paperSize="9" scale="75" orientation="portrait" r:id="rId1"/>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40"/>
  <sheetViews>
    <sheetView showGridLines="0" zoomScale="92" zoomScaleNormal="92" workbookViewId="0">
      <pane ySplit="5" topLeftCell="A28" activePane="bottomLeft" state="frozen"/>
      <selection activeCell="B13" sqref="B13"/>
      <selection pane="bottomLeft" activeCell="B13" sqref="B13"/>
    </sheetView>
  </sheetViews>
  <sheetFormatPr defaultColWidth="9" defaultRowHeight="15.75"/>
  <cols>
    <col min="1" max="1" width="6.5" style="2676" customWidth="1"/>
    <col min="2" max="2" width="20.875" style="2676" hidden="1" customWidth="1"/>
    <col min="3" max="3" width="25.25" style="2673" customWidth="1"/>
    <col min="4" max="5" width="12.25" style="2673" customWidth="1"/>
    <col min="6" max="6" width="11.5" style="2673" customWidth="1"/>
    <col min="7" max="7" width="12.25" style="2673" customWidth="1"/>
    <col min="8" max="8" width="13.25" style="2673" customWidth="1"/>
    <col min="9" max="9" width="13.625" style="2673" bestFit="1" customWidth="1"/>
    <col min="10" max="10" width="9" style="2673"/>
    <col min="11" max="11" width="14.5" style="2673" bestFit="1" customWidth="1"/>
    <col min="12" max="12" width="10.625" style="2673" bestFit="1" customWidth="1"/>
    <col min="13" max="16384" width="9" style="2673"/>
  </cols>
  <sheetData>
    <row r="1" spans="1:13" ht="37.5" customHeight="1">
      <c r="A1" s="3476" t="s">
        <v>9316</v>
      </c>
      <c r="B1" s="3476"/>
      <c r="C1" s="3476"/>
      <c r="D1" s="3476"/>
      <c r="E1" s="3476"/>
      <c r="F1" s="3476"/>
      <c r="G1" s="3476"/>
      <c r="H1" s="3476"/>
      <c r="I1" s="3476"/>
    </row>
    <row r="2" spans="1:13" ht="5.25" customHeight="1">
      <c r="A2" s="2674"/>
      <c r="B2" s="2674"/>
      <c r="C2" s="2675"/>
    </row>
    <row r="3" spans="1:13" ht="13.5" customHeight="1">
      <c r="H3" s="3477" t="s">
        <v>9304</v>
      </c>
      <c r="I3" s="3477"/>
    </row>
    <row r="4" spans="1:13" ht="42.75" customHeight="1">
      <c r="A4" s="2677" t="s">
        <v>9305</v>
      </c>
      <c r="B4" s="2678" t="s">
        <v>9306</v>
      </c>
      <c r="C4" s="2678" t="s">
        <v>9307</v>
      </c>
      <c r="D4" s="2677" t="s">
        <v>9308</v>
      </c>
      <c r="E4" s="2677" t="s">
        <v>9309</v>
      </c>
      <c r="F4" s="2677" t="s">
        <v>9310</v>
      </c>
      <c r="G4" s="2677" t="s">
        <v>9311</v>
      </c>
      <c r="H4" s="2678" t="s">
        <v>9167</v>
      </c>
      <c r="I4" s="2678" t="s">
        <v>9110</v>
      </c>
    </row>
    <row r="5" spans="1:13" ht="12" customHeight="1">
      <c r="A5" s="2678">
        <v>1</v>
      </c>
      <c r="B5" s="2678"/>
      <c r="C5" s="2678">
        <v>2</v>
      </c>
      <c r="D5" s="2678">
        <v>3</v>
      </c>
      <c r="E5" s="2678">
        <v>4</v>
      </c>
      <c r="F5" s="2678">
        <v>5</v>
      </c>
      <c r="G5" s="2678">
        <v>6</v>
      </c>
      <c r="H5" s="2678">
        <v>7</v>
      </c>
      <c r="I5" s="2678">
        <v>8</v>
      </c>
    </row>
    <row r="6" spans="1:13" ht="27.75" customHeight="1">
      <c r="A6" s="2678">
        <v>1</v>
      </c>
      <c r="B6" s="2678"/>
      <c r="C6" s="2679" t="s">
        <v>213</v>
      </c>
      <c r="D6" s="2678">
        <v>19</v>
      </c>
      <c r="E6" s="2680">
        <v>500</v>
      </c>
      <c r="F6" s="2680"/>
      <c r="G6" s="2680">
        <v>500</v>
      </c>
      <c r="H6" s="2681">
        <v>500</v>
      </c>
      <c r="I6" s="2680">
        <v>438.38</v>
      </c>
      <c r="J6" s="2682"/>
      <c r="K6" s="2683"/>
      <c r="L6" s="2777"/>
      <c r="M6" s="2684"/>
    </row>
    <row r="7" spans="1:13" ht="27.75" customHeight="1">
      <c r="A7" s="2678">
        <v>2</v>
      </c>
      <c r="B7" s="2678"/>
      <c r="C7" s="2679" t="s">
        <v>9360</v>
      </c>
      <c r="D7" s="2678">
        <v>43</v>
      </c>
      <c r="E7" s="2680">
        <v>499.98599999999999</v>
      </c>
      <c r="F7" s="2680">
        <v>499.99199999999996</v>
      </c>
      <c r="G7" s="2680">
        <v>999.97799999999995</v>
      </c>
      <c r="H7" s="2681">
        <v>999.97799999999995</v>
      </c>
      <c r="I7" s="2680">
        <v>901.99300000000005</v>
      </c>
      <c r="J7" s="2682"/>
      <c r="K7" s="2683"/>
      <c r="L7" s="2777"/>
      <c r="M7" s="2684"/>
    </row>
    <row r="8" spans="1:13" ht="27.75" customHeight="1">
      <c r="A8" s="2678">
        <v>3</v>
      </c>
      <c r="B8" s="2678"/>
      <c r="C8" s="2679" t="s">
        <v>177</v>
      </c>
      <c r="D8" s="2678">
        <v>36</v>
      </c>
      <c r="E8" s="2680">
        <v>500</v>
      </c>
      <c r="F8" s="2680"/>
      <c r="G8" s="2680">
        <v>500</v>
      </c>
      <c r="H8" s="2681">
        <v>500</v>
      </c>
      <c r="I8" s="2680">
        <v>499.411</v>
      </c>
      <c r="J8" s="2682"/>
      <c r="K8" s="2683"/>
      <c r="L8" s="2777"/>
      <c r="M8" s="2684"/>
    </row>
    <row r="9" spans="1:13" ht="27.75" customHeight="1">
      <c r="A9" s="2678">
        <v>4</v>
      </c>
      <c r="B9" s="2678"/>
      <c r="C9" s="2679" t="s">
        <v>297</v>
      </c>
      <c r="D9" s="2678">
        <v>36</v>
      </c>
      <c r="E9" s="2680">
        <v>500</v>
      </c>
      <c r="F9" s="2680"/>
      <c r="G9" s="2680">
        <v>500</v>
      </c>
      <c r="H9" s="2681">
        <v>500</v>
      </c>
      <c r="I9" s="2680">
        <v>499.85</v>
      </c>
      <c r="J9" s="2682"/>
      <c r="K9" s="2683"/>
      <c r="L9" s="2777"/>
      <c r="M9" s="2684"/>
    </row>
    <row r="10" spans="1:13" ht="27.75" customHeight="1">
      <c r="A10" s="2678">
        <v>5</v>
      </c>
      <c r="B10" s="2678"/>
      <c r="C10" s="2679" t="s">
        <v>147</v>
      </c>
      <c r="D10" s="2678">
        <v>7</v>
      </c>
      <c r="E10" s="2680">
        <v>220</v>
      </c>
      <c r="F10" s="2680"/>
      <c r="G10" s="2680">
        <v>220</v>
      </c>
      <c r="H10" s="2681">
        <v>220</v>
      </c>
      <c r="I10" s="2680">
        <v>219.99600000000001</v>
      </c>
      <c r="J10" s="2682"/>
      <c r="K10" s="2683"/>
      <c r="L10" s="2777"/>
      <c r="M10" s="2684"/>
    </row>
    <row r="11" spans="1:13" ht="27.75" customHeight="1">
      <c r="A11" s="2678">
        <v>6</v>
      </c>
      <c r="B11" s="2678"/>
      <c r="C11" s="2679" t="s">
        <v>31</v>
      </c>
      <c r="D11" s="2678">
        <v>27</v>
      </c>
      <c r="E11" s="2680">
        <v>250</v>
      </c>
      <c r="F11" s="2680">
        <v>285</v>
      </c>
      <c r="G11" s="2680">
        <v>535</v>
      </c>
      <c r="H11" s="2681">
        <v>535</v>
      </c>
      <c r="I11" s="2680">
        <v>499.149</v>
      </c>
      <c r="J11" s="2682"/>
      <c r="K11" s="2683"/>
      <c r="L11" s="2777"/>
      <c r="M11" s="2684"/>
    </row>
    <row r="12" spans="1:13" ht="27.75" customHeight="1">
      <c r="A12" s="2678">
        <v>7</v>
      </c>
      <c r="B12" s="2678"/>
      <c r="C12" s="2679" t="s">
        <v>266</v>
      </c>
      <c r="D12" s="2678">
        <v>18</v>
      </c>
      <c r="E12" s="2680">
        <v>250</v>
      </c>
      <c r="F12" s="2680"/>
      <c r="G12" s="2680">
        <v>250</v>
      </c>
      <c r="H12" s="2681">
        <v>250</v>
      </c>
      <c r="I12" s="2680">
        <v>248.03299999999999</v>
      </c>
      <c r="J12" s="2682"/>
      <c r="K12" s="2683"/>
      <c r="L12" s="2777"/>
      <c r="M12" s="2684"/>
    </row>
    <row r="13" spans="1:13" ht="27.75" customHeight="1">
      <c r="A13" s="2678">
        <v>8</v>
      </c>
      <c r="B13" s="2678"/>
      <c r="C13" s="2679" t="s">
        <v>9397</v>
      </c>
      <c r="D13" s="2678">
        <v>16</v>
      </c>
      <c r="E13" s="2680">
        <v>449.6</v>
      </c>
      <c r="F13" s="2680">
        <v>20</v>
      </c>
      <c r="G13" s="2680">
        <v>469.6</v>
      </c>
      <c r="H13" s="2681">
        <v>469.6</v>
      </c>
      <c r="I13" s="2680">
        <v>223.732</v>
      </c>
      <c r="J13" s="2682"/>
      <c r="K13" s="2683"/>
      <c r="L13" s="2777"/>
      <c r="M13" s="2684"/>
    </row>
    <row r="14" spans="1:13" ht="27.75" customHeight="1">
      <c r="A14" s="2678">
        <v>9</v>
      </c>
      <c r="B14" s="2678"/>
      <c r="C14" s="2679" t="s">
        <v>10726</v>
      </c>
      <c r="D14" s="2678">
        <v>15</v>
      </c>
      <c r="E14" s="2680">
        <v>250</v>
      </c>
      <c r="F14" s="2680"/>
      <c r="G14" s="2680">
        <v>250</v>
      </c>
      <c r="H14" s="2681">
        <v>250</v>
      </c>
      <c r="I14" s="2680">
        <v>247.59299999999999</v>
      </c>
      <c r="J14" s="2682"/>
      <c r="K14" s="2683"/>
      <c r="L14" s="2777"/>
      <c r="M14" s="2684"/>
    </row>
    <row r="15" spans="1:13" ht="27.75" customHeight="1">
      <c r="A15" s="2678">
        <v>10</v>
      </c>
      <c r="B15" s="2678"/>
      <c r="C15" s="2679" t="s">
        <v>124</v>
      </c>
      <c r="D15" s="2678">
        <v>51</v>
      </c>
      <c r="E15" s="2680">
        <v>720</v>
      </c>
      <c r="F15" s="2680"/>
      <c r="G15" s="2680">
        <v>720</v>
      </c>
      <c r="H15" s="2681">
        <v>720</v>
      </c>
      <c r="I15" s="2680">
        <v>719.33199999999999</v>
      </c>
      <c r="J15" s="2682"/>
      <c r="K15" s="2683"/>
      <c r="L15" s="2777"/>
      <c r="M15" s="2684"/>
    </row>
    <row r="16" spans="1:13" ht="27.75" customHeight="1">
      <c r="A16" s="2678">
        <v>11</v>
      </c>
      <c r="B16" s="2678"/>
      <c r="C16" s="2679" t="s">
        <v>1694</v>
      </c>
      <c r="D16" s="2678">
        <v>84</v>
      </c>
      <c r="E16" s="2680">
        <v>500</v>
      </c>
      <c r="F16" s="2680">
        <v>500</v>
      </c>
      <c r="G16" s="2680">
        <v>1000</v>
      </c>
      <c r="H16" s="2681">
        <v>1000</v>
      </c>
      <c r="I16" s="2680">
        <v>976.54499999999996</v>
      </c>
      <c r="J16" s="2682"/>
      <c r="K16" s="2683"/>
      <c r="L16" s="2777"/>
      <c r="M16" s="2684"/>
    </row>
    <row r="17" spans="1:13" ht="27.75" customHeight="1">
      <c r="A17" s="2678">
        <v>12</v>
      </c>
      <c r="B17" s="2678"/>
      <c r="C17" s="2679" t="s">
        <v>3944</v>
      </c>
      <c r="D17" s="2678">
        <v>37</v>
      </c>
      <c r="E17" s="2680">
        <v>700</v>
      </c>
      <c r="F17" s="2680">
        <v>122.896</v>
      </c>
      <c r="G17" s="2680">
        <v>822.89599999999996</v>
      </c>
      <c r="H17" s="2681">
        <v>822.89599999999996</v>
      </c>
      <c r="I17" s="2680">
        <v>560.08500000000004</v>
      </c>
      <c r="J17" s="2682"/>
      <c r="K17" s="2683"/>
      <c r="L17" s="2777"/>
      <c r="M17" s="2684"/>
    </row>
    <row r="18" spans="1:13" ht="27.75" customHeight="1">
      <c r="A18" s="2678">
        <v>13</v>
      </c>
      <c r="B18" s="2678"/>
      <c r="C18" s="2679" t="s">
        <v>209</v>
      </c>
      <c r="D18" s="2678">
        <v>10</v>
      </c>
      <c r="E18" s="2680">
        <v>250</v>
      </c>
      <c r="F18" s="2680"/>
      <c r="G18" s="2680">
        <v>250</v>
      </c>
      <c r="H18" s="2681">
        <v>250</v>
      </c>
      <c r="I18" s="2680">
        <v>249.90100000000001</v>
      </c>
      <c r="J18" s="2682"/>
      <c r="K18" s="2683"/>
      <c r="L18" s="2777"/>
      <c r="M18" s="2684"/>
    </row>
    <row r="19" spans="1:13" ht="27.75" customHeight="1">
      <c r="A19" s="2678">
        <v>14</v>
      </c>
      <c r="B19" s="2678"/>
      <c r="C19" s="2679" t="s">
        <v>23</v>
      </c>
      <c r="D19" s="2678">
        <v>30</v>
      </c>
      <c r="E19" s="2680">
        <v>500</v>
      </c>
      <c r="F19" s="2680"/>
      <c r="G19" s="2680">
        <v>500</v>
      </c>
      <c r="H19" s="2681">
        <v>500</v>
      </c>
      <c r="I19" s="2680">
        <v>498.38400000000001</v>
      </c>
      <c r="J19" s="2682"/>
      <c r="K19" s="2683"/>
      <c r="L19" s="2777"/>
      <c r="M19" s="2684"/>
    </row>
    <row r="20" spans="1:13" ht="27.75" customHeight="1">
      <c r="A20" s="2678">
        <v>15</v>
      </c>
      <c r="B20" s="2678"/>
      <c r="C20" s="2679" t="s">
        <v>10480</v>
      </c>
      <c r="D20" s="2678">
        <v>35</v>
      </c>
      <c r="E20" s="2680">
        <v>500</v>
      </c>
      <c r="F20" s="2680"/>
      <c r="G20" s="2680">
        <v>500</v>
      </c>
      <c r="H20" s="2681">
        <v>500</v>
      </c>
      <c r="I20" s="2680">
        <v>499.74400000000003</v>
      </c>
      <c r="J20" s="2682"/>
      <c r="K20" s="2683"/>
      <c r="L20" s="2777"/>
      <c r="M20" s="2684"/>
    </row>
    <row r="21" spans="1:13" ht="27.75" customHeight="1">
      <c r="A21" s="2678">
        <v>16</v>
      </c>
      <c r="B21" s="2678"/>
      <c r="C21" s="2679" t="s">
        <v>9542</v>
      </c>
      <c r="D21" s="2678">
        <v>45</v>
      </c>
      <c r="E21" s="2680">
        <v>450</v>
      </c>
      <c r="F21" s="2680">
        <v>587.84</v>
      </c>
      <c r="G21" s="2680">
        <v>1037.8400000000001</v>
      </c>
      <c r="H21" s="2681">
        <v>1037.8400000000001</v>
      </c>
      <c r="I21" s="2680">
        <v>1027.6949999999999</v>
      </c>
      <c r="J21" s="2682"/>
      <c r="K21" s="2683"/>
      <c r="L21" s="2777"/>
      <c r="M21" s="2684"/>
    </row>
    <row r="22" spans="1:13" ht="27.75" customHeight="1">
      <c r="A22" s="2678">
        <v>17</v>
      </c>
      <c r="B22" s="2678"/>
      <c r="C22" s="2679" t="s">
        <v>342</v>
      </c>
      <c r="D22" s="2678">
        <v>36</v>
      </c>
      <c r="E22" s="2680">
        <v>500</v>
      </c>
      <c r="F22" s="2680">
        <v>80.846999999999994</v>
      </c>
      <c r="G22" s="2680">
        <v>580.84699999999998</v>
      </c>
      <c r="H22" s="2681">
        <v>580.84699999999998</v>
      </c>
      <c r="I22" s="2680">
        <v>572.96699999999998</v>
      </c>
      <c r="J22" s="2682"/>
      <c r="K22" s="2683"/>
      <c r="L22" s="2777"/>
      <c r="M22" s="2684"/>
    </row>
    <row r="23" spans="1:13" ht="27.75" customHeight="1">
      <c r="A23" s="2678">
        <v>18</v>
      </c>
      <c r="B23" s="2678"/>
      <c r="C23" s="2679" t="s">
        <v>435</v>
      </c>
      <c r="D23" s="2678">
        <v>22</v>
      </c>
      <c r="E23" s="2680">
        <v>280</v>
      </c>
      <c r="F23" s="2680"/>
      <c r="G23" s="2680">
        <v>280</v>
      </c>
      <c r="H23" s="2681">
        <v>280</v>
      </c>
      <c r="I23" s="2680">
        <v>279.67</v>
      </c>
      <c r="J23" s="2682"/>
      <c r="K23" s="2683"/>
      <c r="L23" s="2777"/>
      <c r="M23" s="2684"/>
    </row>
    <row r="24" spans="1:13" ht="27.75" customHeight="1">
      <c r="A24" s="2678">
        <v>19</v>
      </c>
      <c r="B24" s="2678"/>
      <c r="C24" s="2679" t="s">
        <v>9389</v>
      </c>
      <c r="D24" s="2678">
        <v>25</v>
      </c>
      <c r="E24" s="2680">
        <v>500</v>
      </c>
      <c r="F24" s="2680">
        <v>249.47</v>
      </c>
      <c r="G24" s="2680">
        <v>749.47</v>
      </c>
      <c r="H24" s="2681">
        <v>749.47</v>
      </c>
      <c r="I24" s="2680">
        <v>728.16300000000001</v>
      </c>
      <c r="J24" s="2682"/>
      <c r="K24" s="2683"/>
      <c r="L24" s="2777"/>
      <c r="M24" s="2684"/>
    </row>
    <row r="25" spans="1:13" ht="27.75" customHeight="1">
      <c r="A25" s="2678">
        <v>20</v>
      </c>
      <c r="B25" s="2678"/>
      <c r="C25" s="2679" t="s">
        <v>287</v>
      </c>
      <c r="D25" s="2678">
        <v>16</v>
      </c>
      <c r="E25" s="2680">
        <v>250</v>
      </c>
      <c r="F25" s="2680"/>
      <c r="G25" s="2680">
        <v>250</v>
      </c>
      <c r="H25" s="2681">
        <v>250</v>
      </c>
      <c r="I25" s="2680">
        <v>179.02699999999999</v>
      </c>
      <c r="J25" s="2682"/>
      <c r="K25" s="2683"/>
      <c r="L25" s="2777"/>
      <c r="M25" s="2684"/>
    </row>
    <row r="26" spans="1:13" ht="27.75" customHeight="1">
      <c r="A26" s="2678">
        <v>21</v>
      </c>
      <c r="B26" s="2678"/>
      <c r="C26" s="2679" t="s">
        <v>39</v>
      </c>
      <c r="D26" s="2678">
        <v>16</v>
      </c>
      <c r="E26" s="2680">
        <v>500</v>
      </c>
      <c r="F26" s="2680"/>
      <c r="G26" s="2680">
        <v>500</v>
      </c>
      <c r="H26" s="2681">
        <v>500</v>
      </c>
      <c r="I26" s="2680">
        <v>499.017</v>
      </c>
      <c r="J26" s="2682"/>
      <c r="K26" s="2683"/>
      <c r="L26" s="2777"/>
      <c r="M26" s="2684"/>
    </row>
    <row r="27" spans="1:13" ht="27.75" customHeight="1">
      <c r="A27" s="2678">
        <v>22</v>
      </c>
      <c r="B27" s="2678"/>
      <c r="C27" s="2679" t="s">
        <v>5999</v>
      </c>
      <c r="D27" s="2678">
        <v>26</v>
      </c>
      <c r="E27" s="2680">
        <v>250</v>
      </c>
      <c r="F27" s="2680"/>
      <c r="G27" s="2680">
        <v>250</v>
      </c>
      <c r="H27" s="2681">
        <v>250</v>
      </c>
      <c r="I27" s="2680">
        <v>249.85900000000001</v>
      </c>
      <c r="J27" s="2682"/>
      <c r="K27" s="2683"/>
      <c r="L27" s="2777"/>
      <c r="M27" s="2684"/>
    </row>
    <row r="28" spans="1:13" ht="27.75" customHeight="1">
      <c r="A28" s="2678">
        <v>23</v>
      </c>
      <c r="B28" s="2678"/>
      <c r="C28" s="2679" t="s">
        <v>167</v>
      </c>
      <c r="D28" s="2678">
        <v>26</v>
      </c>
      <c r="E28" s="2680">
        <v>500</v>
      </c>
      <c r="F28" s="2680">
        <v>107.553</v>
      </c>
      <c r="G28" s="2680">
        <v>607.553</v>
      </c>
      <c r="H28" s="2681">
        <v>607.553</v>
      </c>
      <c r="I28" s="2680">
        <v>605.41899999999998</v>
      </c>
      <c r="J28" s="2682"/>
      <c r="K28" s="2683"/>
      <c r="L28" s="2777"/>
      <c r="M28" s="2684"/>
    </row>
    <row r="29" spans="1:13" ht="27.75" customHeight="1">
      <c r="A29" s="2678">
        <v>24</v>
      </c>
      <c r="B29" s="2678"/>
      <c r="C29" s="2679" t="s">
        <v>339</v>
      </c>
      <c r="D29" s="2678">
        <v>18</v>
      </c>
      <c r="E29" s="2680">
        <v>250</v>
      </c>
      <c r="F29" s="2680">
        <v>200</v>
      </c>
      <c r="G29" s="2680">
        <v>450</v>
      </c>
      <c r="H29" s="2681">
        <v>450</v>
      </c>
      <c r="I29" s="2680">
        <v>317.86399999999998</v>
      </c>
      <c r="J29" s="2682"/>
      <c r="K29" s="2777"/>
      <c r="L29" s="2777"/>
      <c r="M29" s="2684"/>
    </row>
    <row r="30" spans="1:13" ht="27.75" customHeight="1">
      <c r="A30" s="2678">
        <v>25</v>
      </c>
      <c r="B30" s="2678"/>
      <c r="C30" s="2679" t="s">
        <v>12534</v>
      </c>
      <c r="D30" s="2678">
        <v>8</v>
      </c>
      <c r="E30" s="2680">
        <v>250</v>
      </c>
      <c r="F30" s="2680"/>
      <c r="G30" s="2680">
        <v>250</v>
      </c>
      <c r="H30" s="2681">
        <v>250</v>
      </c>
      <c r="I30" s="2680">
        <v>148.517</v>
      </c>
      <c r="J30" s="2682"/>
      <c r="K30" s="2777"/>
      <c r="L30" s="2777"/>
      <c r="M30" s="2684"/>
    </row>
    <row r="31" spans="1:13" ht="27.75" customHeight="1">
      <c r="A31" s="2678">
        <v>25</v>
      </c>
      <c r="B31" s="2678"/>
      <c r="C31" s="2679" t="s">
        <v>274</v>
      </c>
      <c r="D31" s="2678">
        <v>13</v>
      </c>
      <c r="E31" s="2680">
        <v>250</v>
      </c>
      <c r="F31" s="2680"/>
      <c r="G31" s="2680">
        <v>250</v>
      </c>
      <c r="H31" s="2681">
        <v>250</v>
      </c>
      <c r="I31" s="2680">
        <v>247.892</v>
      </c>
      <c r="J31" s="2682"/>
      <c r="K31" s="2777"/>
      <c r="L31" s="2684"/>
      <c r="M31" s="2684"/>
    </row>
    <row r="32" spans="1:13" ht="27.75" customHeight="1">
      <c r="A32" s="2678">
        <v>26</v>
      </c>
      <c r="B32" s="2678"/>
      <c r="C32" s="2679" t="s">
        <v>12318</v>
      </c>
      <c r="D32" s="2678">
        <v>10</v>
      </c>
      <c r="E32" s="2680">
        <v>250</v>
      </c>
      <c r="F32" s="2680"/>
      <c r="G32" s="2680">
        <v>250</v>
      </c>
      <c r="H32" s="2680">
        <v>250</v>
      </c>
      <c r="I32" s="2680">
        <v>228.398</v>
      </c>
      <c r="J32" s="2682"/>
      <c r="K32" s="2777"/>
      <c r="L32" s="2684"/>
      <c r="M32" s="2684"/>
    </row>
    <row r="33" spans="1:11" ht="19.5" customHeight="1">
      <c r="A33" s="3478" t="s">
        <v>1</v>
      </c>
      <c r="B33" s="3478"/>
      <c r="C33" s="3478"/>
      <c r="D33" s="2678">
        <v>725</v>
      </c>
      <c r="E33" s="2680">
        <v>10819.585999999999</v>
      </c>
      <c r="F33" s="2680">
        <v>2653.598</v>
      </c>
      <c r="G33" s="2680">
        <v>13473.183999999997</v>
      </c>
      <c r="H33" s="2680">
        <v>13473.183999999997</v>
      </c>
      <c r="I33" s="2680">
        <v>12366.616</v>
      </c>
      <c r="K33" s="2979"/>
    </row>
    <row r="35" spans="1:11" ht="18.75" hidden="1" customHeight="1">
      <c r="A35" s="3479" t="s">
        <v>9312</v>
      </c>
      <c r="B35" s="3479"/>
      <c r="C35" s="3479"/>
      <c r="D35" s="2685">
        <v>0</v>
      </c>
      <c r="E35" s="2685"/>
      <c r="F35" s="2685"/>
      <c r="G35" s="2685"/>
    </row>
    <row r="36" spans="1:11" hidden="1">
      <c r="A36" s="3480" t="s">
        <v>9313</v>
      </c>
      <c r="B36" s="3480"/>
      <c r="C36" s="3480"/>
      <c r="D36" s="2686">
        <v>10819.585999999999</v>
      </c>
      <c r="E36" s="2686"/>
      <c r="F36" s="2686"/>
      <c r="G36" s="2686"/>
      <c r="H36" s="2687"/>
    </row>
    <row r="37" spans="1:11">
      <c r="C37" s="2687" t="s">
        <v>9374</v>
      </c>
      <c r="D37" s="2687">
        <v>10865</v>
      </c>
      <c r="H37" s="2908"/>
      <c r="I37" s="2687"/>
    </row>
    <row r="38" spans="1:11">
      <c r="C38" s="2687" t="s">
        <v>10374</v>
      </c>
      <c r="D38" s="2687">
        <v>10865</v>
      </c>
      <c r="H38" s="2687"/>
    </row>
    <row r="39" spans="1:11">
      <c r="C39" s="2673" t="s">
        <v>9314</v>
      </c>
      <c r="D39" s="2687">
        <v>10819.585999999999</v>
      </c>
    </row>
    <row r="40" spans="1:11">
      <c r="C40" s="2673" t="s">
        <v>9315</v>
      </c>
      <c r="D40" s="2688">
        <v>45.414000000000669</v>
      </c>
    </row>
  </sheetData>
  <autoFilter ref="C5:C33"/>
  <mergeCells count="5">
    <mergeCell ref="A1:I1"/>
    <mergeCell ref="H3:I3"/>
    <mergeCell ref="A33:C33"/>
    <mergeCell ref="A35:C35"/>
    <mergeCell ref="A36:C36"/>
  </mergeCells>
  <printOptions horizontalCentered="1"/>
  <pageMargins left="0.7" right="0.7" top="0.5" bottom="0.25" header="0.3" footer="0.3"/>
  <pageSetup scale="79" fitToHeight="5" orientation="portrait" r:id="rId1"/>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27"/>
  <sheetViews>
    <sheetView showGridLines="0" workbookViewId="0">
      <pane ySplit="4" topLeftCell="A26" activePane="bottomLeft" state="frozen"/>
      <selection activeCell="B13" sqref="B13"/>
      <selection pane="bottomLeft" activeCell="B13" sqref="B13"/>
    </sheetView>
  </sheetViews>
  <sheetFormatPr defaultColWidth="9" defaultRowHeight="15"/>
  <cols>
    <col min="1" max="1" width="7.25" style="2634" customWidth="1"/>
    <col min="2" max="2" width="13" style="2634" customWidth="1"/>
    <col min="3" max="3" width="8.5" style="2634" customWidth="1"/>
    <col min="4" max="4" width="10" style="2635" customWidth="1"/>
    <col min="5" max="5" width="39" style="2635" customWidth="1"/>
    <col min="6" max="6" width="36.25" style="2635" hidden="1" customWidth="1"/>
    <col min="7" max="7" width="11.375" style="2635" customWidth="1"/>
    <col min="8" max="8" width="11.375" style="2635" hidden="1" customWidth="1"/>
    <col min="9" max="9" width="11.375" style="2635" customWidth="1"/>
    <col min="10" max="10" width="14.875" style="2636" bestFit="1" customWidth="1"/>
    <col min="11" max="11" width="10.75" style="2636" customWidth="1"/>
    <col min="12" max="12" width="14.875" style="2637" bestFit="1" customWidth="1"/>
    <col min="13" max="13" width="11" style="2637" bestFit="1" customWidth="1"/>
    <col min="14" max="14" width="7.75" style="2635" bestFit="1" customWidth="1"/>
    <col min="15" max="16384" width="9" style="2621"/>
  </cols>
  <sheetData>
    <row r="1" spans="1:14" ht="25.5">
      <c r="A1" s="3483" t="s">
        <v>9270</v>
      </c>
      <c r="B1" s="3483"/>
      <c r="C1" s="3483"/>
      <c r="D1" s="3483"/>
      <c r="E1" s="3483"/>
      <c r="F1" s="3483"/>
      <c r="G1" s="3483"/>
      <c r="H1" s="3483"/>
      <c r="I1" s="3483"/>
      <c r="J1" s="3483"/>
      <c r="K1" s="3483"/>
      <c r="L1" s="3483"/>
      <c r="M1" s="3483"/>
      <c r="N1" s="3483"/>
    </row>
    <row r="2" spans="1:14" ht="15.75" thickBot="1">
      <c r="A2" s="3484">
        <v>46200.700724189817</v>
      </c>
      <c r="B2" s="3484"/>
      <c r="C2" s="2622"/>
      <c r="D2" s="2621"/>
      <c r="E2" s="2621"/>
      <c r="F2" s="2621"/>
      <c r="G2" s="3485" t="s">
        <v>9228</v>
      </c>
      <c r="H2" s="3485"/>
      <c r="I2" s="3485"/>
      <c r="J2" s="3485"/>
      <c r="K2" s="3485"/>
      <c r="L2" s="3485"/>
      <c r="M2" s="3485"/>
      <c r="N2" s="2621"/>
    </row>
    <row r="3" spans="1:14" ht="16.5" customHeight="1" thickBot="1">
      <c r="A3" s="3486" t="s">
        <v>9262</v>
      </c>
      <c r="B3" s="3481" t="s">
        <v>9263</v>
      </c>
      <c r="C3" s="3481" t="s">
        <v>9264</v>
      </c>
      <c r="D3" s="3481" t="s">
        <v>9092</v>
      </c>
      <c r="E3" s="3481" t="s">
        <v>9256</v>
      </c>
      <c r="F3" s="2623" t="s">
        <v>9265</v>
      </c>
      <c r="G3" s="2623"/>
      <c r="H3" s="2623"/>
      <c r="I3" s="3487" t="s">
        <v>9166</v>
      </c>
      <c r="J3" s="3489" t="s">
        <v>9266</v>
      </c>
      <c r="K3" s="3490"/>
      <c r="L3" s="3491"/>
      <c r="M3" s="3481" t="s">
        <v>9110</v>
      </c>
      <c r="N3" s="3481" t="s">
        <v>9267</v>
      </c>
    </row>
    <row r="4" spans="1:14" ht="16.5" thickBot="1">
      <c r="A4" s="3486"/>
      <c r="B4" s="3482"/>
      <c r="C4" s="3482"/>
      <c r="D4" s="3482"/>
      <c r="E4" s="3482"/>
      <c r="F4" s="2624" t="s">
        <v>9268</v>
      </c>
      <c r="G4" s="2624" t="s">
        <v>9269</v>
      </c>
      <c r="H4" s="2624" t="s">
        <v>9166</v>
      </c>
      <c r="I4" s="3488"/>
      <c r="J4" s="2624" t="s">
        <v>2</v>
      </c>
      <c r="K4" s="2624" t="s">
        <v>3</v>
      </c>
      <c r="L4" s="2625" t="s">
        <v>1</v>
      </c>
      <c r="M4" s="3482"/>
      <c r="N4" s="3482"/>
    </row>
    <row r="5" spans="1:14">
      <c r="B5" s="2634" t="s">
        <v>9244</v>
      </c>
      <c r="D5" s="2635" t="s">
        <v>9244</v>
      </c>
      <c r="M5" s="2637" t="s">
        <v>9244</v>
      </c>
    </row>
    <row r="6" spans="1:14" s="2633" customFormat="1" ht="63">
      <c r="A6" s="2626">
        <v>1</v>
      </c>
      <c r="B6" s="2626">
        <v>2399</v>
      </c>
      <c r="C6" s="2626" t="s">
        <v>9095</v>
      </c>
      <c r="D6" s="2627" t="s">
        <v>9094</v>
      </c>
      <c r="E6" s="1963" t="s">
        <v>9657</v>
      </c>
      <c r="F6" s="2627"/>
      <c r="G6" s="2628" t="s">
        <v>9658</v>
      </c>
      <c r="H6" s="2629"/>
      <c r="I6" s="2630">
        <v>237.78800000000001</v>
      </c>
      <c r="J6" s="2631"/>
      <c r="K6" s="2631">
        <v>237.78800000000001</v>
      </c>
      <c r="L6" s="2632">
        <v>237.78800000000001</v>
      </c>
      <c r="M6" s="2632">
        <v>234.09100000000001</v>
      </c>
      <c r="N6" s="2627"/>
    </row>
    <row r="7" spans="1:14" s="2633" customFormat="1" ht="31.5">
      <c r="A7" s="2626">
        <v>2</v>
      </c>
      <c r="B7" s="2626" t="s">
        <v>9759</v>
      </c>
      <c r="C7" s="2626" t="s">
        <v>9095</v>
      </c>
      <c r="D7" s="2627" t="s">
        <v>9105</v>
      </c>
      <c r="E7" s="1963" t="s">
        <v>9760</v>
      </c>
      <c r="F7" s="2627"/>
      <c r="G7" s="2628" t="s">
        <v>9752</v>
      </c>
      <c r="H7" s="2629"/>
      <c r="I7" s="2630">
        <v>299.79300000000001</v>
      </c>
      <c r="J7" s="2631"/>
      <c r="K7" s="2630">
        <v>299.79300000000001</v>
      </c>
      <c r="L7" s="2632">
        <v>299.79300000000001</v>
      </c>
      <c r="M7" s="2632">
        <v>288.28199999999998</v>
      </c>
      <c r="N7" s="2627"/>
    </row>
    <row r="8" spans="1:14" ht="30">
      <c r="A8" s="2626">
        <v>3</v>
      </c>
      <c r="B8" s="2634" t="s">
        <v>9759</v>
      </c>
      <c r="C8" s="2626" t="s">
        <v>9095</v>
      </c>
      <c r="D8" s="2635" t="s">
        <v>9105</v>
      </c>
      <c r="E8" s="2635" t="s">
        <v>10289</v>
      </c>
      <c r="I8" s="2627">
        <v>899.745</v>
      </c>
      <c r="J8" s="2636">
        <v>899.745</v>
      </c>
      <c r="L8" s="2637">
        <v>899.745</v>
      </c>
      <c r="M8" s="2637">
        <v>899.745</v>
      </c>
    </row>
    <row r="9" spans="1:14" ht="47.25">
      <c r="A9" s="2626">
        <v>4</v>
      </c>
      <c r="B9" s="2626" t="s">
        <v>9107</v>
      </c>
      <c r="C9" s="2626" t="s">
        <v>9095</v>
      </c>
      <c r="D9" s="2627" t="s">
        <v>5831</v>
      </c>
      <c r="E9" s="2789" t="s">
        <v>10430</v>
      </c>
      <c r="F9" s="2627"/>
      <c r="G9" s="2629">
        <v>45689</v>
      </c>
      <c r="H9" s="2629"/>
      <c r="I9" s="2656">
        <v>7694.4690000000001</v>
      </c>
      <c r="J9" s="2656">
        <v>7694.4690000000001</v>
      </c>
      <c r="K9" s="2631"/>
      <c r="L9" s="2632">
        <v>7694.4690000000001</v>
      </c>
      <c r="M9" s="2637">
        <v>7694.3429999999998</v>
      </c>
    </row>
    <row r="10" spans="1:14" ht="31.5">
      <c r="A10" s="2626">
        <v>5</v>
      </c>
      <c r="B10" s="2626">
        <v>2399</v>
      </c>
      <c r="C10" s="2626" t="s">
        <v>9095</v>
      </c>
      <c r="D10" s="2626" t="s">
        <v>9106</v>
      </c>
      <c r="E10" s="2775" t="s">
        <v>10500</v>
      </c>
      <c r="G10" s="2629" t="s">
        <v>10477</v>
      </c>
      <c r="I10" s="2858">
        <v>3242.35</v>
      </c>
      <c r="J10" s="2631">
        <v>1621.1745000000001</v>
      </c>
      <c r="K10" s="2631"/>
      <c r="L10" s="2632">
        <v>1621.1745000000001</v>
      </c>
      <c r="M10" s="2637">
        <v>1620.7249999999999</v>
      </c>
    </row>
    <row r="11" spans="1:14" ht="31.5">
      <c r="A11" s="2626">
        <v>6</v>
      </c>
      <c r="B11" s="2626" t="s">
        <v>10498</v>
      </c>
      <c r="C11" s="2626" t="s">
        <v>9095</v>
      </c>
      <c r="D11" s="2626" t="s">
        <v>9105</v>
      </c>
      <c r="E11" s="2783" t="s">
        <v>10499</v>
      </c>
      <c r="G11" s="2857" t="s">
        <v>10496</v>
      </c>
      <c r="I11" s="2858">
        <v>292.98700000000002</v>
      </c>
      <c r="J11" s="2631">
        <v>292.98700000000002</v>
      </c>
      <c r="K11" s="2631"/>
      <c r="L11" s="2632">
        <v>292.98700000000002</v>
      </c>
    </row>
    <row r="12" spans="1:14" ht="30" customHeight="1">
      <c r="A12" s="2626">
        <v>7</v>
      </c>
      <c r="B12" s="2626">
        <v>2399</v>
      </c>
      <c r="C12" s="2626" t="s">
        <v>9095</v>
      </c>
      <c r="D12" s="2626" t="s">
        <v>9106</v>
      </c>
      <c r="E12" s="2868" t="s">
        <v>10694</v>
      </c>
      <c r="G12" s="2857" t="s">
        <v>10692</v>
      </c>
      <c r="I12" s="2656">
        <v>1007.657</v>
      </c>
      <c r="J12" s="2631">
        <v>1007.6565000000001</v>
      </c>
      <c r="L12" s="2632">
        <v>1007.6565000000001</v>
      </c>
      <c r="M12" s="2637">
        <v>1007.65</v>
      </c>
    </row>
    <row r="13" spans="1:14" ht="47.25">
      <c r="A13" s="2626">
        <v>8</v>
      </c>
      <c r="B13" s="2626" t="s">
        <v>9107</v>
      </c>
      <c r="C13" s="2626" t="s">
        <v>9095</v>
      </c>
      <c r="D13" s="2626" t="s">
        <v>9860</v>
      </c>
      <c r="E13" s="2867" t="s">
        <v>10963</v>
      </c>
      <c r="G13" s="2629" t="s">
        <v>10962</v>
      </c>
      <c r="I13" s="2656">
        <v>2765</v>
      </c>
      <c r="J13" s="2631">
        <v>2765</v>
      </c>
      <c r="L13" s="2632">
        <v>2765</v>
      </c>
      <c r="M13" s="2632">
        <v>2659.5859999999998</v>
      </c>
    </row>
    <row r="14" spans="1:14" ht="47.25">
      <c r="A14" s="2626">
        <v>9</v>
      </c>
      <c r="B14" s="2626">
        <v>2399</v>
      </c>
      <c r="C14" s="2626" t="s">
        <v>9095</v>
      </c>
      <c r="D14" s="2626" t="s">
        <v>9860</v>
      </c>
      <c r="E14" s="2867" t="s">
        <v>11961</v>
      </c>
      <c r="G14" s="2857" t="s">
        <v>11960</v>
      </c>
      <c r="I14" s="2656">
        <v>719.06200000000001</v>
      </c>
      <c r="J14" s="2631">
        <v>539.29499999999996</v>
      </c>
      <c r="L14" s="2632">
        <v>539.29499999999996</v>
      </c>
      <c r="M14" s="2637">
        <v>538.51700000000005</v>
      </c>
    </row>
    <row r="15" spans="1:14" ht="63">
      <c r="A15" s="2626">
        <v>10</v>
      </c>
      <c r="B15" s="2626">
        <v>2401</v>
      </c>
      <c r="C15" s="2626" t="s">
        <v>9095</v>
      </c>
      <c r="D15" s="2626" t="s">
        <v>2303</v>
      </c>
      <c r="E15" s="1270" t="s">
        <v>12484</v>
      </c>
      <c r="G15" s="2857">
        <v>46147</v>
      </c>
      <c r="I15" s="2656">
        <v>10.5</v>
      </c>
      <c r="J15" s="2631"/>
      <c r="K15" s="2631">
        <v>10.5</v>
      </c>
      <c r="L15" s="2632">
        <v>10.5</v>
      </c>
    </row>
    <row r="16" spans="1:14" ht="47.25">
      <c r="A16" s="2626">
        <v>11</v>
      </c>
      <c r="B16" s="2626">
        <v>3642</v>
      </c>
      <c r="C16" s="2626" t="s">
        <v>9095</v>
      </c>
      <c r="D16" s="2626" t="s">
        <v>9860</v>
      </c>
      <c r="E16" s="2915" t="s">
        <v>12780</v>
      </c>
      <c r="G16" s="2857"/>
      <c r="I16" s="2656"/>
      <c r="J16" s="2631">
        <v>19.568999999999999</v>
      </c>
      <c r="K16" s="2631"/>
      <c r="L16" s="2632">
        <v>19.568999999999999</v>
      </c>
      <c r="M16" s="2637">
        <v>19.568999999999999</v>
      </c>
    </row>
    <row r="17" spans="1:13" ht="63">
      <c r="A17" s="2626">
        <v>12</v>
      </c>
      <c r="B17" s="2626">
        <v>3642</v>
      </c>
      <c r="C17" s="2626" t="s">
        <v>9095</v>
      </c>
      <c r="D17" s="2626" t="s">
        <v>9860</v>
      </c>
      <c r="E17" s="2915" t="s">
        <v>12781</v>
      </c>
      <c r="G17" s="2857"/>
      <c r="I17" s="2656"/>
      <c r="J17" s="2631">
        <v>14.974</v>
      </c>
      <c r="K17" s="2631"/>
      <c r="L17" s="2632">
        <v>14.974</v>
      </c>
      <c r="M17" s="2637">
        <v>14.974</v>
      </c>
    </row>
    <row r="18" spans="1:13" ht="63">
      <c r="A18" s="2626">
        <v>13</v>
      </c>
      <c r="B18" s="2626">
        <v>3642</v>
      </c>
      <c r="C18" s="2626" t="s">
        <v>9095</v>
      </c>
      <c r="D18" s="2626" t="s">
        <v>9860</v>
      </c>
      <c r="E18" s="2915" t="s">
        <v>12782</v>
      </c>
      <c r="G18" s="2857"/>
      <c r="I18" s="2656"/>
      <c r="J18" s="2631">
        <v>15.667999999999999</v>
      </c>
      <c r="K18" s="2631"/>
      <c r="L18" s="2632">
        <v>15.667999999999999</v>
      </c>
      <c r="M18" s="2637">
        <v>15.667999999999999</v>
      </c>
    </row>
    <row r="19" spans="1:13" ht="63">
      <c r="A19" s="2626">
        <v>14</v>
      </c>
      <c r="B19" s="2626">
        <v>3642</v>
      </c>
      <c r="C19" s="2626" t="s">
        <v>9095</v>
      </c>
      <c r="D19" s="2626" t="s">
        <v>9860</v>
      </c>
      <c r="E19" s="2915" t="s">
        <v>12783</v>
      </c>
      <c r="G19" s="2857"/>
      <c r="I19" s="2656"/>
      <c r="J19" s="2631">
        <v>12.430999999999999</v>
      </c>
      <c r="K19" s="2631"/>
      <c r="L19" s="2632">
        <v>12.430999999999999</v>
      </c>
      <c r="M19" s="2637">
        <v>12.430999999999999</v>
      </c>
    </row>
    <row r="20" spans="1:13" ht="78.75">
      <c r="A20" s="2626">
        <v>15</v>
      </c>
      <c r="B20" s="2626">
        <v>3642</v>
      </c>
      <c r="C20" s="2626" t="s">
        <v>9095</v>
      </c>
      <c r="D20" s="2626" t="s">
        <v>9860</v>
      </c>
      <c r="E20" s="2915" t="s">
        <v>12784</v>
      </c>
      <c r="G20" s="2857"/>
      <c r="I20" s="2656"/>
      <c r="J20" s="2631">
        <v>137.328</v>
      </c>
      <c r="K20" s="2631"/>
      <c r="L20" s="2632">
        <v>137.328</v>
      </c>
      <c r="M20" s="2637">
        <v>137.328</v>
      </c>
    </row>
    <row r="21" spans="1:13" ht="47.25">
      <c r="A21" s="2626">
        <v>16</v>
      </c>
      <c r="B21" s="2626">
        <v>3642</v>
      </c>
      <c r="C21" s="2626" t="s">
        <v>9095</v>
      </c>
      <c r="D21" s="2626" t="s">
        <v>9860</v>
      </c>
      <c r="E21" s="2915" t="s">
        <v>12785</v>
      </c>
      <c r="G21" s="2857"/>
      <c r="I21" s="2656"/>
      <c r="J21" s="2631">
        <v>21.765000000000001</v>
      </c>
      <c r="K21" s="2631"/>
      <c r="L21" s="2632">
        <v>21.765000000000001</v>
      </c>
      <c r="M21" s="2637">
        <v>21.765000000000001</v>
      </c>
    </row>
    <row r="22" spans="1:13" ht="47.25">
      <c r="A22" s="2626">
        <v>17</v>
      </c>
      <c r="B22" s="2626">
        <v>3642</v>
      </c>
      <c r="C22" s="2626" t="s">
        <v>9095</v>
      </c>
      <c r="D22" s="2626" t="s">
        <v>9860</v>
      </c>
      <c r="E22" s="2915" t="s">
        <v>12786</v>
      </c>
      <c r="G22" s="2857"/>
      <c r="I22" s="2656"/>
      <c r="J22" s="2631">
        <v>13.535</v>
      </c>
      <c r="K22" s="2631"/>
      <c r="L22" s="2632">
        <v>13.535</v>
      </c>
      <c r="M22" s="2637">
        <v>13.535</v>
      </c>
    </row>
    <row r="23" spans="1:13" ht="31.5">
      <c r="A23" s="2626">
        <v>18</v>
      </c>
      <c r="B23" s="2626">
        <v>3642</v>
      </c>
      <c r="C23" s="2626" t="s">
        <v>9095</v>
      </c>
      <c r="D23" s="2626" t="s">
        <v>9860</v>
      </c>
      <c r="E23" s="2915" t="s">
        <v>12787</v>
      </c>
      <c r="G23" s="2857"/>
      <c r="I23" s="2656"/>
      <c r="J23" s="2631">
        <v>97.375</v>
      </c>
      <c r="K23" s="2631"/>
      <c r="L23" s="2632">
        <v>97.375</v>
      </c>
      <c r="M23" s="2637">
        <v>97.375</v>
      </c>
    </row>
    <row r="24" spans="1:13" ht="63">
      <c r="A24" s="2626">
        <v>19</v>
      </c>
      <c r="B24" s="2916">
        <v>2401</v>
      </c>
      <c r="C24" s="2916" t="s">
        <v>9095</v>
      </c>
      <c r="D24" s="2916" t="s">
        <v>9094</v>
      </c>
      <c r="E24" s="1270" t="s">
        <v>12484</v>
      </c>
      <c r="G24" s="2857">
        <v>46147</v>
      </c>
      <c r="I24" s="2656">
        <v>14.166</v>
      </c>
      <c r="J24" s="2631"/>
      <c r="K24" s="2631">
        <v>14.16625</v>
      </c>
      <c r="L24" s="2632">
        <v>14.16625</v>
      </c>
    </row>
    <row r="25" spans="1:13" ht="94.5">
      <c r="A25" s="2920">
        <v>20</v>
      </c>
      <c r="B25" s="2920">
        <v>2399</v>
      </c>
      <c r="C25" s="2920" t="s">
        <v>9095</v>
      </c>
      <c r="D25" s="2920" t="s">
        <v>9825</v>
      </c>
      <c r="E25" s="1270" t="s">
        <v>12939</v>
      </c>
      <c r="G25" s="2629" t="s">
        <v>12938</v>
      </c>
      <c r="I25" s="2656">
        <v>206.75</v>
      </c>
      <c r="J25" s="2631">
        <v>206.75</v>
      </c>
      <c r="K25" s="2631"/>
      <c r="L25" s="2632">
        <v>206.75</v>
      </c>
      <c r="M25" s="2637">
        <v>205.71299999999999</v>
      </c>
    </row>
    <row r="26" spans="1:13" ht="15.75">
      <c r="A26" s="2626"/>
      <c r="B26" s="2626"/>
      <c r="C26" s="2626"/>
      <c r="D26" s="2626"/>
      <c r="E26" s="2865"/>
      <c r="G26" s="2857"/>
      <c r="I26" s="2656"/>
      <c r="J26" s="2631"/>
      <c r="L26" s="2632"/>
    </row>
    <row r="27" spans="1:13">
      <c r="A27" s="2779">
        <v>20</v>
      </c>
      <c r="B27" s="2780"/>
      <c r="C27" s="2780"/>
      <c r="D27" s="2781"/>
      <c r="E27" s="2781" t="s">
        <v>1</v>
      </c>
      <c r="F27" s="2781"/>
      <c r="G27" s="2781"/>
      <c r="H27" s="2781"/>
      <c r="I27" s="2782">
        <v>17390.267</v>
      </c>
      <c r="J27" s="2782">
        <v>15359.721999999998</v>
      </c>
      <c r="K27" s="2782">
        <v>562.24725000000001</v>
      </c>
      <c r="L27" s="2782">
        <v>15921.969249999996</v>
      </c>
      <c r="M27" s="2782">
        <v>15481.296999999997</v>
      </c>
    </row>
  </sheetData>
  <autoFilter ref="B5:B25"/>
  <mergeCells count="12">
    <mergeCell ref="M3:M4"/>
    <mergeCell ref="N3:N4"/>
    <mergeCell ref="A1:N1"/>
    <mergeCell ref="A2:B2"/>
    <mergeCell ref="G2:M2"/>
    <mergeCell ref="A3:A4"/>
    <mergeCell ref="B3:B4"/>
    <mergeCell ref="C3:C4"/>
    <mergeCell ref="D3:D4"/>
    <mergeCell ref="E3:E4"/>
    <mergeCell ref="I3:I4"/>
    <mergeCell ref="J3:L3"/>
  </mergeCells>
  <printOptions horizontalCentered="1"/>
  <pageMargins left="0.7" right="0.7" top="0.5" bottom="0.5" header="0.3" footer="0.3"/>
  <pageSetup paperSize="9" scale="75" orientation="landscape" r:id="rId1"/>
  <headerFooter>
    <oddHeader>&amp;RDirector IT (Dev)</oddHeader>
  </headerFooter>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sheetPr>
  <dimension ref="A1:O35"/>
  <sheetViews>
    <sheetView zoomScale="115" zoomScaleNormal="115" workbookViewId="0">
      <pane ySplit="6" topLeftCell="A7" activePane="bottomLeft" state="frozen"/>
      <selection activeCell="B13" sqref="B13"/>
      <selection pane="bottomLeft" activeCell="A2" sqref="A2:O2"/>
    </sheetView>
  </sheetViews>
  <sheetFormatPr defaultRowHeight="15.75"/>
  <cols>
    <col min="1" max="1" width="5.375" style="2718" customWidth="1"/>
    <col min="2" max="2" width="22.875" style="2718" customWidth="1"/>
    <col min="3" max="3" width="12.25" style="2718" bestFit="1" customWidth="1"/>
    <col min="4" max="5" width="12" style="2718" customWidth="1"/>
    <col min="6" max="6" width="11.25" style="2719" customWidth="1"/>
    <col min="7" max="7" width="8.375" style="2719" bestFit="1" customWidth="1"/>
    <col min="8" max="8" width="12.375" style="2718" customWidth="1"/>
    <col min="9" max="9" width="5.5" style="2718" bestFit="1" customWidth="1"/>
    <col min="10" max="10" width="12.5" style="2718" customWidth="1"/>
    <col min="11" max="11" width="7.25" style="2718" customWidth="1"/>
    <col min="12" max="12" width="11.375" style="2718" customWidth="1"/>
    <col min="13" max="13" width="11.5" style="2718" customWidth="1"/>
    <col min="14" max="14" width="12.25" style="2718" customWidth="1"/>
    <col min="15" max="15" width="8.5" style="2718" customWidth="1"/>
    <col min="16" max="172" width="9" style="2718"/>
    <col min="173" max="173" width="10.875" style="2718" customWidth="1"/>
    <col min="174" max="174" width="44.125" style="2718" customWidth="1"/>
    <col min="175" max="175" width="16.25" style="2718" customWidth="1"/>
    <col min="176" max="176" width="11.25" style="2718" customWidth="1"/>
    <col min="177" max="177" width="18" style="2718" customWidth="1"/>
    <col min="178" max="178" width="9" style="2718" customWidth="1"/>
    <col min="179" max="179" width="10.375" style="2718" customWidth="1"/>
    <col min="180" max="180" width="10.625" style="2718" customWidth="1"/>
    <col min="181" max="181" width="10.5" style="2718" customWidth="1"/>
    <col min="182" max="182" width="14.75" style="2718" customWidth="1"/>
    <col min="183" max="183" width="12" style="2718" customWidth="1"/>
    <col min="184" max="184" width="9" style="2718" customWidth="1"/>
    <col min="185" max="185" width="12.625" style="2718" customWidth="1"/>
    <col min="186" max="186" width="12" style="2718" bestFit="1" customWidth="1"/>
    <col min="187" max="187" width="16.875" style="2718" customWidth="1"/>
    <col min="188" max="188" width="10.5" style="2718" customWidth="1"/>
    <col min="189" max="428" width="9" style="2718"/>
    <col min="429" max="429" width="10.875" style="2718" customWidth="1"/>
    <col min="430" max="430" width="44.125" style="2718" customWidth="1"/>
    <col min="431" max="431" width="16.25" style="2718" customWidth="1"/>
    <col min="432" max="432" width="11.25" style="2718" customWidth="1"/>
    <col min="433" max="433" width="18" style="2718" customWidth="1"/>
    <col min="434" max="434" width="9" style="2718" customWidth="1"/>
    <col min="435" max="435" width="10.375" style="2718" customWidth="1"/>
    <col min="436" max="436" width="10.625" style="2718" customWidth="1"/>
    <col min="437" max="437" width="10.5" style="2718" customWidth="1"/>
    <col min="438" max="438" width="14.75" style="2718" customWidth="1"/>
    <col min="439" max="439" width="12" style="2718" customWidth="1"/>
    <col min="440" max="440" width="9" style="2718" customWidth="1"/>
    <col min="441" max="441" width="12.625" style="2718" customWidth="1"/>
    <col min="442" max="442" width="12" style="2718" bestFit="1" customWidth="1"/>
    <col min="443" max="443" width="16.875" style="2718" customWidth="1"/>
    <col min="444" max="444" width="10.5" style="2718" customWidth="1"/>
    <col min="445" max="684" width="9" style="2718"/>
    <col min="685" max="685" width="10.875" style="2718" customWidth="1"/>
    <col min="686" max="686" width="44.125" style="2718" customWidth="1"/>
    <col min="687" max="687" width="16.25" style="2718" customWidth="1"/>
    <col min="688" max="688" width="11.25" style="2718" customWidth="1"/>
    <col min="689" max="689" width="18" style="2718" customWidth="1"/>
    <col min="690" max="690" width="9" style="2718" customWidth="1"/>
    <col min="691" max="691" width="10.375" style="2718" customWidth="1"/>
    <col min="692" max="692" width="10.625" style="2718" customWidth="1"/>
    <col min="693" max="693" width="10.5" style="2718" customWidth="1"/>
    <col min="694" max="694" width="14.75" style="2718" customWidth="1"/>
    <col min="695" max="695" width="12" style="2718" customWidth="1"/>
    <col min="696" max="696" width="9" style="2718" customWidth="1"/>
    <col min="697" max="697" width="12.625" style="2718" customWidth="1"/>
    <col min="698" max="698" width="12" style="2718" bestFit="1" customWidth="1"/>
    <col min="699" max="699" width="16.875" style="2718" customWidth="1"/>
    <col min="700" max="700" width="10.5" style="2718" customWidth="1"/>
    <col min="701" max="940" width="9" style="2718"/>
    <col min="941" max="941" width="10.875" style="2718" customWidth="1"/>
    <col min="942" max="942" width="44.125" style="2718" customWidth="1"/>
    <col min="943" max="943" width="16.25" style="2718" customWidth="1"/>
    <col min="944" max="944" width="11.25" style="2718" customWidth="1"/>
    <col min="945" max="945" width="18" style="2718" customWidth="1"/>
    <col min="946" max="946" width="9" style="2718" customWidth="1"/>
    <col min="947" max="947" width="10.375" style="2718" customWidth="1"/>
    <col min="948" max="948" width="10.625" style="2718" customWidth="1"/>
    <col min="949" max="949" width="10.5" style="2718" customWidth="1"/>
    <col min="950" max="950" width="14.75" style="2718" customWidth="1"/>
    <col min="951" max="951" width="12" style="2718" customWidth="1"/>
    <col min="952" max="952" width="9" style="2718" customWidth="1"/>
    <col min="953" max="953" width="12.625" style="2718" customWidth="1"/>
    <col min="954" max="954" width="12" style="2718" bestFit="1" customWidth="1"/>
    <col min="955" max="955" width="16.875" style="2718" customWidth="1"/>
    <col min="956" max="956" width="10.5" style="2718" customWidth="1"/>
    <col min="957" max="1196" width="9" style="2718"/>
    <col min="1197" max="1197" width="10.875" style="2718" customWidth="1"/>
    <col min="1198" max="1198" width="44.125" style="2718" customWidth="1"/>
    <col min="1199" max="1199" width="16.25" style="2718" customWidth="1"/>
    <col min="1200" max="1200" width="11.25" style="2718" customWidth="1"/>
    <col min="1201" max="1201" width="18" style="2718" customWidth="1"/>
    <col min="1202" max="1202" width="9" style="2718" customWidth="1"/>
    <col min="1203" max="1203" width="10.375" style="2718" customWidth="1"/>
    <col min="1204" max="1204" width="10.625" style="2718" customWidth="1"/>
    <col min="1205" max="1205" width="10.5" style="2718" customWidth="1"/>
    <col min="1206" max="1206" width="14.75" style="2718" customWidth="1"/>
    <col min="1207" max="1207" width="12" style="2718" customWidth="1"/>
    <col min="1208" max="1208" width="9" style="2718" customWidth="1"/>
    <col min="1209" max="1209" width="12.625" style="2718" customWidth="1"/>
    <col min="1210" max="1210" width="12" style="2718" bestFit="1" customWidth="1"/>
    <col min="1211" max="1211" width="16.875" style="2718" customWidth="1"/>
    <col min="1212" max="1212" width="10.5" style="2718" customWidth="1"/>
    <col min="1213" max="1452" width="9" style="2718"/>
    <col min="1453" max="1453" width="10.875" style="2718" customWidth="1"/>
    <col min="1454" max="1454" width="44.125" style="2718" customWidth="1"/>
    <col min="1455" max="1455" width="16.25" style="2718" customWidth="1"/>
    <col min="1456" max="1456" width="11.25" style="2718" customWidth="1"/>
    <col min="1457" max="1457" width="18" style="2718" customWidth="1"/>
    <col min="1458" max="1458" width="9" style="2718" customWidth="1"/>
    <col min="1459" max="1459" width="10.375" style="2718" customWidth="1"/>
    <col min="1460" max="1460" width="10.625" style="2718" customWidth="1"/>
    <col min="1461" max="1461" width="10.5" style="2718" customWidth="1"/>
    <col min="1462" max="1462" width="14.75" style="2718" customWidth="1"/>
    <col min="1463" max="1463" width="12" style="2718" customWidth="1"/>
    <col min="1464" max="1464" width="9" style="2718" customWidth="1"/>
    <col min="1465" max="1465" width="12.625" style="2718" customWidth="1"/>
    <col min="1466" max="1466" width="12" style="2718" bestFit="1" customWidth="1"/>
    <col min="1467" max="1467" width="16.875" style="2718" customWidth="1"/>
    <col min="1468" max="1468" width="10.5" style="2718" customWidth="1"/>
    <col min="1469" max="1708" width="9" style="2718"/>
    <col min="1709" max="1709" width="10.875" style="2718" customWidth="1"/>
    <col min="1710" max="1710" width="44.125" style="2718" customWidth="1"/>
    <col min="1711" max="1711" width="16.25" style="2718" customWidth="1"/>
    <col min="1712" max="1712" width="11.25" style="2718" customWidth="1"/>
    <col min="1713" max="1713" width="18" style="2718" customWidth="1"/>
    <col min="1714" max="1714" width="9" style="2718" customWidth="1"/>
    <col min="1715" max="1715" width="10.375" style="2718" customWidth="1"/>
    <col min="1716" max="1716" width="10.625" style="2718" customWidth="1"/>
    <col min="1717" max="1717" width="10.5" style="2718" customWidth="1"/>
    <col min="1718" max="1718" width="14.75" style="2718" customWidth="1"/>
    <col min="1719" max="1719" width="12" style="2718" customWidth="1"/>
    <col min="1720" max="1720" width="9" style="2718" customWidth="1"/>
    <col min="1721" max="1721" width="12.625" style="2718" customWidth="1"/>
    <col min="1722" max="1722" width="12" style="2718" bestFit="1" customWidth="1"/>
    <col min="1723" max="1723" width="16.875" style="2718" customWidth="1"/>
    <col min="1724" max="1724" width="10.5" style="2718" customWidth="1"/>
    <col min="1725" max="1964" width="9" style="2718"/>
    <col min="1965" max="1965" width="10.875" style="2718" customWidth="1"/>
    <col min="1966" max="1966" width="44.125" style="2718" customWidth="1"/>
    <col min="1967" max="1967" width="16.25" style="2718" customWidth="1"/>
    <col min="1968" max="1968" width="11.25" style="2718" customWidth="1"/>
    <col min="1969" max="1969" width="18" style="2718" customWidth="1"/>
    <col min="1970" max="1970" width="9" style="2718" customWidth="1"/>
    <col min="1971" max="1971" width="10.375" style="2718" customWidth="1"/>
    <col min="1972" max="1972" width="10.625" style="2718" customWidth="1"/>
    <col min="1973" max="1973" width="10.5" style="2718" customWidth="1"/>
    <col min="1974" max="1974" width="14.75" style="2718" customWidth="1"/>
    <col min="1975" max="1975" width="12" style="2718" customWidth="1"/>
    <col min="1976" max="1976" width="9" style="2718" customWidth="1"/>
    <col min="1977" max="1977" width="12.625" style="2718" customWidth="1"/>
    <col min="1978" max="1978" width="12" style="2718" bestFit="1" customWidth="1"/>
    <col min="1979" max="1979" width="16.875" style="2718" customWidth="1"/>
    <col min="1980" max="1980" width="10.5" style="2718" customWidth="1"/>
    <col min="1981" max="2220" width="9" style="2718"/>
    <col min="2221" max="2221" width="10.875" style="2718" customWidth="1"/>
    <col min="2222" max="2222" width="44.125" style="2718" customWidth="1"/>
    <col min="2223" max="2223" width="16.25" style="2718" customWidth="1"/>
    <col min="2224" max="2224" width="11.25" style="2718" customWidth="1"/>
    <col min="2225" max="2225" width="18" style="2718" customWidth="1"/>
    <col min="2226" max="2226" width="9" style="2718" customWidth="1"/>
    <col min="2227" max="2227" width="10.375" style="2718" customWidth="1"/>
    <col min="2228" max="2228" width="10.625" style="2718" customWidth="1"/>
    <col min="2229" max="2229" width="10.5" style="2718" customWidth="1"/>
    <col min="2230" max="2230" width="14.75" style="2718" customWidth="1"/>
    <col min="2231" max="2231" width="12" style="2718" customWidth="1"/>
    <col min="2232" max="2232" width="9" style="2718" customWidth="1"/>
    <col min="2233" max="2233" width="12.625" style="2718" customWidth="1"/>
    <col min="2234" max="2234" width="12" style="2718" bestFit="1" customWidth="1"/>
    <col min="2235" max="2235" width="16.875" style="2718" customWidth="1"/>
    <col min="2236" max="2236" width="10.5" style="2718" customWidth="1"/>
    <col min="2237" max="2476" width="9" style="2718"/>
    <col min="2477" max="2477" width="10.875" style="2718" customWidth="1"/>
    <col min="2478" max="2478" width="44.125" style="2718" customWidth="1"/>
    <col min="2479" max="2479" width="16.25" style="2718" customWidth="1"/>
    <col min="2480" max="2480" width="11.25" style="2718" customWidth="1"/>
    <col min="2481" max="2481" width="18" style="2718" customWidth="1"/>
    <col min="2482" max="2482" width="9" style="2718" customWidth="1"/>
    <col min="2483" max="2483" width="10.375" style="2718" customWidth="1"/>
    <col min="2484" max="2484" width="10.625" style="2718" customWidth="1"/>
    <col min="2485" max="2485" width="10.5" style="2718" customWidth="1"/>
    <col min="2486" max="2486" width="14.75" style="2718" customWidth="1"/>
    <col min="2487" max="2487" width="12" style="2718" customWidth="1"/>
    <col min="2488" max="2488" width="9" style="2718" customWidth="1"/>
    <col min="2489" max="2489" width="12.625" style="2718" customWidth="1"/>
    <col min="2490" max="2490" width="12" style="2718" bestFit="1" customWidth="1"/>
    <col min="2491" max="2491" width="16.875" style="2718" customWidth="1"/>
    <col min="2492" max="2492" width="10.5" style="2718" customWidth="1"/>
    <col min="2493" max="2732" width="9" style="2718"/>
    <col min="2733" max="2733" width="10.875" style="2718" customWidth="1"/>
    <col min="2734" max="2734" width="44.125" style="2718" customWidth="1"/>
    <col min="2735" max="2735" width="16.25" style="2718" customWidth="1"/>
    <col min="2736" max="2736" width="11.25" style="2718" customWidth="1"/>
    <col min="2737" max="2737" width="18" style="2718" customWidth="1"/>
    <col min="2738" max="2738" width="9" style="2718" customWidth="1"/>
    <col min="2739" max="2739" width="10.375" style="2718" customWidth="1"/>
    <col min="2740" max="2740" width="10.625" style="2718" customWidth="1"/>
    <col min="2741" max="2741" width="10.5" style="2718" customWidth="1"/>
    <col min="2742" max="2742" width="14.75" style="2718" customWidth="1"/>
    <col min="2743" max="2743" width="12" style="2718" customWidth="1"/>
    <col min="2744" max="2744" width="9" style="2718" customWidth="1"/>
    <col min="2745" max="2745" width="12.625" style="2718" customWidth="1"/>
    <col min="2746" max="2746" width="12" style="2718" bestFit="1" customWidth="1"/>
    <col min="2747" max="2747" width="16.875" style="2718" customWidth="1"/>
    <col min="2748" max="2748" width="10.5" style="2718" customWidth="1"/>
    <col min="2749" max="2988" width="9" style="2718"/>
    <col min="2989" max="2989" width="10.875" style="2718" customWidth="1"/>
    <col min="2990" max="2990" width="44.125" style="2718" customWidth="1"/>
    <col min="2991" max="2991" width="16.25" style="2718" customWidth="1"/>
    <col min="2992" max="2992" width="11.25" style="2718" customWidth="1"/>
    <col min="2993" max="2993" width="18" style="2718" customWidth="1"/>
    <col min="2994" max="2994" width="9" style="2718" customWidth="1"/>
    <col min="2995" max="2995" width="10.375" style="2718" customWidth="1"/>
    <col min="2996" max="2996" width="10.625" style="2718" customWidth="1"/>
    <col min="2997" max="2997" width="10.5" style="2718" customWidth="1"/>
    <col min="2998" max="2998" width="14.75" style="2718" customWidth="1"/>
    <col min="2999" max="2999" width="12" style="2718" customWidth="1"/>
    <col min="3000" max="3000" width="9" style="2718" customWidth="1"/>
    <col min="3001" max="3001" width="12.625" style="2718" customWidth="1"/>
    <col min="3002" max="3002" width="12" style="2718" bestFit="1" customWidth="1"/>
    <col min="3003" max="3003" width="16.875" style="2718" customWidth="1"/>
    <col min="3004" max="3004" width="10.5" style="2718" customWidth="1"/>
    <col min="3005" max="3244" width="9" style="2718"/>
    <col min="3245" max="3245" width="10.875" style="2718" customWidth="1"/>
    <col min="3246" max="3246" width="44.125" style="2718" customWidth="1"/>
    <col min="3247" max="3247" width="16.25" style="2718" customWidth="1"/>
    <col min="3248" max="3248" width="11.25" style="2718" customWidth="1"/>
    <col min="3249" max="3249" width="18" style="2718" customWidth="1"/>
    <col min="3250" max="3250" width="9" style="2718" customWidth="1"/>
    <col min="3251" max="3251" width="10.375" style="2718" customWidth="1"/>
    <col min="3252" max="3252" width="10.625" style="2718" customWidth="1"/>
    <col min="3253" max="3253" width="10.5" style="2718" customWidth="1"/>
    <col min="3254" max="3254" width="14.75" style="2718" customWidth="1"/>
    <col min="3255" max="3255" width="12" style="2718" customWidth="1"/>
    <col min="3256" max="3256" width="9" style="2718" customWidth="1"/>
    <col min="3257" max="3257" width="12.625" style="2718" customWidth="1"/>
    <col min="3258" max="3258" width="12" style="2718" bestFit="1" customWidth="1"/>
    <col min="3259" max="3259" width="16.875" style="2718" customWidth="1"/>
    <col min="3260" max="3260" width="10.5" style="2718" customWidth="1"/>
    <col min="3261" max="3500" width="9" style="2718"/>
    <col min="3501" max="3501" width="10.875" style="2718" customWidth="1"/>
    <col min="3502" max="3502" width="44.125" style="2718" customWidth="1"/>
    <col min="3503" max="3503" width="16.25" style="2718" customWidth="1"/>
    <col min="3504" max="3504" width="11.25" style="2718" customWidth="1"/>
    <col min="3505" max="3505" width="18" style="2718" customWidth="1"/>
    <col min="3506" max="3506" width="9" style="2718" customWidth="1"/>
    <col min="3507" max="3507" width="10.375" style="2718" customWidth="1"/>
    <col min="3508" max="3508" width="10.625" style="2718" customWidth="1"/>
    <col min="3509" max="3509" width="10.5" style="2718" customWidth="1"/>
    <col min="3510" max="3510" width="14.75" style="2718" customWidth="1"/>
    <col min="3511" max="3511" width="12" style="2718" customWidth="1"/>
    <col min="3512" max="3512" width="9" style="2718" customWidth="1"/>
    <col min="3513" max="3513" width="12.625" style="2718" customWidth="1"/>
    <col min="3514" max="3514" width="12" style="2718" bestFit="1" customWidth="1"/>
    <col min="3515" max="3515" width="16.875" style="2718" customWidth="1"/>
    <col min="3516" max="3516" width="10.5" style="2718" customWidth="1"/>
    <col min="3517" max="3756" width="9" style="2718"/>
    <col min="3757" max="3757" width="10.875" style="2718" customWidth="1"/>
    <col min="3758" max="3758" width="44.125" style="2718" customWidth="1"/>
    <col min="3759" max="3759" width="16.25" style="2718" customWidth="1"/>
    <col min="3760" max="3760" width="11.25" style="2718" customWidth="1"/>
    <col min="3761" max="3761" width="18" style="2718" customWidth="1"/>
    <col min="3762" max="3762" width="9" style="2718" customWidth="1"/>
    <col min="3763" max="3763" width="10.375" style="2718" customWidth="1"/>
    <col min="3764" max="3764" width="10.625" style="2718" customWidth="1"/>
    <col min="3765" max="3765" width="10.5" style="2718" customWidth="1"/>
    <col min="3766" max="3766" width="14.75" style="2718" customWidth="1"/>
    <col min="3767" max="3767" width="12" style="2718" customWidth="1"/>
    <col min="3768" max="3768" width="9" style="2718" customWidth="1"/>
    <col min="3769" max="3769" width="12.625" style="2718" customWidth="1"/>
    <col min="3770" max="3770" width="12" style="2718" bestFit="1" customWidth="1"/>
    <col min="3771" max="3771" width="16.875" style="2718" customWidth="1"/>
    <col min="3772" max="3772" width="10.5" style="2718" customWidth="1"/>
    <col min="3773" max="4012" width="9" style="2718"/>
    <col min="4013" max="4013" width="10.875" style="2718" customWidth="1"/>
    <col min="4014" max="4014" width="44.125" style="2718" customWidth="1"/>
    <col min="4015" max="4015" width="16.25" style="2718" customWidth="1"/>
    <col min="4016" max="4016" width="11.25" style="2718" customWidth="1"/>
    <col min="4017" max="4017" width="18" style="2718" customWidth="1"/>
    <col min="4018" max="4018" width="9" style="2718" customWidth="1"/>
    <col min="4019" max="4019" width="10.375" style="2718" customWidth="1"/>
    <col min="4020" max="4020" width="10.625" style="2718" customWidth="1"/>
    <col min="4021" max="4021" width="10.5" style="2718" customWidth="1"/>
    <col min="4022" max="4022" width="14.75" style="2718" customWidth="1"/>
    <col min="4023" max="4023" width="12" style="2718" customWidth="1"/>
    <col min="4024" max="4024" width="9" style="2718" customWidth="1"/>
    <col min="4025" max="4025" width="12.625" style="2718" customWidth="1"/>
    <col min="4026" max="4026" width="12" style="2718" bestFit="1" customWidth="1"/>
    <col min="4027" max="4027" width="16.875" style="2718" customWidth="1"/>
    <col min="4028" max="4028" width="10.5" style="2718" customWidth="1"/>
    <col min="4029" max="4268" width="9" style="2718"/>
    <col min="4269" max="4269" width="10.875" style="2718" customWidth="1"/>
    <col min="4270" max="4270" width="44.125" style="2718" customWidth="1"/>
    <col min="4271" max="4271" width="16.25" style="2718" customWidth="1"/>
    <col min="4272" max="4272" width="11.25" style="2718" customWidth="1"/>
    <col min="4273" max="4273" width="18" style="2718" customWidth="1"/>
    <col min="4274" max="4274" width="9" style="2718" customWidth="1"/>
    <col min="4275" max="4275" width="10.375" style="2718" customWidth="1"/>
    <col min="4276" max="4276" width="10.625" style="2718" customWidth="1"/>
    <col min="4277" max="4277" width="10.5" style="2718" customWidth="1"/>
    <col min="4278" max="4278" width="14.75" style="2718" customWidth="1"/>
    <col min="4279" max="4279" width="12" style="2718" customWidth="1"/>
    <col min="4280" max="4280" width="9" style="2718" customWidth="1"/>
    <col min="4281" max="4281" width="12.625" style="2718" customWidth="1"/>
    <col min="4282" max="4282" width="12" style="2718" bestFit="1" customWidth="1"/>
    <col min="4283" max="4283" width="16.875" style="2718" customWidth="1"/>
    <col min="4284" max="4284" width="10.5" style="2718" customWidth="1"/>
    <col min="4285" max="4524" width="9" style="2718"/>
    <col min="4525" max="4525" width="10.875" style="2718" customWidth="1"/>
    <col min="4526" max="4526" width="44.125" style="2718" customWidth="1"/>
    <col min="4527" max="4527" width="16.25" style="2718" customWidth="1"/>
    <col min="4528" max="4528" width="11.25" style="2718" customWidth="1"/>
    <col min="4529" max="4529" width="18" style="2718" customWidth="1"/>
    <col min="4530" max="4530" width="9" style="2718" customWidth="1"/>
    <col min="4531" max="4531" width="10.375" style="2718" customWidth="1"/>
    <col min="4532" max="4532" width="10.625" style="2718" customWidth="1"/>
    <col min="4533" max="4533" width="10.5" style="2718" customWidth="1"/>
    <col min="4534" max="4534" width="14.75" style="2718" customWidth="1"/>
    <col min="4535" max="4535" width="12" style="2718" customWidth="1"/>
    <col min="4536" max="4536" width="9" style="2718" customWidth="1"/>
    <col min="4537" max="4537" width="12.625" style="2718" customWidth="1"/>
    <col min="4538" max="4538" width="12" style="2718" bestFit="1" customWidth="1"/>
    <col min="4539" max="4539" width="16.875" style="2718" customWidth="1"/>
    <col min="4540" max="4540" width="10.5" style="2718" customWidth="1"/>
    <col min="4541" max="4780" width="9" style="2718"/>
    <col min="4781" max="4781" width="10.875" style="2718" customWidth="1"/>
    <col min="4782" max="4782" width="44.125" style="2718" customWidth="1"/>
    <col min="4783" max="4783" width="16.25" style="2718" customWidth="1"/>
    <col min="4784" max="4784" width="11.25" style="2718" customWidth="1"/>
    <col min="4785" max="4785" width="18" style="2718" customWidth="1"/>
    <col min="4786" max="4786" width="9" style="2718" customWidth="1"/>
    <col min="4787" max="4787" width="10.375" style="2718" customWidth="1"/>
    <col min="4788" max="4788" width="10.625" style="2718" customWidth="1"/>
    <col min="4789" max="4789" width="10.5" style="2718" customWidth="1"/>
    <col min="4790" max="4790" width="14.75" style="2718" customWidth="1"/>
    <col min="4791" max="4791" width="12" style="2718" customWidth="1"/>
    <col min="4792" max="4792" width="9" style="2718" customWidth="1"/>
    <col min="4793" max="4793" width="12.625" style="2718" customWidth="1"/>
    <col min="4794" max="4794" width="12" style="2718" bestFit="1" customWidth="1"/>
    <col min="4795" max="4795" width="16.875" style="2718" customWidth="1"/>
    <col min="4796" max="4796" width="10.5" style="2718" customWidth="1"/>
    <col min="4797" max="5036" width="9" style="2718"/>
    <col min="5037" max="5037" width="10.875" style="2718" customWidth="1"/>
    <col min="5038" max="5038" width="44.125" style="2718" customWidth="1"/>
    <col min="5039" max="5039" width="16.25" style="2718" customWidth="1"/>
    <col min="5040" max="5040" width="11.25" style="2718" customWidth="1"/>
    <col min="5041" max="5041" width="18" style="2718" customWidth="1"/>
    <col min="5042" max="5042" width="9" style="2718" customWidth="1"/>
    <col min="5043" max="5043" width="10.375" style="2718" customWidth="1"/>
    <col min="5044" max="5044" width="10.625" style="2718" customWidth="1"/>
    <col min="5045" max="5045" width="10.5" style="2718" customWidth="1"/>
    <col min="5046" max="5046" width="14.75" style="2718" customWidth="1"/>
    <col min="5047" max="5047" width="12" style="2718" customWidth="1"/>
    <col min="5048" max="5048" width="9" style="2718" customWidth="1"/>
    <col min="5049" max="5049" width="12.625" style="2718" customWidth="1"/>
    <col min="5050" max="5050" width="12" style="2718" bestFit="1" customWidth="1"/>
    <col min="5051" max="5051" width="16.875" style="2718" customWidth="1"/>
    <col min="5052" max="5052" width="10.5" style="2718" customWidth="1"/>
    <col min="5053" max="5292" width="9" style="2718"/>
    <col min="5293" max="5293" width="10.875" style="2718" customWidth="1"/>
    <col min="5294" max="5294" width="44.125" style="2718" customWidth="1"/>
    <col min="5295" max="5295" width="16.25" style="2718" customWidth="1"/>
    <col min="5296" max="5296" width="11.25" style="2718" customWidth="1"/>
    <col min="5297" max="5297" width="18" style="2718" customWidth="1"/>
    <col min="5298" max="5298" width="9" style="2718" customWidth="1"/>
    <col min="5299" max="5299" width="10.375" style="2718" customWidth="1"/>
    <col min="5300" max="5300" width="10.625" style="2718" customWidth="1"/>
    <col min="5301" max="5301" width="10.5" style="2718" customWidth="1"/>
    <col min="5302" max="5302" width="14.75" style="2718" customWidth="1"/>
    <col min="5303" max="5303" width="12" style="2718" customWidth="1"/>
    <col min="5304" max="5304" width="9" style="2718" customWidth="1"/>
    <col min="5305" max="5305" width="12.625" style="2718" customWidth="1"/>
    <col min="5306" max="5306" width="12" style="2718" bestFit="1" customWidth="1"/>
    <col min="5307" max="5307" width="16.875" style="2718" customWidth="1"/>
    <col min="5308" max="5308" width="10.5" style="2718" customWidth="1"/>
    <col min="5309" max="5548" width="9" style="2718"/>
    <col min="5549" max="5549" width="10.875" style="2718" customWidth="1"/>
    <col min="5550" max="5550" width="44.125" style="2718" customWidth="1"/>
    <col min="5551" max="5551" width="16.25" style="2718" customWidth="1"/>
    <col min="5552" max="5552" width="11.25" style="2718" customWidth="1"/>
    <col min="5553" max="5553" width="18" style="2718" customWidth="1"/>
    <col min="5554" max="5554" width="9" style="2718" customWidth="1"/>
    <col min="5555" max="5555" width="10.375" style="2718" customWidth="1"/>
    <col min="5556" max="5556" width="10.625" style="2718" customWidth="1"/>
    <col min="5557" max="5557" width="10.5" style="2718" customWidth="1"/>
    <col min="5558" max="5558" width="14.75" style="2718" customWidth="1"/>
    <col min="5559" max="5559" width="12" style="2718" customWidth="1"/>
    <col min="5560" max="5560" width="9" style="2718" customWidth="1"/>
    <col min="5561" max="5561" width="12.625" style="2718" customWidth="1"/>
    <col min="5562" max="5562" width="12" style="2718" bestFit="1" customWidth="1"/>
    <col min="5563" max="5563" width="16.875" style="2718" customWidth="1"/>
    <col min="5564" max="5564" width="10.5" style="2718" customWidth="1"/>
    <col min="5565" max="5804" width="9" style="2718"/>
    <col min="5805" max="5805" width="10.875" style="2718" customWidth="1"/>
    <col min="5806" max="5806" width="44.125" style="2718" customWidth="1"/>
    <col min="5807" max="5807" width="16.25" style="2718" customWidth="1"/>
    <col min="5808" max="5808" width="11.25" style="2718" customWidth="1"/>
    <col min="5809" max="5809" width="18" style="2718" customWidth="1"/>
    <col min="5810" max="5810" width="9" style="2718" customWidth="1"/>
    <col min="5811" max="5811" width="10.375" style="2718" customWidth="1"/>
    <col min="5812" max="5812" width="10.625" style="2718" customWidth="1"/>
    <col min="5813" max="5813" width="10.5" style="2718" customWidth="1"/>
    <col min="5814" max="5814" width="14.75" style="2718" customWidth="1"/>
    <col min="5815" max="5815" width="12" style="2718" customWidth="1"/>
    <col min="5816" max="5816" width="9" style="2718" customWidth="1"/>
    <col min="5817" max="5817" width="12.625" style="2718" customWidth="1"/>
    <col min="5818" max="5818" width="12" style="2718" bestFit="1" customWidth="1"/>
    <col min="5819" max="5819" width="16.875" style="2718" customWidth="1"/>
    <col min="5820" max="5820" width="10.5" style="2718" customWidth="1"/>
    <col min="5821" max="6060" width="9" style="2718"/>
    <col min="6061" max="6061" width="10.875" style="2718" customWidth="1"/>
    <col min="6062" max="6062" width="44.125" style="2718" customWidth="1"/>
    <col min="6063" max="6063" width="16.25" style="2718" customWidth="1"/>
    <col min="6064" max="6064" width="11.25" style="2718" customWidth="1"/>
    <col min="6065" max="6065" width="18" style="2718" customWidth="1"/>
    <col min="6066" max="6066" width="9" style="2718" customWidth="1"/>
    <col min="6067" max="6067" width="10.375" style="2718" customWidth="1"/>
    <col min="6068" max="6068" width="10.625" style="2718" customWidth="1"/>
    <col min="6069" max="6069" width="10.5" style="2718" customWidth="1"/>
    <col min="6070" max="6070" width="14.75" style="2718" customWidth="1"/>
    <col min="6071" max="6071" width="12" style="2718" customWidth="1"/>
    <col min="6072" max="6072" width="9" style="2718" customWidth="1"/>
    <col min="6073" max="6073" width="12.625" style="2718" customWidth="1"/>
    <col min="6074" max="6074" width="12" style="2718" bestFit="1" customWidth="1"/>
    <col min="6075" max="6075" width="16.875" style="2718" customWidth="1"/>
    <col min="6076" max="6076" width="10.5" style="2718" customWidth="1"/>
    <col min="6077" max="6316" width="9" style="2718"/>
    <col min="6317" max="6317" width="10.875" style="2718" customWidth="1"/>
    <col min="6318" max="6318" width="44.125" style="2718" customWidth="1"/>
    <col min="6319" max="6319" width="16.25" style="2718" customWidth="1"/>
    <col min="6320" max="6320" width="11.25" style="2718" customWidth="1"/>
    <col min="6321" max="6321" width="18" style="2718" customWidth="1"/>
    <col min="6322" max="6322" width="9" style="2718" customWidth="1"/>
    <col min="6323" max="6323" width="10.375" style="2718" customWidth="1"/>
    <col min="6324" max="6324" width="10.625" style="2718" customWidth="1"/>
    <col min="6325" max="6325" width="10.5" style="2718" customWidth="1"/>
    <col min="6326" max="6326" width="14.75" style="2718" customWidth="1"/>
    <col min="6327" max="6327" width="12" style="2718" customWidth="1"/>
    <col min="6328" max="6328" width="9" style="2718" customWidth="1"/>
    <col min="6329" max="6329" width="12.625" style="2718" customWidth="1"/>
    <col min="6330" max="6330" width="12" style="2718" bestFit="1" customWidth="1"/>
    <col min="6331" max="6331" width="16.875" style="2718" customWidth="1"/>
    <col min="6332" max="6332" width="10.5" style="2718" customWidth="1"/>
    <col min="6333" max="6572" width="9" style="2718"/>
    <col min="6573" max="6573" width="10.875" style="2718" customWidth="1"/>
    <col min="6574" max="6574" width="44.125" style="2718" customWidth="1"/>
    <col min="6575" max="6575" width="16.25" style="2718" customWidth="1"/>
    <col min="6576" max="6576" width="11.25" style="2718" customWidth="1"/>
    <col min="6577" max="6577" width="18" style="2718" customWidth="1"/>
    <col min="6578" max="6578" width="9" style="2718" customWidth="1"/>
    <col min="6579" max="6579" width="10.375" style="2718" customWidth="1"/>
    <col min="6580" max="6580" width="10.625" style="2718" customWidth="1"/>
    <col min="6581" max="6581" width="10.5" style="2718" customWidth="1"/>
    <col min="6582" max="6582" width="14.75" style="2718" customWidth="1"/>
    <col min="6583" max="6583" width="12" style="2718" customWidth="1"/>
    <col min="6584" max="6584" width="9" style="2718" customWidth="1"/>
    <col min="6585" max="6585" width="12.625" style="2718" customWidth="1"/>
    <col min="6586" max="6586" width="12" style="2718" bestFit="1" customWidth="1"/>
    <col min="6587" max="6587" width="16.875" style="2718" customWidth="1"/>
    <col min="6588" max="6588" width="10.5" style="2718" customWidth="1"/>
    <col min="6589" max="6828" width="9" style="2718"/>
    <col min="6829" max="6829" width="10.875" style="2718" customWidth="1"/>
    <col min="6830" max="6830" width="44.125" style="2718" customWidth="1"/>
    <col min="6831" max="6831" width="16.25" style="2718" customWidth="1"/>
    <col min="6832" max="6832" width="11.25" style="2718" customWidth="1"/>
    <col min="6833" max="6833" width="18" style="2718" customWidth="1"/>
    <col min="6834" max="6834" width="9" style="2718" customWidth="1"/>
    <col min="6835" max="6835" width="10.375" style="2718" customWidth="1"/>
    <col min="6836" max="6836" width="10.625" style="2718" customWidth="1"/>
    <col min="6837" max="6837" width="10.5" style="2718" customWidth="1"/>
    <col min="6838" max="6838" width="14.75" style="2718" customWidth="1"/>
    <col min="6839" max="6839" width="12" style="2718" customWidth="1"/>
    <col min="6840" max="6840" width="9" style="2718" customWidth="1"/>
    <col min="6841" max="6841" width="12.625" style="2718" customWidth="1"/>
    <col min="6842" max="6842" width="12" style="2718" bestFit="1" customWidth="1"/>
    <col min="6843" max="6843" width="16.875" style="2718" customWidth="1"/>
    <col min="6844" max="6844" width="10.5" style="2718" customWidth="1"/>
    <col min="6845" max="7084" width="9" style="2718"/>
    <col min="7085" max="7085" width="10.875" style="2718" customWidth="1"/>
    <col min="7086" max="7086" width="44.125" style="2718" customWidth="1"/>
    <col min="7087" max="7087" width="16.25" style="2718" customWidth="1"/>
    <col min="7088" max="7088" width="11.25" style="2718" customWidth="1"/>
    <col min="7089" max="7089" width="18" style="2718" customWidth="1"/>
    <col min="7090" max="7090" width="9" style="2718" customWidth="1"/>
    <col min="7091" max="7091" width="10.375" style="2718" customWidth="1"/>
    <col min="7092" max="7092" width="10.625" style="2718" customWidth="1"/>
    <col min="7093" max="7093" width="10.5" style="2718" customWidth="1"/>
    <col min="7094" max="7094" width="14.75" style="2718" customWidth="1"/>
    <col min="7095" max="7095" width="12" style="2718" customWidth="1"/>
    <col min="7096" max="7096" width="9" style="2718" customWidth="1"/>
    <col min="7097" max="7097" width="12.625" style="2718" customWidth="1"/>
    <col min="7098" max="7098" width="12" style="2718" bestFit="1" customWidth="1"/>
    <col min="7099" max="7099" width="16.875" style="2718" customWidth="1"/>
    <col min="7100" max="7100" width="10.5" style="2718" customWidth="1"/>
    <col min="7101" max="7340" width="9" style="2718"/>
    <col min="7341" max="7341" width="10.875" style="2718" customWidth="1"/>
    <col min="7342" max="7342" width="44.125" style="2718" customWidth="1"/>
    <col min="7343" max="7343" width="16.25" style="2718" customWidth="1"/>
    <col min="7344" max="7344" width="11.25" style="2718" customWidth="1"/>
    <col min="7345" max="7345" width="18" style="2718" customWidth="1"/>
    <col min="7346" max="7346" width="9" style="2718" customWidth="1"/>
    <col min="7347" max="7347" width="10.375" style="2718" customWidth="1"/>
    <col min="7348" max="7348" width="10.625" style="2718" customWidth="1"/>
    <col min="7349" max="7349" width="10.5" style="2718" customWidth="1"/>
    <col min="7350" max="7350" width="14.75" style="2718" customWidth="1"/>
    <col min="7351" max="7351" width="12" style="2718" customWidth="1"/>
    <col min="7352" max="7352" width="9" style="2718" customWidth="1"/>
    <col min="7353" max="7353" width="12.625" style="2718" customWidth="1"/>
    <col min="7354" max="7354" width="12" style="2718" bestFit="1" customWidth="1"/>
    <col min="7355" max="7355" width="16.875" style="2718" customWidth="1"/>
    <col min="7356" max="7356" width="10.5" style="2718" customWidth="1"/>
    <col min="7357" max="7596" width="9" style="2718"/>
    <col min="7597" max="7597" width="10.875" style="2718" customWidth="1"/>
    <col min="7598" max="7598" width="44.125" style="2718" customWidth="1"/>
    <col min="7599" max="7599" width="16.25" style="2718" customWidth="1"/>
    <col min="7600" max="7600" width="11.25" style="2718" customWidth="1"/>
    <col min="7601" max="7601" width="18" style="2718" customWidth="1"/>
    <col min="7602" max="7602" width="9" style="2718" customWidth="1"/>
    <col min="7603" max="7603" width="10.375" style="2718" customWidth="1"/>
    <col min="7604" max="7604" width="10.625" style="2718" customWidth="1"/>
    <col min="7605" max="7605" width="10.5" style="2718" customWidth="1"/>
    <col min="7606" max="7606" width="14.75" style="2718" customWidth="1"/>
    <col min="7607" max="7607" width="12" style="2718" customWidth="1"/>
    <col min="7608" max="7608" width="9" style="2718" customWidth="1"/>
    <col min="7609" max="7609" width="12.625" style="2718" customWidth="1"/>
    <col min="7610" max="7610" width="12" style="2718" bestFit="1" customWidth="1"/>
    <col min="7611" max="7611" width="16.875" style="2718" customWidth="1"/>
    <col min="7612" max="7612" width="10.5" style="2718" customWidth="1"/>
    <col min="7613" max="7852" width="9" style="2718"/>
    <col min="7853" max="7853" width="10.875" style="2718" customWidth="1"/>
    <col min="7854" max="7854" width="44.125" style="2718" customWidth="1"/>
    <col min="7855" max="7855" width="16.25" style="2718" customWidth="1"/>
    <col min="7856" max="7856" width="11.25" style="2718" customWidth="1"/>
    <col min="7857" max="7857" width="18" style="2718" customWidth="1"/>
    <col min="7858" max="7858" width="9" style="2718" customWidth="1"/>
    <col min="7859" max="7859" width="10.375" style="2718" customWidth="1"/>
    <col min="7860" max="7860" width="10.625" style="2718" customWidth="1"/>
    <col min="7861" max="7861" width="10.5" style="2718" customWidth="1"/>
    <col min="7862" max="7862" width="14.75" style="2718" customWidth="1"/>
    <col min="7863" max="7863" width="12" style="2718" customWidth="1"/>
    <col min="7864" max="7864" width="9" style="2718" customWidth="1"/>
    <col min="7865" max="7865" width="12.625" style="2718" customWidth="1"/>
    <col min="7866" max="7866" width="12" style="2718" bestFit="1" customWidth="1"/>
    <col min="7867" max="7867" width="16.875" style="2718" customWidth="1"/>
    <col min="7868" max="7868" width="10.5" style="2718" customWidth="1"/>
    <col min="7869" max="8108" width="9" style="2718"/>
    <col min="8109" max="8109" width="10.875" style="2718" customWidth="1"/>
    <col min="8110" max="8110" width="44.125" style="2718" customWidth="1"/>
    <col min="8111" max="8111" width="16.25" style="2718" customWidth="1"/>
    <col min="8112" max="8112" width="11.25" style="2718" customWidth="1"/>
    <col min="8113" max="8113" width="18" style="2718" customWidth="1"/>
    <col min="8114" max="8114" width="9" style="2718" customWidth="1"/>
    <col min="8115" max="8115" width="10.375" style="2718" customWidth="1"/>
    <col min="8116" max="8116" width="10.625" style="2718" customWidth="1"/>
    <col min="8117" max="8117" width="10.5" style="2718" customWidth="1"/>
    <col min="8118" max="8118" width="14.75" style="2718" customWidth="1"/>
    <col min="8119" max="8119" width="12" style="2718" customWidth="1"/>
    <col min="8120" max="8120" width="9" style="2718" customWidth="1"/>
    <col min="8121" max="8121" width="12.625" style="2718" customWidth="1"/>
    <col min="8122" max="8122" width="12" style="2718" bestFit="1" customWidth="1"/>
    <col min="8123" max="8123" width="16.875" style="2718" customWidth="1"/>
    <col min="8124" max="8124" width="10.5" style="2718" customWidth="1"/>
    <col min="8125" max="8364" width="9" style="2718"/>
    <col min="8365" max="8365" width="10.875" style="2718" customWidth="1"/>
    <col min="8366" max="8366" width="44.125" style="2718" customWidth="1"/>
    <col min="8367" max="8367" width="16.25" style="2718" customWidth="1"/>
    <col min="8368" max="8368" width="11.25" style="2718" customWidth="1"/>
    <col min="8369" max="8369" width="18" style="2718" customWidth="1"/>
    <col min="8370" max="8370" width="9" style="2718" customWidth="1"/>
    <col min="8371" max="8371" width="10.375" style="2718" customWidth="1"/>
    <col min="8372" max="8372" width="10.625" style="2718" customWidth="1"/>
    <col min="8373" max="8373" width="10.5" style="2718" customWidth="1"/>
    <col min="8374" max="8374" width="14.75" style="2718" customWidth="1"/>
    <col min="8375" max="8375" width="12" style="2718" customWidth="1"/>
    <col min="8376" max="8376" width="9" style="2718" customWidth="1"/>
    <col min="8377" max="8377" width="12.625" style="2718" customWidth="1"/>
    <col min="8378" max="8378" width="12" style="2718" bestFit="1" customWidth="1"/>
    <col min="8379" max="8379" width="16.875" style="2718" customWidth="1"/>
    <col min="8380" max="8380" width="10.5" style="2718" customWidth="1"/>
    <col min="8381" max="8620" width="9" style="2718"/>
    <col min="8621" max="8621" width="10.875" style="2718" customWidth="1"/>
    <col min="8622" max="8622" width="44.125" style="2718" customWidth="1"/>
    <col min="8623" max="8623" width="16.25" style="2718" customWidth="1"/>
    <col min="8624" max="8624" width="11.25" style="2718" customWidth="1"/>
    <col min="8625" max="8625" width="18" style="2718" customWidth="1"/>
    <col min="8626" max="8626" width="9" style="2718" customWidth="1"/>
    <col min="8627" max="8627" width="10.375" style="2718" customWidth="1"/>
    <col min="8628" max="8628" width="10.625" style="2718" customWidth="1"/>
    <col min="8629" max="8629" width="10.5" style="2718" customWidth="1"/>
    <col min="8630" max="8630" width="14.75" style="2718" customWidth="1"/>
    <col min="8631" max="8631" width="12" style="2718" customWidth="1"/>
    <col min="8632" max="8632" width="9" style="2718" customWidth="1"/>
    <col min="8633" max="8633" width="12.625" style="2718" customWidth="1"/>
    <col min="8634" max="8634" width="12" style="2718" bestFit="1" customWidth="1"/>
    <col min="8635" max="8635" width="16.875" style="2718" customWidth="1"/>
    <col min="8636" max="8636" width="10.5" style="2718" customWidth="1"/>
    <col min="8637" max="8876" width="9" style="2718"/>
    <col min="8877" max="8877" width="10.875" style="2718" customWidth="1"/>
    <col min="8878" max="8878" width="44.125" style="2718" customWidth="1"/>
    <col min="8879" max="8879" width="16.25" style="2718" customWidth="1"/>
    <col min="8880" max="8880" width="11.25" style="2718" customWidth="1"/>
    <col min="8881" max="8881" width="18" style="2718" customWidth="1"/>
    <col min="8882" max="8882" width="9" style="2718" customWidth="1"/>
    <col min="8883" max="8883" width="10.375" style="2718" customWidth="1"/>
    <col min="8884" max="8884" width="10.625" style="2718" customWidth="1"/>
    <col min="8885" max="8885" width="10.5" style="2718" customWidth="1"/>
    <col min="8886" max="8886" width="14.75" style="2718" customWidth="1"/>
    <col min="8887" max="8887" width="12" style="2718" customWidth="1"/>
    <col min="8888" max="8888" width="9" style="2718" customWidth="1"/>
    <col min="8889" max="8889" width="12.625" style="2718" customWidth="1"/>
    <col min="8890" max="8890" width="12" style="2718" bestFit="1" customWidth="1"/>
    <col min="8891" max="8891" width="16.875" style="2718" customWidth="1"/>
    <col min="8892" max="8892" width="10.5" style="2718" customWidth="1"/>
    <col min="8893" max="9132" width="9" style="2718"/>
    <col min="9133" max="9133" width="10.875" style="2718" customWidth="1"/>
    <col min="9134" max="9134" width="44.125" style="2718" customWidth="1"/>
    <col min="9135" max="9135" width="16.25" style="2718" customWidth="1"/>
    <col min="9136" max="9136" width="11.25" style="2718" customWidth="1"/>
    <col min="9137" max="9137" width="18" style="2718" customWidth="1"/>
    <col min="9138" max="9138" width="9" style="2718" customWidth="1"/>
    <col min="9139" max="9139" width="10.375" style="2718" customWidth="1"/>
    <col min="9140" max="9140" width="10.625" style="2718" customWidth="1"/>
    <col min="9141" max="9141" width="10.5" style="2718" customWidth="1"/>
    <col min="9142" max="9142" width="14.75" style="2718" customWidth="1"/>
    <col min="9143" max="9143" width="12" style="2718" customWidth="1"/>
    <col min="9144" max="9144" width="9" style="2718" customWidth="1"/>
    <col min="9145" max="9145" width="12.625" style="2718" customWidth="1"/>
    <col min="9146" max="9146" width="12" style="2718" bestFit="1" customWidth="1"/>
    <col min="9147" max="9147" width="16.875" style="2718" customWidth="1"/>
    <col min="9148" max="9148" width="10.5" style="2718" customWidth="1"/>
    <col min="9149" max="9388" width="9" style="2718"/>
    <col min="9389" max="9389" width="10.875" style="2718" customWidth="1"/>
    <col min="9390" max="9390" width="44.125" style="2718" customWidth="1"/>
    <col min="9391" max="9391" width="16.25" style="2718" customWidth="1"/>
    <col min="9392" max="9392" width="11.25" style="2718" customWidth="1"/>
    <col min="9393" max="9393" width="18" style="2718" customWidth="1"/>
    <col min="9394" max="9394" width="9" style="2718" customWidth="1"/>
    <col min="9395" max="9395" width="10.375" style="2718" customWidth="1"/>
    <col min="9396" max="9396" width="10.625" style="2718" customWidth="1"/>
    <col min="9397" max="9397" width="10.5" style="2718" customWidth="1"/>
    <col min="9398" max="9398" width="14.75" style="2718" customWidth="1"/>
    <col min="9399" max="9399" width="12" style="2718" customWidth="1"/>
    <col min="9400" max="9400" width="9" style="2718" customWidth="1"/>
    <col min="9401" max="9401" width="12.625" style="2718" customWidth="1"/>
    <col min="9402" max="9402" width="12" style="2718" bestFit="1" customWidth="1"/>
    <col min="9403" max="9403" width="16.875" style="2718" customWidth="1"/>
    <col min="9404" max="9404" width="10.5" style="2718" customWidth="1"/>
    <col min="9405" max="9644" width="9" style="2718"/>
    <col min="9645" max="9645" width="10.875" style="2718" customWidth="1"/>
    <col min="9646" max="9646" width="44.125" style="2718" customWidth="1"/>
    <col min="9647" max="9647" width="16.25" style="2718" customWidth="1"/>
    <col min="9648" max="9648" width="11.25" style="2718" customWidth="1"/>
    <col min="9649" max="9649" width="18" style="2718" customWidth="1"/>
    <col min="9650" max="9650" width="9" style="2718" customWidth="1"/>
    <col min="9651" max="9651" width="10.375" style="2718" customWidth="1"/>
    <col min="9652" max="9652" width="10.625" style="2718" customWidth="1"/>
    <col min="9653" max="9653" width="10.5" style="2718" customWidth="1"/>
    <col min="9654" max="9654" width="14.75" style="2718" customWidth="1"/>
    <col min="9655" max="9655" width="12" style="2718" customWidth="1"/>
    <col min="9656" max="9656" width="9" style="2718" customWidth="1"/>
    <col min="9657" max="9657" width="12.625" style="2718" customWidth="1"/>
    <col min="9658" max="9658" width="12" style="2718" bestFit="1" customWidth="1"/>
    <col min="9659" max="9659" width="16.875" style="2718" customWidth="1"/>
    <col min="9660" max="9660" width="10.5" style="2718" customWidth="1"/>
    <col min="9661" max="9900" width="9" style="2718"/>
    <col min="9901" max="9901" width="10.875" style="2718" customWidth="1"/>
    <col min="9902" max="9902" width="44.125" style="2718" customWidth="1"/>
    <col min="9903" max="9903" width="16.25" style="2718" customWidth="1"/>
    <col min="9904" max="9904" width="11.25" style="2718" customWidth="1"/>
    <col min="9905" max="9905" width="18" style="2718" customWidth="1"/>
    <col min="9906" max="9906" width="9" style="2718" customWidth="1"/>
    <col min="9907" max="9907" width="10.375" style="2718" customWidth="1"/>
    <col min="9908" max="9908" width="10.625" style="2718" customWidth="1"/>
    <col min="9909" max="9909" width="10.5" style="2718" customWidth="1"/>
    <col min="9910" max="9910" width="14.75" style="2718" customWidth="1"/>
    <col min="9911" max="9911" width="12" style="2718" customWidth="1"/>
    <col min="9912" max="9912" width="9" style="2718" customWidth="1"/>
    <col min="9913" max="9913" width="12.625" style="2718" customWidth="1"/>
    <col min="9914" max="9914" width="12" style="2718" bestFit="1" customWidth="1"/>
    <col min="9915" max="9915" width="16.875" style="2718" customWidth="1"/>
    <col min="9916" max="9916" width="10.5" style="2718" customWidth="1"/>
    <col min="9917" max="10156" width="9" style="2718"/>
    <col min="10157" max="10157" width="10.875" style="2718" customWidth="1"/>
    <col min="10158" max="10158" width="44.125" style="2718" customWidth="1"/>
    <col min="10159" max="10159" width="16.25" style="2718" customWidth="1"/>
    <col min="10160" max="10160" width="11.25" style="2718" customWidth="1"/>
    <col min="10161" max="10161" width="18" style="2718" customWidth="1"/>
    <col min="10162" max="10162" width="9" style="2718" customWidth="1"/>
    <col min="10163" max="10163" width="10.375" style="2718" customWidth="1"/>
    <col min="10164" max="10164" width="10.625" style="2718" customWidth="1"/>
    <col min="10165" max="10165" width="10.5" style="2718" customWidth="1"/>
    <col min="10166" max="10166" width="14.75" style="2718" customWidth="1"/>
    <col min="10167" max="10167" width="12" style="2718" customWidth="1"/>
    <col min="10168" max="10168" width="9" style="2718" customWidth="1"/>
    <col min="10169" max="10169" width="12.625" style="2718" customWidth="1"/>
    <col min="10170" max="10170" width="12" style="2718" bestFit="1" customWidth="1"/>
    <col min="10171" max="10171" width="16.875" style="2718" customWidth="1"/>
    <col min="10172" max="10172" width="10.5" style="2718" customWidth="1"/>
    <col min="10173" max="10412" width="9" style="2718"/>
    <col min="10413" max="10413" width="10.875" style="2718" customWidth="1"/>
    <col min="10414" max="10414" width="44.125" style="2718" customWidth="1"/>
    <col min="10415" max="10415" width="16.25" style="2718" customWidth="1"/>
    <col min="10416" max="10416" width="11.25" style="2718" customWidth="1"/>
    <col min="10417" max="10417" width="18" style="2718" customWidth="1"/>
    <col min="10418" max="10418" width="9" style="2718" customWidth="1"/>
    <col min="10419" max="10419" width="10.375" style="2718" customWidth="1"/>
    <col min="10420" max="10420" width="10.625" style="2718" customWidth="1"/>
    <col min="10421" max="10421" width="10.5" style="2718" customWidth="1"/>
    <col min="10422" max="10422" width="14.75" style="2718" customWidth="1"/>
    <col min="10423" max="10423" width="12" style="2718" customWidth="1"/>
    <col min="10424" max="10424" width="9" style="2718" customWidth="1"/>
    <col min="10425" max="10425" width="12.625" style="2718" customWidth="1"/>
    <col min="10426" max="10426" width="12" style="2718" bestFit="1" customWidth="1"/>
    <col min="10427" max="10427" width="16.875" style="2718" customWidth="1"/>
    <col min="10428" max="10428" width="10.5" style="2718" customWidth="1"/>
    <col min="10429" max="10668" width="9" style="2718"/>
    <col min="10669" max="10669" width="10.875" style="2718" customWidth="1"/>
    <col min="10670" max="10670" width="44.125" style="2718" customWidth="1"/>
    <col min="10671" max="10671" width="16.25" style="2718" customWidth="1"/>
    <col min="10672" max="10672" width="11.25" style="2718" customWidth="1"/>
    <col min="10673" max="10673" width="18" style="2718" customWidth="1"/>
    <col min="10674" max="10674" width="9" style="2718" customWidth="1"/>
    <col min="10675" max="10675" width="10.375" style="2718" customWidth="1"/>
    <col min="10676" max="10676" width="10.625" style="2718" customWidth="1"/>
    <col min="10677" max="10677" width="10.5" style="2718" customWidth="1"/>
    <col min="10678" max="10678" width="14.75" style="2718" customWidth="1"/>
    <col min="10679" max="10679" width="12" style="2718" customWidth="1"/>
    <col min="10680" max="10680" width="9" style="2718" customWidth="1"/>
    <col min="10681" max="10681" width="12.625" style="2718" customWidth="1"/>
    <col min="10682" max="10682" width="12" style="2718" bestFit="1" customWidth="1"/>
    <col min="10683" max="10683" width="16.875" style="2718" customWidth="1"/>
    <col min="10684" max="10684" width="10.5" style="2718" customWidth="1"/>
    <col min="10685" max="10924" width="9" style="2718"/>
    <col min="10925" max="10925" width="10.875" style="2718" customWidth="1"/>
    <col min="10926" max="10926" width="44.125" style="2718" customWidth="1"/>
    <col min="10927" max="10927" width="16.25" style="2718" customWidth="1"/>
    <col min="10928" max="10928" width="11.25" style="2718" customWidth="1"/>
    <col min="10929" max="10929" width="18" style="2718" customWidth="1"/>
    <col min="10930" max="10930" width="9" style="2718" customWidth="1"/>
    <col min="10931" max="10931" width="10.375" style="2718" customWidth="1"/>
    <col min="10932" max="10932" width="10.625" style="2718" customWidth="1"/>
    <col min="10933" max="10933" width="10.5" style="2718" customWidth="1"/>
    <col min="10934" max="10934" width="14.75" style="2718" customWidth="1"/>
    <col min="10935" max="10935" width="12" style="2718" customWidth="1"/>
    <col min="10936" max="10936" width="9" style="2718" customWidth="1"/>
    <col min="10937" max="10937" width="12.625" style="2718" customWidth="1"/>
    <col min="10938" max="10938" width="12" style="2718" bestFit="1" customWidth="1"/>
    <col min="10939" max="10939" width="16.875" style="2718" customWidth="1"/>
    <col min="10940" max="10940" width="10.5" style="2718" customWidth="1"/>
    <col min="10941" max="11180" width="9" style="2718"/>
    <col min="11181" max="11181" width="10.875" style="2718" customWidth="1"/>
    <col min="11182" max="11182" width="44.125" style="2718" customWidth="1"/>
    <col min="11183" max="11183" width="16.25" style="2718" customWidth="1"/>
    <col min="11184" max="11184" width="11.25" style="2718" customWidth="1"/>
    <col min="11185" max="11185" width="18" style="2718" customWidth="1"/>
    <col min="11186" max="11186" width="9" style="2718" customWidth="1"/>
    <col min="11187" max="11187" width="10.375" style="2718" customWidth="1"/>
    <col min="11188" max="11188" width="10.625" style="2718" customWidth="1"/>
    <col min="11189" max="11189" width="10.5" style="2718" customWidth="1"/>
    <col min="11190" max="11190" width="14.75" style="2718" customWidth="1"/>
    <col min="11191" max="11191" width="12" style="2718" customWidth="1"/>
    <col min="11192" max="11192" width="9" style="2718" customWidth="1"/>
    <col min="11193" max="11193" width="12.625" style="2718" customWidth="1"/>
    <col min="11194" max="11194" width="12" style="2718" bestFit="1" customWidth="1"/>
    <col min="11195" max="11195" width="16.875" style="2718" customWidth="1"/>
    <col min="11196" max="11196" width="10.5" style="2718" customWidth="1"/>
    <col min="11197" max="11436" width="9" style="2718"/>
    <col min="11437" max="11437" width="10.875" style="2718" customWidth="1"/>
    <col min="11438" max="11438" width="44.125" style="2718" customWidth="1"/>
    <col min="11439" max="11439" width="16.25" style="2718" customWidth="1"/>
    <col min="11440" max="11440" width="11.25" style="2718" customWidth="1"/>
    <col min="11441" max="11441" width="18" style="2718" customWidth="1"/>
    <col min="11442" max="11442" width="9" style="2718" customWidth="1"/>
    <col min="11443" max="11443" width="10.375" style="2718" customWidth="1"/>
    <col min="11444" max="11444" width="10.625" style="2718" customWidth="1"/>
    <col min="11445" max="11445" width="10.5" style="2718" customWidth="1"/>
    <col min="11446" max="11446" width="14.75" style="2718" customWidth="1"/>
    <col min="11447" max="11447" width="12" style="2718" customWidth="1"/>
    <col min="11448" max="11448" width="9" style="2718" customWidth="1"/>
    <col min="11449" max="11449" width="12.625" style="2718" customWidth="1"/>
    <col min="11450" max="11450" width="12" style="2718" bestFit="1" customWidth="1"/>
    <col min="11451" max="11451" width="16.875" style="2718" customWidth="1"/>
    <col min="11452" max="11452" width="10.5" style="2718" customWidth="1"/>
    <col min="11453" max="11692" width="9" style="2718"/>
    <col min="11693" max="11693" width="10.875" style="2718" customWidth="1"/>
    <col min="11694" max="11694" width="44.125" style="2718" customWidth="1"/>
    <col min="11695" max="11695" width="16.25" style="2718" customWidth="1"/>
    <col min="11696" max="11696" width="11.25" style="2718" customWidth="1"/>
    <col min="11697" max="11697" width="18" style="2718" customWidth="1"/>
    <col min="11698" max="11698" width="9" style="2718" customWidth="1"/>
    <col min="11699" max="11699" width="10.375" style="2718" customWidth="1"/>
    <col min="11700" max="11700" width="10.625" style="2718" customWidth="1"/>
    <col min="11701" max="11701" width="10.5" style="2718" customWidth="1"/>
    <col min="11702" max="11702" width="14.75" style="2718" customWidth="1"/>
    <col min="11703" max="11703" width="12" style="2718" customWidth="1"/>
    <col min="11704" max="11704" width="9" style="2718" customWidth="1"/>
    <col min="11705" max="11705" width="12.625" style="2718" customWidth="1"/>
    <col min="11706" max="11706" width="12" style="2718" bestFit="1" customWidth="1"/>
    <col min="11707" max="11707" width="16.875" style="2718" customWidth="1"/>
    <col min="11708" max="11708" width="10.5" style="2718" customWidth="1"/>
    <col min="11709" max="11948" width="9" style="2718"/>
    <col min="11949" max="11949" width="10.875" style="2718" customWidth="1"/>
    <col min="11950" max="11950" width="44.125" style="2718" customWidth="1"/>
    <col min="11951" max="11951" width="16.25" style="2718" customWidth="1"/>
    <col min="11952" max="11952" width="11.25" style="2718" customWidth="1"/>
    <col min="11953" max="11953" width="18" style="2718" customWidth="1"/>
    <col min="11954" max="11954" width="9" style="2718" customWidth="1"/>
    <col min="11955" max="11955" width="10.375" style="2718" customWidth="1"/>
    <col min="11956" max="11956" width="10.625" style="2718" customWidth="1"/>
    <col min="11957" max="11957" width="10.5" style="2718" customWidth="1"/>
    <col min="11958" max="11958" width="14.75" style="2718" customWidth="1"/>
    <col min="11959" max="11959" width="12" style="2718" customWidth="1"/>
    <col min="11960" max="11960" width="9" style="2718" customWidth="1"/>
    <col min="11961" max="11961" width="12.625" style="2718" customWidth="1"/>
    <col min="11962" max="11962" width="12" style="2718" bestFit="1" customWidth="1"/>
    <col min="11963" max="11963" width="16.875" style="2718" customWidth="1"/>
    <col min="11964" max="11964" width="10.5" style="2718" customWidth="1"/>
    <col min="11965" max="12204" width="9" style="2718"/>
    <col min="12205" max="12205" width="10.875" style="2718" customWidth="1"/>
    <col min="12206" max="12206" width="44.125" style="2718" customWidth="1"/>
    <col min="12207" max="12207" width="16.25" style="2718" customWidth="1"/>
    <col min="12208" max="12208" width="11.25" style="2718" customWidth="1"/>
    <col min="12209" max="12209" width="18" style="2718" customWidth="1"/>
    <col min="12210" max="12210" width="9" style="2718" customWidth="1"/>
    <col min="12211" max="12211" width="10.375" style="2718" customWidth="1"/>
    <col min="12212" max="12212" width="10.625" style="2718" customWidth="1"/>
    <col min="12213" max="12213" width="10.5" style="2718" customWidth="1"/>
    <col min="12214" max="12214" width="14.75" style="2718" customWidth="1"/>
    <col min="12215" max="12215" width="12" style="2718" customWidth="1"/>
    <col min="12216" max="12216" width="9" style="2718" customWidth="1"/>
    <col min="12217" max="12217" width="12.625" style="2718" customWidth="1"/>
    <col min="12218" max="12218" width="12" style="2718" bestFit="1" customWidth="1"/>
    <col min="12219" max="12219" width="16.875" style="2718" customWidth="1"/>
    <col min="12220" max="12220" width="10.5" style="2718" customWidth="1"/>
    <col min="12221" max="12460" width="9" style="2718"/>
    <col min="12461" max="12461" width="10.875" style="2718" customWidth="1"/>
    <col min="12462" max="12462" width="44.125" style="2718" customWidth="1"/>
    <col min="12463" max="12463" width="16.25" style="2718" customWidth="1"/>
    <col min="12464" max="12464" width="11.25" style="2718" customWidth="1"/>
    <col min="12465" max="12465" width="18" style="2718" customWidth="1"/>
    <col min="12466" max="12466" width="9" style="2718" customWidth="1"/>
    <col min="12467" max="12467" width="10.375" style="2718" customWidth="1"/>
    <col min="12468" max="12468" width="10.625" style="2718" customWidth="1"/>
    <col min="12469" max="12469" width="10.5" style="2718" customWidth="1"/>
    <col min="12470" max="12470" width="14.75" style="2718" customWidth="1"/>
    <col min="12471" max="12471" width="12" style="2718" customWidth="1"/>
    <col min="12472" max="12472" width="9" style="2718" customWidth="1"/>
    <col min="12473" max="12473" width="12.625" style="2718" customWidth="1"/>
    <col min="12474" max="12474" width="12" style="2718" bestFit="1" customWidth="1"/>
    <col min="12475" max="12475" width="16.875" style="2718" customWidth="1"/>
    <col min="12476" max="12476" width="10.5" style="2718" customWidth="1"/>
    <col min="12477" max="12716" width="9" style="2718"/>
    <col min="12717" max="12717" width="10.875" style="2718" customWidth="1"/>
    <col min="12718" max="12718" width="44.125" style="2718" customWidth="1"/>
    <col min="12719" max="12719" width="16.25" style="2718" customWidth="1"/>
    <col min="12720" max="12720" width="11.25" style="2718" customWidth="1"/>
    <col min="12721" max="12721" width="18" style="2718" customWidth="1"/>
    <col min="12722" max="12722" width="9" style="2718" customWidth="1"/>
    <col min="12723" max="12723" width="10.375" style="2718" customWidth="1"/>
    <col min="12724" max="12724" width="10.625" style="2718" customWidth="1"/>
    <col min="12725" max="12725" width="10.5" style="2718" customWidth="1"/>
    <col min="12726" max="12726" width="14.75" style="2718" customWidth="1"/>
    <col min="12727" max="12727" width="12" style="2718" customWidth="1"/>
    <col min="12728" max="12728" width="9" style="2718" customWidth="1"/>
    <col min="12729" max="12729" width="12.625" style="2718" customWidth="1"/>
    <col min="12730" max="12730" width="12" style="2718" bestFit="1" customWidth="1"/>
    <col min="12731" max="12731" width="16.875" style="2718" customWidth="1"/>
    <col min="12732" max="12732" width="10.5" style="2718" customWidth="1"/>
    <col min="12733" max="12972" width="9" style="2718"/>
    <col min="12973" max="12973" width="10.875" style="2718" customWidth="1"/>
    <col min="12974" max="12974" width="44.125" style="2718" customWidth="1"/>
    <col min="12975" max="12975" width="16.25" style="2718" customWidth="1"/>
    <col min="12976" max="12976" width="11.25" style="2718" customWidth="1"/>
    <col min="12977" max="12977" width="18" style="2718" customWidth="1"/>
    <col min="12978" max="12978" width="9" style="2718" customWidth="1"/>
    <col min="12979" max="12979" width="10.375" style="2718" customWidth="1"/>
    <col min="12980" max="12980" width="10.625" style="2718" customWidth="1"/>
    <col min="12981" max="12981" width="10.5" style="2718" customWidth="1"/>
    <col min="12982" max="12982" width="14.75" style="2718" customWidth="1"/>
    <col min="12983" max="12983" width="12" style="2718" customWidth="1"/>
    <col min="12984" max="12984" width="9" style="2718" customWidth="1"/>
    <col min="12985" max="12985" width="12.625" style="2718" customWidth="1"/>
    <col min="12986" max="12986" width="12" style="2718" bestFit="1" customWidth="1"/>
    <col min="12987" max="12987" width="16.875" style="2718" customWidth="1"/>
    <col min="12988" max="12988" width="10.5" style="2718" customWidth="1"/>
    <col min="12989" max="13228" width="9" style="2718"/>
    <col min="13229" max="13229" width="10.875" style="2718" customWidth="1"/>
    <col min="13230" max="13230" width="44.125" style="2718" customWidth="1"/>
    <col min="13231" max="13231" width="16.25" style="2718" customWidth="1"/>
    <col min="13232" max="13232" width="11.25" style="2718" customWidth="1"/>
    <col min="13233" max="13233" width="18" style="2718" customWidth="1"/>
    <col min="13234" max="13234" width="9" style="2718" customWidth="1"/>
    <col min="13235" max="13235" width="10.375" style="2718" customWidth="1"/>
    <col min="13236" max="13236" width="10.625" style="2718" customWidth="1"/>
    <col min="13237" max="13237" width="10.5" style="2718" customWidth="1"/>
    <col min="13238" max="13238" width="14.75" style="2718" customWidth="1"/>
    <col min="13239" max="13239" width="12" style="2718" customWidth="1"/>
    <col min="13240" max="13240" width="9" style="2718" customWidth="1"/>
    <col min="13241" max="13241" width="12.625" style="2718" customWidth="1"/>
    <col min="13242" max="13242" width="12" style="2718" bestFit="1" customWidth="1"/>
    <col min="13243" max="13243" width="16.875" style="2718" customWidth="1"/>
    <col min="13244" max="13244" width="10.5" style="2718" customWidth="1"/>
    <col min="13245" max="13484" width="9" style="2718"/>
    <col min="13485" max="13485" width="10.875" style="2718" customWidth="1"/>
    <col min="13486" max="13486" width="44.125" style="2718" customWidth="1"/>
    <col min="13487" max="13487" width="16.25" style="2718" customWidth="1"/>
    <col min="13488" max="13488" width="11.25" style="2718" customWidth="1"/>
    <col min="13489" max="13489" width="18" style="2718" customWidth="1"/>
    <col min="13490" max="13490" width="9" style="2718" customWidth="1"/>
    <col min="13491" max="13491" width="10.375" style="2718" customWidth="1"/>
    <col min="13492" max="13492" width="10.625" style="2718" customWidth="1"/>
    <col min="13493" max="13493" width="10.5" style="2718" customWidth="1"/>
    <col min="13494" max="13494" width="14.75" style="2718" customWidth="1"/>
    <col min="13495" max="13495" width="12" style="2718" customWidth="1"/>
    <col min="13496" max="13496" width="9" style="2718" customWidth="1"/>
    <col min="13497" max="13497" width="12.625" style="2718" customWidth="1"/>
    <col min="13498" max="13498" width="12" style="2718" bestFit="1" customWidth="1"/>
    <col min="13499" max="13499" width="16.875" style="2718" customWidth="1"/>
    <col min="13500" max="13500" width="10.5" style="2718" customWidth="1"/>
    <col min="13501" max="13740" width="9" style="2718"/>
    <col min="13741" max="13741" width="10.875" style="2718" customWidth="1"/>
    <col min="13742" max="13742" width="44.125" style="2718" customWidth="1"/>
    <col min="13743" max="13743" width="16.25" style="2718" customWidth="1"/>
    <col min="13744" max="13744" width="11.25" style="2718" customWidth="1"/>
    <col min="13745" max="13745" width="18" style="2718" customWidth="1"/>
    <col min="13746" max="13746" width="9" style="2718" customWidth="1"/>
    <col min="13747" max="13747" width="10.375" style="2718" customWidth="1"/>
    <col min="13748" max="13748" width="10.625" style="2718" customWidth="1"/>
    <col min="13749" max="13749" width="10.5" style="2718" customWidth="1"/>
    <col min="13750" max="13750" width="14.75" style="2718" customWidth="1"/>
    <col min="13751" max="13751" width="12" style="2718" customWidth="1"/>
    <col min="13752" max="13752" width="9" style="2718" customWidth="1"/>
    <col min="13753" max="13753" width="12.625" style="2718" customWidth="1"/>
    <col min="13754" max="13754" width="12" style="2718" bestFit="1" customWidth="1"/>
    <col min="13755" max="13755" width="16.875" style="2718" customWidth="1"/>
    <col min="13756" max="13756" width="10.5" style="2718" customWidth="1"/>
    <col min="13757" max="13996" width="9" style="2718"/>
    <col min="13997" max="13997" width="10.875" style="2718" customWidth="1"/>
    <col min="13998" max="13998" width="44.125" style="2718" customWidth="1"/>
    <col min="13999" max="13999" width="16.25" style="2718" customWidth="1"/>
    <col min="14000" max="14000" width="11.25" style="2718" customWidth="1"/>
    <col min="14001" max="14001" width="18" style="2718" customWidth="1"/>
    <col min="14002" max="14002" width="9" style="2718" customWidth="1"/>
    <col min="14003" max="14003" width="10.375" style="2718" customWidth="1"/>
    <col min="14004" max="14004" width="10.625" style="2718" customWidth="1"/>
    <col min="14005" max="14005" width="10.5" style="2718" customWidth="1"/>
    <col min="14006" max="14006" width="14.75" style="2718" customWidth="1"/>
    <col min="14007" max="14007" width="12" style="2718" customWidth="1"/>
    <col min="14008" max="14008" width="9" style="2718" customWidth="1"/>
    <col min="14009" max="14009" width="12.625" style="2718" customWidth="1"/>
    <col min="14010" max="14010" width="12" style="2718" bestFit="1" customWidth="1"/>
    <col min="14011" max="14011" width="16.875" style="2718" customWidth="1"/>
    <col min="14012" max="14012" width="10.5" style="2718" customWidth="1"/>
    <col min="14013" max="14252" width="9" style="2718"/>
    <col min="14253" max="14253" width="10.875" style="2718" customWidth="1"/>
    <col min="14254" max="14254" width="44.125" style="2718" customWidth="1"/>
    <col min="14255" max="14255" width="16.25" style="2718" customWidth="1"/>
    <col min="14256" max="14256" width="11.25" style="2718" customWidth="1"/>
    <col min="14257" max="14257" width="18" style="2718" customWidth="1"/>
    <col min="14258" max="14258" width="9" style="2718" customWidth="1"/>
    <col min="14259" max="14259" width="10.375" style="2718" customWidth="1"/>
    <col min="14260" max="14260" width="10.625" style="2718" customWidth="1"/>
    <col min="14261" max="14261" width="10.5" style="2718" customWidth="1"/>
    <col min="14262" max="14262" width="14.75" style="2718" customWidth="1"/>
    <col min="14263" max="14263" width="12" style="2718" customWidth="1"/>
    <col min="14264" max="14264" width="9" style="2718" customWidth="1"/>
    <col min="14265" max="14265" width="12.625" style="2718" customWidth="1"/>
    <col min="14266" max="14266" width="12" style="2718" bestFit="1" customWidth="1"/>
    <col min="14267" max="14267" width="16.875" style="2718" customWidth="1"/>
    <col min="14268" max="14268" width="10.5" style="2718" customWidth="1"/>
    <col min="14269" max="14508" width="9" style="2718"/>
    <col min="14509" max="14509" width="10.875" style="2718" customWidth="1"/>
    <col min="14510" max="14510" width="44.125" style="2718" customWidth="1"/>
    <col min="14511" max="14511" width="16.25" style="2718" customWidth="1"/>
    <col min="14512" max="14512" width="11.25" style="2718" customWidth="1"/>
    <col min="14513" max="14513" width="18" style="2718" customWidth="1"/>
    <col min="14514" max="14514" width="9" style="2718" customWidth="1"/>
    <col min="14515" max="14515" width="10.375" style="2718" customWidth="1"/>
    <col min="14516" max="14516" width="10.625" style="2718" customWidth="1"/>
    <col min="14517" max="14517" width="10.5" style="2718" customWidth="1"/>
    <col min="14518" max="14518" width="14.75" style="2718" customWidth="1"/>
    <col min="14519" max="14519" width="12" style="2718" customWidth="1"/>
    <col min="14520" max="14520" width="9" style="2718" customWidth="1"/>
    <col min="14521" max="14521" width="12.625" style="2718" customWidth="1"/>
    <col min="14522" max="14522" width="12" style="2718" bestFit="1" customWidth="1"/>
    <col min="14523" max="14523" width="16.875" style="2718" customWidth="1"/>
    <col min="14524" max="14524" width="10.5" style="2718" customWidth="1"/>
    <col min="14525" max="14764" width="9" style="2718"/>
    <col min="14765" max="14765" width="10.875" style="2718" customWidth="1"/>
    <col min="14766" max="14766" width="44.125" style="2718" customWidth="1"/>
    <col min="14767" max="14767" width="16.25" style="2718" customWidth="1"/>
    <col min="14768" max="14768" width="11.25" style="2718" customWidth="1"/>
    <col min="14769" max="14769" width="18" style="2718" customWidth="1"/>
    <col min="14770" max="14770" width="9" style="2718" customWidth="1"/>
    <col min="14771" max="14771" width="10.375" style="2718" customWidth="1"/>
    <col min="14772" max="14772" width="10.625" style="2718" customWidth="1"/>
    <col min="14773" max="14773" width="10.5" style="2718" customWidth="1"/>
    <col min="14774" max="14774" width="14.75" style="2718" customWidth="1"/>
    <col min="14775" max="14775" width="12" style="2718" customWidth="1"/>
    <col min="14776" max="14776" width="9" style="2718" customWidth="1"/>
    <col min="14777" max="14777" width="12.625" style="2718" customWidth="1"/>
    <col min="14778" max="14778" width="12" style="2718" bestFit="1" customWidth="1"/>
    <col min="14779" max="14779" width="16.875" style="2718" customWidth="1"/>
    <col min="14780" max="14780" width="10.5" style="2718" customWidth="1"/>
    <col min="14781" max="15020" width="9" style="2718"/>
    <col min="15021" max="15021" width="10.875" style="2718" customWidth="1"/>
    <col min="15022" max="15022" width="44.125" style="2718" customWidth="1"/>
    <col min="15023" max="15023" width="16.25" style="2718" customWidth="1"/>
    <col min="15024" max="15024" width="11.25" style="2718" customWidth="1"/>
    <col min="15025" max="15025" width="18" style="2718" customWidth="1"/>
    <col min="15026" max="15026" width="9" style="2718" customWidth="1"/>
    <col min="15027" max="15027" width="10.375" style="2718" customWidth="1"/>
    <col min="15028" max="15028" width="10.625" style="2718" customWidth="1"/>
    <col min="15029" max="15029" width="10.5" style="2718" customWidth="1"/>
    <col min="15030" max="15030" width="14.75" style="2718" customWidth="1"/>
    <col min="15031" max="15031" width="12" style="2718" customWidth="1"/>
    <col min="15032" max="15032" width="9" style="2718" customWidth="1"/>
    <col min="15033" max="15033" width="12.625" style="2718" customWidth="1"/>
    <col min="15034" max="15034" width="12" style="2718" bestFit="1" customWidth="1"/>
    <col min="15035" max="15035" width="16.875" style="2718" customWidth="1"/>
    <col min="15036" max="15036" width="10.5" style="2718" customWidth="1"/>
    <col min="15037" max="15276" width="9" style="2718"/>
    <col min="15277" max="15277" width="10.875" style="2718" customWidth="1"/>
    <col min="15278" max="15278" width="44.125" style="2718" customWidth="1"/>
    <col min="15279" max="15279" width="16.25" style="2718" customWidth="1"/>
    <col min="15280" max="15280" width="11.25" style="2718" customWidth="1"/>
    <col min="15281" max="15281" width="18" style="2718" customWidth="1"/>
    <col min="15282" max="15282" width="9" style="2718" customWidth="1"/>
    <col min="15283" max="15283" width="10.375" style="2718" customWidth="1"/>
    <col min="15284" max="15284" width="10.625" style="2718" customWidth="1"/>
    <col min="15285" max="15285" width="10.5" style="2718" customWidth="1"/>
    <col min="15286" max="15286" width="14.75" style="2718" customWidth="1"/>
    <col min="15287" max="15287" width="12" style="2718" customWidth="1"/>
    <col min="15288" max="15288" width="9" style="2718" customWidth="1"/>
    <col min="15289" max="15289" width="12.625" style="2718" customWidth="1"/>
    <col min="15290" max="15290" width="12" style="2718" bestFit="1" customWidth="1"/>
    <col min="15291" max="15291" width="16.875" style="2718" customWidth="1"/>
    <col min="15292" max="15292" width="10.5" style="2718" customWidth="1"/>
    <col min="15293" max="15532" width="9" style="2718"/>
    <col min="15533" max="15533" width="10.875" style="2718" customWidth="1"/>
    <col min="15534" max="15534" width="44.125" style="2718" customWidth="1"/>
    <col min="15535" max="15535" width="16.25" style="2718" customWidth="1"/>
    <col min="15536" max="15536" width="11.25" style="2718" customWidth="1"/>
    <col min="15537" max="15537" width="18" style="2718" customWidth="1"/>
    <col min="15538" max="15538" width="9" style="2718" customWidth="1"/>
    <col min="15539" max="15539" width="10.375" style="2718" customWidth="1"/>
    <col min="15540" max="15540" width="10.625" style="2718" customWidth="1"/>
    <col min="15541" max="15541" width="10.5" style="2718" customWidth="1"/>
    <col min="15542" max="15542" width="14.75" style="2718" customWidth="1"/>
    <col min="15543" max="15543" width="12" style="2718" customWidth="1"/>
    <col min="15544" max="15544" width="9" style="2718" customWidth="1"/>
    <col min="15545" max="15545" width="12.625" style="2718" customWidth="1"/>
    <col min="15546" max="15546" width="12" style="2718" bestFit="1" customWidth="1"/>
    <col min="15547" max="15547" width="16.875" style="2718" customWidth="1"/>
    <col min="15548" max="15548" width="10.5" style="2718" customWidth="1"/>
    <col min="15549" max="15788" width="9" style="2718"/>
    <col min="15789" max="15789" width="10.875" style="2718" customWidth="1"/>
    <col min="15790" max="15790" width="44.125" style="2718" customWidth="1"/>
    <col min="15791" max="15791" width="16.25" style="2718" customWidth="1"/>
    <col min="15792" max="15792" width="11.25" style="2718" customWidth="1"/>
    <col min="15793" max="15793" width="18" style="2718" customWidth="1"/>
    <col min="15794" max="15794" width="9" style="2718" customWidth="1"/>
    <col min="15795" max="15795" width="10.375" style="2718" customWidth="1"/>
    <col min="15796" max="15796" width="10.625" style="2718" customWidth="1"/>
    <col min="15797" max="15797" width="10.5" style="2718" customWidth="1"/>
    <col min="15798" max="15798" width="14.75" style="2718" customWidth="1"/>
    <col min="15799" max="15799" width="12" style="2718" customWidth="1"/>
    <col min="15800" max="15800" width="9" style="2718" customWidth="1"/>
    <col min="15801" max="15801" width="12.625" style="2718" customWidth="1"/>
    <col min="15802" max="15802" width="12" style="2718" bestFit="1" customWidth="1"/>
    <col min="15803" max="15803" width="16.875" style="2718" customWidth="1"/>
    <col min="15804" max="15804" width="10.5" style="2718" customWidth="1"/>
    <col min="15805" max="16044" width="9" style="2718"/>
    <col min="16045" max="16045" width="10.875" style="2718" customWidth="1"/>
    <col min="16046" max="16046" width="44.125" style="2718" customWidth="1"/>
    <col min="16047" max="16047" width="16.25" style="2718" customWidth="1"/>
    <col min="16048" max="16048" width="11.25" style="2718" customWidth="1"/>
    <col min="16049" max="16049" width="18" style="2718" customWidth="1"/>
    <col min="16050" max="16050" width="9" style="2718" customWidth="1"/>
    <col min="16051" max="16051" width="10.375" style="2718" customWidth="1"/>
    <col min="16052" max="16052" width="10.625" style="2718" customWidth="1"/>
    <col min="16053" max="16053" width="10.5" style="2718" customWidth="1"/>
    <col min="16054" max="16054" width="14.75" style="2718" customWidth="1"/>
    <col min="16055" max="16055" width="12" style="2718" customWidth="1"/>
    <col min="16056" max="16056" width="9" style="2718" customWidth="1"/>
    <col min="16057" max="16057" width="12.625" style="2718" customWidth="1"/>
    <col min="16058" max="16058" width="12" style="2718" bestFit="1" customWidth="1"/>
    <col min="16059" max="16059" width="16.875" style="2718" customWidth="1"/>
    <col min="16060" max="16060" width="10.5" style="2718" customWidth="1"/>
    <col min="16061" max="16384" width="9" style="2718"/>
  </cols>
  <sheetData>
    <row r="1" spans="1:15">
      <c r="A1" s="2718" t="s">
        <v>9572</v>
      </c>
      <c r="J1" s="2720"/>
      <c r="K1" s="3496" t="s">
        <v>9573</v>
      </c>
      <c r="L1" s="3496"/>
      <c r="M1" s="3496"/>
      <c r="N1" s="3496"/>
      <c r="O1" s="3496"/>
    </row>
    <row r="2" spans="1:15" ht="25.5">
      <c r="A2" s="3497" t="s">
        <v>9611</v>
      </c>
      <c r="B2" s="3497"/>
      <c r="C2" s="3497"/>
      <c r="D2" s="3497"/>
      <c r="E2" s="3497"/>
      <c r="F2" s="3497"/>
      <c r="G2" s="3497"/>
      <c r="H2" s="3497"/>
      <c r="I2" s="3497"/>
      <c r="J2" s="3497"/>
      <c r="K2" s="3497"/>
      <c r="L2" s="3497"/>
      <c r="M2" s="3497"/>
      <c r="N2" s="3497"/>
      <c r="O2" s="3497"/>
    </row>
    <row r="3" spans="1:15" ht="27.75" thickBot="1">
      <c r="A3" s="2721"/>
      <c r="B3" s="2722"/>
      <c r="K3" s="3496" t="s">
        <v>9574</v>
      </c>
      <c r="L3" s="3496"/>
      <c r="M3" s="3496"/>
      <c r="N3" s="3496"/>
      <c r="O3" s="3496"/>
    </row>
    <row r="4" spans="1:15" ht="39.75" customHeight="1" thickTop="1" thickBot="1">
      <c r="A4" s="3498" t="s">
        <v>9575</v>
      </c>
      <c r="B4" s="3499" t="s">
        <v>9576</v>
      </c>
      <c r="C4" s="3500" t="s">
        <v>9609</v>
      </c>
      <c r="D4" s="3501"/>
      <c r="E4" s="3501"/>
      <c r="F4" s="3500" t="s">
        <v>9610</v>
      </c>
      <c r="G4" s="3501"/>
      <c r="H4" s="3501"/>
      <c r="I4" s="3501"/>
      <c r="J4" s="3502"/>
      <c r="K4" s="3503" t="s">
        <v>9577</v>
      </c>
      <c r="L4" s="3504" t="s">
        <v>9578</v>
      </c>
      <c r="M4" s="3505"/>
      <c r="N4" s="3505"/>
      <c r="O4" s="3506"/>
    </row>
    <row r="5" spans="1:15" ht="51" customHeight="1" thickTop="1" thickBot="1">
      <c r="A5" s="3498"/>
      <c r="B5" s="3499"/>
      <c r="C5" s="2724" t="s">
        <v>9125</v>
      </c>
      <c r="D5" s="2724" t="s">
        <v>9079</v>
      </c>
      <c r="E5" s="2724" t="s">
        <v>1</v>
      </c>
      <c r="F5" s="2725" t="s">
        <v>9579</v>
      </c>
      <c r="G5" s="2725" t="s">
        <v>9580</v>
      </c>
      <c r="H5" s="2725" t="s">
        <v>9581</v>
      </c>
      <c r="I5" s="2725" t="s">
        <v>9582</v>
      </c>
      <c r="J5" s="2724" t="s">
        <v>9583</v>
      </c>
      <c r="K5" s="3503"/>
      <c r="L5" s="2724" t="s">
        <v>9125</v>
      </c>
      <c r="M5" s="2724" t="s">
        <v>9079</v>
      </c>
      <c r="N5" s="2723" t="s">
        <v>1</v>
      </c>
      <c r="O5" s="2723" t="s">
        <v>9580</v>
      </c>
    </row>
    <row r="6" spans="1:15" ht="16.5" thickTop="1">
      <c r="A6" s="2726">
        <v>1</v>
      </c>
      <c r="B6" s="2727">
        <v>2</v>
      </c>
      <c r="C6" s="2726">
        <v>3</v>
      </c>
      <c r="D6" s="2727">
        <v>4</v>
      </c>
      <c r="E6" s="2726">
        <v>5</v>
      </c>
      <c r="F6" s="2727">
        <v>6</v>
      </c>
      <c r="G6" s="2727">
        <v>7</v>
      </c>
      <c r="H6" s="2726">
        <v>8</v>
      </c>
      <c r="I6" s="2726">
        <v>9</v>
      </c>
      <c r="J6" s="2726">
        <v>10</v>
      </c>
      <c r="K6" s="2727">
        <v>11</v>
      </c>
      <c r="L6" s="2727"/>
      <c r="M6" s="2727"/>
      <c r="N6" s="2726">
        <v>12</v>
      </c>
      <c r="O6" s="2727">
        <v>13</v>
      </c>
    </row>
    <row r="7" spans="1:15" s="2728" customFormat="1" ht="18" customHeight="1">
      <c r="A7" s="2729">
        <v>1</v>
      </c>
      <c r="B7" s="2730" t="s">
        <v>9584</v>
      </c>
      <c r="C7" s="2731">
        <v>1277.5</v>
      </c>
      <c r="D7" s="2732">
        <v>880</v>
      </c>
      <c r="E7" s="2733">
        <v>2157.5</v>
      </c>
      <c r="F7" s="2734">
        <v>1010.6400000000001</v>
      </c>
      <c r="G7" s="2735">
        <v>0.79110763209393353</v>
      </c>
      <c r="H7" s="2736">
        <v>471.178</v>
      </c>
      <c r="I7" s="2737">
        <v>0.53542954545454546</v>
      </c>
      <c r="J7" s="2736">
        <v>1481.8180000000002</v>
      </c>
      <c r="K7" s="2738">
        <v>0.68682178447276954</v>
      </c>
      <c r="L7" s="2739">
        <v>933.66170899999997</v>
      </c>
      <c r="M7" s="2739">
        <v>463.86356599999999</v>
      </c>
      <c r="N7" s="2740">
        <v>1397.525275</v>
      </c>
      <c r="O7" s="2741">
        <v>0.94311533197734121</v>
      </c>
    </row>
    <row r="8" spans="1:15" ht="18" customHeight="1">
      <c r="A8" s="2729">
        <v>2</v>
      </c>
      <c r="B8" s="2730" t="s">
        <v>9585</v>
      </c>
      <c r="C8" s="2731">
        <v>1774.5</v>
      </c>
      <c r="D8" s="2732">
        <v>840</v>
      </c>
      <c r="E8" s="2733">
        <v>2614.5</v>
      </c>
      <c r="F8" s="2734">
        <v>1322.4639999999999</v>
      </c>
      <c r="G8" s="2735">
        <v>0.74526007326007326</v>
      </c>
      <c r="H8" s="2736">
        <v>400</v>
      </c>
      <c r="I8" s="2737">
        <v>0.47619047619047616</v>
      </c>
      <c r="J8" s="2736">
        <v>1722.4639999999999</v>
      </c>
      <c r="K8" s="2738">
        <v>0.65881200994454003</v>
      </c>
      <c r="L8" s="2739">
        <v>1311.679128</v>
      </c>
      <c r="M8" s="2739">
        <v>395.82309500000002</v>
      </c>
      <c r="N8" s="2740">
        <v>1707.502223</v>
      </c>
      <c r="O8" s="2741">
        <v>0.99131373602002715</v>
      </c>
    </row>
    <row r="9" spans="1:15" ht="18" customHeight="1">
      <c r="A9" s="2729">
        <v>3</v>
      </c>
      <c r="B9" s="2905" t="s">
        <v>9586</v>
      </c>
      <c r="C9" s="2731">
        <v>1190</v>
      </c>
      <c r="D9" s="2732">
        <v>760</v>
      </c>
      <c r="E9" s="2733">
        <v>1950</v>
      </c>
      <c r="F9" s="2734">
        <v>1040.5459999999998</v>
      </c>
      <c r="G9" s="2735">
        <v>0.8744084033613444</v>
      </c>
      <c r="H9" s="2736">
        <v>506</v>
      </c>
      <c r="I9" s="2737">
        <v>0.66578947368421049</v>
      </c>
      <c r="J9" s="2736">
        <v>1546.5459999999998</v>
      </c>
      <c r="K9" s="2738">
        <v>0.79310051282051275</v>
      </c>
      <c r="L9" s="2739">
        <v>1021.683903</v>
      </c>
      <c r="M9" s="2739">
        <v>500.46890400000001</v>
      </c>
      <c r="N9" s="2740">
        <v>1522.1528069999999</v>
      </c>
      <c r="O9" s="2741">
        <v>0.98422730846673823</v>
      </c>
    </row>
    <row r="10" spans="1:15" ht="18" customHeight="1">
      <c r="A10" s="2729">
        <v>4</v>
      </c>
      <c r="B10" s="2730" t="s">
        <v>9587</v>
      </c>
      <c r="C10" s="2731">
        <v>2135</v>
      </c>
      <c r="D10" s="2732">
        <v>1040</v>
      </c>
      <c r="E10" s="2733">
        <v>3175</v>
      </c>
      <c r="F10" s="2734">
        <v>1841.9510000000002</v>
      </c>
      <c r="G10" s="2735">
        <v>0.86274051522248252</v>
      </c>
      <c r="H10" s="2736">
        <v>880.39900000000011</v>
      </c>
      <c r="I10" s="2737">
        <v>0.84653750000000016</v>
      </c>
      <c r="J10" s="2736">
        <v>2722.3500000000004</v>
      </c>
      <c r="K10" s="2738">
        <v>0.85743307086614184</v>
      </c>
      <c r="L10" s="2739">
        <v>1592.2866180000001</v>
      </c>
      <c r="M10" s="2739">
        <v>564.21576500000003</v>
      </c>
      <c r="N10" s="2740">
        <v>2156.502383</v>
      </c>
      <c r="O10" s="2741">
        <v>0.79214736642973893</v>
      </c>
    </row>
    <row r="11" spans="1:15" s="2728" customFormat="1" ht="18" customHeight="1">
      <c r="A11" s="2729">
        <v>5</v>
      </c>
      <c r="B11" s="2905" t="s">
        <v>9588</v>
      </c>
      <c r="C11" s="2731">
        <v>1120</v>
      </c>
      <c r="D11" s="2732">
        <v>625</v>
      </c>
      <c r="E11" s="2733">
        <v>1745</v>
      </c>
      <c r="F11" s="2734">
        <v>1044.921</v>
      </c>
      <c r="G11" s="2735">
        <v>0.93296517857142858</v>
      </c>
      <c r="H11" s="2736">
        <v>362.29499999999996</v>
      </c>
      <c r="I11" s="2737">
        <v>0.57967199999999997</v>
      </c>
      <c r="J11" s="2736">
        <v>1407.2159999999999</v>
      </c>
      <c r="K11" s="2738">
        <v>0.80642750716332368</v>
      </c>
      <c r="L11" s="2739">
        <v>1021.991634</v>
      </c>
      <c r="M11" s="2739">
        <v>361.23669999999998</v>
      </c>
      <c r="N11" s="2740">
        <v>1383.2283339999999</v>
      </c>
      <c r="O11" s="2741">
        <v>0.98295381377130453</v>
      </c>
    </row>
    <row r="12" spans="1:15" ht="18" customHeight="1">
      <c r="A12" s="2729">
        <v>6</v>
      </c>
      <c r="B12" s="2730" t="s">
        <v>9589</v>
      </c>
      <c r="C12" s="2731">
        <v>1943.5</v>
      </c>
      <c r="D12" s="2732">
        <v>680</v>
      </c>
      <c r="E12" s="2733">
        <v>2623.5</v>
      </c>
      <c r="F12" s="2734">
        <v>1920.3420000000001</v>
      </c>
      <c r="G12" s="2735">
        <v>0.98808438384358122</v>
      </c>
      <c r="H12" s="2736">
        <v>544.84999999999991</v>
      </c>
      <c r="I12" s="2737">
        <v>0.80124999999999991</v>
      </c>
      <c r="J12" s="2736">
        <v>2465.192</v>
      </c>
      <c r="K12" s="2738">
        <v>0.93965770916714308</v>
      </c>
      <c r="L12" s="2739">
        <v>1891.245703</v>
      </c>
      <c r="M12" s="2739">
        <v>517.262699</v>
      </c>
      <c r="N12" s="2740">
        <v>2408.5084019999999</v>
      </c>
      <c r="O12" s="2741">
        <v>0.97700641653875231</v>
      </c>
    </row>
    <row r="13" spans="1:15" ht="18" customHeight="1">
      <c r="A13" s="2729">
        <v>7</v>
      </c>
      <c r="B13" s="2730" t="s">
        <v>9590</v>
      </c>
      <c r="C13" s="2731">
        <v>945</v>
      </c>
      <c r="D13" s="2732">
        <v>615</v>
      </c>
      <c r="E13" s="2733">
        <v>1560</v>
      </c>
      <c r="F13" s="2734">
        <v>432.98000000000008</v>
      </c>
      <c r="G13" s="2735">
        <v>0.45817989417989424</v>
      </c>
      <c r="H13" s="2736">
        <v>434.75</v>
      </c>
      <c r="I13" s="2737">
        <v>0.70691056910569106</v>
      </c>
      <c r="J13" s="2736">
        <v>867.73</v>
      </c>
      <c r="K13" s="2738">
        <v>0.55623717948717954</v>
      </c>
      <c r="L13" s="2739">
        <v>377.76917700000001</v>
      </c>
      <c r="M13" s="2739">
        <v>392.36948999999998</v>
      </c>
      <c r="N13" s="2740">
        <v>770.13866699999994</v>
      </c>
      <c r="O13" s="2741">
        <v>0.88753260461203365</v>
      </c>
    </row>
    <row r="14" spans="1:15" ht="18" customHeight="1">
      <c r="A14" s="2729">
        <v>8</v>
      </c>
      <c r="B14" s="2742" t="s">
        <v>9591</v>
      </c>
      <c r="C14" s="2731">
        <v>6464.5</v>
      </c>
      <c r="D14" s="2732">
        <v>2400</v>
      </c>
      <c r="E14" s="2733">
        <v>8864.5</v>
      </c>
      <c r="F14" s="2734">
        <v>5269.01</v>
      </c>
      <c r="G14" s="2735">
        <v>0.81506845076958778</v>
      </c>
      <c r="H14" s="2969">
        <v>0</v>
      </c>
      <c r="I14" s="2737">
        <v>0</v>
      </c>
      <c r="J14" s="2736">
        <v>5269.01</v>
      </c>
      <c r="K14" s="2738">
        <v>0.59439449489536922</v>
      </c>
      <c r="L14" s="2739">
        <v>4892.1237549999996</v>
      </c>
      <c r="M14" s="2739">
        <v>0</v>
      </c>
      <c r="N14" s="2740">
        <v>4892.1237549999996</v>
      </c>
      <c r="O14" s="2741">
        <v>0.92847114638233741</v>
      </c>
    </row>
    <row r="15" spans="1:15" ht="18" customHeight="1">
      <c r="A15" s="2729">
        <v>9</v>
      </c>
      <c r="B15" s="2730" t="s">
        <v>9592</v>
      </c>
      <c r="C15" s="2731">
        <v>2341.5</v>
      </c>
      <c r="D15" s="2732">
        <v>1120</v>
      </c>
      <c r="E15" s="2733">
        <v>3461.5</v>
      </c>
      <c r="F15" s="2734">
        <v>2035.17</v>
      </c>
      <c r="G15" s="2735">
        <v>0.86917360666239596</v>
      </c>
      <c r="H15" s="2736">
        <v>859.5</v>
      </c>
      <c r="I15" s="2737">
        <v>0.76741071428571428</v>
      </c>
      <c r="J15" s="2736">
        <v>2894.67</v>
      </c>
      <c r="K15" s="2738">
        <v>0.83624729163657374</v>
      </c>
      <c r="L15" s="2739">
        <v>1966.893883</v>
      </c>
      <c r="M15" s="2739">
        <v>832.69252900000004</v>
      </c>
      <c r="N15" s="2740">
        <v>2799.5864120000001</v>
      </c>
      <c r="O15" s="2741">
        <v>0.96715218384133594</v>
      </c>
    </row>
    <row r="16" spans="1:15" ht="18" customHeight="1">
      <c r="A16" s="2729">
        <v>10</v>
      </c>
      <c r="B16" s="2730" t="s">
        <v>9593</v>
      </c>
      <c r="C16" s="2731">
        <v>1431.5</v>
      </c>
      <c r="D16" s="2732">
        <v>800</v>
      </c>
      <c r="E16" s="2733">
        <v>2231.5</v>
      </c>
      <c r="F16" s="2734">
        <v>859.90699999999993</v>
      </c>
      <c r="G16" s="2735">
        <v>0.60070345791128177</v>
      </c>
      <c r="H16" s="2736">
        <v>711.75</v>
      </c>
      <c r="I16" s="2737">
        <v>0.88968749999999996</v>
      </c>
      <c r="J16" s="2736">
        <v>1571.6569999999999</v>
      </c>
      <c r="K16" s="2738">
        <v>0.70430517589065644</v>
      </c>
      <c r="L16" s="2739">
        <v>813.96019100000001</v>
      </c>
      <c r="M16" s="2739">
        <v>22.943933000000001</v>
      </c>
      <c r="N16" s="2740">
        <v>836.90412400000002</v>
      </c>
      <c r="O16" s="2741">
        <v>0.53249794579860621</v>
      </c>
    </row>
    <row r="17" spans="1:15" ht="18" customHeight="1">
      <c r="A17" s="2729">
        <v>11</v>
      </c>
      <c r="B17" s="2730" t="s">
        <v>9594</v>
      </c>
      <c r="C17" s="2731">
        <v>1249.5</v>
      </c>
      <c r="D17" s="2732">
        <v>760</v>
      </c>
      <c r="E17" s="2733">
        <v>2009.5</v>
      </c>
      <c r="F17" s="2734">
        <v>759.68299999999999</v>
      </c>
      <c r="G17" s="2735">
        <v>0.60798959583833534</v>
      </c>
      <c r="H17" s="2736">
        <v>448</v>
      </c>
      <c r="I17" s="2737">
        <v>0.58947368421052626</v>
      </c>
      <c r="J17" s="2736">
        <v>1207.683</v>
      </c>
      <c r="K17" s="2738">
        <v>0.60098681263996023</v>
      </c>
      <c r="L17" s="2739">
        <v>720.44956200000001</v>
      </c>
      <c r="M17" s="2739">
        <v>405.432616</v>
      </c>
      <c r="N17" s="2740">
        <v>1125.8821780000001</v>
      </c>
      <c r="O17" s="2741">
        <v>0.93226631326266918</v>
      </c>
    </row>
    <row r="18" spans="1:15" ht="18" customHeight="1">
      <c r="A18" s="2729">
        <v>12</v>
      </c>
      <c r="B18" s="2730" t="s">
        <v>9595</v>
      </c>
      <c r="C18" s="2731">
        <v>1564.5</v>
      </c>
      <c r="D18" s="2732">
        <v>840</v>
      </c>
      <c r="E18" s="2733">
        <v>2404.5</v>
      </c>
      <c r="F18" s="2734">
        <v>874.44700000000012</v>
      </c>
      <c r="G18" s="2735">
        <v>0.55893064876957499</v>
      </c>
      <c r="H18" s="2736">
        <v>199.05</v>
      </c>
      <c r="I18" s="2737">
        <v>0.23696428571428574</v>
      </c>
      <c r="J18" s="2736">
        <v>1073.4970000000001</v>
      </c>
      <c r="K18" s="2738">
        <v>0.4464533166978582</v>
      </c>
      <c r="L18" s="2739">
        <v>847.73999200000003</v>
      </c>
      <c r="M18" s="2739">
        <v>197.28020100000001</v>
      </c>
      <c r="N18" s="2740">
        <v>1045.0201930000001</v>
      </c>
      <c r="O18" s="2741">
        <v>0.97347285833122965</v>
      </c>
    </row>
    <row r="19" spans="1:15" ht="18" customHeight="1">
      <c r="A19" s="2729">
        <v>13</v>
      </c>
      <c r="B19" s="2742" t="s">
        <v>9596</v>
      </c>
      <c r="C19" s="2731">
        <v>731.5</v>
      </c>
      <c r="D19" s="2732">
        <v>520</v>
      </c>
      <c r="E19" s="2733">
        <v>1251.5</v>
      </c>
      <c r="F19" s="2734">
        <v>692.03599999999994</v>
      </c>
      <c r="G19" s="2735">
        <v>0.94605058099794936</v>
      </c>
      <c r="H19" s="2736">
        <v>468.5</v>
      </c>
      <c r="I19" s="2737">
        <v>0.90096153846153848</v>
      </c>
      <c r="J19" s="2736">
        <v>1160.5360000000001</v>
      </c>
      <c r="K19" s="2738">
        <v>0.92731602077506992</v>
      </c>
      <c r="L19" s="2739">
        <v>589.97932500000002</v>
      </c>
      <c r="M19" s="2739">
        <v>422.840394</v>
      </c>
      <c r="N19" s="2740">
        <v>1012.8197190000001</v>
      </c>
      <c r="O19" s="2741">
        <v>0.8727171918837503</v>
      </c>
    </row>
    <row r="20" spans="1:15" ht="18" customHeight="1">
      <c r="A20" s="2729">
        <v>14</v>
      </c>
      <c r="B20" s="2730" t="s">
        <v>9597</v>
      </c>
      <c r="C20" s="2731">
        <v>1393</v>
      </c>
      <c r="D20" s="2732">
        <v>720</v>
      </c>
      <c r="E20" s="2733">
        <v>2113</v>
      </c>
      <c r="F20" s="2734">
        <v>1244.0650000000001</v>
      </c>
      <c r="G20" s="2735">
        <v>0.89308327351040928</v>
      </c>
      <c r="H20" s="2736">
        <v>591.5</v>
      </c>
      <c r="I20" s="2737">
        <v>0.82152777777777775</v>
      </c>
      <c r="J20" s="2736">
        <v>1835.5650000000001</v>
      </c>
      <c r="K20" s="2738">
        <v>0.86870089919545668</v>
      </c>
      <c r="L20" s="2739">
        <v>1176.591265</v>
      </c>
      <c r="M20" s="2739">
        <v>443.75902500000001</v>
      </c>
      <c r="N20" s="2740">
        <v>1620.3502900000001</v>
      </c>
      <c r="O20" s="2741">
        <v>0.88275287990346296</v>
      </c>
    </row>
    <row r="21" spans="1:15" ht="18" customHeight="1">
      <c r="A21" s="2729">
        <v>15</v>
      </c>
      <c r="B21" s="2905" t="s">
        <v>9598</v>
      </c>
      <c r="C21" s="2731">
        <v>980</v>
      </c>
      <c r="D21" s="2732">
        <v>760</v>
      </c>
      <c r="E21" s="2733">
        <v>1740</v>
      </c>
      <c r="F21" s="2734">
        <v>624.31000000000006</v>
      </c>
      <c r="G21" s="2735">
        <v>0.6370510204081633</v>
      </c>
      <c r="H21" s="2736">
        <v>522.5</v>
      </c>
      <c r="I21" s="2737">
        <v>0.6875</v>
      </c>
      <c r="J21" s="2736">
        <v>1146.81</v>
      </c>
      <c r="K21" s="2738">
        <v>0.65908620689655173</v>
      </c>
      <c r="L21" s="2739">
        <v>554.51348099999996</v>
      </c>
      <c r="M21" s="2739">
        <v>396.73292199999997</v>
      </c>
      <c r="N21" s="2740">
        <v>951.24640299999987</v>
      </c>
      <c r="O21" s="2741">
        <v>0.82947166749505141</v>
      </c>
    </row>
    <row r="22" spans="1:15" ht="18" customHeight="1">
      <c r="A22" s="2729">
        <v>16</v>
      </c>
      <c r="B22" s="2730" t="s">
        <v>9599</v>
      </c>
      <c r="C22" s="2731">
        <v>1242.5</v>
      </c>
      <c r="D22" s="2732">
        <v>760</v>
      </c>
      <c r="E22" s="2733">
        <v>2002.5</v>
      </c>
      <c r="F22" s="2734">
        <v>776.05700000000002</v>
      </c>
      <c r="G22" s="2735">
        <v>0.62459315895372236</v>
      </c>
      <c r="H22" s="2736">
        <v>994.11199999999985</v>
      </c>
      <c r="I22" s="2737">
        <v>1.3080421052631577</v>
      </c>
      <c r="J22" s="2736">
        <v>1770.1689999999999</v>
      </c>
      <c r="K22" s="2738">
        <v>0.88397952559300863</v>
      </c>
      <c r="L22" s="2739">
        <v>739.45795199999998</v>
      </c>
      <c r="M22" s="2739">
        <v>987.60443399999997</v>
      </c>
      <c r="N22" s="2740">
        <v>1727.0623860000001</v>
      </c>
      <c r="O22" s="2741">
        <v>0.97564830589621676</v>
      </c>
    </row>
    <row r="23" spans="1:15" ht="18" customHeight="1">
      <c r="A23" s="2729">
        <v>17</v>
      </c>
      <c r="B23" s="2730" t="s">
        <v>9600</v>
      </c>
      <c r="C23" s="2731">
        <v>770</v>
      </c>
      <c r="D23" s="2732">
        <v>560</v>
      </c>
      <c r="E23" s="2733">
        <v>1330</v>
      </c>
      <c r="F23" s="2734">
        <v>490.05699999999996</v>
      </c>
      <c r="G23" s="2735">
        <v>0.6364376623376623</v>
      </c>
      <c r="H23" s="2736">
        <v>397.49999999999994</v>
      </c>
      <c r="I23" s="2737">
        <v>0.70982142857142849</v>
      </c>
      <c r="J23" s="2736">
        <v>887.5569999999999</v>
      </c>
      <c r="K23" s="2738">
        <v>0.66733609022556384</v>
      </c>
      <c r="L23" s="2739">
        <v>455.33847100000003</v>
      </c>
      <c r="M23" s="2739">
        <v>395.069793</v>
      </c>
      <c r="N23" s="2740">
        <v>850.40826400000003</v>
      </c>
      <c r="O23" s="2741">
        <v>0.95814495745062023</v>
      </c>
    </row>
    <row r="24" spans="1:15" ht="18" customHeight="1">
      <c r="A24" s="2729">
        <v>18</v>
      </c>
      <c r="B24" s="2730" t="s">
        <v>9601</v>
      </c>
      <c r="C24" s="2731">
        <v>1921.5</v>
      </c>
      <c r="D24" s="2732">
        <v>840</v>
      </c>
      <c r="E24" s="2733">
        <v>2761.5</v>
      </c>
      <c r="F24" s="2734">
        <v>1426.598</v>
      </c>
      <c r="G24" s="2735">
        <v>0.74243976060369499</v>
      </c>
      <c r="H24" s="2736">
        <v>355</v>
      </c>
      <c r="I24" s="2737">
        <v>0.42261904761904762</v>
      </c>
      <c r="J24" s="2736">
        <v>1781.598</v>
      </c>
      <c r="K24" s="2738">
        <v>0.64515589353612168</v>
      </c>
      <c r="L24" s="2739">
        <v>1378.4427470000001</v>
      </c>
      <c r="M24" s="2739">
        <v>354.895893</v>
      </c>
      <c r="N24" s="2740">
        <v>1733.3386399999999</v>
      </c>
      <c r="O24" s="2741">
        <v>0.97291231804256628</v>
      </c>
    </row>
    <row r="25" spans="1:15" ht="18" customHeight="1">
      <c r="A25" s="2729">
        <v>19</v>
      </c>
      <c r="B25" s="2907" t="s">
        <v>9602</v>
      </c>
      <c r="C25" s="2731">
        <v>1344</v>
      </c>
      <c r="D25" s="2732">
        <v>640</v>
      </c>
      <c r="E25" s="2733">
        <v>1984</v>
      </c>
      <c r="F25" s="2734">
        <v>728.30399999999997</v>
      </c>
      <c r="G25" s="2735">
        <v>0.54189285714285718</v>
      </c>
      <c r="H25" s="2736">
        <v>995</v>
      </c>
      <c r="I25" s="2737">
        <v>1.5546875</v>
      </c>
      <c r="J25" s="2736">
        <v>1723.3040000000001</v>
      </c>
      <c r="K25" s="2738">
        <v>0.86860080645161297</v>
      </c>
      <c r="L25" s="2739">
        <v>703.74997900000005</v>
      </c>
      <c r="M25" s="2739">
        <v>884.46307200000001</v>
      </c>
      <c r="N25" s="2740">
        <v>1588.2130510000002</v>
      </c>
      <c r="O25" s="2741">
        <v>0.92160933358246722</v>
      </c>
    </row>
    <row r="26" spans="1:15" ht="18" customHeight="1">
      <c r="A26" s="2729">
        <v>20</v>
      </c>
      <c r="B26" s="2742" t="s">
        <v>9603</v>
      </c>
      <c r="C26" s="2731">
        <v>1428</v>
      </c>
      <c r="D26" s="2732">
        <v>760</v>
      </c>
      <c r="E26" s="2733">
        <v>2188</v>
      </c>
      <c r="F26" s="2734">
        <v>1158.8219999999999</v>
      </c>
      <c r="G26" s="2735">
        <v>0.81149999999999989</v>
      </c>
      <c r="H26" s="2736">
        <v>637</v>
      </c>
      <c r="I26" s="2737">
        <v>0.8381578947368421</v>
      </c>
      <c r="J26" s="2736">
        <v>1795.8219999999999</v>
      </c>
      <c r="K26" s="2738">
        <v>0.82075959780621566</v>
      </c>
      <c r="L26" s="2739">
        <v>1129.669451</v>
      </c>
      <c r="M26" s="2739">
        <v>626.47084199999995</v>
      </c>
      <c r="N26" s="2740">
        <v>1756.1402929999999</v>
      </c>
      <c r="O26" s="2741">
        <v>0.97790331836896982</v>
      </c>
    </row>
    <row r="27" spans="1:15" ht="18" customHeight="1">
      <c r="A27" s="2729">
        <v>21</v>
      </c>
      <c r="B27" s="2730" t="s">
        <v>9604</v>
      </c>
      <c r="C27" s="2731">
        <v>528.5</v>
      </c>
      <c r="D27" s="2732">
        <v>500</v>
      </c>
      <c r="E27" s="2733">
        <v>1028.5</v>
      </c>
      <c r="F27" s="2734">
        <v>482.416</v>
      </c>
      <c r="G27" s="2735">
        <v>0.91280227057710506</v>
      </c>
      <c r="H27" s="2736">
        <v>250</v>
      </c>
      <c r="I27" s="2737">
        <v>0.5</v>
      </c>
      <c r="J27" s="2736">
        <v>732.41599999999994</v>
      </c>
      <c r="K27" s="2738">
        <v>0.71212056392805045</v>
      </c>
      <c r="L27" s="2739">
        <v>479.17237399999999</v>
      </c>
      <c r="M27" s="2739">
        <v>0</v>
      </c>
      <c r="N27" s="2740">
        <v>479.17237399999999</v>
      </c>
      <c r="O27" s="2741">
        <v>0.65423526247378538</v>
      </c>
    </row>
    <row r="28" spans="1:15" s="2728" customFormat="1" ht="18" customHeight="1">
      <c r="A28" s="2729">
        <v>22</v>
      </c>
      <c r="B28" s="2905" t="s">
        <v>9605</v>
      </c>
      <c r="C28" s="2731">
        <v>546</v>
      </c>
      <c r="D28" s="2732">
        <v>500</v>
      </c>
      <c r="E28" s="2733">
        <v>1046</v>
      </c>
      <c r="F28" s="2734">
        <v>479.39699999999993</v>
      </c>
      <c r="G28" s="2735">
        <v>0.87801648351648343</v>
      </c>
      <c r="H28" s="2736">
        <v>479.2</v>
      </c>
      <c r="I28" s="2737">
        <v>0.95840000000000003</v>
      </c>
      <c r="J28" s="2736">
        <v>958.59699999999998</v>
      </c>
      <c r="K28" s="2738">
        <v>0.9164407265774378</v>
      </c>
      <c r="L28" s="2739">
        <v>465.010043</v>
      </c>
      <c r="M28" s="2739">
        <v>444.74017700000002</v>
      </c>
      <c r="N28" s="2740">
        <v>909.75022000000001</v>
      </c>
      <c r="O28" s="2741">
        <v>0.94904346664969741</v>
      </c>
    </row>
    <row r="29" spans="1:15" ht="18" customHeight="1">
      <c r="A29" s="2729">
        <v>23</v>
      </c>
      <c r="B29" s="2742" t="s">
        <v>9606</v>
      </c>
      <c r="C29" s="2731">
        <v>770</v>
      </c>
      <c r="D29" s="2732">
        <v>520</v>
      </c>
      <c r="E29" s="2733">
        <v>1290</v>
      </c>
      <c r="F29" s="2734">
        <v>462.93600000000004</v>
      </c>
      <c r="G29" s="2735">
        <v>0.60121558441558443</v>
      </c>
      <c r="H29" s="2736">
        <v>234.066</v>
      </c>
      <c r="I29" s="2737">
        <v>0.45012692307692309</v>
      </c>
      <c r="J29" s="2736">
        <v>697.00200000000007</v>
      </c>
      <c r="K29" s="2738">
        <v>0.54031162790697684</v>
      </c>
      <c r="L29" s="2739">
        <v>439.245653</v>
      </c>
      <c r="M29" s="2739">
        <v>233.89178000000001</v>
      </c>
      <c r="N29" s="2740">
        <v>673.13743299999999</v>
      </c>
      <c r="O29" s="2741">
        <v>0.96576112120194768</v>
      </c>
    </row>
    <row r="30" spans="1:15" ht="18" customHeight="1" thickBot="1">
      <c r="A30" s="2753">
        <v>24</v>
      </c>
      <c r="B30" s="2906" t="s">
        <v>9607</v>
      </c>
      <c r="C30" s="2754">
        <v>868</v>
      </c>
      <c r="D30" s="2755">
        <v>600</v>
      </c>
      <c r="E30" s="2756">
        <v>1468</v>
      </c>
      <c r="F30" s="2757">
        <v>522.70400000000006</v>
      </c>
      <c r="G30" s="2758">
        <v>0.60219354838709682</v>
      </c>
      <c r="H30" s="2759">
        <v>310.5</v>
      </c>
      <c r="I30" s="2760">
        <v>0.51749999999999996</v>
      </c>
      <c r="J30" s="2759">
        <v>833.20400000000006</v>
      </c>
      <c r="K30" s="2761">
        <v>0.56757765667574933</v>
      </c>
      <c r="L30" s="2739">
        <v>514.47869700000001</v>
      </c>
      <c r="M30" s="2739">
        <v>293.99402700000002</v>
      </c>
      <c r="N30" s="2762">
        <v>808.47272399999997</v>
      </c>
      <c r="O30" s="2763">
        <v>0.97031786213220284</v>
      </c>
    </row>
    <row r="31" spans="1:15" ht="16.5" thickBot="1">
      <c r="A31" s="3492" t="s">
        <v>9626</v>
      </c>
      <c r="B31" s="3493"/>
      <c r="C31" s="2764">
        <v>35960</v>
      </c>
      <c r="D31" s="2764">
        <v>19040</v>
      </c>
      <c r="E31" s="2765">
        <v>55000</v>
      </c>
      <c r="F31" s="2766">
        <v>27499.763000000006</v>
      </c>
      <c r="G31" s="2767">
        <v>0.76473200778642958</v>
      </c>
      <c r="H31" s="2766">
        <v>12052.650000000001</v>
      </c>
      <c r="I31" s="2768">
        <v>0.63301733193277321</v>
      </c>
      <c r="J31" s="2766">
        <v>39552.413</v>
      </c>
      <c r="K31" s="2769">
        <v>0.7191347818181818</v>
      </c>
      <c r="L31" s="2766">
        <v>26017.134693</v>
      </c>
      <c r="M31" s="2766">
        <v>10138.051857</v>
      </c>
      <c r="N31" s="2765">
        <v>36155.186550000006</v>
      </c>
      <c r="O31" s="2770">
        <v>0.91410823784632322</v>
      </c>
    </row>
    <row r="32" spans="1:15" ht="17.25" hidden="1" customHeight="1" thickTop="1" thickBot="1">
      <c r="A32" s="3494" t="s">
        <v>9608</v>
      </c>
      <c r="B32" s="3495"/>
      <c r="C32" s="3495"/>
      <c r="D32" s="2743"/>
      <c r="E32" s="2744">
        <v>0</v>
      </c>
      <c r="J32" s="2745"/>
    </row>
    <row r="33" spans="1:10" ht="19.5" customHeight="1" thickBot="1">
      <c r="A33" s="3492" t="s">
        <v>9627</v>
      </c>
      <c r="B33" s="3493"/>
      <c r="C33" s="2747">
        <v>0</v>
      </c>
      <c r="D33" s="2747">
        <v>0</v>
      </c>
      <c r="E33" s="2748">
        <v>0</v>
      </c>
      <c r="J33" s="2746"/>
    </row>
    <row r="34" spans="1:10" ht="21" customHeight="1" thickBot="1">
      <c r="A34" s="2749"/>
      <c r="B34" s="2750" t="s">
        <v>9628</v>
      </c>
      <c r="C34" s="2751">
        <v>35960</v>
      </c>
      <c r="D34" s="2751">
        <v>19040</v>
      </c>
      <c r="E34" s="2752">
        <v>55000</v>
      </c>
      <c r="J34" s="2925"/>
    </row>
    <row r="35" spans="1:10">
      <c r="J35" s="2968"/>
    </row>
  </sheetData>
  <mergeCells count="12">
    <mergeCell ref="A33:B33"/>
    <mergeCell ref="A31:B31"/>
    <mergeCell ref="A32:C32"/>
    <mergeCell ref="K1:O1"/>
    <mergeCell ref="A2:O2"/>
    <mergeCell ref="K3:O3"/>
    <mergeCell ref="A4:A5"/>
    <mergeCell ref="B4:B5"/>
    <mergeCell ref="C4:E4"/>
    <mergeCell ref="F4:J4"/>
    <mergeCell ref="K4:K5"/>
    <mergeCell ref="L4:O4"/>
  </mergeCells>
  <printOptions horizontalCentered="1"/>
  <pageMargins left="0.2" right="0.2" top="0.5" bottom="0.25" header="0.3" footer="0.3"/>
  <pageSetup scale="75" orientation="landscape" r:id="rId1"/>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39997558519241921"/>
  </sheetPr>
  <dimension ref="A1:R964"/>
  <sheetViews>
    <sheetView view="pageBreakPreview" zoomScale="60" zoomScaleNormal="73" workbookViewId="0">
      <pane ySplit="9" topLeftCell="A770" activePane="bottomLeft" state="frozen"/>
      <selection activeCell="B13" sqref="B13"/>
      <selection pane="bottomLeft" activeCell="B13" sqref="B13"/>
    </sheetView>
  </sheetViews>
  <sheetFormatPr defaultColWidth="9" defaultRowHeight="15.75"/>
  <cols>
    <col min="1" max="1" width="6.125" style="2649" customWidth="1"/>
    <col min="2" max="2" width="11.375" style="2649" hidden="1" customWidth="1"/>
    <col min="3" max="3" width="11.75" style="2649" customWidth="1"/>
    <col min="4" max="4" width="13.5" style="2649" customWidth="1"/>
    <col min="5" max="5" width="8.375" style="2649" hidden="1" customWidth="1"/>
    <col min="6" max="6" width="7" style="2649" hidden="1" customWidth="1"/>
    <col min="7" max="7" width="13.875" style="2649" customWidth="1"/>
    <col min="8" max="8" width="41" style="2288" customWidth="1"/>
    <col min="9" max="10" width="14.125" style="2288" customWidth="1"/>
    <col min="11" max="11" width="14.125" style="2656" customWidth="1"/>
    <col min="12" max="12" width="14.5" style="2656" customWidth="1"/>
    <col min="13" max="13" width="15.25" style="2647" customWidth="1"/>
    <col min="14" max="14" width="14.375" style="2288" customWidth="1"/>
    <col min="15" max="15" width="0.625" style="2288" hidden="1" customWidth="1"/>
    <col min="16" max="17" width="9" style="2288"/>
    <col min="18" max="18" width="23.75" style="2288" customWidth="1"/>
    <col min="19" max="16384" width="9" style="2288"/>
  </cols>
  <sheetData>
    <row r="1" spans="1:16" ht="27.75" customHeight="1">
      <c r="A1" s="3473" t="s">
        <v>10261</v>
      </c>
      <c r="B1" s="3473"/>
      <c r="C1" s="3473"/>
      <c r="D1" s="3473"/>
      <c r="E1" s="3473"/>
      <c r="F1" s="3473"/>
      <c r="G1" s="3473"/>
      <c r="H1" s="3473"/>
      <c r="I1" s="3473"/>
      <c r="J1" s="3473"/>
      <c r="K1" s="3473"/>
      <c r="L1" s="3473"/>
      <c r="M1" s="3473"/>
    </row>
    <row r="2" spans="1:16">
      <c r="K2" s="2657"/>
      <c r="L2" s="3474" t="s">
        <v>9228</v>
      </c>
      <c r="M2" s="3474"/>
    </row>
    <row r="3" spans="1:16">
      <c r="H3" s="2651" t="s">
        <v>9283</v>
      </c>
      <c r="I3" s="2651"/>
      <c r="J3" s="2651"/>
      <c r="K3" s="2876" t="s">
        <v>9284</v>
      </c>
      <c r="L3" s="2877" t="s">
        <v>9185</v>
      </c>
      <c r="M3" s="2271"/>
    </row>
    <row r="4" spans="1:16" ht="22.5" customHeight="1">
      <c r="B4" s="2271"/>
      <c r="C4" s="2271"/>
      <c r="D4" s="2271"/>
      <c r="E4" s="2271"/>
      <c r="F4" s="2271"/>
      <c r="G4" s="2271"/>
      <c r="H4" s="2648">
        <v>45000</v>
      </c>
      <c r="I4" s="2648"/>
      <c r="J4" s="2648"/>
      <c r="K4" s="2878">
        <v>38254.188000000009</v>
      </c>
      <c r="L4" s="2879">
        <v>6745.8119999999908</v>
      </c>
      <c r="M4" s="2646"/>
      <c r="N4" s="2647"/>
      <c r="O4" s="2647"/>
    </row>
    <row r="5" spans="1:16" ht="31.5">
      <c r="A5" s="2645" t="s">
        <v>9229</v>
      </c>
      <c r="B5" s="2645" t="s">
        <v>9285</v>
      </c>
      <c r="C5" s="2645" t="s">
        <v>9932</v>
      </c>
      <c r="D5" s="2645" t="s">
        <v>9931</v>
      </c>
      <c r="E5" s="2645"/>
      <c r="F5" s="2645"/>
      <c r="G5" s="2645"/>
      <c r="H5" s="2645" t="s">
        <v>9256</v>
      </c>
      <c r="I5" s="2645" t="s">
        <v>15</v>
      </c>
      <c r="J5" s="2645" t="s">
        <v>12460</v>
      </c>
      <c r="K5" s="2645" t="s">
        <v>9286</v>
      </c>
      <c r="L5" s="2645" t="s">
        <v>9167</v>
      </c>
      <c r="M5" s="2270" t="s">
        <v>9110</v>
      </c>
      <c r="N5" s="2270" t="s">
        <v>12581</v>
      </c>
    </row>
    <row r="6" spans="1:16">
      <c r="K6" s="2657"/>
      <c r="L6" s="2657"/>
      <c r="M6" s="2288"/>
    </row>
    <row r="7" spans="1:16" ht="21.75" customHeight="1" thickBot="1">
      <c r="A7" s="3475" t="s">
        <v>1</v>
      </c>
      <c r="B7" s="3475"/>
      <c r="C7" s="3475"/>
      <c r="D7" s="3475"/>
      <c r="E7" s="2652"/>
      <c r="F7" s="2652"/>
      <c r="G7" s="2652"/>
      <c r="H7" s="2652">
        <v>927</v>
      </c>
      <c r="I7" s="2880">
        <v>76508.376000000018</v>
      </c>
      <c r="J7" s="2880">
        <v>38254.188000000009</v>
      </c>
      <c r="K7" s="2880">
        <v>38254.188000000009</v>
      </c>
      <c r="L7" s="2880">
        <v>29134.217625000001</v>
      </c>
      <c r="M7" s="2654">
        <v>28091.196636000019</v>
      </c>
      <c r="N7" s="2647"/>
      <c r="O7" s="2647"/>
      <c r="P7" s="2647"/>
    </row>
    <row r="8" spans="1:16">
      <c r="C8" s="2649" t="s">
        <v>9244</v>
      </c>
      <c r="D8" s="2649" t="s">
        <v>9244</v>
      </c>
    </row>
    <row r="9" spans="1:16">
      <c r="A9" s="2655" t="s">
        <v>9093</v>
      </c>
      <c r="B9" s="2649" t="s">
        <v>9095</v>
      </c>
      <c r="C9" s="2649" t="s">
        <v>10251</v>
      </c>
      <c r="D9" s="2649" t="s">
        <v>10252</v>
      </c>
      <c r="E9" s="2649" t="s">
        <v>9244</v>
      </c>
      <c r="F9" s="2649" t="s">
        <v>9244</v>
      </c>
      <c r="G9" s="2649" t="s">
        <v>9244</v>
      </c>
      <c r="H9" s="2277" t="s">
        <v>10253</v>
      </c>
      <c r="I9" s="2277" t="s">
        <v>12461</v>
      </c>
      <c r="J9" s="2277" t="s">
        <v>12462</v>
      </c>
      <c r="K9" s="2878" t="s">
        <v>10254</v>
      </c>
      <c r="L9" s="2878" t="s">
        <v>10255</v>
      </c>
      <c r="M9" s="2648" t="s">
        <v>10256</v>
      </c>
    </row>
    <row r="10" spans="1:16">
      <c r="A10" s="2655"/>
      <c r="D10" s="2649" t="s">
        <v>9244</v>
      </c>
      <c r="H10" s="2277"/>
      <c r="I10" s="2277"/>
      <c r="J10" s="2277"/>
    </row>
    <row r="11" spans="1:16" ht="63">
      <c r="A11" s="2655">
        <v>1</v>
      </c>
      <c r="B11" s="2272" t="s">
        <v>9095</v>
      </c>
      <c r="C11" s="2274" t="s">
        <v>9857</v>
      </c>
      <c r="D11" s="2862">
        <v>37</v>
      </c>
      <c r="E11" s="2926" t="s">
        <v>9195</v>
      </c>
      <c r="F11" s="2926" t="s">
        <v>11008</v>
      </c>
      <c r="G11" s="2926" t="s">
        <v>11741</v>
      </c>
      <c r="H11" s="2927" t="s">
        <v>9793</v>
      </c>
      <c r="I11" s="2903">
        <v>120</v>
      </c>
      <c r="J11" s="2903">
        <v>60</v>
      </c>
      <c r="K11" s="2784">
        <v>60</v>
      </c>
      <c r="L11" s="2656">
        <v>15</v>
      </c>
      <c r="M11" s="2656">
        <v>14.999976999999999</v>
      </c>
    </row>
    <row r="12" spans="1:16" ht="47.25">
      <c r="A12" s="2655">
        <v>2</v>
      </c>
      <c r="B12" s="2272" t="s">
        <v>9095</v>
      </c>
      <c r="C12" s="2274" t="s">
        <v>9857</v>
      </c>
      <c r="D12" s="2862">
        <v>48</v>
      </c>
      <c r="E12" s="2926" t="s">
        <v>9195</v>
      </c>
      <c r="F12" s="2926" t="s">
        <v>11008</v>
      </c>
      <c r="G12" s="2926" t="s">
        <v>11743</v>
      </c>
      <c r="H12" s="2927" t="s">
        <v>9794</v>
      </c>
      <c r="I12" s="2903">
        <v>49.93</v>
      </c>
      <c r="J12" s="2903">
        <v>24.965</v>
      </c>
      <c r="K12" s="2784">
        <v>24.965</v>
      </c>
      <c r="L12" s="2656">
        <v>6.24125</v>
      </c>
      <c r="M12" s="2656">
        <v>6.2412460000000003</v>
      </c>
    </row>
    <row r="13" spans="1:16" ht="47.25">
      <c r="A13" s="2655">
        <v>3</v>
      </c>
      <c r="B13" s="2272" t="s">
        <v>9095</v>
      </c>
      <c r="C13" s="2274" t="s">
        <v>9857</v>
      </c>
      <c r="D13" s="2862">
        <v>63</v>
      </c>
      <c r="E13" s="2926" t="s">
        <v>9195</v>
      </c>
      <c r="F13" s="2926" t="s">
        <v>11008</v>
      </c>
      <c r="G13" s="2926" t="s">
        <v>11760</v>
      </c>
      <c r="H13" s="2927" t="s">
        <v>9795</v>
      </c>
      <c r="I13" s="2903">
        <v>99.998000000000005</v>
      </c>
      <c r="J13" s="2903">
        <v>49.999000000000002</v>
      </c>
      <c r="K13" s="2784">
        <v>49.999000000000002</v>
      </c>
      <c r="L13" s="2656">
        <v>12.499750000000001</v>
      </c>
      <c r="M13" s="2656">
        <v>12.37236</v>
      </c>
    </row>
    <row r="14" spans="1:16" ht="31.5">
      <c r="A14" s="2655">
        <v>4</v>
      </c>
      <c r="B14" s="2272" t="s">
        <v>9095</v>
      </c>
      <c r="C14" s="2274" t="s">
        <v>9857</v>
      </c>
      <c r="D14" s="2862">
        <v>169</v>
      </c>
      <c r="E14" s="2926" t="s">
        <v>9195</v>
      </c>
      <c r="F14" s="2926" t="s">
        <v>11008</v>
      </c>
      <c r="G14" s="2926" t="s">
        <v>11733</v>
      </c>
      <c r="H14" s="2927" t="s">
        <v>9796</v>
      </c>
      <c r="I14" s="2903">
        <v>93.587999999999994</v>
      </c>
      <c r="J14" s="2903">
        <v>46.793999999999997</v>
      </c>
      <c r="K14" s="2784">
        <v>46.793999999999997</v>
      </c>
      <c r="L14" s="2656">
        <v>11.698499999999999</v>
      </c>
      <c r="M14" s="2656">
        <v>11.694328000000001</v>
      </c>
    </row>
    <row r="15" spans="1:16" ht="47.25">
      <c r="A15" s="2655">
        <v>5</v>
      </c>
      <c r="B15" s="2272" t="s">
        <v>9095</v>
      </c>
      <c r="C15" s="2274" t="s">
        <v>9857</v>
      </c>
      <c r="D15" s="2862">
        <v>190</v>
      </c>
      <c r="E15" s="2926" t="s">
        <v>9195</v>
      </c>
      <c r="F15" s="2926" t="s">
        <v>11008</v>
      </c>
      <c r="G15" s="2926" t="s">
        <v>11142</v>
      </c>
      <c r="H15" s="2928" t="s">
        <v>9797</v>
      </c>
      <c r="I15" s="2903">
        <v>80</v>
      </c>
      <c r="J15" s="2903">
        <v>40</v>
      </c>
      <c r="K15" s="2784">
        <v>40</v>
      </c>
      <c r="L15" s="2656">
        <v>40</v>
      </c>
      <c r="M15" s="2656">
        <v>39.999577000000002</v>
      </c>
    </row>
    <row r="16" spans="1:16" ht="63">
      <c r="A16" s="2655">
        <v>6</v>
      </c>
      <c r="B16" s="2272" t="s">
        <v>9095</v>
      </c>
      <c r="C16" s="2274" t="s">
        <v>9857</v>
      </c>
      <c r="D16" s="2862">
        <v>453</v>
      </c>
      <c r="E16" s="2926" t="s">
        <v>9195</v>
      </c>
      <c r="F16" s="2926" t="s">
        <v>11008</v>
      </c>
      <c r="G16" s="2926" t="s">
        <v>11332</v>
      </c>
      <c r="H16" s="2927" t="s">
        <v>9798</v>
      </c>
      <c r="I16" s="2903">
        <v>49.927999999999997</v>
      </c>
      <c r="J16" s="2903">
        <v>24.963999999999999</v>
      </c>
      <c r="K16" s="2784">
        <v>24.963999999999999</v>
      </c>
      <c r="L16" s="2656">
        <v>24.963999999999999</v>
      </c>
      <c r="M16" s="2656">
        <v>24.956282999999999</v>
      </c>
    </row>
    <row r="17" spans="1:13" ht="31.5">
      <c r="A17" s="2655">
        <v>7</v>
      </c>
      <c r="B17" s="2272" t="s">
        <v>9095</v>
      </c>
      <c r="C17" s="2274" t="s">
        <v>9857</v>
      </c>
      <c r="D17" s="2862">
        <v>660</v>
      </c>
      <c r="E17" s="2926" t="s">
        <v>9195</v>
      </c>
      <c r="F17" s="2926" t="s">
        <v>11008</v>
      </c>
      <c r="G17" s="2926" t="s">
        <v>11485</v>
      </c>
      <c r="H17" s="2927" t="s">
        <v>9799</v>
      </c>
      <c r="I17" s="2903">
        <v>79.959000000000003</v>
      </c>
      <c r="J17" s="2903">
        <v>39.979500000000002</v>
      </c>
      <c r="K17" s="2784">
        <v>39.979500000000002</v>
      </c>
      <c r="L17" s="2656">
        <v>9.9948750000000004</v>
      </c>
      <c r="M17" s="2656">
        <v>9.9923570000000002</v>
      </c>
    </row>
    <row r="18" spans="1:13" ht="47.25">
      <c r="A18" s="2655">
        <v>8</v>
      </c>
      <c r="B18" s="2272" t="s">
        <v>9095</v>
      </c>
      <c r="C18" s="2274" t="s">
        <v>9857</v>
      </c>
      <c r="D18" s="2862">
        <v>761</v>
      </c>
      <c r="E18" s="2926" t="s">
        <v>9195</v>
      </c>
      <c r="F18" s="2926" t="s">
        <v>11008</v>
      </c>
      <c r="G18" s="2926" t="s">
        <v>11566</v>
      </c>
      <c r="H18" s="2927" t="s">
        <v>9800</v>
      </c>
      <c r="I18" s="2903">
        <v>90</v>
      </c>
      <c r="J18" s="2903">
        <v>45</v>
      </c>
      <c r="K18" s="2784">
        <v>45</v>
      </c>
      <c r="L18" s="2656">
        <v>45</v>
      </c>
      <c r="M18" s="2656">
        <v>44.999614000000001</v>
      </c>
    </row>
    <row r="19" spans="1:13" ht="47.25">
      <c r="A19" s="2655">
        <v>9</v>
      </c>
      <c r="B19" s="2272" t="s">
        <v>9095</v>
      </c>
      <c r="C19" s="2274" t="s">
        <v>9857</v>
      </c>
      <c r="D19" s="2862">
        <v>762</v>
      </c>
      <c r="E19" s="2926" t="s">
        <v>9195</v>
      </c>
      <c r="F19" s="2926" t="s">
        <v>11008</v>
      </c>
      <c r="G19" s="2926" t="s">
        <v>11567</v>
      </c>
      <c r="H19" s="2927" t="s">
        <v>9801</v>
      </c>
      <c r="I19" s="2903">
        <v>99</v>
      </c>
      <c r="J19" s="2903">
        <v>49.5</v>
      </c>
      <c r="K19" s="2784">
        <v>49.5</v>
      </c>
      <c r="L19" s="2656">
        <v>49.5</v>
      </c>
      <c r="M19" s="2656">
        <v>49.499999000000003</v>
      </c>
    </row>
    <row r="20" spans="1:13" ht="47.25">
      <c r="A20" s="2655">
        <v>10</v>
      </c>
      <c r="B20" s="2272" t="s">
        <v>9095</v>
      </c>
      <c r="C20" s="2274" t="s">
        <v>9857</v>
      </c>
      <c r="D20" s="2862">
        <v>848</v>
      </c>
      <c r="E20" s="2926" t="s">
        <v>9195</v>
      </c>
      <c r="F20" s="2926" t="s">
        <v>11008</v>
      </c>
      <c r="G20" s="2926" t="s">
        <v>11628</v>
      </c>
      <c r="H20" s="2928" t="s">
        <v>9802</v>
      </c>
      <c r="I20" s="2903">
        <v>148.714</v>
      </c>
      <c r="J20" s="2903">
        <v>74.356999999999999</v>
      </c>
      <c r="K20" s="2784">
        <v>74.356999999999999</v>
      </c>
      <c r="L20" s="2656">
        <v>18.58925</v>
      </c>
      <c r="M20" s="2656">
        <v>18.575717999999998</v>
      </c>
    </row>
    <row r="21" spans="1:13" s="2657" customFormat="1" ht="94.5">
      <c r="A21" s="2655">
        <v>11</v>
      </c>
      <c r="B21" s="2272" t="s">
        <v>9095</v>
      </c>
      <c r="C21" s="2274" t="s">
        <v>9857</v>
      </c>
      <c r="D21" s="2862">
        <v>1023</v>
      </c>
      <c r="E21" s="2926" t="s">
        <v>9195</v>
      </c>
      <c r="F21" s="2926" t="s">
        <v>11008</v>
      </c>
      <c r="G21" s="2926" t="s">
        <v>11025</v>
      </c>
      <c r="H21" s="2928" t="s">
        <v>9803</v>
      </c>
      <c r="I21" s="2903">
        <v>99.802000000000007</v>
      </c>
      <c r="J21" s="2903">
        <v>49.901000000000003</v>
      </c>
      <c r="K21" s="2784">
        <v>49.901000000000003</v>
      </c>
      <c r="L21" s="2656">
        <v>49.901250000000005</v>
      </c>
      <c r="M21" s="2656">
        <v>49.900917999999997</v>
      </c>
    </row>
    <row r="22" spans="1:13" s="2657" customFormat="1" ht="47.25">
      <c r="A22" s="2655">
        <v>12</v>
      </c>
      <c r="B22" s="2272" t="s">
        <v>9095</v>
      </c>
      <c r="C22" s="2272" t="s">
        <v>2303</v>
      </c>
      <c r="D22" s="2862">
        <v>1026</v>
      </c>
      <c r="E22" s="2926" t="s">
        <v>9195</v>
      </c>
      <c r="F22" s="2926" t="s">
        <v>11008</v>
      </c>
      <c r="G22" s="2926" t="s">
        <v>11728</v>
      </c>
      <c r="H22" s="2929" t="s">
        <v>9816</v>
      </c>
      <c r="I22" s="2903">
        <v>50</v>
      </c>
      <c r="J22" s="2903">
        <v>25</v>
      </c>
      <c r="K22" s="2656">
        <v>25</v>
      </c>
      <c r="L22" s="2656">
        <v>25</v>
      </c>
      <c r="M22" s="2656">
        <v>25</v>
      </c>
    </row>
    <row r="23" spans="1:13" ht="31.5">
      <c r="A23" s="2655">
        <v>13</v>
      </c>
      <c r="B23" s="2272" t="s">
        <v>9095</v>
      </c>
      <c r="C23" s="2274" t="s">
        <v>5831</v>
      </c>
      <c r="D23" s="2862">
        <v>1034</v>
      </c>
      <c r="E23" s="2926" t="s">
        <v>9195</v>
      </c>
      <c r="F23" s="2926" t="s">
        <v>11008</v>
      </c>
      <c r="G23" s="2926" t="s">
        <v>11032</v>
      </c>
      <c r="H23" s="2930" t="s">
        <v>9826</v>
      </c>
      <c r="I23" s="2903">
        <v>118.202</v>
      </c>
      <c r="J23" s="2903">
        <v>59.100999999999999</v>
      </c>
      <c r="K23" s="2656">
        <v>59.100999999999999</v>
      </c>
      <c r="L23" s="2656">
        <v>59.10125</v>
      </c>
      <c r="M23" s="2656">
        <v>58.766862000000003</v>
      </c>
    </row>
    <row r="24" spans="1:13" ht="63">
      <c r="A24" s="2655">
        <v>14</v>
      </c>
      <c r="B24" s="2272" t="s">
        <v>9095</v>
      </c>
      <c r="C24" s="2272" t="s">
        <v>9833</v>
      </c>
      <c r="D24" s="2862">
        <v>237</v>
      </c>
      <c r="E24" s="2926" t="s">
        <v>9195</v>
      </c>
      <c r="F24" s="2926" t="s">
        <v>11008</v>
      </c>
      <c r="G24" s="2926" t="s">
        <v>12382</v>
      </c>
      <c r="H24" s="2931" t="s">
        <v>9827</v>
      </c>
      <c r="I24" s="2903">
        <v>75</v>
      </c>
      <c r="J24" s="2903">
        <v>37.5</v>
      </c>
      <c r="K24" s="2656">
        <v>37.5</v>
      </c>
      <c r="L24" s="2656">
        <v>9.375</v>
      </c>
      <c r="M24" s="2656">
        <v>0</v>
      </c>
    </row>
    <row r="25" spans="1:13" ht="31.5">
      <c r="A25" s="2655">
        <v>15</v>
      </c>
      <c r="B25" s="2272" t="s">
        <v>9095</v>
      </c>
      <c r="C25" s="2272" t="s">
        <v>9833</v>
      </c>
      <c r="D25" s="2862">
        <v>467</v>
      </c>
      <c r="E25" s="2926" t="s">
        <v>9195</v>
      </c>
      <c r="F25" s="2926" t="s">
        <v>11008</v>
      </c>
      <c r="G25" s="2926" t="s">
        <v>12174</v>
      </c>
      <c r="H25" s="2932" t="s">
        <v>9828</v>
      </c>
      <c r="I25" s="2903">
        <v>50</v>
      </c>
      <c r="J25" s="2903">
        <v>25</v>
      </c>
      <c r="K25" s="2656">
        <v>25</v>
      </c>
      <c r="L25" s="2656">
        <v>25</v>
      </c>
      <c r="M25" s="2656">
        <v>24.999974999999999</v>
      </c>
    </row>
    <row r="26" spans="1:13" ht="31.5">
      <c r="A26" s="2655">
        <v>16</v>
      </c>
      <c r="B26" s="2272" t="s">
        <v>9095</v>
      </c>
      <c r="C26" s="2272" t="s">
        <v>9833</v>
      </c>
      <c r="D26" s="2862">
        <v>468</v>
      </c>
      <c r="E26" s="2926" t="s">
        <v>9195</v>
      </c>
      <c r="F26" s="2926" t="s">
        <v>11008</v>
      </c>
      <c r="G26" s="2926" t="s">
        <v>12376</v>
      </c>
      <c r="H26" s="2931" t="s">
        <v>9829</v>
      </c>
      <c r="I26" s="2903">
        <v>50</v>
      </c>
      <c r="J26" s="2903">
        <v>25</v>
      </c>
      <c r="K26" s="2656">
        <v>25</v>
      </c>
      <c r="L26" s="2656">
        <v>6.25</v>
      </c>
      <c r="M26" s="2656">
        <v>6.2499149999999997</v>
      </c>
    </row>
    <row r="27" spans="1:13" ht="63">
      <c r="A27" s="2655">
        <v>17</v>
      </c>
      <c r="B27" s="2272" t="s">
        <v>9095</v>
      </c>
      <c r="C27" s="2272" t="s">
        <v>9833</v>
      </c>
      <c r="D27" s="2862">
        <v>469</v>
      </c>
      <c r="E27" s="2926" t="s">
        <v>9195</v>
      </c>
      <c r="F27" s="2926" t="s">
        <v>11008</v>
      </c>
      <c r="G27" s="2926" t="s">
        <v>12642</v>
      </c>
      <c r="H27" s="2931" t="s">
        <v>9830</v>
      </c>
      <c r="I27" s="2903">
        <v>50</v>
      </c>
      <c r="J27" s="2903">
        <v>25</v>
      </c>
      <c r="K27" s="2656">
        <v>25</v>
      </c>
      <c r="L27" s="2656">
        <v>6.25</v>
      </c>
      <c r="M27" s="2656">
        <v>0</v>
      </c>
    </row>
    <row r="28" spans="1:13" s="2657" customFormat="1" ht="31.5">
      <c r="A28" s="2655">
        <v>18</v>
      </c>
      <c r="B28" s="2272" t="s">
        <v>9095</v>
      </c>
      <c r="C28" s="2272" t="s">
        <v>9833</v>
      </c>
      <c r="D28" s="2862">
        <v>470</v>
      </c>
      <c r="E28" s="2926" t="s">
        <v>9195</v>
      </c>
      <c r="F28" s="2926" t="s">
        <v>11008</v>
      </c>
      <c r="G28" s="2926" t="s">
        <v>12175</v>
      </c>
      <c r="H28" s="2931" t="s">
        <v>9831</v>
      </c>
      <c r="I28" s="2903">
        <v>99.94</v>
      </c>
      <c r="J28" s="2903">
        <v>49.97</v>
      </c>
      <c r="K28" s="2656">
        <v>49.97</v>
      </c>
      <c r="L28" s="2656">
        <v>49.969499999999996</v>
      </c>
      <c r="M28" s="2656">
        <v>49.9696</v>
      </c>
    </row>
    <row r="29" spans="1:13" s="2657" customFormat="1" ht="31.5">
      <c r="A29" s="2655">
        <v>19</v>
      </c>
      <c r="B29" s="2272" t="s">
        <v>9095</v>
      </c>
      <c r="C29" s="2272" t="s">
        <v>9833</v>
      </c>
      <c r="D29" s="2862">
        <v>849</v>
      </c>
      <c r="E29" s="2926" t="s">
        <v>9195</v>
      </c>
      <c r="F29" s="2926" t="s">
        <v>11008</v>
      </c>
      <c r="G29" s="2926" t="s">
        <v>11629</v>
      </c>
      <c r="H29" s="2931" t="s">
        <v>9832</v>
      </c>
      <c r="I29" s="2903">
        <v>50</v>
      </c>
      <c r="J29" s="2903">
        <v>25</v>
      </c>
      <c r="K29" s="2656">
        <v>25</v>
      </c>
      <c r="L29" s="2656">
        <v>6.25</v>
      </c>
      <c r="M29" s="2656">
        <v>6.2499589999999996</v>
      </c>
    </row>
    <row r="30" spans="1:13" s="2657" customFormat="1" ht="63">
      <c r="A30" s="2655">
        <v>20</v>
      </c>
      <c r="B30" s="2272" t="s">
        <v>9095</v>
      </c>
      <c r="C30" s="2274" t="s">
        <v>12419</v>
      </c>
      <c r="D30" s="2862">
        <v>570</v>
      </c>
      <c r="E30" s="2926" t="s">
        <v>9195</v>
      </c>
      <c r="F30" s="2926" t="s">
        <v>11008</v>
      </c>
      <c r="G30" s="2926" t="s">
        <v>11420</v>
      </c>
      <c r="H30" s="2929" t="s">
        <v>9834</v>
      </c>
      <c r="I30" s="2903">
        <v>60</v>
      </c>
      <c r="J30" s="2903">
        <v>30</v>
      </c>
      <c r="K30" s="2656">
        <v>30</v>
      </c>
      <c r="L30" s="2656">
        <v>30</v>
      </c>
      <c r="M30" s="2656">
        <v>29.974233000000002</v>
      </c>
    </row>
    <row r="31" spans="1:13" s="2657" customFormat="1" ht="78.75">
      <c r="A31" s="2655">
        <v>21</v>
      </c>
      <c r="B31" s="2272" t="s">
        <v>9095</v>
      </c>
      <c r="C31" s="2274" t="s">
        <v>12419</v>
      </c>
      <c r="D31" s="2862">
        <v>569</v>
      </c>
      <c r="E31" s="2926" t="s">
        <v>9195</v>
      </c>
      <c r="F31" s="2926" t="s">
        <v>11008</v>
      </c>
      <c r="G31" s="2926" t="s">
        <v>12193</v>
      </c>
      <c r="H31" s="2933" t="s">
        <v>10250</v>
      </c>
      <c r="I31" s="2903">
        <v>55</v>
      </c>
      <c r="J31" s="2903">
        <v>27.5</v>
      </c>
      <c r="K31" s="2656">
        <v>27.5</v>
      </c>
      <c r="L31" s="2656">
        <v>27.5</v>
      </c>
      <c r="M31" s="2656">
        <v>27.459769000000001</v>
      </c>
    </row>
    <row r="32" spans="1:13" s="2657" customFormat="1" ht="31.5">
      <c r="A32" s="2655">
        <v>22</v>
      </c>
      <c r="B32" s="2272" t="s">
        <v>9095</v>
      </c>
      <c r="C32" s="2274" t="s">
        <v>12419</v>
      </c>
      <c r="D32" s="2862">
        <v>241</v>
      </c>
      <c r="E32" s="2926" t="s">
        <v>9195</v>
      </c>
      <c r="F32" s="2926" t="s">
        <v>11008</v>
      </c>
      <c r="G32" s="2926" t="s">
        <v>11184</v>
      </c>
      <c r="H32" s="2931" t="s">
        <v>9835</v>
      </c>
      <c r="I32" s="2903">
        <v>99.03</v>
      </c>
      <c r="J32" s="2903">
        <v>49.515000000000001</v>
      </c>
      <c r="K32" s="2776">
        <v>49.515000000000001</v>
      </c>
      <c r="L32" s="2656">
        <v>49.514750000000006</v>
      </c>
      <c r="M32" s="2656">
        <v>49.506864</v>
      </c>
    </row>
    <row r="33" spans="1:13" s="2657" customFormat="1" ht="63">
      <c r="A33" s="2655">
        <v>23</v>
      </c>
      <c r="B33" s="2272" t="s">
        <v>9095</v>
      </c>
      <c r="C33" s="2274" t="s">
        <v>12419</v>
      </c>
      <c r="D33" s="2862">
        <v>243</v>
      </c>
      <c r="E33" s="2926" t="s">
        <v>9195</v>
      </c>
      <c r="F33" s="2926" t="s">
        <v>11008</v>
      </c>
      <c r="G33" s="2926" t="s">
        <v>11185</v>
      </c>
      <c r="H33" s="2931" t="s">
        <v>9836</v>
      </c>
      <c r="I33" s="2903">
        <v>100</v>
      </c>
      <c r="J33" s="2903">
        <v>50</v>
      </c>
      <c r="K33" s="2776">
        <v>50</v>
      </c>
      <c r="L33" s="2656">
        <v>50</v>
      </c>
      <c r="M33" s="2656">
        <v>49.997712999999997</v>
      </c>
    </row>
    <row r="34" spans="1:13" s="2657" customFormat="1" ht="63">
      <c r="A34" s="2655">
        <v>24</v>
      </c>
      <c r="B34" s="2272" t="s">
        <v>9095</v>
      </c>
      <c r="C34" s="2274" t="s">
        <v>12419</v>
      </c>
      <c r="D34" s="2862">
        <v>244</v>
      </c>
      <c r="E34" s="2926" t="s">
        <v>9195</v>
      </c>
      <c r="F34" s="2926" t="s">
        <v>11008</v>
      </c>
      <c r="G34" s="2926" t="s">
        <v>11186</v>
      </c>
      <c r="H34" s="2931" t="s">
        <v>9837</v>
      </c>
      <c r="I34" s="2903">
        <v>50</v>
      </c>
      <c r="J34" s="2903">
        <v>25</v>
      </c>
      <c r="K34" s="2776">
        <v>25</v>
      </c>
      <c r="L34" s="2656">
        <v>25</v>
      </c>
      <c r="M34" s="2656">
        <v>24.991344999999999</v>
      </c>
    </row>
    <row r="35" spans="1:13" s="2657" customFormat="1" ht="141.75">
      <c r="A35" s="2655">
        <v>25</v>
      </c>
      <c r="B35" s="2272" t="s">
        <v>9095</v>
      </c>
      <c r="C35" s="2274" t="s">
        <v>12419</v>
      </c>
      <c r="D35" s="2862">
        <v>245</v>
      </c>
      <c r="E35" s="2926" t="s">
        <v>9195</v>
      </c>
      <c r="F35" s="2926" t="s">
        <v>11008</v>
      </c>
      <c r="G35" s="2926" t="s">
        <v>11187</v>
      </c>
      <c r="H35" s="2931" t="s">
        <v>9838</v>
      </c>
      <c r="I35" s="2903">
        <v>50</v>
      </c>
      <c r="J35" s="2903">
        <v>25</v>
      </c>
      <c r="K35" s="2776">
        <v>25</v>
      </c>
      <c r="L35" s="2656">
        <v>25</v>
      </c>
      <c r="M35" s="2656">
        <v>24.99897</v>
      </c>
    </row>
    <row r="36" spans="1:13" s="2657" customFormat="1" ht="47.25">
      <c r="A36" s="2655">
        <v>26</v>
      </c>
      <c r="B36" s="2272" t="s">
        <v>9095</v>
      </c>
      <c r="C36" s="2274" t="s">
        <v>12419</v>
      </c>
      <c r="D36" s="2862">
        <v>1019</v>
      </c>
      <c r="E36" s="2926" t="s">
        <v>9195</v>
      </c>
      <c r="F36" s="2926" t="s">
        <v>11008</v>
      </c>
      <c r="G36" s="2926" t="s">
        <v>11022</v>
      </c>
      <c r="H36" s="2931" t="s">
        <v>9839</v>
      </c>
      <c r="I36" s="2903">
        <v>100</v>
      </c>
      <c r="J36" s="2903">
        <v>50</v>
      </c>
      <c r="K36" s="2656">
        <v>50</v>
      </c>
      <c r="L36" s="2656">
        <v>50</v>
      </c>
      <c r="M36" s="2656">
        <v>50</v>
      </c>
    </row>
    <row r="37" spans="1:13" s="2657" customFormat="1" ht="47.25">
      <c r="A37" s="2655">
        <v>27</v>
      </c>
      <c r="B37" s="2272" t="s">
        <v>9095</v>
      </c>
      <c r="C37" s="2274" t="s">
        <v>12419</v>
      </c>
      <c r="D37" s="2862">
        <v>1018</v>
      </c>
      <c r="E37" s="2926" t="s">
        <v>9195</v>
      </c>
      <c r="F37" s="2926" t="s">
        <v>11008</v>
      </c>
      <c r="G37" s="2926" t="s">
        <v>11021</v>
      </c>
      <c r="H37" s="2932" t="s">
        <v>9840</v>
      </c>
      <c r="I37" s="2903">
        <v>100</v>
      </c>
      <c r="J37" s="2903">
        <v>50</v>
      </c>
      <c r="K37" s="2656">
        <v>50</v>
      </c>
      <c r="L37" s="2656">
        <v>50</v>
      </c>
      <c r="M37" s="2656">
        <v>49.859796000000003</v>
      </c>
    </row>
    <row r="38" spans="1:13" s="2657" customFormat="1" ht="47.25">
      <c r="A38" s="2655">
        <v>28</v>
      </c>
      <c r="B38" s="2272" t="s">
        <v>9095</v>
      </c>
      <c r="C38" s="2274" t="s">
        <v>12420</v>
      </c>
      <c r="D38" s="2862">
        <v>442</v>
      </c>
      <c r="E38" s="2926" t="s">
        <v>9195</v>
      </c>
      <c r="F38" s="2926" t="s">
        <v>11008</v>
      </c>
      <c r="G38" s="2926" t="s">
        <v>11322</v>
      </c>
      <c r="H38" s="2930" t="s">
        <v>9841</v>
      </c>
      <c r="I38" s="2903">
        <v>50</v>
      </c>
      <c r="J38" s="2903">
        <v>25</v>
      </c>
      <c r="K38" s="2656">
        <v>25</v>
      </c>
      <c r="L38" s="2656">
        <v>25</v>
      </c>
      <c r="M38" s="2656">
        <v>25</v>
      </c>
    </row>
    <row r="39" spans="1:13" ht="47.25">
      <c r="A39" s="2655">
        <v>29</v>
      </c>
      <c r="B39" s="2272" t="s">
        <v>9095</v>
      </c>
      <c r="C39" s="2274" t="s">
        <v>12420</v>
      </c>
      <c r="D39" s="2862">
        <v>222</v>
      </c>
      <c r="E39" s="2926" t="s">
        <v>9195</v>
      </c>
      <c r="F39" s="2926" t="s">
        <v>11008</v>
      </c>
      <c r="G39" s="2926" t="s">
        <v>11171</v>
      </c>
      <c r="H39" s="2934" t="s">
        <v>9842</v>
      </c>
      <c r="I39" s="2903">
        <v>50</v>
      </c>
      <c r="J39" s="2903">
        <v>25</v>
      </c>
      <c r="K39" s="2656">
        <v>25</v>
      </c>
      <c r="L39" s="2656">
        <v>25</v>
      </c>
      <c r="M39" s="2656">
        <v>24.780391999999999</v>
      </c>
    </row>
    <row r="40" spans="1:13" ht="47.25">
      <c r="A40" s="2655">
        <v>30</v>
      </c>
      <c r="B40" s="2272" t="s">
        <v>9095</v>
      </c>
      <c r="C40" s="2274" t="s">
        <v>12420</v>
      </c>
      <c r="D40" s="2862">
        <v>438</v>
      </c>
      <c r="E40" s="2926" t="s">
        <v>9195</v>
      </c>
      <c r="F40" s="2926" t="s">
        <v>11008</v>
      </c>
      <c r="G40" s="2926" t="s">
        <v>11742</v>
      </c>
      <c r="H40" s="2934" t="s">
        <v>9843</v>
      </c>
      <c r="I40" s="2903">
        <v>50</v>
      </c>
      <c r="J40" s="2903">
        <v>25</v>
      </c>
      <c r="K40" s="2656">
        <v>25</v>
      </c>
      <c r="L40" s="2656">
        <v>25</v>
      </c>
      <c r="M40" s="2656">
        <v>24.876163999999999</v>
      </c>
    </row>
    <row r="41" spans="1:13" ht="47.25">
      <c r="A41" s="2655">
        <v>31</v>
      </c>
      <c r="B41" s="2272" t="s">
        <v>9095</v>
      </c>
      <c r="C41" s="2274" t="s">
        <v>12420</v>
      </c>
      <c r="D41" s="2862">
        <v>437</v>
      </c>
      <c r="E41" s="2926" t="s">
        <v>9195</v>
      </c>
      <c r="F41" s="2926" t="s">
        <v>11008</v>
      </c>
      <c r="G41" s="2926" t="s">
        <v>11320</v>
      </c>
      <c r="H41" s="2930" t="s">
        <v>9844</v>
      </c>
      <c r="I41" s="2903">
        <v>50</v>
      </c>
      <c r="J41" s="2903">
        <v>25</v>
      </c>
      <c r="K41" s="2656">
        <v>25</v>
      </c>
      <c r="L41" s="2656">
        <v>25</v>
      </c>
      <c r="M41" s="2656">
        <v>24.90607</v>
      </c>
    </row>
    <row r="42" spans="1:13" ht="47.25">
      <c r="A42" s="2655">
        <v>32</v>
      </c>
      <c r="B42" s="2272" t="s">
        <v>9095</v>
      </c>
      <c r="C42" s="2274" t="s">
        <v>12420</v>
      </c>
      <c r="D42" s="2862">
        <v>227</v>
      </c>
      <c r="E42" s="2926" t="s">
        <v>9195</v>
      </c>
      <c r="F42" s="2926" t="s">
        <v>11008</v>
      </c>
      <c r="G42" s="2926" t="s">
        <v>11174</v>
      </c>
      <c r="H42" s="2930" t="s">
        <v>9845</v>
      </c>
      <c r="I42" s="2903">
        <v>100</v>
      </c>
      <c r="J42" s="2903">
        <v>50</v>
      </c>
      <c r="K42" s="2656">
        <v>50</v>
      </c>
      <c r="L42" s="2656">
        <v>50</v>
      </c>
      <c r="M42" s="2656">
        <v>49.039709000000002</v>
      </c>
    </row>
    <row r="43" spans="1:13" ht="47.25">
      <c r="A43" s="2655">
        <v>33</v>
      </c>
      <c r="B43" s="2272" t="s">
        <v>9095</v>
      </c>
      <c r="C43" s="2274" t="s">
        <v>12420</v>
      </c>
      <c r="D43" s="2862">
        <v>221</v>
      </c>
      <c r="E43" s="2926" t="s">
        <v>9195</v>
      </c>
      <c r="F43" s="2926" t="s">
        <v>11008</v>
      </c>
      <c r="G43" s="2926" t="s">
        <v>11170</v>
      </c>
      <c r="H43" s="2930" t="s">
        <v>9846</v>
      </c>
      <c r="I43" s="2903">
        <v>50</v>
      </c>
      <c r="J43" s="2903">
        <v>25</v>
      </c>
      <c r="K43" s="2656">
        <v>25</v>
      </c>
      <c r="L43" s="2656">
        <v>25</v>
      </c>
      <c r="M43" s="2656">
        <v>6.6307400000000003</v>
      </c>
    </row>
    <row r="44" spans="1:13" ht="47.25">
      <c r="A44" s="2655">
        <v>34</v>
      </c>
      <c r="B44" s="2272" t="s">
        <v>9095</v>
      </c>
      <c r="C44" s="2274" t="s">
        <v>9857</v>
      </c>
      <c r="D44" s="2862">
        <v>376</v>
      </c>
      <c r="E44" s="2926" t="s">
        <v>9195</v>
      </c>
      <c r="F44" s="2926" t="s">
        <v>11008</v>
      </c>
      <c r="G44" s="2926" t="s">
        <v>11283</v>
      </c>
      <c r="H44" s="2931" t="s">
        <v>9853</v>
      </c>
      <c r="I44" s="2903">
        <v>99.593999999999994</v>
      </c>
      <c r="J44" s="2903">
        <v>49.796999999999997</v>
      </c>
      <c r="K44" s="2656">
        <v>49.796999999999997</v>
      </c>
      <c r="L44" s="2656">
        <v>49.797249999999998</v>
      </c>
      <c r="M44" s="2656">
        <v>25.277448</v>
      </c>
    </row>
    <row r="45" spans="1:13" ht="47.25">
      <c r="A45" s="2655">
        <v>35</v>
      </c>
      <c r="B45" s="2272" t="s">
        <v>9095</v>
      </c>
      <c r="C45" s="2274" t="s">
        <v>9857</v>
      </c>
      <c r="D45" s="2862">
        <v>378</v>
      </c>
      <c r="E45" s="2926" t="s">
        <v>9195</v>
      </c>
      <c r="F45" s="2926" t="s">
        <v>11008</v>
      </c>
      <c r="G45" s="2926" t="s">
        <v>11285</v>
      </c>
      <c r="H45" s="2932" t="s">
        <v>9854</v>
      </c>
      <c r="I45" s="2903">
        <v>49.7</v>
      </c>
      <c r="J45" s="2903">
        <v>24.85</v>
      </c>
      <c r="K45" s="2656">
        <v>24.85</v>
      </c>
      <c r="L45" s="2656">
        <v>24.849499999999999</v>
      </c>
      <c r="M45" s="2656">
        <v>10.106415</v>
      </c>
    </row>
    <row r="46" spans="1:13" ht="63">
      <c r="A46" s="2655">
        <v>36</v>
      </c>
      <c r="B46" s="2272" t="s">
        <v>9095</v>
      </c>
      <c r="C46" s="2274" t="s">
        <v>9857</v>
      </c>
      <c r="D46" s="2862">
        <v>379</v>
      </c>
      <c r="E46" s="2926" t="s">
        <v>9195</v>
      </c>
      <c r="F46" s="2926" t="s">
        <v>11008</v>
      </c>
      <c r="G46" s="2926" t="s">
        <v>11286</v>
      </c>
      <c r="H46" s="2931" t="s">
        <v>9855</v>
      </c>
      <c r="I46" s="2903">
        <v>49.514000000000003</v>
      </c>
      <c r="J46" s="2903">
        <v>24.757000000000001</v>
      </c>
      <c r="K46" s="2656">
        <v>24.757000000000001</v>
      </c>
      <c r="L46" s="2656">
        <v>24.757250000000003</v>
      </c>
      <c r="M46" s="2656">
        <v>22.207124</v>
      </c>
    </row>
    <row r="47" spans="1:13" ht="141.75">
      <c r="A47" s="2655">
        <v>37</v>
      </c>
      <c r="B47" s="2272" t="s">
        <v>9095</v>
      </c>
      <c r="C47" s="2274" t="s">
        <v>9857</v>
      </c>
      <c r="D47" s="2862">
        <v>852</v>
      </c>
      <c r="E47" s="2926" t="s">
        <v>9195</v>
      </c>
      <c r="F47" s="2926" t="s">
        <v>11008</v>
      </c>
      <c r="G47" s="2926" t="s">
        <v>11768</v>
      </c>
      <c r="H47" s="2931" t="s">
        <v>9856</v>
      </c>
      <c r="I47" s="2903">
        <v>49.991999999999997</v>
      </c>
      <c r="J47" s="2903">
        <v>24.995999999999999</v>
      </c>
      <c r="K47" s="2656">
        <v>24.995999999999999</v>
      </c>
      <c r="L47" s="2656">
        <v>24.995999999999999</v>
      </c>
      <c r="M47" s="2656">
        <v>24.991857</v>
      </c>
    </row>
    <row r="48" spans="1:13" ht="94.5">
      <c r="A48" s="2655">
        <v>38</v>
      </c>
      <c r="B48" s="2272" t="s">
        <v>9095</v>
      </c>
      <c r="C48" s="2274" t="s">
        <v>12419</v>
      </c>
      <c r="D48" s="2862">
        <v>388</v>
      </c>
      <c r="E48" s="2926" t="s">
        <v>9195</v>
      </c>
      <c r="F48" s="2926" t="s">
        <v>11008</v>
      </c>
      <c r="G48" s="2926" t="s">
        <v>11291</v>
      </c>
      <c r="H48" s="2935" t="s">
        <v>9859</v>
      </c>
      <c r="I48" s="2903">
        <v>90</v>
      </c>
      <c r="J48" s="2903">
        <v>45</v>
      </c>
      <c r="K48" s="2656">
        <v>45</v>
      </c>
      <c r="L48" s="2656">
        <v>45</v>
      </c>
      <c r="M48" s="2656">
        <v>44.997999999999998</v>
      </c>
    </row>
    <row r="49" spans="1:13" ht="63">
      <c r="A49" s="2655">
        <v>39</v>
      </c>
      <c r="B49" s="2272" t="s">
        <v>9095</v>
      </c>
      <c r="C49" s="2274" t="s">
        <v>12419</v>
      </c>
      <c r="D49" s="2862">
        <v>390</v>
      </c>
      <c r="E49" s="2926" t="s">
        <v>9195</v>
      </c>
      <c r="F49" s="2926" t="s">
        <v>11008</v>
      </c>
      <c r="G49" s="2926" t="s">
        <v>11293</v>
      </c>
      <c r="H49" s="2935" t="s">
        <v>9861</v>
      </c>
      <c r="I49" s="2903">
        <v>100</v>
      </c>
      <c r="J49" s="2903">
        <v>50</v>
      </c>
      <c r="K49" s="2656">
        <v>50</v>
      </c>
      <c r="L49" s="2656">
        <v>50</v>
      </c>
      <c r="M49" s="2656">
        <v>49.997999999999998</v>
      </c>
    </row>
    <row r="50" spans="1:13" ht="78.75">
      <c r="A50" s="2655">
        <v>40</v>
      </c>
      <c r="B50" s="2272" t="s">
        <v>9095</v>
      </c>
      <c r="C50" s="2274" t="s">
        <v>12419</v>
      </c>
      <c r="D50" s="2862">
        <v>690</v>
      </c>
      <c r="E50" s="2926" t="s">
        <v>9195</v>
      </c>
      <c r="F50" s="2926" t="s">
        <v>11008</v>
      </c>
      <c r="G50" s="2926" t="s">
        <v>11763</v>
      </c>
      <c r="H50" s="2931" t="s">
        <v>9862</v>
      </c>
      <c r="I50" s="2903">
        <v>100</v>
      </c>
      <c r="J50" s="2903">
        <v>50</v>
      </c>
      <c r="K50" s="2656">
        <v>50</v>
      </c>
      <c r="L50" s="2656">
        <v>50</v>
      </c>
      <c r="M50" s="2656">
        <v>49.989967999999998</v>
      </c>
    </row>
    <row r="51" spans="1:13" ht="78.75">
      <c r="A51" s="2655">
        <v>41</v>
      </c>
      <c r="B51" s="2272" t="s">
        <v>9095</v>
      </c>
      <c r="C51" s="2274" t="s">
        <v>12419</v>
      </c>
      <c r="D51" s="2862">
        <v>691</v>
      </c>
      <c r="E51" s="2926" t="s">
        <v>9195</v>
      </c>
      <c r="F51" s="2926" t="s">
        <v>11008</v>
      </c>
      <c r="G51" s="2926" t="s">
        <v>11764</v>
      </c>
      <c r="H51" s="2931" t="s">
        <v>9863</v>
      </c>
      <c r="I51" s="2903">
        <v>100</v>
      </c>
      <c r="J51" s="2903">
        <v>50</v>
      </c>
      <c r="K51" s="2656">
        <v>50</v>
      </c>
      <c r="L51" s="2656">
        <v>50</v>
      </c>
      <c r="M51" s="2656">
        <v>49.974542</v>
      </c>
    </row>
    <row r="52" spans="1:13" ht="47.25">
      <c r="A52" s="2655">
        <v>42</v>
      </c>
      <c r="B52" s="2272" t="s">
        <v>9095</v>
      </c>
      <c r="C52" s="2274" t="s">
        <v>12420</v>
      </c>
      <c r="D52" s="2862">
        <v>506</v>
      </c>
      <c r="E52" s="2926" t="s">
        <v>9195</v>
      </c>
      <c r="F52" s="2926" t="s">
        <v>11008</v>
      </c>
      <c r="G52" s="2926" t="s">
        <v>11370</v>
      </c>
      <c r="H52" s="2931" t="s">
        <v>9864</v>
      </c>
      <c r="I52" s="2903">
        <v>50</v>
      </c>
      <c r="J52" s="2903">
        <v>25</v>
      </c>
      <c r="K52" s="2656">
        <v>25</v>
      </c>
      <c r="L52" s="2656">
        <v>25</v>
      </c>
      <c r="M52" s="2656">
        <v>24.043768</v>
      </c>
    </row>
    <row r="53" spans="1:13" ht="47.25">
      <c r="A53" s="2655">
        <v>43</v>
      </c>
      <c r="B53" s="2272" t="s">
        <v>9095</v>
      </c>
      <c r="C53" s="2274" t="s">
        <v>12420</v>
      </c>
      <c r="D53" s="2862">
        <v>507</v>
      </c>
      <c r="E53" s="2926" t="s">
        <v>9195</v>
      </c>
      <c r="F53" s="2926" t="s">
        <v>11008</v>
      </c>
      <c r="G53" s="2926" t="s">
        <v>11371</v>
      </c>
      <c r="H53" s="2931" t="s">
        <v>9865</v>
      </c>
      <c r="I53" s="2903">
        <v>50</v>
      </c>
      <c r="J53" s="2903">
        <v>25</v>
      </c>
      <c r="K53" s="2656">
        <v>25</v>
      </c>
      <c r="L53" s="2656">
        <v>25</v>
      </c>
      <c r="M53" s="2656">
        <v>24.7</v>
      </c>
    </row>
    <row r="54" spans="1:13" ht="47.25">
      <c r="A54" s="2655">
        <v>44</v>
      </c>
      <c r="B54" s="2272" t="s">
        <v>9095</v>
      </c>
      <c r="C54" s="2274" t="s">
        <v>12420</v>
      </c>
      <c r="D54" s="2862">
        <v>508</v>
      </c>
      <c r="E54" s="2926" t="s">
        <v>9195</v>
      </c>
      <c r="F54" s="2926" t="s">
        <v>11008</v>
      </c>
      <c r="G54" s="2926" t="s">
        <v>11372</v>
      </c>
      <c r="H54" s="2931" t="s">
        <v>9866</v>
      </c>
      <c r="I54" s="2903">
        <v>50</v>
      </c>
      <c r="J54" s="2903">
        <v>25</v>
      </c>
      <c r="K54" s="2656">
        <v>25</v>
      </c>
      <c r="L54" s="2656">
        <v>25</v>
      </c>
      <c r="M54" s="2656">
        <v>24.7</v>
      </c>
    </row>
    <row r="55" spans="1:13" ht="47.25">
      <c r="A55" s="2655">
        <v>45</v>
      </c>
      <c r="B55" s="2272" t="s">
        <v>9095</v>
      </c>
      <c r="C55" s="2274" t="s">
        <v>12420</v>
      </c>
      <c r="D55" s="2862">
        <v>509</v>
      </c>
      <c r="E55" s="2926" t="s">
        <v>9195</v>
      </c>
      <c r="F55" s="2926" t="s">
        <v>11008</v>
      </c>
      <c r="G55" s="2926" t="s">
        <v>11373</v>
      </c>
      <c r="H55" s="2931" t="s">
        <v>9867</v>
      </c>
      <c r="I55" s="2903">
        <v>50</v>
      </c>
      <c r="J55" s="2903">
        <v>25</v>
      </c>
      <c r="K55" s="2656">
        <v>25</v>
      </c>
      <c r="L55" s="2656">
        <v>25</v>
      </c>
      <c r="M55" s="2656">
        <v>23.882251</v>
      </c>
    </row>
    <row r="56" spans="1:13" ht="47.25">
      <c r="A56" s="2655">
        <v>46</v>
      </c>
      <c r="B56" s="2272" t="s">
        <v>9095</v>
      </c>
      <c r="C56" s="2274" t="s">
        <v>12420</v>
      </c>
      <c r="D56" s="2862">
        <v>510</v>
      </c>
      <c r="E56" s="2926" t="s">
        <v>9195</v>
      </c>
      <c r="F56" s="2926" t="s">
        <v>11008</v>
      </c>
      <c r="G56" s="2926" t="s">
        <v>11375</v>
      </c>
      <c r="H56" s="2931" t="s">
        <v>9868</v>
      </c>
      <c r="I56" s="2903">
        <v>50</v>
      </c>
      <c r="J56" s="2903">
        <v>25</v>
      </c>
      <c r="K56" s="2656">
        <v>25</v>
      </c>
      <c r="L56" s="2656">
        <v>25</v>
      </c>
      <c r="M56" s="2656">
        <v>24.7</v>
      </c>
    </row>
    <row r="57" spans="1:13" ht="47.25">
      <c r="A57" s="2655">
        <v>47</v>
      </c>
      <c r="B57" s="2272" t="s">
        <v>9095</v>
      </c>
      <c r="C57" s="2274" t="s">
        <v>12420</v>
      </c>
      <c r="D57" s="2862">
        <v>511</v>
      </c>
      <c r="E57" s="2926" t="s">
        <v>9195</v>
      </c>
      <c r="F57" s="2926" t="s">
        <v>11008</v>
      </c>
      <c r="G57" s="2926" t="s">
        <v>11376</v>
      </c>
      <c r="H57" s="2931" t="s">
        <v>9869</v>
      </c>
      <c r="I57" s="2903">
        <v>50</v>
      </c>
      <c r="J57" s="2903">
        <v>25</v>
      </c>
      <c r="K57" s="2656">
        <v>25</v>
      </c>
      <c r="L57" s="2656">
        <v>25</v>
      </c>
      <c r="M57" s="2656">
        <v>24.75</v>
      </c>
    </row>
    <row r="58" spans="1:13" ht="47.25">
      <c r="A58" s="2655">
        <v>48</v>
      </c>
      <c r="B58" s="2272" t="s">
        <v>9095</v>
      </c>
      <c r="C58" s="2274" t="s">
        <v>12420</v>
      </c>
      <c r="D58" s="2862">
        <v>512</v>
      </c>
      <c r="E58" s="2926" t="s">
        <v>9195</v>
      </c>
      <c r="F58" s="2926" t="s">
        <v>11008</v>
      </c>
      <c r="G58" s="2926" t="s">
        <v>11377</v>
      </c>
      <c r="H58" s="2931" t="s">
        <v>9870</v>
      </c>
      <c r="I58" s="2903">
        <v>50</v>
      </c>
      <c r="J58" s="2903">
        <v>25</v>
      </c>
      <c r="K58" s="2656">
        <v>25</v>
      </c>
      <c r="L58" s="2656">
        <v>25</v>
      </c>
      <c r="M58" s="2656">
        <v>24.75</v>
      </c>
    </row>
    <row r="59" spans="1:13" ht="47.25">
      <c r="A59" s="2655">
        <v>49</v>
      </c>
      <c r="B59" s="2272" t="s">
        <v>9095</v>
      </c>
      <c r="C59" s="2274" t="s">
        <v>12420</v>
      </c>
      <c r="D59" s="2862">
        <v>513</v>
      </c>
      <c r="E59" s="2926" t="s">
        <v>9195</v>
      </c>
      <c r="F59" s="2926" t="s">
        <v>11008</v>
      </c>
      <c r="G59" s="2926" t="s">
        <v>11378</v>
      </c>
      <c r="H59" s="2931" t="s">
        <v>9871</v>
      </c>
      <c r="I59" s="2903">
        <v>50</v>
      </c>
      <c r="J59" s="2903">
        <v>25</v>
      </c>
      <c r="K59" s="2656">
        <v>25</v>
      </c>
      <c r="L59" s="2656">
        <v>25</v>
      </c>
      <c r="M59" s="2656">
        <v>24.75</v>
      </c>
    </row>
    <row r="60" spans="1:13" ht="47.25">
      <c r="A60" s="2655">
        <v>50</v>
      </c>
      <c r="B60" s="2272" t="s">
        <v>9095</v>
      </c>
      <c r="C60" s="2274" t="s">
        <v>12420</v>
      </c>
      <c r="D60" s="2862">
        <v>514</v>
      </c>
      <c r="E60" s="2926" t="s">
        <v>9195</v>
      </c>
      <c r="F60" s="2926" t="s">
        <v>11008</v>
      </c>
      <c r="G60" s="2926" t="s">
        <v>11379</v>
      </c>
      <c r="H60" s="2931" t="s">
        <v>9872</v>
      </c>
      <c r="I60" s="2903">
        <v>50</v>
      </c>
      <c r="J60" s="2903">
        <v>25</v>
      </c>
      <c r="K60" s="2656">
        <v>25</v>
      </c>
      <c r="L60" s="2656">
        <v>25</v>
      </c>
      <c r="M60" s="2656">
        <v>24.680059</v>
      </c>
    </row>
    <row r="61" spans="1:13" ht="47.25">
      <c r="A61" s="2655">
        <v>51</v>
      </c>
      <c r="B61" s="2272" t="s">
        <v>9095</v>
      </c>
      <c r="C61" s="2274" t="s">
        <v>12420</v>
      </c>
      <c r="D61" s="2862">
        <v>515</v>
      </c>
      <c r="E61" s="2926" t="s">
        <v>9195</v>
      </c>
      <c r="F61" s="2926" t="s">
        <v>11008</v>
      </c>
      <c r="G61" s="2926" t="s">
        <v>11380</v>
      </c>
      <c r="H61" s="2931" t="s">
        <v>9873</v>
      </c>
      <c r="I61" s="2903">
        <v>50</v>
      </c>
      <c r="J61" s="2903">
        <v>25</v>
      </c>
      <c r="K61" s="2656">
        <v>25</v>
      </c>
      <c r="L61" s="2656">
        <v>25</v>
      </c>
      <c r="M61" s="2656">
        <v>24.75</v>
      </c>
    </row>
    <row r="62" spans="1:13" ht="47.25">
      <c r="A62" s="2655">
        <v>52</v>
      </c>
      <c r="B62" s="2272" t="s">
        <v>9095</v>
      </c>
      <c r="C62" s="2274" t="s">
        <v>12420</v>
      </c>
      <c r="D62" s="2862">
        <v>850</v>
      </c>
      <c r="E62" s="2926" t="s">
        <v>9195</v>
      </c>
      <c r="F62" s="2926" t="s">
        <v>11008</v>
      </c>
      <c r="G62" s="2926" t="s">
        <v>11630</v>
      </c>
      <c r="H62" s="2931" t="s">
        <v>9874</v>
      </c>
      <c r="I62" s="2903">
        <v>124.968</v>
      </c>
      <c r="J62" s="2903">
        <v>62.484000000000002</v>
      </c>
      <c r="K62" s="2656">
        <v>62.484000000000002</v>
      </c>
      <c r="L62" s="2656">
        <v>62.484000000000002</v>
      </c>
      <c r="M62" s="2656">
        <v>62.483992000000001</v>
      </c>
    </row>
    <row r="63" spans="1:13" ht="47.25">
      <c r="A63" s="2655">
        <v>53</v>
      </c>
      <c r="B63" s="2272" t="s">
        <v>9095</v>
      </c>
      <c r="C63" s="2274" t="s">
        <v>12420</v>
      </c>
      <c r="D63" s="2862">
        <v>492</v>
      </c>
      <c r="E63" s="2926" t="s">
        <v>9195</v>
      </c>
      <c r="F63" s="2926" t="s">
        <v>11008</v>
      </c>
      <c r="G63" s="2926" t="s">
        <v>11358</v>
      </c>
      <c r="H63" s="2931" t="s">
        <v>9875</v>
      </c>
      <c r="I63" s="2903">
        <v>75</v>
      </c>
      <c r="J63" s="2903">
        <v>37.5</v>
      </c>
      <c r="K63" s="2656">
        <v>37.5</v>
      </c>
      <c r="L63" s="2656">
        <v>37.5</v>
      </c>
      <c r="M63" s="2656">
        <v>37.450637999999998</v>
      </c>
    </row>
    <row r="64" spans="1:13" ht="47.25">
      <c r="A64" s="2655">
        <v>54</v>
      </c>
      <c r="B64" s="2272" t="s">
        <v>9095</v>
      </c>
      <c r="C64" s="2274" t="s">
        <v>12420</v>
      </c>
      <c r="D64" s="2862">
        <v>9</v>
      </c>
      <c r="E64" s="2926" t="s">
        <v>9195</v>
      </c>
      <c r="F64" s="2926" t="s">
        <v>11008</v>
      </c>
      <c r="G64" s="2926" t="s">
        <v>11659</v>
      </c>
      <c r="H64" s="2931" t="s">
        <v>9876</v>
      </c>
      <c r="I64" s="2903">
        <v>50</v>
      </c>
      <c r="J64" s="2903">
        <v>25</v>
      </c>
      <c r="K64" s="2656">
        <v>25</v>
      </c>
      <c r="L64" s="2656">
        <v>25</v>
      </c>
      <c r="M64" s="2656">
        <v>25</v>
      </c>
    </row>
    <row r="65" spans="1:13" s="2657" customFormat="1" ht="47.25">
      <c r="A65" s="2655">
        <v>55</v>
      </c>
      <c r="B65" s="2272" t="s">
        <v>9095</v>
      </c>
      <c r="C65" s="2274" t="s">
        <v>12420</v>
      </c>
      <c r="D65" s="2862">
        <v>951</v>
      </c>
      <c r="E65" s="2926" t="s">
        <v>9195</v>
      </c>
      <c r="F65" s="2926" t="s">
        <v>11008</v>
      </c>
      <c r="G65" s="2926" t="s">
        <v>11693</v>
      </c>
      <c r="H65" s="2931" t="s">
        <v>9877</v>
      </c>
      <c r="I65" s="2903">
        <v>60</v>
      </c>
      <c r="J65" s="2903">
        <v>30</v>
      </c>
      <c r="K65" s="2656">
        <v>30</v>
      </c>
      <c r="L65" s="2656">
        <v>30</v>
      </c>
      <c r="M65" s="2656">
        <v>29.971581</v>
      </c>
    </row>
    <row r="66" spans="1:13" ht="47.25">
      <c r="A66" s="2655">
        <v>56</v>
      </c>
      <c r="B66" s="2272" t="s">
        <v>9095</v>
      </c>
      <c r="C66" s="2274" t="s">
        <v>12420</v>
      </c>
      <c r="D66" s="2862">
        <v>952</v>
      </c>
      <c r="E66" s="2926" t="s">
        <v>9195</v>
      </c>
      <c r="F66" s="2926" t="s">
        <v>11008</v>
      </c>
      <c r="G66" s="2926" t="s">
        <v>11694</v>
      </c>
      <c r="H66" s="2931" t="s">
        <v>9878</v>
      </c>
      <c r="I66" s="2903">
        <v>60</v>
      </c>
      <c r="J66" s="2903">
        <v>30</v>
      </c>
      <c r="K66" s="2656">
        <v>30</v>
      </c>
      <c r="L66" s="2656">
        <v>30</v>
      </c>
      <c r="M66" s="2656">
        <v>30</v>
      </c>
    </row>
    <row r="67" spans="1:13" ht="47.25">
      <c r="A67" s="2655">
        <v>57</v>
      </c>
      <c r="B67" s="2272" t="s">
        <v>9095</v>
      </c>
      <c r="C67" s="2274" t="s">
        <v>12420</v>
      </c>
      <c r="D67" s="2862">
        <v>953</v>
      </c>
      <c r="E67" s="2926" t="s">
        <v>9195</v>
      </c>
      <c r="F67" s="2926" t="s">
        <v>11008</v>
      </c>
      <c r="G67" s="2926" t="s">
        <v>11695</v>
      </c>
      <c r="H67" s="2931" t="s">
        <v>9879</v>
      </c>
      <c r="I67" s="2903">
        <v>70</v>
      </c>
      <c r="J67" s="2903">
        <v>35</v>
      </c>
      <c r="K67" s="2656">
        <v>35</v>
      </c>
      <c r="L67" s="2656">
        <v>35</v>
      </c>
      <c r="M67" s="2656">
        <v>34.986646</v>
      </c>
    </row>
    <row r="68" spans="1:13" ht="47.25">
      <c r="A68" s="2655">
        <v>58</v>
      </c>
      <c r="B68" s="2272" t="s">
        <v>9095</v>
      </c>
      <c r="C68" s="2274" t="s">
        <v>12420</v>
      </c>
      <c r="D68" s="2862">
        <v>954</v>
      </c>
      <c r="E68" s="2926" t="s">
        <v>9195</v>
      </c>
      <c r="F68" s="2926" t="s">
        <v>11008</v>
      </c>
      <c r="G68" s="2926" t="s">
        <v>11696</v>
      </c>
      <c r="H68" s="2931" t="s">
        <v>9880</v>
      </c>
      <c r="I68" s="2903">
        <v>50</v>
      </c>
      <c r="J68" s="2903">
        <v>25</v>
      </c>
      <c r="K68" s="2656">
        <v>25</v>
      </c>
      <c r="L68" s="2656">
        <v>25</v>
      </c>
      <c r="M68" s="2656">
        <v>25</v>
      </c>
    </row>
    <row r="69" spans="1:13" ht="47.25">
      <c r="A69" s="2655">
        <v>59</v>
      </c>
      <c r="B69" s="2272" t="s">
        <v>9095</v>
      </c>
      <c r="C69" s="2274" t="s">
        <v>12420</v>
      </c>
      <c r="D69" s="2862">
        <v>955</v>
      </c>
      <c r="E69" s="2926" t="s">
        <v>9195</v>
      </c>
      <c r="F69" s="2926" t="s">
        <v>11008</v>
      </c>
      <c r="G69" s="2926" t="s">
        <v>11697</v>
      </c>
      <c r="H69" s="2931" t="s">
        <v>9881</v>
      </c>
      <c r="I69" s="2903">
        <v>70</v>
      </c>
      <c r="J69" s="2903">
        <v>35</v>
      </c>
      <c r="K69" s="2656">
        <v>35</v>
      </c>
      <c r="L69" s="2656">
        <v>35</v>
      </c>
      <c r="M69" s="2656">
        <v>35</v>
      </c>
    </row>
    <row r="70" spans="1:13" ht="47.25">
      <c r="A70" s="2655">
        <v>60</v>
      </c>
      <c r="B70" s="2272" t="s">
        <v>9095</v>
      </c>
      <c r="C70" s="2274" t="s">
        <v>12420</v>
      </c>
      <c r="D70" s="2862">
        <v>958</v>
      </c>
      <c r="E70" s="2926" t="s">
        <v>9195</v>
      </c>
      <c r="F70" s="2926" t="s">
        <v>11008</v>
      </c>
      <c r="G70" s="2926" t="s">
        <v>11700</v>
      </c>
      <c r="H70" s="2931" t="s">
        <v>9882</v>
      </c>
      <c r="I70" s="2903">
        <v>50</v>
      </c>
      <c r="J70" s="2903">
        <v>25</v>
      </c>
      <c r="K70" s="2656">
        <v>25</v>
      </c>
      <c r="L70" s="2656">
        <v>25</v>
      </c>
      <c r="M70" s="2656">
        <v>25</v>
      </c>
    </row>
    <row r="71" spans="1:13" ht="47.25">
      <c r="A71" s="2655">
        <v>61</v>
      </c>
      <c r="B71" s="2272" t="s">
        <v>9095</v>
      </c>
      <c r="C71" s="2274" t="s">
        <v>12420</v>
      </c>
      <c r="D71" s="2862">
        <v>928</v>
      </c>
      <c r="E71" s="2926" t="s">
        <v>9195</v>
      </c>
      <c r="F71" s="2926" t="s">
        <v>11008</v>
      </c>
      <c r="G71" s="2926" t="s">
        <v>11676</v>
      </c>
      <c r="H71" s="2931" t="s">
        <v>9883</v>
      </c>
      <c r="I71" s="2903">
        <v>184.68</v>
      </c>
      <c r="J71" s="2903">
        <v>92.34</v>
      </c>
      <c r="K71" s="2656">
        <v>92.34</v>
      </c>
      <c r="L71" s="2656">
        <v>92.34</v>
      </c>
      <c r="M71" s="2656">
        <v>92.327329000000006</v>
      </c>
    </row>
    <row r="72" spans="1:13" ht="78.75">
      <c r="A72" s="2655">
        <v>62</v>
      </c>
      <c r="B72" s="2272" t="s">
        <v>9095</v>
      </c>
      <c r="C72" s="2274" t="s">
        <v>12420</v>
      </c>
      <c r="D72" s="2862">
        <v>636</v>
      </c>
      <c r="E72" s="2926" t="s">
        <v>9195</v>
      </c>
      <c r="F72" s="2926" t="s">
        <v>11008</v>
      </c>
      <c r="G72" s="2926" t="s">
        <v>11470</v>
      </c>
      <c r="H72" s="2931" t="s">
        <v>9884</v>
      </c>
      <c r="I72" s="2903">
        <v>65</v>
      </c>
      <c r="J72" s="2903">
        <v>32.5</v>
      </c>
      <c r="K72" s="2656">
        <v>32.5</v>
      </c>
      <c r="L72" s="2656">
        <v>32.5</v>
      </c>
      <c r="M72" s="2656">
        <v>32.488714999999999</v>
      </c>
    </row>
    <row r="73" spans="1:13" ht="78.75">
      <c r="A73" s="2655">
        <v>63</v>
      </c>
      <c r="B73" s="2272" t="s">
        <v>9095</v>
      </c>
      <c r="C73" s="2274" t="s">
        <v>12420</v>
      </c>
      <c r="D73" s="2862">
        <v>274</v>
      </c>
      <c r="E73" s="2926" t="s">
        <v>9195</v>
      </c>
      <c r="F73" s="2926" t="s">
        <v>11008</v>
      </c>
      <c r="G73" s="2926" t="s">
        <v>11213</v>
      </c>
      <c r="H73" s="2931" t="s">
        <v>9885</v>
      </c>
      <c r="I73" s="2903">
        <v>50</v>
      </c>
      <c r="J73" s="2903">
        <v>25</v>
      </c>
      <c r="K73" s="2656">
        <v>25</v>
      </c>
      <c r="L73" s="2656">
        <v>25</v>
      </c>
      <c r="M73" s="2656">
        <v>24.996427000000001</v>
      </c>
    </row>
    <row r="74" spans="1:13" s="2657" customFormat="1" ht="47.25">
      <c r="A74" s="2655">
        <v>64</v>
      </c>
      <c r="B74" s="2272" t="s">
        <v>9095</v>
      </c>
      <c r="C74" s="2274" t="s">
        <v>12420</v>
      </c>
      <c r="D74" s="2862">
        <v>149</v>
      </c>
      <c r="E74" s="2926" t="s">
        <v>9195</v>
      </c>
      <c r="F74" s="2926" t="s">
        <v>11008</v>
      </c>
      <c r="G74" s="2926" t="s">
        <v>11107</v>
      </c>
      <c r="H74" s="2931" t="s">
        <v>9886</v>
      </c>
      <c r="I74" s="2903">
        <v>150</v>
      </c>
      <c r="J74" s="2903">
        <v>75</v>
      </c>
      <c r="K74" s="2656">
        <v>75</v>
      </c>
      <c r="L74" s="2656">
        <v>75</v>
      </c>
      <c r="M74" s="2656">
        <v>74.906501000000006</v>
      </c>
    </row>
    <row r="75" spans="1:13" ht="63">
      <c r="A75" s="2655">
        <v>65</v>
      </c>
      <c r="B75" s="2272" t="s">
        <v>9095</v>
      </c>
      <c r="C75" s="2274" t="s">
        <v>12420</v>
      </c>
      <c r="D75" s="2862">
        <v>202</v>
      </c>
      <c r="E75" s="2926" t="s">
        <v>9195</v>
      </c>
      <c r="F75" s="2926" t="s">
        <v>11008</v>
      </c>
      <c r="G75" s="2926" t="s">
        <v>11153</v>
      </c>
      <c r="H75" s="2931" t="s">
        <v>9887</v>
      </c>
      <c r="I75" s="2903">
        <v>65</v>
      </c>
      <c r="J75" s="2903">
        <v>32.5</v>
      </c>
      <c r="K75" s="2656">
        <v>32.5</v>
      </c>
      <c r="L75" s="2656">
        <v>32.5</v>
      </c>
      <c r="M75" s="2656">
        <v>32.481580999999998</v>
      </c>
    </row>
    <row r="76" spans="1:13" s="2657" customFormat="1" ht="63">
      <c r="A76" s="2655">
        <v>66</v>
      </c>
      <c r="B76" s="2272" t="s">
        <v>9095</v>
      </c>
      <c r="C76" s="2274" t="s">
        <v>12420</v>
      </c>
      <c r="D76" s="2862">
        <v>203</v>
      </c>
      <c r="E76" s="2926" t="s">
        <v>9195</v>
      </c>
      <c r="F76" s="2926" t="s">
        <v>11008</v>
      </c>
      <c r="G76" s="2926" t="s">
        <v>11154</v>
      </c>
      <c r="H76" s="2931" t="s">
        <v>9888</v>
      </c>
      <c r="I76" s="2903">
        <v>65</v>
      </c>
      <c r="J76" s="2903">
        <v>32.5</v>
      </c>
      <c r="K76" s="2656">
        <v>32.5</v>
      </c>
      <c r="L76" s="2656">
        <v>32.5</v>
      </c>
      <c r="M76" s="2656">
        <v>32.097462</v>
      </c>
    </row>
    <row r="77" spans="1:13" ht="47.25">
      <c r="A77" s="2655">
        <v>67</v>
      </c>
      <c r="B77" s="2272" t="s">
        <v>9095</v>
      </c>
      <c r="C77" s="2274" t="s">
        <v>12420</v>
      </c>
      <c r="D77" s="2862">
        <v>776</v>
      </c>
      <c r="E77" s="2926" t="s">
        <v>9195</v>
      </c>
      <c r="F77" s="2926" t="s">
        <v>11008</v>
      </c>
      <c r="G77" s="2926" t="s">
        <v>11575</v>
      </c>
      <c r="H77" s="2931" t="s">
        <v>9889</v>
      </c>
      <c r="I77" s="2903">
        <v>80</v>
      </c>
      <c r="J77" s="2903">
        <v>40</v>
      </c>
      <c r="K77" s="2656">
        <v>40</v>
      </c>
      <c r="L77" s="2656">
        <v>40</v>
      </c>
      <c r="M77" s="2656">
        <v>39.809348999999997</v>
      </c>
    </row>
    <row r="78" spans="1:13" ht="63">
      <c r="A78" s="2655">
        <v>68</v>
      </c>
      <c r="B78" s="2272" t="s">
        <v>9095</v>
      </c>
      <c r="C78" s="2274" t="s">
        <v>12420</v>
      </c>
      <c r="D78" s="2862">
        <v>874</v>
      </c>
      <c r="E78" s="2926" t="s">
        <v>9195</v>
      </c>
      <c r="F78" s="2926" t="s">
        <v>11008</v>
      </c>
      <c r="G78" s="2926" t="s">
        <v>11650</v>
      </c>
      <c r="H78" s="2931" t="s">
        <v>9890</v>
      </c>
      <c r="I78" s="2903">
        <v>70</v>
      </c>
      <c r="J78" s="2903">
        <v>35</v>
      </c>
      <c r="K78" s="2656">
        <v>35</v>
      </c>
      <c r="L78" s="2656">
        <v>35</v>
      </c>
      <c r="M78" s="2656">
        <v>34.560566000000001</v>
      </c>
    </row>
    <row r="79" spans="1:13" ht="47.25">
      <c r="A79" s="2655">
        <v>69</v>
      </c>
      <c r="B79" s="2272" t="s">
        <v>9095</v>
      </c>
      <c r="C79" s="2274" t="s">
        <v>12420</v>
      </c>
      <c r="D79" s="2862">
        <v>107</v>
      </c>
      <c r="E79" s="2926" t="s">
        <v>9195</v>
      </c>
      <c r="F79" s="2926" t="s">
        <v>11008</v>
      </c>
      <c r="G79" s="2926" t="s">
        <v>11056</v>
      </c>
      <c r="H79" s="2931" t="s">
        <v>9891</v>
      </c>
      <c r="I79" s="2903">
        <v>60</v>
      </c>
      <c r="J79" s="2903">
        <v>30</v>
      </c>
      <c r="K79" s="2656">
        <v>30</v>
      </c>
      <c r="L79" s="2656">
        <v>30</v>
      </c>
      <c r="M79" s="2656">
        <v>30</v>
      </c>
    </row>
    <row r="80" spans="1:13" s="2657" customFormat="1" ht="47.25">
      <c r="A80" s="2655">
        <v>70</v>
      </c>
      <c r="B80" s="2272" t="s">
        <v>9095</v>
      </c>
      <c r="C80" s="2274" t="s">
        <v>12420</v>
      </c>
      <c r="D80" s="2862">
        <v>95</v>
      </c>
      <c r="E80" s="2926" t="s">
        <v>9195</v>
      </c>
      <c r="F80" s="2926" t="s">
        <v>11008</v>
      </c>
      <c r="G80" s="2926" t="s">
        <v>11691</v>
      </c>
      <c r="H80" s="2931" t="s">
        <v>9892</v>
      </c>
      <c r="I80" s="2903">
        <v>75</v>
      </c>
      <c r="J80" s="2903">
        <v>37.5</v>
      </c>
      <c r="K80" s="2656">
        <v>37.5</v>
      </c>
      <c r="L80" s="2656">
        <v>37.5</v>
      </c>
      <c r="M80" s="2656">
        <v>37.5</v>
      </c>
    </row>
    <row r="81" spans="1:13" s="2657" customFormat="1" ht="47.25">
      <c r="A81" s="2655">
        <v>71</v>
      </c>
      <c r="B81" s="2272" t="s">
        <v>9095</v>
      </c>
      <c r="C81" s="2274" t="s">
        <v>12419</v>
      </c>
      <c r="D81" s="2862">
        <v>24</v>
      </c>
      <c r="E81" s="2926" t="s">
        <v>9195</v>
      </c>
      <c r="F81" s="2926" t="s">
        <v>11008</v>
      </c>
      <c r="G81" s="2926" t="s">
        <v>11183</v>
      </c>
      <c r="H81" s="2931" t="s">
        <v>9893</v>
      </c>
      <c r="I81" s="2903">
        <v>50</v>
      </c>
      <c r="J81" s="2903">
        <v>25</v>
      </c>
      <c r="K81" s="2656">
        <v>25</v>
      </c>
      <c r="L81" s="2656">
        <v>25</v>
      </c>
      <c r="M81" s="2656">
        <v>25</v>
      </c>
    </row>
    <row r="82" spans="1:13" ht="47.25">
      <c r="A82" s="2655">
        <v>72</v>
      </c>
      <c r="B82" s="2272" t="s">
        <v>9095</v>
      </c>
      <c r="C82" s="2274" t="s">
        <v>12419</v>
      </c>
      <c r="D82" s="2862">
        <v>571</v>
      </c>
      <c r="E82" s="2926" t="s">
        <v>9195</v>
      </c>
      <c r="F82" s="2926" t="s">
        <v>11008</v>
      </c>
      <c r="G82" s="2926" t="s">
        <v>11421</v>
      </c>
      <c r="H82" s="2931" t="s">
        <v>9894</v>
      </c>
      <c r="I82" s="2903">
        <v>55</v>
      </c>
      <c r="J82" s="2903">
        <v>27.5</v>
      </c>
      <c r="K82" s="2656">
        <v>27.5</v>
      </c>
      <c r="L82" s="2656">
        <v>27.5</v>
      </c>
      <c r="M82" s="2656">
        <v>27.474048</v>
      </c>
    </row>
    <row r="83" spans="1:13" s="2657" customFormat="1" ht="47.25">
      <c r="A83" s="2655">
        <v>73</v>
      </c>
      <c r="B83" s="2272" t="s">
        <v>9095</v>
      </c>
      <c r="C83" s="2274" t="s">
        <v>12420</v>
      </c>
      <c r="D83" s="2862">
        <v>529</v>
      </c>
      <c r="E83" s="2926" t="s">
        <v>9195</v>
      </c>
      <c r="F83" s="2926" t="s">
        <v>11008</v>
      </c>
      <c r="G83" s="2926" t="s">
        <v>11393</v>
      </c>
      <c r="H83" s="2931" t="s">
        <v>9895</v>
      </c>
      <c r="I83" s="2903">
        <v>130</v>
      </c>
      <c r="J83" s="2903">
        <v>65</v>
      </c>
      <c r="K83" s="2656">
        <v>65</v>
      </c>
      <c r="L83" s="2656">
        <v>65</v>
      </c>
      <c r="M83" s="2656">
        <v>64.996521000000001</v>
      </c>
    </row>
    <row r="84" spans="1:13" ht="63">
      <c r="A84" s="2655">
        <v>74</v>
      </c>
      <c r="B84" s="2272" t="s">
        <v>9095</v>
      </c>
      <c r="C84" s="2274" t="s">
        <v>12420</v>
      </c>
      <c r="D84" s="2862">
        <v>384</v>
      </c>
      <c r="E84" s="2926" t="s">
        <v>9195</v>
      </c>
      <c r="F84" s="2926" t="s">
        <v>11008</v>
      </c>
      <c r="G84" s="2926" t="s">
        <v>11287</v>
      </c>
      <c r="H84" s="2931" t="s">
        <v>9896</v>
      </c>
      <c r="I84" s="2903">
        <v>52.968000000000004</v>
      </c>
      <c r="J84" s="2903">
        <v>26.484000000000002</v>
      </c>
      <c r="K84" s="2656">
        <v>26.484000000000002</v>
      </c>
      <c r="L84" s="2656">
        <v>26.484000000000002</v>
      </c>
      <c r="M84" s="2656">
        <v>26.485509</v>
      </c>
    </row>
    <row r="85" spans="1:13" ht="63">
      <c r="A85" s="2655">
        <v>75</v>
      </c>
      <c r="B85" s="2272" t="s">
        <v>9095</v>
      </c>
      <c r="C85" s="2274" t="s">
        <v>12420</v>
      </c>
      <c r="D85" s="2862">
        <v>385</v>
      </c>
      <c r="E85" s="2926" t="s">
        <v>9195</v>
      </c>
      <c r="F85" s="2926" t="s">
        <v>11008</v>
      </c>
      <c r="G85" s="2926" t="s">
        <v>11288</v>
      </c>
      <c r="H85" s="2931" t="s">
        <v>9897</v>
      </c>
      <c r="I85" s="2903">
        <v>91.367999999999995</v>
      </c>
      <c r="J85" s="2903">
        <v>45.683999999999997</v>
      </c>
      <c r="K85" s="2656">
        <v>45.683999999999997</v>
      </c>
      <c r="L85" s="2656">
        <v>45.683999999999997</v>
      </c>
      <c r="M85" s="2656">
        <v>45.865684000000002</v>
      </c>
    </row>
    <row r="86" spans="1:13" ht="47.25">
      <c r="A86" s="2655">
        <v>76</v>
      </c>
      <c r="B86" s="2272" t="s">
        <v>9095</v>
      </c>
      <c r="C86" s="2274" t="s">
        <v>12420</v>
      </c>
      <c r="D86" s="2862">
        <v>386</v>
      </c>
      <c r="E86" s="2926" t="s">
        <v>9195</v>
      </c>
      <c r="F86" s="2926" t="s">
        <v>11008</v>
      </c>
      <c r="G86" s="2926" t="s">
        <v>11289</v>
      </c>
      <c r="H86" s="2931" t="s">
        <v>9898</v>
      </c>
      <c r="I86" s="2903">
        <v>60.088000000000001</v>
      </c>
      <c r="J86" s="2903">
        <v>30.044</v>
      </c>
      <c r="K86" s="2656">
        <v>30.044</v>
      </c>
      <c r="L86" s="2656">
        <v>30.044</v>
      </c>
      <c r="M86" s="2656">
        <v>30.043548999999999</v>
      </c>
    </row>
    <row r="87" spans="1:13" ht="78.75">
      <c r="A87" s="2655">
        <v>77</v>
      </c>
      <c r="B87" s="2272" t="s">
        <v>9095</v>
      </c>
      <c r="C87" s="2274" t="s">
        <v>12420</v>
      </c>
      <c r="D87" s="2862">
        <v>387</v>
      </c>
      <c r="E87" s="2926" t="s">
        <v>9195</v>
      </c>
      <c r="F87" s="2926" t="s">
        <v>11008</v>
      </c>
      <c r="G87" s="2926" t="s">
        <v>11290</v>
      </c>
      <c r="H87" s="2931" t="s">
        <v>9899</v>
      </c>
      <c r="I87" s="2903">
        <v>50</v>
      </c>
      <c r="J87" s="2903">
        <v>25</v>
      </c>
      <c r="K87" s="2656">
        <v>25</v>
      </c>
      <c r="L87" s="2656">
        <v>25</v>
      </c>
      <c r="M87" s="2656">
        <v>24.999040000000001</v>
      </c>
    </row>
    <row r="88" spans="1:13" ht="47.25">
      <c r="A88" s="2655">
        <v>78</v>
      </c>
      <c r="B88" s="2272" t="s">
        <v>9095</v>
      </c>
      <c r="C88" s="2274" t="s">
        <v>12420</v>
      </c>
      <c r="D88" s="2862">
        <v>821</v>
      </c>
      <c r="E88" s="2926" t="s">
        <v>9195</v>
      </c>
      <c r="F88" s="2926" t="s">
        <v>11008</v>
      </c>
      <c r="G88" s="2926" t="s">
        <v>11612</v>
      </c>
      <c r="H88" s="2931" t="s">
        <v>9900</v>
      </c>
      <c r="I88" s="2903">
        <v>130</v>
      </c>
      <c r="J88" s="2903">
        <v>65</v>
      </c>
      <c r="K88" s="2656">
        <v>65</v>
      </c>
      <c r="L88" s="2656">
        <v>65</v>
      </c>
      <c r="M88" s="2656">
        <v>64.998878000000005</v>
      </c>
    </row>
    <row r="89" spans="1:13" ht="47.25">
      <c r="A89" s="2655">
        <v>79</v>
      </c>
      <c r="B89" s="2272" t="s">
        <v>9095</v>
      </c>
      <c r="C89" s="2274" t="s">
        <v>12420</v>
      </c>
      <c r="D89" s="2862">
        <v>822</v>
      </c>
      <c r="E89" s="2926" t="s">
        <v>9195</v>
      </c>
      <c r="F89" s="2926" t="s">
        <v>11008</v>
      </c>
      <c r="G89" s="2926" t="s">
        <v>11613</v>
      </c>
      <c r="H89" s="2931" t="s">
        <v>9901</v>
      </c>
      <c r="I89" s="2903">
        <v>120</v>
      </c>
      <c r="J89" s="2903">
        <v>60</v>
      </c>
      <c r="K89" s="2656">
        <v>60</v>
      </c>
      <c r="L89" s="2656">
        <v>60</v>
      </c>
      <c r="M89" s="2656">
        <v>59.999758999999997</v>
      </c>
    </row>
    <row r="90" spans="1:13" ht="47.25">
      <c r="A90" s="2655">
        <v>80</v>
      </c>
      <c r="B90" s="2272" t="s">
        <v>9095</v>
      </c>
      <c r="C90" s="2274" t="s">
        <v>12420</v>
      </c>
      <c r="D90" s="2862">
        <v>830</v>
      </c>
      <c r="E90" s="2926" t="s">
        <v>9195</v>
      </c>
      <c r="F90" s="2926" t="s">
        <v>11008</v>
      </c>
      <c r="G90" s="2926" t="s">
        <v>11620</v>
      </c>
      <c r="H90" s="2931" t="s">
        <v>9902</v>
      </c>
      <c r="I90" s="2903">
        <v>70</v>
      </c>
      <c r="J90" s="2903">
        <v>35</v>
      </c>
      <c r="K90" s="2656">
        <v>35</v>
      </c>
      <c r="L90" s="2656">
        <v>35</v>
      </c>
      <c r="M90" s="2656">
        <v>34.999993000000003</v>
      </c>
    </row>
    <row r="91" spans="1:13" ht="47.25">
      <c r="A91" s="2655">
        <v>81</v>
      </c>
      <c r="B91" s="2272" t="s">
        <v>9095</v>
      </c>
      <c r="C91" s="2274" t="s">
        <v>12420</v>
      </c>
      <c r="D91" s="2862">
        <v>614</v>
      </c>
      <c r="E91" s="2926" t="s">
        <v>9195</v>
      </c>
      <c r="F91" s="2926" t="s">
        <v>11008</v>
      </c>
      <c r="G91" s="2926" t="s">
        <v>11454</v>
      </c>
      <c r="H91" s="2931" t="s">
        <v>9903</v>
      </c>
      <c r="I91" s="2903">
        <v>50</v>
      </c>
      <c r="J91" s="2903">
        <v>25</v>
      </c>
      <c r="K91" s="2656">
        <v>25</v>
      </c>
      <c r="L91" s="2656">
        <v>6.25</v>
      </c>
      <c r="M91" s="2656">
        <v>6.239833</v>
      </c>
    </row>
    <row r="92" spans="1:13" ht="63">
      <c r="A92" s="2655">
        <v>82</v>
      </c>
      <c r="B92" s="2272" t="s">
        <v>9095</v>
      </c>
      <c r="C92" s="2274" t="s">
        <v>12420</v>
      </c>
      <c r="D92" s="2862">
        <v>694</v>
      </c>
      <c r="E92" s="2926" t="s">
        <v>9195</v>
      </c>
      <c r="F92" s="2926" t="s">
        <v>11008</v>
      </c>
      <c r="G92" s="2926" t="s">
        <v>11508</v>
      </c>
      <c r="H92" s="2931" t="s">
        <v>9904</v>
      </c>
      <c r="I92" s="2903">
        <v>50</v>
      </c>
      <c r="J92" s="2903">
        <v>25</v>
      </c>
      <c r="K92" s="2656">
        <v>25</v>
      </c>
      <c r="L92" s="2656">
        <v>6.25</v>
      </c>
      <c r="M92" s="2656">
        <v>6.2493629999999998</v>
      </c>
    </row>
    <row r="93" spans="1:13" ht="63">
      <c r="A93" s="2655">
        <v>83</v>
      </c>
      <c r="B93" s="2272" t="s">
        <v>9095</v>
      </c>
      <c r="C93" s="2274" t="s">
        <v>12420</v>
      </c>
      <c r="D93" s="2862">
        <v>697</v>
      </c>
      <c r="E93" s="2926" t="s">
        <v>9195</v>
      </c>
      <c r="F93" s="2926" t="s">
        <v>11008</v>
      </c>
      <c r="G93" s="2926" t="s">
        <v>11511</v>
      </c>
      <c r="H93" s="2931" t="s">
        <v>9905</v>
      </c>
      <c r="I93" s="2903">
        <v>50</v>
      </c>
      <c r="J93" s="2903">
        <v>25</v>
      </c>
      <c r="K93" s="2656">
        <v>25</v>
      </c>
      <c r="L93" s="2656">
        <v>6.25</v>
      </c>
      <c r="M93" s="2656">
        <v>6.2495560000000001</v>
      </c>
    </row>
    <row r="94" spans="1:13" ht="94.5">
      <c r="A94" s="2655">
        <v>84</v>
      </c>
      <c r="B94" s="2272" t="s">
        <v>9095</v>
      </c>
      <c r="C94" s="2274" t="s">
        <v>12420</v>
      </c>
      <c r="D94" s="2862">
        <v>698</v>
      </c>
      <c r="E94" s="2926" t="s">
        <v>9195</v>
      </c>
      <c r="F94" s="2926" t="s">
        <v>11008</v>
      </c>
      <c r="G94" s="2926" t="s">
        <v>11512</v>
      </c>
      <c r="H94" s="2931" t="s">
        <v>9906</v>
      </c>
      <c r="I94" s="2903">
        <v>50</v>
      </c>
      <c r="J94" s="2903">
        <v>25</v>
      </c>
      <c r="K94" s="2656">
        <v>25</v>
      </c>
      <c r="L94" s="2656">
        <v>6.25</v>
      </c>
      <c r="M94" s="2656">
        <v>6.2490670000000001</v>
      </c>
    </row>
    <row r="95" spans="1:13" ht="94.5">
      <c r="A95" s="2655">
        <v>85</v>
      </c>
      <c r="B95" s="2272" t="s">
        <v>9095</v>
      </c>
      <c r="C95" s="2274" t="s">
        <v>12420</v>
      </c>
      <c r="D95" s="2862">
        <v>701</v>
      </c>
      <c r="E95" s="2926" t="s">
        <v>9195</v>
      </c>
      <c r="F95" s="2926" t="s">
        <v>11008</v>
      </c>
      <c r="G95" s="2926" t="s">
        <v>11517</v>
      </c>
      <c r="H95" s="2931" t="s">
        <v>9907</v>
      </c>
      <c r="I95" s="2903">
        <v>50</v>
      </c>
      <c r="J95" s="2903">
        <v>25</v>
      </c>
      <c r="K95" s="2656">
        <v>25</v>
      </c>
      <c r="L95" s="2656">
        <v>6.25</v>
      </c>
      <c r="M95" s="2656">
        <v>6.2469530000000004</v>
      </c>
    </row>
    <row r="96" spans="1:13" ht="78.75">
      <c r="A96" s="2655">
        <v>86</v>
      </c>
      <c r="B96" s="2272" t="s">
        <v>9095</v>
      </c>
      <c r="C96" s="2274" t="s">
        <v>12420</v>
      </c>
      <c r="D96" s="2862">
        <v>908</v>
      </c>
      <c r="E96" s="2926" t="s">
        <v>9195</v>
      </c>
      <c r="F96" s="2926" t="s">
        <v>11008</v>
      </c>
      <c r="G96" s="2926" t="s">
        <v>11669</v>
      </c>
      <c r="H96" s="2931" t="s">
        <v>9908</v>
      </c>
      <c r="I96" s="2903">
        <v>90</v>
      </c>
      <c r="J96" s="2903">
        <v>45</v>
      </c>
      <c r="K96" s="2656">
        <v>45</v>
      </c>
      <c r="L96" s="2656">
        <v>45</v>
      </c>
      <c r="M96" s="2656">
        <v>44.999099000000001</v>
      </c>
    </row>
    <row r="97" spans="1:13" ht="63">
      <c r="A97" s="2655">
        <v>87</v>
      </c>
      <c r="B97" s="2272" t="s">
        <v>9095</v>
      </c>
      <c r="C97" s="2274" t="s">
        <v>12420</v>
      </c>
      <c r="D97" s="2862">
        <v>565</v>
      </c>
      <c r="E97" s="2926" t="s">
        <v>9195</v>
      </c>
      <c r="F97" s="2926" t="s">
        <v>11008</v>
      </c>
      <c r="G97" s="2926" t="s">
        <v>11415</v>
      </c>
      <c r="H97" s="2931" t="s">
        <v>9909</v>
      </c>
      <c r="I97" s="2903">
        <v>120</v>
      </c>
      <c r="J97" s="2903">
        <v>60</v>
      </c>
      <c r="K97" s="2656">
        <v>60</v>
      </c>
      <c r="L97" s="2656">
        <v>15</v>
      </c>
      <c r="M97" s="2656">
        <v>14.999654</v>
      </c>
    </row>
    <row r="98" spans="1:13" ht="63">
      <c r="A98" s="2655">
        <v>88</v>
      </c>
      <c r="B98" s="2272" t="s">
        <v>9095</v>
      </c>
      <c r="C98" s="2274" t="s">
        <v>12420</v>
      </c>
      <c r="D98" s="2862">
        <v>738</v>
      </c>
      <c r="E98" s="2926" t="s">
        <v>9195</v>
      </c>
      <c r="F98" s="2926" t="s">
        <v>11008</v>
      </c>
      <c r="G98" s="2926" t="s">
        <v>11549</v>
      </c>
      <c r="H98" s="2931" t="s">
        <v>9910</v>
      </c>
      <c r="I98" s="2903">
        <v>50</v>
      </c>
      <c r="J98" s="2903">
        <v>25</v>
      </c>
      <c r="K98" s="2656">
        <v>25</v>
      </c>
      <c r="L98" s="2656">
        <v>6.25</v>
      </c>
      <c r="M98" s="2656">
        <v>6.2464110000000002</v>
      </c>
    </row>
    <row r="99" spans="1:13" ht="47.25">
      <c r="A99" s="2655">
        <v>89</v>
      </c>
      <c r="B99" s="2272" t="s">
        <v>9095</v>
      </c>
      <c r="C99" s="2274" t="s">
        <v>12420</v>
      </c>
      <c r="D99" s="2862">
        <v>742</v>
      </c>
      <c r="E99" s="2926" t="s">
        <v>9195</v>
      </c>
      <c r="F99" s="2926" t="s">
        <v>11008</v>
      </c>
      <c r="G99" s="2926" t="s">
        <v>11553</v>
      </c>
      <c r="H99" s="2931" t="s">
        <v>9911</v>
      </c>
      <c r="I99" s="2903">
        <v>52</v>
      </c>
      <c r="J99" s="2903">
        <v>26</v>
      </c>
      <c r="K99" s="2656">
        <v>26</v>
      </c>
      <c r="L99" s="2656">
        <v>26</v>
      </c>
      <c r="M99" s="2656">
        <v>26</v>
      </c>
    </row>
    <row r="100" spans="1:13" ht="78.75">
      <c r="A100" s="2655">
        <v>90</v>
      </c>
      <c r="B100" s="2272" t="s">
        <v>9095</v>
      </c>
      <c r="C100" s="2274" t="s">
        <v>12420</v>
      </c>
      <c r="D100" s="2862">
        <v>752</v>
      </c>
      <c r="E100" s="2926" t="s">
        <v>9195</v>
      </c>
      <c r="F100" s="2926" t="s">
        <v>11008</v>
      </c>
      <c r="G100" s="2926" t="s">
        <v>11560</v>
      </c>
      <c r="H100" s="2931" t="s">
        <v>9912</v>
      </c>
      <c r="I100" s="2903">
        <v>70</v>
      </c>
      <c r="J100" s="2903">
        <v>35</v>
      </c>
      <c r="K100" s="2656">
        <v>35</v>
      </c>
      <c r="L100" s="2656">
        <v>35</v>
      </c>
      <c r="M100" s="2656">
        <v>34.995930999999999</v>
      </c>
    </row>
    <row r="101" spans="1:13" ht="94.5">
      <c r="A101" s="2655">
        <v>91</v>
      </c>
      <c r="B101" s="2272" t="s">
        <v>9095</v>
      </c>
      <c r="C101" s="2274" t="s">
        <v>12420</v>
      </c>
      <c r="D101" s="2862">
        <v>754</v>
      </c>
      <c r="E101" s="2926" t="s">
        <v>9195</v>
      </c>
      <c r="F101" s="2926" t="s">
        <v>11008</v>
      </c>
      <c r="G101" s="2926" t="s">
        <v>11562</v>
      </c>
      <c r="H101" s="2931" t="s">
        <v>9913</v>
      </c>
      <c r="I101" s="2903">
        <v>100.288</v>
      </c>
      <c r="J101" s="2903">
        <v>50.143999999999998</v>
      </c>
      <c r="K101" s="2656">
        <v>50.143999999999998</v>
      </c>
      <c r="L101" s="2656">
        <v>50.143999999999998</v>
      </c>
      <c r="M101" s="2656">
        <v>50.130915000000002</v>
      </c>
    </row>
    <row r="102" spans="1:13" ht="94.5">
      <c r="A102" s="2655">
        <v>92</v>
      </c>
      <c r="B102" s="2272" t="s">
        <v>9095</v>
      </c>
      <c r="C102" s="2274" t="s">
        <v>12420</v>
      </c>
      <c r="D102" s="2862">
        <v>434</v>
      </c>
      <c r="E102" s="2926" t="s">
        <v>9195</v>
      </c>
      <c r="F102" s="2926" t="s">
        <v>11008</v>
      </c>
      <c r="G102" s="2926" t="s">
        <v>11317</v>
      </c>
      <c r="H102" s="2932" t="s">
        <v>9914</v>
      </c>
      <c r="I102" s="2903">
        <v>50</v>
      </c>
      <c r="J102" s="2903">
        <v>25</v>
      </c>
      <c r="K102" s="2656">
        <v>25</v>
      </c>
      <c r="L102" s="2656">
        <v>6.25</v>
      </c>
      <c r="M102" s="2656">
        <v>6.2496</v>
      </c>
    </row>
    <row r="103" spans="1:13" ht="47.25">
      <c r="A103" s="2655">
        <v>93</v>
      </c>
      <c r="B103" s="2272" t="s">
        <v>9095</v>
      </c>
      <c r="C103" s="2274" t="s">
        <v>12420</v>
      </c>
      <c r="D103" s="2862">
        <v>665</v>
      </c>
      <c r="E103" s="2926" t="s">
        <v>9195</v>
      </c>
      <c r="F103" s="2926" t="s">
        <v>11008</v>
      </c>
      <c r="G103" s="2926" t="s">
        <v>11487</v>
      </c>
      <c r="H103" s="2932" t="s">
        <v>9915</v>
      </c>
      <c r="I103" s="2903">
        <v>100</v>
      </c>
      <c r="J103" s="2903">
        <v>50</v>
      </c>
      <c r="K103" s="2656">
        <v>50</v>
      </c>
      <c r="L103" s="2656">
        <v>50</v>
      </c>
      <c r="M103" s="2656">
        <v>49.997940999999997</v>
      </c>
    </row>
    <row r="104" spans="1:13" ht="47.25">
      <c r="A104" s="2655">
        <v>94</v>
      </c>
      <c r="B104" s="2272" t="s">
        <v>9095</v>
      </c>
      <c r="C104" s="2274" t="s">
        <v>12420</v>
      </c>
      <c r="D104" s="2862">
        <v>666</v>
      </c>
      <c r="E104" s="2926" t="s">
        <v>9195</v>
      </c>
      <c r="F104" s="2926" t="s">
        <v>11008</v>
      </c>
      <c r="G104" s="2926" t="s">
        <v>11488</v>
      </c>
      <c r="H104" s="2932" t="s">
        <v>9916</v>
      </c>
      <c r="I104" s="2903">
        <v>50</v>
      </c>
      <c r="J104" s="2903">
        <v>25</v>
      </c>
      <c r="K104" s="2656">
        <v>25</v>
      </c>
      <c r="L104" s="2656">
        <v>6.25</v>
      </c>
      <c r="M104" s="2656">
        <v>6.2485429999999997</v>
      </c>
    </row>
    <row r="105" spans="1:13" ht="47.25">
      <c r="A105" s="2655">
        <v>95</v>
      </c>
      <c r="B105" s="2272" t="s">
        <v>9095</v>
      </c>
      <c r="C105" s="2274" t="s">
        <v>12420</v>
      </c>
      <c r="D105" s="2862">
        <v>667</v>
      </c>
      <c r="E105" s="2926" t="s">
        <v>9195</v>
      </c>
      <c r="F105" s="2926" t="s">
        <v>11008</v>
      </c>
      <c r="G105" s="2926" t="s">
        <v>11489</v>
      </c>
      <c r="H105" s="2932" t="s">
        <v>9917</v>
      </c>
      <c r="I105" s="2903">
        <v>50</v>
      </c>
      <c r="J105" s="2903">
        <v>25</v>
      </c>
      <c r="K105" s="2656">
        <v>25</v>
      </c>
      <c r="L105" s="2656">
        <v>6.25</v>
      </c>
      <c r="M105" s="2656">
        <v>6.2489210000000002</v>
      </c>
    </row>
    <row r="106" spans="1:13" ht="78.75">
      <c r="A106" s="2655">
        <v>96</v>
      </c>
      <c r="B106" s="2272" t="s">
        <v>9095</v>
      </c>
      <c r="C106" s="2274" t="s">
        <v>12420</v>
      </c>
      <c r="D106" s="2862">
        <v>64</v>
      </c>
      <c r="E106" s="2926" t="s">
        <v>9195</v>
      </c>
      <c r="F106" s="2926" t="s">
        <v>11008</v>
      </c>
      <c r="G106" s="2926" t="s">
        <v>11473</v>
      </c>
      <c r="H106" s="2932" t="s">
        <v>9918</v>
      </c>
      <c r="I106" s="2903">
        <v>100</v>
      </c>
      <c r="J106" s="2903">
        <v>50</v>
      </c>
      <c r="K106" s="2656">
        <v>50</v>
      </c>
      <c r="L106" s="2656">
        <v>50</v>
      </c>
      <c r="M106" s="2656">
        <v>50</v>
      </c>
    </row>
    <row r="107" spans="1:13" ht="47.25">
      <c r="A107" s="2655">
        <v>97</v>
      </c>
      <c r="B107" s="2272" t="s">
        <v>9095</v>
      </c>
      <c r="C107" s="2274" t="s">
        <v>12420</v>
      </c>
      <c r="D107" s="2862">
        <v>66</v>
      </c>
      <c r="E107" s="2926" t="s">
        <v>9195</v>
      </c>
      <c r="F107" s="2926" t="s">
        <v>11008</v>
      </c>
      <c r="G107" s="2926" t="s">
        <v>11484</v>
      </c>
      <c r="H107" s="2932" t="s">
        <v>9919</v>
      </c>
      <c r="I107" s="2903">
        <v>50</v>
      </c>
      <c r="J107" s="2903">
        <v>25</v>
      </c>
      <c r="K107" s="2656">
        <v>25</v>
      </c>
      <c r="L107" s="2656">
        <v>25</v>
      </c>
      <c r="M107" s="2656">
        <v>25</v>
      </c>
    </row>
    <row r="108" spans="1:13" ht="47.25">
      <c r="A108" s="2655">
        <v>98</v>
      </c>
      <c r="B108" s="2272" t="s">
        <v>9095</v>
      </c>
      <c r="C108" s="2274" t="s">
        <v>12420</v>
      </c>
      <c r="D108" s="2862">
        <v>67</v>
      </c>
      <c r="E108" s="2926" t="s">
        <v>9195</v>
      </c>
      <c r="F108" s="2926" t="s">
        <v>11008</v>
      </c>
      <c r="G108" s="2926" t="s">
        <v>11492</v>
      </c>
      <c r="H108" s="2932" t="s">
        <v>9920</v>
      </c>
      <c r="I108" s="2903">
        <v>50</v>
      </c>
      <c r="J108" s="2903">
        <v>25</v>
      </c>
      <c r="K108" s="2656">
        <v>25</v>
      </c>
      <c r="L108" s="2656">
        <v>25</v>
      </c>
      <c r="M108" s="2656">
        <v>25</v>
      </c>
    </row>
    <row r="109" spans="1:13" ht="47.25">
      <c r="A109" s="2655">
        <v>99</v>
      </c>
      <c r="B109" s="2272" t="s">
        <v>9095</v>
      </c>
      <c r="C109" s="2274" t="s">
        <v>12420</v>
      </c>
      <c r="D109" s="2862">
        <v>68</v>
      </c>
      <c r="E109" s="2926" t="s">
        <v>9195</v>
      </c>
      <c r="F109" s="2926" t="s">
        <v>11008</v>
      </c>
      <c r="G109" s="2926" t="s">
        <v>11496</v>
      </c>
      <c r="H109" s="2932" t="s">
        <v>9921</v>
      </c>
      <c r="I109" s="2903">
        <v>50</v>
      </c>
      <c r="J109" s="2903">
        <v>25</v>
      </c>
      <c r="K109" s="2656">
        <v>25</v>
      </c>
      <c r="L109" s="2656">
        <v>25</v>
      </c>
      <c r="M109" s="2656">
        <v>24.999955</v>
      </c>
    </row>
    <row r="110" spans="1:13" ht="47.25">
      <c r="A110" s="2655">
        <v>100</v>
      </c>
      <c r="B110" s="2272" t="s">
        <v>9095</v>
      </c>
      <c r="C110" s="2274" t="s">
        <v>12420</v>
      </c>
      <c r="D110" s="2862">
        <v>69</v>
      </c>
      <c r="E110" s="2926" t="s">
        <v>9195</v>
      </c>
      <c r="F110" s="2926" t="s">
        <v>11008</v>
      </c>
      <c r="G110" s="2926" t="s">
        <v>11762</v>
      </c>
      <c r="H110" s="2932" t="s">
        <v>9922</v>
      </c>
      <c r="I110" s="2903">
        <v>50</v>
      </c>
      <c r="J110" s="2903">
        <v>25</v>
      </c>
      <c r="K110" s="2656">
        <v>25</v>
      </c>
      <c r="L110" s="2656">
        <v>25</v>
      </c>
      <c r="M110" s="2656">
        <v>25</v>
      </c>
    </row>
    <row r="111" spans="1:13" ht="47.25">
      <c r="A111" s="2655">
        <v>101</v>
      </c>
      <c r="B111" s="2272" t="s">
        <v>9095</v>
      </c>
      <c r="C111" s="2274" t="s">
        <v>12420</v>
      </c>
      <c r="D111" s="2862">
        <v>516</v>
      </c>
      <c r="E111" s="2926" t="s">
        <v>9195</v>
      </c>
      <c r="F111" s="2926" t="s">
        <v>11008</v>
      </c>
      <c r="G111" s="2926" t="s">
        <v>11750</v>
      </c>
      <c r="H111" s="2932" t="s">
        <v>9923</v>
      </c>
      <c r="I111" s="2903">
        <v>180</v>
      </c>
      <c r="J111" s="2903">
        <v>90</v>
      </c>
      <c r="K111" s="2656">
        <v>90</v>
      </c>
      <c r="L111" s="2656">
        <v>90</v>
      </c>
      <c r="M111" s="2656">
        <v>89.996101999999993</v>
      </c>
    </row>
    <row r="112" spans="1:13" ht="47.25">
      <c r="A112" s="2655">
        <v>102</v>
      </c>
      <c r="B112" s="2272" t="s">
        <v>9095</v>
      </c>
      <c r="C112" s="2274" t="s">
        <v>12420</v>
      </c>
      <c r="D112" s="2862">
        <v>517</v>
      </c>
      <c r="E112" s="2926" t="s">
        <v>9195</v>
      </c>
      <c r="F112" s="2926" t="s">
        <v>11008</v>
      </c>
      <c r="G112" s="2926" t="s">
        <v>11381</v>
      </c>
      <c r="H112" s="2932" t="s">
        <v>9924</v>
      </c>
      <c r="I112" s="2903">
        <v>160</v>
      </c>
      <c r="J112" s="2903">
        <v>80</v>
      </c>
      <c r="K112" s="2656">
        <v>80</v>
      </c>
      <c r="L112" s="2656">
        <v>80</v>
      </c>
      <c r="M112" s="2656">
        <v>80</v>
      </c>
    </row>
    <row r="113" spans="1:13" ht="47.25">
      <c r="A113" s="2655">
        <v>103</v>
      </c>
      <c r="B113" s="2272" t="s">
        <v>9095</v>
      </c>
      <c r="C113" s="2274" t="s">
        <v>12420</v>
      </c>
      <c r="D113" s="2862">
        <v>518</v>
      </c>
      <c r="E113" s="2926" t="s">
        <v>9195</v>
      </c>
      <c r="F113" s="2926" t="s">
        <v>11008</v>
      </c>
      <c r="G113" s="2926" t="s">
        <v>11382</v>
      </c>
      <c r="H113" s="2932" t="s">
        <v>9925</v>
      </c>
      <c r="I113" s="2903">
        <v>90</v>
      </c>
      <c r="J113" s="2903">
        <v>45</v>
      </c>
      <c r="K113" s="2656">
        <v>45</v>
      </c>
      <c r="L113" s="2656">
        <v>45</v>
      </c>
      <c r="M113" s="2656">
        <v>44.998286999999998</v>
      </c>
    </row>
    <row r="114" spans="1:13" ht="94.5">
      <c r="A114" s="2655">
        <v>104</v>
      </c>
      <c r="B114" s="2272" t="s">
        <v>9095</v>
      </c>
      <c r="C114" s="2274" t="s">
        <v>12420</v>
      </c>
      <c r="D114" s="2862">
        <v>646</v>
      </c>
      <c r="E114" s="2926" t="s">
        <v>9195</v>
      </c>
      <c r="F114" s="2926" t="s">
        <v>11008</v>
      </c>
      <c r="G114" s="2926" t="s">
        <v>11476</v>
      </c>
      <c r="H114" s="2932" t="s">
        <v>9926</v>
      </c>
      <c r="I114" s="2903">
        <v>100</v>
      </c>
      <c r="J114" s="2903">
        <v>50</v>
      </c>
      <c r="K114" s="2656">
        <v>50</v>
      </c>
      <c r="L114" s="2656">
        <v>50</v>
      </c>
      <c r="M114" s="2656">
        <v>49.969696999999996</v>
      </c>
    </row>
    <row r="115" spans="1:13" ht="47.25">
      <c r="A115" s="2655">
        <v>105</v>
      </c>
      <c r="B115" s="2272" t="s">
        <v>9095</v>
      </c>
      <c r="C115" s="2274" t="s">
        <v>12420</v>
      </c>
      <c r="D115" s="2862">
        <v>648</v>
      </c>
      <c r="E115" s="2926" t="s">
        <v>9195</v>
      </c>
      <c r="F115" s="2926" t="s">
        <v>11008</v>
      </c>
      <c r="G115" s="2926" t="s">
        <v>11478</v>
      </c>
      <c r="H115" s="2932" t="s">
        <v>9927</v>
      </c>
      <c r="I115" s="2903">
        <v>100</v>
      </c>
      <c r="J115" s="2903">
        <v>50</v>
      </c>
      <c r="K115" s="2656">
        <v>50</v>
      </c>
      <c r="L115" s="2656">
        <v>50</v>
      </c>
      <c r="M115" s="2656">
        <v>49.993028000000002</v>
      </c>
    </row>
    <row r="116" spans="1:13" ht="47.25">
      <c r="A116" s="2655">
        <v>106</v>
      </c>
      <c r="B116" s="2272" t="s">
        <v>9095</v>
      </c>
      <c r="C116" s="2274" t="s">
        <v>12420</v>
      </c>
      <c r="D116" s="2862">
        <v>649</v>
      </c>
      <c r="E116" s="2926" t="s">
        <v>9195</v>
      </c>
      <c r="F116" s="2926" t="s">
        <v>11008</v>
      </c>
      <c r="G116" s="2926" t="s">
        <v>11479</v>
      </c>
      <c r="H116" s="2932" t="s">
        <v>9928</v>
      </c>
      <c r="I116" s="2903">
        <v>100</v>
      </c>
      <c r="J116" s="2903">
        <v>50</v>
      </c>
      <c r="K116" s="2656">
        <v>50</v>
      </c>
      <c r="L116" s="2656">
        <v>50</v>
      </c>
      <c r="M116" s="2656">
        <v>49.999943999999999</v>
      </c>
    </row>
    <row r="117" spans="1:13" ht="47.25">
      <c r="A117" s="2655">
        <v>107</v>
      </c>
      <c r="B117" s="2272" t="s">
        <v>9095</v>
      </c>
      <c r="C117" s="2274" t="s">
        <v>12420</v>
      </c>
      <c r="D117" s="2862">
        <v>817</v>
      </c>
      <c r="E117" s="2926" t="s">
        <v>9195</v>
      </c>
      <c r="F117" s="2926" t="s">
        <v>11008</v>
      </c>
      <c r="G117" s="2926" t="s">
        <v>11608</v>
      </c>
      <c r="H117" s="2932" t="s">
        <v>9929</v>
      </c>
      <c r="I117" s="2903">
        <v>50</v>
      </c>
      <c r="J117" s="2903">
        <v>25</v>
      </c>
      <c r="K117" s="2656">
        <v>25</v>
      </c>
      <c r="L117" s="2656">
        <v>25</v>
      </c>
      <c r="M117" s="2656">
        <v>24.999931</v>
      </c>
    </row>
    <row r="118" spans="1:13" s="2657" customFormat="1" ht="47.25">
      <c r="A118" s="2655">
        <v>108</v>
      </c>
      <c r="B118" s="2272" t="s">
        <v>9095</v>
      </c>
      <c r="C118" s="2274" t="s">
        <v>12420</v>
      </c>
      <c r="D118" s="2862">
        <v>818</v>
      </c>
      <c r="E118" s="2926" t="s">
        <v>9195</v>
      </c>
      <c r="F118" s="2926" t="s">
        <v>11008</v>
      </c>
      <c r="G118" s="2926" t="s">
        <v>11609</v>
      </c>
      <c r="H118" s="2932" t="s">
        <v>9930</v>
      </c>
      <c r="I118" s="2903">
        <v>50</v>
      </c>
      <c r="J118" s="2903">
        <v>25</v>
      </c>
      <c r="K118" s="2656">
        <v>25</v>
      </c>
      <c r="L118" s="2656">
        <v>25</v>
      </c>
      <c r="M118" s="2656">
        <v>24.999925000000001</v>
      </c>
    </row>
    <row r="119" spans="1:13" ht="47.25">
      <c r="A119" s="2655">
        <v>109</v>
      </c>
      <c r="B119" s="2272" t="s">
        <v>9095</v>
      </c>
      <c r="C119" s="2274" t="s">
        <v>12420</v>
      </c>
      <c r="D119" s="2966">
        <v>353</v>
      </c>
      <c r="E119" s="2926" t="s">
        <v>9195</v>
      </c>
      <c r="F119" s="2926" t="s">
        <v>11008</v>
      </c>
      <c r="G119" s="2926" t="s">
        <v>11737</v>
      </c>
      <c r="H119" s="2936" t="s">
        <v>9933</v>
      </c>
      <c r="I119" s="2903">
        <v>50</v>
      </c>
      <c r="J119" s="2903">
        <v>25</v>
      </c>
      <c r="K119" s="2778">
        <v>25</v>
      </c>
      <c r="L119" s="2656">
        <v>25</v>
      </c>
      <c r="M119" s="2656">
        <v>24.998457999999999</v>
      </c>
    </row>
    <row r="120" spans="1:13" ht="47.25">
      <c r="A120" s="2655">
        <v>110</v>
      </c>
      <c r="B120" s="2272" t="s">
        <v>9095</v>
      </c>
      <c r="C120" s="2274" t="s">
        <v>12420</v>
      </c>
      <c r="D120" s="2958">
        <v>543</v>
      </c>
      <c r="E120" s="2926" t="s">
        <v>9195</v>
      </c>
      <c r="F120" s="2926" t="s">
        <v>11008</v>
      </c>
      <c r="G120" s="2926" t="s">
        <v>11753</v>
      </c>
      <c r="H120" s="2936" t="s">
        <v>9934</v>
      </c>
      <c r="I120" s="2903">
        <v>50</v>
      </c>
      <c r="J120" s="2903">
        <v>25</v>
      </c>
      <c r="K120" s="2778">
        <v>25</v>
      </c>
      <c r="L120" s="2656">
        <v>25</v>
      </c>
      <c r="M120" s="2656">
        <v>25</v>
      </c>
    </row>
    <row r="121" spans="1:13" ht="47.25">
      <c r="A121" s="2655">
        <v>111</v>
      </c>
      <c r="B121" s="2272" t="s">
        <v>9095</v>
      </c>
      <c r="C121" s="2274" t="s">
        <v>12420</v>
      </c>
      <c r="D121" s="2966">
        <v>355</v>
      </c>
      <c r="E121" s="2926" t="s">
        <v>9195</v>
      </c>
      <c r="F121" s="2926" t="s">
        <v>11008</v>
      </c>
      <c r="G121" s="2926" t="s">
        <v>11739</v>
      </c>
      <c r="H121" s="2936" t="s">
        <v>9935</v>
      </c>
      <c r="I121" s="2903">
        <v>50</v>
      </c>
      <c r="J121" s="2903">
        <v>25</v>
      </c>
      <c r="K121" s="2778">
        <v>25</v>
      </c>
      <c r="L121" s="2656">
        <v>25</v>
      </c>
      <c r="M121" s="2656">
        <v>24.398838000000001</v>
      </c>
    </row>
    <row r="122" spans="1:13" ht="47.25">
      <c r="A122" s="2655">
        <v>112</v>
      </c>
      <c r="B122" s="2272" t="s">
        <v>9095</v>
      </c>
      <c r="C122" s="2274" t="s">
        <v>12420</v>
      </c>
      <c r="D122" s="2958">
        <v>546</v>
      </c>
      <c r="E122" s="2926" t="s">
        <v>9195</v>
      </c>
      <c r="F122" s="2926" t="s">
        <v>11008</v>
      </c>
      <c r="G122" s="2926" t="s">
        <v>11754</v>
      </c>
      <c r="H122" s="2936" t="s">
        <v>9936</v>
      </c>
      <c r="I122" s="2903">
        <v>50</v>
      </c>
      <c r="J122" s="2903">
        <v>25</v>
      </c>
      <c r="K122" s="2778">
        <v>25</v>
      </c>
      <c r="L122" s="2656">
        <v>25</v>
      </c>
      <c r="M122" s="2656">
        <v>24.231020000000001</v>
      </c>
    </row>
    <row r="123" spans="1:13" ht="47.25">
      <c r="A123" s="2655">
        <v>113</v>
      </c>
      <c r="B123" s="2272" t="s">
        <v>9095</v>
      </c>
      <c r="C123" s="2274" t="s">
        <v>12420</v>
      </c>
      <c r="D123" s="2966">
        <v>547</v>
      </c>
      <c r="E123" s="2926" t="s">
        <v>9195</v>
      </c>
      <c r="F123" s="2926" t="s">
        <v>11008</v>
      </c>
      <c r="G123" s="2926" t="s">
        <v>11755</v>
      </c>
      <c r="H123" s="2936" t="s">
        <v>9937</v>
      </c>
      <c r="I123" s="2903">
        <v>50</v>
      </c>
      <c r="J123" s="2903">
        <v>25</v>
      </c>
      <c r="K123" s="2778">
        <v>25</v>
      </c>
      <c r="L123" s="2656">
        <v>25</v>
      </c>
      <c r="M123" s="2656">
        <v>24.301559999999998</v>
      </c>
    </row>
    <row r="124" spans="1:13" ht="47.25">
      <c r="A124" s="2655">
        <v>114</v>
      </c>
      <c r="B124" s="2272" t="s">
        <v>9095</v>
      </c>
      <c r="C124" s="2274" t="s">
        <v>12420</v>
      </c>
      <c r="D124" s="2958">
        <v>551</v>
      </c>
      <c r="E124" s="2926" t="s">
        <v>9195</v>
      </c>
      <c r="F124" s="2926" t="s">
        <v>11008</v>
      </c>
      <c r="G124" s="2926" t="s">
        <v>11757</v>
      </c>
      <c r="H124" s="2936" t="s">
        <v>9938</v>
      </c>
      <c r="I124" s="2903">
        <v>100</v>
      </c>
      <c r="J124" s="2903">
        <v>50</v>
      </c>
      <c r="K124" s="2778">
        <v>50</v>
      </c>
      <c r="L124" s="2656">
        <v>50</v>
      </c>
      <c r="M124" s="2656">
        <v>50</v>
      </c>
    </row>
    <row r="125" spans="1:13" ht="47.25">
      <c r="A125" s="2655">
        <v>115</v>
      </c>
      <c r="B125" s="2272" t="s">
        <v>9095</v>
      </c>
      <c r="C125" s="2274" t="s">
        <v>12420</v>
      </c>
      <c r="D125" s="2958">
        <v>552</v>
      </c>
      <c r="E125" s="2926" t="s">
        <v>9195</v>
      </c>
      <c r="F125" s="2926" t="s">
        <v>11008</v>
      </c>
      <c r="G125" s="2926" t="s">
        <v>11758</v>
      </c>
      <c r="H125" s="2936" t="s">
        <v>9939</v>
      </c>
      <c r="I125" s="2903">
        <v>50</v>
      </c>
      <c r="J125" s="2903">
        <v>25</v>
      </c>
      <c r="K125" s="2778">
        <v>25</v>
      </c>
      <c r="L125" s="2656">
        <v>25</v>
      </c>
      <c r="M125" s="2656">
        <v>24.923076999999999</v>
      </c>
    </row>
    <row r="126" spans="1:13" ht="47.25">
      <c r="A126" s="2655">
        <v>116</v>
      </c>
      <c r="B126" s="2272" t="s">
        <v>9095</v>
      </c>
      <c r="C126" s="2274" t="s">
        <v>12420</v>
      </c>
      <c r="D126" s="2966">
        <v>352</v>
      </c>
      <c r="E126" s="2926" t="s">
        <v>9195</v>
      </c>
      <c r="F126" s="2926" t="s">
        <v>11008</v>
      </c>
      <c r="G126" s="2926" t="s">
        <v>11736</v>
      </c>
      <c r="H126" s="2936" t="s">
        <v>9940</v>
      </c>
      <c r="I126" s="2903">
        <v>50</v>
      </c>
      <c r="J126" s="2903">
        <v>25</v>
      </c>
      <c r="K126" s="2778">
        <v>25</v>
      </c>
      <c r="L126" s="2656">
        <v>25</v>
      </c>
      <c r="M126" s="2656">
        <v>25</v>
      </c>
    </row>
    <row r="127" spans="1:13" ht="47.25">
      <c r="A127" s="2655">
        <v>117</v>
      </c>
      <c r="B127" s="2272" t="s">
        <v>9095</v>
      </c>
      <c r="C127" s="2274" t="s">
        <v>12420</v>
      </c>
      <c r="D127" s="2958">
        <v>356</v>
      </c>
      <c r="E127" s="2926" t="s">
        <v>9195</v>
      </c>
      <c r="F127" s="2926" t="s">
        <v>11008</v>
      </c>
      <c r="G127" s="2926" t="s">
        <v>11740</v>
      </c>
      <c r="H127" s="2936" t="s">
        <v>9941</v>
      </c>
      <c r="I127" s="2903">
        <v>50</v>
      </c>
      <c r="J127" s="2903">
        <v>25</v>
      </c>
      <c r="K127" s="2778">
        <v>25</v>
      </c>
      <c r="L127" s="2656">
        <v>25</v>
      </c>
      <c r="M127" s="2656">
        <v>24.378855000000001</v>
      </c>
    </row>
    <row r="128" spans="1:13" ht="47.25">
      <c r="A128" s="2655">
        <v>118</v>
      </c>
      <c r="B128" s="2272" t="s">
        <v>9095</v>
      </c>
      <c r="C128" s="2274" t="s">
        <v>12420</v>
      </c>
      <c r="D128" s="2966">
        <v>564</v>
      </c>
      <c r="E128" s="2926" t="s">
        <v>9195</v>
      </c>
      <c r="F128" s="2926" t="s">
        <v>11008</v>
      </c>
      <c r="G128" s="2926" t="s">
        <v>11414</v>
      </c>
      <c r="H128" s="2936" t="s">
        <v>9942</v>
      </c>
      <c r="I128" s="2903">
        <v>50</v>
      </c>
      <c r="J128" s="2903">
        <v>25</v>
      </c>
      <c r="K128" s="2778">
        <v>25</v>
      </c>
      <c r="L128" s="2656">
        <v>25</v>
      </c>
      <c r="M128" s="2656">
        <v>12.898211</v>
      </c>
    </row>
    <row r="129" spans="1:13" ht="63">
      <c r="A129" s="2655">
        <v>119</v>
      </c>
      <c r="B129" s="2272" t="s">
        <v>9095</v>
      </c>
      <c r="C129" s="2274" t="s">
        <v>12420</v>
      </c>
      <c r="D129" s="2958">
        <v>566</v>
      </c>
      <c r="E129" s="2926" t="s">
        <v>9195</v>
      </c>
      <c r="F129" s="2926" t="s">
        <v>11008</v>
      </c>
      <c r="G129" s="2926" t="s">
        <v>11416</v>
      </c>
      <c r="H129" s="2936" t="s">
        <v>9943</v>
      </c>
      <c r="I129" s="2903">
        <v>50</v>
      </c>
      <c r="J129" s="2903">
        <v>25</v>
      </c>
      <c r="K129" s="2778">
        <v>25</v>
      </c>
      <c r="L129" s="2656">
        <v>6.25</v>
      </c>
      <c r="M129" s="2656">
        <v>6.25</v>
      </c>
    </row>
    <row r="130" spans="1:13" ht="47.25">
      <c r="A130" s="2655">
        <v>120</v>
      </c>
      <c r="B130" s="2272" t="s">
        <v>9095</v>
      </c>
      <c r="C130" s="2274" t="s">
        <v>12420</v>
      </c>
      <c r="D130" s="2966">
        <v>737</v>
      </c>
      <c r="E130" s="2926" t="s">
        <v>9195</v>
      </c>
      <c r="F130" s="2926" t="s">
        <v>11008</v>
      </c>
      <c r="G130" s="2926" t="s">
        <v>11548</v>
      </c>
      <c r="H130" s="2936" t="s">
        <v>9944</v>
      </c>
      <c r="I130" s="2903">
        <v>130</v>
      </c>
      <c r="J130" s="2903">
        <v>65</v>
      </c>
      <c r="K130" s="2778">
        <v>65</v>
      </c>
      <c r="L130" s="2656">
        <v>16.25</v>
      </c>
      <c r="M130" s="2656">
        <v>16.25</v>
      </c>
    </row>
    <row r="131" spans="1:13" ht="63">
      <c r="A131" s="2655">
        <v>121</v>
      </c>
      <c r="B131" s="2272" t="s">
        <v>9095</v>
      </c>
      <c r="C131" s="2274" t="s">
        <v>12420</v>
      </c>
      <c r="D131" s="2958">
        <v>804</v>
      </c>
      <c r="E131" s="2926" t="s">
        <v>9195</v>
      </c>
      <c r="F131" s="2926" t="s">
        <v>11008</v>
      </c>
      <c r="G131" s="2926" t="s">
        <v>11599</v>
      </c>
      <c r="H131" s="2936" t="s">
        <v>9945</v>
      </c>
      <c r="I131" s="2903">
        <v>120</v>
      </c>
      <c r="J131" s="2903">
        <v>60</v>
      </c>
      <c r="K131" s="2778">
        <v>60</v>
      </c>
      <c r="L131" s="2656">
        <v>15</v>
      </c>
      <c r="M131" s="2656">
        <v>14.999412</v>
      </c>
    </row>
    <row r="132" spans="1:13" ht="47.25">
      <c r="A132" s="2655">
        <v>122</v>
      </c>
      <c r="B132" s="2272" t="s">
        <v>9095</v>
      </c>
      <c r="C132" s="2274" t="s">
        <v>12420</v>
      </c>
      <c r="D132" s="2966">
        <v>753</v>
      </c>
      <c r="E132" s="2926" t="s">
        <v>9195</v>
      </c>
      <c r="F132" s="2926" t="s">
        <v>11008</v>
      </c>
      <c r="G132" s="2926" t="s">
        <v>11561</v>
      </c>
      <c r="H132" s="2936" t="s">
        <v>9946</v>
      </c>
      <c r="I132" s="2903">
        <v>131.6</v>
      </c>
      <c r="J132" s="2903">
        <v>65.8</v>
      </c>
      <c r="K132" s="2778">
        <v>65.8</v>
      </c>
      <c r="L132" s="2656">
        <v>65.8</v>
      </c>
      <c r="M132" s="2656">
        <v>65.799982999999997</v>
      </c>
    </row>
    <row r="133" spans="1:13" ht="63">
      <c r="A133" s="2655">
        <v>123</v>
      </c>
      <c r="B133" s="2272" t="s">
        <v>9095</v>
      </c>
      <c r="C133" s="2274" t="s">
        <v>12420</v>
      </c>
      <c r="D133" s="2958">
        <v>567</v>
      </c>
      <c r="E133" s="2926" t="s">
        <v>9195</v>
      </c>
      <c r="F133" s="2926" t="s">
        <v>11008</v>
      </c>
      <c r="G133" s="2926" t="s">
        <v>11417</v>
      </c>
      <c r="H133" s="2936" t="s">
        <v>9947</v>
      </c>
      <c r="I133" s="2903">
        <v>60</v>
      </c>
      <c r="J133" s="2903">
        <v>30</v>
      </c>
      <c r="K133" s="2778">
        <v>30</v>
      </c>
      <c r="L133" s="2656">
        <v>30</v>
      </c>
      <c r="M133" s="2656">
        <v>29.997305000000001</v>
      </c>
    </row>
    <row r="134" spans="1:13" ht="47.25">
      <c r="A134" s="2655">
        <v>124</v>
      </c>
      <c r="B134" s="2272" t="s">
        <v>9095</v>
      </c>
      <c r="C134" s="2274" t="s">
        <v>12420</v>
      </c>
      <c r="D134" s="2966">
        <v>568</v>
      </c>
      <c r="E134" s="2926" t="s">
        <v>9195</v>
      </c>
      <c r="F134" s="2926" t="s">
        <v>11008</v>
      </c>
      <c r="G134" s="2926" t="s">
        <v>11418</v>
      </c>
      <c r="H134" s="2936" t="s">
        <v>9948</v>
      </c>
      <c r="I134" s="2903">
        <v>50</v>
      </c>
      <c r="J134" s="2903">
        <v>25</v>
      </c>
      <c r="K134" s="2778">
        <v>25</v>
      </c>
      <c r="L134" s="2656">
        <v>25</v>
      </c>
      <c r="M134" s="2656">
        <v>24.999638000000001</v>
      </c>
    </row>
    <row r="135" spans="1:13" ht="47.25">
      <c r="A135" s="2655">
        <v>125</v>
      </c>
      <c r="B135" s="2272" t="s">
        <v>9095</v>
      </c>
      <c r="C135" s="2274" t="s">
        <v>12420</v>
      </c>
      <c r="D135" s="2958">
        <v>741</v>
      </c>
      <c r="E135" s="2926" t="s">
        <v>9195</v>
      </c>
      <c r="F135" s="2926" t="s">
        <v>11008</v>
      </c>
      <c r="G135" s="2926" t="s">
        <v>11552</v>
      </c>
      <c r="H135" s="2936" t="s">
        <v>9949</v>
      </c>
      <c r="I135" s="2903">
        <v>57</v>
      </c>
      <c r="J135" s="2903">
        <v>28.5</v>
      </c>
      <c r="K135" s="2778">
        <v>28.5</v>
      </c>
      <c r="L135" s="2656">
        <v>28.5</v>
      </c>
      <c r="M135" s="2656">
        <v>7.0665519999999997</v>
      </c>
    </row>
    <row r="136" spans="1:13" ht="47.25">
      <c r="A136" s="2655">
        <v>126</v>
      </c>
      <c r="B136" s="2272" t="s">
        <v>9095</v>
      </c>
      <c r="C136" s="2274" t="s">
        <v>12420</v>
      </c>
      <c r="D136" s="2966">
        <v>354</v>
      </c>
      <c r="E136" s="2926" t="s">
        <v>9195</v>
      </c>
      <c r="F136" s="2926" t="s">
        <v>11008</v>
      </c>
      <c r="G136" s="2926" t="s">
        <v>11738</v>
      </c>
      <c r="H136" s="2936" t="s">
        <v>9950</v>
      </c>
      <c r="I136" s="2903">
        <v>50</v>
      </c>
      <c r="J136" s="2903">
        <v>25</v>
      </c>
      <c r="K136" s="2778">
        <v>25</v>
      </c>
      <c r="L136" s="2656">
        <v>25</v>
      </c>
      <c r="M136" s="2656">
        <v>25.258044999999999</v>
      </c>
    </row>
    <row r="137" spans="1:13" ht="47.25">
      <c r="A137" s="2655">
        <v>127</v>
      </c>
      <c r="B137" s="2272" t="s">
        <v>9095</v>
      </c>
      <c r="C137" s="2274" t="s">
        <v>12420</v>
      </c>
      <c r="D137" s="2958">
        <v>295</v>
      </c>
      <c r="E137" s="2926" t="s">
        <v>9195</v>
      </c>
      <c r="F137" s="2926" t="s">
        <v>11008</v>
      </c>
      <c r="G137" s="2926" t="s">
        <v>11228</v>
      </c>
      <c r="H137" s="2936" t="s">
        <v>9951</v>
      </c>
      <c r="I137" s="2903">
        <v>134</v>
      </c>
      <c r="J137" s="2903">
        <v>67</v>
      </c>
      <c r="K137" s="2778">
        <v>67</v>
      </c>
      <c r="L137" s="2656">
        <v>67</v>
      </c>
      <c r="M137" s="2656">
        <v>66.999680999999995</v>
      </c>
    </row>
    <row r="138" spans="1:13" ht="47.25">
      <c r="A138" s="2655">
        <v>128</v>
      </c>
      <c r="B138" s="2272" t="s">
        <v>9095</v>
      </c>
      <c r="C138" s="2274" t="s">
        <v>12420</v>
      </c>
      <c r="D138" s="2958">
        <v>807</v>
      </c>
      <c r="E138" s="2926" t="s">
        <v>9195</v>
      </c>
      <c r="F138" s="2926" t="s">
        <v>11008</v>
      </c>
      <c r="G138" s="2926" t="s">
        <v>11602</v>
      </c>
      <c r="H138" s="2936" t="s">
        <v>9952</v>
      </c>
      <c r="I138" s="2903">
        <v>100</v>
      </c>
      <c r="J138" s="2903">
        <v>50</v>
      </c>
      <c r="K138" s="2778">
        <v>50</v>
      </c>
      <c r="L138" s="2656">
        <v>50</v>
      </c>
      <c r="M138" s="2656">
        <v>49.999375000000001</v>
      </c>
    </row>
    <row r="139" spans="1:13" ht="141.75">
      <c r="A139" s="2655">
        <v>129</v>
      </c>
      <c r="B139" s="2272" t="s">
        <v>9095</v>
      </c>
      <c r="C139" s="2274" t="s">
        <v>12420</v>
      </c>
      <c r="D139" s="2958">
        <v>811</v>
      </c>
      <c r="E139" s="2926" t="s">
        <v>9195</v>
      </c>
      <c r="F139" s="2926" t="s">
        <v>11008</v>
      </c>
      <c r="G139" s="2926" t="s">
        <v>11605</v>
      </c>
      <c r="H139" s="2936" t="s">
        <v>9953</v>
      </c>
      <c r="I139" s="2903">
        <v>60</v>
      </c>
      <c r="J139" s="2903">
        <v>30</v>
      </c>
      <c r="K139" s="2778">
        <v>30</v>
      </c>
      <c r="L139" s="2656">
        <v>30</v>
      </c>
      <c r="M139" s="2656">
        <v>29.999998999999999</v>
      </c>
    </row>
    <row r="140" spans="1:13" ht="157.5">
      <c r="A140" s="2655">
        <v>130</v>
      </c>
      <c r="B140" s="2272" t="s">
        <v>9095</v>
      </c>
      <c r="C140" s="2274" t="s">
        <v>12420</v>
      </c>
      <c r="D140" s="2958">
        <v>810</v>
      </c>
      <c r="E140" s="2926" t="s">
        <v>9195</v>
      </c>
      <c r="F140" s="2926" t="s">
        <v>11008</v>
      </c>
      <c r="G140" s="2926" t="s">
        <v>11604</v>
      </c>
      <c r="H140" s="2936" t="s">
        <v>9954</v>
      </c>
      <c r="I140" s="2903">
        <v>80</v>
      </c>
      <c r="J140" s="2903">
        <v>40</v>
      </c>
      <c r="K140" s="2778">
        <v>40</v>
      </c>
      <c r="L140" s="2656">
        <v>40</v>
      </c>
      <c r="M140" s="2656">
        <v>39.999558999999998</v>
      </c>
    </row>
    <row r="141" spans="1:13" ht="126">
      <c r="A141" s="2655">
        <v>131</v>
      </c>
      <c r="B141" s="2272" t="s">
        <v>9095</v>
      </c>
      <c r="C141" s="2274" t="s">
        <v>12420</v>
      </c>
      <c r="D141" s="2958">
        <v>806</v>
      </c>
      <c r="E141" s="2926" t="s">
        <v>9195</v>
      </c>
      <c r="F141" s="2926" t="s">
        <v>11008</v>
      </c>
      <c r="G141" s="2926" t="s">
        <v>11601</v>
      </c>
      <c r="H141" s="2936" t="s">
        <v>9955</v>
      </c>
      <c r="I141" s="2903">
        <v>50</v>
      </c>
      <c r="J141" s="2903">
        <v>25</v>
      </c>
      <c r="K141" s="2778">
        <v>25</v>
      </c>
      <c r="L141" s="2656">
        <v>25</v>
      </c>
      <c r="M141" s="2656">
        <v>6.249994</v>
      </c>
    </row>
    <row r="142" spans="1:13" ht="78.75">
      <c r="A142" s="2655">
        <v>132</v>
      </c>
      <c r="B142" s="2272" t="s">
        <v>9095</v>
      </c>
      <c r="C142" s="2274" t="s">
        <v>12420</v>
      </c>
      <c r="D142" s="2958">
        <v>758</v>
      </c>
      <c r="E142" s="2926" t="s">
        <v>9195</v>
      </c>
      <c r="F142" s="2926" t="s">
        <v>11008</v>
      </c>
      <c r="G142" s="2926" t="s">
        <v>11563</v>
      </c>
      <c r="H142" s="2936" t="s">
        <v>9956</v>
      </c>
      <c r="I142" s="2903">
        <v>126</v>
      </c>
      <c r="J142" s="2903">
        <v>63</v>
      </c>
      <c r="K142" s="2778">
        <v>63</v>
      </c>
      <c r="L142" s="2656">
        <v>63</v>
      </c>
      <c r="M142" s="2656">
        <v>62.994571000000001</v>
      </c>
    </row>
    <row r="143" spans="1:13" ht="47.25">
      <c r="A143" s="2655">
        <v>133</v>
      </c>
      <c r="B143" s="2272" t="s">
        <v>9095</v>
      </c>
      <c r="C143" s="2274" t="s">
        <v>12420</v>
      </c>
      <c r="D143" s="2958">
        <v>296</v>
      </c>
      <c r="E143" s="2926" t="s">
        <v>9195</v>
      </c>
      <c r="F143" s="2926" t="s">
        <v>11008</v>
      </c>
      <c r="G143" s="2926" t="s">
        <v>11229</v>
      </c>
      <c r="H143" s="2936" t="s">
        <v>9957</v>
      </c>
      <c r="I143" s="2903">
        <v>150</v>
      </c>
      <c r="J143" s="2903">
        <v>75</v>
      </c>
      <c r="K143" s="2778">
        <v>75</v>
      </c>
      <c r="L143" s="2656">
        <v>75</v>
      </c>
      <c r="M143" s="2656">
        <v>68.686201999999994</v>
      </c>
    </row>
    <row r="144" spans="1:13" ht="94.5">
      <c r="A144" s="2655">
        <v>134</v>
      </c>
      <c r="B144" s="2272" t="s">
        <v>9095</v>
      </c>
      <c r="C144" s="2274" t="s">
        <v>12420</v>
      </c>
      <c r="D144" s="2958">
        <v>759</v>
      </c>
      <c r="E144" s="2926" t="s">
        <v>9195</v>
      </c>
      <c r="F144" s="2926" t="s">
        <v>11008</v>
      </c>
      <c r="G144" s="2926" t="s">
        <v>11564</v>
      </c>
      <c r="H144" s="2936" t="s">
        <v>9958</v>
      </c>
      <c r="I144" s="2903">
        <v>134.5</v>
      </c>
      <c r="J144" s="2903">
        <v>67.25</v>
      </c>
      <c r="K144" s="2778">
        <v>67.25</v>
      </c>
      <c r="L144" s="2656">
        <v>67.249499999999998</v>
      </c>
      <c r="M144" s="2656">
        <v>67.248236000000006</v>
      </c>
    </row>
    <row r="145" spans="1:13" ht="47.25">
      <c r="A145" s="2655">
        <v>135</v>
      </c>
      <c r="B145" s="2272" t="s">
        <v>9095</v>
      </c>
      <c r="C145" s="2274" t="s">
        <v>12420</v>
      </c>
      <c r="D145" s="2958">
        <v>191</v>
      </c>
      <c r="E145" s="2926" t="s">
        <v>9195</v>
      </c>
      <c r="F145" s="2926" t="s">
        <v>11008</v>
      </c>
      <c r="G145" s="2926" t="s">
        <v>11143</v>
      </c>
      <c r="H145" s="2936" t="s">
        <v>9959</v>
      </c>
      <c r="I145" s="2903">
        <v>100</v>
      </c>
      <c r="J145" s="2903">
        <v>50</v>
      </c>
      <c r="K145" s="2778">
        <v>50</v>
      </c>
      <c r="L145" s="2656">
        <v>50</v>
      </c>
      <c r="M145" s="2656">
        <v>49.999825000000001</v>
      </c>
    </row>
    <row r="146" spans="1:13" ht="110.25">
      <c r="A146" s="2655">
        <v>136</v>
      </c>
      <c r="B146" s="2272" t="s">
        <v>9095</v>
      </c>
      <c r="C146" s="2274" t="s">
        <v>12420</v>
      </c>
      <c r="D146" s="2958">
        <v>193</v>
      </c>
      <c r="E146" s="2926" t="s">
        <v>9195</v>
      </c>
      <c r="F146" s="2926" t="s">
        <v>11008</v>
      </c>
      <c r="G146" s="2926" t="s">
        <v>11145</v>
      </c>
      <c r="H146" s="2936" t="s">
        <v>9960</v>
      </c>
      <c r="I146" s="2903">
        <v>50</v>
      </c>
      <c r="J146" s="2903">
        <v>25</v>
      </c>
      <c r="K146" s="2778">
        <v>25</v>
      </c>
      <c r="L146" s="2656">
        <v>25</v>
      </c>
      <c r="M146" s="2656">
        <v>24.999749999999999</v>
      </c>
    </row>
    <row r="147" spans="1:13" ht="47.25">
      <c r="A147" s="2655">
        <v>137</v>
      </c>
      <c r="B147" s="2272" t="s">
        <v>9095</v>
      </c>
      <c r="C147" s="2274" t="s">
        <v>12420</v>
      </c>
      <c r="D147" s="2958">
        <v>192</v>
      </c>
      <c r="E147" s="2926" t="s">
        <v>9195</v>
      </c>
      <c r="F147" s="2926" t="s">
        <v>11008</v>
      </c>
      <c r="G147" s="2926" t="s">
        <v>11144</v>
      </c>
      <c r="H147" s="2936" t="s">
        <v>9961</v>
      </c>
      <c r="I147" s="2903">
        <v>100</v>
      </c>
      <c r="J147" s="2903">
        <v>50</v>
      </c>
      <c r="K147" s="2778">
        <v>50</v>
      </c>
      <c r="L147" s="2656">
        <v>50</v>
      </c>
      <c r="M147" s="2656">
        <v>49.999972999999997</v>
      </c>
    </row>
    <row r="148" spans="1:13" ht="24.95" customHeight="1">
      <c r="A148" s="2655">
        <v>138</v>
      </c>
      <c r="B148" s="2272" t="s">
        <v>9095</v>
      </c>
      <c r="C148" s="2274" t="s">
        <v>12420</v>
      </c>
      <c r="D148" s="2958">
        <v>339</v>
      </c>
      <c r="E148" s="2926" t="s">
        <v>9195</v>
      </c>
      <c r="F148" s="2926" t="s">
        <v>11008</v>
      </c>
      <c r="G148" s="2926" t="s">
        <v>11266</v>
      </c>
      <c r="H148" s="2936" t="s">
        <v>9962</v>
      </c>
      <c r="I148" s="2903">
        <v>80</v>
      </c>
      <c r="J148" s="2903">
        <v>40</v>
      </c>
      <c r="K148" s="2778">
        <v>40</v>
      </c>
      <c r="L148" s="2656">
        <v>40</v>
      </c>
      <c r="M148" s="2656">
        <v>54.999994000000001</v>
      </c>
    </row>
    <row r="149" spans="1:13" ht="126">
      <c r="A149" s="2655">
        <v>139</v>
      </c>
      <c r="B149" s="2272" t="s">
        <v>9095</v>
      </c>
      <c r="C149" s="2274" t="s">
        <v>12420</v>
      </c>
      <c r="D149" s="2958">
        <v>144</v>
      </c>
      <c r="E149" s="2926" t="s">
        <v>9195</v>
      </c>
      <c r="F149" s="2926" t="s">
        <v>11008</v>
      </c>
      <c r="G149" s="2926" t="s">
        <v>11102</v>
      </c>
      <c r="H149" s="2936" t="s">
        <v>9963</v>
      </c>
      <c r="I149" s="2903">
        <v>100</v>
      </c>
      <c r="J149" s="2903">
        <v>50</v>
      </c>
      <c r="K149" s="2778">
        <v>50</v>
      </c>
      <c r="L149" s="2656">
        <v>50</v>
      </c>
      <c r="M149" s="2656">
        <v>49.906041999999999</v>
      </c>
    </row>
    <row r="150" spans="1:13" ht="47.25">
      <c r="A150" s="2655">
        <v>140</v>
      </c>
      <c r="B150" s="2272" t="s">
        <v>9095</v>
      </c>
      <c r="C150" s="2274" t="s">
        <v>12420</v>
      </c>
      <c r="D150" s="2958">
        <v>78</v>
      </c>
      <c r="E150" s="2926" t="s">
        <v>9195</v>
      </c>
      <c r="F150" s="2926" t="s">
        <v>11008</v>
      </c>
      <c r="G150" s="2926" t="s">
        <v>11576</v>
      </c>
      <c r="H150" s="2936" t="s">
        <v>9964</v>
      </c>
      <c r="I150" s="2903">
        <v>50</v>
      </c>
      <c r="J150" s="2903">
        <v>25</v>
      </c>
      <c r="K150" s="2778">
        <v>25</v>
      </c>
      <c r="L150" s="2656">
        <v>25</v>
      </c>
      <c r="M150" s="2656">
        <v>25</v>
      </c>
    </row>
    <row r="151" spans="1:13" ht="47.25">
      <c r="A151" s="2655">
        <v>141</v>
      </c>
      <c r="B151" s="2272" t="s">
        <v>9095</v>
      </c>
      <c r="C151" s="2274" t="s">
        <v>12420</v>
      </c>
      <c r="D151" s="2958">
        <v>77</v>
      </c>
      <c r="E151" s="2926" t="s">
        <v>9195</v>
      </c>
      <c r="F151" s="2926" t="s">
        <v>11008</v>
      </c>
      <c r="G151" s="2926" t="s">
        <v>11571</v>
      </c>
      <c r="H151" s="2936" t="s">
        <v>9965</v>
      </c>
      <c r="I151" s="2903">
        <v>80</v>
      </c>
      <c r="J151" s="2903">
        <v>40</v>
      </c>
      <c r="K151" s="2778">
        <v>40</v>
      </c>
      <c r="L151" s="2656">
        <v>40</v>
      </c>
      <c r="M151" s="2656">
        <v>39.996862999999998</v>
      </c>
    </row>
    <row r="152" spans="1:13" ht="47.25">
      <c r="A152" s="2655">
        <v>142</v>
      </c>
      <c r="B152" s="2272" t="s">
        <v>9095</v>
      </c>
      <c r="C152" s="2274" t="s">
        <v>12420</v>
      </c>
      <c r="D152" s="2958">
        <v>79</v>
      </c>
      <c r="E152" s="2926" t="s">
        <v>9195</v>
      </c>
      <c r="F152" s="2926" t="s">
        <v>11008</v>
      </c>
      <c r="G152" s="2926" t="s">
        <v>11584</v>
      </c>
      <c r="H152" s="2936" t="s">
        <v>9966</v>
      </c>
      <c r="I152" s="2903">
        <v>50</v>
      </c>
      <c r="J152" s="2903">
        <v>25</v>
      </c>
      <c r="K152" s="2778">
        <v>25</v>
      </c>
      <c r="L152" s="2656">
        <v>6.25</v>
      </c>
      <c r="M152" s="2656">
        <v>6.2</v>
      </c>
    </row>
    <row r="153" spans="1:13" ht="78.75">
      <c r="A153" s="2655">
        <v>143</v>
      </c>
      <c r="B153" s="2272" t="s">
        <v>9095</v>
      </c>
      <c r="C153" s="2274" t="s">
        <v>12420</v>
      </c>
      <c r="D153" s="2958">
        <v>783</v>
      </c>
      <c r="E153" s="2926" t="s">
        <v>9195</v>
      </c>
      <c r="F153" s="2926" t="s">
        <v>11008</v>
      </c>
      <c r="G153" s="2926" t="s">
        <v>11578</v>
      </c>
      <c r="H153" s="2936" t="s">
        <v>9967</v>
      </c>
      <c r="I153" s="2903">
        <v>50</v>
      </c>
      <c r="J153" s="2903">
        <v>25</v>
      </c>
      <c r="K153" s="2778">
        <v>25</v>
      </c>
      <c r="L153" s="2656">
        <v>25</v>
      </c>
      <c r="M153" s="2656">
        <v>24.998999999999999</v>
      </c>
    </row>
    <row r="154" spans="1:13" ht="63">
      <c r="A154" s="2655">
        <v>144</v>
      </c>
      <c r="B154" s="2272" t="s">
        <v>9095</v>
      </c>
      <c r="C154" s="2274" t="s">
        <v>12420</v>
      </c>
      <c r="D154" s="2958">
        <v>785</v>
      </c>
      <c r="E154" s="2926" t="s">
        <v>9195</v>
      </c>
      <c r="F154" s="2926" t="s">
        <v>11008</v>
      </c>
      <c r="G154" s="2926" t="s">
        <v>11580</v>
      </c>
      <c r="H154" s="2936" t="s">
        <v>9968</v>
      </c>
      <c r="I154" s="2903">
        <v>50</v>
      </c>
      <c r="J154" s="2903">
        <v>25</v>
      </c>
      <c r="K154" s="2778">
        <v>25</v>
      </c>
      <c r="L154" s="2656">
        <v>25</v>
      </c>
      <c r="M154" s="2656">
        <v>24.999967999999999</v>
      </c>
    </row>
    <row r="155" spans="1:13" ht="63">
      <c r="A155" s="2655">
        <v>145</v>
      </c>
      <c r="B155" s="2272" t="s">
        <v>9095</v>
      </c>
      <c r="C155" s="2274" t="s">
        <v>12420</v>
      </c>
      <c r="D155" s="2958">
        <v>537</v>
      </c>
      <c r="E155" s="2926" t="s">
        <v>9195</v>
      </c>
      <c r="F155" s="2926" t="s">
        <v>11008</v>
      </c>
      <c r="G155" s="2926" t="s">
        <v>11398</v>
      </c>
      <c r="H155" s="2936" t="s">
        <v>9969</v>
      </c>
      <c r="I155" s="2903">
        <v>100</v>
      </c>
      <c r="J155" s="2903">
        <v>50</v>
      </c>
      <c r="K155" s="2778">
        <v>50</v>
      </c>
      <c r="L155" s="2656">
        <v>50</v>
      </c>
      <c r="M155" s="2656">
        <v>49.999909000000002</v>
      </c>
    </row>
    <row r="156" spans="1:13" ht="47.25">
      <c r="A156" s="2655">
        <v>146</v>
      </c>
      <c r="B156" s="2272" t="s">
        <v>9095</v>
      </c>
      <c r="C156" s="2274" t="s">
        <v>12420</v>
      </c>
      <c r="D156" s="2958">
        <v>80</v>
      </c>
      <c r="E156" s="2926" t="s">
        <v>9195</v>
      </c>
      <c r="F156" s="2926" t="s">
        <v>11008</v>
      </c>
      <c r="G156" s="2926" t="s">
        <v>11594</v>
      </c>
      <c r="H156" s="2936" t="s">
        <v>9970</v>
      </c>
      <c r="I156" s="2903">
        <v>50</v>
      </c>
      <c r="J156" s="2903">
        <v>25</v>
      </c>
      <c r="K156" s="2778">
        <v>25</v>
      </c>
      <c r="L156" s="2656">
        <v>25</v>
      </c>
      <c r="M156" s="2656">
        <v>24.9999</v>
      </c>
    </row>
    <row r="157" spans="1:13" ht="78.75">
      <c r="A157" s="2655">
        <v>147</v>
      </c>
      <c r="B157" s="2272" t="s">
        <v>9095</v>
      </c>
      <c r="C157" s="2274" t="s">
        <v>12420</v>
      </c>
      <c r="D157" s="2958">
        <v>782</v>
      </c>
      <c r="E157" s="2926" t="s">
        <v>9195</v>
      </c>
      <c r="F157" s="2926" t="s">
        <v>11008</v>
      </c>
      <c r="G157" s="2926" t="s">
        <v>11577</v>
      </c>
      <c r="H157" s="2936" t="s">
        <v>9971</v>
      </c>
      <c r="I157" s="2903">
        <v>50</v>
      </c>
      <c r="J157" s="2903">
        <v>25</v>
      </c>
      <c r="K157" s="2778">
        <v>25</v>
      </c>
      <c r="L157" s="2656">
        <v>25</v>
      </c>
      <c r="M157" s="2656">
        <v>24.998999999999999</v>
      </c>
    </row>
    <row r="158" spans="1:13" ht="47.25">
      <c r="A158" s="2655">
        <v>148</v>
      </c>
      <c r="B158" s="2272" t="s">
        <v>9095</v>
      </c>
      <c r="C158" s="2274" t="s">
        <v>12420</v>
      </c>
      <c r="D158" s="2958">
        <v>539</v>
      </c>
      <c r="E158" s="2926" t="s">
        <v>9195</v>
      </c>
      <c r="F158" s="2926" t="s">
        <v>11008</v>
      </c>
      <c r="G158" s="2926" t="s">
        <v>11399</v>
      </c>
      <c r="H158" s="2936" t="s">
        <v>9972</v>
      </c>
      <c r="I158" s="2903">
        <v>50</v>
      </c>
      <c r="J158" s="2903">
        <v>25</v>
      </c>
      <c r="K158" s="2778">
        <v>25</v>
      </c>
      <c r="L158" s="2656">
        <v>25</v>
      </c>
      <c r="M158" s="2656">
        <v>24.991083</v>
      </c>
    </row>
    <row r="159" spans="1:13" ht="78.75">
      <c r="A159" s="2655">
        <v>149</v>
      </c>
      <c r="B159" s="2272" t="s">
        <v>9095</v>
      </c>
      <c r="C159" s="2274" t="s">
        <v>12420</v>
      </c>
      <c r="D159" s="2958">
        <v>75</v>
      </c>
      <c r="E159" s="2926" t="s">
        <v>9195</v>
      </c>
      <c r="F159" s="2926" t="s">
        <v>11008</v>
      </c>
      <c r="G159" s="2926" t="s">
        <v>11558</v>
      </c>
      <c r="H159" s="2936" t="s">
        <v>9973</v>
      </c>
      <c r="I159" s="2903">
        <v>100</v>
      </c>
      <c r="J159" s="2903">
        <v>50</v>
      </c>
      <c r="K159" s="2778">
        <v>50</v>
      </c>
      <c r="L159" s="2656">
        <v>50</v>
      </c>
      <c r="M159" s="2656">
        <v>49.997638999999999</v>
      </c>
    </row>
    <row r="160" spans="1:13" ht="94.5">
      <c r="A160" s="2655">
        <v>150</v>
      </c>
      <c r="B160" s="2272" t="s">
        <v>9095</v>
      </c>
      <c r="C160" s="2274" t="s">
        <v>12420</v>
      </c>
      <c r="D160" s="2958">
        <v>784</v>
      </c>
      <c r="E160" s="2926" t="s">
        <v>9195</v>
      </c>
      <c r="F160" s="2926" t="s">
        <v>11008</v>
      </c>
      <c r="G160" s="2926" t="s">
        <v>11579</v>
      </c>
      <c r="H160" s="2936" t="s">
        <v>9974</v>
      </c>
      <c r="I160" s="2903">
        <v>50</v>
      </c>
      <c r="J160" s="2903">
        <v>25</v>
      </c>
      <c r="K160" s="2778">
        <v>25</v>
      </c>
      <c r="L160" s="2656">
        <v>25</v>
      </c>
      <c r="M160" s="2656">
        <v>24.999953000000001</v>
      </c>
    </row>
    <row r="161" spans="1:13" ht="47.25">
      <c r="A161" s="2655">
        <v>151</v>
      </c>
      <c r="B161" s="2272" t="s">
        <v>9095</v>
      </c>
      <c r="C161" s="2274" t="s">
        <v>12420</v>
      </c>
      <c r="D161" s="2958">
        <v>82</v>
      </c>
      <c r="E161" s="2926" t="s">
        <v>9195</v>
      </c>
      <c r="F161" s="2926" t="s">
        <v>11008</v>
      </c>
      <c r="G161" s="2926" t="s">
        <v>11610</v>
      </c>
      <c r="H161" s="2936" t="s">
        <v>9975</v>
      </c>
      <c r="I161" s="2903">
        <v>50</v>
      </c>
      <c r="J161" s="2903">
        <v>25</v>
      </c>
      <c r="K161" s="2778">
        <v>25</v>
      </c>
      <c r="L161" s="2656">
        <v>25</v>
      </c>
      <c r="M161" s="2656">
        <v>19.138327</v>
      </c>
    </row>
    <row r="162" spans="1:13" ht="47.25">
      <c r="A162" s="2655">
        <v>152</v>
      </c>
      <c r="B162" s="2272" t="s">
        <v>9095</v>
      </c>
      <c r="C162" s="2274" t="s">
        <v>12420</v>
      </c>
      <c r="D162" s="2958">
        <v>81</v>
      </c>
      <c r="E162" s="2926" t="s">
        <v>9195</v>
      </c>
      <c r="F162" s="2926" t="s">
        <v>11008</v>
      </c>
      <c r="G162" s="2926" t="s">
        <v>11603</v>
      </c>
      <c r="H162" s="2936" t="s">
        <v>9976</v>
      </c>
      <c r="I162" s="2903">
        <v>50</v>
      </c>
      <c r="J162" s="2903">
        <v>25</v>
      </c>
      <c r="K162" s="2778">
        <v>25</v>
      </c>
      <c r="L162" s="2656">
        <v>6.25</v>
      </c>
      <c r="M162" s="2656">
        <v>24.861999999999998</v>
      </c>
    </row>
    <row r="163" spans="1:13" ht="63">
      <c r="A163" s="2655">
        <v>153</v>
      </c>
      <c r="B163" s="2272" t="s">
        <v>9095</v>
      </c>
      <c r="C163" s="2274" t="s">
        <v>12420</v>
      </c>
      <c r="D163" s="2958">
        <v>535</v>
      </c>
      <c r="E163" s="2926" t="s">
        <v>9195</v>
      </c>
      <c r="F163" s="2926" t="s">
        <v>11008</v>
      </c>
      <c r="G163" s="2926" t="s">
        <v>11396</v>
      </c>
      <c r="H163" s="2936" t="s">
        <v>9977</v>
      </c>
      <c r="I163" s="2903">
        <v>100</v>
      </c>
      <c r="J163" s="2903">
        <v>50</v>
      </c>
      <c r="K163" s="2778">
        <v>50</v>
      </c>
      <c r="L163" s="2656">
        <v>50</v>
      </c>
      <c r="M163" s="2656">
        <v>49.926569000000001</v>
      </c>
    </row>
    <row r="164" spans="1:13" ht="78.75">
      <c r="A164" s="2655">
        <v>154</v>
      </c>
      <c r="B164" s="2272" t="s">
        <v>9095</v>
      </c>
      <c r="C164" s="2274" t="s">
        <v>12420</v>
      </c>
      <c r="D164" s="2958">
        <v>536</v>
      </c>
      <c r="E164" s="2926" t="s">
        <v>9195</v>
      </c>
      <c r="F164" s="2926" t="s">
        <v>11008</v>
      </c>
      <c r="G164" s="2926" t="s">
        <v>11397</v>
      </c>
      <c r="H164" s="2936" t="s">
        <v>9978</v>
      </c>
      <c r="I164" s="2903">
        <v>100</v>
      </c>
      <c r="J164" s="2903">
        <v>50</v>
      </c>
      <c r="K164" s="2778">
        <v>50</v>
      </c>
      <c r="L164" s="2656">
        <v>12.5</v>
      </c>
      <c r="M164" s="2656">
        <v>49.999434000000001</v>
      </c>
    </row>
    <row r="165" spans="1:13" ht="78.75">
      <c r="A165" s="2655">
        <v>155</v>
      </c>
      <c r="B165" s="2272" t="s">
        <v>9095</v>
      </c>
      <c r="C165" s="2274" t="s">
        <v>12420</v>
      </c>
      <c r="D165" s="2958">
        <v>786</v>
      </c>
      <c r="E165" s="2926" t="s">
        <v>9195</v>
      </c>
      <c r="F165" s="2926" t="s">
        <v>11008</v>
      </c>
      <c r="G165" s="2926" t="s">
        <v>11581</v>
      </c>
      <c r="H165" s="2936" t="s">
        <v>9979</v>
      </c>
      <c r="I165" s="2903">
        <v>50</v>
      </c>
      <c r="J165" s="2903">
        <v>25</v>
      </c>
      <c r="K165" s="2778">
        <v>25</v>
      </c>
      <c r="L165" s="2656">
        <v>25</v>
      </c>
      <c r="M165" s="2656">
        <v>24.997921999999999</v>
      </c>
    </row>
    <row r="166" spans="1:13" ht="110.25">
      <c r="A166" s="2655">
        <v>156</v>
      </c>
      <c r="B166" s="2272" t="s">
        <v>9095</v>
      </c>
      <c r="C166" s="2274" t="s">
        <v>12420</v>
      </c>
      <c r="D166" s="2958">
        <v>787</v>
      </c>
      <c r="E166" s="2926" t="s">
        <v>9195</v>
      </c>
      <c r="F166" s="2926" t="s">
        <v>11008</v>
      </c>
      <c r="G166" s="2926" t="s">
        <v>11582</v>
      </c>
      <c r="H166" s="2936" t="s">
        <v>9980</v>
      </c>
      <c r="I166" s="2903">
        <v>50</v>
      </c>
      <c r="J166" s="2903">
        <v>25</v>
      </c>
      <c r="K166" s="2778">
        <v>25</v>
      </c>
      <c r="L166" s="2656">
        <v>25</v>
      </c>
      <c r="M166" s="2656">
        <v>24.998999999999999</v>
      </c>
    </row>
    <row r="167" spans="1:13" ht="47.25">
      <c r="A167" s="2655">
        <v>157</v>
      </c>
      <c r="B167" s="2272" t="s">
        <v>9095</v>
      </c>
      <c r="C167" s="2274" t="s">
        <v>12420</v>
      </c>
      <c r="D167" s="2958">
        <v>76</v>
      </c>
      <c r="E167" s="2926" t="s">
        <v>9195</v>
      </c>
      <c r="F167" s="2926" t="s">
        <v>11008</v>
      </c>
      <c r="G167" s="2926" t="s">
        <v>11565</v>
      </c>
      <c r="H167" s="2936" t="s">
        <v>9981</v>
      </c>
      <c r="I167" s="2903">
        <v>70</v>
      </c>
      <c r="J167" s="2903">
        <v>35</v>
      </c>
      <c r="K167" s="2778">
        <v>35</v>
      </c>
      <c r="L167" s="2656">
        <v>35</v>
      </c>
      <c r="M167" s="2656">
        <v>34.491337999999999</v>
      </c>
    </row>
    <row r="168" spans="1:13" ht="47.25">
      <c r="A168" s="2655">
        <v>158</v>
      </c>
      <c r="B168" s="2272" t="s">
        <v>9095</v>
      </c>
      <c r="C168" s="2274" t="s">
        <v>12420</v>
      </c>
      <c r="D168" s="2958">
        <v>1036</v>
      </c>
      <c r="E168" s="2926" t="s">
        <v>9195</v>
      </c>
      <c r="F168" s="2926" t="s">
        <v>11008</v>
      </c>
      <c r="G168" s="2926" t="s">
        <v>11033</v>
      </c>
      <c r="H168" s="2936" t="s">
        <v>9982</v>
      </c>
      <c r="I168" s="2903">
        <v>125</v>
      </c>
      <c r="J168" s="2903">
        <v>62.5</v>
      </c>
      <c r="K168" s="2778">
        <v>62.5</v>
      </c>
      <c r="L168" s="2656">
        <v>62.5</v>
      </c>
      <c r="M168" s="2656">
        <v>68.635668999999993</v>
      </c>
    </row>
    <row r="169" spans="1:13" ht="47.25">
      <c r="A169" s="2655">
        <v>159</v>
      </c>
      <c r="B169" s="2272" t="s">
        <v>9095</v>
      </c>
      <c r="C169" s="2274" t="s">
        <v>12420</v>
      </c>
      <c r="D169" s="2958">
        <v>550</v>
      </c>
      <c r="E169" s="2926" t="s">
        <v>9195</v>
      </c>
      <c r="F169" s="2926" t="s">
        <v>11008</v>
      </c>
      <c r="G169" s="2926" t="s">
        <v>11756</v>
      </c>
      <c r="H169" s="2936" t="s">
        <v>9983</v>
      </c>
      <c r="I169" s="2903">
        <v>100</v>
      </c>
      <c r="J169" s="2903">
        <v>50</v>
      </c>
      <c r="K169" s="2778">
        <v>50</v>
      </c>
      <c r="L169" s="2656">
        <v>50</v>
      </c>
      <c r="M169" s="2656">
        <v>49.992804999999997</v>
      </c>
    </row>
    <row r="170" spans="1:13" ht="47.25">
      <c r="A170" s="2655">
        <v>160</v>
      </c>
      <c r="B170" s="2272" t="s">
        <v>9095</v>
      </c>
      <c r="C170" s="2274" t="s">
        <v>12420</v>
      </c>
      <c r="D170" s="2958">
        <v>540</v>
      </c>
      <c r="E170" s="2926" t="s">
        <v>9195</v>
      </c>
      <c r="F170" s="2926" t="s">
        <v>11008</v>
      </c>
      <c r="G170" s="2926" t="s">
        <v>11751</v>
      </c>
      <c r="H170" s="2936" t="s">
        <v>9984</v>
      </c>
      <c r="I170" s="2903">
        <v>50</v>
      </c>
      <c r="J170" s="2903">
        <v>25</v>
      </c>
      <c r="K170" s="2778">
        <v>25</v>
      </c>
      <c r="L170" s="2656">
        <v>25</v>
      </c>
      <c r="M170" s="2656">
        <v>24.953060000000001</v>
      </c>
    </row>
    <row r="171" spans="1:13" ht="47.25">
      <c r="A171" s="2655">
        <v>161</v>
      </c>
      <c r="B171" s="2272" t="s">
        <v>9095</v>
      </c>
      <c r="C171" s="2274" t="s">
        <v>12420</v>
      </c>
      <c r="D171" s="2958">
        <v>541</v>
      </c>
      <c r="E171" s="2926" t="s">
        <v>9195</v>
      </c>
      <c r="F171" s="2926" t="s">
        <v>11008</v>
      </c>
      <c r="G171" s="2926" t="s">
        <v>11752</v>
      </c>
      <c r="H171" s="2936" t="s">
        <v>9985</v>
      </c>
      <c r="I171" s="2903">
        <v>50</v>
      </c>
      <c r="J171" s="2903">
        <v>25</v>
      </c>
      <c r="K171" s="2778">
        <v>25</v>
      </c>
      <c r="L171" s="2656">
        <v>25</v>
      </c>
      <c r="M171" s="2656">
        <v>24.548642000000001</v>
      </c>
    </row>
    <row r="172" spans="1:13" ht="94.5">
      <c r="A172" s="2655">
        <v>162</v>
      </c>
      <c r="B172" s="2272" t="s">
        <v>9095</v>
      </c>
      <c r="C172" s="2274" t="s">
        <v>12420</v>
      </c>
      <c r="D172" s="2958">
        <v>795</v>
      </c>
      <c r="E172" s="2926" t="s">
        <v>9195</v>
      </c>
      <c r="F172" s="2926" t="s">
        <v>11008</v>
      </c>
      <c r="G172" s="2926" t="s">
        <v>11590</v>
      </c>
      <c r="H172" s="2936" t="s">
        <v>9986</v>
      </c>
      <c r="I172" s="2903">
        <v>55</v>
      </c>
      <c r="J172" s="2903">
        <v>27.5</v>
      </c>
      <c r="K172" s="2778">
        <v>27.5</v>
      </c>
      <c r="L172" s="2656">
        <v>27.5</v>
      </c>
      <c r="M172" s="2656">
        <v>27.496707000000001</v>
      </c>
    </row>
    <row r="173" spans="1:13" ht="141.75">
      <c r="A173" s="2655">
        <v>163</v>
      </c>
      <c r="B173" s="2272" t="s">
        <v>9095</v>
      </c>
      <c r="C173" s="2274" t="s">
        <v>12420</v>
      </c>
      <c r="D173" s="2958">
        <v>798</v>
      </c>
      <c r="E173" s="2926" t="s">
        <v>9195</v>
      </c>
      <c r="F173" s="2926" t="s">
        <v>11008</v>
      </c>
      <c r="G173" s="2926" t="s">
        <v>11593</v>
      </c>
      <c r="H173" s="2936" t="s">
        <v>9987</v>
      </c>
      <c r="I173" s="2903">
        <v>60</v>
      </c>
      <c r="J173" s="2903">
        <v>30</v>
      </c>
      <c r="K173" s="2778">
        <v>30</v>
      </c>
      <c r="L173" s="2656">
        <v>7.5</v>
      </c>
      <c r="M173" s="2656">
        <v>7.5</v>
      </c>
    </row>
    <row r="174" spans="1:13" ht="173.25">
      <c r="A174" s="2655">
        <v>164</v>
      </c>
      <c r="B174" s="2272" t="s">
        <v>9095</v>
      </c>
      <c r="C174" s="2274" t="s">
        <v>12420</v>
      </c>
      <c r="D174" s="2958">
        <v>796</v>
      </c>
      <c r="E174" s="2926" t="s">
        <v>9195</v>
      </c>
      <c r="F174" s="2926" t="s">
        <v>11008</v>
      </c>
      <c r="G174" s="2926" t="s">
        <v>11591</v>
      </c>
      <c r="H174" s="2936" t="s">
        <v>9988</v>
      </c>
      <c r="I174" s="2903">
        <v>67.5</v>
      </c>
      <c r="J174" s="2903">
        <v>33.75</v>
      </c>
      <c r="K174" s="2778">
        <v>33.75</v>
      </c>
      <c r="L174" s="2656">
        <v>8.4375</v>
      </c>
      <c r="M174" s="2656">
        <v>8.433643</v>
      </c>
    </row>
    <row r="175" spans="1:13" ht="173.25">
      <c r="A175" s="2655">
        <v>165</v>
      </c>
      <c r="B175" s="2272" t="s">
        <v>9095</v>
      </c>
      <c r="C175" s="2274" t="s">
        <v>12420</v>
      </c>
      <c r="D175" s="2958">
        <v>797</v>
      </c>
      <c r="E175" s="2926" t="s">
        <v>9195</v>
      </c>
      <c r="F175" s="2926" t="s">
        <v>11008</v>
      </c>
      <c r="G175" s="2926" t="s">
        <v>11592</v>
      </c>
      <c r="H175" s="2936" t="s">
        <v>9989</v>
      </c>
      <c r="I175" s="2903">
        <v>60</v>
      </c>
      <c r="J175" s="2903">
        <v>30</v>
      </c>
      <c r="K175" s="2778">
        <v>30</v>
      </c>
      <c r="L175" s="2656">
        <v>30</v>
      </c>
      <c r="M175" s="2656">
        <v>29.976191</v>
      </c>
    </row>
    <row r="176" spans="1:13" ht="173.25">
      <c r="A176" s="2655">
        <v>166</v>
      </c>
      <c r="B176" s="2272" t="s">
        <v>9095</v>
      </c>
      <c r="C176" s="2274" t="s">
        <v>12420</v>
      </c>
      <c r="D176" s="2958">
        <v>793</v>
      </c>
      <c r="E176" s="2926" t="s">
        <v>9195</v>
      </c>
      <c r="F176" s="2926" t="s">
        <v>11008</v>
      </c>
      <c r="G176" s="2926" t="s">
        <v>11588</v>
      </c>
      <c r="H176" s="2936" t="s">
        <v>9990</v>
      </c>
      <c r="I176" s="2903">
        <v>60</v>
      </c>
      <c r="J176" s="2903">
        <v>30</v>
      </c>
      <c r="K176" s="2778">
        <v>30</v>
      </c>
      <c r="L176" s="2656">
        <v>30</v>
      </c>
      <c r="M176" s="2656">
        <v>29.994402000000001</v>
      </c>
    </row>
    <row r="177" spans="1:13" ht="47.25">
      <c r="A177" s="2655">
        <v>167</v>
      </c>
      <c r="B177" s="2272" t="s">
        <v>9095</v>
      </c>
      <c r="C177" s="2274" t="s">
        <v>12420</v>
      </c>
      <c r="D177" s="2958">
        <v>792</v>
      </c>
      <c r="E177" s="2926" t="s">
        <v>9195</v>
      </c>
      <c r="F177" s="2926" t="s">
        <v>11008</v>
      </c>
      <c r="G177" s="2926" t="s">
        <v>11587</v>
      </c>
      <c r="H177" s="2936" t="s">
        <v>9991</v>
      </c>
      <c r="I177" s="2903">
        <v>50</v>
      </c>
      <c r="J177" s="2903">
        <v>25</v>
      </c>
      <c r="K177" s="2778">
        <v>25</v>
      </c>
      <c r="L177" s="2656">
        <v>25</v>
      </c>
      <c r="M177" s="2656">
        <v>24.996019</v>
      </c>
    </row>
    <row r="178" spans="1:13" ht="63">
      <c r="A178" s="2655">
        <v>168</v>
      </c>
      <c r="B178" s="2272" t="s">
        <v>9095</v>
      </c>
      <c r="C178" s="2274" t="s">
        <v>12420</v>
      </c>
      <c r="D178" s="2958">
        <v>577</v>
      </c>
      <c r="E178" s="2926" t="s">
        <v>9195</v>
      </c>
      <c r="F178" s="2926" t="s">
        <v>11008</v>
      </c>
      <c r="G178" s="2926" t="s">
        <v>11427</v>
      </c>
      <c r="H178" s="2936" t="s">
        <v>9992</v>
      </c>
      <c r="I178" s="2903">
        <v>150</v>
      </c>
      <c r="J178" s="2903">
        <v>75</v>
      </c>
      <c r="K178" s="2778">
        <v>75</v>
      </c>
      <c r="L178" s="2656">
        <v>75</v>
      </c>
      <c r="M178" s="2656">
        <v>74.995000000000005</v>
      </c>
    </row>
    <row r="179" spans="1:13" ht="94.5">
      <c r="A179" s="2655">
        <v>169</v>
      </c>
      <c r="B179" s="2272" t="s">
        <v>9095</v>
      </c>
      <c r="C179" s="2274" t="s">
        <v>12420</v>
      </c>
      <c r="D179" s="2958">
        <v>579</v>
      </c>
      <c r="E179" s="2926" t="s">
        <v>9195</v>
      </c>
      <c r="F179" s="2926" t="s">
        <v>11008</v>
      </c>
      <c r="G179" s="2926" t="s">
        <v>11429</v>
      </c>
      <c r="H179" s="2936" t="s">
        <v>9993</v>
      </c>
      <c r="I179" s="2903">
        <v>150</v>
      </c>
      <c r="J179" s="2903">
        <v>75</v>
      </c>
      <c r="K179" s="2778">
        <v>75</v>
      </c>
      <c r="L179" s="2656">
        <v>75</v>
      </c>
      <c r="M179" s="2656">
        <v>56.174104</v>
      </c>
    </row>
    <row r="180" spans="1:13" ht="94.5">
      <c r="A180" s="2655">
        <v>170</v>
      </c>
      <c r="B180" s="2272" t="s">
        <v>9095</v>
      </c>
      <c r="C180" s="2274" t="s">
        <v>12420</v>
      </c>
      <c r="D180" s="2958">
        <v>580</v>
      </c>
      <c r="E180" s="2926" t="s">
        <v>9195</v>
      </c>
      <c r="F180" s="2926" t="s">
        <v>11008</v>
      </c>
      <c r="G180" s="2926" t="s">
        <v>11431</v>
      </c>
      <c r="H180" s="2936" t="s">
        <v>9994</v>
      </c>
      <c r="I180" s="2903">
        <v>80</v>
      </c>
      <c r="J180" s="2903">
        <v>40</v>
      </c>
      <c r="K180" s="2778">
        <v>40</v>
      </c>
      <c r="L180" s="2656">
        <v>40</v>
      </c>
      <c r="M180" s="2656">
        <v>39.995038000000001</v>
      </c>
    </row>
    <row r="181" spans="1:13" ht="47.25">
      <c r="A181" s="2655">
        <v>171</v>
      </c>
      <c r="B181" s="2272" t="s">
        <v>9095</v>
      </c>
      <c r="C181" s="2274" t="s">
        <v>12420</v>
      </c>
      <c r="D181" s="2958">
        <v>891</v>
      </c>
      <c r="E181" s="2926" t="s">
        <v>9195</v>
      </c>
      <c r="F181" s="2926" t="s">
        <v>11008</v>
      </c>
      <c r="G181" s="2926" t="s">
        <v>11769</v>
      </c>
      <c r="H181" s="2936" t="s">
        <v>9995</v>
      </c>
      <c r="I181" s="2903">
        <v>50</v>
      </c>
      <c r="J181" s="2903">
        <v>25</v>
      </c>
      <c r="K181" s="2778">
        <v>25</v>
      </c>
      <c r="L181" s="2656">
        <v>25</v>
      </c>
      <c r="M181" s="2656">
        <v>24.999953000000001</v>
      </c>
    </row>
    <row r="182" spans="1:13" ht="47.25">
      <c r="A182" s="2655">
        <v>172</v>
      </c>
      <c r="B182" s="2272" t="s">
        <v>9095</v>
      </c>
      <c r="C182" s="2274" t="s">
        <v>12420</v>
      </c>
      <c r="D182" s="2958">
        <v>892</v>
      </c>
      <c r="E182" s="2926" t="s">
        <v>9195</v>
      </c>
      <c r="F182" s="2926" t="s">
        <v>11008</v>
      </c>
      <c r="G182" s="2926" t="s">
        <v>11770</v>
      </c>
      <c r="H182" s="2936" t="s">
        <v>9996</v>
      </c>
      <c r="I182" s="2903">
        <v>50</v>
      </c>
      <c r="J182" s="2903">
        <v>25</v>
      </c>
      <c r="K182" s="2778">
        <v>25</v>
      </c>
      <c r="L182" s="2656">
        <v>25</v>
      </c>
      <c r="M182" s="2656">
        <v>24.999994999999998</v>
      </c>
    </row>
    <row r="183" spans="1:13" ht="47.25">
      <c r="A183" s="2655">
        <v>173</v>
      </c>
      <c r="B183" s="2272" t="s">
        <v>9095</v>
      </c>
      <c r="C183" s="2274" t="s">
        <v>12420</v>
      </c>
      <c r="D183" s="2958">
        <v>893</v>
      </c>
      <c r="E183" s="2926" t="s">
        <v>9195</v>
      </c>
      <c r="F183" s="2926" t="s">
        <v>11008</v>
      </c>
      <c r="G183" s="2926" t="s">
        <v>11771</v>
      </c>
      <c r="H183" s="2936" t="s">
        <v>9997</v>
      </c>
      <c r="I183" s="2903">
        <v>50</v>
      </c>
      <c r="J183" s="2903">
        <v>25</v>
      </c>
      <c r="K183" s="2778">
        <v>25</v>
      </c>
      <c r="L183" s="2656">
        <v>6.25</v>
      </c>
      <c r="M183" s="2656">
        <v>6.1913799999999997</v>
      </c>
    </row>
    <row r="184" spans="1:13" ht="63">
      <c r="A184" s="2655">
        <v>174</v>
      </c>
      <c r="B184" s="2272" t="s">
        <v>9095</v>
      </c>
      <c r="C184" s="2274" t="s">
        <v>12420</v>
      </c>
      <c r="D184" s="2958">
        <v>894</v>
      </c>
      <c r="E184" s="2926" t="s">
        <v>9195</v>
      </c>
      <c r="F184" s="2926" t="s">
        <v>11008</v>
      </c>
      <c r="G184" s="2926" t="s">
        <v>11772</v>
      </c>
      <c r="H184" s="2936" t="s">
        <v>9998</v>
      </c>
      <c r="I184" s="2903">
        <v>50</v>
      </c>
      <c r="J184" s="2903">
        <v>25</v>
      </c>
      <c r="K184" s="2778">
        <v>25</v>
      </c>
      <c r="L184" s="2656">
        <v>6.25</v>
      </c>
      <c r="M184" s="2656">
        <v>6.248964</v>
      </c>
    </row>
    <row r="185" spans="1:13" ht="47.25">
      <c r="A185" s="2655">
        <v>175</v>
      </c>
      <c r="B185" s="2272" t="s">
        <v>9095</v>
      </c>
      <c r="C185" s="2274" t="s">
        <v>12420</v>
      </c>
      <c r="D185" s="2958">
        <v>911</v>
      </c>
      <c r="E185" s="2926" t="s">
        <v>9195</v>
      </c>
      <c r="F185" s="2926" t="s">
        <v>11008</v>
      </c>
      <c r="G185" s="2926" t="s">
        <v>11776</v>
      </c>
      <c r="H185" s="2936" t="s">
        <v>9999</v>
      </c>
      <c r="I185" s="2903">
        <v>50</v>
      </c>
      <c r="J185" s="2903">
        <v>25</v>
      </c>
      <c r="K185" s="2778">
        <v>25</v>
      </c>
      <c r="L185" s="2656">
        <v>25</v>
      </c>
      <c r="M185" s="2656">
        <v>24.580804000000001</v>
      </c>
    </row>
    <row r="186" spans="1:13" ht="47.25">
      <c r="A186" s="2655">
        <v>176</v>
      </c>
      <c r="B186" s="2272" t="s">
        <v>9095</v>
      </c>
      <c r="C186" s="2274" t="s">
        <v>12420</v>
      </c>
      <c r="D186" s="2958">
        <v>912</v>
      </c>
      <c r="E186" s="2926" t="s">
        <v>9195</v>
      </c>
      <c r="F186" s="2926" t="s">
        <v>11008</v>
      </c>
      <c r="G186" s="2926" t="s">
        <v>11777</v>
      </c>
      <c r="H186" s="2936" t="s">
        <v>10000</v>
      </c>
      <c r="I186" s="2903">
        <v>50</v>
      </c>
      <c r="J186" s="2903">
        <v>25</v>
      </c>
      <c r="K186" s="2778">
        <v>25</v>
      </c>
      <c r="L186" s="2656">
        <v>25</v>
      </c>
      <c r="M186" s="2656">
        <v>24.986864000000001</v>
      </c>
    </row>
    <row r="187" spans="1:13" ht="47.25">
      <c r="A187" s="2655">
        <v>177</v>
      </c>
      <c r="B187" s="2272" t="s">
        <v>9095</v>
      </c>
      <c r="C187" s="2274" t="s">
        <v>12420</v>
      </c>
      <c r="D187" s="2958">
        <v>913</v>
      </c>
      <c r="E187" s="2926" t="s">
        <v>9195</v>
      </c>
      <c r="F187" s="2926" t="s">
        <v>11008</v>
      </c>
      <c r="G187" s="2926" t="s">
        <v>11778</v>
      </c>
      <c r="H187" s="2936" t="s">
        <v>10001</v>
      </c>
      <c r="I187" s="2903">
        <v>50</v>
      </c>
      <c r="J187" s="2903">
        <v>25</v>
      </c>
      <c r="K187" s="2778">
        <v>25</v>
      </c>
      <c r="L187" s="2656">
        <v>25</v>
      </c>
      <c r="M187" s="2656">
        <v>24.559532000000001</v>
      </c>
    </row>
    <row r="188" spans="1:13" ht="47.25">
      <c r="A188" s="2655">
        <v>178</v>
      </c>
      <c r="B188" s="2272" t="s">
        <v>9095</v>
      </c>
      <c r="C188" s="2274" t="s">
        <v>12420</v>
      </c>
      <c r="D188" s="2958">
        <v>982</v>
      </c>
      <c r="E188" s="2926" t="s">
        <v>9195</v>
      </c>
      <c r="F188" s="2926" t="s">
        <v>11008</v>
      </c>
      <c r="G188" s="2926" t="s">
        <v>11783</v>
      </c>
      <c r="H188" s="2936" t="s">
        <v>10002</v>
      </c>
      <c r="I188" s="2903">
        <v>50</v>
      </c>
      <c r="J188" s="2903">
        <v>25</v>
      </c>
      <c r="K188" s="2778">
        <v>25</v>
      </c>
      <c r="L188" s="2656">
        <v>6.25</v>
      </c>
      <c r="M188" s="2656">
        <v>6.2499830000000003</v>
      </c>
    </row>
    <row r="189" spans="1:13" ht="47.25">
      <c r="A189" s="2655">
        <v>179</v>
      </c>
      <c r="B189" s="2272" t="s">
        <v>9095</v>
      </c>
      <c r="C189" s="2274" t="s">
        <v>12420</v>
      </c>
      <c r="D189" s="2958">
        <v>983</v>
      </c>
      <c r="E189" s="2926" t="s">
        <v>9195</v>
      </c>
      <c r="F189" s="2926" t="s">
        <v>11008</v>
      </c>
      <c r="G189" s="2926" t="s">
        <v>11784</v>
      </c>
      <c r="H189" s="2936" t="s">
        <v>10003</v>
      </c>
      <c r="I189" s="2903">
        <v>50</v>
      </c>
      <c r="J189" s="2903">
        <v>25</v>
      </c>
      <c r="K189" s="2778">
        <v>25</v>
      </c>
      <c r="L189" s="2656">
        <v>6.25</v>
      </c>
      <c r="M189" s="2656">
        <v>6.2202279999999996</v>
      </c>
    </row>
    <row r="190" spans="1:13" ht="78.75">
      <c r="A190" s="2655">
        <v>180</v>
      </c>
      <c r="B190" s="2272" t="s">
        <v>9095</v>
      </c>
      <c r="C190" s="2274" t="s">
        <v>12420</v>
      </c>
      <c r="D190" s="2958">
        <v>991</v>
      </c>
      <c r="E190" s="2926" t="s">
        <v>9195</v>
      </c>
      <c r="F190" s="2926" t="s">
        <v>11008</v>
      </c>
      <c r="G190" s="2926" t="s">
        <v>11786</v>
      </c>
      <c r="H190" s="2936" t="s">
        <v>10004</v>
      </c>
      <c r="I190" s="2903">
        <v>80</v>
      </c>
      <c r="J190" s="2903">
        <v>40</v>
      </c>
      <c r="K190" s="2778">
        <v>40</v>
      </c>
      <c r="L190" s="2656">
        <v>10</v>
      </c>
      <c r="M190" s="2656">
        <v>9.9922280000000008</v>
      </c>
    </row>
    <row r="191" spans="1:13" ht="94.5">
      <c r="A191" s="2655">
        <v>181</v>
      </c>
      <c r="B191" s="2272" t="s">
        <v>9095</v>
      </c>
      <c r="C191" s="2274" t="s">
        <v>12420</v>
      </c>
      <c r="D191" s="2958">
        <v>992</v>
      </c>
      <c r="E191" s="2926" t="s">
        <v>9195</v>
      </c>
      <c r="F191" s="2926" t="s">
        <v>11008</v>
      </c>
      <c r="G191" s="2926" t="s">
        <v>11787</v>
      </c>
      <c r="H191" s="2936" t="s">
        <v>10005</v>
      </c>
      <c r="I191" s="2903">
        <v>70</v>
      </c>
      <c r="J191" s="2903">
        <v>35</v>
      </c>
      <c r="K191" s="2778">
        <v>35</v>
      </c>
      <c r="L191" s="2656">
        <v>8.75</v>
      </c>
      <c r="M191" s="2656">
        <v>8.749682</v>
      </c>
    </row>
    <row r="192" spans="1:13" ht="63">
      <c r="A192" s="2655">
        <v>182</v>
      </c>
      <c r="B192" s="2272" t="s">
        <v>9095</v>
      </c>
      <c r="C192" s="2274" t="s">
        <v>12420</v>
      </c>
      <c r="D192" s="2958">
        <v>994</v>
      </c>
      <c r="E192" s="2926" t="s">
        <v>9195</v>
      </c>
      <c r="F192" s="2926" t="s">
        <v>11008</v>
      </c>
      <c r="G192" s="2926" t="s">
        <v>11788</v>
      </c>
      <c r="H192" s="2936" t="s">
        <v>10006</v>
      </c>
      <c r="I192" s="2903">
        <v>50</v>
      </c>
      <c r="J192" s="2903">
        <v>25</v>
      </c>
      <c r="K192" s="2778">
        <v>25</v>
      </c>
      <c r="L192" s="2656">
        <v>25</v>
      </c>
      <c r="M192" s="2656">
        <v>24.998411999999998</v>
      </c>
    </row>
    <row r="193" spans="1:13" ht="63">
      <c r="A193" s="2655">
        <v>183</v>
      </c>
      <c r="B193" s="2272" t="s">
        <v>9095</v>
      </c>
      <c r="C193" s="2274" t="s">
        <v>12420</v>
      </c>
      <c r="D193" s="2958">
        <v>895</v>
      </c>
      <c r="E193" s="2926" t="s">
        <v>9195</v>
      </c>
      <c r="F193" s="2926" t="s">
        <v>11008</v>
      </c>
      <c r="G193" s="2926" t="s">
        <v>11773</v>
      </c>
      <c r="H193" s="2936" t="s">
        <v>10007</v>
      </c>
      <c r="I193" s="2903">
        <v>50</v>
      </c>
      <c r="J193" s="2903">
        <v>25</v>
      </c>
      <c r="K193" s="2778">
        <v>25</v>
      </c>
      <c r="L193" s="2656">
        <v>25</v>
      </c>
      <c r="M193" s="2656">
        <v>24.999036</v>
      </c>
    </row>
    <row r="194" spans="1:13" ht="63">
      <c r="A194" s="2655">
        <v>184</v>
      </c>
      <c r="B194" s="2272" t="s">
        <v>9095</v>
      </c>
      <c r="C194" s="2274" t="s">
        <v>12420</v>
      </c>
      <c r="D194" s="2958">
        <v>896</v>
      </c>
      <c r="E194" s="2926" t="s">
        <v>9195</v>
      </c>
      <c r="F194" s="2926" t="s">
        <v>11008</v>
      </c>
      <c r="G194" s="2926" t="s">
        <v>11774</v>
      </c>
      <c r="H194" s="2936" t="s">
        <v>10008</v>
      </c>
      <c r="I194" s="2903">
        <v>50</v>
      </c>
      <c r="J194" s="2903">
        <v>25</v>
      </c>
      <c r="K194" s="2778">
        <v>25</v>
      </c>
      <c r="L194" s="2656">
        <v>25</v>
      </c>
      <c r="M194" s="2656">
        <v>24.996770999999999</v>
      </c>
    </row>
    <row r="195" spans="1:13" ht="63">
      <c r="A195" s="2655">
        <v>185</v>
      </c>
      <c r="B195" s="2272" t="s">
        <v>9095</v>
      </c>
      <c r="C195" s="2274" t="s">
        <v>12420</v>
      </c>
      <c r="D195" s="2958">
        <v>897</v>
      </c>
      <c r="E195" s="2926" t="s">
        <v>9195</v>
      </c>
      <c r="F195" s="2926" t="s">
        <v>11008</v>
      </c>
      <c r="G195" s="2926" t="s">
        <v>11775</v>
      </c>
      <c r="H195" s="2936" t="s">
        <v>10009</v>
      </c>
      <c r="I195" s="2903">
        <v>50</v>
      </c>
      <c r="J195" s="2903">
        <v>25</v>
      </c>
      <c r="K195" s="2778">
        <v>25</v>
      </c>
      <c r="L195" s="2656">
        <v>25</v>
      </c>
      <c r="M195" s="2656">
        <v>24.998473000000001</v>
      </c>
    </row>
    <row r="196" spans="1:13" ht="47.25">
      <c r="A196" s="2655">
        <v>186</v>
      </c>
      <c r="B196" s="2272" t="s">
        <v>9095</v>
      </c>
      <c r="C196" s="2274" t="s">
        <v>12420</v>
      </c>
      <c r="D196" s="2958">
        <v>620</v>
      </c>
      <c r="E196" s="2926" t="s">
        <v>9195</v>
      </c>
      <c r="F196" s="2926" t="s">
        <v>11008</v>
      </c>
      <c r="G196" s="2926" t="s">
        <v>11759</v>
      </c>
      <c r="H196" s="2936" t="s">
        <v>10010</v>
      </c>
      <c r="I196" s="2903">
        <v>50</v>
      </c>
      <c r="J196" s="2903">
        <v>25</v>
      </c>
      <c r="K196" s="2778">
        <v>25</v>
      </c>
      <c r="L196" s="2656">
        <v>6.25</v>
      </c>
      <c r="M196" s="2656">
        <v>6.242432</v>
      </c>
    </row>
    <row r="197" spans="1:13" ht="94.5">
      <c r="A197" s="2655">
        <v>187</v>
      </c>
      <c r="B197" s="2272" t="s">
        <v>9095</v>
      </c>
      <c r="C197" s="2274" t="s">
        <v>12420</v>
      </c>
      <c r="D197" s="2958">
        <v>699</v>
      </c>
      <c r="E197" s="2926" t="s">
        <v>9195</v>
      </c>
      <c r="F197" s="2926" t="s">
        <v>11008</v>
      </c>
      <c r="G197" s="2926" t="s">
        <v>11513</v>
      </c>
      <c r="H197" s="2936" t="s">
        <v>10011</v>
      </c>
      <c r="I197" s="2903">
        <v>50</v>
      </c>
      <c r="J197" s="2903">
        <v>25</v>
      </c>
      <c r="K197" s="2778">
        <v>25</v>
      </c>
      <c r="L197" s="2656">
        <v>6.25</v>
      </c>
      <c r="M197" s="2656">
        <v>6.247376</v>
      </c>
    </row>
    <row r="198" spans="1:13" ht="47.25">
      <c r="A198" s="2655">
        <v>188</v>
      </c>
      <c r="B198" s="2272" t="s">
        <v>9095</v>
      </c>
      <c r="C198" s="2274" t="s">
        <v>12420</v>
      </c>
      <c r="D198" s="2958">
        <v>619</v>
      </c>
      <c r="E198" s="2926" t="s">
        <v>9195</v>
      </c>
      <c r="F198" s="2926" t="s">
        <v>11008</v>
      </c>
      <c r="G198" s="2926" t="s">
        <v>11459</v>
      </c>
      <c r="H198" s="2936" t="s">
        <v>10012</v>
      </c>
      <c r="I198" s="2903">
        <v>50</v>
      </c>
      <c r="J198" s="2903">
        <v>25</v>
      </c>
      <c r="K198" s="2778">
        <v>25</v>
      </c>
      <c r="L198" s="2656">
        <v>6.25</v>
      </c>
      <c r="M198" s="2656">
        <v>6.2464259999999996</v>
      </c>
    </row>
    <row r="199" spans="1:13" ht="47.25">
      <c r="A199" s="2655">
        <v>189</v>
      </c>
      <c r="B199" s="2272" t="s">
        <v>9095</v>
      </c>
      <c r="C199" s="2274" t="s">
        <v>12420</v>
      </c>
      <c r="D199" s="2958">
        <v>616</v>
      </c>
      <c r="E199" s="2926" t="s">
        <v>9195</v>
      </c>
      <c r="F199" s="2926" t="s">
        <v>11008</v>
      </c>
      <c r="G199" s="2926" t="s">
        <v>11456</v>
      </c>
      <c r="H199" s="2936" t="s">
        <v>10013</v>
      </c>
      <c r="I199" s="2903">
        <v>50</v>
      </c>
      <c r="J199" s="2903">
        <v>25</v>
      </c>
      <c r="K199" s="2778">
        <v>25</v>
      </c>
      <c r="L199" s="2656">
        <v>6.25</v>
      </c>
      <c r="M199" s="2656">
        <v>6.2499989999999999</v>
      </c>
    </row>
    <row r="200" spans="1:13" ht="47.25">
      <c r="A200" s="2655">
        <v>190</v>
      </c>
      <c r="B200" s="2272" t="s">
        <v>9095</v>
      </c>
      <c r="C200" s="2274" t="s">
        <v>12420</v>
      </c>
      <c r="D200" s="2958">
        <v>622</v>
      </c>
      <c r="E200" s="2926" t="s">
        <v>9195</v>
      </c>
      <c r="F200" s="2926" t="s">
        <v>11008</v>
      </c>
      <c r="G200" s="2926" t="s">
        <v>11462</v>
      </c>
      <c r="H200" s="2936" t="s">
        <v>10014</v>
      </c>
      <c r="I200" s="2903">
        <v>50</v>
      </c>
      <c r="J200" s="2903">
        <v>25</v>
      </c>
      <c r="K200" s="2778">
        <v>25</v>
      </c>
      <c r="L200" s="2656">
        <v>6.25</v>
      </c>
      <c r="M200" s="2656">
        <v>6.2396960000000004</v>
      </c>
    </row>
    <row r="201" spans="1:13" ht="63">
      <c r="A201" s="2655">
        <v>191</v>
      </c>
      <c r="B201" s="2272" t="s">
        <v>9095</v>
      </c>
      <c r="C201" s="2274" t="s">
        <v>12420</v>
      </c>
      <c r="D201" s="2958">
        <v>910</v>
      </c>
      <c r="E201" s="2926" t="s">
        <v>9195</v>
      </c>
      <c r="F201" s="2926" t="s">
        <v>11008</v>
      </c>
      <c r="G201" s="2926" t="s">
        <v>11671</v>
      </c>
      <c r="H201" s="2936" t="s">
        <v>10015</v>
      </c>
      <c r="I201" s="2903">
        <v>50</v>
      </c>
      <c r="J201" s="2903">
        <v>25</v>
      </c>
      <c r="K201" s="2778">
        <v>25</v>
      </c>
      <c r="L201" s="2656">
        <v>6.25</v>
      </c>
      <c r="M201" s="2656">
        <v>6.2204389999999998</v>
      </c>
    </row>
    <row r="202" spans="1:13" ht="126">
      <c r="A202" s="2655">
        <v>192</v>
      </c>
      <c r="B202" s="2272" t="s">
        <v>9095</v>
      </c>
      <c r="C202" s="2274" t="s">
        <v>12420</v>
      </c>
      <c r="D202" s="2958">
        <v>700</v>
      </c>
      <c r="E202" s="2926" t="s">
        <v>9195</v>
      </c>
      <c r="F202" s="2926" t="s">
        <v>11008</v>
      </c>
      <c r="G202" s="2926" t="s">
        <v>11516</v>
      </c>
      <c r="H202" s="2936" t="s">
        <v>10016</v>
      </c>
      <c r="I202" s="2903">
        <v>50</v>
      </c>
      <c r="J202" s="2903">
        <v>25</v>
      </c>
      <c r="K202" s="2778">
        <v>25</v>
      </c>
      <c r="L202" s="2656">
        <v>6.25</v>
      </c>
      <c r="M202" s="2656">
        <v>6.2496770000000001</v>
      </c>
    </row>
    <row r="203" spans="1:13" ht="63">
      <c r="A203" s="2655">
        <v>193</v>
      </c>
      <c r="B203" s="2272" t="s">
        <v>9095</v>
      </c>
      <c r="C203" s="2274" t="s">
        <v>12420</v>
      </c>
      <c r="D203" s="2958">
        <v>907</v>
      </c>
      <c r="E203" s="2926" t="s">
        <v>9195</v>
      </c>
      <c r="F203" s="2926" t="s">
        <v>11008</v>
      </c>
      <c r="G203" s="2926" t="s">
        <v>11668</v>
      </c>
      <c r="H203" s="2936" t="s">
        <v>10017</v>
      </c>
      <c r="I203" s="2903">
        <v>50</v>
      </c>
      <c r="J203" s="2903">
        <v>25</v>
      </c>
      <c r="K203" s="2778">
        <v>25</v>
      </c>
      <c r="L203" s="2656">
        <v>6.25</v>
      </c>
      <c r="M203" s="2656">
        <v>6.2493699999999999</v>
      </c>
    </row>
    <row r="204" spans="1:13" ht="47.25">
      <c r="A204" s="2655">
        <v>194</v>
      </c>
      <c r="B204" s="2272" t="s">
        <v>9095</v>
      </c>
      <c r="C204" s="2274" t="s">
        <v>12420</v>
      </c>
      <c r="D204" s="2958">
        <v>615</v>
      </c>
      <c r="E204" s="2926" t="s">
        <v>9195</v>
      </c>
      <c r="F204" s="2926" t="s">
        <v>11008</v>
      </c>
      <c r="G204" s="2926" t="s">
        <v>11455</v>
      </c>
      <c r="H204" s="2936" t="s">
        <v>10018</v>
      </c>
      <c r="I204" s="2903">
        <v>50</v>
      </c>
      <c r="J204" s="2903">
        <v>25</v>
      </c>
      <c r="K204" s="2778">
        <v>25</v>
      </c>
      <c r="L204" s="2656">
        <v>6.25</v>
      </c>
      <c r="M204" s="2656">
        <v>6.2494630000000004</v>
      </c>
    </row>
    <row r="205" spans="1:13" ht="63">
      <c r="A205" s="2655">
        <v>195</v>
      </c>
      <c r="B205" s="2272" t="s">
        <v>9095</v>
      </c>
      <c r="C205" s="2274" t="s">
        <v>12420</v>
      </c>
      <c r="D205" s="2958">
        <v>695</v>
      </c>
      <c r="E205" s="2926" t="s">
        <v>9195</v>
      </c>
      <c r="F205" s="2926" t="s">
        <v>11008</v>
      </c>
      <c r="G205" s="2926" t="s">
        <v>11509</v>
      </c>
      <c r="H205" s="2936" t="s">
        <v>10019</v>
      </c>
      <c r="I205" s="2903">
        <v>50</v>
      </c>
      <c r="J205" s="2903">
        <v>25</v>
      </c>
      <c r="K205" s="2778">
        <v>25</v>
      </c>
      <c r="L205" s="2656">
        <v>6.25</v>
      </c>
      <c r="M205" s="2656">
        <v>6.2495950000000002</v>
      </c>
    </row>
    <row r="206" spans="1:13" ht="94.5">
      <c r="A206" s="2655">
        <v>196</v>
      </c>
      <c r="B206" s="2272" t="s">
        <v>9095</v>
      </c>
      <c r="C206" s="2274" t="s">
        <v>12420</v>
      </c>
      <c r="D206" s="2958">
        <v>621</v>
      </c>
      <c r="E206" s="2926" t="s">
        <v>9195</v>
      </c>
      <c r="F206" s="2926" t="s">
        <v>11008</v>
      </c>
      <c r="G206" s="2926" t="s">
        <v>11461</v>
      </c>
      <c r="H206" s="2936" t="s">
        <v>10020</v>
      </c>
      <c r="I206" s="2903">
        <v>50</v>
      </c>
      <c r="J206" s="2903">
        <v>25</v>
      </c>
      <c r="K206" s="2778">
        <v>25</v>
      </c>
      <c r="L206" s="2656">
        <v>6.25</v>
      </c>
      <c r="M206" s="2656">
        <v>6.2497410000000002</v>
      </c>
    </row>
    <row r="207" spans="1:13" ht="63">
      <c r="A207" s="2655">
        <v>197</v>
      </c>
      <c r="B207" s="2272" t="s">
        <v>9095</v>
      </c>
      <c r="C207" s="2274" t="s">
        <v>12420</v>
      </c>
      <c r="D207" s="2958">
        <v>696</v>
      </c>
      <c r="E207" s="2926" t="s">
        <v>9195</v>
      </c>
      <c r="F207" s="2926" t="s">
        <v>11008</v>
      </c>
      <c r="G207" s="2926" t="s">
        <v>11510</v>
      </c>
      <c r="H207" s="2936" t="s">
        <v>10021</v>
      </c>
      <c r="I207" s="2903">
        <v>50</v>
      </c>
      <c r="J207" s="2903">
        <v>25</v>
      </c>
      <c r="K207" s="2778">
        <v>25</v>
      </c>
      <c r="L207" s="2656">
        <v>6.25</v>
      </c>
      <c r="M207" s="2656">
        <v>6.2498959999999997</v>
      </c>
    </row>
    <row r="208" spans="1:13" ht="63">
      <c r="A208" s="2655">
        <v>198</v>
      </c>
      <c r="B208" s="2272" t="s">
        <v>9095</v>
      </c>
      <c r="C208" s="2274" t="s">
        <v>12420</v>
      </c>
      <c r="D208" s="2958">
        <v>906</v>
      </c>
      <c r="E208" s="2926" t="s">
        <v>9195</v>
      </c>
      <c r="F208" s="2926" t="s">
        <v>11008</v>
      </c>
      <c r="G208" s="2926" t="s">
        <v>11667</v>
      </c>
      <c r="H208" s="2936" t="s">
        <v>10022</v>
      </c>
      <c r="I208" s="2903">
        <v>50</v>
      </c>
      <c r="J208" s="2903">
        <v>25</v>
      </c>
      <c r="K208" s="2778">
        <v>25</v>
      </c>
      <c r="L208" s="2656">
        <v>25</v>
      </c>
      <c r="M208" s="2656">
        <v>24.998618</v>
      </c>
    </row>
    <row r="209" spans="1:13" ht="63">
      <c r="A209" s="2655">
        <v>199</v>
      </c>
      <c r="B209" s="2272" t="s">
        <v>9095</v>
      </c>
      <c r="C209" s="2274" t="s">
        <v>12420</v>
      </c>
      <c r="D209" s="2958">
        <v>914</v>
      </c>
      <c r="E209" s="2926" t="s">
        <v>9195</v>
      </c>
      <c r="F209" s="2926" t="s">
        <v>11008</v>
      </c>
      <c r="G209" s="2926" t="s">
        <v>11672</v>
      </c>
      <c r="H209" s="2936" t="s">
        <v>10023</v>
      </c>
      <c r="I209" s="2903">
        <v>50</v>
      </c>
      <c r="J209" s="2903">
        <v>25</v>
      </c>
      <c r="K209" s="2778">
        <v>25</v>
      </c>
      <c r="L209" s="2656">
        <v>6.25</v>
      </c>
      <c r="M209" s="2656">
        <v>6.2494740000000002</v>
      </c>
    </row>
    <row r="210" spans="1:13" ht="63">
      <c r="A210" s="2655">
        <v>200</v>
      </c>
      <c r="B210" s="2272" t="s">
        <v>9095</v>
      </c>
      <c r="C210" s="2274" t="s">
        <v>12420</v>
      </c>
      <c r="D210" s="2958">
        <v>623</v>
      </c>
      <c r="E210" s="2926" t="s">
        <v>9195</v>
      </c>
      <c r="F210" s="2926" t="s">
        <v>11008</v>
      </c>
      <c r="G210" s="2926" t="s">
        <v>11463</v>
      </c>
      <c r="H210" s="2936" t="s">
        <v>10024</v>
      </c>
      <c r="I210" s="2903">
        <v>50</v>
      </c>
      <c r="J210" s="2903">
        <v>25</v>
      </c>
      <c r="K210" s="2778">
        <v>25</v>
      </c>
      <c r="L210" s="2656">
        <v>6.25</v>
      </c>
      <c r="M210" s="2656">
        <v>6.2489540000000003</v>
      </c>
    </row>
    <row r="211" spans="1:13" ht="47.25">
      <c r="A211" s="2655">
        <v>201</v>
      </c>
      <c r="B211" s="2272" t="s">
        <v>9095</v>
      </c>
      <c r="C211" s="2274" t="s">
        <v>12420</v>
      </c>
      <c r="D211" s="2958">
        <v>618</v>
      </c>
      <c r="E211" s="2926" t="s">
        <v>9195</v>
      </c>
      <c r="F211" s="2926" t="s">
        <v>11008</v>
      </c>
      <c r="G211" s="2926" t="s">
        <v>11458</v>
      </c>
      <c r="H211" s="2936" t="s">
        <v>10025</v>
      </c>
      <c r="I211" s="2903">
        <v>50</v>
      </c>
      <c r="J211" s="2903">
        <v>25</v>
      </c>
      <c r="K211" s="2778">
        <v>25</v>
      </c>
      <c r="L211" s="2656">
        <v>6.25</v>
      </c>
      <c r="M211" s="2656">
        <v>6.2497239999999996</v>
      </c>
    </row>
    <row r="212" spans="1:13" ht="78.75">
      <c r="A212" s="2655">
        <v>202</v>
      </c>
      <c r="B212" s="2272" t="s">
        <v>9095</v>
      </c>
      <c r="C212" s="2274" t="s">
        <v>12420</v>
      </c>
      <c r="D212" s="2958">
        <v>617</v>
      </c>
      <c r="E212" s="2926" t="s">
        <v>9195</v>
      </c>
      <c r="F212" s="2926" t="s">
        <v>11008</v>
      </c>
      <c r="G212" s="2926" t="s">
        <v>11457</v>
      </c>
      <c r="H212" s="2936" t="s">
        <v>10026</v>
      </c>
      <c r="I212" s="2903">
        <v>50</v>
      </c>
      <c r="J212" s="2903">
        <v>25</v>
      </c>
      <c r="K212" s="2778">
        <v>25</v>
      </c>
      <c r="L212" s="2656">
        <v>6.25</v>
      </c>
      <c r="M212" s="2656">
        <v>6.2493090000000002</v>
      </c>
    </row>
    <row r="213" spans="1:13" ht="94.5">
      <c r="A213" s="2655">
        <v>203</v>
      </c>
      <c r="B213" s="2272" t="s">
        <v>9095</v>
      </c>
      <c r="C213" s="2274" t="s">
        <v>12420</v>
      </c>
      <c r="D213" s="2958">
        <v>898</v>
      </c>
      <c r="E213" s="2926" t="s">
        <v>9195</v>
      </c>
      <c r="F213" s="2926" t="s">
        <v>11008</v>
      </c>
      <c r="G213" s="2926" t="s">
        <v>11657</v>
      </c>
      <c r="H213" s="2936" t="s">
        <v>10027</v>
      </c>
      <c r="I213" s="2903">
        <v>50</v>
      </c>
      <c r="J213" s="2903">
        <v>25</v>
      </c>
      <c r="K213" s="2778">
        <v>25</v>
      </c>
      <c r="L213" s="2656">
        <v>25</v>
      </c>
      <c r="M213" s="2656">
        <v>24.999372000000001</v>
      </c>
    </row>
    <row r="214" spans="1:13" ht="63">
      <c r="A214" s="2655">
        <v>204</v>
      </c>
      <c r="B214" s="2272" t="s">
        <v>9095</v>
      </c>
      <c r="C214" s="2274" t="s">
        <v>12420</v>
      </c>
      <c r="D214" s="2958">
        <v>899</v>
      </c>
      <c r="E214" s="2926" t="s">
        <v>9195</v>
      </c>
      <c r="F214" s="2926" t="s">
        <v>11008</v>
      </c>
      <c r="G214" s="2926" t="s">
        <v>11658</v>
      </c>
      <c r="H214" s="2936" t="s">
        <v>10028</v>
      </c>
      <c r="I214" s="2903">
        <v>50</v>
      </c>
      <c r="J214" s="2903">
        <v>25</v>
      </c>
      <c r="K214" s="2778">
        <v>25</v>
      </c>
      <c r="L214" s="2656">
        <v>6.25</v>
      </c>
      <c r="M214" s="2656">
        <v>6.2485530000000002</v>
      </c>
    </row>
    <row r="215" spans="1:13" ht="63">
      <c r="A215" s="2655">
        <v>205</v>
      </c>
      <c r="B215" s="2272" t="s">
        <v>9095</v>
      </c>
      <c r="C215" s="2274" t="s">
        <v>12420</v>
      </c>
      <c r="D215" s="2958">
        <v>900</v>
      </c>
      <c r="E215" s="2926" t="s">
        <v>9195</v>
      </c>
      <c r="F215" s="2926" t="s">
        <v>11008</v>
      </c>
      <c r="G215" s="2926" t="s">
        <v>11661</v>
      </c>
      <c r="H215" s="2936" t="s">
        <v>10029</v>
      </c>
      <c r="I215" s="2903">
        <v>50</v>
      </c>
      <c r="J215" s="2903">
        <v>25</v>
      </c>
      <c r="K215" s="2778">
        <v>25</v>
      </c>
      <c r="L215" s="2656">
        <v>6.25</v>
      </c>
      <c r="M215" s="2656">
        <v>5.9487240000000003</v>
      </c>
    </row>
    <row r="216" spans="1:13" ht="63">
      <c r="A216" s="2655">
        <v>206</v>
      </c>
      <c r="B216" s="2272" t="s">
        <v>9095</v>
      </c>
      <c r="C216" s="2274" t="s">
        <v>12420</v>
      </c>
      <c r="D216" s="2958">
        <v>901</v>
      </c>
      <c r="E216" s="2926" t="s">
        <v>9195</v>
      </c>
      <c r="F216" s="2926" t="s">
        <v>11008</v>
      </c>
      <c r="G216" s="2926" t="s">
        <v>11662</v>
      </c>
      <c r="H216" s="2936" t="s">
        <v>10030</v>
      </c>
      <c r="I216" s="2903">
        <v>50</v>
      </c>
      <c r="J216" s="2903">
        <v>25</v>
      </c>
      <c r="K216" s="2778">
        <v>25</v>
      </c>
      <c r="L216" s="2656">
        <v>6.25</v>
      </c>
      <c r="M216" s="2656">
        <v>6.25</v>
      </c>
    </row>
    <row r="217" spans="1:13" ht="63">
      <c r="A217" s="2655">
        <v>207</v>
      </c>
      <c r="B217" s="2272" t="s">
        <v>9095</v>
      </c>
      <c r="C217" s="2274" t="s">
        <v>12420</v>
      </c>
      <c r="D217" s="2958">
        <v>902</v>
      </c>
      <c r="E217" s="2926" t="s">
        <v>9195</v>
      </c>
      <c r="F217" s="2926" t="s">
        <v>11008</v>
      </c>
      <c r="G217" s="2926" t="s">
        <v>11663</v>
      </c>
      <c r="H217" s="2936" t="s">
        <v>10031</v>
      </c>
      <c r="I217" s="2903">
        <v>50</v>
      </c>
      <c r="J217" s="2903">
        <v>25</v>
      </c>
      <c r="K217" s="2778">
        <v>25</v>
      </c>
      <c r="L217" s="2656">
        <v>6.25</v>
      </c>
      <c r="M217" s="2656">
        <v>6.2416309999999999</v>
      </c>
    </row>
    <row r="218" spans="1:13" ht="78.75">
      <c r="A218" s="2655">
        <v>208</v>
      </c>
      <c r="B218" s="2272" t="s">
        <v>9095</v>
      </c>
      <c r="C218" s="2274" t="s">
        <v>12420</v>
      </c>
      <c r="D218" s="2958">
        <v>903</v>
      </c>
      <c r="E218" s="2926" t="s">
        <v>9195</v>
      </c>
      <c r="F218" s="2926" t="s">
        <v>11008</v>
      </c>
      <c r="G218" s="2926" t="s">
        <v>11664</v>
      </c>
      <c r="H218" s="2936" t="s">
        <v>10032</v>
      </c>
      <c r="I218" s="2903">
        <v>50</v>
      </c>
      <c r="J218" s="2903">
        <v>25</v>
      </c>
      <c r="K218" s="2778">
        <v>25</v>
      </c>
      <c r="L218" s="2656">
        <v>6.25</v>
      </c>
      <c r="M218" s="2656">
        <v>6.0976119999999998</v>
      </c>
    </row>
    <row r="219" spans="1:13" ht="78.75">
      <c r="A219" s="2655">
        <v>209</v>
      </c>
      <c r="B219" s="2272" t="s">
        <v>9095</v>
      </c>
      <c r="C219" s="2274" t="s">
        <v>12420</v>
      </c>
      <c r="D219" s="2958">
        <v>904</v>
      </c>
      <c r="E219" s="2926" t="s">
        <v>9195</v>
      </c>
      <c r="F219" s="2926" t="s">
        <v>11008</v>
      </c>
      <c r="G219" s="2926" t="s">
        <v>11665</v>
      </c>
      <c r="H219" s="2936" t="s">
        <v>10033</v>
      </c>
      <c r="I219" s="2903">
        <v>50</v>
      </c>
      <c r="J219" s="2903">
        <v>25</v>
      </c>
      <c r="K219" s="2778">
        <v>25</v>
      </c>
      <c r="L219" s="2656">
        <v>6.25</v>
      </c>
      <c r="M219" s="2656">
        <v>6.2468110000000001</v>
      </c>
    </row>
    <row r="220" spans="1:13" ht="78.75">
      <c r="A220" s="2655">
        <v>210</v>
      </c>
      <c r="B220" s="2272" t="s">
        <v>9095</v>
      </c>
      <c r="C220" s="2274" t="s">
        <v>12420</v>
      </c>
      <c r="D220" s="2958">
        <v>905</v>
      </c>
      <c r="E220" s="2926" t="s">
        <v>9195</v>
      </c>
      <c r="F220" s="2926" t="s">
        <v>11008</v>
      </c>
      <c r="G220" s="2926" t="s">
        <v>11666</v>
      </c>
      <c r="H220" s="2936" t="s">
        <v>10034</v>
      </c>
      <c r="I220" s="2903">
        <v>50</v>
      </c>
      <c r="J220" s="2903">
        <v>25</v>
      </c>
      <c r="K220" s="2778">
        <v>25</v>
      </c>
      <c r="L220" s="2656">
        <v>6.25</v>
      </c>
      <c r="M220" s="2656">
        <v>6.2476859999999999</v>
      </c>
    </row>
    <row r="221" spans="1:13" ht="47.25">
      <c r="A221" s="2655">
        <v>211</v>
      </c>
      <c r="B221" s="2272" t="s">
        <v>9095</v>
      </c>
      <c r="C221" s="2274" t="s">
        <v>12420</v>
      </c>
      <c r="D221" s="2958">
        <v>94</v>
      </c>
      <c r="E221" s="2926" t="s">
        <v>9195</v>
      </c>
      <c r="F221" s="2926" t="s">
        <v>11008</v>
      </c>
      <c r="G221" s="2926" t="s">
        <v>11686</v>
      </c>
      <c r="H221" s="2936" t="s">
        <v>10035</v>
      </c>
      <c r="I221" s="2903">
        <v>50</v>
      </c>
      <c r="J221" s="2903">
        <v>25</v>
      </c>
      <c r="K221" s="2778">
        <v>25</v>
      </c>
      <c r="L221" s="2656">
        <v>25</v>
      </c>
      <c r="M221" s="2656">
        <v>25</v>
      </c>
    </row>
    <row r="222" spans="1:13" ht="126">
      <c r="A222" s="2655">
        <v>212</v>
      </c>
      <c r="B222" s="2272" t="s">
        <v>9095</v>
      </c>
      <c r="C222" s="2274" t="s">
        <v>12420</v>
      </c>
      <c r="D222" s="2958">
        <v>414</v>
      </c>
      <c r="E222" s="2926" t="s">
        <v>9195</v>
      </c>
      <c r="F222" s="2926" t="s">
        <v>11008</v>
      </c>
      <c r="G222" s="2926" t="s">
        <v>11301</v>
      </c>
      <c r="H222" s="2936" t="s">
        <v>10036</v>
      </c>
      <c r="I222" s="2903">
        <v>100</v>
      </c>
      <c r="J222" s="2903">
        <v>50</v>
      </c>
      <c r="K222" s="2778">
        <v>50</v>
      </c>
      <c r="L222" s="2656">
        <v>50</v>
      </c>
      <c r="M222" s="2656">
        <v>49.999647000000003</v>
      </c>
    </row>
    <row r="223" spans="1:13" ht="94.5">
      <c r="A223" s="2655">
        <v>213</v>
      </c>
      <c r="B223" s="2272" t="s">
        <v>9095</v>
      </c>
      <c r="C223" s="2274" t="s">
        <v>12420</v>
      </c>
      <c r="D223" s="2958">
        <v>413</v>
      </c>
      <c r="E223" s="2926" t="s">
        <v>9195</v>
      </c>
      <c r="F223" s="2926" t="s">
        <v>11008</v>
      </c>
      <c r="G223" s="2926" t="s">
        <v>11300</v>
      </c>
      <c r="H223" s="2936" t="s">
        <v>10037</v>
      </c>
      <c r="I223" s="2903">
        <v>50</v>
      </c>
      <c r="J223" s="2903">
        <v>25</v>
      </c>
      <c r="K223" s="2778">
        <v>25</v>
      </c>
      <c r="L223" s="2656">
        <v>25</v>
      </c>
      <c r="M223" s="2656">
        <v>24.999756999999999</v>
      </c>
    </row>
    <row r="224" spans="1:13" ht="47.25">
      <c r="A224" s="2655">
        <v>214</v>
      </c>
      <c r="B224" s="2272" t="s">
        <v>9095</v>
      </c>
      <c r="C224" s="2274" t="s">
        <v>12420</v>
      </c>
      <c r="D224" s="2958">
        <v>502</v>
      </c>
      <c r="E224" s="2926" t="s">
        <v>9195</v>
      </c>
      <c r="F224" s="2926" t="s">
        <v>11008</v>
      </c>
      <c r="G224" s="2926" t="s">
        <v>11368</v>
      </c>
      <c r="H224" s="2936" t="s">
        <v>10038</v>
      </c>
      <c r="I224" s="2903">
        <v>105</v>
      </c>
      <c r="J224" s="2903">
        <v>52.5</v>
      </c>
      <c r="K224" s="2778">
        <v>52.5</v>
      </c>
      <c r="L224" s="2656">
        <v>52.5</v>
      </c>
      <c r="M224" s="2656">
        <v>52.5</v>
      </c>
    </row>
    <row r="225" spans="1:13" ht="78.75">
      <c r="A225" s="2655">
        <v>215</v>
      </c>
      <c r="B225" s="2272" t="s">
        <v>9095</v>
      </c>
      <c r="C225" s="2274" t="s">
        <v>12420</v>
      </c>
      <c r="D225" s="2958">
        <v>181</v>
      </c>
      <c r="E225" s="2926" t="s">
        <v>9195</v>
      </c>
      <c r="F225" s="2926" t="s">
        <v>11008</v>
      </c>
      <c r="G225" s="2926" t="s">
        <v>11135</v>
      </c>
      <c r="H225" s="2936" t="s">
        <v>10039</v>
      </c>
      <c r="I225" s="2903">
        <v>50</v>
      </c>
      <c r="J225" s="2903">
        <v>25</v>
      </c>
      <c r="K225" s="2778">
        <v>25</v>
      </c>
      <c r="L225" s="2656">
        <v>25</v>
      </c>
      <c r="M225" s="2656">
        <v>24.995621</v>
      </c>
    </row>
    <row r="226" spans="1:13" ht="63">
      <c r="A226" s="2655">
        <v>216</v>
      </c>
      <c r="B226" s="2272" t="s">
        <v>9095</v>
      </c>
      <c r="C226" s="2274" t="s">
        <v>12420</v>
      </c>
      <c r="D226" s="2958">
        <v>332</v>
      </c>
      <c r="E226" s="2926" t="s">
        <v>9195</v>
      </c>
      <c r="F226" s="2926" t="s">
        <v>11008</v>
      </c>
      <c r="G226" s="2926" t="s">
        <v>11260</v>
      </c>
      <c r="H226" s="2936" t="s">
        <v>10040</v>
      </c>
      <c r="I226" s="2903">
        <v>50</v>
      </c>
      <c r="J226" s="2903">
        <v>25</v>
      </c>
      <c r="K226" s="2778">
        <v>25</v>
      </c>
      <c r="L226" s="2656">
        <v>25</v>
      </c>
      <c r="M226" s="2656">
        <v>24.999777999999999</v>
      </c>
    </row>
    <row r="227" spans="1:13" ht="78.75">
      <c r="A227" s="2655">
        <v>217</v>
      </c>
      <c r="B227" s="2272" t="s">
        <v>9095</v>
      </c>
      <c r="C227" s="2274" t="s">
        <v>12420</v>
      </c>
      <c r="D227" s="2958">
        <v>328</v>
      </c>
      <c r="E227" s="2926" t="s">
        <v>9195</v>
      </c>
      <c r="F227" s="2926" t="s">
        <v>11008</v>
      </c>
      <c r="G227" s="2926" t="s">
        <v>11256</v>
      </c>
      <c r="H227" s="2936" t="s">
        <v>10041</v>
      </c>
      <c r="I227" s="2903">
        <v>60</v>
      </c>
      <c r="J227" s="2903">
        <v>30</v>
      </c>
      <c r="K227" s="2778">
        <v>30</v>
      </c>
      <c r="L227" s="2656">
        <v>30</v>
      </c>
      <c r="M227" s="2656">
        <v>30</v>
      </c>
    </row>
    <row r="228" spans="1:13" ht="63">
      <c r="A228" s="2655">
        <v>218</v>
      </c>
      <c r="B228" s="2272" t="s">
        <v>9095</v>
      </c>
      <c r="C228" s="2274" t="s">
        <v>12420</v>
      </c>
      <c r="D228" s="2958">
        <v>334</v>
      </c>
      <c r="E228" s="2926" t="s">
        <v>9195</v>
      </c>
      <c r="F228" s="2926" t="s">
        <v>11008</v>
      </c>
      <c r="G228" s="2926" t="s">
        <v>11262</v>
      </c>
      <c r="H228" s="2936" t="s">
        <v>10042</v>
      </c>
      <c r="I228" s="2903">
        <v>50</v>
      </c>
      <c r="J228" s="2903">
        <v>25</v>
      </c>
      <c r="K228" s="2778">
        <v>25</v>
      </c>
      <c r="L228" s="2656">
        <v>25</v>
      </c>
      <c r="M228" s="2656">
        <v>25</v>
      </c>
    </row>
    <row r="229" spans="1:13" ht="63">
      <c r="A229" s="2655">
        <v>219</v>
      </c>
      <c r="B229" s="2272" t="s">
        <v>9095</v>
      </c>
      <c r="C229" s="2274" t="s">
        <v>12420</v>
      </c>
      <c r="D229" s="2958">
        <v>335</v>
      </c>
      <c r="E229" s="2926" t="s">
        <v>9195</v>
      </c>
      <c r="F229" s="2926" t="s">
        <v>11008</v>
      </c>
      <c r="G229" s="2926" t="s">
        <v>11263</v>
      </c>
      <c r="H229" s="2936" t="s">
        <v>10043</v>
      </c>
      <c r="I229" s="2903">
        <v>60</v>
      </c>
      <c r="J229" s="2903">
        <v>30</v>
      </c>
      <c r="K229" s="2778">
        <v>30</v>
      </c>
      <c r="L229" s="2656">
        <v>30</v>
      </c>
      <c r="M229" s="2656">
        <v>30</v>
      </c>
    </row>
    <row r="230" spans="1:13" ht="78.75">
      <c r="A230" s="2655">
        <v>220</v>
      </c>
      <c r="B230" s="2272" t="s">
        <v>9095</v>
      </c>
      <c r="C230" s="2274" t="s">
        <v>12420</v>
      </c>
      <c r="D230" s="2958">
        <v>333</v>
      </c>
      <c r="E230" s="2926" t="s">
        <v>9195</v>
      </c>
      <c r="F230" s="2926" t="s">
        <v>11008</v>
      </c>
      <c r="G230" s="2926" t="s">
        <v>11261</v>
      </c>
      <c r="H230" s="2936" t="s">
        <v>10044</v>
      </c>
      <c r="I230" s="2903">
        <v>50</v>
      </c>
      <c r="J230" s="2903">
        <v>25</v>
      </c>
      <c r="K230" s="2778">
        <v>25</v>
      </c>
      <c r="L230" s="2656">
        <v>25</v>
      </c>
      <c r="M230" s="2656">
        <v>24.999870000000001</v>
      </c>
    </row>
    <row r="231" spans="1:13" ht="63">
      <c r="A231" s="2655">
        <v>221</v>
      </c>
      <c r="B231" s="2272" t="s">
        <v>9095</v>
      </c>
      <c r="C231" s="2274" t="s">
        <v>12420</v>
      </c>
      <c r="D231" s="2958">
        <v>330</v>
      </c>
      <c r="E231" s="2926" t="s">
        <v>9195</v>
      </c>
      <c r="F231" s="2926" t="s">
        <v>11008</v>
      </c>
      <c r="G231" s="2926" t="s">
        <v>11258</v>
      </c>
      <c r="H231" s="2936" t="s">
        <v>10045</v>
      </c>
      <c r="I231" s="2903">
        <v>60</v>
      </c>
      <c r="J231" s="2903">
        <v>30</v>
      </c>
      <c r="K231" s="2778">
        <v>30</v>
      </c>
      <c r="L231" s="2656">
        <v>30</v>
      </c>
      <c r="M231" s="2656">
        <v>30</v>
      </c>
    </row>
    <row r="232" spans="1:13" ht="47.25">
      <c r="A232" s="2655">
        <v>222</v>
      </c>
      <c r="B232" s="2272" t="s">
        <v>9095</v>
      </c>
      <c r="C232" s="2274" t="s">
        <v>12420</v>
      </c>
      <c r="D232" s="2958">
        <v>979</v>
      </c>
      <c r="E232" s="2926" t="s">
        <v>9195</v>
      </c>
      <c r="F232" s="2926" t="s">
        <v>11008</v>
      </c>
      <c r="G232" s="2926" t="s">
        <v>11718</v>
      </c>
      <c r="H232" s="2936" t="s">
        <v>10046</v>
      </c>
      <c r="I232" s="2903">
        <v>50</v>
      </c>
      <c r="J232" s="2903">
        <v>25</v>
      </c>
      <c r="K232" s="2778">
        <v>25</v>
      </c>
      <c r="L232" s="2656">
        <v>6.25</v>
      </c>
      <c r="M232" s="2656">
        <v>5.8270530000000003</v>
      </c>
    </row>
    <row r="233" spans="1:13" ht="94.5">
      <c r="A233" s="2655">
        <v>223</v>
      </c>
      <c r="B233" s="2272" t="s">
        <v>9095</v>
      </c>
      <c r="C233" s="2274" t="s">
        <v>12420</v>
      </c>
      <c r="D233" s="2958">
        <v>702</v>
      </c>
      <c r="E233" s="2926" t="s">
        <v>9195</v>
      </c>
      <c r="F233" s="2926" t="s">
        <v>11008</v>
      </c>
      <c r="G233" s="2926" t="s">
        <v>11518</v>
      </c>
      <c r="H233" s="2936" t="s">
        <v>10047</v>
      </c>
      <c r="I233" s="2903">
        <v>50</v>
      </c>
      <c r="J233" s="2903">
        <v>25</v>
      </c>
      <c r="K233" s="2778">
        <v>25</v>
      </c>
      <c r="L233" s="2656">
        <v>6.25</v>
      </c>
      <c r="M233" s="2656">
        <v>6.2492910000000004</v>
      </c>
    </row>
    <row r="234" spans="1:13" ht="141.75">
      <c r="A234" s="2655">
        <v>224</v>
      </c>
      <c r="B234" s="2272" t="s">
        <v>9095</v>
      </c>
      <c r="C234" s="2274" t="s">
        <v>12420</v>
      </c>
      <c r="D234" s="2958">
        <v>703</v>
      </c>
      <c r="E234" s="2926" t="s">
        <v>9195</v>
      </c>
      <c r="F234" s="2926" t="s">
        <v>11008</v>
      </c>
      <c r="G234" s="2926" t="s">
        <v>11519</v>
      </c>
      <c r="H234" s="2936" t="s">
        <v>10048</v>
      </c>
      <c r="I234" s="2903">
        <v>50</v>
      </c>
      <c r="J234" s="2903">
        <v>25</v>
      </c>
      <c r="K234" s="2778">
        <v>25</v>
      </c>
      <c r="L234" s="2656">
        <v>6.25</v>
      </c>
      <c r="M234" s="2656">
        <v>6.2497530000000001</v>
      </c>
    </row>
    <row r="235" spans="1:13" ht="47.25">
      <c r="A235" s="2655">
        <v>225</v>
      </c>
      <c r="B235" s="2272" t="s">
        <v>9095</v>
      </c>
      <c r="C235" s="2274" t="s">
        <v>12420</v>
      </c>
      <c r="D235" s="2958">
        <v>54</v>
      </c>
      <c r="E235" s="2926" t="s">
        <v>9195</v>
      </c>
      <c r="F235" s="2926" t="s">
        <v>11008</v>
      </c>
      <c r="G235" s="2926" t="s">
        <v>11400</v>
      </c>
      <c r="H235" s="2936" t="s">
        <v>10049</v>
      </c>
      <c r="I235" s="2903">
        <v>60</v>
      </c>
      <c r="J235" s="2903">
        <v>30</v>
      </c>
      <c r="K235" s="2778">
        <v>30</v>
      </c>
      <c r="L235" s="2656">
        <v>30</v>
      </c>
      <c r="M235" s="2656">
        <v>29.999051999999999</v>
      </c>
    </row>
    <row r="236" spans="1:13" ht="47.25">
      <c r="A236" s="2655">
        <v>226</v>
      </c>
      <c r="B236" s="2272" t="s">
        <v>9095</v>
      </c>
      <c r="C236" s="2274" t="s">
        <v>12420</v>
      </c>
      <c r="D236" s="2958">
        <v>151</v>
      </c>
      <c r="E236" s="2926" t="s">
        <v>9195</v>
      </c>
      <c r="F236" s="2926" t="s">
        <v>11008</v>
      </c>
      <c r="G236" s="2926" t="s">
        <v>11109</v>
      </c>
      <c r="H236" s="2936" t="s">
        <v>10050</v>
      </c>
      <c r="I236" s="2903">
        <v>50</v>
      </c>
      <c r="J236" s="2903">
        <v>25</v>
      </c>
      <c r="K236" s="2778">
        <v>25</v>
      </c>
      <c r="L236" s="2656">
        <v>25</v>
      </c>
      <c r="M236" s="2656">
        <v>24.935462999999999</v>
      </c>
    </row>
    <row r="237" spans="1:13" ht="47.25">
      <c r="A237" s="2655">
        <v>227</v>
      </c>
      <c r="B237" s="2272" t="s">
        <v>9095</v>
      </c>
      <c r="C237" s="2274" t="s">
        <v>12420</v>
      </c>
      <c r="D237" s="2958">
        <v>156</v>
      </c>
      <c r="E237" s="2926" t="s">
        <v>9195</v>
      </c>
      <c r="F237" s="2926" t="s">
        <v>11008</v>
      </c>
      <c r="G237" s="2926" t="s">
        <v>11114</v>
      </c>
      <c r="H237" s="2936" t="s">
        <v>10051</v>
      </c>
      <c r="I237" s="2903">
        <v>50</v>
      </c>
      <c r="J237" s="2903">
        <v>25</v>
      </c>
      <c r="K237" s="2778">
        <v>25</v>
      </c>
      <c r="L237" s="2656">
        <v>25</v>
      </c>
      <c r="M237" s="2656">
        <v>24.997627000000001</v>
      </c>
    </row>
    <row r="238" spans="1:13" ht="47.25">
      <c r="A238" s="2655">
        <v>228</v>
      </c>
      <c r="B238" s="2272" t="s">
        <v>9095</v>
      </c>
      <c r="C238" s="2274" t="s">
        <v>12420</v>
      </c>
      <c r="D238" s="2958">
        <v>52</v>
      </c>
      <c r="E238" s="2926" t="s">
        <v>9195</v>
      </c>
      <c r="F238" s="2926" t="s">
        <v>11008</v>
      </c>
      <c r="G238" s="2926" t="s">
        <v>11384</v>
      </c>
      <c r="H238" s="2936" t="s">
        <v>10052</v>
      </c>
      <c r="I238" s="2903">
        <v>50</v>
      </c>
      <c r="J238" s="2903">
        <v>25</v>
      </c>
      <c r="K238" s="2778">
        <v>25</v>
      </c>
      <c r="L238" s="2656">
        <v>25</v>
      </c>
      <c r="M238" s="2656">
        <v>24.900683000000001</v>
      </c>
    </row>
    <row r="239" spans="1:13" ht="47.25">
      <c r="A239" s="2655">
        <v>229</v>
      </c>
      <c r="B239" s="2272" t="s">
        <v>9095</v>
      </c>
      <c r="C239" s="2274" t="s">
        <v>12420</v>
      </c>
      <c r="D239" s="2958">
        <v>55</v>
      </c>
      <c r="E239" s="2926" t="s">
        <v>9195</v>
      </c>
      <c r="F239" s="2926" t="s">
        <v>11008</v>
      </c>
      <c r="G239" s="2926" t="s">
        <v>11403</v>
      </c>
      <c r="H239" s="2936" t="s">
        <v>10053</v>
      </c>
      <c r="I239" s="2903">
        <v>50</v>
      </c>
      <c r="J239" s="2903">
        <v>25</v>
      </c>
      <c r="K239" s="2778">
        <v>25</v>
      </c>
      <c r="L239" s="2656">
        <v>25</v>
      </c>
      <c r="M239" s="2656">
        <v>24.979773000000002</v>
      </c>
    </row>
    <row r="240" spans="1:13" ht="47.25">
      <c r="A240" s="2655">
        <v>230</v>
      </c>
      <c r="B240" s="2272" t="s">
        <v>9095</v>
      </c>
      <c r="C240" s="2274" t="s">
        <v>12420</v>
      </c>
      <c r="D240" s="2958">
        <v>53</v>
      </c>
      <c r="E240" s="2926" t="s">
        <v>9195</v>
      </c>
      <c r="F240" s="2926" t="s">
        <v>11008</v>
      </c>
      <c r="G240" s="2926" t="s">
        <v>11394</v>
      </c>
      <c r="H240" s="2936" t="s">
        <v>10054</v>
      </c>
      <c r="I240" s="2903">
        <v>50</v>
      </c>
      <c r="J240" s="2903">
        <v>25</v>
      </c>
      <c r="K240" s="2778">
        <v>25</v>
      </c>
      <c r="L240" s="2656">
        <v>25</v>
      </c>
      <c r="M240" s="2656">
        <v>24.702680999999998</v>
      </c>
    </row>
    <row r="241" spans="1:13" ht="47.25">
      <c r="A241" s="2655">
        <v>231</v>
      </c>
      <c r="B241" s="2272" t="s">
        <v>9095</v>
      </c>
      <c r="C241" s="2274" t="s">
        <v>12420</v>
      </c>
      <c r="D241" s="2958">
        <v>50</v>
      </c>
      <c r="E241" s="2926" t="s">
        <v>9195</v>
      </c>
      <c r="F241" s="2926" t="s">
        <v>11008</v>
      </c>
      <c r="G241" s="2926" t="s">
        <v>11365</v>
      </c>
      <c r="H241" s="2936" t="s">
        <v>10055</v>
      </c>
      <c r="I241" s="2903">
        <v>50</v>
      </c>
      <c r="J241" s="2903">
        <v>25</v>
      </c>
      <c r="K241" s="2778">
        <v>25</v>
      </c>
      <c r="L241" s="2656">
        <v>25</v>
      </c>
      <c r="M241" s="2656">
        <v>24.828057999999999</v>
      </c>
    </row>
    <row r="242" spans="1:13" ht="47.25">
      <c r="A242" s="2655">
        <v>232</v>
      </c>
      <c r="B242" s="2272" t="s">
        <v>9095</v>
      </c>
      <c r="C242" s="2274" t="s">
        <v>12420</v>
      </c>
      <c r="D242" s="2958">
        <v>49</v>
      </c>
      <c r="E242" s="2926" t="s">
        <v>9195</v>
      </c>
      <c r="F242" s="2926" t="s">
        <v>11008</v>
      </c>
      <c r="G242" s="2926" t="s">
        <v>11355</v>
      </c>
      <c r="H242" s="2936" t="s">
        <v>10056</v>
      </c>
      <c r="I242" s="2903">
        <v>50</v>
      </c>
      <c r="J242" s="2903">
        <v>25</v>
      </c>
      <c r="K242" s="2778">
        <v>25</v>
      </c>
      <c r="L242" s="2656">
        <v>25</v>
      </c>
      <c r="M242" s="2656">
        <v>24.932051999999999</v>
      </c>
    </row>
    <row r="243" spans="1:13" ht="47.25">
      <c r="A243" s="2655">
        <v>233</v>
      </c>
      <c r="B243" s="2272" t="s">
        <v>9095</v>
      </c>
      <c r="C243" s="2274" t="s">
        <v>12420</v>
      </c>
      <c r="D243" s="2958">
        <v>57</v>
      </c>
      <c r="E243" s="2926" t="s">
        <v>9195</v>
      </c>
      <c r="F243" s="2926" t="s">
        <v>11008</v>
      </c>
      <c r="G243" s="2926" t="s">
        <v>11419</v>
      </c>
      <c r="H243" s="2936" t="s">
        <v>10057</v>
      </c>
      <c r="I243" s="2903">
        <v>50</v>
      </c>
      <c r="J243" s="2903">
        <v>25</v>
      </c>
      <c r="K243" s="2778">
        <v>25</v>
      </c>
      <c r="L243" s="2656">
        <v>25</v>
      </c>
      <c r="M243" s="2656">
        <v>24.949233</v>
      </c>
    </row>
    <row r="244" spans="1:13" ht="47.25">
      <c r="A244" s="2655">
        <v>234</v>
      </c>
      <c r="B244" s="2272" t="s">
        <v>9095</v>
      </c>
      <c r="C244" s="2274" t="s">
        <v>12420</v>
      </c>
      <c r="D244" s="2958">
        <v>51</v>
      </c>
      <c r="E244" s="2926" t="s">
        <v>9195</v>
      </c>
      <c r="F244" s="2926" t="s">
        <v>11008</v>
      </c>
      <c r="G244" s="2926" t="s">
        <v>11374</v>
      </c>
      <c r="H244" s="2936" t="s">
        <v>10058</v>
      </c>
      <c r="I244" s="2903">
        <v>50</v>
      </c>
      <c r="J244" s="2903">
        <v>25</v>
      </c>
      <c r="K244" s="2778">
        <v>25</v>
      </c>
      <c r="L244" s="2656">
        <v>25</v>
      </c>
      <c r="M244" s="2656">
        <v>24.711908999999999</v>
      </c>
    </row>
    <row r="245" spans="1:13" ht="47.25">
      <c r="A245" s="2655">
        <v>235</v>
      </c>
      <c r="B245" s="2272" t="s">
        <v>9095</v>
      </c>
      <c r="C245" s="2274" t="s">
        <v>12420</v>
      </c>
      <c r="D245" s="2958">
        <v>56</v>
      </c>
      <c r="E245" s="2926" t="s">
        <v>9195</v>
      </c>
      <c r="F245" s="2926" t="s">
        <v>11008</v>
      </c>
      <c r="G245" s="2926" t="s">
        <v>11409</v>
      </c>
      <c r="H245" s="2936" t="s">
        <v>10059</v>
      </c>
      <c r="I245" s="2903">
        <v>50</v>
      </c>
      <c r="J245" s="2903">
        <v>25</v>
      </c>
      <c r="K245" s="2778">
        <v>25</v>
      </c>
      <c r="L245" s="2656">
        <v>25</v>
      </c>
      <c r="M245" s="2656">
        <v>24.980184999999999</v>
      </c>
    </row>
    <row r="246" spans="1:13" ht="47.25">
      <c r="A246" s="2655">
        <v>236</v>
      </c>
      <c r="B246" s="2272" t="s">
        <v>9095</v>
      </c>
      <c r="C246" s="2274" t="s">
        <v>12420</v>
      </c>
      <c r="D246" s="2958">
        <v>153</v>
      </c>
      <c r="E246" s="2926" t="s">
        <v>9195</v>
      </c>
      <c r="F246" s="2926" t="s">
        <v>11008</v>
      </c>
      <c r="G246" s="2926" t="s">
        <v>11111</v>
      </c>
      <c r="H246" s="2936" t="s">
        <v>10060</v>
      </c>
      <c r="I246" s="2903">
        <v>50</v>
      </c>
      <c r="J246" s="2903">
        <v>25</v>
      </c>
      <c r="K246" s="2778">
        <v>25</v>
      </c>
      <c r="L246" s="2656">
        <v>25</v>
      </c>
      <c r="M246" s="2656">
        <v>24.949836999999999</v>
      </c>
    </row>
    <row r="247" spans="1:13" ht="47.25">
      <c r="A247" s="2655">
        <v>237</v>
      </c>
      <c r="B247" s="2272" t="s">
        <v>9095</v>
      </c>
      <c r="C247" s="2274" t="s">
        <v>12420</v>
      </c>
      <c r="D247" s="2958">
        <v>152</v>
      </c>
      <c r="E247" s="2926" t="s">
        <v>9195</v>
      </c>
      <c r="F247" s="2926" t="s">
        <v>11008</v>
      </c>
      <c r="G247" s="2926" t="s">
        <v>11110</v>
      </c>
      <c r="H247" s="2936" t="s">
        <v>10061</v>
      </c>
      <c r="I247" s="2903">
        <v>50</v>
      </c>
      <c r="J247" s="2903">
        <v>25</v>
      </c>
      <c r="K247" s="2778">
        <v>25</v>
      </c>
      <c r="L247" s="2656">
        <v>25</v>
      </c>
      <c r="M247" s="2656">
        <v>24.976665000000001</v>
      </c>
    </row>
    <row r="248" spans="1:13" ht="47.25">
      <c r="A248" s="2655">
        <v>238</v>
      </c>
      <c r="B248" s="2272" t="s">
        <v>9095</v>
      </c>
      <c r="C248" s="2274" t="s">
        <v>12420</v>
      </c>
      <c r="D248" s="2958">
        <v>150</v>
      </c>
      <c r="E248" s="2926" t="s">
        <v>9195</v>
      </c>
      <c r="F248" s="2926" t="s">
        <v>11008</v>
      </c>
      <c r="G248" s="2926" t="s">
        <v>11108</v>
      </c>
      <c r="H248" s="2936" t="s">
        <v>10062</v>
      </c>
      <c r="I248" s="2903">
        <v>50</v>
      </c>
      <c r="J248" s="2903">
        <v>25</v>
      </c>
      <c r="K248" s="2778">
        <v>25</v>
      </c>
      <c r="L248" s="2656">
        <v>25</v>
      </c>
      <c r="M248" s="2656">
        <v>24.978607</v>
      </c>
    </row>
    <row r="249" spans="1:13" ht="47.25">
      <c r="A249" s="2655">
        <v>239</v>
      </c>
      <c r="B249" s="2272" t="s">
        <v>9095</v>
      </c>
      <c r="C249" s="2274" t="s">
        <v>12420</v>
      </c>
      <c r="D249" s="2958">
        <v>154</v>
      </c>
      <c r="E249" s="2926" t="s">
        <v>9195</v>
      </c>
      <c r="F249" s="2926" t="s">
        <v>11008</v>
      </c>
      <c r="G249" s="2926" t="s">
        <v>11112</v>
      </c>
      <c r="H249" s="2936" t="s">
        <v>10063</v>
      </c>
      <c r="I249" s="2903">
        <v>50</v>
      </c>
      <c r="J249" s="2903">
        <v>25</v>
      </c>
      <c r="K249" s="2778">
        <v>25</v>
      </c>
      <c r="L249" s="2656">
        <v>25</v>
      </c>
      <c r="M249" s="2656">
        <v>24.799185000000001</v>
      </c>
    </row>
    <row r="250" spans="1:13" ht="47.25">
      <c r="A250" s="2655">
        <v>240</v>
      </c>
      <c r="B250" s="2272" t="s">
        <v>9095</v>
      </c>
      <c r="C250" s="2274" t="s">
        <v>12420</v>
      </c>
      <c r="D250" s="2958">
        <v>155</v>
      </c>
      <c r="E250" s="2926" t="s">
        <v>9195</v>
      </c>
      <c r="F250" s="2926" t="s">
        <v>11008</v>
      </c>
      <c r="G250" s="2926" t="s">
        <v>11113</v>
      </c>
      <c r="H250" s="2936" t="s">
        <v>10064</v>
      </c>
      <c r="I250" s="2903">
        <v>50</v>
      </c>
      <c r="J250" s="2903">
        <v>25</v>
      </c>
      <c r="K250" s="2778">
        <v>25</v>
      </c>
      <c r="L250" s="2656">
        <v>25</v>
      </c>
      <c r="M250" s="2656">
        <v>24.904969999999999</v>
      </c>
    </row>
    <row r="251" spans="1:13" ht="63">
      <c r="A251" s="2655">
        <v>241</v>
      </c>
      <c r="B251" s="2272" t="s">
        <v>9095</v>
      </c>
      <c r="C251" s="2274" t="s">
        <v>12420</v>
      </c>
      <c r="D251" s="2958">
        <v>873</v>
      </c>
      <c r="E251" s="2926" t="s">
        <v>9195</v>
      </c>
      <c r="F251" s="2926" t="s">
        <v>11008</v>
      </c>
      <c r="G251" s="2926" t="s">
        <v>11649</v>
      </c>
      <c r="H251" s="2936" t="s">
        <v>10065</v>
      </c>
      <c r="I251" s="2903">
        <v>50</v>
      </c>
      <c r="J251" s="2903">
        <v>25</v>
      </c>
      <c r="K251" s="2778">
        <v>25</v>
      </c>
      <c r="L251" s="2656">
        <v>25</v>
      </c>
      <c r="M251" s="2656">
        <v>24.949338000000001</v>
      </c>
    </row>
    <row r="252" spans="1:13" ht="47.25">
      <c r="A252" s="2655">
        <v>242</v>
      </c>
      <c r="B252" s="2272" t="s">
        <v>9095</v>
      </c>
      <c r="C252" s="2274" t="s">
        <v>12420</v>
      </c>
      <c r="D252" s="2958">
        <v>200</v>
      </c>
      <c r="E252" s="2926" t="s">
        <v>9195</v>
      </c>
      <c r="F252" s="2926" t="s">
        <v>11008</v>
      </c>
      <c r="G252" s="2926" t="s">
        <v>11151</v>
      </c>
      <c r="H252" s="2936" t="s">
        <v>10066</v>
      </c>
      <c r="I252" s="2903">
        <v>50</v>
      </c>
      <c r="J252" s="2903">
        <v>25</v>
      </c>
      <c r="K252" s="2778">
        <v>25</v>
      </c>
      <c r="L252" s="2656">
        <v>25</v>
      </c>
      <c r="M252" s="2656">
        <v>24.796890000000001</v>
      </c>
    </row>
    <row r="253" spans="1:13" ht="63">
      <c r="A253" s="2655">
        <v>243</v>
      </c>
      <c r="B253" s="2272" t="s">
        <v>9095</v>
      </c>
      <c r="C253" s="2274" t="s">
        <v>12420</v>
      </c>
      <c r="D253" s="2958">
        <v>872</v>
      </c>
      <c r="E253" s="2926" t="s">
        <v>9195</v>
      </c>
      <c r="F253" s="2926" t="s">
        <v>11008</v>
      </c>
      <c r="G253" s="2926" t="s">
        <v>11648</v>
      </c>
      <c r="H253" s="2936" t="s">
        <v>10067</v>
      </c>
      <c r="I253" s="2903">
        <v>55</v>
      </c>
      <c r="J253" s="2903">
        <v>27.5</v>
      </c>
      <c r="K253" s="2778">
        <v>27.5</v>
      </c>
      <c r="L253" s="2656">
        <v>6.875</v>
      </c>
      <c r="M253" s="2656">
        <v>6.8625470000000002</v>
      </c>
    </row>
    <row r="254" spans="1:13" ht="47.25">
      <c r="A254" s="2655">
        <v>244</v>
      </c>
      <c r="B254" s="2272" t="s">
        <v>9095</v>
      </c>
      <c r="C254" s="2274" t="s">
        <v>12420</v>
      </c>
      <c r="D254" s="2958">
        <v>871</v>
      </c>
      <c r="E254" s="2926" t="s">
        <v>9195</v>
      </c>
      <c r="F254" s="2926" t="s">
        <v>11008</v>
      </c>
      <c r="G254" s="2926" t="s">
        <v>11647</v>
      </c>
      <c r="H254" s="2936" t="s">
        <v>10068</v>
      </c>
      <c r="I254" s="2903">
        <v>70</v>
      </c>
      <c r="J254" s="2903">
        <v>35</v>
      </c>
      <c r="K254" s="2778">
        <v>35</v>
      </c>
      <c r="L254" s="2656">
        <v>35</v>
      </c>
      <c r="M254" s="2656">
        <v>34.974305999999999</v>
      </c>
    </row>
    <row r="255" spans="1:13" ht="47.25">
      <c r="A255" s="2655">
        <v>245</v>
      </c>
      <c r="B255" s="2272" t="s">
        <v>9095</v>
      </c>
      <c r="C255" s="2274" t="s">
        <v>12420</v>
      </c>
      <c r="D255" s="2958">
        <v>180</v>
      </c>
      <c r="E255" s="2926" t="s">
        <v>9195</v>
      </c>
      <c r="F255" s="2926" t="s">
        <v>11008</v>
      </c>
      <c r="G255" s="2926" t="s">
        <v>11134</v>
      </c>
      <c r="H255" s="2936" t="s">
        <v>10069</v>
      </c>
      <c r="I255" s="2903">
        <v>50</v>
      </c>
      <c r="J255" s="2903">
        <v>25</v>
      </c>
      <c r="K255" s="2778">
        <v>25</v>
      </c>
      <c r="L255" s="2656">
        <v>25</v>
      </c>
      <c r="M255" s="2656">
        <v>24.984777000000001</v>
      </c>
    </row>
    <row r="256" spans="1:13" ht="47.25">
      <c r="A256" s="2655">
        <v>246</v>
      </c>
      <c r="B256" s="2272" t="s">
        <v>9095</v>
      </c>
      <c r="C256" s="2274" t="s">
        <v>12420</v>
      </c>
      <c r="D256" s="2958">
        <v>93</v>
      </c>
      <c r="E256" s="2926" t="s">
        <v>9195</v>
      </c>
      <c r="F256" s="2926" t="s">
        <v>11008</v>
      </c>
      <c r="G256" s="2926" t="s">
        <v>11678</v>
      </c>
      <c r="H256" s="2936" t="s">
        <v>10070</v>
      </c>
      <c r="I256" s="2903">
        <v>50</v>
      </c>
      <c r="J256" s="2903">
        <v>25</v>
      </c>
      <c r="K256" s="2778">
        <v>25</v>
      </c>
      <c r="L256" s="2656">
        <v>25</v>
      </c>
      <c r="M256" s="2656">
        <v>25</v>
      </c>
    </row>
    <row r="257" spans="1:13" ht="47.25">
      <c r="A257" s="2655">
        <v>247</v>
      </c>
      <c r="B257" s="2272" t="s">
        <v>9095</v>
      </c>
      <c r="C257" s="2274" t="s">
        <v>12420</v>
      </c>
      <c r="D257" s="2958">
        <v>182</v>
      </c>
      <c r="E257" s="2926" t="s">
        <v>9195</v>
      </c>
      <c r="F257" s="2926" t="s">
        <v>11008</v>
      </c>
      <c r="G257" s="2926" t="s">
        <v>11136</v>
      </c>
      <c r="H257" s="2936" t="s">
        <v>10071</v>
      </c>
      <c r="I257" s="2903">
        <v>50</v>
      </c>
      <c r="J257" s="2903">
        <v>25</v>
      </c>
      <c r="K257" s="2778">
        <v>25</v>
      </c>
      <c r="L257" s="2656">
        <v>25</v>
      </c>
      <c r="M257" s="2656">
        <v>24.998736999999998</v>
      </c>
    </row>
    <row r="258" spans="1:13" ht="47.25">
      <c r="A258" s="2655">
        <v>248</v>
      </c>
      <c r="B258" s="2272" t="s">
        <v>9095</v>
      </c>
      <c r="C258" s="2274" t="s">
        <v>12420</v>
      </c>
      <c r="D258" s="2958">
        <v>91</v>
      </c>
      <c r="E258" s="2926" t="s">
        <v>9195</v>
      </c>
      <c r="F258" s="2926" t="s">
        <v>11008</v>
      </c>
      <c r="G258" s="2926" t="s">
        <v>11670</v>
      </c>
      <c r="H258" s="2936" t="s">
        <v>10072</v>
      </c>
      <c r="I258" s="2903">
        <v>50</v>
      </c>
      <c r="J258" s="2903">
        <v>25</v>
      </c>
      <c r="K258" s="2778">
        <v>25</v>
      </c>
      <c r="L258" s="2656">
        <v>25</v>
      </c>
      <c r="M258" s="2656">
        <v>24.999487999999999</v>
      </c>
    </row>
    <row r="259" spans="1:13" ht="47.25">
      <c r="A259" s="2655">
        <v>249</v>
      </c>
      <c r="B259" s="2272" t="s">
        <v>9095</v>
      </c>
      <c r="C259" s="2274" t="s">
        <v>12420</v>
      </c>
      <c r="D259" s="2958">
        <v>92</v>
      </c>
      <c r="E259" s="2926" t="s">
        <v>9195</v>
      </c>
      <c r="F259" s="2926" t="s">
        <v>11008</v>
      </c>
      <c r="G259" s="2926" t="s">
        <v>11673</v>
      </c>
      <c r="H259" s="2936" t="s">
        <v>10073</v>
      </c>
      <c r="I259" s="2903">
        <v>50</v>
      </c>
      <c r="J259" s="2903">
        <v>25</v>
      </c>
      <c r="K259" s="2778">
        <v>25</v>
      </c>
      <c r="L259" s="2656">
        <v>25</v>
      </c>
      <c r="M259" s="2656">
        <v>24.998999999999999</v>
      </c>
    </row>
    <row r="260" spans="1:13" ht="47.25">
      <c r="A260" s="2655">
        <v>250</v>
      </c>
      <c r="B260" s="2272" t="s">
        <v>9095</v>
      </c>
      <c r="C260" s="2274" t="s">
        <v>12420</v>
      </c>
      <c r="D260" s="2958">
        <v>635</v>
      </c>
      <c r="E260" s="2926" t="s">
        <v>9195</v>
      </c>
      <c r="F260" s="2926" t="s">
        <v>11008</v>
      </c>
      <c r="G260" s="2926" t="s">
        <v>11469</v>
      </c>
      <c r="H260" s="2936" t="s">
        <v>10074</v>
      </c>
      <c r="I260" s="2903">
        <v>64.537000000000006</v>
      </c>
      <c r="J260" s="2903">
        <v>32.268500000000003</v>
      </c>
      <c r="K260" s="2778">
        <v>32.268500000000003</v>
      </c>
      <c r="L260" s="2656">
        <v>32.269125000000003</v>
      </c>
      <c r="M260" s="2656">
        <v>32.265642999999997</v>
      </c>
    </row>
    <row r="261" spans="1:13" ht="63">
      <c r="A261" s="2655">
        <v>251</v>
      </c>
      <c r="B261" s="2272" t="s">
        <v>9095</v>
      </c>
      <c r="C261" s="2274" t="s">
        <v>12420</v>
      </c>
      <c r="D261" s="2958">
        <v>65</v>
      </c>
      <c r="E261" s="2926" t="s">
        <v>9195</v>
      </c>
      <c r="F261" s="2926" t="s">
        <v>11008</v>
      </c>
      <c r="G261" s="2926" t="s">
        <v>11480</v>
      </c>
      <c r="H261" s="2936" t="s">
        <v>10075</v>
      </c>
      <c r="I261" s="2903">
        <v>100</v>
      </c>
      <c r="J261" s="2903">
        <v>50</v>
      </c>
      <c r="K261" s="2778">
        <v>50</v>
      </c>
      <c r="L261" s="2656">
        <v>50</v>
      </c>
      <c r="M261" s="2656">
        <v>50</v>
      </c>
    </row>
    <row r="262" spans="1:13" ht="47.25">
      <c r="A262" s="2655">
        <v>252</v>
      </c>
      <c r="B262" s="2272" t="s">
        <v>9095</v>
      </c>
      <c r="C262" s="2274" t="s">
        <v>12420</v>
      </c>
      <c r="D262" s="2958">
        <v>116</v>
      </c>
      <c r="E262" s="2926" t="s">
        <v>9195</v>
      </c>
      <c r="F262" s="2926" t="s">
        <v>11008</v>
      </c>
      <c r="G262" s="2926" t="s">
        <v>11729</v>
      </c>
      <c r="H262" s="2936" t="s">
        <v>10076</v>
      </c>
      <c r="I262" s="2903">
        <v>60</v>
      </c>
      <c r="J262" s="2903">
        <v>30</v>
      </c>
      <c r="K262" s="2778">
        <v>30</v>
      </c>
      <c r="L262" s="2656">
        <v>7.5</v>
      </c>
      <c r="M262" s="2656">
        <v>7.5</v>
      </c>
    </row>
    <row r="263" spans="1:13" ht="94.5">
      <c r="A263" s="2655">
        <v>253</v>
      </c>
      <c r="B263" s="2272" t="s">
        <v>9095</v>
      </c>
      <c r="C263" s="2274" t="s">
        <v>12420</v>
      </c>
      <c r="D263" s="2958">
        <v>489</v>
      </c>
      <c r="E263" s="2926" t="s">
        <v>9195</v>
      </c>
      <c r="F263" s="2926" t="s">
        <v>11008</v>
      </c>
      <c r="G263" s="2926" t="s">
        <v>11749</v>
      </c>
      <c r="H263" s="2936" t="s">
        <v>10077</v>
      </c>
      <c r="I263" s="2903">
        <v>50</v>
      </c>
      <c r="J263" s="2903">
        <v>25</v>
      </c>
      <c r="K263" s="2778">
        <v>25</v>
      </c>
      <c r="L263" s="2656">
        <v>25</v>
      </c>
      <c r="M263" s="2656">
        <v>25</v>
      </c>
    </row>
    <row r="264" spans="1:13" ht="47.25">
      <c r="A264" s="2655">
        <v>254</v>
      </c>
      <c r="B264" s="2272" t="s">
        <v>9095</v>
      </c>
      <c r="C264" s="2274" t="s">
        <v>12420</v>
      </c>
      <c r="D264" s="2958">
        <v>117</v>
      </c>
      <c r="E264" s="2926" t="s">
        <v>9195</v>
      </c>
      <c r="F264" s="2926" t="s">
        <v>11008</v>
      </c>
      <c r="G264" s="2926" t="s">
        <v>11730</v>
      </c>
      <c r="H264" s="2936" t="s">
        <v>10078</v>
      </c>
      <c r="I264" s="2903">
        <v>60</v>
      </c>
      <c r="J264" s="2903">
        <v>30</v>
      </c>
      <c r="K264" s="2778">
        <v>30</v>
      </c>
      <c r="L264" s="2656">
        <v>7.5</v>
      </c>
      <c r="M264" s="2656">
        <v>6.7601630000000004</v>
      </c>
    </row>
    <row r="265" spans="1:13" ht="47.25">
      <c r="A265" s="2655">
        <v>255</v>
      </c>
      <c r="B265" s="2272" t="s">
        <v>9095</v>
      </c>
      <c r="C265" s="2274" t="s">
        <v>12420</v>
      </c>
      <c r="D265" s="2958">
        <v>118</v>
      </c>
      <c r="E265" s="2926" t="s">
        <v>9195</v>
      </c>
      <c r="F265" s="2926" t="s">
        <v>11008</v>
      </c>
      <c r="G265" s="2926" t="s">
        <v>11731</v>
      </c>
      <c r="H265" s="2936" t="s">
        <v>10079</v>
      </c>
      <c r="I265" s="2903">
        <v>69</v>
      </c>
      <c r="J265" s="2903">
        <v>34.5</v>
      </c>
      <c r="K265" s="2778">
        <v>34.5</v>
      </c>
      <c r="L265" s="2656">
        <v>34.5</v>
      </c>
      <c r="M265" s="2656">
        <v>31.504273000000001</v>
      </c>
    </row>
    <row r="266" spans="1:13" ht="63">
      <c r="A266" s="2655">
        <v>256</v>
      </c>
      <c r="B266" s="2272" t="s">
        <v>9095</v>
      </c>
      <c r="C266" s="2274" t="s">
        <v>12420</v>
      </c>
      <c r="D266" s="2958">
        <v>119</v>
      </c>
      <c r="E266" s="2926" t="s">
        <v>9195</v>
      </c>
      <c r="F266" s="2926" t="s">
        <v>11008</v>
      </c>
      <c r="G266" s="2926" t="s">
        <v>11732</v>
      </c>
      <c r="H266" s="2936" t="s">
        <v>10080</v>
      </c>
      <c r="I266" s="2903">
        <v>61</v>
      </c>
      <c r="J266" s="2903">
        <v>30.5</v>
      </c>
      <c r="K266" s="2778">
        <v>30.5</v>
      </c>
      <c r="L266" s="2656">
        <v>30.5</v>
      </c>
      <c r="M266" s="2656">
        <v>29.83</v>
      </c>
    </row>
    <row r="267" spans="1:13" ht="110.25">
      <c r="A267" s="2655">
        <v>257</v>
      </c>
      <c r="B267" s="2272" t="s">
        <v>9095</v>
      </c>
      <c r="C267" s="2274" t="s">
        <v>12420</v>
      </c>
      <c r="D267" s="2958">
        <v>484</v>
      </c>
      <c r="E267" s="2926" t="s">
        <v>9195</v>
      </c>
      <c r="F267" s="2926" t="s">
        <v>11008</v>
      </c>
      <c r="G267" s="2926" t="s">
        <v>11746</v>
      </c>
      <c r="H267" s="2936" t="s">
        <v>10081</v>
      </c>
      <c r="I267" s="2903">
        <v>50</v>
      </c>
      <c r="J267" s="2903">
        <v>25</v>
      </c>
      <c r="K267" s="2778">
        <v>25</v>
      </c>
      <c r="L267" s="2656">
        <v>6.25</v>
      </c>
      <c r="M267" s="2656">
        <v>6.1</v>
      </c>
    </row>
    <row r="268" spans="1:13" ht="78.75">
      <c r="A268" s="2655">
        <v>258</v>
      </c>
      <c r="B268" s="2272" t="s">
        <v>9095</v>
      </c>
      <c r="C268" s="2274" t="s">
        <v>12420</v>
      </c>
      <c r="D268" s="2958">
        <v>483</v>
      </c>
      <c r="E268" s="2926" t="s">
        <v>9195</v>
      </c>
      <c r="F268" s="2926" t="s">
        <v>11008</v>
      </c>
      <c r="G268" s="2926" t="s">
        <v>11745</v>
      </c>
      <c r="H268" s="2936" t="s">
        <v>10082</v>
      </c>
      <c r="I268" s="2903">
        <v>50</v>
      </c>
      <c r="J268" s="2903">
        <v>25</v>
      </c>
      <c r="K268" s="2778">
        <v>25</v>
      </c>
      <c r="L268" s="2656">
        <v>6.25</v>
      </c>
      <c r="M268" s="2656">
        <v>6.25</v>
      </c>
    </row>
    <row r="269" spans="1:13" ht="63">
      <c r="A269" s="2655">
        <v>259</v>
      </c>
      <c r="B269" s="2272" t="s">
        <v>9095</v>
      </c>
      <c r="C269" s="2274" t="s">
        <v>12420</v>
      </c>
      <c r="D269" s="2958">
        <v>449</v>
      </c>
      <c r="E269" s="2926" t="s">
        <v>9195</v>
      </c>
      <c r="F269" s="2926" t="s">
        <v>11008</v>
      </c>
      <c r="G269" s="2926" t="s">
        <v>11329</v>
      </c>
      <c r="H269" s="2936" t="s">
        <v>10083</v>
      </c>
      <c r="I269" s="2903">
        <v>50</v>
      </c>
      <c r="J269" s="2903">
        <v>25</v>
      </c>
      <c r="K269" s="2778">
        <v>25</v>
      </c>
      <c r="L269" s="2656">
        <v>25</v>
      </c>
      <c r="M269" s="2656">
        <v>24.997112000000001</v>
      </c>
    </row>
    <row r="270" spans="1:13" ht="47.25">
      <c r="A270" s="2655">
        <v>260</v>
      </c>
      <c r="B270" s="2272" t="s">
        <v>9095</v>
      </c>
      <c r="C270" s="2274" t="s">
        <v>12420</v>
      </c>
      <c r="D270" s="2958">
        <v>526</v>
      </c>
      <c r="E270" s="2926" t="s">
        <v>9195</v>
      </c>
      <c r="F270" s="2926" t="s">
        <v>11008</v>
      </c>
      <c r="G270" s="2926" t="s">
        <v>11391</v>
      </c>
      <c r="H270" s="2936" t="s">
        <v>10084</v>
      </c>
      <c r="I270" s="2903">
        <v>150</v>
      </c>
      <c r="J270" s="2903">
        <v>75</v>
      </c>
      <c r="K270" s="2778">
        <v>75</v>
      </c>
      <c r="L270" s="2656">
        <v>75</v>
      </c>
      <c r="M270" s="2656">
        <v>74.997826000000003</v>
      </c>
    </row>
    <row r="271" spans="1:13" ht="63">
      <c r="A271" s="2655">
        <v>261</v>
      </c>
      <c r="B271" s="2272" t="s">
        <v>9095</v>
      </c>
      <c r="C271" s="2274" t="s">
        <v>12420</v>
      </c>
      <c r="D271" s="2958">
        <v>446</v>
      </c>
      <c r="E271" s="2926" t="s">
        <v>9195</v>
      </c>
      <c r="F271" s="2926" t="s">
        <v>11008</v>
      </c>
      <c r="G271" s="2926" t="s">
        <v>11326</v>
      </c>
      <c r="H271" s="2936" t="s">
        <v>10085</v>
      </c>
      <c r="I271" s="2903">
        <v>50</v>
      </c>
      <c r="J271" s="2903">
        <v>25</v>
      </c>
      <c r="K271" s="2778">
        <v>25</v>
      </c>
      <c r="L271" s="2656">
        <v>25</v>
      </c>
      <c r="M271" s="2656">
        <v>24.957374999999999</v>
      </c>
    </row>
    <row r="272" spans="1:13" ht="47.25">
      <c r="A272" s="2655">
        <v>262</v>
      </c>
      <c r="B272" s="2272" t="s">
        <v>9095</v>
      </c>
      <c r="C272" s="2274" t="s">
        <v>12420</v>
      </c>
      <c r="D272" s="2958">
        <v>445</v>
      </c>
      <c r="E272" s="2926" t="s">
        <v>9195</v>
      </c>
      <c r="F272" s="2926" t="s">
        <v>11008</v>
      </c>
      <c r="G272" s="2926" t="s">
        <v>11325</v>
      </c>
      <c r="H272" s="2936" t="s">
        <v>10086</v>
      </c>
      <c r="I272" s="2903">
        <v>50</v>
      </c>
      <c r="J272" s="2903">
        <v>25</v>
      </c>
      <c r="K272" s="2778">
        <v>25</v>
      </c>
      <c r="L272" s="2656">
        <v>25</v>
      </c>
      <c r="M272" s="2656">
        <v>24.997295000000001</v>
      </c>
    </row>
    <row r="273" spans="1:13" ht="63">
      <c r="A273" s="2655">
        <v>263</v>
      </c>
      <c r="B273" s="2272" t="s">
        <v>9095</v>
      </c>
      <c r="C273" s="2274" t="s">
        <v>12420</v>
      </c>
      <c r="D273" s="2958">
        <v>521</v>
      </c>
      <c r="E273" s="2926" t="s">
        <v>9195</v>
      </c>
      <c r="F273" s="2926" t="s">
        <v>11008</v>
      </c>
      <c r="G273" s="2926" t="s">
        <v>11386</v>
      </c>
      <c r="H273" s="2936" t="s">
        <v>10087</v>
      </c>
      <c r="I273" s="2903">
        <v>51</v>
      </c>
      <c r="J273" s="2903">
        <v>25.5</v>
      </c>
      <c r="K273" s="2778">
        <v>25.5</v>
      </c>
      <c r="L273" s="2656">
        <v>25.5</v>
      </c>
      <c r="M273" s="2656">
        <v>24.930579000000002</v>
      </c>
    </row>
    <row r="274" spans="1:13" ht="78.75">
      <c r="A274" s="2655">
        <v>264</v>
      </c>
      <c r="B274" s="2272" t="s">
        <v>9095</v>
      </c>
      <c r="C274" s="2274" t="s">
        <v>12420</v>
      </c>
      <c r="D274" s="2958">
        <v>452</v>
      </c>
      <c r="E274" s="2926" t="s">
        <v>9195</v>
      </c>
      <c r="F274" s="2926" t="s">
        <v>11008</v>
      </c>
      <c r="G274" s="2926" t="s">
        <v>11331</v>
      </c>
      <c r="H274" s="2936" t="s">
        <v>10088</v>
      </c>
      <c r="I274" s="2903">
        <v>50</v>
      </c>
      <c r="J274" s="2903">
        <v>25</v>
      </c>
      <c r="K274" s="2778">
        <v>25</v>
      </c>
      <c r="L274" s="2656">
        <v>25</v>
      </c>
      <c r="M274" s="2656">
        <v>24.997312000000001</v>
      </c>
    </row>
    <row r="275" spans="1:13" ht="63">
      <c r="A275" s="2655">
        <v>265</v>
      </c>
      <c r="B275" s="2272" t="s">
        <v>9095</v>
      </c>
      <c r="C275" s="2274" t="s">
        <v>12420</v>
      </c>
      <c r="D275" s="2958">
        <v>522</v>
      </c>
      <c r="E275" s="2926" t="s">
        <v>9195</v>
      </c>
      <c r="F275" s="2926" t="s">
        <v>11008</v>
      </c>
      <c r="G275" s="2926" t="s">
        <v>11387</v>
      </c>
      <c r="H275" s="2936" t="s">
        <v>10089</v>
      </c>
      <c r="I275" s="2903">
        <v>59</v>
      </c>
      <c r="J275" s="2903">
        <v>29.5</v>
      </c>
      <c r="K275" s="2778">
        <v>29.5</v>
      </c>
      <c r="L275" s="2656">
        <v>7.375</v>
      </c>
      <c r="M275" s="2656">
        <v>7.3719260000000002</v>
      </c>
    </row>
    <row r="276" spans="1:13" ht="94.5">
      <c r="A276" s="2655">
        <v>266</v>
      </c>
      <c r="B276" s="2272" t="s">
        <v>9095</v>
      </c>
      <c r="C276" s="2274" t="s">
        <v>12420</v>
      </c>
      <c r="D276" s="2958">
        <v>520</v>
      </c>
      <c r="E276" s="2926" t="s">
        <v>9195</v>
      </c>
      <c r="F276" s="2926" t="s">
        <v>11008</v>
      </c>
      <c r="G276" s="2926" t="s">
        <v>11385</v>
      </c>
      <c r="H276" s="2936" t="s">
        <v>10090</v>
      </c>
      <c r="I276" s="2903">
        <v>80</v>
      </c>
      <c r="J276" s="2903">
        <v>40</v>
      </c>
      <c r="K276" s="2778">
        <v>40</v>
      </c>
      <c r="L276" s="2656">
        <v>40</v>
      </c>
      <c r="M276" s="2656">
        <v>39.237510999999998</v>
      </c>
    </row>
    <row r="277" spans="1:13" ht="47.25">
      <c r="A277" s="2655">
        <v>267</v>
      </c>
      <c r="B277" s="2272" t="s">
        <v>9095</v>
      </c>
      <c r="C277" s="2274" t="s">
        <v>12420</v>
      </c>
      <c r="D277" s="2958">
        <v>448</v>
      </c>
      <c r="E277" s="2926" t="s">
        <v>9195</v>
      </c>
      <c r="F277" s="2926" t="s">
        <v>11008</v>
      </c>
      <c r="G277" s="2926" t="s">
        <v>11328</v>
      </c>
      <c r="H277" s="2936" t="s">
        <v>10091</v>
      </c>
      <c r="I277" s="2903">
        <v>50</v>
      </c>
      <c r="J277" s="2903">
        <v>25</v>
      </c>
      <c r="K277" s="2778">
        <v>25</v>
      </c>
      <c r="L277" s="2656">
        <v>6.25</v>
      </c>
      <c r="M277" s="2656">
        <v>6.248049</v>
      </c>
    </row>
    <row r="278" spans="1:13" ht="47.25">
      <c r="A278" s="2655">
        <v>268</v>
      </c>
      <c r="B278" s="2272" t="s">
        <v>9095</v>
      </c>
      <c r="C278" s="2274" t="s">
        <v>12420</v>
      </c>
      <c r="D278" s="2958">
        <v>447</v>
      </c>
      <c r="E278" s="2926" t="s">
        <v>9195</v>
      </c>
      <c r="F278" s="2926" t="s">
        <v>11008</v>
      </c>
      <c r="G278" s="2926" t="s">
        <v>11327</v>
      </c>
      <c r="H278" s="2936" t="s">
        <v>10092</v>
      </c>
      <c r="I278" s="2903">
        <v>50</v>
      </c>
      <c r="J278" s="2903">
        <v>25</v>
      </c>
      <c r="K278" s="2778">
        <v>25</v>
      </c>
      <c r="L278" s="2656">
        <v>25</v>
      </c>
      <c r="M278" s="2656">
        <v>24.997717999999999</v>
      </c>
    </row>
    <row r="279" spans="1:13" ht="110.25">
      <c r="A279" s="2655">
        <v>269</v>
      </c>
      <c r="B279" s="2272" t="s">
        <v>9095</v>
      </c>
      <c r="C279" s="2274" t="s">
        <v>12420</v>
      </c>
      <c r="D279" s="2958">
        <v>523</v>
      </c>
      <c r="E279" s="2926" t="s">
        <v>9195</v>
      </c>
      <c r="F279" s="2926" t="s">
        <v>11008</v>
      </c>
      <c r="G279" s="2926" t="s">
        <v>11388</v>
      </c>
      <c r="H279" s="2936" t="s">
        <v>10093</v>
      </c>
      <c r="I279" s="2903">
        <v>50</v>
      </c>
      <c r="J279" s="2903">
        <v>25</v>
      </c>
      <c r="K279" s="2778">
        <v>25</v>
      </c>
      <c r="L279" s="2656">
        <v>25</v>
      </c>
      <c r="M279" s="2656">
        <v>24.998000000000001</v>
      </c>
    </row>
    <row r="280" spans="1:13" ht="47.25">
      <c r="A280" s="2655">
        <v>270</v>
      </c>
      <c r="B280" s="2272" t="s">
        <v>9095</v>
      </c>
      <c r="C280" s="2274" t="s">
        <v>12420</v>
      </c>
      <c r="D280" s="2958">
        <v>444</v>
      </c>
      <c r="E280" s="2926" t="s">
        <v>9195</v>
      </c>
      <c r="F280" s="2926" t="s">
        <v>11008</v>
      </c>
      <c r="G280" s="2926" t="s">
        <v>11324</v>
      </c>
      <c r="H280" s="2936" t="s">
        <v>10094</v>
      </c>
      <c r="I280" s="2903">
        <v>50</v>
      </c>
      <c r="J280" s="2903">
        <v>25</v>
      </c>
      <c r="K280" s="2778">
        <v>25</v>
      </c>
      <c r="L280" s="2656">
        <v>6.25</v>
      </c>
      <c r="M280" s="2656">
        <v>6.2479839999999998</v>
      </c>
    </row>
    <row r="281" spans="1:13" ht="78.75">
      <c r="A281" s="2655">
        <v>271</v>
      </c>
      <c r="B281" s="2272" t="s">
        <v>9095</v>
      </c>
      <c r="C281" s="2274" t="s">
        <v>12420</v>
      </c>
      <c r="D281" s="2958">
        <v>524</v>
      </c>
      <c r="E281" s="2926" t="s">
        <v>9195</v>
      </c>
      <c r="F281" s="2926" t="s">
        <v>11008</v>
      </c>
      <c r="G281" s="2926" t="s">
        <v>11389</v>
      </c>
      <c r="H281" s="2936" t="s">
        <v>10095</v>
      </c>
      <c r="I281" s="2903">
        <v>60</v>
      </c>
      <c r="J281" s="2903">
        <v>30</v>
      </c>
      <c r="K281" s="2778">
        <v>30</v>
      </c>
      <c r="L281" s="2656">
        <v>30</v>
      </c>
      <c r="M281" s="2656">
        <v>29.997624999999999</v>
      </c>
    </row>
    <row r="282" spans="1:13" ht="63">
      <c r="A282" s="2655">
        <v>272</v>
      </c>
      <c r="B282" s="2272" t="s">
        <v>9095</v>
      </c>
      <c r="C282" s="2274" t="s">
        <v>12420</v>
      </c>
      <c r="D282" s="2958">
        <v>183</v>
      </c>
      <c r="E282" s="2926" t="s">
        <v>9195</v>
      </c>
      <c r="F282" s="2926" t="s">
        <v>11008</v>
      </c>
      <c r="G282" s="2926" t="s">
        <v>11137</v>
      </c>
      <c r="H282" s="2936" t="s">
        <v>10096</v>
      </c>
      <c r="I282" s="2903">
        <v>50</v>
      </c>
      <c r="J282" s="2903">
        <v>25</v>
      </c>
      <c r="K282" s="2778">
        <v>25</v>
      </c>
      <c r="L282" s="2656">
        <v>25</v>
      </c>
      <c r="M282" s="2656">
        <v>25</v>
      </c>
    </row>
    <row r="283" spans="1:13" ht="47.25">
      <c r="A283" s="2655">
        <v>273</v>
      </c>
      <c r="B283" s="2272" t="s">
        <v>9095</v>
      </c>
      <c r="C283" s="2274" t="s">
        <v>12420</v>
      </c>
      <c r="D283" s="2958">
        <v>185</v>
      </c>
      <c r="E283" s="2926" t="s">
        <v>9195</v>
      </c>
      <c r="F283" s="2926" t="s">
        <v>11008</v>
      </c>
      <c r="G283" s="2926" t="s">
        <v>11139</v>
      </c>
      <c r="H283" s="2936" t="s">
        <v>10097</v>
      </c>
      <c r="I283" s="2903">
        <v>50</v>
      </c>
      <c r="J283" s="2903">
        <v>25</v>
      </c>
      <c r="K283" s="2778">
        <v>25</v>
      </c>
      <c r="L283" s="2656">
        <v>25</v>
      </c>
      <c r="M283" s="2656">
        <v>24.999497000000002</v>
      </c>
    </row>
    <row r="284" spans="1:13" ht="78.75">
      <c r="A284" s="2655">
        <v>274</v>
      </c>
      <c r="B284" s="2272" t="s">
        <v>9095</v>
      </c>
      <c r="C284" s="2274" t="s">
        <v>12420</v>
      </c>
      <c r="D284" s="2958">
        <v>184</v>
      </c>
      <c r="E284" s="2926" t="s">
        <v>9195</v>
      </c>
      <c r="F284" s="2926" t="s">
        <v>11008</v>
      </c>
      <c r="G284" s="2926" t="s">
        <v>11138</v>
      </c>
      <c r="H284" s="2936" t="s">
        <v>10098</v>
      </c>
      <c r="I284" s="2903">
        <v>50</v>
      </c>
      <c r="J284" s="2903">
        <v>25</v>
      </c>
      <c r="K284" s="2778">
        <v>25</v>
      </c>
      <c r="L284" s="2656">
        <v>25</v>
      </c>
      <c r="M284" s="2656">
        <v>25</v>
      </c>
    </row>
    <row r="285" spans="1:13" ht="47.25">
      <c r="A285" s="2655">
        <v>275</v>
      </c>
      <c r="B285" s="2272" t="s">
        <v>9095</v>
      </c>
      <c r="C285" s="2274" t="s">
        <v>12420</v>
      </c>
      <c r="D285" s="2958">
        <v>186</v>
      </c>
      <c r="E285" s="2926" t="s">
        <v>9195</v>
      </c>
      <c r="F285" s="2926" t="s">
        <v>11008</v>
      </c>
      <c r="G285" s="2926" t="s">
        <v>11140</v>
      </c>
      <c r="H285" s="2936" t="s">
        <v>10099</v>
      </c>
      <c r="I285" s="2903">
        <v>50</v>
      </c>
      <c r="J285" s="2903">
        <v>25</v>
      </c>
      <c r="K285" s="2778">
        <v>25</v>
      </c>
      <c r="L285" s="2656">
        <v>25</v>
      </c>
      <c r="M285" s="2656">
        <v>24.698</v>
      </c>
    </row>
    <row r="286" spans="1:13" ht="126">
      <c r="A286" s="2655">
        <v>276</v>
      </c>
      <c r="B286" s="2272" t="s">
        <v>9095</v>
      </c>
      <c r="C286" s="2274" t="s">
        <v>12420</v>
      </c>
      <c r="D286" s="2958">
        <v>419</v>
      </c>
      <c r="E286" s="2926" t="s">
        <v>9195</v>
      </c>
      <c r="F286" s="2926" t="s">
        <v>11008</v>
      </c>
      <c r="G286" s="2926" t="s">
        <v>11306</v>
      </c>
      <c r="H286" s="2936" t="s">
        <v>10100</v>
      </c>
      <c r="I286" s="2903">
        <v>50</v>
      </c>
      <c r="J286" s="2903">
        <v>25</v>
      </c>
      <c r="K286" s="2778">
        <v>25</v>
      </c>
      <c r="L286" s="2656">
        <v>25</v>
      </c>
      <c r="M286" s="2656">
        <v>25</v>
      </c>
    </row>
    <row r="287" spans="1:13" ht="110.25">
      <c r="A287" s="2655">
        <v>277</v>
      </c>
      <c r="B287" s="2272" t="s">
        <v>9095</v>
      </c>
      <c r="C287" s="2274" t="s">
        <v>12420</v>
      </c>
      <c r="D287" s="2958">
        <v>421</v>
      </c>
      <c r="E287" s="2926" t="s">
        <v>9195</v>
      </c>
      <c r="F287" s="2926" t="s">
        <v>11008</v>
      </c>
      <c r="G287" s="2926" t="s">
        <v>11308</v>
      </c>
      <c r="H287" s="2936" t="s">
        <v>10101</v>
      </c>
      <c r="I287" s="2903">
        <v>50</v>
      </c>
      <c r="J287" s="2903">
        <v>25</v>
      </c>
      <c r="K287" s="2778">
        <v>25</v>
      </c>
      <c r="L287" s="2656">
        <v>25</v>
      </c>
      <c r="M287" s="2656">
        <v>24.999970999999999</v>
      </c>
    </row>
    <row r="288" spans="1:13" ht="47.25">
      <c r="A288" s="2655">
        <v>278</v>
      </c>
      <c r="B288" s="2272" t="s">
        <v>9095</v>
      </c>
      <c r="C288" s="2274" t="s">
        <v>12420</v>
      </c>
      <c r="D288" s="2958">
        <v>179</v>
      </c>
      <c r="E288" s="2926" t="s">
        <v>9195</v>
      </c>
      <c r="F288" s="2926" t="s">
        <v>11008</v>
      </c>
      <c r="G288" s="2926" t="s">
        <v>11133</v>
      </c>
      <c r="H288" s="2936" t="s">
        <v>10102</v>
      </c>
      <c r="I288" s="2903">
        <v>50</v>
      </c>
      <c r="J288" s="2903">
        <v>25</v>
      </c>
      <c r="K288" s="2778">
        <v>25</v>
      </c>
      <c r="L288" s="2656">
        <v>25</v>
      </c>
      <c r="M288" s="2656">
        <v>24.964406</v>
      </c>
    </row>
    <row r="289" spans="1:13" ht="47.25">
      <c r="A289" s="2655">
        <v>279</v>
      </c>
      <c r="B289" s="2272" t="s">
        <v>9095</v>
      </c>
      <c r="C289" s="2274" t="s">
        <v>12420</v>
      </c>
      <c r="D289" s="2958">
        <v>178</v>
      </c>
      <c r="E289" s="2926" t="s">
        <v>9195</v>
      </c>
      <c r="F289" s="2926" t="s">
        <v>11008</v>
      </c>
      <c r="G289" s="2926" t="s">
        <v>11132</v>
      </c>
      <c r="H289" s="2936" t="s">
        <v>10103</v>
      </c>
      <c r="I289" s="2903">
        <v>50</v>
      </c>
      <c r="J289" s="2903">
        <v>25</v>
      </c>
      <c r="K289" s="2778">
        <v>25</v>
      </c>
      <c r="L289" s="2656">
        <v>25</v>
      </c>
      <c r="M289" s="2656">
        <v>25</v>
      </c>
    </row>
    <row r="290" spans="1:13" ht="63">
      <c r="A290" s="2655">
        <v>280</v>
      </c>
      <c r="B290" s="2272" t="s">
        <v>9095</v>
      </c>
      <c r="C290" s="2274" t="s">
        <v>12420</v>
      </c>
      <c r="D290" s="2958">
        <v>428</v>
      </c>
      <c r="E290" s="2926" t="s">
        <v>9195</v>
      </c>
      <c r="F290" s="2926" t="s">
        <v>11008</v>
      </c>
      <c r="G290" s="2926" t="s">
        <v>11311</v>
      </c>
      <c r="H290" s="2936" t="s">
        <v>10104</v>
      </c>
      <c r="I290" s="2903">
        <v>50</v>
      </c>
      <c r="J290" s="2903">
        <v>25</v>
      </c>
      <c r="K290" s="2778">
        <v>25</v>
      </c>
      <c r="L290" s="2656">
        <v>25</v>
      </c>
      <c r="M290" s="2656">
        <v>25</v>
      </c>
    </row>
    <row r="291" spans="1:13" ht="141.75">
      <c r="A291" s="2655">
        <v>281</v>
      </c>
      <c r="B291" s="2272" t="s">
        <v>9095</v>
      </c>
      <c r="C291" s="2274" t="s">
        <v>12420</v>
      </c>
      <c r="D291" s="2958">
        <v>418</v>
      </c>
      <c r="E291" s="2926" t="s">
        <v>9195</v>
      </c>
      <c r="F291" s="2926" t="s">
        <v>11008</v>
      </c>
      <c r="G291" s="2926" t="s">
        <v>11305</v>
      </c>
      <c r="H291" s="2936" t="s">
        <v>10105</v>
      </c>
      <c r="I291" s="2903">
        <v>50</v>
      </c>
      <c r="J291" s="2903">
        <v>25</v>
      </c>
      <c r="K291" s="2778">
        <v>25</v>
      </c>
      <c r="L291" s="2656">
        <v>25</v>
      </c>
      <c r="M291" s="2656">
        <v>25</v>
      </c>
    </row>
    <row r="292" spans="1:13" ht="94.5">
      <c r="A292" s="2655">
        <v>282</v>
      </c>
      <c r="B292" s="2272" t="s">
        <v>9095</v>
      </c>
      <c r="C292" s="2274" t="s">
        <v>12420</v>
      </c>
      <c r="D292" s="2958">
        <v>416</v>
      </c>
      <c r="E292" s="2926" t="s">
        <v>9195</v>
      </c>
      <c r="F292" s="2926" t="s">
        <v>11008</v>
      </c>
      <c r="G292" s="2926" t="s">
        <v>11303</v>
      </c>
      <c r="H292" s="2936" t="s">
        <v>10106</v>
      </c>
      <c r="I292" s="2903">
        <v>50</v>
      </c>
      <c r="J292" s="2903">
        <v>25</v>
      </c>
      <c r="K292" s="2778">
        <v>25</v>
      </c>
      <c r="L292" s="2656">
        <v>25</v>
      </c>
      <c r="M292" s="2656">
        <v>25</v>
      </c>
    </row>
    <row r="293" spans="1:13" ht="78.75">
      <c r="A293" s="2655">
        <v>283</v>
      </c>
      <c r="B293" s="2272" t="s">
        <v>9095</v>
      </c>
      <c r="C293" s="2274" t="s">
        <v>12420</v>
      </c>
      <c r="D293" s="2958">
        <v>417</v>
      </c>
      <c r="E293" s="2926" t="s">
        <v>9195</v>
      </c>
      <c r="F293" s="2926" t="s">
        <v>11008</v>
      </c>
      <c r="G293" s="2926" t="s">
        <v>11304</v>
      </c>
      <c r="H293" s="2936" t="s">
        <v>10107</v>
      </c>
      <c r="I293" s="2903">
        <v>50</v>
      </c>
      <c r="J293" s="2903">
        <v>25</v>
      </c>
      <c r="K293" s="2778">
        <v>25</v>
      </c>
      <c r="L293" s="2656">
        <v>25</v>
      </c>
      <c r="M293" s="2656">
        <v>25</v>
      </c>
    </row>
    <row r="294" spans="1:13" ht="47.25">
      <c r="A294" s="2655">
        <v>284</v>
      </c>
      <c r="B294" s="2272" t="s">
        <v>9095</v>
      </c>
      <c r="C294" s="2274" t="s">
        <v>12420</v>
      </c>
      <c r="D294" s="2958">
        <v>503</v>
      </c>
      <c r="E294" s="2926" t="s">
        <v>9195</v>
      </c>
      <c r="F294" s="2926" t="s">
        <v>11008</v>
      </c>
      <c r="G294" s="2926" t="s">
        <v>11369</v>
      </c>
      <c r="H294" s="2936" t="s">
        <v>10108</v>
      </c>
      <c r="I294" s="2903">
        <v>160</v>
      </c>
      <c r="J294" s="2903">
        <v>80</v>
      </c>
      <c r="K294" s="2778">
        <v>80</v>
      </c>
      <c r="L294" s="2656">
        <v>80</v>
      </c>
      <c r="M294" s="2656">
        <v>79.999106999999995</v>
      </c>
    </row>
    <row r="295" spans="1:13" ht="47.25">
      <c r="A295" s="2655">
        <v>285</v>
      </c>
      <c r="B295" s="2272" t="s">
        <v>9095</v>
      </c>
      <c r="C295" s="2274" t="s">
        <v>12420</v>
      </c>
      <c r="D295" s="2958">
        <v>1060</v>
      </c>
      <c r="E295" s="2926" t="s">
        <v>9195</v>
      </c>
      <c r="F295" s="2926" t="s">
        <v>11008</v>
      </c>
      <c r="G295" s="2926" t="s">
        <v>11046</v>
      </c>
      <c r="H295" s="2936" t="s">
        <v>10109</v>
      </c>
      <c r="I295" s="2903">
        <v>185</v>
      </c>
      <c r="J295" s="2903">
        <v>92.5</v>
      </c>
      <c r="K295" s="2778">
        <v>92.5</v>
      </c>
      <c r="L295" s="2656">
        <v>92.5</v>
      </c>
      <c r="M295" s="2656">
        <v>92.499211000000003</v>
      </c>
    </row>
    <row r="296" spans="1:13" ht="63">
      <c r="A296" s="2655">
        <v>286</v>
      </c>
      <c r="B296" s="2272" t="s">
        <v>9095</v>
      </c>
      <c r="C296" s="2274" t="s">
        <v>12420</v>
      </c>
      <c r="D296" s="2958">
        <v>187</v>
      </c>
      <c r="E296" s="2926" t="s">
        <v>9195</v>
      </c>
      <c r="F296" s="2926" t="s">
        <v>11008</v>
      </c>
      <c r="G296" s="2926" t="s">
        <v>11141</v>
      </c>
      <c r="H296" s="2936" t="s">
        <v>10110</v>
      </c>
      <c r="I296" s="2903">
        <v>50</v>
      </c>
      <c r="J296" s="2903">
        <v>25</v>
      </c>
      <c r="K296" s="2778">
        <v>25</v>
      </c>
      <c r="L296" s="2656">
        <v>25</v>
      </c>
      <c r="M296" s="2656">
        <v>24.948796000000002</v>
      </c>
    </row>
    <row r="297" spans="1:13" ht="47.25">
      <c r="A297" s="2655">
        <v>287</v>
      </c>
      <c r="B297" s="2272" t="s">
        <v>9095</v>
      </c>
      <c r="C297" s="2274" t="s">
        <v>12420</v>
      </c>
      <c r="D297" s="2958">
        <v>90</v>
      </c>
      <c r="E297" s="2926" t="s">
        <v>9195</v>
      </c>
      <c r="F297" s="2926" t="s">
        <v>11008</v>
      </c>
      <c r="G297" s="2926" t="s">
        <v>11660</v>
      </c>
      <c r="H297" s="2936" t="s">
        <v>10111</v>
      </c>
      <c r="I297" s="2903">
        <v>50</v>
      </c>
      <c r="J297" s="2903">
        <v>25</v>
      </c>
      <c r="K297" s="2778">
        <v>25</v>
      </c>
      <c r="L297" s="2656">
        <v>25</v>
      </c>
      <c r="M297" s="2656">
        <v>24.999089000000001</v>
      </c>
    </row>
    <row r="298" spans="1:13" ht="47.25">
      <c r="A298" s="2655">
        <v>288</v>
      </c>
      <c r="B298" s="2272" t="s">
        <v>9095</v>
      </c>
      <c r="C298" s="2274" t="s">
        <v>12420</v>
      </c>
      <c r="D298" s="2958">
        <v>634</v>
      </c>
      <c r="E298" s="2926" t="s">
        <v>9195</v>
      </c>
      <c r="F298" s="2926" t="s">
        <v>11008</v>
      </c>
      <c r="G298" s="2926" t="s">
        <v>11761</v>
      </c>
      <c r="H298" s="2936" t="s">
        <v>10112</v>
      </c>
      <c r="I298" s="2903">
        <v>119.913</v>
      </c>
      <c r="J298" s="2903">
        <v>59.956499999999998</v>
      </c>
      <c r="K298" s="2778">
        <v>59.956499999999998</v>
      </c>
      <c r="L298" s="2656">
        <v>59.957125000000005</v>
      </c>
      <c r="M298" s="2656">
        <v>59.952067</v>
      </c>
    </row>
    <row r="299" spans="1:13" ht="47.25">
      <c r="A299" s="2655">
        <v>289</v>
      </c>
      <c r="B299" s="2272" t="s">
        <v>9095</v>
      </c>
      <c r="C299" s="2274" t="s">
        <v>12420</v>
      </c>
      <c r="D299" s="2958">
        <v>800</v>
      </c>
      <c r="E299" s="2926" t="s">
        <v>9195</v>
      </c>
      <c r="F299" s="2926" t="s">
        <v>11008</v>
      </c>
      <c r="G299" s="2926" t="s">
        <v>11595</v>
      </c>
      <c r="H299" s="2936" t="s">
        <v>10113</v>
      </c>
      <c r="I299" s="2903">
        <v>125</v>
      </c>
      <c r="J299" s="2903">
        <v>62.5</v>
      </c>
      <c r="K299" s="2778">
        <v>62.5</v>
      </c>
      <c r="L299" s="2656">
        <v>62.5</v>
      </c>
      <c r="M299" s="2656">
        <v>62.254140999999997</v>
      </c>
    </row>
    <row r="300" spans="1:13" ht="63">
      <c r="A300" s="2655">
        <v>290</v>
      </c>
      <c r="B300" s="2272" t="s">
        <v>9095</v>
      </c>
      <c r="C300" s="2274" t="s">
        <v>12420</v>
      </c>
      <c r="D300" s="2958">
        <v>801</v>
      </c>
      <c r="E300" s="2926" t="s">
        <v>9195</v>
      </c>
      <c r="F300" s="2926" t="s">
        <v>11008</v>
      </c>
      <c r="G300" s="2926" t="s">
        <v>11596</v>
      </c>
      <c r="H300" s="2936" t="s">
        <v>10114</v>
      </c>
      <c r="I300" s="2903">
        <v>60</v>
      </c>
      <c r="J300" s="2903">
        <v>30</v>
      </c>
      <c r="K300" s="2778">
        <v>30</v>
      </c>
      <c r="L300" s="2656">
        <v>30</v>
      </c>
      <c r="M300" s="2656">
        <v>29.824141999999998</v>
      </c>
    </row>
    <row r="301" spans="1:13" ht="63">
      <c r="A301" s="2655">
        <v>291</v>
      </c>
      <c r="B301" s="2272" t="s">
        <v>9095</v>
      </c>
      <c r="C301" s="2274" t="s">
        <v>12420</v>
      </c>
      <c r="D301" s="2958">
        <v>998</v>
      </c>
      <c r="E301" s="2926" t="s">
        <v>9195</v>
      </c>
      <c r="F301" s="2926" t="s">
        <v>11008</v>
      </c>
      <c r="G301" s="2926" t="s">
        <v>11719</v>
      </c>
      <c r="H301" s="2936" t="s">
        <v>10115</v>
      </c>
      <c r="I301" s="2903">
        <v>190</v>
      </c>
      <c r="J301" s="2903">
        <v>95</v>
      </c>
      <c r="K301" s="2778">
        <v>95</v>
      </c>
      <c r="L301" s="2656">
        <v>23.75</v>
      </c>
      <c r="M301" s="2656">
        <v>23.737029</v>
      </c>
    </row>
    <row r="302" spans="1:13" ht="94.5">
      <c r="A302" s="2655">
        <v>292</v>
      </c>
      <c r="B302" s="2272" t="s">
        <v>9095</v>
      </c>
      <c r="C302" s="2274" t="s">
        <v>12420</v>
      </c>
      <c r="D302" s="2958">
        <v>1044</v>
      </c>
      <c r="E302" s="2926" t="s">
        <v>9195</v>
      </c>
      <c r="F302" s="2926" t="s">
        <v>11008</v>
      </c>
      <c r="G302" s="2926" t="s">
        <v>11037</v>
      </c>
      <c r="H302" s="2936" t="s">
        <v>10116</v>
      </c>
      <c r="I302" s="2903">
        <v>120</v>
      </c>
      <c r="J302" s="2903">
        <v>60</v>
      </c>
      <c r="K302" s="2778">
        <v>60</v>
      </c>
      <c r="L302" s="2656">
        <v>15</v>
      </c>
      <c r="M302" s="2656">
        <v>14.999872999999999</v>
      </c>
    </row>
    <row r="303" spans="1:13" ht="47.25">
      <c r="A303" s="2655">
        <v>293</v>
      </c>
      <c r="B303" s="2272" t="s">
        <v>9095</v>
      </c>
      <c r="C303" s="2274" t="s">
        <v>12420</v>
      </c>
      <c r="D303" s="2958">
        <v>1045</v>
      </c>
      <c r="E303" s="2926" t="s">
        <v>9195</v>
      </c>
      <c r="F303" s="2926" t="s">
        <v>11008</v>
      </c>
      <c r="G303" s="2926" t="s">
        <v>11038</v>
      </c>
      <c r="H303" s="2936" t="s">
        <v>10117</v>
      </c>
      <c r="I303" s="2903">
        <v>100</v>
      </c>
      <c r="J303" s="2903">
        <v>50</v>
      </c>
      <c r="K303" s="2778">
        <v>50</v>
      </c>
      <c r="L303" s="2656">
        <v>50</v>
      </c>
      <c r="M303" s="2656">
        <v>49.098953000000002</v>
      </c>
    </row>
    <row r="304" spans="1:13" ht="47.25">
      <c r="A304" s="2655">
        <v>294</v>
      </c>
      <c r="B304" s="2272" t="s">
        <v>9095</v>
      </c>
      <c r="C304" s="2274" t="s">
        <v>12420</v>
      </c>
      <c r="D304" s="2958">
        <v>1046</v>
      </c>
      <c r="E304" s="2926" t="s">
        <v>9195</v>
      </c>
      <c r="F304" s="2926" t="s">
        <v>11008</v>
      </c>
      <c r="G304" s="2926" t="s">
        <v>11039</v>
      </c>
      <c r="H304" s="2936" t="s">
        <v>10118</v>
      </c>
      <c r="I304" s="2903">
        <v>100</v>
      </c>
      <c r="J304" s="2903">
        <v>50</v>
      </c>
      <c r="K304" s="2778">
        <v>50</v>
      </c>
      <c r="L304" s="2656">
        <v>50</v>
      </c>
      <c r="M304" s="2656">
        <v>49.099479000000002</v>
      </c>
    </row>
    <row r="305" spans="1:13" ht="47.25">
      <c r="A305" s="2655">
        <v>295</v>
      </c>
      <c r="B305" s="2272" t="s">
        <v>9095</v>
      </c>
      <c r="C305" s="2274" t="s">
        <v>12420</v>
      </c>
      <c r="D305" s="2958">
        <v>1047</v>
      </c>
      <c r="E305" s="2926" t="s">
        <v>9195</v>
      </c>
      <c r="F305" s="2926" t="s">
        <v>11008</v>
      </c>
      <c r="G305" s="2926" t="s">
        <v>11040</v>
      </c>
      <c r="H305" s="2936" t="s">
        <v>10119</v>
      </c>
      <c r="I305" s="2903">
        <v>100</v>
      </c>
      <c r="J305" s="2903">
        <v>50</v>
      </c>
      <c r="K305" s="2778">
        <v>50</v>
      </c>
      <c r="L305" s="2656">
        <v>50</v>
      </c>
      <c r="M305" s="2656">
        <v>49.998928999999997</v>
      </c>
    </row>
    <row r="306" spans="1:13" ht="47.25">
      <c r="A306" s="2655">
        <v>296</v>
      </c>
      <c r="B306" s="2272" t="s">
        <v>9095</v>
      </c>
      <c r="C306" s="2274" t="s">
        <v>12420</v>
      </c>
      <c r="D306" s="2958">
        <v>1048</v>
      </c>
      <c r="E306" s="2926" t="s">
        <v>9195</v>
      </c>
      <c r="F306" s="2926" t="s">
        <v>11008</v>
      </c>
      <c r="G306" s="2926" t="s">
        <v>11041</v>
      </c>
      <c r="H306" s="2936" t="s">
        <v>10120</v>
      </c>
      <c r="I306" s="2903">
        <v>100</v>
      </c>
      <c r="J306" s="2903">
        <v>50</v>
      </c>
      <c r="K306" s="2778">
        <v>50</v>
      </c>
      <c r="L306" s="2656">
        <v>50</v>
      </c>
      <c r="M306" s="2656">
        <v>49.998928999999997</v>
      </c>
    </row>
    <row r="307" spans="1:13" ht="94.5">
      <c r="A307" s="2655">
        <v>297</v>
      </c>
      <c r="B307" s="2272" t="s">
        <v>9095</v>
      </c>
      <c r="C307" s="2274" t="s">
        <v>12420</v>
      </c>
      <c r="D307" s="2958">
        <v>1043</v>
      </c>
      <c r="E307" s="2926" t="s">
        <v>9195</v>
      </c>
      <c r="F307" s="2926" t="s">
        <v>11008</v>
      </c>
      <c r="G307" s="2926" t="s">
        <v>11036</v>
      </c>
      <c r="H307" s="2936" t="s">
        <v>10121</v>
      </c>
      <c r="I307" s="2903">
        <v>120</v>
      </c>
      <c r="J307" s="2903">
        <v>60</v>
      </c>
      <c r="K307" s="2778">
        <v>60</v>
      </c>
      <c r="L307" s="2656">
        <v>15</v>
      </c>
      <c r="M307" s="2656">
        <v>14.599584999999999</v>
      </c>
    </row>
    <row r="308" spans="1:13" ht="47.25">
      <c r="A308" s="2655">
        <v>298</v>
      </c>
      <c r="B308" s="2272" t="s">
        <v>9095</v>
      </c>
      <c r="C308" s="2274" t="s">
        <v>12420</v>
      </c>
      <c r="D308" s="2958">
        <v>114</v>
      </c>
      <c r="E308" s="2926" t="s">
        <v>9195</v>
      </c>
      <c r="F308" s="2926" t="s">
        <v>11008</v>
      </c>
      <c r="G308" s="2926" t="s">
        <v>11078</v>
      </c>
      <c r="H308" s="2936" t="s">
        <v>10122</v>
      </c>
      <c r="I308" s="2903">
        <v>200</v>
      </c>
      <c r="J308" s="2903">
        <v>100</v>
      </c>
      <c r="K308" s="2778">
        <v>100</v>
      </c>
      <c r="L308" s="2656">
        <v>100</v>
      </c>
      <c r="M308" s="2656">
        <v>99.993067999999994</v>
      </c>
    </row>
    <row r="309" spans="1:13" ht="47.25">
      <c r="A309" s="2655">
        <v>299</v>
      </c>
      <c r="B309" s="2272" t="s">
        <v>9095</v>
      </c>
      <c r="C309" s="2274" t="s">
        <v>12420</v>
      </c>
      <c r="D309" s="2958">
        <v>359</v>
      </c>
      <c r="E309" s="2926" t="s">
        <v>9195</v>
      </c>
      <c r="F309" s="2926" t="s">
        <v>11008</v>
      </c>
      <c r="G309" s="2926" t="s">
        <v>11276</v>
      </c>
      <c r="H309" s="2936" t="s">
        <v>10123</v>
      </c>
      <c r="I309" s="2903">
        <v>60</v>
      </c>
      <c r="J309" s="2903">
        <v>30</v>
      </c>
      <c r="K309" s="2778">
        <v>30</v>
      </c>
      <c r="L309" s="2656">
        <v>30</v>
      </c>
      <c r="M309" s="2656">
        <v>29.977366</v>
      </c>
    </row>
    <row r="310" spans="1:13" ht="47.25">
      <c r="A310" s="2655">
        <v>300</v>
      </c>
      <c r="B310" s="2272" t="s">
        <v>9095</v>
      </c>
      <c r="C310" s="2274" t="s">
        <v>12420</v>
      </c>
      <c r="D310" s="2958">
        <v>765</v>
      </c>
      <c r="E310" s="2926" t="s">
        <v>9195</v>
      </c>
      <c r="F310" s="2926" t="s">
        <v>11008</v>
      </c>
      <c r="G310" s="2926" t="s">
        <v>11568</v>
      </c>
      <c r="H310" s="2936" t="s">
        <v>10124</v>
      </c>
      <c r="I310" s="2903">
        <v>100</v>
      </c>
      <c r="J310" s="2903">
        <v>50</v>
      </c>
      <c r="K310" s="2778">
        <v>50</v>
      </c>
      <c r="L310" s="2656">
        <v>50</v>
      </c>
      <c r="M310" s="2656">
        <v>50.353703000000003</v>
      </c>
    </row>
    <row r="311" spans="1:13" ht="78.75">
      <c r="A311" s="2655">
        <v>301</v>
      </c>
      <c r="B311" s="2272" t="s">
        <v>9095</v>
      </c>
      <c r="C311" s="2274" t="s">
        <v>12420</v>
      </c>
      <c r="D311" s="2958">
        <v>766</v>
      </c>
      <c r="E311" s="2926" t="s">
        <v>9195</v>
      </c>
      <c r="F311" s="2926" t="s">
        <v>11008</v>
      </c>
      <c r="G311" s="2926" t="s">
        <v>11569</v>
      </c>
      <c r="H311" s="2936" t="s">
        <v>10125</v>
      </c>
      <c r="I311" s="2903">
        <v>100</v>
      </c>
      <c r="J311" s="2903">
        <v>50</v>
      </c>
      <c r="K311" s="2778">
        <v>50</v>
      </c>
      <c r="L311" s="2656">
        <v>50</v>
      </c>
      <c r="M311" s="2656">
        <v>50.197352000000002</v>
      </c>
    </row>
    <row r="312" spans="1:13" ht="47.25">
      <c r="A312" s="2655">
        <v>302</v>
      </c>
      <c r="B312" s="2272" t="s">
        <v>9095</v>
      </c>
      <c r="C312" s="2274" t="s">
        <v>12420</v>
      </c>
      <c r="D312" s="2958">
        <v>256</v>
      </c>
      <c r="E312" s="2926" t="s">
        <v>9195</v>
      </c>
      <c r="F312" s="2926" t="s">
        <v>11008</v>
      </c>
      <c r="G312" s="2926" t="s">
        <v>11197</v>
      </c>
      <c r="H312" s="2936" t="s">
        <v>10126</v>
      </c>
      <c r="I312" s="2903">
        <v>50</v>
      </c>
      <c r="J312" s="2903">
        <v>25</v>
      </c>
      <c r="K312" s="2778">
        <v>25</v>
      </c>
      <c r="L312" s="2656">
        <v>25</v>
      </c>
      <c r="M312" s="2656">
        <v>25</v>
      </c>
    </row>
    <row r="313" spans="1:13" ht="47.25">
      <c r="A313" s="2655">
        <v>303</v>
      </c>
      <c r="B313" s="2272" t="s">
        <v>9095</v>
      </c>
      <c r="C313" s="2274" t="s">
        <v>12420</v>
      </c>
      <c r="D313" s="2958">
        <v>29</v>
      </c>
      <c r="E313" s="2926" t="s">
        <v>9195</v>
      </c>
      <c r="F313" s="2926" t="s">
        <v>11008</v>
      </c>
      <c r="G313" s="2926" t="s">
        <v>11222</v>
      </c>
      <c r="H313" s="2936" t="s">
        <v>10127</v>
      </c>
      <c r="I313" s="2903">
        <v>100</v>
      </c>
      <c r="J313" s="2903">
        <v>50</v>
      </c>
      <c r="K313" s="2778">
        <v>50</v>
      </c>
      <c r="L313" s="2656">
        <v>50</v>
      </c>
      <c r="M313" s="2656">
        <v>50</v>
      </c>
    </row>
    <row r="314" spans="1:13" ht="47.25">
      <c r="A314" s="2655">
        <v>304</v>
      </c>
      <c r="B314" s="2272" t="s">
        <v>9095</v>
      </c>
      <c r="C314" s="2274" t="s">
        <v>12420</v>
      </c>
      <c r="D314" s="2958">
        <v>260</v>
      </c>
      <c r="E314" s="2926" t="s">
        <v>9195</v>
      </c>
      <c r="F314" s="2926" t="s">
        <v>11008</v>
      </c>
      <c r="G314" s="2926" t="s">
        <v>11202</v>
      </c>
      <c r="H314" s="2936" t="s">
        <v>10128</v>
      </c>
      <c r="I314" s="2903">
        <v>50</v>
      </c>
      <c r="J314" s="2903">
        <v>25</v>
      </c>
      <c r="K314" s="2778">
        <v>25</v>
      </c>
      <c r="L314" s="2656">
        <v>25</v>
      </c>
      <c r="M314" s="2656">
        <v>24.997036999999999</v>
      </c>
    </row>
    <row r="315" spans="1:13" ht="47.25">
      <c r="A315" s="2655">
        <v>305</v>
      </c>
      <c r="B315" s="2272" t="s">
        <v>9095</v>
      </c>
      <c r="C315" s="2274" t="s">
        <v>12420</v>
      </c>
      <c r="D315" s="2958">
        <v>258</v>
      </c>
      <c r="E315" s="2926" t="s">
        <v>9195</v>
      </c>
      <c r="F315" s="2926" t="s">
        <v>11008</v>
      </c>
      <c r="G315" s="2926" t="s">
        <v>11199</v>
      </c>
      <c r="H315" s="2936" t="s">
        <v>10129</v>
      </c>
      <c r="I315" s="2903">
        <v>50</v>
      </c>
      <c r="J315" s="2903">
        <v>25</v>
      </c>
      <c r="K315" s="2778">
        <v>25</v>
      </c>
      <c r="L315" s="2656">
        <v>25</v>
      </c>
      <c r="M315" s="2656">
        <v>25</v>
      </c>
    </row>
    <row r="316" spans="1:13" ht="47.25">
      <c r="A316" s="2655">
        <v>306</v>
      </c>
      <c r="B316" s="2272" t="s">
        <v>9095</v>
      </c>
      <c r="C316" s="2274" t="s">
        <v>12420</v>
      </c>
      <c r="D316" s="2958">
        <v>113</v>
      </c>
      <c r="E316" s="2926" t="s">
        <v>9195</v>
      </c>
      <c r="F316" s="2926" t="s">
        <v>11008</v>
      </c>
      <c r="G316" s="2926" t="s">
        <v>11077</v>
      </c>
      <c r="H316" s="2936" t="s">
        <v>10130</v>
      </c>
      <c r="I316" s="2903">
        <v>200</v>
      </c>
      <c r="J316" s="2903">
        <v>100</v>
      </c>
      <c r="K316" s="2778">
        <v>100</v>
      </c>
      <c r="L316" s="2656">
        <v>100</v>
      </c>
      <c r="M316" s="2656">
        <v>99.931619999999995</v>
      </c>
    </row>
    <row r="317" spans="1:13" ht="47.25">
      <c r="A317" s="2655">
        <v>307</v>
      </c>
      <c r="B317" s="2272" t="s">
        <v>9095</v>
      </c>
      <c r="C317" s="2274" t="s">
        <v>12420</v>
      </c>
      <c r="D317" s="2958">
        <v>343</v>
      </c>
      <c r="E317" s="2926" t="s">
        <v>9195</v>
      </c>
      <c r="F317" s="2926" t="s">
        <v>11008</v>
      </c>
      <c r="G317" s="2926" t="s">
        <v>11269</v>
      </c>
      <c r="H317" s="2936" t="s">
        <v>10131</v>
      </c>
      <c r="I317" s="2903">
        <v>50</v>
      </c>
      <c r="J317" s="2903">
        <v>25</v>
      </c>
      <c r="K317" s="2778">
        <v>25</v>
      </c>
      <c r="L317" s="2656">
        <v>25</v>
      </c>
      <c r="M317" s="2656">
        <v>24.99999</v>
      </c>
    </row>
    <row r="318" spans="1:13" ht="47.25">
      <c r="A318" s="2655">
        <v>308</v>
      </c>
      <c r="B318" s="2272" t="s">
        <v>9095</v>
      </c>
      <c r="C318" s="2274" t="s">
        <v>12420</v>
      </c>
      <c r="D318" s="2958">
        <v>342</v>
      </c>
      <c r="E318" s="2926" t="s">
        <v>9195</v>
      </c>
      <c r="F318" s="2926" t="s">
        <v>11008</v>
      </c>
      <c r="G318" s="2926" t="s">
        <v>11268</v>
      </c>
      <c r="H318" s="2936" t="s">
        <v>10132</v>
      </c>
      <c r="I318" s="2903">
        <v>50</v>
      </c>
      <c r="J318" s="2903">
        <v>25</v>
      </c>
      <c r="K318" s="2778">
        <v>25</v>
      </c>
      <c r="L318" s="2656">
        <v>25</v>
      </c>
      <c r="M318" s="2656">
        <v>24.905673</v>
      </c>
    </row>
    <row r="319" spans="1:13" ht="47.25">
      <c r="A319" s="2655">
        <v>309</v>
      </c>
      <c r="B319" s="2272" t="s">
        <v>9095</v>
      </c>
      <c r="C319" s="2274" t="s">
        <v>12420</v>
      </c>
      <c r="D319" s="2958">
        <v>344</v>
      </c>
      <c r="E319" s="2926" t="s">
        <v>9195</v>
      </c>
      <c r="F319" s="2926" t="s">
        <v>11008</v>
      </c>
      <c r="G319" s="2926" t="s">
        <v>11270</v>
      </c>
      <c r="H319" s="2936" t="s">
        <v>10133</v>
      </c>
      <c r="I319" s="2903">
        <v>50</v>
      </c>
      <c r="J319" s="2903">
        <v>25</v>
      </c>
      <c r="K319" s="2778">
        <v>25</v>
      </c>
      <c r="L319" s="2656">
        <v>25</v>
      </c>
      <c r="M319" s="2656">
        <v>24.999948</v>
      </c>
    </row>
    <row r="320" spans="1:13" ht="47.25">
      <c r="A320" s="2655">
        <v>310</v>
      </c>
      <c r="B320" s="2272" t="s">
        <v>9095</v>
      </c>
      <c r="C320" s="2274" t="s">
        <v>12420</v>
      </c>
      <c r="D320" s="2958">
        <v>341</v>
      </c>
      <c r="E320" s="2926" t="s">
        <v>9195</v>
      </c>
      <c r="F320" s="2926" t="s">
        <v>11008</v>
      </c>
      <c r="G320" s="2926" t="s">
        <v>11267</v>
      </c>
      <c r="H320" s="2936" t="s">
        <v>10134</v>
      </c>
      <c r="I320" s="2903">
        <v>50</v>
      </c>
      <c r="J320" s="2903">
        <v>25</v>
      </c>
      <c r="K320" s="2778">
        <v>25</v>
      </c>
      <c r="L320" s="2656">
        <v>25</v>
      </c>
      <c r="M320" s="2656">
        <v>25.243151999999998</v>
      </c>
    </row>
    <row r="321" spans="1:13" ht="47.25">
      <c r="A321" s="2655">
        <v>311</v>
      </c>
      <c r="B321" s="2272" t="s">
        <v>9095</v>
      </c>
      <c r="C321" s="2274" t="s">
        <v>12420</v>
      </c>
      <c r="D321" s="2958">
        <v>129</v>
      </c>
      <c r="E321" s="2926" t="s">
        <v>9195</v>
      </c>
      <c r="F321" s="2926" t="s">
        <v>11008</v>
      </c>
      <c r="G321" s="2926" t="s">
        <v>11089</v>
      </c>
      <c r="H321" s="2936" t="s">
        <v>10135</v>
      </c>
      <c r="I321" s="2903">
        <v>50</v>
      </c>
      <c r="J321" s="2903">
        <v>25</v>
      </c>
      <c r="K321" s="2778">
        <v>25</v>
      </c>
      <c r="L321" s="2656">
        <v>25</v>
      </c>
      <c r="M321" s="2656">
        <v>25</v>
      </c>
    </row>
    <row r="322" spans="1:13" ht="63">
      <c r="A322" s="2655">
        <v>312</v>
      </c>
      <c r="B322" s="2272" t="s">
        <v>9095</v>
      </c>
      <c r="C322" s="2274" t="s">
        <v>12420</v>
      </c>
      <c r="D322" s="2958">
        <v>475</v>
      </c>
      <c r="E322" s="2926" t="s">
        <v>9195</v>
      </c>
      <c r="F322" s="2926" t="s">
        <v>11008</v>
      </c>
      <c r="G322" s="2926" t="s">
        <v>11346</v>
      </c>
      <c r="H322" s="2936" t="s">
        <v>10136</v>
      </c>
      <c r="I322" s="2903">
        <v>50</v>
      </c>
      <c r="J322" s="2903">
        <v>25</v>
      </c>
      <c r="K322" s="2778">
        <v>25</v>
      </c>
      <c r="L322" s="2656">
        <v>25</v>
      </c>
      <c r="M322" s="2656">
        <v>12.5</v>
      </c>
    </row>
    <row r="323" spans="1:13" ht="78.75">
      <c r="A323" s="2655">
        <v>313</v>
      </c>
      <c r="B323" s="2272" t="s">
        <v>9095</v>
      </c>
      <c r="C323" s="2274" t="s">
        <v>12420</v>
      </c>
      <c r="D323" s="2958">
        <v>478</v>
      </c>
      <c r="E323" s="2926" t="s">
        <v>9195</v>
      </c>
      <c r="F323" s="2926" t="s">
        <v>11008</v>
      </c>
      <c r="G323" s="2926" t="s">
        <v>11349</v>
      </c>
      <c r="H323" s="2936" t="s">
        <v>10137</v>
      </c>
      <c r="I323" s="2903">
        <v>50</v>
      </c>
      <c r="J323" s="2903">
        <v>25</v>
      </c>
      <c r="K323" s="2778">
        <v>25</v>
      </c>
      <c r="L323" s="2656">
        <v>25</v>
      </c>
      <c r="M323" s="2656">
        <v>25</v>
      </c>
    </row>
    <row r="324" spans="1:13" ht="47.25">
      <c r="A324" s="2655">
        <v>314</v>
      </c>
      <c r="B324" s="2272" t="s">
        <v>9095</v>
      </c>
      <c r="C324" s="2274" t="s">
        <v>12420</v>
      </c>
      <c r="D324" s="2958">
        <v>957</v>
      </c>
      <c r="E324" s="2926" t="s">
        <v>9195</v>
      </c>
      <c r="F324" s="2926" t="s">
        <v>11008</v>
      </c>
      <c r="G324" s="2926" t="s">
        <v>11699</v>
      </c>
      <c r="H324" s="2936" t="s">
        <v>10138</v>
      </c>
      <c r="I324" s="2903">
        <v>90</v>
      </c>
      <c r="J324" s="2903">
        <v>45</v>
      </c>
      <c r="K324" s="2778">
        <v>45</v>
      </c>
      <c r="L324" s="2656">
        <v>45</v>
      </c>
      <c r="M324" s="2656">
        <v>45</v>
      </c>
    </row>
    <row r="325" spans="1:13" ht="47.25">
      <c r="A325" s="2655">
        <v>315</v>
      </c>
      <c r="B325" s="2272" t="s">
        <v>9095</v>
      </c>
      <c r="C325" s="2274" t="s">
        <v>12420</v>
      </c>
      <c r="D325" s="2958">
        <v>956</v>
      </c>
      <c r="E325" s="2926" t="s">
        <v>9195</v>
      </c>
      <c r="F325" s="2926" t="s">
        <v>11008</v>
      </c>
      <c r="G325" s="2926" t="s">
        <v>11698</v>
      </c>
      <c r="H325" s="2936" t="s">
        <v>10139</v>
      </c>
      <c r="I325" s="2903">
        <v>50</v>
      </c>
      <c r="J325" s="2903">
        <v>25</v>
      </c>
      <c r="K325" s="2778">
        <v>25</v>
      </c>
      <c r="L325" s="2656">
        <v>25</v>
      </c>
      <c r="M325" s="2656">
        <v>24.990971999999999</v>
      </c>
    </row>
    <row r="326" spans="1:13" ht="47.25">
      <c r="A326" s="2655">
        <v>316</v>
      </c>
      <c r="B326" s="2272" t="s">
        <v>9095</v>
      </c>
      <c r="C326" s="2274" t="s">
        <v>12420</v>
      </c>
      <c r="D326" s="2958">
        <v>128</v>
      </c>
      <c r="E326" s="2926" t="s">
        <v>9195</v>
      </c>
      <c r="F326" s="2926" t="s">
        <v>11008</v>
      </c>
      <c r="G326" s="2926" t="s">
        <v>11088</v>
      </c>
      <c r="H326" s="2936" t="s">
        <v>10140</v>
      </c>
      <c r="I326" s="2903">
        <v>50</v>
      </c>
      <c r="J326" s="2903">
        <v>25</v>
      </c>
      <c r="K326" s="2778">
        <v>25</v>
      </c>
      <c r="L326" s="2656">
        <v>25</v>
      </c>
      <c r="M326" s="2656">
        <v>25</v>
      </c>
    </row>
    <row r="327" spans="1:13" ht="63">
      <c r="A327" s="2655">
        <v>317</v>
      </c>
      <c r="B327" s="2272" t="s">
        <v>9095</v>
      </c>
      <c r="C327" s="2274" t="s">
        <v>12420</v>
      </c>
      <c r="D327" s="2958">
        <v>127</v>
      </c>
      <c r="E327" s="2926" t="s">
        <v>9195</v>
      </c>
      <c r="F327" s="2926" t="s">
        <v>11008</v>
      </c>
      <c r="G327" s="2926" t="s">
        <v>11087</v>
      </c>
      <c r="H327" s="2936" t="s">
        <v>10141</v>
      </c>
      <c r="I327" s="2903">
        <v>50</v>
      </c>
      <c r="J327" s="2903">
        <v>25</v>
      </c>
      <c r="K327" s="2778">
        <v>25</v>
      </c>
      <c r="L327" s="2656">
        <v>25</v>
      </c>
      <c r="M327" s="2656">
        <v>25</v>
      </c>
    </row>
    <row r="328" spans="1:13" ht="47.25">
      <c r="A328" s="2655">
        <v>318</v>
      </c>
      <c r="B328" s="2272" t="s">
        <v>9095</v>
      </c>
      <c r="C328" s="2274" t="s">
        <v>12420</v>
      </c>
      <c r="D328" s="2958">
        <v>124</v>
      </c>
      <c r="E328" s="2926" t="s">
        <v>9195</v>
      </c>
      <c r="F328" s="2926" t="s">
        <v>11008</v>
      </c>
      <c r="G328" s="2926" t="s">
        <v>11084</v>
      </c>
      <c r="H328" s="2936" t="s">
        <v>10142</v>
      </c>
      <c r="I328" s="2903">
        <v>50</v>
      </c>
      <c r="J328" s="2903">
        <v>25</v>
      </c>
      <c r="K328" s="2778">
        <v>25</v>
      </c>
      <c r="L328" s="2656">
        <v>25</v>
      </c>
      <c r="M328" s="2656">
        <v>25</v>
      </c>
    </row>
    <row r="329" spans="1:13" ht="47.25">
      <c r="A329" s="2655">
        <v>319</v>
      </c>
      <c r="B329" s="2272" t="s">
        <v>9095</v>
      </c>
      <c r="C329" s="2274" t="s">
        <v>12420</v>
      </c>
      <c r="D329" s="2958">
        <v>121</v>
      </c>
      <c r="E329" s="2926" t="s">
        <v>9195</v>
      </c>
      <c r="F329" s="2926" t="s">
        <v>11008</v>
      </c>
      <c r="G329" s="2926" t="s">
        <v>11081</v>
      </c>
      <c r="H329" s="2936" t="s">
        <v>10143</v>
      </c>
      <c r="I329" s="2903">
        <v>50</v>
      </c>
      <c r="J329" s="2903">
        <v>25</v>
      </c>
      <c r="K329" s="2778">
        <v>25</v>
      </c>
      <c r="L329" s="2656">
        <v>25</v>
      </c>
      <c r="M329" s="2656">
        <v>25</v>
      </c>
    </row>
    <row r="330" spans="1:13" ht="47.25">
      <c r="A330" s="2655">
        <v>320</v>
      </c>
      <c r="B330" s="2272" t="s">
        <v>9095</v>
      </c>
      <c r="C330" s="2274" t="s">
        <v>12420</v>
      </c>
      <c r="D330" s="2958">
        <v>120</v>
      </c>
      <c r="E330" s="2926" t="s">
        <v>9195</v>
      </c>
      <c r="F330" s="2926" t="s">
        <v>11008</v>
      </c>
      <c r="G330" s="2926" t="s">
        <v>11080</v>
      </c>
      <c r="H330" s="2936" t="s">
        <v>10144</v>
      </c>
      <c r="I330" s="2903">
        <v>50</v>
      </c>
      <c r="J330" s="2903">
        <v>25</v>
      </c>
      <c r="K330" s="2778">
        <v>25</v>
      </c>
      <c r="L330" s="2656">
        <v>25</v>
      </c>
      <c r="M330" s="2656">
        <v>25</v>
      </c>
    </row>
    <row r="331" spans="1:13" ht="47.25">
      <c r="A331" s="2655">
        <v>321</v>
      </c>
      <c r="B331" s="2272" t="s">
        <v>9095</v>
      </c>
      <c r="C331" s="2274" t="s">
        <v>12420</v>
      </c>
      <c r="D331" s="2597">
        <v>11</v>
      </c>
      <c r="E331" s="2926" t="s">
        <v>9195</v>
      </c>
      <c r="F331" s="2926" t="s">
        <v>11008</v>
      </c>
      <c r="G331" s="2926" t="s">
        <v>11071</v>
      </c>
      <c r="H331" s="2936" t="s">
        <v>10145</v>
      </c>
      <c r="I331" s="2903">
        <v>50</v>
      </c>
      <c r="J331" s="2903">
        <v>25</v>
      </c>
      <c r="K331" s="2778">
        <v>25</v>
      </c>
      <c r="L331" s="2656">
        <v>25</v>
      </c>
      <c r="M331" s="2656">
        <v>25</v>
      </c>
    </row>
    <row r="332" spans="1:13" ht="47.25">
      <c r="A332" s="2655">
        <v>322</v>
      </c>
      <c r="B332" s="2272" t="s">
        <v>9095</v>
      </c>
      <c r="C332" s="2274" t="s">
        <v>12420</v>
      </c>
      <c r="D332" s="2958">
        <v>10</v>
      </c>
      <c r="E332" s="2926" t="s">
        <v>9195</v>
      </c>
      <c r="F332" s="2926" t="s">
        <v>11008</v>
      </c>
      <c r="G332" s="2926" t="s">
        <v>11013</v>
      </c>
      <c r="H332" s="2936" t="s">
        <v>10146</v>
      </c>
      <c r="I332" s="2903">
        <v>50</v>
      </c>
      <c r="J332" s="2903">
        <v>25</v>
      </c>
      <c r="K332" s="2778">
        <v>25</v>
      </c>
      <c r="L332" s="2656">
        <v>25</v>
      </c>
      <c r="M332" s="2656">
        <v>25</v>
      </c>
    </row>
    <row r="333" spans="1:13" ht="47.25">
      <c r="A333" s="2655">
        <v>323</v>
      </c>
      <c r="B333" s="2272" t="s">
        <v>9095</v>
      </c>
      <c r="C333" s="2274" t="s">
        <v>12420</v>
      </c>
      <c r="D333" s="2958">
        <v>7</v>
      </c>
      <c r="E333" s="2926" t="s">
        <v>9195</v>
      </c>
      <c r="F333" s="2926" t="s">
        <v>11008</v>
      </c>
      <c r="G333" s="2926" t="s">
        <v>11514</v>
      </c>
      <c r="H333" s="2936" t="s">
        <v>10147</v>
      </c>
      <c r="I333" s="2903">
        <v>50</v>
      </c>
      <c r="J333" s="2903">
        <v>25</v>
      </c>
      <c r="K333" s="2778">
        <v>25</v>
      </c>
      <c r="L333" s="2656">
        <v>25</v>
      </c>
      <c r="M333" s="2656">
        <v>25</v>
      </c>
    </row>
    <row r="334" spans="1:13" ht="47.25">
      <c r="A334" s="2655">
        <v>324</v>
      </c>
      <c r="B334" s="2272" t="s">
        <v>9095</v>
      </c>
      <c r="C334" s="2274" t="s">
        <v>12420</v>
      </c>
      <c r="D334" s="2958">
        <v>1014</v>
      </c>
      <c r="E334" s="2926" t="s">
        <v>9195</v>
      </c>
      <c r="F334" s="2926" t="s">
        <v>11008</v>
      </c>
      <c r="G334" s="2926" t="s">
        <v>11727</v>
      </c>
      <c r="H334" s="2936" t="s">
        <v>10148</v>
      </c>
      <c r="I334" s="2903">
        <v>100</v>
      </c>
      <c r="J334" s="2903">
        <v>50</v>
      </c>
      <c r="K334" s="2778">
        <v>50</v>
      </c>
      <c r="L334" s="2656">
        <v>12.5</v>
      </c>
      <c r="M334" s="2656">
        <v>0</v>
      </c>
    </row>
    <row r="335" spans="1:13" ht="47.25">
      <c r="A335" s="2655">
        <v>325</v>
      </c>
      <c r="B335" s="2272" t="s">
        <v>9095</v>
      </c>
      <c r="C335" s="2274" t="s">
        <v>12420</v>
      </c>
      <c r="D335" s="2958">
        <v>1013</v>
      </c>
      <c r="E335" s="2926" t="s">
        <v>9195</v>
      </c>
      <c r="F335" s="2926" t="s">
        <v>11008</v>
      </c>
      <c r="G335" s="2926" t="s">
        <v>11726</v>
      </c>
      <c r="H335" s="2936" t="s">
        <v>10149</v>
      </c>
      <c r="I335" s="2903">
        <v>150</v>
      </c>
      <c r="J335" s="2903">
        <v>75</v>
      </c>
      <c r="K335" s="2778">
        <v>75</v>
      </c>
      <c r="L335" s="2656">
        <v>18.75</v>
      </c>
      <c r="M335" s="2656">
        <v>0</v>
      </c>
    </row>
    <row r="336" spans="1:13" ht="47.25">
      <c r="A336" s="2655">
        <v>326</v>
      </c>
      <c r="B336" s="2272" t="s">
        <v>9095</v>
      </c>
      <c r="C336" s="2274" t="s">
        <v>12420</v>
      </c>
      <c r="D336" s="2958">
        <v>739</v>
      </c>
      <c r="E336" s="2926" t="s">
        <v>9195</v>
      </c>
      <c r="F336" s="2926" t="s">
        <v>11008</v>
      </c>
      <c r="G336" s="2926" t="s">
        <v>11550</v>
      </c>
      <c r="H336" s="2936" t="s">
        <v>10150</v>
      </c>
      <c r="I336" s="2903">
        <v>54</v>
      </c>
      <c r="J336" s="2903">
        <v>27</v>
      </c>
      <c r="K336" s="2778">
        <v>27</v>
      </c>
      <c r="L336" s="2656">
        <v>27</v>
      </c>
      <c r="M336" s="2656">
        <v>26.999264</v>
      </c>
    </row>
    <row r="337" spans="1:13" ht="47.25">
      <c r="A337" s="2655">
        <v>327</v>
      </c>
      <c r="B337" s="2272" t="s">
        <v>9095</v>
      </c>
      <c r="C337" s="2274" t="s">
        <v>12420</v>
      </c>
      <c r="D337" s="2958">
        <v>751</v>
      </c>
      <c r="E337" s="2926" t="s">
        <v>9195</v>
      </c>
      <c r="F337" s="2926" t="s">
        <v>11008</v>
      </c>
      <c r="G337" s="2926" t="s">
        <v>11559</v>
      </c>
      <c r="H337" s="2936" t="s">
        <v>10151</v>
      </c>
      <c r="I337" s="2903">
        <v>70.599999999999994</v>
      </c>
      <c r="J337" s="2903">
        <v>35.299999999999997</v>
      </c>
      <c r="K337" s="2778">
        <v>35.299999999999997</v>
      </c>
      <c r="L337" s="2656">
        <v>8.8249999999999993</v>
      </c>
      <c r="M337" s="2656">
        <v>8.8249999999999993</v>
      </c>
    </row>
    <row r="338" spans="1:13" ht="63">
      <c r="A338" s="2655">
        <v>328</v>
      </c>
      <c r="B338" s="2272" t="s">
        <v>9095</v>
      </c>
      <c r="C338" s="2274" t="s">
        <v>12420</v>
      </c>
      <c r="D338" s="2958">
        <v>803</v>
      </c>
      <c r="E338" s="2926" t="s">
        <v>9195</v>
      </c>
      <c r="F338" s="2926" t="s">
        <v>11008</v>
      </c>
      <c r="G338" s="2926" t="s">
        <v>11598</v>
      </c>
      <c r="H338" s="2936" t="s">
        <v>10152</v>
      </c>
      <c r="I338" s="2903">
        <v>70</v>
      </c>
      <c r="J338" s="2903">
        <v>35</v>
      </c>
      <c r="K338" s="2778">
        <v>35</v>
      </c>
      <c r="L338" s="2656">
        <v>35</v>
      </c>
      <c r="M338" s="2656">
        <v>34.994385999999999</v>
      </c>
    </row>
    <row r="339" spans="1:13" ht="47.25">
      <c r="A339" s="2655">
        <v>329</v>
      </c>
      <c r="B339" s="2272" t="s">
        <v>9095</v>
      </c>
      <c r="C339" s="2274" t="s">
        <v>12420</v>
      </c>
      <c r="D339" s="2958">
        <v>28</v>
      </c>
      <c r="E339" s="2926" t="s">
        <v>9195</v>
      </c>
      <c r="F339" s="2926" t="s">
        <v>11008</v>
      </c>
      <c r="G339" s="2926" t="s">
        <v>11217</v>
      </c>
      <c r="H339" s="2936" t="s">
        <v>10153</v>
      </c>
      <c r="I339" s="2903">
        <v>100</v>
      </c>
      <c r="J339" s="2903">
        <v>50</v>
      </c>
      <c r="K339" s="2778">
        <v>50</v>
      </c>
      <c r="L339" s="2656">
        <v>12.5</v>
      </c>
      <c r="M339" s="2656">
        <v>12.5</v>
      </c>
    </row>
    <row r="340" spans="1:13" ht="47.25">
      <c r="A340" s="2655">
        <v>330</v>
      </c>
      <c r="B340" s="2272" t="s">
        <v>9095</v>
      </c>
      <c r="C340" s="2274" t="s">
        <v>12420</v>
      </c>
      <c r="D340" s="2958">
        <v>255</v>
      </c>
      <c r="E340" s="2926" t="s">
        <v>9195</v>
      </c>
      <c r="F340" s="2926" t="s">
        <v>11008</v>
      </c>
      <c r="G340" s="2926" t="s">
        <v>11196</v>
      </c>
      <c r="H340" s="2936" t="s">
        <v>10154</v>
      </c>
      <c r="I340" s="2903">
        <v>100</v>
      </c>
      <c r="J340" s="2903">
        <v>50</v>
      </c>
      <c r="K340" s="2778">
        <v>50</v>
      </c>
      <c r="L340" s="2656">
        <v>50</v>
      </c>
      <c r="M340" s="2656">
        <v>50</v>
      </c>
    </row>
    <row r="341" spans="1:13" ht="47.25">
      <c r="A341" s="2655">
        <v>331</v>
      </c>
      <c r="B341" s="2272" t="s">
        <v>9095</v>
      </c>
      <c r="C341" s="2274" t="s">
        <v>12420</v>
      </c>
      <c r="D341" s="2958">
        <v>254</v>
      </c>
      <c r="E341" s="2926" t="s">
        <v>9195</v>
      </c>
      <c r="F341" s="2926" t="s">
        <v>11008</v>
      </c>
      <c r="G341" s="2926" t="s">
        <v>11195</v>
      </c>
      <c r="H341" s="2936" t="s">
        <v>10155</v>
      </c>
      <c r="I341" s="2903">
        <v>50</v>
      </c>
      <c r="J341" s="2903">
        <v>25</v>
      </c>
      <c r="K341" s="2778">
        <v>25</v>
      </c>
      <c r="L341" s="2656">
        <v>25</v>
      </c>
      <c r="M341" s="2656">
        <v>25</v>
      </c>
    </row>
    <row r="342" spans="1:13" ht="47.25">
      <c r="A342" s="2655">
        <v>332</v>
      </c>
      <c r="B342" s="2272" t="s">
        <v>9095</v>
      </c>
      <c r="C342" s="2274" t="s">
        <v>12420</v>
      </c>
      <c r="D342" s="2958">
        <v>259</v>
      </c>
      <c r="E342" s="2926" t="s">
        <v>9195</v>
      </c>
      <c r="F342" s="2926" t="s">
        <v>11008</v>
      </c>
      <c r="G342" s="2926" t="s">
        <v>11200</v>
      </c>
      <c r="H342" s="2936" t="s">
        <v>10156</v>
      </c>
      <c r="I342" s="2903">
        <v>50</v>
      </c>
      <c r="J342" s="2903">
        <v>25</v>
      </c>
      <c r="K342" s="2778">
        <v>25</v>
      </c>
      <c r="L342" s="2656">
        <v>25</v>
      </c>
      <c r="M342" s="2656">
        <v>25</v>
      </c>
    </row>
    <row r="343" spans="1:13" ht="47.25">
      <c r="A343" s="2655">
        <v>333</v>
      </c>
      <c r="B343" s="2272" t="s">
        <v>9095</v>
      </c>
      <c r="C343" s="2274" t="s">
        <v>12420</v>
      </c>
      <c r="D343" s="2958">
        <v>31</v>
      </c>
      <c r="E343" s="2926" t="s">
        <v>9195</v>
      </c>
      <c r="F343" s="2926" t="s">
        <v>11008</v>
      </c>
      <c r="G343" s="2926" t="s">
        <v>11242</v>
      </c>
      <c r="H343" s="2936" t="s">
        <v>10157</v>
      </c>
      <c r="I343" s="2903">
        <v>50</v>
      </c>
      <c r="J343" s="2903">
        <v>25</v>
      </c>
      <c r="K343" s="2778">
        <v>25</v>
      </c>
      <c r="L343" s="2656">
        <v>6.25</v>
      </c>
      <c r="M343" s="2656">
        <v>6.25</v>
      </c>
    </row>
    <row r="344" spans="1:13" ht="157.5">
      <c r="A344" s="2655">
        <v>334</v>
      </c>
      <c r="B344" s="2272" t="s">
        <v>9095</v>
      </c>
      <c r="C344" s="2274" t="s">
        <v>12420</v>
      </c>
      <c r="D344" s="2958">
        <v>427</v>
      </c>
      <c r="E344" s="2926" t="s">
        <v>9195</v>
      </c>
      <c r="F344" s="2926" t="s">
        <v>11008</v>
      </c>
      <c r="G344" s="2926" t="s">
        <v>11310</v>
      </c>
      <c r="H344" s="2936" t="s">
        <v>10158</v>
      </c>
      <c r="I344" s="2903">
        <v>100</v>
      </c>
      <c r="J344" s="2903">
        <v>50</v>
      </c>
      <c r="K344" s="2778">
        <v>50</v>
      </c>
      <c r="L344" s="2656">
        <v>50</v>
      </c>
      <c r="M344" s="2656">
        <v>50</v>
      </c>
    </row>
    <row r="345" spans="1:13" ht="110.25">
      <c r="A345" s="2655">
        <v>335</v>
      </c>
      <c r="B345" s="2272" t="s">
        <v>9095</v>
      </c>
      <c r="C345" s="2274" t="s">
        <v>12420</v>
      </c>
      <c r="D345" s="2958">
        <v>426</v>
      </c>
      <c r="E345" s="2926" t="s">
        <v>9195</v>
      </c>
      <c r="F345" s="2926" t="s">
        <v>11008</v>
      </c>
      <c r="G345" s="2926" t="s">
        <v>11309</v>
      </c>
      <c r="H345" s="2936" t="s">
        <v>10159</v>
      </c>
      <c r="I345" s="2903">
        <v>100</v>
      </c>
      <c r="J345" s="2903">
        <v>50</v>
      </c>
      <c r="K345" s="2778">
        <v>50</v>
      </c>
      <c r="L345" s="2656">
        <v>50</v>
      </c>
      <c r="M345" s="2656">
        <v>50</v>
      </c>
    </row>
    <row r="346" spans="1:13" ht="110.25">
      <c r="A346" s="2655">
        <v>336</v>
      </c>
      <c r="B346" s="2272" t="s">
        <v>9095</v>
      </c>
      <c r="C346" s="2274" t="s">
        <v>12420</v>
      </c>
      <c r="D346" s="2958">
        <v>420</v>
      </c>
      <c r="E346" s="2926" t="s">
        <v>9195</v>
      </c>
      <c r="F346" s="2926" t="s">
        <v>11008</v>
      </c>
      <c r="G346" s="2926" t="s">
        <v>11307</v>
      </c>
      <c r="H346" s="2936" t="s">
        <v>10160</v>
      </c>
      <c r="I346" s="2903">
        <v>50</v>
      </c>
      <c r="J346" s="2903">
        <v>25</v>
      </c>
      <c r="K346" s="2778">
        <v>25</v>
      </c>
      <c r="L346" s="2656">
        <v>25</v>
      </c>
      <c r="M346" s="2656">
        <v>25</v>
      </c>
    </row>
    <row r="347" spans="1:13" ht="126">
      <c r="A347" s="2655">
        <v>337</v>
      </c>
      <c r="B347" s="2272" t="s">
        <v>9095</v>
      </c>
      <c r="C347" s="2274" t="s">
        <v>12420</v>
      </c>
      <c r="D347" s="2958">
        <v>415</v>
      </c>
      <c r="E347" s="2926" t="s">
        <v>9195</v>
      </c>
      <c r="F347" s="2926" t="s">
        <v>11008</v>
      </c>
      <c r="G347" s="2926" t="s">
        <v>11302</v>
      </c>
      <c r="H347" s="2936" t="s">
        <v>10161</v>
      </c>
      <c r="I347" s="2903">
        <v>50</v>
      </c>
      <c r="J347" s="2903">
        <v>25</v>
      </c>
      <c r="K347" s="2778">
        <v>25</v>
      </c>
      <c r="L347" s="2656">
        <v>25</v>
      </c>
      <c r="M347" s="2656">
        <v>25</v>
      </c>
    </row>
    <row r="348" spans="1:13" ht="47.25">
      <c r="A348" s="2655">
        <v>338</v>
      </c>
      <c r="B348" s="2272" t="s">
        <v>9095</v>
      </c>
      <c r="C348" s="2274" t="s">
        <v>12420</v>
      </c>
      <c r="D348" s="2958">
        <v>823</v>
      </c>
      <c r="E348" s="2926" t="s">
        <v>9195</v>
      </c>
      <c r="F348" s="2926" t="s">
        <v>11008</v>
      </c>
      <c r="G348" s="2926" t="s">
        <v>11614</v>
      </c>
      <c r="H348" s="2936" t="s">
        <v>10162</v>
      </c>
      <c r="I348" s="2903">
        <v>50</v>
      </c>
      <c r="J348" s="2903">
        <v>25</v>
      </c>
      <c r="K348" s="2778">
        <v>25</v>
      </c>
      <c r="L348" s="2656">
        <v>6.25</v>
      </c>
      <c r="M348" s="2656">
        <v>6.25</v>
      </c>
    </row>
    <row r="349" spans="1:13" ht="47.25">
      <c r="A349" s="2655">
        <v>339</v>
      </c>
      <c r="B349" s="2272" t="s">
        <v>9095</v>
      </c>
      <c r="C349" s="2274" t="s">
        <v>12420</v>
      </c>
      <c r="D349" s="2958">
        <v>826</v>
      </c>
      <c r="E349" s="2926" t="s">
        <v>9195</v>
      </c>
      <c r="F349" s="2926" t="s">
        <v>11008</v>
      </c>
      <c r="G349" s="2926" t="s">
        <v>11617</v>
      </c>
      <c r="H349" s="2936" t="s">
        <v>10163</v>
      </c>
      <c r="I349" s="2903">
        <v>100</v>
      </c>
      <c r="J349" s="2903">
        <v>50</v>
      </c>
      <c r="K349" s="2778">
        <v>50</v>
      </c>
      <c r="L349" s="2656">
        <v>50</v>
      </c>
      <c r="M349" s="2656">
        <v>49.999599000000003</v>
      </c>
    </row>
    <row r="350" spans="1:13" ht="47.25">
      <c r="A350" s="2655">
        <v>340</v>
      </c>
      <c r="B350" s="2272" t="s">
        <v>9095</v>
      </c>
      <c r="C350" s="2274" t="s">
        <v>12420</v>
      </c>
      <c r="D350" s="2958">
        <v>829</v>
      </c>
      <c r="E350" s="2926" t="s">
        <v>9195</v>
      </c>
      <c r="F350" s="2926" t="s">
        <v>11008</v>
      </c>
      <c r="G350" s="2926" t="s">
        <v>11619</v>
      </c>
      <c r="H350" s="2936" t="s">
        <v>10164</v>
      </c>
      <c r="I350" s="2903">
        <v>80</v>
      </c>
      <c r="J350" s="2903">
        <v>40</v>
      </c>
      <c r="K350" s="2778">
        <v>40</v>
      </c>
      <c r="L350" s="2656">
        <v>40</v>
      </c>
      <c r="M350" s="2656">
        <v>39.999844000000003</v>
      </c>
    </row>
    <row r="351" spans="1:13" ht="110.25">
      <c r="A351" s="2655">
        <v>341</v>
      </c>
      <c r="B351" s="2272" t="s">
        <v>9095</v>
      </c>
      <c r="C351" s="2274" t="s">
        <v>12420</v>
      </c>
      <c r="D351" s="2958">
        <v>482</v>
      </c>
      <c r="E351" s="2926" t="s">
        <v>9195</v>
      </c>
      <c r="F351" s="2926" t="s">
        <v>11008</v>
      </c>
      <c r="G351" s="2926" t="s">
        <v>11352</v>
      </c>
      <c r="H351" s="2936" t="s">
        <v>10165</v>
      </c>
      <c r="I351" s="2903">
        <v>50</v>
      </c>
      <c r="J351" s="2903">
        <v>25</v>
      </c>
      <c r="K351" s="2778">
        <v>25</v>
      </c>
      <c r="L351" s="2656">
        <v>6.25</v>
      </c>
      <c r="M351" s="2656">
        <v>6.25</v>
      </c>
    </row>
    <row r="352" spans="1:13" ht="126">
      <c r="A352" s="2655">
        <v>342</v>
      </c>
      <c r="B352" s="2272" t="s">
        <v>9095</v>
      </c>
      <c r="C352" s="2274" t="s">
        <v>12420</v>
      </c>
      <c r="D352" s="2958">
        <v>319</v>
      </c>
      <c r="E352" s="2926" t="s">
        <v>9195</v>
      </c>
      <c r="F352" s="2926" t="s">
        <v>11008</v>
      </c>
      <c r="G352" s="2926" t="s">
        <v>11250</v>
      </c>
      <c r="H352" s="2936" t="s">
        <v>10166</v>
      </c>
      <c r="I352" s="2903">
        <v>60</v>
      </c>
      <c r="J352" s="2903">
        <v>30</v>
      </c>
      <c r="K352" s="2778">
        <v>30</v>
      </c>
      <c r="L352" s="2656">
        <v>30</v>
      </c>
      <c r="M352" s="2656">
        <v>29.42352</v>
      </c>
    </row>
    <row r="353" spans="1:13" ht="78.75">
      <c r="A353" s="2655">
        <v>343</v>
      </c>
      <c r="B353" s="2272" t="s">
        <v>9095</v>
      </c>
      <c r="C353" s="2274" t="s">
        <v>12420</v>
      </c>
      <c r="D353" s="2958">
        <v>317</v>
      </c>
      <c r="E353" s="2926" t="s">
        <v>9195</v>
      </c>
      <c r="F353" s="2926" t="s">
        <v>11008</v>
      </c>
      <c r="G353" s="2926" t="s">
        <v>11249</v>
      </c>
      <c r="H353" s="2936" t="s">
        <v>10167</v>
      </c>
      <c r="I353" s="2903">
        <v>190</v>
      </c>
      <c r="J353" s="2903">
        <v>95</v>
      </c>
      <c r="K353" s="2778">
        <v>95</v>
      </c>
      <c r="L353" s="2656">
        <v>23.75</v>
      </c>
      <c r="M353" s="2656">
        <v>27.753677</v>
      </c>
    </row>
    <row r="354" spans="1:13" ht="63">
      <c r="A354" s="2655">
        <v>344</v>
      </c>
      <c r="B354" s="2272" t="s">
        <v>9095</v>
      </c>
      <c r="C354" s="2274" t="s">
        <v>12420</v>
      </c>
      <c r="D354" s="2958">
        <v>318</v>
      </c>
      <c r="E354" s="2926" t="s">
        <v>9195</v>
      </c>
      <c r="F354" s="2926" t="s">
        <v>11008</v>
      </c>
      <c r="G354" s="2926" t="s">
        <v>11735</v>
      </c>
      <c r="H354" s="2936" t="s">
        <v>10168</v>
      </c>
      <c r="I354" s="2903">
        <v>190</v>
      </c>
      <c r="J354" s="2903">
        <v>95</v>
      </c>
      <c r="K354" s="2778">
        <v>95</v>
      </c>
      <c r="L354" s="2656">
        <v>23.75</v>
      </c>
      <c r="M354" s="2656">
        <v>21.926099000000001</v>
      </c>
    </row>
    <row r="355" spans="1:13" ht="63">
      <c r="A355" s="2655">
        <v>345</v>
      </c>
      <c r="B355" s="2272" t="s">
        <v>9095</v>
      </c>
      <c r="C355" s="2274" t="s">
        <v>12420</v>
      </c>
      <c r="D355" s="2958">
        <v>316</v>
      </c>
      <c r="E355" s="2926" t="s">
        <v>9195</v>
      </c>
      <c r="F355" s="2926" t="s">
        <v>11008</v>
      </c>
      <c r="G355" s="2926" t="s">
        <v>11734</v>
      </c>
      <c r="H355" s="2936" t="s">
        <v>10169</v>
      </c>
      <c r="I355" s="2903">
        <v>60</v>
      </c>
      <c r="J355" s="2903">
        <v>30</v>
      </c>
      <c r="K355" s="2778">
        <v>30</v>
      </c>
      <c r="L355" s="2656">
        <v>7.5</v>
      </c>
      <c r="M355" s="2656">
        <v>7.3657599999999999</v>
      </c>
    </row>
    <row r="356" spans="1:13" ht="94.5">
      <c r="A356" s="2655">
        <v>346</v>
      </c>
      <c r="B356" s="2272" t="s">
        <v>9095</v>
      </c>
      <c r="C356" s="2274" t="s">
        <v>12420</v>
      </c>
      <c r="D356" s="2958">
        <v>481</v>
      </c>
      <c r="E356" s="2926" t="s">
        <v>9195</v>
      </c>
      <c r="F356" s="2926" t="s">
        <v>11008</v>
      </c>
      <c r="G356" s="2926" t="s">
        <v>11744</v>
      </c>
      <c r="H356" s="2936" t="s">
        <v>10170</v>
      </c>
      <c r="I356" s="2903">
        <v>50</v>
      </c>
      <c r="J356" s="2903">
        <v>25</v>
      </c>
      <c r="K356" s="2778">
        <v>25</v>
      </c>
      <c r="L356" s="2656">
        <v>6.25</v>
      </c>
      <c r="M356" s="2656">
        <v>5.2975440000000003</v>
      </c>
    </row>
    <row r="357" spans="1:13" ht="47.25">
      <c r="A357" s="2655">
        <v>347</v>
      </c>
      <c r="B357" s="2272" t="s">
        <v>9095</v>
      </c>
      <c r="C357" s="2274" t="s">
        <v>12420</v>
      </c>
      <c r="D357" s="2958">
        <v>563</v>
      </c>
      <c r="E357" s="2926" t="s">
        <v>9195</v>
      </c>
      <c r="F357" s="2926" t="s">
        <v>11008</v>
      </c>
      <c r="G357" s="2926" t="s">
        <v>11413</v>
      </c>
      <c r="H357" s="2936" t="s">
        <v>10171</v>
      </c>
      <c r="I357" s="2903">
        <v>90</v>
      </c>
      <c r="J357" s="2903">
        <v>45</v>
      </c>
      <c r="K357" s="2778">
        <v>45</v>
      </c>
      <c r="L357" s="2656">
        <v>45</v>
      </c>
      <c r="M357" s="2656">
        <v>44.200018</v>
      </c>
    </row>
    <row r="358" spans="1:13" ht="47.25">
      <c r="A358" s="2655">
        <v>348</v>
      </c>
      <c r="B358" s="2272" t="s">
        <v>9095</v>
      </c>
      <c r="C358" s="2274" t="s">
        <v>12420</v>
      </c>
      <c r="D358" s="2958">
        <v>562</v>
      </c>
      <c r="E358" s="2926" t="s">
        <v>9195</v>
      </c>
      <c r="F358" s="2926" t="s">
        <v>11008</v>
      </c>
      <c r="G358" s="2926" t="s">
        <v>11412</v>
      </c>
      <c r="H358" s="2936" t="s">
        <v>10172</v>
      </c>
      <c r="I358" s="2903">
        <v>160</v>
      </c>
      <c r="J358" s="2903">
        <v>80</v>
      </c>
      <c r="K358" s="2778">
        <v>80</v>
      </c>
      <c r="L358" s="2656">
        <v>80</v>
      </c>
      <c r="M358" s="2656">
        <v>78.557702000000006</v>
      </c>
    </row>
    <row r="359" spans="1:13" ht="47.25">
      <c r="A359" s="2655">
        <v>349</v>
      </c>
      <c r="B359" s="2272" t="s">
        <v>9095</v>
      </c>
      <c r="C359" s="2274" t="s">
        <v>12420</v>
      </c>
      <c r="D359" s="2958">
        <v>640</v>
      </c>
      <c r="E359" s="2926" t="s">
        <v>9195</v>
      </c>
      <c r="F359" s="2926" t="s">
        <v>11008</v>
      </c>
      <c r="G359" s="2926" t="s">
        <v>11474</v>
      </c>
      <c r="H359" s="2936" t="s">
        <v>10173</v>
      </c>
      <c r="I359" s="2903">
        <v>80</v>
      </c>
      <c r="J359" s="2903">
        <v>40</v>
      </c>
      <c r="K359" s="2778">
        <v>40</v>
      </c>
      <c r="L359" s="2656">
        <v>40</v>
      </c>
      <c r="M359" s="2656">
        <v>39.502206999999999</v>
      </c>
    </row>
    <row r="360" spans="1:13" ht="63">
      <c r="A360" s="2655">
        <v>350</v>
      </c>
      <c r="B360" s="2272" t="s">
        <v>9095</v>
      </c>
      <c r="C360" s="2274" t="s">
        <v>12420</v>
      </c>
      <c r="D360" s="2958">
        <v>670</v>
      </c>
      <c r="E360" s="2926" t="s">
        <v>9195</v>
      </c>
      <c r="F360" s="2926" t="s">
        <v>11008</v>
      </c>
      <c r="G360" s="2926" t="s">
        <v>11493</v>
      </c>
      <c r="H360" s="2936" t="s">
        <v>10174</v>
      </c>
      <c r="I360" s="2903">
        <v>50</v>
      </c>
      <c r="J360" s="2903">
        <v>25</v>
      </c>
      <c r="K360" s="2778">
        <v>25</v>
      </c>
      <c r="L360" s="2656">
        <v>25</v>
      </c>
      <c r="M360" s="2656">
        <v>24.607320000000001</v>
      </c>
    </row>
    <row r="361" spans="1:13" ht="78.75">
      <c r="A361" s="2655">
        <v>351</v>
      </c>
      <c r="B361" s="2272" t="s">
        <v>9095</v>
      </c>
      <c r="C361" s="2274" t="s">
        <v>12420</v>
      </c>
      <c r="D361" s="2958">
        <v>431</v>
      </c>
      <c r="E361" s="2926" t="s">
        <v>9195</v>
      </c>
      <c r="F361" s="2926" t="s">
        <v>11008</v>
      </c>
      <c r="G361" s="2926" t="s">
        <v>11314</v>
      </c>
      <c r="H361" s="2936" t="s">
        <v>10175</v>
      </c>
      <c r="I361" s="2903">
        <v>50</v>
      </c>
      <c r="J361" s="2903">
        <v>25</v>
      </c>
      <c r="K361" s="2778">
        <v>25</v>
      </c>
      <c r="L361" s="2656">
        <v>6.25</v>
      </c>
      <c r="M361" s="2656">
        <v>6.2496</v>
      </c>
    </row>
    <row r="362" spans="1:13" ht="47.25">
      <c r="A362" s="2655">
        <v>352</v>
      </c>
      <c r="B362" s="2272" t="s">
        <v>9095</v>
      </c>
      <c r="C362" s="2274" t="s">
        <v>12420</v>
      </c>
      <c r="D362" s="2958">
        <v>594</v>
      </c>
      <c r="E362" s="2926" t="s">
        <v>9195</v>
      </c>
      <c r="F362" s="2926" t="s">
        <v>11008</v>
      </c>
      <c r="G362" s="2926" t="s">
        <v>11438</v>
      </c>
      <c r="H362" s="2936" t="s">
        <v>10176</v>
      </c>
      <c r="I362" s="2903">
        <v>65</v>
      </c>
      <c r="J362" s="2903">
        <v>32.5</v>
      </c>
      <c r="K362" s="2778">
        <v>32.5</v>
      </c>
      <c r="L362" s="2656">
        <v>32.5</v>
      </c>
      <c r="M362" s="2656">
        <v>32.499124000000002</v>
      </c>
    </row>
    <row r="363" spans="1:13" ht="47.25">
      <c r="A363" s="2655">
        <v>353</v>
      </c>
      <c r="B363" s="2272" t="s">
        <v>9095</v>
      </c>
      <c r="C363" s="2274" t="s">
        <v>12420</v>
      </c>
      <c r="D363" s="2958">
        <v>592</v>
      </c>
      <c r="E363" s="2926" t="s">
        <v>9195</v>
      </c>
      <c r="F363" s="2926" t="s">
        <v>11008</v>
      </c>
      <c r="G363" s="2926" t="s">
        <v>11436</v>
      </c>
      <c r="H363" s="2936" t="s">
        <v>10177</v>
      </c>
      <c r="I363" s="2903">
        <v>95</v>
      </c>
      <c r="J363" s="2903">
        <v>47.5</v>
      </c>
      <c r="K363" s="2778">
        <v>47.5</v>
      </c>
      <c r="L363" s="2656">
        <v>47.5</v>
      </c>
      <c r="M363" s="2656">
        <v>47.498125000000002</v>
      </c>
    </row>
    <row r="364" spans="1:13" ht="47.25">
      <c r="A364" s="2655">
        <v>354</v>
      </c>
      <c r="B364" s="2272" t="s">
        <v>9095</v>
      </c>
      <c r="C364" s="2274" t="s">
        <v>12420</v>
      </c>
      <c r="D364" s="2958">
        <v>593</v>
      </c>
      <c r="E364" s="2926" t="s">
        <v>9195</v>
      </c>
      <c r="F364" s="2926" t="s">
        <v>11008</v>
      </c>
      <c r="G364" s="2926" t="s">
        <v>11437</v>
      </c>
      <c r="H364" s="2936" t="s">
        <v>10178</v>
      </c>
      <c r="I364" s="2903">
        <v>90</v>
      </c>
      <c r="J364" s="2903">
        <v>45</v>
      </c>
      <c r="K364" s="2778">
        <v>45</v>
      </c>
      <c r="L364" s="2656">
        <v>45</v>
      </c>
      <c r="M364" s="2656">
        <v>44.998716000000002</v>
      </c>
    </row>
    <row r="365" spans="1:13" ht="47.25">
      <c r="A365" s="2655">
        <v>355</v>
      </c>
      <c r="B365" s="2272" t="s">
        <v>9095</v>
      </c>
      <c r="C365" s="2274" t="s">
        <v>12420</v>
      </c>
      <c r="D365" s="2958">
        <v>583</v>
      </c>
      <c r="E365" s="2926" t="s">
        <v>9195</v>
      </c>
      <c r="F365" s="2926" t="s">
        <v>11008</v>
      </c>
      <c r="G365" s="2926" t="s">
        <v>11434</v>
      </c>
      <c r="H365" s="2936" t="s">
        <v>10179</v>
      </c>
      <c r="I365" s="2903">
        <v>50</v>
      </c>
      <c r="J365" s="2903">
        <v>25</v>
      </c>
      <c r="K365" s="2778">
        <v>25</v>
      </c>
      <c r="L365" s="2656">
        <v>25</v>
      </c>
      <c r="M365" s="2656">
        <v>25</v>
      </c>
    </row>
    <row r="366" spans="1:13" ht="63">
      <c r="A366" s="2655">
        <v>356</v>
      </c>
      <c r="B366" s="2272" t="s">
        <v>9095</v>
      </c>
      <c r="C366" s="2274" t="s">
        <v>12420</v>
      </c>
      <c r="D366" s="2958">
        <v>370</v>
      </c>
      <c r="E366" s="2926" t="s">
        <v>9195</v>
      </c>
      <c r="F366" s="2926" t="s">
        <v>11008</v>
      </c>
      <c r="G366" s="2926" t="s">
        <v>11281</v>
      </c>
      <c r="H366" s="2936" t="s">
        <v>10180</v>
      </c>
      <c r="I366" s="2903">
        <v>120</v>
      </c>
      <c r="J366" s="2903">
        <v>60</v>
      </c>
      <c r="K366" s="2778">
        <v>60</v>
      </c>
      <c r="L366" s="2656">
        <v>60</v>
      </c>
      <c r="M366" s="2656">
        <v>59.493563999999999</v>
      </c>
    </row>
    <row r="367" spans="1:13" ht="47.25">
      <c r="A367" s="2655">
        <v>357</v>
      </c>
      <c r="B367" s="2272" t="s">
        <v>9095</v>
      </c>
      <c r="C367" s="2274" t="s">
        <v>12420</v>
      </c>
      <c r="D367" s="2958">
        <v>582</v>
      </c>
      <c r="E367" s="2926" t="s">
        <v>9195</v>
      </c>
      <c r="F367" s="2926" t="s">
        <v>11008</v>
      </c>
      <c r="G367" s="2926" t="s">
        <v>11433</v>
      </c>
      <c r="H367" s="2936" t="s">
        <v>10181</v>
      </c>
      <c r="I367" s="2903">
        <v>100</v>
      </c>
      <c r="J367" s="2903">
        <v>50</v>
      </c>
      <c r="K367" s="2778">
        <v>50</v>
      </c>
      <c r="L367" s="2656">
        <v>50</v>
      </c>
      <c r="M367" s="2656">
        <v>49.489294999999998</v>
      </c>
    </row>
    <row r="368" spans="1:13" ht="47.25">
      <c r="A368" s="2655">
        <v>358</v>
      </c>
      <c r="B368" s="2272" t="s">
        <v>9095</v>
      </c>
      <c r="C368" s="2274" t="s">
        <v>12420</v>
      </c>
      <c r="D368" s="2958">
        <v>229</v>
      </c>
      <c r="E368" s="2926" t="s">
        <v>9195</v>
      </c>
      <c r="F368" s="2926" t="s">
        <v>11008</v>
      </c>
      <c r="G368" s="2926" t="s">
        <v>11176</v>
      </c>
      <c r="H368" s="2936" t="s">
        <v>10182</v>
      </c>
      <c r="I368" s="2903">
        <v>50</v>
      </c>
      <c r="J368" s="2903">
        <v>25</v>
      </c>
      <c r="K368" s="2778">
        <v>25</v>
      </c>
      <c r="L368" s="2656">
        <v>25</v>
      </c>
      <c r="M368" s="2656">
        <v>24.985824000000001</v>
      </c>
    </row>
    <row r="369" spans="1:14" ht="47.25">
      <c r="A369" s="2655">
        <v>359</v>
      </c>
      <c r="B369" s="2272" t="s">
        <v>9095</v>
      </c>
      <c r="C369" s="2274" t="s">
        <v>12420</v>
      </c>
      <c r="D369" s="2958">
        <v>226</v>
      </c>
      <c r="E369" s="2926" t="s">
        <v>9195</v>
      </c>
      <c r="F369" s="2926" t="s">
        <v>11008</v>
      </c>
      <c r="G369" s="2926" t="s">
        <v>11173</v>
      </c>
      <c r="H369" s="2936" t="s">
        <v>10183</v>
      </c>
      <c r="I369" s="2903">
        <v>100</v>
      </c>
      <c r="J369" s="2903">
        <v>50</v>
      </c>
      <c r="K369" s="2778">
        <v>50</v>
      </c>
      <c r="L369" s="2656">
        <v>50</v>
      </c>
      <c r="M369" s="2656">
        <v>49.934555000000003</v>
      </c>
    </row>
    <row r="370" spans="1:14" ht="47.25">
      <c r="A370" s="2655">
        <v>360</v>
      </c>
      <c r="B370" s="2272" t="s">
        <v>9095</v>
      </c>
      <c r="C370" s="2274" t="s">
        <v>12420</v>
      </c>
      <c r="D370" s="2958">
        <v>228</v>
      </c>
      <c r="E370" s="2926" t="s">
        <v>9195</v>
      </c>
      <c r="F370" s="2926" t="s">
        <v>11008</v>
      </c>
      <c r="G370" s="2926" t="s">
        <v>11175</v>
      </c>
      <c r="H370" s="2936" t="s">
        <v>10184</v>
      </c>
      <c r="I370" s="2903">
        <v>50</v>
      </c>
      <c r="J370" s="2903">
        <v>25</v>
      </c>
      <c r="K370" s="2778">
        <v>25</v>
      </c>
      <c r="L370" s="2656">
        <v>25</v>
      </c>
      <c r="M370" s="2656">
        <v>24.921676999999999</v>
      </c>
    </row>
    <row r="371" spans="1:14" ht="47.25">
      <c r="A371" s="2655">
        <v>361</v>
      </c>
      <c r="B371" s="2272" t="s">
        <v>9095</v>
      </c>
      <c r="C371" s="2274" t="s">
        <v>12420</v>
      </c>
      <c r="D371" s="2958">
        <v>223</v>
      </c>
      <c r="E371" s="2926" t="s">
        <v>9195</v>
      </c>
      <c r="F371" s="2926" t="s">
        <v>11008</v>
      </c>
      <c r="G371" s="2926" t="s">
        <v>11172</v>
      </c>
      <c r="H371" s="2936" t="s">
        <v>10185</v>
      </c>
      <c r="I371" s="2903">
        <v>50</v>
      </c>
      <c r="J371" s="2903">
        <v>25</v>
      </c>
      <c r="K371" s="2778">
        <v>25</v>
      </c>
      <c r="L371" s="2656">
        <v>25</v>
      </c>
      <c r="M371" s="2656">
        <v>25</v>
      </c>
    </row>
    <row r="372" spans="1:14" ht="47.25">
      <c r="A372" s="2655">
        <v>362</v>
      </c>
      <c r="B372" s="2272" t="s">
        <v>9095</v>
      </c>
      <c r="C372" s="2274" t="s">
        <v>12420</v>
      </c>
      <c r="D372" s="2958">
        <v>581</v>
      </c>
      <c r="E372" s="2926" t="s">
        <v>9195</v>
      </c>
      <c r="F372" s="2926" t="s">
        <v>11008</v>
      </c>
      <c r="G372" s="2926" t="s">
        <v>11432</v>
      </c>
      <c r="H372" s="2936" t="s">
        <v>10186</v>
      </c>
      <c r="I372" s="2903">
        <v>100</v>
      </c>
      <c r="J372" s="2903">
        <v>50</v>
      </c>
      <c r="K372" s="2778">
        <v>50</v>
      </c>
      <c r="L372" s="2656">
        <v>50</v>
      </c>
      <c r="M372" s="2656">
        <v>49.999144000000001</v>
      </c>
    </row>
    <row r="373" spans="1:14" ht="47.25">
      <c r="A373" s="2655">
        <v>363</v>
      </c>
      <c r="B373" s="2272" t="s">
        <v>9095</v>
      </c>
      <c r="C373" s="2274" t="s">
        <v>12420</v>
      </c>
      <c r="D373" s="2958">
        <v>220</v>
      </c>
      <c r="E373" s="2926" t="s">
        <v>9195</v>
      </c>
      <c r="F373" s="2926" t="s">
        <v>11008</v>
      </c>
      <c r="G373" s="2926" t="s">
        <v>11169</v>
      </c>
      <c r="H373" s="2936" t="s">
        <v>10187</v>
      </c>
      <c r="I373" s="2903">
        <v>100</v>
      </c>
      <c r="J373" s="2903">
        <v>50</v>
      </c>
      <c r="K373" s="2778">
        <v>50</v>
      </c>
      <c r="L373" s="2656">
        <v>50</v>
      </c>
      <c r="M373" s="2656">
        <v>49.53</v>
      </c>
    </row>
    <row r="374" spans="1:14" ht="47.25">
      <c r="A374" s="2655">
        <v>364</v>
      </c>
      <c r="B374" s="2272" t="s">
        <v>9095</v>
      </c>
      <c r="C374" s="2274" t="s">
        <v>12420</v>
      </c>
      <c r="D374" s="2958">
        <v>218</v>
      </c>
      <c r="E374" s="2926" t="s">
        <v>9195</v>
      </c>
      <c r="F374" s="2926" t="s">
        <v>11008</v>
      </c>
      <c r="G374" s="2926" t="s">
        <v>11167</v>
      </c>
      <c r="H374" s="2936" t="s">
        <v>10188</v>
      </c>
      <c r="I374" s="2903">
        <v>100</v>
      </c>
      <c r="J374" s="2903">
        <v>50</v>
      </c>
      <c r="K374" s="2778">
        <v>50</v>
      </c>
      <c r="L374" s="2656">
        <v>50</v>
      </c>
      <c r="M374" s="2656">
        <v>49.013635999999998</v>
      </c>
    </row>
    <row r="375" spans="1:14" ht="47.25">
      <c r="A375" s="2655">
        <v>365</v>
      </c>
      <c r="B375" s="2272" t="s">
        <v>9095</v>
      </c>
      <c r="C375" s="2274" t="s">
        <v>12420</v>
      </c>
      <c r="D375" s="2958">
        <v>371</v>
      </c>
      <c r="E375" s="2926" t="s">
        <v>9195</v>
      </c>
      <c r="F375" s="2926" t="s">
        <v>11008</v>
      </c>
      <c r="G375" s="2926" t="s">
        <v>11282</v>
      </c>
      <c r="H375" s="2936" t="s">
        <v>10189</v>
      </c>
      <c r="I375" s="2903">
        <v>110</v>
      </c>
      <c r="J375" s="2903">
        <v>55</v>
      </c>
      <c r="K375" s="2778">
        <v>55</v>
      </c>
      <c r="L375" s="2656">
        <v>55</v>
      </c>
      <c r="M375" s="2656">
        <v>54.576085999999997</v>
      </c>
    </row>
    <row r="376" spans="1:14" ht="189">
      <c r="A376" s="2655">
        <v>366</v>
      </c>
      <c r="B376" s="2272" t="s">
        <v>9095</v>
      </c>
      <c r="C376" s="2274" t="s">
        <v>12420</v>
      </c>
      <c r="D376" s="2958">
        <v>105</v>
      </c>
      <c r="E376" s="2926" t="s">
        <v>9195</v>
      </c>
      <c r="F376" s="2926" t="s">
        <v>11008</v>
      </c>
      <c r="G376" s="2926" t="s">
        <v>11042</v>
      </c>
      <c r="H376" s="2936" t="s">
        <v>10190</v>
      </c>
      <c r="I376" s="2903">
        <v>85</v>
      </c>
      <c r="J376" s="2903">
        <v>42.5</v>
      </c>
      <c r="K376" s="2778">
        <v>42.5</v>
      </c>
      <c r="L376" s="2656">
        <v>42.5</v>
      </c>
      <c r="M376" s="2656">
        <v>42.5</v>
      </c>
      <c r="N376" s="2881"/>
    </row>
    <row r="377" spans="1:14" ht="63">
      <c r="A377" s="2655">
        <v>367</v>
      </c>
      <c r="B377" s="2272" t="s">
        <v>9095</v>
      </c>
      <c r="C377" s="2274" t="s">
        <v>12420</v>
      </c>
      <c r="D377" s="2958">
        <v>136</v>
      </c>
      <c r="E377" s="2926" t="s">
        <v>9195</v>
      </c>
      <c r="F377" s="2926" t="s">
        <v>11008</v>
      </c>
      <c r="G377" s="2926" t="s">
        <v>11096</v>
      </c>
      <c r="H377" s="2936" t="s">
        <v>10191</v>
      </c>
      <c r="I377" s="2903">
        <v>50</v>
      </c>
      <c r="J377" s="2903">
        <v>25</v>
      </c>
      <c r="K377" s="2778">
        <v>25</v>
      </c>
      <c r="L377" s="2656">
        <v>25</v>
      </c>
      <c r="M377" s="2656">
        <v>25</v>
      </c>
    </row>
    <row r="378" spans="1:14" ht="78.75">
      <c r="A378" s="2655">
        <v>368</v>
      </c>
      <c r="B378" s="2272" t="s">
        <v>9095</v>
      </c>
      <c r="C378" s="2274" t="s">
        <v>12420</v>
      </c>
      <c r="D378" s="2958">
        <v>134</v>
      </c>
      <c r="E378" s="2926" t="s">
        <v>9195</v>
      </c>
      <c r="F378" s="2926" t="s">
        <v>11008</v>
      </c>
      <c r="G378" s="2926" t="s">
        <v>11094</v>
      </c>
      <c r="H378" s="2936" t="s">
        <v>10192</v>
      </c>
      <c r="I378" s="2903">
        <v>50</v>
      </c>
      <c r="J378" s="2903">
        <v>25</v>
      </c>
      <c r="K378" s="2778">
        <v>25</v>
      </c>
      <c r="L378" s="2656">
        <v>25</v>
      </c>
      <c r="M378" s="2656">
        <v>24.983000000000001</v>
      </c>
    </row>
    <row r="379" spans="1:14" ht="78.75">
      <c r="A379" s="2655">
        <v>369</v>
      </c>
      <c r="B379" s="2272" t="s">
        <v>9095</v>
      </c>
      <c r="C379" s="2274" t="s">
        <v>12420</v>
      </c>
      <c r="D379" s="2958">
        <v>133</v>
      </c>
      <c r="E379" s="2926" t="s">
        <v>9195</v>
      </c>
      <c r="F379" s="2926" t="s">
        <v>11008</v>
      </c>
      <c r="G379" s="2926" t="s">
        <v>11093</v>
      </c>
      <c r="H379" s="2936" t="s">
        <v>10193</v>
      </c>
      <c r="I379" s="2903">
        <v>50</v>
      </c>
      <c r="J379" s="2903">
        <v>25</v>
      </c>
      <c r="K379" s="2778">
        <v>25</v>
      </c>
      <c r="L379" s="2656">
        <v>25</v>
      </c>
      <c r="M379" s="2656">
        <v>25</v>
      </c>
    </row>
    <row r="380" spans="1:14" ht="94.5">
      <c r="A380" s="2655">
        <v>370</v>
      </c>
      <c r="B380" s="2272" t="s">
        <v>9095</v>
      </c>
      <c r="C380" s="2274" t="s">
        <v>12420</v>
      </c>
      <c r="D380" s="2958">
        <v>132</v>
      </c>
      <c r="E380" s="2926" t="s">
        <v>9195</v>
      </c>
      <c r="F380" s="2926" t="s">
        <v>11008</v>
      </c>
      <c r="G380" s="2926" t="s">
        <v>11092</v>
      </c>
      <c r="H380" s="2936" t="s">
        <v>10194</v>
      </c>
      <c r="I380" s="2903">
        <v>100</v>
      </c>
      <c r="J380" s="2903">
        <v>50</v>
      </c>
      <c r="K380" s="2778">
        <v>50</v>
      </c>
      <c r="L380" s="2656">
        <v>50</v>
      </c>
      <c r="M380" s="2656">
        <v>50</v>
      </c>
    </row>
    <row r="381" spans="1:14" ht="63">
      <c r="A381" s="2655">
        <v>371</v>
      </c>
      <c r="B381" s="2272" t="s">
        <v>9095</v>
      </c>
      <c r="C381" s="2274" t="s">
        <v>12420</v>
      </c>
      <c r="D381" s="2958">
        <v>135</v>
      </c>
      <c r="E381" s="2926" t="s">
        <v>9195</v>
      </c>
      <c r="F381" s="2926" t="s">
        <v>11008</v>
      </c>
      <c r="G381" s="2926" t="s">
        <v>11095</v>
      </c>
      <c r="H381" s="2936" t="s">
        <v>10195</v>
      </c>
      <c r="I381" s="2903">
        <v>50</v>
      </c>
      <c r="J381" s="2903">
        <v>25</v>
      </c>
      <c r="K381" s="2778">
        <v>25</v>
      </c>
      <c r="L381" s="2656">
        <v>25</v>
      </c>
      <c r="M381" s="2656">
        <v>25</v>
      </c>
    </row>
    <row r="382" spans="1:14" ht="126">
      <c r="A382" s="2655">
        <v>372</v>
      </c>
      <c r="B382" s="2272" t="s">
        <v>9095</v>
      </c>
      <c r="C382" s="2274" t="s">
        <v>12420</v>
      </c>
      <c r="D382" s="2958">
        <v>201</v>
      </c>
      <c r="E382" s="2926" t="s">
        <v>9195</v>
      </c>
      <c r="F382" s="2926" t="s">
        <v>11008</v>
      </c>
      <c r="G382" s="2926" t="s">
        <v>11152</v>
      </c>
      <c r="H382" s="2936" t="s">
        <v>10196</v>
      </c>
      <c r="I382" s="2903">
        <v>70</v>
      </c>
      <c r="J382" s="2903">
        <v>35</v>
      </c>
      <c r="K382" s="2778">
        <v>35</v>
      </c>
      <c r="L382" s="2656">
        <v>35</v>
      </c>
      <c r="M382" s="2656">
        <v>34.854033999999999</v>
      </c>
    </row>
    <row r="383" spans="1:14" ht="47.25">
      <c r="A383" s="2655">
        <v>373</v>
      </c>
      <c r="B383" s="2272" t="s">
        <v>9095</v>
      </c>
      <c r="C383" s="2274" t="s">
        <v>12420</v>
      </c>
      <c r="D383" s="2958">
        <v>747</v>
      </c>
      <c r="E383" s="2926" t="s">
        <v>9195</v>
      </c>
      <c r="F383" s="2926" t="s">
        <v>11008</v>
      </c>
      <c r="G383" s="2926" t="s">
        <v>11556</v>
      </c>
      <c r="H383" s="2936" t="s">
        <v>10197</v>
      </c>
      <c r="I383" s="2903">
        <v>100</v>
      </c>
      <c r="J383" s="2903">
        <v>50</v>
      </c>
      <c r="K383" s="2778">
        <v>50</v>
      </c>
      <c r="L383" s="2656">
        <v>12.5</v>
      </c>
      <c r="M383" s="2656">
        <v>12.49919</v>
      </c>
    </row>
    <row r="384" spans="1:14" ht="126">
      <c r="A384" s="2655">
        <v>374</v>
      </c>
      <c r="B384" s="2272" t="s">
        <v>9095</v>
      </c>
      <c r="C384" s="2274" t="s">
        <v>12420</v>
      </c>
      <c r="D384" s="2958">
        <v>106</v>
      </c>
      <c r="E384" s="2926" t="s">
        <v>9195</v>
      </c>
      <c r="F384" s="2926" t="s">
        <v>11008</v>
      </c>
      <c r="G384" s="2926" t="s">
        <v>11045</v>
      </c>
      <c r="H384" s="2936" t="s">
        <v>10198</v>
      </c>
      <c r="I384" s="2903">
        <v>50</v>
      </c>
      <c r="J384" s="2903">
        <v>25</v>
      </c>
      <c r="K384" s="2778">
        <v>25</v>
      </c>
      <c r="L384" s="2656">
        <v>25</v>
      </c>
      <c r="M384" s="2656">
        <v>25</v>
      </c>
    </row>
    <row r="385" spans="1:13" ht="63">
      <c r="A385" s="2655">
        <v>375</v>
      </c>
      <c r="B385" s="2272" t="s">
        <v>9095</v>
      </c>
      <c r="C385" s="2274" t="s">
        <v>12420</v>
      </c>
      <c r="D385" s="2958">
        <v>977</v>
      </c>
      <c r="E385" s="2926" t="s">
        <v>9195</v>
      </c>
      <c r="F385" s="2926" t="s">
        <v>11008</v>
      </c>
      <c r="G385" s="2926" t="s">
        <v>11779</v>
      </c>
      <c r="H385" s="2936" t="s">
        <v>10199</v>
      </c>
      <c r="I385" s="2903">
        <v>120</v>
      </c>
      <c r="J385" s="2903">
        <v>60</v>
      </c>
      <c r="K385" s="2778">
        <v>60</v>
      </c>
      <c r="L385" s="2656">
        <v>60</v>
      </c>
      <c r="M385" s="2656">
        <v>59.998911</v>
      </c>
    </row>
    <row r="386" spans="1:13" ht="47.25">
      <c r="A386" s="2655">
        <v>376</v>
      </c>
      <c r="B386" s="2272" t="s">
        <v>9095</v>
      </c>
      <c r="C386" s="2274" t="s">
        <v>12420</v>
      </c>
      <c r="D386" s="2958">
        <v>984</v>
      </c>
      <c r="E386" s="2926" t="s">
        <v>9195</v>
      </c>
      <c r="F386" s="2926" t="s">
        <v>11008</v>
      </c>
      <c r="G386" s="2926" t="s">
        <v>11785</v>
      </c>
      <c r="H386" s="2936" t="s">
        <v>10200</v>
      </c>
      <c r="I386" s="2903">
        <v>50</v>
      </c>
      <c r="J386" s="2903">
        <v>25</v>
      </c>
      <c r="K386" s="2778">
        <v>25</v>
      </c>
      <c r="L386" s="2656">
        <v>6.25</v>
      </c>
      <c r="M386" s="2656">
        <v>5.6951619999999998</v>
      </c>
    </row>
    <row r="387" spans="1:13" ht="78.75">
      <c r="A387" s="2655">
        <v>377</v>
      </c>
      <c r="B387" s="2272" t="s">
        <v>9095</v>
      </c>
      <c r="C387" s="2274" t="s">
        <v>12420</v>
      </c>
      <c r="D387" s="2958">
        <v>981</v>
      </c>
      <c r="E387" s="2926" t="s">
        <v>9195</v>
      </c>
      <c r="F387" s="2926" t="s">
        <v>11008</v>
      </c>
      <c r="G387" s="2926" t="s">
        <v>11782</v>
      </c>
      <c r="H387" s="2936" t="s">
        <v>10201</v>
      </c>
      <c r="I387" s="2903">
        <v>200</v>
      </c>
      <c r="J387" s="2903">
        <v>100</v>
      </c>
      <c r="K387" s="2778">
        <v>100</v>
      </c>
      <c r="L387" s="2656">
        <v>100</v>
      </c>
      <c r="M387" s="2656">
        <v>99.987983999999997</v>
      </c>
    </row>
    <row r="388" spans="1:13" ht="47.25">
      <c r="A388" s="2655">
        <v>378</v>
      </c>
      <c r="B388" s="2272" t="s">
        <v>9095</v>
      </c>
      <c r="C388" s="2274" t="s">
        <v>12420</v>
      </c>
      <c r="D388" s="2958">
        <v>978</v>
      </c>
      <c r="E388" s="2926" t="s">
        <v>9195</v>
      </c>
      <c r="F388" s="2926" t="s">
        <v>11008</v>
      </c>
      <c r="G388" s="2926" t="s">
        <v>11780</v>
      </c>
      <c r="H388" s="2936" t="s">
        <v>10202</v>
      </c>
      <c r="I388" s="2903">
        <v>80</v>
      </c>
      <c r="J388" s="2903">
        <v>40</v>
      </c>
      <c r="K388" s="2778">
        <v>40</v>
      </c>
      <c r="L388" s="2656">
        <v>40</v>
      </c>
      <c r="M388" s="2656">
        <v>39.898806999999998</v>
      </c>
    </row>
    <row r="389" spans="1:13" ht="47.25">
      <c r="A389" s="2655">
        <v>379</v>
      </c>
      <c r="B389" s="2272" t="s">
        <v>9095</v>
      </c>
      <c r="C389" s="2274" t="s">
        <v>12420</v>
      </c>
      <c r="D389" s="2958">
        <v>980</v>
      </c>
      <c r="E389" s="2926" t="s">
        <v>9195</v>
      </c>
      <c r="F389" s="2926" t="s">
        <v>11008</v>
      </c>
      <c r="G389" s="2926" t="s">
        <v>11781</v>
      </c>
      <c r="H389" s="2936" t="s">
        <v>10203</v>
      </c>
      <c r="I389" s="2903">
        <v>150</v>
      </c>
      <c r="J389" s="2903">
        <v>75</v>
      </c>
      <c r="K389" s="2778">
        <v>75</v>
      </c>
      <c r="L389" s="2656">
        <v>75</v>
      </c>
      <c r="M389" s="2656">
        <v>74.980626999999998</v>
      </c>
    </row>
    <row r="390" spans="1:13" ht="47.25">
      <c r="A390" s="2655">
        <v>380</v>
      </c>
      <c r="B390" s="2272" t="s">
        <v>9095</v>
      </c>
      <c r="C390" s="2274" t="s">
        <v>12420</v>
      </c>
      <c r="D390" s="2958">
        <v>999</v>
      </c>
      <c r="E390" s="2926" t="s">
        <v>9195</v>
      </c>
      <c r="F390" s="2926" t="s">
        <v>11008</v>
      </c>
      <c r="G390" s="2926" t="s">
        <v>11789</v>
      </c>
      <c r="H390" s="2936" t="s">
        <v>10204</v>
      </c>
      <c r="I390" s="2903">
        <v>60</v>
      </c>
      <c r="J390" s="2903">
        <v>30</v>
      </c>
      <c r="K390" s="2778">
        <v>30</v>
      </c>
      <c r="L390" s="2656">
        <v>7.5</v>
      </c>
      <c r="M390" s="2656">
        <v>7.4042130000000004</v>
      </c>
    </row>
    <row r="391" spans="1:13" ht="63">
      <c r="A391" s="2655">
        <v>381</v>
      </c>
      <c r="B391" s="2272" t="s">
        <v>9095</v>
      </c>
      <c r="C391" s="2274" t="s">
        <v>12420</v>
      </c>
      <c r="D391" s="2958">
        <v>96</v>
      </c>
      <c r="E391" s="2926" t="s">
        <v>9195</v>
      </c>
      <c r="F391" s="2926" t="s">
        <v>11008</v>
      </c>
      <c r="G391" s="2926" t="s">
        <v>11702</v>
      </c>
      <c r="H391" s="2936" t="s">
        <v>10205</v>
      </c>
      <c r="I391" s="2903">
        <v>100</v>
      </c>
      <c r="J391" s="2903">
        <v>50</v>
      </c>
      <c r="K391" s="2778">
        <v>50</v>
      </c>
      <c r="L391" s="2656">
        <v>50</v>
      </c>
      <c r="M391" s="2656">
        <v>50</v>
      </c>
    </row>
    <row r="392" spans="1:13" ht="63">
      <c r="A392" s="2655">
        <v>382</v>
      </c>
      <c r="B392" s="2272" t="s">
        <v>9095</v>
      </c>
      <c r="C392" s="2274" t="s">
        <v>12420</v>
      </c>
      <c r="D392" s="2958">
        <v>97</v>
      </c>
      <c r="E392" s="2926" t="s">
        <v>9195</v>
      </c>
      <c r="F392" s="2926" t="s">
        <v>11008</v>
      </c>
      <c r="G392" s="2926" t="s">
        <v>11710</v>
      </c>
      <c r="H392" s="2936" t="s">
        <v>10206</v>
      </c>
      <c r="I392" s="2903">
        <v>75</v>
      </c>
      <c r="J392" s="2903">
        <v>37.5</v>
      </c>
      <c r="K392" s="2778">
        <v>37.5</v>
      </c>
      <c r="L392" s="2656">
        <v>37.5</v>
      </c>
      <c r="M392" s="2656">
        <v>37.5</v>
      </c>
    </row>
    <row r="393" spans="1:13" ht="47.25">
      <c r="A393" s="2655">
        <v>383</v>
      </c>
      <c r="B393" s="2272" t="s">
        <v>9095</v>
      </c>
      <c r="C393" s="2274" t="s">
        <v>12420</v>
      </c>
      <c r="D393" s="2958">
        <v>100</v>
      </c>
      <c r="E393" s="2926" t="s">
        <v>9195</v>
      </c>
      <c r="F393" s="2926" t="s">
        <v>11008</v>
      </c>
      <c r="G393" s="2926" t="s">
        <v>11014</v>
      </c>
      <c r="H393" s="2936" t="s">
        <v>10207</v>
      </c>
      <c r="I393" s="2903">
        <v>100</v>
      </c>
      <c r="J393" s="2903">
        <v>50</v>
      </c>
      <c r="K393" s="2778">
        <v>50</v>
      </c>
      <c r="L393" s="2656">
        <v>50</v>
      </c>
      <c r="M393" s="2656">
        <v>50</v>
      </c>
    </row>
    <row r="394" spans="1:13" ht="126">
      <c r="A394" s="2655">
        <v>384</v>
      </c>
      <c r="B394" s="2272" t="s">
        <v>9095</v>
      </c>
      <c r="C394" s="2274" t="s">
        <v>12420</v>
      </c>
      <c r="D394" s="2958">
        <v>837</v>
      </c>
      <c r="E394" s="2926" t="s">
        <v>9195</v>
      </c>
      <c r="F394" s="2926" t="s">
        <v>11008</v>
      </c>
      <c r="G394" s="2926" t="s">
        <v>11766</v>
      </c>
      <c r="H394" s="2936" t="s">
        <v>10208</v>
      </c>
      <c r="I394" s="2903">
        <v>50</v>
      </c>
      <c r="J394" s="2903">
        <v>25</v>
      </c>
      <c r="K394" s="2778">
        <v>25</v>
      </c>
      <c r="L394" s="2656">
        <v>25</v>
      </c>
      <c r="M394" s="2656">
        <v>24.719000000000001</v>
      </c>
    </row>
    <row r="395" spans="1:13" ht="141.75">
      <c r="A395" s="2655">
        <v>385</v>
      </c>
      <c r="B395" s="2272" t="s">
        <v>9095</v>
      </c>
      <c r="C395" s="2274" t="s">
        <v>12420</v>
      </c>
      <c r="D395" s="2958">
        <v>838</v>
      </c>
      <c r="E395" s="2926" t="s">
        <v>9195</v>
      </c>
      <c r="F395" s="2926" t="s">
        <v>11008</v>
      </c>
      <c r="G395" s="2926" t="s">
        <v>11767</v>
      </c>
      <c r="H395" s="2936" t="s">
        <v>10209</v>
      </c>
      <c r="I395" s="2903">
        <v>50</v>
      </c>
      <c r="J395" s="2903">
        <v>25</v>
      </c>
      <c r="K395" s="2778">
        <v>25</v>
      </c>
      <c r="L395" s="2656">
        <v>6.25</v>
      </c>
      <c r="M395" s="2656">
        <v>6.25</v>
      </c>
    </row>
    <row r="396" spans="1:13" ht="78.75">
      <c r="A396" s="2655">
        <v>386</v>
      </c>
      <c r="B396" s="2272" t="s">
        <v>9095</v>
      </c>
      <c r="C396" s="2274" t="s">
        <v>12420</v>
      </c>
      <c r="D396" s="2958">
        <v>488</v>
      </c>
      <c r="E396" s="2926" t="s">
        <v>9195</v>
      </c>
      <c r="F396" s="2926" t="s">
        <v>11008</v>
      </c>
      <c r="G396" s="2926" t="s">
        <v>11748</v>
      </c>
      <c r="H396" s="2936" t="s">
        <v>10210</v>
      </c>
      <c r="I396" s="2903">
        <v>50</v>
      </c>
      <c r="J396" s="2903">
        <v>25</v>
      </c>
      <c r="K396" s="2778">
        <v>25</v>
      </c>
      <c r="L396" s="2656">
        <v>25</v>
      </c>
      <c r="M396" s="2656">
        <v>24.405124000000001</v>
      </c>
    </row>
    <row r="397" spans="1:13" ht="47.25">
      <c r="A397" s="2655">
        <v>387</v>
      </c>
      <c r="B397" s="2272" t="s">
        <v>9095</v>
      </c>
      <c r="C397" s="2274" t="s">
        <v>12420</v>
      </c>
      <c r="D397" s="2958">
        <v>123</v>
      </c>
      <c r="E397" s="2926" t="s">
        <v>9195</v>
      </c>
      <c r="F397" s="2926" t="s">
        <v>11008</v>
      </c>
      <c r="G397" s="2926" t="s">
        <v>11083</v>
      </c>
      <c r="H397" s="2936" t="s">
        <v>10211</v>
      </c>
      <c r="I397" s="2903">
        <v>50</v>
      </c>
      <c r="J397" s="2903">
        <v>25</v>
      </c>
      <c r="K397" s="2778">
        <v>25</v>
      </c>
      <c r="L397" s="2656">
        <v>25</v>
      </c>
      <c r="M397" s="2656">
        <v>25</v>
      </c>
    </row>
    <row r="398" spans="1:13" ht="47.25">
      <c r="A398" s="2655">
        <v>388</v>
      </c>
      <c r="B398" s="2272" t="s">
        <v>9095</v>
      </c>
      <c r="C398" s="2274" t="s">
        <v>12420</v>
      </c>
      <c r="D398" s="2958">
        <v>921</v>
      </c>
      <c r="E398" s="2926" t="s">
        <v>9195</v>
      </c>
      <c r="F398" s="2926" t="s">
        <v>11008</v>
      </c>
      <c r="G398" s="2926" t="s">
        <v>11674</v>
      </c>
      <c r="H398" s="2936" t="s">
        <v>10212</v>
      </c>
      <c r="I398" s="2903">
        <v>50</v>
      </c>
      <c r="J398" s="2903">
        <v>25</v>
      </c>
      <c r="K398" s="2778">
        <v>25</v>
      </c>
      <c r="L398" s="2656">
        <v>25</v>
      </c>
      <c r="M398" s="2656">
        <v>25</v>
      </c>
    </row>
    <row r="399" spans="1:13" ht="47.25">
      <c r="A399" s="2655">
        <v>389</v>
      </c>
      <c r="B399" s="2272" t="s">
        <v>9095</v>
      </c>
      <c r="C399" s="2274" t="s">
        <v>12420</v>
      </c>
      <c r="D399" s="2958">
        <v>265</v>
      </c>
      <c r="E399" s="2926" t="s">
        <v>9195</v>
      </c>
      <c r="F399" s="2926" t="s">
        <v>11008</v>
      </c>
      <c r="G399" s="2926" t="s">
        <v>11206</v>
      </c>
      <c r="H399" s="2936" t="s">
        <v>10213</v>
      </c>
      <c r="I399" s="2903">
        <v>100</v>
      </c>
      <c r="J399" s="2903">
        <v>50</v>
      </c>
      <c r="K399" s="2778">
        <v>50</v>
      </c>
      <c r="L399" s="2656">
        <v>50</v>
      </c>
      <c r="M399" s="2656">
        <v>50</v>
      </c>
    </row>
    <row r="400" spans="1:13" ht="47.25">
      <c r="A400" s="2655">
        <v>390</v>
      </c>
      <c r="B400" s="2272" t="s">
        <v>9095</v>
      </c>
      <c r="C400" s="2274" t="s">
        <v>12420</v>
      </c>
      <c r="D400" s="2958">
        <v>173</v>
      </c>
      <c r="E400" s="2926" t="s">
        <v>9195</v>
      </c>
      <c r="F400" s="2926" t="s">
        <v>11008</v>
      </c>
      <c r="G400" s="2926" t="s">
        <v>11130</v>
      </c>
      <c r="H400" s="2936" t="s">
        <v>10214</v>
      </c>
      <c r="I400" s="2903">
        <v>100</v>
      </c>
      <c r="J400" s="2903">
        <v>50</v>
      </c>
      <c r="K400" s="2778">
        <v>50</v>
      </c>
      <c r="L400" s="2656">
        <v>12.5</v>
      </c>
      <c r="M400" s="2656">
        <v>12.396299000000001</v>
      </c>
    </row>
    <row r="401" spans="1:13" ht="47.25">
      <c r="A401" s="2655">
        <v>391</v>
      </c>
      <c r="B401" s="2272" t="s">
        <v>9095</v>
      </c>
      <c r="C401" s="2274" t="s">
        <v>12420</v>
      </c>
      <c r="D401" s="2958">
        <v>257</v>
      </c>
      <c r="E401" s="2926" t="s">
        <v>9195</v>
      </c>
      <c r="F401" s="2926" t="s">
        <v>11008</v>
      </c>
      <c r="G401" s="2926" t="s">
        <v>11198</v>
      </c>
      <c r="H401" s="2936" t="s">
        <v>10215</v>
      </c>
      <c r="I401" s="2903">
        <v>150</v>
      </c>
      <c r="J401" s="2903">
        <v>75</v>
      </c>
      <c r="K401" s="2778">
        <v>75</v>
      </c>
      <c r="L401" s="2656">
        <v>75</v>
      </c>
      <c r="M401" s="2656">
        <v>75</v>
      </c>
    </row>
    <row r="402" spans="1:13" ht="63">
      <c r="A402" s="2655">
        <v>392</v>
      </c>
      <c r="B402" s="2272" t="s">
        <v>9095</v>
      </c>
      <c r="C402" s="2274" t="s">
        <v>12420</v>
      </c>
      <c r="D402" s="2958">
        <v>922</v>
      </c>
      <c r="E402" s="2926" t="s">
        <v>9195</v>
      </c>
      <c r="F402" s="2926" t="s">
        <v>11008</v>
      </c>
      <c r="G402" s="2926" t="s">
        <v>11675</v>
      </c>
      <c r="H402" s="2936" t="s">
        <v>10216</v>
      </c>
      <c r="I402" s="2903">
        <v>50</v>
      </c>
      <c r="J402" s="2903">
        <v>25</v>
      </c>
      <c r="K402" s="2778">
        <v>25</v>
      </c>
      <c r="L402" s="2656">
        <v>25</v>
      </c>
      <c r="M402" s="2656">
        <v>25</v>
      </c>
    </row>
    <row r="403" spans="1:13" ht="78.75">
      <c r="A403" s="2655">
        <v>393</v>
      </c>
      <c r="B403" s="2272" t="s">
        <v>9095</v>
      </c>
      <c r="C403" s="2274" t="s">
        <v>12420</v>
      </c>
      <c r="D403" s="2958">
        <v>131</v>
      </c>
      <c r="E403" s="2926" t="s">
        <v>9195</v>
      </c>
      <c r="F403" s="2926" t="s">
        <v>11008</v>
      </c>
      <c r="G403" s="2926" t="s">
        <v>11091</v>
      </c>
      <c r="H403" s="2936" t="s">
        <v>10217</v>
      </c>
      <c r="I403" s="2903">
        <v>100</v>
      </c>
      <c r="J403" s="2903">
        <v>50</v>
      </c>
      <c r="K403" s="2778">
        <v>50</v>
      </c>
      <c r="L403" s="2656">
        <v>50</v>
      </c>
      <c r="M403" s="2656">
        <v>50</v>
      </c>
    </row>
    <row r="404" spans="1:13" ht="24.95" customHeight="1">
      <c r="A404" s="2655">
        <v>394</v>
      </c>
      <c r="B404" s="2272" t="s">
        <v>9095</v>
      </c>
      <c r="C404" s="2274" t="s">
        <v>12420</v>
      </c>
      <c r="D404" s="2958">
        <v>108</v>
      </c>
      <c r="E404" s="2926" t="s">
        <v>9195</v>
      </c>
      <c r="F404" s="2926" t="s">
        <v>11008</v>
      </c>
      <c r="G404" s="2926" t="s">
        <v>11064</v>
      </c>
      <c r="H404" s="2936" t="s">
        <v>10218</v>
      </c>
      <c r="I404" s="2903">
        <v>80</v>
      </c>
      <c r="J404" s="2903">
        <v>40</v>
      </c>
      <c r="K404" s="2778">
        <v>40</v>
      </c>
      <c r="L404" s="2656">
        <v>40</v>
      </c>
      <c r="M404" s="2656">
        <v>40</v>
      </c>
    </row>
    <row r="405" spans="1:13" ht="173.25">
      <c r="A405" s="2655">
        <v>395</v>
      </c>
      <c r="B405" s="2272" t="s">
        <v>9095</v>
      </c>
      <c r="C405" s="2274" t="s">
        <v>12420</v>
      </c>
      <c r="D405" s="2958">
        <v>1009</v>
      </c>
      <c r="E405" s="2926" t="s">
        <v>9195</v>
      </c>
      <c r="F405" s="2926" t="s">
        <v>11008</v>
      </c>
      <c r="G405" s="2926" t="s">
        <v>11016</v>
      </c>
      <c r="H405" s="2936" t="s">
        <v>10219</v>
      </c>
      <c r="I405" s="2903">
        <v>170</v>
      </c>
      <c r="J405" s="2903">
        <v>85</v>
      </c>
      <c r="K405" s="2778">
        <v>85</v>
      </c>
      <c r="L405" s="2656">
        <v>85</v>
      </c>
      <c r="M405" s="2656">
        <v>85</v>
      </c>
    </row>
    <row r="406" spans="1:13" ht="63">
      <c r="A406" s="2655">
        <v>396</v>
      </c>
      <c r="B406" s="2272" t="s">
        <v>9095</v>
      </c>
      <c r="C406" s="2597" t="s">
        <v>12421</v>
      </c>
      <c r="D406" s="2958">
        <v>196</v>
      </c>
      <c r="E406" s="2926" t="s">
        <v>9195</v>
      </c>
      <c r="F406" s="2926" t="s">
        <v>11008</v>
      </c>
      <c r="G406" s="2926" t="s">
        <v>11147</v>
      </c>
      <c r="H406" s="2936" t="s">
        <v>10220</v>
      </c>
      <c r="I406" s="2903">
        <v>50</v>
      </c>
      <c r="J406" s="2903">
        <v>25</v>
      </c>
      <c r="K406" s="2778">
        <v>25</v>
      </c>
      <c r="L406" s="2656">
        <v>6.25</v>
      </c>
      <c r="M406" s="2656">
        <v>6.25</v>
      </c>
    </row>
    <row r="407" spans="1:13" ht="31.5">
      <c r="A407" s="2655">
        <v>397</v>
      </c>
      <c r="B407" s="2272" t="s">
        <v>9095</v>
      </c>
      <c r="C407" s="2597" t="s">
        <v>12421</v>
      </c>
      <c r="D407" s="2958">
        <v>71</v>
      </c>
      <c r="E407" s="2926" t="s">
        <v>9195</v>
      </c>
      <c r="F407" s="2926" t="s">
        <v>11008</v>
      </c>
      <c r="G407" s="2926" t="s">
        <v>11524</v>
      </c>
      <c r="H407" s="2936" t="s">
        <v>10221</v>
      </c>
      <c r="I407" s="2903">
        <v>70</v>
      </c>
      <c r="J407" s="2903">
        <v>35</v>
      </c>
      <c r="K407" s="2778">
        <v>35</v>
      </c>
      <c r="L407" s="2656">
        <v>35</v>
      </c>
      <c r="M407" s="2656">
        <v>34.975588000000002</v>
      </c>
    </row>
    <row r="408" spans="1:13" ht="63">
      <c r="A408" s="2655">
        <v>398</v>
      </c>
      <c r="B408" s="2272" t="s">
        <v>9095</v>
      </c>
      <c r="C408" s="2597" t="s">
        <v>12421</v>
      </c>
      <c r="D408" s="2958">
        <v>199</v>
      </c>
      <c r="E408" s="2926" t="s">
        <v>9195</v>
      </c>
      <c r="F408" s="2926" t="s">
        <v>11008</v>
      </c>
      <c r="G408" s="2926" t="s">
        <v>11150</v>
      </c>
      <c r="H408" s="2936" t="s">
        <v>10222</v>
      </c>
      <c r="I408" s="2903">
        <v>50</v>
      </c>
      <c r="J408" s="2903">
        <v>25</v>
      </c>
      <c r="K408" s="2778">
        <v>25</v>
      </c>
      <c r="L408" s="2656">
        <v>6.25</v>
      </c>
      <c r="M408" s="2656">
        <v>6.25</v>
      </c>
    </row>
    <row r="409" spans="1:13" ht="47.25">
      <c r="A409" s="2655">
        <v>399</v>
      </c>
      <c r="B409" s="2272" t="s">
        <v>9095</v>
      </c>
      <c r="C409" s="2597" t="s">
        <v>12421</v>
      </c>
      <c r="D409" s="2958">
        <v>72</v>
      </c>
      <c r="E409" s="2926" t="s">
        <v>9195</v>
      </c>
      <c r="F409" s="2926" t="s">
        <v>11008</v>
      </c>
      <c r="G409" s="2926" t="s">
        <v>11765</v>
      </c>
      <c r="H409" s="2936" t="s">
        <v>10223</v>
      </c>
      <c r="I409" s="2903">
        <v>199</v>
      </c>
      <c r="J409" s="2903">
        <v>99.5</v>
      </c>
      <c r="K409" s="2778">
        <v>99.5</v>
      </c>
      <c r="L409" s="2656">
        <v>99.5</v>
      </c>
      <c r="M409" s="2656">
        <v>99.499876999999998</v>
      </c>
    </row>
    <row r="410" spans="1:13" ht="63">
      <c r="A410" s="2655">
        <v>400</v>
      </c>
      <c r="B410" s="2272" t="s">
        <v>9095</v>
      </c>
      <c r="C410" s="2597" t="s">
        <v>12421</v>
      </c>
      <c r="D410" s="2958">
        <v>198</v>
      </c>
      <c r="E410" s="2926" t="s">
        <v>9195</v>
      </c>
      <c r="F410" s="2926" t="s">
        <v>11008</v>
      </c>
      <c r="G410" s="2926" t="s">
        <v>11149</v>
      </c>
      <c r="H410" s="2936" t="s">
        <v>10224</v>
      </c>
      <c r="I410" s="2903">
        <v>50</v>
      </c>
      <c r="J410" s="2903">
        <v>25</v>
      </c>
      <c r="K410" s="2778">
        <v>25</v>
      </c>
      <c r="L410" s="2656">
        <v>6.25</v>
      </c>
      <c r="M410" s="2656">
        <v>6.25</v>
      </c>
    </row>
    <row r="411" spans="1:13" ht="63">
      <c r="A411" s="2655">
        <v>401</v>
      </c>
      <c r="B411" s="2272" t="s">
        <v>9095</v>
      </c>
      <c r="C411" s="2597" t="s">
        <v>12421</v>
      </c>
      <c r="D411" s="2958">
        <v>197</v>
      </c>
      <c r="E411" s="2926" t="s">
        <v>9195</v>
      </c>
      <c r="F411" s="2926" t="s">
        <v>11008</v>
      </c>
      <c r="G411" s="2926" t="s">
        <v>11148</v>
      </c>
      <c r="H411" s="2936" t="s">
        <v>10225</v>
      </c>
      <c r="I411" s="2903">
        <v>50</v>
      </c>
      <c r="J411" s="2903">
        <v>25</v>
      </c>
      <c r="K411" s="2778">
        <v>25</v>
      </c>
      <c r="L411" s="2656">
        <v>6.25</v>
      </c>
      <c r="M411" s="2656">
        <v>6.25</v>
      </c>
    </row>
    <row r="412" spans="1:13" ht="63">
      <c r="A412" s="2655">
        <v>402</v>
      </c>
      <c r="B412" s="2272" t="s">
        <v>9095</v>
      </c>
      <c r="C412" s="2597" t="s">
        <v>12421</v>
      </c>
      <c r="D412" s="2958">
        <v>195</v>
      </c>
      <c r="E412" s="2926" t="s">
        <v>9195</v>
      </c>
      <c r="F412" s="2926" t="s">
        <v>11008</v>
      </c>
      <c r="G412" s="2926" t="s">
        <v>11146</v>
      </c>
      <c r="H412" s="2936" t="s">
        <v>10226</v>
      </c>
      <c r="I412" s="2903">
        <v>50</v>
      </c>
      <c r="J412" s="2903">
        <v>25</v>
      </c>
      <c r="K412" s="2778">
        <v>25</v>
      </c>
      <c r="L412" s="2656">
        <v>6.25</v>
      </c>
      <c r="M412" s="2656">
        <v>6.25</v>
      </c>
    </row>
    <row r="413" spans="1:13" ht="47.25">
      <c r="A413" s="2655">
        <v>403</v>
      </c>
      <c r="B413" s="2272" t="s">
        <v>9095</v>
      </c>
      <c r="C413" s="2597" t="s">
        <v>12421</v>
      </c>
      <c r="D413" s="2958">
        <v>70</v>
      </c>
      <c r="E413" s="2926" t="s">
        <v>9195</v>
      </c>
      <c r="F413" s="2926" t="s">
        <v>11008</v>
      </c>
      <c r="G413" s="2926" t="s">
        <v>11515</v>
      </c>
      <c r="H413" s="2936" t="s">
        <v>10227</v>
      </c>
      <c r="I413" s="2903">
        <v>67</v>
      </c>
      <c r="J413" s="2903">
        <v>33.5</v>
      </c>
      <c r="K413" s="2778">
        <v>33.5</v>
      </c>
      <c r="L413" s="2656">
        <v>33.5</v>
      </c>
      <c r="M413" s="2656">
        <v>33.5</v>
      </c>
    </row>
    <row r="414" spans="1:13" ht="31.5">
      <c r="A414" s="2655">
        <v>404</v>
      </c>
      <c r="B414" s="2272" t="s">
        <v>9095</v>
      </c>
      <c r="C414" s="2597" t="s">
        <v>12421</v>
      </c>
      <c r="D414" s="2958">
        <v>668</v>
      </c>
      <c r="E414" s="2926" t="s">
        <v>9195</v>
      </c>
      <c r="F414" s="2926" t="s">
        <v>11008</v>
      </c>
      <c r="G414" s="2926" t="s">
        <v>11490</v>
      </c>
      <c r="H414" s="2936" t="s">
        <v>10228</v>
      </c>
      <c r="I414" s="2903">
        <v>50</v>
      </c>
      <c r="J414" s="2903">
        <v>25</v>
      </c>
      <c r="K414" s="2778">
        <v>25</v>
      </c>
      <c r="L414" s="2656">
        <v>6.25</v>
      </c>
      <c r="M414" s="2656">
        <v>6.25</v>
      </c>
    </row>
    <row r="415" spans="1:13" ht="47.25">
      <c r="A415" s="2655">
        <v>405</v>
      </c>
      <c r="B415" s="2272" t="s">
        <v>9095</v>
      </c>
      <c r="C415" s="2597" t="s">
        <v>12421</v>
      </c>
      <c r="D415" s="2958">
        <v>347</v>
      </c>
      <c r="E415" s="2926" t="s">
        <v>9195</v>
      </c>
      <c r="F415" s="2926" t="s">
        <v>11008</v>
      </c>
      <c r="G415" s="2926" t="s">
        <v>11271</v>
      </c>
      <c r="H415" s="2936" t="s">
        <v>10229</v>
      </c>
      <c r="I415" s="2903">
        <v>50</v>
      </c>
      <c r="J415" s="2903">
        <v>25</v>
      </c>
      <c r="K415" s="2778">
        <v>25</v>
      </c>
      <c r="L415" s="2656">
        <v>6.25</v>
      </c>
      <c r="M415" s="2656">
        <v>6.25</v>
      </c>
    </row>
    <row r="416" spans="1:13" ht="47.25">
      <c r="A416" s="2655">
        <v>406</v>
      </c>
      <c r="B416" s="2272" t="s">
        <v>9095</v>
      </c>
      <c r="C416" s="2597" t="s">
        <v>12421</v>
      </c>
      <c r="D416" s="2958">
        <v>350</v>
      </c>
      <c r="E416" s="2926" t="s">
        <v>9195</v>
      </c>
      <c r="F416" s="2926" t="s">
        <v>11008</v>
      </c>
      <c r="G416" s="2926" t="s">
        <v>11274</v>
      </c>
      <c r="H416" s="2936" t="s">
        <v>10230</v>
      </c>
      <c r="I416" s="2903">
        <v>50</v>
      </c>
      <c r="J416" s="2903">
        <v>25</v>
      </c>
      <c r="K416" s="2778">
        <v>25</v>
      </c>
      <c r="L416" s="2656">
        <v>6.25</v>
      </c>
      <c r="M416" s="2656">
        <v>6.25</v>
      </c>
    </row>
    <row r="417" spans="1:13" ht="31.5">
      <c r="A417" s="2655">
        <v>407</v>
      </c>
      <c r="B417" s="2272" t="s">
        <v>9095</v>
      </c>
      <c r="C417" s="2597" t="s">
        <v>12421</v>
      </c>
      <c r="D417" s="2958">
        <v>429</v>
      </c>
      <c r="E417" s="2926" t="s">
        <v>9195</v>
      </c>
      <c r="F417" s="2926" t="s">
        <v>11008</v>
      </c>
      <c r="G417" s="2926" t="s">
        <v>11312</v>
      </c>
      <c r="H417" s="2936" t="s">
        <v>10231</v>
      </c>
      <c r="I417" s="2903">
        <v>100</v>
      </c>
      <c r="J417" s="2903">
        <v>50</v>
      </c>
      <c r="K417" s="2778">
        <v>50</v>
      </c>
      <c r="L417" s="2656">
        <v>50</v>
      </c>
      <c r="M417" s="2656">
        <v>50</v>
      </c>
    </row>
    <row r="418" spans="1:13" ht="31.5">
      <c r="A418" s="2655">
        <v>408</v>
      </c>
      <c r="B418" s="2272" t="s">
        <v>9095</v>
      </c>
      <c r="C418" s="2597" t="s">
        <v>12421</v>
      </c>
      <c r="D418" s="2958">
        <v>748</v>
      </c>
      <c r="E418" s="2926" t="s">
        <v>9195</v>
      </c>
      <c r="F418" s="2926" t="s">
        <v>11008</v>
      </c>
      <c r="G418" s="2926" t="s">
        <v>11557</v>
      </c>
      <c r="H418" s="2936" t="s">
        <v>10232</v>
      </c>
      <c r="I418" s="2903">
        <v>200</v>
      </c>
      <c r="J418" s="2903">
        <v>100</v>
      </c>
      <c r="K418" s="2778">
        <v>100</v>
      </c>
      <c r="L418" s="2656">
        <v>25</v>
      </c>
      <c r="M418" s="2656">
        <v>25</v>
      </c>
    </row>
    <row r="419" spans="1:13" ht="47.25">
      <c r="A419" s="2655">
        <v>409</v>
      </c>
      <c r="B419" s="2272" t="s">
        <v>9095</v>
      </c>
      <c r="C419" s="2597" t="s">
        <v>12421</v>
      </c>
      <c r="D419" s="2958">
        <v>351</v>
      </c>
      <c r="E419" s="2926" t="s">
        <v>9195</v>
      </c>
      <c r="F419" s="2926" t="s">
        <v>11008</v>
      </c>
      <c r="G419" s="2926" t="s">
        <v>11275</v>
      </c>
      <c r="H419" s="2936" t="s">
        <v>10233</v>
      </c>
      <c r="I419" s="2903">
        <v>50</v>
      </c>
      <c r="J419" s="2903">
        <v>25</v>
      </c>
      <c r="K419" s="2778">
        <v>25</v>
      </c>
      <c r="L419" s="2656">
        <v>6.25</v>
      </c>
      <c r="M419" s="2656">
        <v>6.25</v>
      </c>
    </row>
    <row r="420" spans="1:13" ht="220.5">
      <c r="A420" s="2655">
        <v>410</v>
      </c>
      <c r="B420" s="2272" t="s">
        <v>9095</v>
      </c>
      <c r="C420" s="2597" t="s">
        <v>12421</v>
      </c>
      <c r="D420" s="2958">
        <v>868</v>
      </c>
      <c r="E420" s="2926" t="s">
        <v>9195</v>
      </c>
      <c r="F420" s="2926" t="s">
        <v>11008</v>
      </c>
      <c r="G420" s="2926" t="s">
        <v>11646</v>
      </c>
      <c r="H420" s="2936" t="s">
        <v>10234</v>
      </c>
      <c r="I420" s="2903">
        <v>120</v>
      </c>
      <c r="J420" s="2903">
        <v>60</v>
      </c>
      <c r="K420" s="2778">
        <v>60</v>
      </c>
      <c r="L420" s="2656">
        <v>15</v>
      </c>
      <c r="M420" s="2656">
        <v>15</v>
      </c>
    </row>
    <row r="421" spans="1:13" ht="63">
      <c r="A421" s="2655">
        <v>411</v>
      </c>
      <c r="B421" s="2272" t="s">
        <v>9095</v>
      </c>
      <c r="C421" s="2597" t="s">
        <v>12421</v>
      </c>
      <c r="D421" s="2958">
        <v>458</v>
      </c>
      <c r="E421" s="2926" t="s">
        <v>9195</v>
      </c>
      <c r="F421" s="2926" t="s">
        <v>11008</v>
      </c>
      <c r="G421" s="2926" t="s">
        <v>11335</v>
      </c>
      <c r="H421" s="2936" t="s">
        <v>10235</v>
      </c>
      <c r="I421" s="2903">
        <v>60</v>
      </c>
      <c r="J421" s="2903">
        <v>30</v>
      </c>
      <c r="K421" s="2778">
        <v>30</v>
      </c>
      <c r="L421" s="2656">
        <v>7.5</v>
      </c>
      <c r="M421" s="2656">
        <v>7.5</v>
      </c>
    </row>
    <row r="422" spans="1:13" ht="47.25">
      <c r="A422" s="2655">
        <v>412</v>
      </c>
      <c r="B422" s="2272" t="s">
        <v>9095</v>
      </c>
      <c r="C422" s="2597" t="s">
        <v>12421</v>
      </c>
      <c r="D422" s="2958">
        <v>485</v>
      </c>
      <c r="E422" s="2926" t="s">
        <v>9195</v>
      </c>
      <c r="F422" s="2926" t="s">
        <v>11008</v>
      </c>
      <c r="G422" s="2926" t="s">
        <v>11747</v>
      </c>
      <c r="H422" s="2936" t="s">
        <v>10236</v>
      </c>
      <c r="I422" s="2903">
        <v>50</v>
      </c>
      <c r="J422" s="2903">
        <v>25</v>
      </c>
      <c r="K422" s="2778">
        <v>25</v>
      </c>
      <c r="L422" s="2656">
        <v>6.25</v>
      </c>
      <c r="M422" s="2656">
        <v>25</v>
      </c>
    </row>
    <row r="423" spans="1:13" ht="31.5">
      <c r="A423" s="2655">
        <v>413</v>
      </c>
      <c r="B423" s="2272" t="s">
        <v>9095</v>
      </c>
      <c r="C423" s="2597" t="s">
        <v>12421</v>
      </c>
      <c r="D423" s="2958">
        <v>348</v>
      </c>
      <c r="E423" s="2926" t="s">
        <v>9195</v>
      </c>
      <c r="F423" s="2926" t="s">
        <v>11008</v>
      </c>
      <c r="G423" s="2926" t="s">
        <v>11272</v>
      </c>
      <c r="H423" s="2936" t="s">
        <v>10237</v>
      </c>
      <c r="I423" s="2903">
        <v>50</v>
      </c>
      <c r="J423" s="2903">
        <v>25</v>
      </c>
      <c r="K423" s="2778">
        <v>25</v>
      </c>
      <c r="L423" s="2656">
        <v>6.25</v>
      </c>
      <c r="M423" s="2656">
        <v>6.25</v>
      </c>
    </row>
    <row r="424" spans="1:13" ht="173.25">
      <c r="A424" s="2655">
        <v>414</v>
      </c>
      <c r="B424" s="2272" t="s">
        <v>9095</v>
      </c>
      <c r="C424" s="2597" t="s">
        <v>12421</v>
      </c>
      <c r="D424" s="2958">
        <v>867</v>
      </c>
      <c r="E424" s="2926" t="s">
        <v>9195</v>
      </c>
      <c r="F424" s="2926" t="s">
        <v>11008</v>
      </c>
      <c r="G424" s="2926" t="s">
        <v>11645</v>
      </c>
      <c r="H424" s="2936" t="s">
        <v>10238</v>
      </c>
      <c r="I424" s="2903">
        <v>120</v>
      </c>
      <c r="J424" s="2903">
        <v>60</v>
      </c>
      <c r="K424" s="2778">
        <v>60</v>
      </c>
      <c r="L424" s="2656">
        <v>15</v>
      </c>
      <c r="M424" s="2656">
        <v>15</v>
      </c>
    </row>
    <row r="425" spans="1:13" ht="31.5">
      <c r="A425" s="2655">
        <v>415</v>
      </c>
      <c r="B425" s="2272" t="s">
        <v>9095</v>
      </c>
      <c r="C425" s="2597" t="s">
        <v>12421</v>
      </c>
      <c r="D425" s="2958">
        <v>432</v>
      </c>
      <c r="E425" s="2926" t="s">
        <v>9195</v>
      </c>
      <c r="F425" s="2926" t="s">
        <v>11008</v>
      </c>
      <c r="G425" s="2926" t="s">
        <v>11315</v>
      </c>
      <c r="H425" s="2936" t="s">
        <v>10239</v>
      </c>
      <c r="I425" s="2903">
        <v>50</v>
      </c>
      <c r="J425" s="2903">
        <v>25</v>
      </c>
      <c r="K425" s="2778">
        <v>25</v>
      </c>
      <c r="L425" s="2656">
        <v>6.25</v>
      </c>
      <c r="M425" s="2656">
        <v>6.9290750000000001</v>
      </c>
    </row>
    <row r="426" spans="1:13" ht="47.25">
      <c r="A426" s="2655">
        <v>416</v>
      </c>
      <c r="B426" s="2272" t="s">
        <v>9095</v>
      </c>
      <c r="C426" s="2597" t="s">
        <v>12421</v>
      </c>
      <c r="D426" s="2958">
        <v>435</v>
      </c>
      <c r="E426" s="2926" t="s">
        <v>9195</v>
      </c>
      <c r="F426" s="2926" t="s">
        <v>11008</v>
      </c>
      <c r="G426" s="2926" t="s">
        <v>11318</v>
      </c>
      <c r="H426" s="2936" t="s">
        <v>10240</v>
      </c>
      <c r="I426" s="2903">
        <v>50</v>
      </c>
      <c r="J426" s="2903">
        <v>25</v>
      </c>
      <c r="K426" s="2778">
        <v>25</v>
      </c>
      <c r="L426" s="2656">
        <v>6.25</v>
      </c>
      <c r="M426" s="2656">
        <v>6.2276249999999997</v>
      </c>
    </row>
    <row r="427" spans="1:13" ht="173.25">
      <c r="A427" s="2655">
        <v>417</v>
      </c>
      <c r="B427" s="2272" t="s">
        <v>9095</v>
      </c>
      <c r="C427" s="2597" t="s">
        <v>12421</v>
      </c>
      <c r="D427" s="2958">
        <v>856</v>
      </c>
      <c r="E427" s="2926" t="s">
        <v>9195</v>
      </c>
      <c r="F427" s="2926" t="s">
        <v>11008</v>
      </c>
      <c r="G427" s="2926" t="s">
        <v>11634</v>
      </c>
      <c r="H427" s="2936" t="s">
        <v>10241</v>
      </c>
      <c r="I427" s="2903">
        <v>120</v>
      </c>
      <c r="J427" s="2903">
        <v>60</v>
      </c>
      <c r="K427" s="2778">
        <v>60</v>
      </c>
      <c r="L427" s="2656">
        <v>15</v>
      </c>
      <c r="M427" s="2656">
        <v>15</v>
      </c>
    </row>
    <row r="428" spans="1:13" ht="31.5">
      <c r="A428" s="2655">
        <v>418</v>
      </c>
      <c r="B428" s="2272" t="s">
        <v>9095</v>
      </c>
      <c r="C428" s="2597" t="s">
        <v>12421</v>
      </c>
      <c r="D428" s="2958">
        <v>549</v>
      </c>
      <c r="E428" s="2926" t="s">
        <v>9195</v>
      </c>
      <c r="F428" s="2926" t="s">
        <v>11008</v>
      </c>
      <c r="G428" s="2926" t="s">
        <v>11402</v>
      </c>
      <c r="H428" s="2936" t="s">
        <v>10242</v>
      </c>
      <c r="I428" s="2903">
        <v>100</v>
      </c>
      <c r="J428" s="2903">
        <v>50</v>
      </c>
      <c r="K428" s="2778">
        <v>50</v>
      </c>
      <c r="L428" s="2656">
        <v>12.5</v>
      </c>
      <c r="M428" s="2656">
        <v>12.5</v>
      </c>
    </row>
    <row r="429" spans="1:13" ht="31.5">
      <c r="A429" s="2655">
        <v>419</v>
      </c>
      <c r="B429" s="2272" t="s">
        <v>9095</v>
      </c>
      <c r="C429" s="2597" t="s">
        <v>12421</v>
      </c>
      <c r="D429" s="2958">
        <v>553</v>
      </c>
      <c r="E429" s="2926" t="s">
        <v>9195</v>
      </c>
      <c r="F429" s="2926" t="s">
        <v>11008</v>
      </c>
      <c r="G429" s="2926" t="s">
        <v>11404</v>
      </c>
      <c r="H429" s="2936" t="s">
        <v>10243</v>
      </c>
      <c r="I429" s="2903">
        <v>50</v>
      </c>
      <c r="J429" s="2903">
        <v>25</v>
      </c>
      <c r="K429" s="2778">
        <v>25</v>
      </c>
      <c r="L429" s="2656">
        <v>6.25</v>
      </c>
      <c r="M429" s="2656">
        <v>6.25</v>
      </c>
    </row>
    <row r="430" spans="1:13" ht="31.5">
      <c r="A430" s="2655">
        <v>420</v>
      </c>
      <c r="B430" s="2272" t="s">
        <v>9095</v>
      </c>
      <c r="C430" s="2597" t="s">
        <v>12421</v>
      </c>
      <c r="D430" s="2958">
        <v>542</v>
      </c>
      <c r="E430" s="2926" t="s">
        <v>9195</v>
      </c>
      <c r="F430" s="2926" t="s">
        <v>11008</v>
      </c>
      <c r="G430" s="2926" t="s">
        <v>11401</v>
      </c>
      <c r="H430" s="2936" t="s">
        <v>10244</v>
      </c>
      <c r="I430" s="2903">
        <v>50</v>
      </c>
      <c r="J430" s="2903">
        <v>25</v>
      </c>
      <c r="K430" s="2778">
        <v>25</v>
      </c>
      <c r="L430" s="2656">
        <v>6.25</v>
      </c>
      <c r="M430" s="2656">
        <v>6.25</v>
      </c>
    </row>
    <row r="431" spans="1:13" ht="47.25">
      <c r="A431" s="2655">
        <v>421</v>
      </c>
      <c r="B431" s="2272" t="s">
        <v>9095</v>
      </c>
      <c r="C431" s="2597" t="s">
        <v>12421</v>
      </c>
      <c r="D431" s="2958">
        <v>349</v>
      </c>
      <c r="E431" s="2926" t="s">
        <v>9195</v>
      </c>
      <c r="F431" s="2926" t="s">
        <v>11008</v>
      </c>
      <c r="G431" s="2926" t="s">
        <v>11273</v>
      </c>
      <c r="H431" s="2936" t="s">
        <v>10245</v>
      </c>
      <c r="I431" s="2903">
        <v>50</v>
      </c>
      <c r="J431" s="2903">
        <v>25</v>
      </c>
      <c r="K431" s="2778">
        <v>25</v>
      </c>
      <c r="L431" s="2656">
        <v>6.25</v>
      </c>
      <c r="M431" s="2656">
        <v>6.25</v>
      </c>
    </row>
    <row r="432" spans="1:13" ht="63">
      <c r="A432" s="2655">
        <v>422</v>
      </c>
      <c r="B432" s="2272" t="s">
        <v>9095</v>
      </c>
      <c r="C432" s="2597" t="s">
        <v>12421</v>
      </c>
      <c r="D432" s="2958">
        <v>486</v>
      </c>
      <c r="E432" s="2926" t="s">
        <v>9195</v>
      </c>
      <c r="F432" s="2926" t="s">
        <v>11008</v>
      </c>
      <c r="G432" s="2926" t="s">
        <v>11353</v>
      </c>
      <c r="H432" s="2936" t="s">
        <v>10246</v>
      </c>
      <c r="I432" s="2903">
        <v>50</v>
      </c>
      <c r="J432" s="2903">
        <v>25</v>
      </c>
      <c r="K432" s="2778">
        <v>25</v>
      </c>
      <c r="L432" s="2656">
        <v>25</v>
      </c>
      <c r="M432" s="2656">
        <v>25</v>
      </c>
    </row>
    <row r="433" spans="1:13" ht="141.75">
      <c r="A433" s="2655">
        <v>423</v>
      </c>
      <c r="B433" s="2272" t="s">
        <v>9095</v>
      </c>
      <c r="C433" s="2597" t="s">
        <v>12421</v>
      </c>
      <c r="D433" s="2958">
        <v>857</v>
      </c>
      <c r="E433" s="2926" t="s">
        <v>9195</v>
      </c>
      <c r="F433" s="2926" t="s">
        <v>11008</v>
      </c>
      <c r="G433" s="2926" t="s">
        <v>11635</v>
      </c>
      <c r="H433" s="2936" t="s">
        <v>10247</v>
      </c>
      <c r="I433" s="2903">
        <v>120</v>
      </c>
      <c r="J433" s="2903">
        <v>60</v>
      </c>
      <c r="K433" s="2778">
        <v>60</v>
      </c>
      <c r="L433" s="2656">
        <v>15</v>
      </c>
      <c r="M433" s="2656">
        <v>15</v>
      </c>
    </row>
    <row r="434" spans="1:13" ht="31.5">
      <c r="A434" s="2655">
        <v>424</v>
      </c>
      <c r="B434" s="2272" t="s">
        <v>9095</v>
      </c>
      <c r="C434" s="2597" t="s">
        <v>12421</v>
      </c>
      <c r="D434" s="2958">
        <v>430</v>
      </c>
      <c r="E434" s="2926" t="s">
        <v>9195</v>
      </c>
      <c r="F434" s="2926" t="s">
        <v>11008</v>
      </c>
      <c r="G434" s="2926" t="s">
        <v>11313</v>
      </c>
      <c r="H434" s="2936" t="s">
        <v>10248</v>
      </c>
      <c r="I434" s="2903">
        <v>50</v>
      </c>
      <c r="J434" s="2903">
        <v>25</v>
      </c>
      <c r="K434" s="2778">
        <v>25</v>
      </c>
      <c r="L434" s="2656">
        <v>6.25</v>
      </c>
      <c r="M434" s="2656">
        <v>6.25</v>
      </c>
    </row>
    <row r="435" spans="1:13" ht="63">
      <c r="A435" s="2655">
        <v>425</v>
      </c>
      <c r="B435" s="2272" t="s">
        <v>9095</v>
      </c>
      <c r="C435" s="2597" t="s">
        <v>12421</v>
      </c>
      <c r="D435" s="2958">
        <v>433</v>
      </c>
      <c r="E435" s="2926" t="s">
        <v>9195</v>
      </c>
      <c r="F435" s="2926" t="s">
        <v>11008</v>
      </c>
      <c r="G435" s="2926" t="s">
        <v>11316</v>
      </c>
      <c r="H435" s="2936" t="s">
        <v>10249</v>
      </c>
      <c r="I435" s="2903">
        <v>100</v>
      </c>
      <c r="J435" s="2903">
        <v>50</v>
      </c>
      <c r="K435" s="2778">
        <v>50</v>
      </c>
      <c r="L435" s="2656">
        <v>12.5</v>
      </c>
      <c r="M435" s="2656">
        <v>12.5</v>
      </c>
    </row>
    <row r="436" spans="1:13" ht="63">
      <c r="A436" s="2655">
        <v>426</v>
      </c>
      <c r="B436" s="2272" t="s">
        <v>9095</v>
      </c>
      <c r="C436" s="2787" t="s">
        <v>9857</v>
      </c>
      <c r="D436" s="2959">
        <v>327</v>
      </c>
      <c r="E436" s="2926" t="s">
        <v>9195</v>
      </c>
      <c r="F436" s="2926" t="s">
        <v>11008</v>
      </c>
      <c r="G436" s="2926" t="s">
        <v>11255</v>
      </c>
      <c r="H436" s="2937" t="s">
        <v>10285</v>
      </c>
      <c r="I436" s="2903">
        <v>74.427999999999997</v>
      </c>
      <c r="J436" s="2903">
        <v>37.213999999999999</v>
      </c>
      <c r="K436" s="2656">
        <v>37.213999999999999</v>
      </c>
      <c r="L436" s="2656">
        <v>9.3034999999999997</v>
      </c>
      <c r="M436" s="2656">
        <v>9.1980920000000008</v>
      </c>
    </row>
    <row r="437" spans="1:13" ht="47.25">
      <c r="A437" s="2655">
        <v>427</v>
      </c>
      <c r="B437" s="2272" t="s">
        <v>9095</v>
      </c>
      <c r="C437" s="2787" t="s">
        <v>9857</v>
      </c>
      <c r="D437" s="2959">
        <v>377</v>
      </c>
      <c r="E437" s="2926" t="s">
        <v>9195</v>
      </c>
      <c r="F437" s="2926" t="s">
        <v>11008</v>
      </c>
      <c r="G437" s="2926" t="s">
        <v>11284</v>
      </c>
      <c r="H437" s="2937" t="s">
        <v>10286</v>
      </c>
      <c r="I437" s="2903">
        <v>49.59</v>
      </c>
      <c r="J437" s="2903">
        <v>24.795000000000002</v>
      </c>
      <c r="K437" s="2656">
        <v>24.795000000000002</v>
      </c>
      <c r="L437" s="2656">
        <v>24.794750000000001</v>
      </c>
      <c r="M437" s="2656">
        <v>10.587543</v>
      </c>
    </row>
    <row r="438" spans="1:13" ht="31.5">
      <c r="A438" s="2655">
        <v>428</v>
      </c>
      <c r="B438" s="2272" t="s">
        <v>9095</v>
      </c>
      <c r="C438" s="2787" t="s">
        <v>9857</v>
      </c>
      <c r="D438" s="2959">
        <v>598</v>
      </c>
      <c r="E438" s="2926" t="s">
        <v>9195</v>
      </c>
      <c r="F438" s="2926" t="s">
        <v>11008</v>
      </c>
      <c r="G438" s="2926" t="s">
        <v>11439</v>
      </c>
      <c r="H438" s="2938" t="s">
        <v>10287</v>
      </c>
      <c r="I438" s="2903">
        <v>199.55600000000001</v>
      </c>
      <c r="J438" s="2903">
        <v>99.778000000000006</v>
      </c>
      <c r="K438" s="2656">
        <v>99.778000000000006</v>
      </c>
      <c r="L438" s="2656">
        <v>24.944500000000001</v>
      </c>
      <c r="M438" s="2656">
        <v>24.941983</v>
      </c>
    </row>
    <row r="439" spans="1:13" ht="63">
      <c r="A439" s="2655">
        <v>429</v>
      </c>
      <c r="B439" s="2272" t="s">
        <v>9095</v>
      </c>
      <c r="C439" s="2274" t="s">
        <v>12419</v>
      </c>
      <c r="D439" s="2959">
        <v>145</v>
      </c>
      <c r="E439" s="2926" t="s">
        <v>9195</v>
      </c>
      <c r="F439" s="2926" t="s">
        <v>11008</v>
      </c>
      <c r="G439" s="2926" t="s">
        <v>11103</v>
      </c>
      <c r="H439" s="2939" t="s">
        <v>10290</v>
      </c>
      <c r="I439" s="2903">
        <v>50</v>
      </c>
      <c r="J439" s="2903">
        <v>25</v>
      </c>
      <c r="K439" s="2656">
        <v>25</v>
      </c>
      <c r="L439" s="2656">
        <v>25</v>
      </c>
      <c r="M439" s="2656">
        <v>24.987424000000001</v>
      </c>
    </row>
    <row r="440" spans="1:13" ht="63">
      <c r="A440" s="2655">
        <v>430</v>
      </c>
      <c r="B440" s="2272" t="s">
        <v>9095</v>
      </c>
      <c r="C440" s="2274" t="s">
        <v>12419</v>
      </c>
      <c r="D440" s="2959">
        <v>146</v>
      </c>
      <c r="E440" s="2926" t="s">
        <v>9195</v>
      </c>
      <c r="F440" s="2926" t="s">
        <v>11008</v>
      </c>
      <c r="G440" s="2926" t="s">
        <v>11104</v>
      </c>
      <c r="H440" s="2939" t="s">
        <v>10291</v>
      </c>
      <c r="I440" s="2903">
        <v>100</v>
      </c>
      <c r="J440" s="2903">
        <v>50</v>
      </c>
      <c r="K440" s="2656">
        <v>50</v>
      </c>
      <c r="L440" s="2656">
        <v>50</v>
      </c>
      <c r="M440" s="2656">
        <v>49.999032</v>
      </c>
    </row>
    <row r="441" spans="1:13" ht="63">
      <c r="A441" s="2655">
        <v>431</v>
      </c>
      <c r="B441" s="2272" t="s">
        <v>9095</v>
      </c>
      <c r="C441" s="2274" t="s">
        <v>12419</v>
      </c>
      <c r="D441" s="2959">
        <v>147</v>
      </c>
      <c r="E441" s="2926" t="s">
        <v>9195</v>
      </c>
      <c r="F441" s="2926" t="s">
        <v>11008</v>
      </c>
      <c r="G441" s="2926" t="s">
        <v>11105</v>
      </c>
      <c r="H441" s="2939" t="s">
        <v>10292</v>
      </c>
      <c r="I441" s="2903">
        <v>50</v>
      </c>
      <c r="J441" s="2903">
        <v>25</v>
      </c>
      <c r="K441" s="2656">
        <v>25</v>
      </c>
      <c r="L441" s="2656">
        <v>25</v>
      </c>
      <c r="M441" s="2656">
        <v>25</v>
      </c>
    </row>
    <row r="442" spans="1:13" ht="63">
      <c r="A442" s="2655">
        <v>432</v>
      </c>
      <c r="B442" s="2272" t="s">
        <v>9095</v>
      </c>
      <c r="C442" s="2274" t="s">
        <v>12419</v>
      </c>
      <c r="D442" s="2959">
        <v>148</v>
      </c>
      <c r="E442" s="2926" t="s">
        <v>9195</v>
      </c>
      <c r="F442" s="2926" t="s">
        <v>11008</v>
      </c>
      <c r="G442" s="2926" t="s">
        <v>11106</v>
      </c>
      <c r="H442" s="2939" t="s">
        <v>10293</v>
      </c>
      <c r="I442" s="2903">
        <v>50</v>
      </c>
      <c r="J442" s="2903">
        <v>25</v>
      </c>
      <c r="K442" s="2656">
        <v>25</v>
      </c>
      <c r="L442" s="2656">
        <v>25</v>
      </c>
      <c r="M442" s="2656">
        <v>25</v>
      </c>
    </row>
    <row r="443" spans="1:13" s="2657" customFormat="1" ht="47.25">
      <c r="A443" s="2655">
        <v>433</v>
      </c>
      <c r="B443" s="2272" t="s">
        <v>9095</v>
      </c>
      <c r="C443" s="2274" t="s">
        <v>12420</v>
      </c>
      <c r="D443" s="2959">
        <v>528</v>
      </c>
      <c r="E443" s="2926" t="s">
        <v>9195</v>
      </c>
      <c r="F443" s="2926" t="s">
        <v>11008</v>
      </c>
      <c r="G443" s="2926" t="s">
        <v>11810</v>
      </c>
      <c r="H443" s="2940" t="s">
        <v>10311</v>
      </c>
      <c r="I443" s="2903">
        <v>120</v>
      </c>
      <c r="J443" s="2903">
        <v>60</v>
      </c>
      <c r="K443" s="2656">
        <v>60</v>
      </c>
      <c r="L443" s="2656">
        <v>60</v>
      </c>
      <c r="M443" s="2656">
        <v>60</v>
      </c>
    </row>
    <row r="444" spans="1:13" ht="63">
      <c r="A444" s="2655">
        <v>434</v>
      </c>
      <c r="B444" s="2272" t="s">
        <v>9095</v>
      </c>
      <c r="C444" s="2274" t="s">
        <v>12420</v>
      </c>
      <c r="D444" s="2957" t="s">
        <v>12637</v>
      </c>
      <c r="E444" s="2926" t="s">
        <v>9195</v>
      </c>
      <c r="F444" s="2926" t="s">
        <v>11008</v>
      </c>
      <c r="G444" s="2926" t="s">
        <v>11009</v>
      </c>
      <c r="H444" s="2941" t="s">
        <v>10319</v>
      </c>
      <c r="I444" s="2903">
        <v>100</v>
      </c>
      <c r="J444" s="2903">
        <v>50</v>
      </c>
      <c r="K444" s="2849">
        <v>50</v>
      </c>
      <c r="L444" s="2656">
        <v>12.5</v>
      </c>
      <c r="M444" s="2656">
        <v>12.5</v>
      </c>
    </row>
    <row r="445" spans="1:13" ht="63">
      <c r="A445" s="2655">
        <v>435</v>
      </c>
      <c r="B445" s="2272" t="s">
        <v>9095</v>
      </c>
      <c r="C445" s="2274" t="s">
        <v>12420</v>
      </c>
      <c r="D445" s="2957" t="s">
        <v>12638</v>
      </c>
      <c r="E445" s="2926" t="s">
        <v>9195</v>
      </c>
      <c r="F445" s="2926" t="s">
        <v>11008</v>
      </c>
      <c r="G445" s="2926" t="s">
        <v>11010</v>
      </c>
      <c r="H445" s="2941" t="s">
        <v>10320</v>
      </c>
      <c r="I445" s="2903">
        <v>50</v>
      </c>
      <c r="J445" s="2903">
        <v>25</v>
      </c>
      <c r="K445" s="2849">
        <v>25</v>
      </c>
      <c r="L445" s="2656">
        <v>25</v>
      </c>
      <c r="M445" s="2656">
        <v>25</v>
      </c>
    </row>
    <row r="446" spans="1:13" ht="63">
      <c r="A446" s="2655">
        <v>436</v>
      </c>
      <c r="B446" s="2272" t="s">
        <v>9095</v>
      </c>
      <c r="C446" s="2274" t="s">
        <v>12420</v>
      </c>
      <c r="D446" s="2957" t="s">
        <v>12639</v>
      </c>
      <c r="E446" s="2926" t="s">
        <v>9195</v>
      </c>
      <c r="F446" s="2926" t="s">
        <v>11008</v>
      </c>
      <c r="G446" s="2926" t="s">
        <v>11011</v>
      </c>
      <c r="H446" s="2941" t="s">
        <v>10321</v>
      </c>
      <c r="I446" s="2903">
        <v>50</v>
      </c>
      <c r="J446" s="2903">
        <v>25</v>
      </c>
      <c r="K446" s="2849">
        <v>25</v>
      </c>
      <c r="L446" s="2656">
        <v>25</v>
      </c>
      <c r="M446" s="2656">
        <v>25</v>
      </c>
    </row>
    <row r="447" spans="1:13" ht="63">
      <c r="A447" s="2655">
        <v>437</v>
      </c>
      <c r="B447" s="2272" t="s">
        <v>9095</v>
      </c>
      <c r="C447" s="2274" t="s">
        <v>12420</v>
      </c>
      <c r="D447" s="2957" t="s">
        <v>12640</v>
      </c>
      <c r="E447" s="2926" t="s">
        <v>9195</v>
      </c>
      <c r="F447" s="2926" t="s">
        <v>11008</v>
      </c>
      <c r="G447" s="2926" t="s">
        <v>11012</v>
      </c>
      <c r="H447" s="2941" t="s">
        <v>10322</v>
      </c>
      <c r="I447" s="2903">
        <v>50</v>
      </c>
      <c r="J447" s="2903">
        <v>25</v>
      </c>
      <c r="K447" s="2849">
        <v>25</v>
      </c>
      <c r="L447" s="2656">
        <v>25</v>
      </c>
      <c r="M447" s="2656">
        <v>25</v>
      </c>
    </row>
    <row r="448" spans="1:13" ht="63">
      <c r="A448" s="2655">
        <v>438</v>
      </c>
      <c r="B448" s="2272" t="s">
        <v>9095</v>
      </c>
      <c r="C448" s="2274" t="s">
        <v>12419</v>
      </c>
      <c r="D448" s="2959">
        <v>234</v>
      </c>
      <c r="E448" s="2926" t="s">
        <v>9195</v>
      </c>
      <c r="F448" s="2926" t="s">
        <v>11008</v>
      </c>
      <c r="G448" s="2926" t="s">
        <v>11180</v>
      </c>
      <c r="H448" s="2942" t="s">
        <v>10366</v>
      </c>
      <c r="I448" s="2903">
        <v>100</v>
      </c>
      <c r="J448" s="2903">
        <v>50</v>
      </c>
      <c r="K448" s="2656">
        <v>50</v>
      </c>
      <c r="L448" s="2656">
        <v>50</v>
      </c>
      <c r="M448" s="2656">
        <v>49.983628000000003</v>
      </c>
    </row>
    <row r="449" spans="1:13" ht="47.25">
      <c r="A449" s="2655">
        <v>439</v>
      </c>
      <c r="B449" s="2272" t="s">
        <v>9095</v>
      </c>
      <c r="C449" s="2274" t="s">
        <v>12419</v>
      </c>
      <c r="D449" s="2959">
        <v>235</v>
      </c>
      <c r="E449" s="2926" t="s">
        <v>9195</v>
      </c>
      <c r="F449" s="2926" t="s">
        <v>11008</v>
      </c>
      <c r="G449" s="2926" t="s">
        <v>11181</v>
      </c>
      <c r="H449" s="2942" t="s">
        <v>10367</v>
      </c>
      <c r="I449" s="2903">
        <v>100</v>
      </c>
      <c r="J449" s="2903">
        <v>50</v>
      </c>
      <c r="K449" s="2656">
        <v>50</v>
      </c>
      <c r="L449" s="2656">
        <v>50</v>
      </c>
      <c r="M449" s="2656">
        <v>49.986400000000003</v>
      </c>
    </row>
    <row r="450" spans="1:13" ht="63">
      <c r="A450" s="2655">
        <v>440</v>
      </c>
      <c r="B450" s="2272" t="s">
        <v>9095</v>
      </c>
      <c r="C450" s="2274" t="s">
        <v>12419</v>
      </c>
      <c r="D450" s="2959">
        <v>306</v>
      </c>
      <c r="E450" s="2926" t="s">
        <v>9195</v>
      </c>
      <c r="F450" s="2926" t="s">
        <v>11008</v>
      </c>
      <c r="G450" s="2926" t="s">
        <v>11238</v>
      </c>
      <c r="H450" s="2942" t="s">
        <v>10368</v>
      </c>
      <c r="I450" s="2903">
        <v>100</v>
      </c>
      <c r="J450" s="2903">
        <v>50</v>
      </c>
      <c r="K450" s="2656">
        <v>50</v>
      </c>
      <c r="L450" s="2656">
        <v>50</v>
      </c>
      <c r="M450" s="2656">
        <v>49.962797000000002</v>
      </c>
    </row>
    <row r="451" spans="1:13" ht="63">
      <c r="A451" s="2655">
        <v>441</v>
      </c>
      <c r="B451" s="2272" t="s">
        <v>9095</v>
      </c>
      <c r="C451" s="2274" t="s">
        <v>12419</v>
      </c>
      <c r="D451" s="2959">
        <v>307</v>
      </c>
      <c r="E451" s="2926" t="s">
        <v>9195</v>
      </c>
      <c r="F451" s="2926" t="s">
        <v>11008</v>
      </c>
      <c r="G451" s="2926" t="s">
        <v>11239</v>
      </c>
      <c r="H451" s="2942" t="s">
        <v>10369</v>
      </c>
      <c r="I451" s="2903">
        <v>100</v>
      </c>
      <c r="J451" s="2903">
        <v>50</v>
      </c>
      <c r="K451" s="2656">
        <v>50</v>
      </c>
      <c r="L451" s="2656">
        <v>50</v>
      </c>
      <c r="M451" s="2656">
        <v>49.941716999999997</v>
      </c>
    </row>
    <row r="452" spans="1:13" ht="47.25">
      <c r="A452" s="2655">
        <v>442</v>
      </c>
      <c r="B452" s="2272" t="s">
        <v>9095</v>
      </c>
      <c r="C452" s="2274" t="s">
        <v>12419</v>
      </c>
      <c r="D452" s="2959">
        <v>309</v>
      </c>
      <c r="E452" s="2926" t="s">
        <v>9195</v>
      </c>
      <c r="F452" s="2926" t="s">
        <v>11008</v>
      </c>
      <c r="G452" s="2926" t="s">
        <v>11241</v>
      </c>
      <c r="H452" s="2942" t="s">
        <v>10370</v>
      </c>
      <c r="I452" s="2903">
        <v>100</v>
      </c>
      <c r="J452" s="2903">
        <v>50</v>
      </c>
      <c r="K452" s="2656">
        <v>50</v>
      </c>
      <c r="L452" s="2656">
        <v>50</v>
      </c>
      <c r="M452" s="2656">
        <v>49.972316999999997</v>
      </c>
    </row>
    <row r="453" spans="1:13" ht="173.25">
      <c r="A453" s="2655">
        <v>443</v>
      </c>
      <c r="B453" s="2272" t="s">
        <v>9095</v>
      </c>
      <c r="C453" s="2274" t="s">
        <v>12419</v>
      </c>
      <c r="D453" s="2959">
        <v>688</v>
      </c>
      <c r="E453" s="2926" t="s">
        <v>9195</v>
      </c>
      <c r="F453" s="2926" t="s">
        <v>11008</v>
      </c>
      <c r="G453" s="2926" t="s">
        <v>11504</v>
      </c>
      <c r="H453" s="2932" t="s">
        <v>10439</v>
      </c>
      <c r="I453" s="2903">
        <v>70</v>
      </c>
      <c r="J453" s="2903">
        <v>35</v>
      </c>
      <c r="K453" s="2858">
        <v>35</v>
      </c>
      <c r="L453" s="2656">
        <v>35</v>
      </c>
      <c r="M453" s="2656">
        <v>35</v>
      </c>
    </row>
    <row r="454" spans="1:13" ht="31.5">
      <c r="A454" s="2655">
        <v>444</v>
      </c>
      <c r="B454" s="2272" t="s">
        <v>9095</v>
      </c>
      <c r="C454" s="2274" t="s">
        <v>12419</v>
      </c>
      <c r="D454" s="2959">
        <v>715</v>
      </c>
      <c r="E454" s="2926" t="s">
        <v>9195</v>
      </c>
      <c r="F454" s="2926" t="s">
        <v>11008</v>
      </c>
      <c r="G454" s="2926" t="s">
        <v>11530</v>
      </c>
      <c r="H454" s="2932" t="s">
        <v>10440</v>
      </c>
      <c r="I454" s="2903">
        <v>50</v>
      </c>
      <c r="J454" s="2903">
        <v>25</v>
      </c>
      <c r="K454" s="2858">
        <v>25</v>
      </c>
      <c r="L454" s="2656">
        <v>25</v>
      </c>
      <c r="M454" s="2656">
        <v>24.985291</v>
      </c>
    </row>
    <row r="455" spans="1:13" ht="78.75">
      <c r="A455" s="2655">
        <v>445</v>
      </c>
      <c r="B455" s="2272" t="s">
        <v>9095</v>
      </c>
      <c r="C455" s="2274" t="s">
        <v>12419</v>
      </c>
      <c r="D455" s="2959">
        <v>935</v>
      </c>
      <c r="E455" s="2926" t="s">
        <v>9195</v>
      </c>
      <c r="F455" s="2926" t="s">
        <v>11008</v>
      </c>
      <c r="G455" s="2926" t="s">
        <v>11681</v>
      </c>
      <c r="H455" s="2932" t="s">
        <v>10441</v>
      </c>
      <c r="I455" s="2903">
        <v>50</v>
      </c>
      <c r="J455" s="2903">
        <v>25</v>
      </c>
      <c r="K455" s="2858">
        <v>25</v>
      </c>
      <c r="L455" s="2656">
        <v>25</v>
      </c>
      <c r="M455" s="2656">
        <v>24.990956000000001</v>
      </c>
    </row>
    <row r="456" spans="1:13" ht="78.75">
      <c r="A456" s="2655">
        <v>446</v>
      </c>
      <c r="B456" s="2272" t="s">
        <v>9095</v>
      </c>
      <c r="C456" s="2274" t="s">
        <v>12419</v>
      </c>
      <c r="D456" s="2959">
        <v>936</v>
      </c>
      <c r="E456" s="2926" t="s">
        <v>9195</v>
      </c>
      <c r="F456" s="2926" t="s">
        <v>11008</v>
      </c>
      <c r="G456" s="2926" t="s">
        <v>11682</v>
      </c>
      <c r="H456" s="2932" t="s">
        <v>10442</v>
      </c>
      <c r="I456" s="2903">
        <v>50</v>
      </c>
      <c r="J456" s="2903">
        <v>25</v>
      </c>
      <c r="K456" s="2858">
        <v>25</v>
      </c>
      <c r="L456" s="2656">
        <v>25</v>
      </c>
      <c r="M456" s="2656">
        <v>24.992614</v>
      </c>
    </row>
    <row r="457" spans="1:13" ht="63">
      <c r="A457" s="2655">
        <v>447</v>
      </c>
      <c r="B457" s="2272" t="s">
        <v>9095</v>
      </c>
      <c r="C457" s="2274" t="s">
        <v>12419</v>
      </c>
      <c r="D457" s="2959">
        <v>937</v>
      </c>
      <c r="E457" s="2926" t="s">
        <v>9195</v>
      </c>
      <c r="F457" s="2926" t="s">
        <v>11008</v>
      </c>
      <c r="G457" s="2926" t="s">
        <v>11683</v>
      </c>
      <c r="H457" s="2932" t="s">
        <v>10443</v>
      </c>
      <c r="I457" s="2903">
        <v>50</v>
      </c>
      <c r="J457" s="2903">
        <v>25</v>
      </c>
      <c r="K457" s="2858">
        <v>25</v>
      </c>
      <c r="L457" s="2656">
        <v>25</v>
      </c>
      <c r="M457" s="2656">
        <v>24.976071000000001</v>
      </c>
    </row>
    <row r="458" spans="1:13" ht="63">
      <c r="A458" s="2655">
        <v>448</v>
      </c>
      <c r="B458" s="2272" t="s">
        <v>9095</v>
      </c>
      <c r="C458" s="2274" t="s">
        <v>12419</v>
      </c>
      <c r="D458" s="2959">
        <v>709</v>
      </c>
      <c r="E458" s="2926" t="s">
        <v>9195</v>
      </c>
      <c r="F458" s="2926" t="s">
        <v>11008</v>
      </c>
      <c r="G458" s="2926" t="s">
        <v>11523</v>
      </c>
      <c r="H458" s="2932" t="s">
        <v>10444</v>
      </c>
      <c r="I458" s="2903">
        <v>100</v>
      </c>
      <c r="J458" s="2903">
        <v>50</v>
      </c>
      <c r="K458" s="2858">
        <v>50</v>
      </c>
      <c r="L458" s="2656">
        <v>50</v>
      </c>
      <c r="M458" s="2656">
        <v>49.961525000000002</v>
      </c>
    </row>
    <row r="459" spans="1:13" ht="78.75">
      <c r="A459" s="2655">
        <v>449</v>
      </c>
      <c r="B459" s="2272" t="s">
        <v>9095</v>
      </c>
      <c r="C459" s="2274" t="s">
        <v>12419</v>
      </c>
      <c r="D459" s="2959">
        <v>710</v>
      </c>
      <c r="E459" s="2926" t="s">
        <v>9195</v>
      </c>
      <c r="F459" s="2926" t="s">
        <v>11008</v>
      </c>
      <c r="G459" s="2926" t="s">
        <v>11525</v>
      </c>
      <c r="H459" s="2932" t="s">
        <v>10445</v>
      </c>
      <c r="I459" s="2903">
        <v>100</v>
      </c>
      <c r="J459" s="2903">
        <v>50</v>
      </c>
      <c r="K459" s="2858">
        <v>50</v>
      </c>
      <c r="L459" s="2656">
        <v>50</v>
      </c>
      <c r="M459" s="2656">
        <v>49.970584000000002</v>
      </c>
    </row>
    <row r="460" spans="1:13" ht="63">
      <c r="A460" s="2655">
        <v>450</v>
      </c>
      <c r="B460" s="2272" t="s">
        <v>9095</v>
      </c>
      <c r="C460" s="2274" t="s">
        <v>12419</v>
      </c>
      <c r="D460" s="2959">
        <v>711</v>
      </c>
      <c r="E460" s="2926" t="s">
        <v>9195</v>
      </c>
      <c r="F460" s="2926" t="s">
        <v>11008</v>
      </c>
      <c r="G460" s="2926" t="s">
        <v>11526</v>
      </c>
      <c r="H460" s="2932" t="s">
        <v>10446</v>
      </c>
      <c r="I460" s="2903">
        <v>100</v>
      </c>
      <c r="J460" s="2903">
        <v>50</v>
      </c>
      <c r="K460" s="2858">
        <v>50</v>
      </c>
      <c r="L460" s="2656">
        <v>50</v>
      </c>
      <c r="M460" s="2656">
        <v>49.978198999999996</v>
      </c>
    </row>
    <row r="461" spans="1:13" ht="47.25">
      <c r="A461" s="2655">
        <v>451</v>
      </c>
      <c r="B461" s="2272" t="s">
        <v>9095</v>
      </c>
      <c r="C461" s="2274" t="s">
        <v>12419</v>
      </c>
      <c r="D461" s="2959">
        <v>712</v>
      </c>
      <c r="E461" s="2926" t="s">
        <v>9195</v>
      </c>
      <c r="F461" s="2926" t="s">
        <v>11008</v>
      </c>
      <c r="G461" s="2926" t="s">
        <v>11527</v>
      </c>
      <c r="H461" s="2932" t="s">
        <v>10447</v>
      </c>
      <c r="I461" s="2903">
        <v>50</v>
      </c>
      <c r="J461" s="2903">
        <v>25</v>
      </c>
      <c r="K461" s="2858">
        <v>25</v>
      </c>
      <c r="L461" s="2656">
        <v>25</v>
      </c>
      <c r="M461" s="2656">
        <v>24.992602999999999</v>
      </c>
    </row>
    <row r="462" spans="1:13" ht="78.75">
      <c r="A462" s="2655">
        <v>452</v>
      </c>
      <c r="B462" s="2272" t="s">
        <v>9095</v>
      </c>
      <c r="C462" s="2274" t="s">
        <v>12419</v>
      </c>
      <c r="D462" s="2959">
        <v>713</v>
      </c>
      <c r="E462" s="2926" t="s">
        <v>9195</v>
      </c>
      <c r="F462" s="2926" t="s">
        <v>11008</v>
      </c>
      <c r="G462" s="2926" t="s">
        <v>11528</v>
      </c>
      <c r="H462" s="2932" t="s">
        <v>10448</v>
      </c>
      <c r="I462" s="2903">
        <v>50</v>
      </c>
      <c r="J462" s="2903">
        <v>25</v>
      </c>
      <c r="K462" s="2858">
        <v>25</v>
      </c>
      <c r="L462" s="2656">
        <v>25</v>
      </c>
      <c r="M462" s="2656">
        <v>24.992733000000001</v>
      </c>
    </row>
    <row r="463" spans="1:13" ht="63">
      <c r="A463" s="2655">
        <v>453</v>
      </c>
      <c r="B463" s="2272" t="s">
        <v>9095</v>
      </c>
      <c r="C463" s="2274" t="s">
        <v>12419</v>
      </c>
      <c r="D463" s="2959">
        <v>714</v>
      </c>
      <c r="E463" s="2926" t="s">
        <v>9195</v>
      </c>
      <c r="F463" s="2926" t="s">
        <v>11008</v>
      </c>
      <c r="G463" s="2926" t="s">
        <v>11529</v>
      </c>
      <c r="H463" s="2932" t="s">
        <v>10449</v>
      </c>
      <c r="I463" s="2903">
        <v>50</v>
      </c>
      <c r="J463" s="2903">
        <v>25</v>
      </c>
      <c r="K463" s="2858">
        <v>25</v>
      </c>
      <c r="L463" s="2656">
        <v>25</v>
      </c>
      <c r="M463" s="2656">
        <v>24.985119000000001</v>
      </c>
    </row>
    <row r="464" spans="1:13" ht="47.25">
      <c r="A464" s="2655">
        <v>454</v>
      </c>
      <c r="B464" s="2272" t="s">
        <v>9095</v>
      </c>
      <c r="C464" s="2274" t="s">
        <v>12419</v>
      </c>
      <c r="D464" s="2959">
        <v>932</v>
      </c>
      <c r="E464" s="2926" t="s">
        <v>9195</v>
      </c>
      <c r="F464" s="2926" t="s">
        <v>11008</v>
      </c>
      <c r="G464" s="2926" t="s">
        <v>11679</v>
      </c>
      <c r="H464" s="2932" t="s">
        <v>10450</v>
      </c>
      <c r="I464" s="2903">
        <v>100</v>
      </c>
      <c r="J464" s="2903">
        <v>50</v>
      </c>
      <c r="K464" s="2858">
        <v>50</v>
      </c>
      <c r="L464" s="2656">
        <v>50</v>
      </c>
      <c r="M464" s="2656">
        <v>49.981476000000001</v>
      </c>
    </row>
    <row r="465" spans="1:13" ht="63">
      <c r="A465" s="2655">
        <v>455</v>
      </c>
      <c r="B465" s="2272" t="s">
        <v>9095</v>
      </c>
      <c r="C465" s="2274" t="s">
        <v>12419</v>
      </c>
      <c r="D465" s="2959">
        <v>933</v>
      </c>
      <c r="E465" s="2926" t="s">
        <v>9195</v>
      </c>
      <c r="F465" s="2926" t="s">
        <v>11008</v>
      </c>
      <c r="G465" s="2926" t="s">
        <v>11680</v>
      </c>
      <c r="H465" s="2932" t="s">
        <v>10451</v>
      </c>
      <c r="I465" s="2903">
        <v>100</v>
      </c>
      <c r="J465" s="2903">
        <v>50</v>
      </c>
      <c r="K465" s="2858">
        <v>50</v>
      </c>
      <c r="L465" s="2656">
        <v>50</v>
      </c>
      <c r="M465" s="2656">
        <v>49.981034000000001</v>
      </c>
    </row>
    <row r="466" spans="1:13" ht="63">
      <c r="A466" s="2655">
        <v>456</v>
      </c>
      <c r="B466" s="2272" t="s">
        <v>9095</v>
      </c>
      <c r="C466" s="2274" t="s">
        <v>12419</v>
      </c>
      <c r="D466" s="2959">
        <v>939</v>
      </c>
      <c r="E466" s="2926" t="s">
        <v>9195</v>
      </c>
      <c r="F466" s="2926" t="s">
        <v>11008</v>
      </c>
      <c r="G466" s="2926" t="s">
        <v>11685</v>
      </c>
      <c r="H466" s="2932" t="s">
        <v>10452</v>
      </c>
      <c r="I466" s="2903">
        <v>100</v>
      </c>
      <c r="J466" s="2903">
        <v>50</v>
      </c>
      <c r="K466" s="2858">
        <v>50</v>
      </c>
      <c r="L466" s="2656">
        <v>50</v>
      </c>
      <c r="M466" s="2656">
        <v>49.976325000000003</v>
      </c>
    </row>
    <row r="467" spans="1:13" ht="78.75">
      <c r="A467" s="2655">
        <v>457</v>
      </c>
      <c r="B467" s="2272" t="s">
        <v>9095</v>
      </c>
      <c r="C467" s="2274" t="s">
        <v>12419</v>
      </c>
      <c r="D467" s="2964">
        <v>940</v>
      </c>
      <c r="E467" s="2926" t="s">
        <v>9195</v>
      </c>
      <c r="F467" s="2926" t="s">
        <v>11008</v>
      </c>
      <c r="G467" s="2926" t="s">
        <v>11687</v>
      </c>
      <c r="H467" s="2932" t="s">
        <v>10453</v>
      </c>
      <c r="I467" s="2903">
        <v>50</v>
      </c>
      <c r="J467" s="2903">
        <v>25</v>
      </c>
      <c r="K467" s="2858">
        <v>25</v>
      </c>
      <c r="L467" s="2656">
        <v>25</v>
      </c>
      <c r="M467" s="2656">
        <v>24.983703999999999</v>
      </c>
    </row>
    <row r="468" spans="1:13" ht="63">
      <c r="A468" s="2655">
        <v>458</v>
      </c>
      <c r="B468" s="2272" t="s">
        <v>9095</v>
      </c>
      <c r="C468" s="2274" t="s">
        <v>12419</v>
      </c>
      <c r="D468" s="2959">
        <v>941</v>
      </c>
      <c r="E468" s="2926" t="s">
        <v>9195</v>
      </c>
      <c r="F468" s="2926" t="s">
        <v>11008</v>
      </c>
      <c r="G468" s="2926" t="s">
        <v>11688</v>
      </c>
      <c r="H468" s="2932" t="s">
        <v>10454</v>
      </c>
      <c r="I468" s="2903">
        <v>50</v>
      </c>
      <c r="J468" s="2903">
        <v>25</v>
      </c>
      <c r="K468" s="2858">
        <v>25</v>
      </c>
      <c r="L468" s="2656">
        <v>25</v>
      </c>
      <c r="M468" s="2656">
        <v>24.966654999999999</v>
      </c>
    </row>
    <row r="469" spans="1:13" ht="47.25">
      <c r="A469" s="2655">
        <v>459</v>
      </c>
      <c r="B469" s="2862" t="s">
        <v>9095</v>
      </c>
      <c r="C469" s="2274" t="s">
        <v>12419</v>
      </c>
      <c r="D469" s="2959">
        <v>599</v>
      </c>
      <c r="E469" s="2926" t="s">
        <v>9195</v>
      </c>
      <c r="F469" s="2926" t="s">
        <v>11008</v>
      </c>
      <c r="G469" s="2926" t="s">
        <v>11440</v>
      </c>
      <c r="H469" s="2943" t="s">
        <v>10506</v>
      </c>
      <c r="I469" s="2903">
        <v>100</v>
      </c>
      <c r="J469" s="2903">
        <v>50</v>
      </c>
      <c r="K469" s="2656">
        <v>50</v>
      </c>
      <c r="L469" s="2656">
        <v>50</v>
      </c>
      <c r="M469" s="2656">
        <v>49.875447999999999</v>
      </c>
    </row>
    <row r="470" spans="1:13" ht="47.25">
      <c r="A470" s="2655">
        <v>460</v>
      </c>
      <c r="B470" s="2272" t="s">
        <v>9095</v>
      </c>
      <c r="C470" s="2274" t="s">
        <v>12419</v>
      </c>
      <c r="D470" s="2959">
        <v>600</v>
      </c>
      <c r="E470" s="2926" t="s">
        <v>9195</v>
      </c>
      <c r="F470" s="2926" t="s">
        <v>11008</v>
      </c>
      <c r="G470" s="2926" t="s">
        <v>11442</v>
      </c>
      <c r="H470" s="2943" t="s">
        <v>10507</v>
      </c>
      <c r="I470" s="2903">
        <v>75</v>
      </c>
      <c r="J470" s="2903">
        <v>37.5</v>
      </c>
      <c r="K470" s="2656">
        <v>37.5</v>
      </c>
      <c r="L470" s="2656">
        <v>37.5</v>
      </c>
      <c r="M470" s="2656">
        <v>37.441316</v>
      </c>
    </row>
    <row r="471" spans="1:13" ht="47.25">
      <c r="A471" s="2655">
        <v>461</v>
      </c>
      <c r="B471" s="2272" t="s">
        <v>9095</v>
      </c>
      <c r="C471" s="2274" t="s">
        <v>12419</v>
      </c>
      <c r="D471" s="2959">
        <v>601</v>
      </c>
      <c r="E471" s="2926" t="s">
        <v>9195</v>
      </c>
      <c r="F471" s="2926" t="s">
        <v>11008</v>
      </c>
      <c r="G471" s="2926" t="s">
        <v>11443</v>
      </c>
      <c r="H471" s="2943" t="s">
        <v>10508</v>
      </c>
      <c r="I471" s="2903">
        <v>75</v>
      </c>
      <c r="J471" s="2903">
        <v>37.5</v>
      </c>
      <c r="K471" s="2656">
        <v>37.5</v>
      </c>
      <c r="L471" s="2656">
        <v>37.5</v>
      </c>
      <c r="M471" s="2656">
        <v>37.479582000000001</v>
      </c>
    </row>
    <row r="472" spans="1:13" ht="31.5">
      <c r="A472" s="2655">
        <v>462</v>
      </c>
      <c r="B472" s="2272" t="s">
        <v>9095</v>
      </c>
      <c r="C472" s="2274" t="s">
        <v>12419</v>
      </c>
      <c r="D472" s="2959">
        <v>606</v>
      </c>
      <c r="E472" s="2926" t="s">
        <v>9195</v>
      </c>
      <c r="F472" s="2926" t="s">
        <v>11008</v>
      </c>
      <c r="G472" s="2926" t="s">
        <v>11446</v>
      </c>
      <c r="H472" s="2943" t="s">
        <v>10509</v>
      </c>
      <c r="I472" s="2903">
        <v>50</v>
      </c>
      <c r="J472" s="2903">
        <v>25</v>
      </c>
      <c r="K472" s="2656">
        <v>25</v>
      </c>
      <c r="L472" s="2656">
        <v>25</v>
      </c>
      <c r="M472" s="2656">
        <v>24.785321</v>
      </c>
    </row>
    <row r="473" spans="1:13" ht="47.25">
      <c r="A473" s="2655">
        <v>463</v>
      </c>
      <c r="B473" s="2272" t="s">
        <v>9095</v>
      </c>
      <c r="C473" s="2274" t="s">
        <v>12419</v>
      </c>
      <c r="D473" s="2959">
        <v>607</v>
      </c>
      <c r="E473" s="2926" t="s">
        <v>9195</v>
      </c>
      <c r="F473" s="2926" t="s">
        <v>11008</v>
      </c>
      <c r="G473" s="2926" t="s">
        <v>11447</v>
      </c>
      <c r="H473" s="2943" t="s">
        <v>10510</v>
      </c>
      <c r="I473" s="2903">
        <v>50</v>
      </c>
      <c r="J473" s="2903">
        <v>25</v>
      </c>
      <c r="K473" s="2656">
        <v>25</v>
      </c>
      <c r="L473" s="2656">
        <v>25</v>
      </c>
      <c r="M473" s="2656">
        <v>24.804348000000001</v>
      </c>
    </row>
    <row r="474" spans="1:13" ht="31.5">
      <c r="A474" s="2655">
        <v>464</v>
      </c>
      <c r="B474" s="2272" t="s">
        <v>9095</v>
      </c>
      <c r="C474" s="2274" t="s">
        <v>12419</v>
      </c>
      <c r="D474" s="2959">
        <v>608</v>
      </c>
      <c r="E474" s="2926" t="s">
        <v>9195</v>
      </c>
      <c r="F474" s="2926" t="s">
        <v>11008</v>
      </c>
      <c r="G474" s="2926" t="s">
        <v>11448</v>
      </c>
      <c r="H474" s="2943" t="s">
        <v>10511</v>
      </c>
      <c r="I474" s="2903">
        <v>50</v>
      </c>
      <c r="J474" s="2903">
        <v>25</v>
      </c>
      <c r="K474" s="2656">
        <v>25</v>
      </c>
      <c r="L474" s="2656">
        <v>25</v>
      </c>
      <c r="M474" s="2656">
        <v>24.680188000000001</v>
      </c>
    </row>
    <row r="475" spans="1:13" ht="47.25">
      <c r="A475" s="2655">
        <v>465</v>
      </c>
      <c r="B475" s="2272" t="s">
        <v>9095</v>
      </c>
      <c r="C475" s="2274" t="s">
        <v>12419</v>
      </c>
      <c r="D475" s="2959">
        <v>609</v>
      </c>
      <c r="E475" s="2926" t="s">
        <v>9195</v>
      </c>
      <c r="F475" s="2926" t="s">
        <v>11008</v>
      </c>
      <c r="G475" s="2926" t="s">
        <v>11449</v>
      </c>
      <c r="H475" s="2943" t="s">
        <v>10512</v>
      </c>
      <c r="I475" s="2903">
        <v>70</v>
      </c>
      <c r="J475" s="2903">
        <v>35</v>
      </c>
      <c r="K475" s="2656">
        <v>35</v>
      </c>
      <c r="L475" s="2656">
        <v>35</v>
      </c>
      <c r="M475" s="2656">
        <v>34.698678000000001</v>
      </c>
    </row>
    <row r="476" spans="1:13" ht="47.25">
      <c r="A476" s="2655">
        <v>466</v>
      </c>
      <c r="B476" s="2272" t="s">
        <v>9095</v>
      </c>
      <c r="C476" s="2274" t="s">
        <v>12419</v>
      </c>
      <c r="D476" s="2959">
        <v>610</v>
      </c>
      <c r="E476" s="2926" t="s">
        <v>9195</v>
      </c>
      <c r="F476" s="2926" t="s">
        <v>11008</v>
      </c>
      <c r="G476" s="2926" t="s">
        <v>11451</v>
      </c>
      <c r="H476" s="2943" t="s">
        <v>10513</v>
      </c>
      <c r="I476" s="2903">
        <v>50</v>
      </c>
      <c r="J476" s="2903">
        <v>25</v>
      </c>
      <c r="K476" s="2656">
        <v>25</v>
      </c>
      <c r="L476" s="2656">
        <v>25</v>
      </c>
      <c r="M476" s="2656">
        <v>24.814782999999998</v>
      </c>
    </row>
    <row r="477" spans="1:13" ht="47.25">
      <c r="A477" s="2655">
        <v>467</v>
      </c>
      <c r="B477" s="2272" t="s">
        <v>9095</v>
      </c>
      <c r="C477" s="2274" t="s">
        <v>12419</v>
      </c>
      <c r="D477" s="2959">
        <v>611</v>
      </c>
      <c r="E477" s="2926" t="s">
        <v>9195</v>
      </c>
      <c r="F477" s="2926" t="s">
        <v>11008</v>
      </c>
      <c r="G477" s="2926" t="s">
        <v>11452</v>
      </c>
      <c r="H477" s="2943" t="s">
        <v>10514</v>
      </c>
      <c r="I477" s="2903">
        <v>80</v>
      </c>
      <c r="J477" s="2903">
        <v>40</v>
      </c>
      <c r="K477" s="2656">
        <v>40</v>
      </c>
      <c r="L477" s="2656">
        <v>40</v>
      </c>
      <c r="M477" s="2656">
        <v>39.608272999999997</v>
      </c>
    </row>
    <row r="478" spans="1:13" ht="47.25">
      <c r="A478" s="2655">
        <v>468</v>
      </c>
      <c r="B478" s="2272" t="s">
        <v>9095</v>
      </c>
      <c r="C478" s="2274" t="s">
        <v>12419</v>
      </c>
      <c r="D478" s="2959">
        <v>613</v>
      </c>
      <c r="E478" s="2926" t="s">
        <v>9195</v>
      </c>
      <c r="F478" s="2926" t="s">
        <v>11008</v>
      </c>
      <c r="G478" s="2926" t="s">
        <v>11453</v>
      </c>
      <c r="H478" s="2943" t="s">
        <v>10515</v>
      </c>
      <c r="I478" s="2903">
        <v>50</v>
      </c>
      <c r="J478" s="2903">
        <v>25</v>
      </c>
      <c r="K478" s="2656">
        <v>25</v>
      </c>
      <c r="L478" s="2656">
        <v>25</v>
      </c>
      <c r="M478" s="2656">
        <v>24.737251000000001</v>
      </c>
    </row>
    <row r="479" spans="1:13" ht="47.25">
      <c r="A479" s="2655">
        <v>469</v>
      </c>
      <c r="B479" s="2272" t="s">
        <v>9095</v>
      </c>
      <c r="C479" s="2274" t="s">
        <v>12419</v>
      </c>
      <c r="D479" s="2961">
        <v>204</v>
      </c>
      <c r="E479" s="2926" t="s">
        <v>9195</v>
      </c>
      <c r="F479" s="2926" t="s">
        <v>11008</v>
      </c>
      <c r="G479" s="2926" t="s">
        <v>11155</v>
      </c>
      <c r="H479" s="2937" t="s">
        <v>10516</v>
      </c>
      <c r="I479" s="2903">
        <v>100</v>
      </c>
      <c r="J479" s="2903">
        <v>50</v>
      </c>
      <c r="K479" s="2656">
        <v>50</v>
      </c>
      <c r="L479" s="2656">
        <v>50</v>
      </c>
      <c r="M479" s="2656">
        <v>49.864004000000001</v>
      </c>
    </row>
    <row r="480" spans="1:13" ht="63">
      <c r="A480" s="2655">
        <v>470</v>
      </c>
      <c r="B480" s="2272" t="s">
        <v>9095</v>
      </c>
      <c r="C480" s="2274" t="s">
        <v>12419</v>
      </c>
      <c r="D480" s="2960">
        <v>206</v>
      </c>
      <c r="E480" s="2926" t="s">
        <v>9195</v>
      </c>
      <c r="F480" s="2926" t="s">
        <v>11008</v>
      </c>
      <c r="G480" s="2926" t="s">
        <v>11156</v>
      </c>
      <c r="H480" s="2943" t="s">
        <v>10517</v>
      </c>
      <c r="I480" s="2903">
        <v>50</v>
      </c>
      <c r="J480" s="2903">
        <v>25</v>
      </c>
      <c r="K480" s="2656">
        <v>25</v>
      </c>
      <c r="L480" s="2656">
        <v>25</v>
      </c>
      <c r="M480" s="2656">
        <v>25.043849999999999</v>
      </c>
    </row>
    <row r="481" spans="1:13" ht="31.5">
      <c r="A481" s="2655">
        <v>471</v>
      </c>
      <c r="B481" s="2272" t="s">
        <v>9095</v>
      </c>
      <c r="C481" s="2274" t="s">
        <v>12419</v>
      </c>
      <c r="D481" s="2961">
        <v>209</v>
      </c>
      <c r="E481" s="2926" t="s">
        <v>9195</v>
      </c>
      <c r="F481" s="2926" t="s">
        <v>11008</v>
      </c>
      <c r="G481" s="2926" t="s">
        <v>11158</v>
      </c>
      <c r="H481" s="2943" t="s">
        <v>10518</v>
      </c>
      <c r="I481" s="2903">
        <v>50</v>
      </c>
      <c r="J481" s="2903">
        <v>25</v>
      </c>
      <c r="K481" s="2656">
        <v>25</v>
      </c>
      <c r="L481" s="2656">
        <v>25</v>
      </c>
      <c r="M481" s="2656">
        <v>24.986484999999998</v>
      </c>
    </row>
    <row r="482" spans="1:13" ht="47.25">
      <c r="A482" s="2655">
        <v>472</v>
      </c>
      <c r="B482" s="2272" t="s">
        <v>9095</v>
      </c>
      <c r="C482" s="2274" t="s">
        <v>12419</v>
      </c>
      <c r="D482" s="2960">
        <v>210</v>
      </c>
      <c r="E482" s="2926" t="s">
        <v>9195</v>
      </c>
      <c r="F482" s="2926" t="s">
        <v>11008</v>
      </c>
      <c r="G482" s="2926" t="s">
        <v>11159</v>
      </c>
      <c r="H482" s="2943" t="s">
        <v>10519</v>
      </c>
      <c r="I482" s="2903">
        <v>50</v>
      </c>
      <c r="J482" s="2903">
        <v>25</v>
      </c>
      <c r="K482" s="2656">
        <v>25</v>
      </c>
      <c r="L482" s="2656">
        <v>25</v>
      </c>
      <c r="M482" s="2656">
        <v>24.535615</v>
      </c>
    </row>
    <row r="483" spans="1:13" ht="63">
      <c r="A483" s="2655">
        <v>473</v>
      </c>
      <c r="B483" s="2272" t="s">
        <v>9095</v>
      </c>
      <c r="C483" s="2274" t="s">
        <v>12419</v>
      </c>
      <c r="D483" s="2960">
        <v>211</v>
      </c>
      <c r="E483" s="2926" t="s">
        <v>9195</v>
      </c>
      <c r="F483" s="2926" t="s">
        <v>11008</v>
      </c>
      <c r="G483" s="2926" t="s">
        <v>11160</v>
      </c>
      <c r="H483" s="2943" t="s">
        <v>10520</v>
      </c>
      <c r="I483" s="2903">
        <v>100</v>
      </c>
      <c r="J483" s="2903">
        <v>50</v>
      </c>
      <c r="K483" s="2656">
        <v>50</v>
      </c>
      <c r="L483" s="2656">
        <v>50</v>
      </c>
      <c r="M483" s="2656">
        <v>49.994712999999997</v>
      </c>
    </row>
    <row r="484" spans="1:13" ht="47.25">
      <c r="A484" s="2655">
        <v>474</v>
      </c>
      <c r="B484" s="2272" t="s">
        <v>9095</v>
      </c>
      <c r="C484" s="2274" t="s">
        <v>12419</v>
      </c>
      <c r="D484" s="2960">
        <v>212</v>
      </c>
      <c r="E484" s="2926" t="s">
        <v>9195</v>
      </c>
      <c r="F484" s="2926" t="s">
        <v>11008</v>
      </c>
      <c r="G484" s="2926" t="s">
        <v>11161</v>
      </c>
      <c r="H484" s="2943" t="s">
        <v>10521</v>
      </c>
      <c r="I484" s="2903">
        <v>100</v>
      </c>
      <c r="J484" s="2903">
        <v>50</v>
      </c>
      <c r="K484" s="2656">
        <v>50</v>
      </c>
      <c r="L484" s="2656">
        <v>50</v>
      </c>
      <c r="M484" s="2656">
        <v>49.988283000000003</v>
      </c>
    </row>
    <row r="485" spans="1:13" ht="47.25">
      <c r="A485" s="2655">
        <v>475</v>
      </c>
      <c r="B485" s="2272" t="s">
        <v>9095</v>
      </c>
      <c r="C485" s="2274" t="s">
        <v>12419</v>
      </c>
      <c r="D485" s="2960">
        <v>213</v>
      </c>
      <c r="E485" s="2926" t="s">
        <v>9195</v>
      </c>
      <c r="F485" s="2926" t="s">
        <v>11008</v>
      </c>
      <c r="G485" s="2926" t="s">
        <v>11162</v>
      </c>
      <c r="H485" s="2943" t="s">
        <v>10522</v>
      </c>
      <c r="I485" s="2903">
        <v>50</v>
      </c>
      <c r="J485" s="2903">
        <v>25</v>
      </c>
      <c r="K485" s="2656">
        <v>25</v>
      </c>
      <c r="L485" s="2656">
        <v>25</v>
      </c>
      <c r="M485" s="2656">
        <v>24.999521999999999</v>
      </c>
    </row>
    <row r="486" spans="1:13" ht="47.25">
      <c r="A486" s="2655">
        <v>476</v>
      </c>
      <c r="B486" s="2272" t="s">
        <v>9095</v>
      </c>
      <c r="C486" s="2274" t="s">
        <v>12419</v>
      </c>
      <c r="D486" s="2960">
        <v>214</v>
      </c>
      <c r="E486" s="2926" t="s">
        <v>9195</v>
      </c>
      <c r="F486" s="2926" t="s">
        <v>11008</v>
      </c>
      <c r="G486" s="2926" t="s">
        <v>11163</v>
      </c>
      <c r="H486" s="2943" t="s">
        <v>10523</v>
      </c>
      <c r="I486" s="2903">
        <v>50</v>
      </c>
      <c r="J486" s="2903">
        <v>25</v>
      </c>
      <c r="K486" s="2656">
        <v>25</v>
      </c>
      <c r="L486" s="2656">
        <v>25</v>
      </c>
      <c r="M486" s="2656">
        <v>24.999521999999999</v>
      </c>
    </row>
    <row r="487" spans="1:13" ht="47.25">
      <c r="A487" s="2655">
        <v>477</v>
      </c>
      <c r="B487" s="2272" t="s">
        <v>9095</v>
      </c>
      <c r="C487" s="2274" t="s">
        <v>12419</v>
      </c>
      <c r="D487" s="2961">
        <v>217</v>
      </c>
      <c r="E487" s="2926" t="s">
        <v>9195</v>
      </c>
      <c r="F487" s="2926" t="s">
        <v>11008</v>
      </c>
      <c r="G487" s="2926" t="s">
        <v>11166</v>
      </c>
      <c r="H487" s="2943" t="s">
        <v>10524</v>
      </c>
      <c r="I487" s="2903">
        <v>50</v>
      </c>
      <c r="J487" s="2903">
        <v>25</v>
      </c>
      <c r="K487" s="2656">
        <v>25</v>
      </c>
      <c r="L487" s="2656">
        <v>25</v>
      </c>
      <c r="M487" s="2656">
        <v>24.999711999999999</v>
      </c>
    </row>
    <row r="488" spans="1:13" ht="47.25">
      <c r="A488" s="2655">
        <v>478</v>
      </c>
      <c r="B488" s="2272" t="s">
        <v>9095</v>
      </c>
      <c r="C488" s="2274" t="s">
        <v>12419</v>
      </c>
      <c r="D488" s="2961">
        <v>399</v>
      </c>
      <c r="E488" s="2926" t="s">
        <v>9195</v>
      </c>
      <c r="F488" s="2926" t="s">
        <v>11008</v>
      </c>
      <c r="G488" s="2926" t="s">
        <v>11295</v>
      </c>
      <c r="H488" s="2943" t="s">
        <v>10525</v>
      </c>
      <c r="I488" s="2903">
        <v>75</v>
      </c>
      <c r="J488" s="2903">
        <v>37.5</v>
      </c>
      <c r="K488" s="2656">
        <v>37.5</v>
      </c>
      <c r="L488" s="2656">
        <v>37.5</v>
      </c>
      <c r="M488" s="2656">
        <v>37.455579999999998</v>
      </c>
    </row>
    <row r="489" spans="1:13" ht="47.25">
      <c r="A489" s="2655">
        <v>479</v>
      </c>
      <c r="B489" s="2863" t="s">
        <v>9095</v>
      </c>
      <c r="C489" s="2274" t="s">
        <v>12419</v>
      </c>
      <c r="D489" s="2864">
        <v>400</v>
      </c>
      <c r="E489" s="2926" t="s">
        <v>9195</v>
      </c>
      <c r="F489" s="2926" t="s">
        <v>11008</v>
      </c>
      <c r="G489" s="2926" t="s">
        <v>11297</v>
      </c>
      <c r="H489" s="2943" t="s">
        <v>10526</v>
      </c>
      <c r="I489" s="2903">
        <v>50</v>
      </c>
      <c r="J489" s="2903">
        <v>25</v>
      </c>
      <c r="K489" s="2656">
        <v>25</v>
      </c>
      <c r="L489" s="2656">
        <v>25</v>
      </c>
      <c r="M489" s="2656">
        <v>24.971976999999999</v>
      </c>
    </row>
    <row r="490" spans="1:13" ht="63">
      <c r="A490" s="2655">
        <v>480</v>
      </c>
      <c r="B490" s="2655" t="s">
        <v>9095</v>
      </c>
      <c r="C490" s="2274" t="s">
        <v>12420</v>
      </c>
      <c r="D490" s="2960">
        <v>323</v>
      </c>
      <c r="E490" s="2926" t="s">
        <v>9195</v>
      </c>
      <c r="F490" s="2926" t="s">
        <v>11008</v>
      </c>
      <c r="G490" s="2926" t="s">
        <v>11254</v>
      </c>
      <c r="H490" s="2943" t="s">
        <v>10527</v>
      </c>
      <c r="I490" s="2903">
        <v>60</v>
      </c>
      <c r="J490" s="2903">
        <v>30</v>
      </c>
      <c r="K490" s="2656">
        <v>30</v>
      </c>
      <c r="L490" s="2656">
        <v>30</v>
      </c>
      <c r="M490" s="2656">
        <v>29.632994</v>
      </c>
    </row>
    <row r="491" spans="1:13" ht="110.25">
      <c r="A491" s="2655">
        <v>481</v>
      </c>
      <c r="B491" s="2655" t="s">
        <v>9095</v>
      </c>
      <c r="C491" s="2274" t="s">
        <v>12420</v>
      </c>
      <c r="D491" s="2960">
        <v>840</v>
      </c>
      <c r="E491" s="2926" t="s">
        <v>9195</v>
      </c>
      <c r="F491" s="2926" t="s">
        <v>11008</v>
      </c>
      <c r="G491" s="2926" t="s">
        <v>11623</v>
      </c>
      <c r="H491" s="2943" t="s">
        <v>10528</v>
      </c>
      <c r="I491" s="2903">
        <v>50</v>
      </c>
      <c r="J491" s="2903">
        <v>25</v>
      </c>
      <c r="K491" s="2656">
        <v>25</v>
      </c>
      <c r="L491" s="2656">
        <v>12.5</v>
      </c>
      <c r="M491" s="2656">
        <v>12.489716</v>
      </c>
    </row>
    <row r="492" spans="1:13" ht="47.25">
      <c r="A492" s="2655">
        <v>482</v>
      </c>
      <c r="B492" s="2655" t="s">
        <v>9095</v>
      </c>
      <c r="C492" s="2274" t="s">
        <v>12420</v>
      </c>
      <c r="D492" s="2960">
        <v>773</v>
      </c>
      <c r="E492" s="2926" t="s">
        <v>9195</v>
      </c>
      <c r="F492" s="2926" t="s">
        <v>11008</v>
      </c>
      <c r="G492" s="2926" t="s">
        <v>11572</v>
      </c>
      <c r="H492" s="2943" t="s">
        <v>10529</v>
      </c>
      <c r="I492" s="2903">
        <v>60</v>
      </c>
      <c r="J492" s="2903">
        <v>30</v>
      </c>
      <c r="K492" s="2656">
        <v>30</v>
      </c>
      <c r="L492" s="2656">
        <v>15</v>
      </c>
      <c r="M492" s="2656">
        <v>14.98648</v>
      </c>
    </row>
    <row r="493" spans="1:13" ht="78.75">
      <c r="A493" s="2655">
        <v>483</v>
      </c>
      <c r="B493" s="2655" t="s">
        <v>9095</v>
      </c>
      <c r="C493" s="2274" t="s">
        <v>12420</v>
      </c>
      <c r="D493" s="2960">
        <v>774</v>
      </c>
      <c r="E493" s="2926" t="s">
        <v>9195</v>
      </c>
      <c r="F493" s="2926" t="s">
        <v>11008</v>
      </c>
      <c r="G493" s="2926" t="s">
        <v>11573</v>
      </c>
      <c r="H493" s="2943" t="s">
        <v>10530</v>
      </c>
      <c r="I493" s="2903">
        <v>60</v>
      </c>
      <c r="J493" s="2903">
        <v>30</v>
      </c>
      <c r="K493" s="2656">
        <v>30</v>
      </c>
      <c r="L493" s="2656">
        <v>15</v>
      </c>
      <c r="M493" s="2656">
        <v>15.361359</v>
      </c>
    </row>
    <row r="494" spans="1:13" ht="47.25">
      <c r="A494" s="2655">
        <v>484</v>
      </c>
      <c r="B494" s="2655" t="s">
        <v>9095</v>
      </c>
      <c r="C494" s="2274" t="s">
        <v>12420</v>
      </c>
      <c r="D494" s="2960">
        <v>775</v>
      </c>
      <c r="E494" s="2926" t="s">
        <v>9195</v>
      </c>
      <c r="F494" s="2926" t="s">
        <v>11008</v>
      </c>
      <c r="G494" s="2926" t="s">
        <v>11574</v>
      </c>
      <c r="H494" s="2943" t="s">
        <v>10531</v>
      </c>
      <c r="I494" s="2903">
        <v>50</v>
      </c>
      <c r="J494" s="2903">
        <v>25</v>
      </c>
      <c r="K494" s="2656">
        <v>25</v>
      </c>
      <c r="L494" s="2656">
        <v>12.5</v>
      </c>
      <c r="M494" s="2656">
        <v>11.241737000000001</v>
      </c>
    </row>
    <row r="495" spans="1:13" ht="47.25">
      <c r="A495" s="2655">
        <v>485</v>
      </c>
      <c r="B495" s="2655" t="s">
        <v>9095</v>
      </c>
      <c r="C495" s="2274" t="s">
        <v>12420</v>
      </c>
      <c r="D495" s="2961">
        <v>875</v>
      </c>
      <c r="E495" s="2926" t="s">
        <v>9195</v>
      </c>
      <c r="F495" s="2926" t="s">
        <v>11008</v>
      </c>
      <c r="G495" s="2926" t="s">
        <v>11651</v>
      </c>
      <c r="H495" s="2943" t="s">
        <v>10532</v>
      </c>
      <c r="I495" s="2903">
        <v>45</v>
      </c>
      <c r="J495" s="2903">
        <v>22.5</v>
      </c>
      <c r="K495" s="2656">
        <v>22.5</v>
      </c>
      <c r="L495" s="2656">
        <v>11.25</v>
      </c>
      <c r="M495" s="2656">
        <v>11.437455999999999</v>
      </c>
    </row>
    <row r="496" spans="1:13" ht="63">
      <c r="A496" s="2655">
        <v>486</v>
      </c>
      <c r="B496" s="2655" t="s">
        <v>9095</v>
      </c>
      <c r="C496" s="2274" t="s">
        <v>12420</v>
      </c>
      <c r="D496" s="2961">
        <v>671</v>
      </c>
      <c r="E496" s="2926" t="s">
        <v>9195</v>
      </c>
      <c r="F496" s="2926" t="s">
        <v>11008</v>
      </c>
      <c r="G496" s="2926" t="s">
        <v>11494</v>
      </c>
      <c r="H496" s="2943" t="s">
        <v>10533</v>
      </c>
      <c r="I496" s="2903">
        <v>50</v>
      </c>
      <c r="J496" s="2903">
        <v>25</v>
      </c>
      <c r="K496" s="2656">
        <v>25</v>
      </c>
      <c r="L496" s="2656">
        <v>25</v>
      </c>
      <c r="M496" s="2656">
        <v>24.997354000000001</v>
      </c>
    </row>
    <row r="497" spans="1:13" ht="47.25">
      <c r="A497" s="2655">
        <v>487</v>
      </c>
      <c r="B497" s="2655" t="s">
        <v>9095</v>
      </c>
      <c r="C497" s="2274" t="s">
        <v>12420</v>
      </c>
      <c r="D497" s="2961">
        <v>266</v>
      </c>
      <c r="E497" s="2926" t="s">
        <v>9195</v>
      </c>
      <c r="F497" s="2926" t="s">
        <v>11008</v>
      </c>
      <c r="G497" s="2926" t="s">
        <v>11207</v>
      </c>
      <c r="H497" s="2943" t="s">
        <v>10534</v>
      </c>
      <c r="I497" s="2903">
        <v>50</v>
      </c>
      <c r="J497" s="2903">
        <v>25</v>
      </c>
      <c r="K497" s="2656">
        <v>25</v>
      </c>
      <c r="L497" s="2656">
        <v>25</v>
      </c>
      <c r="M497" s="2656">
        <v>25</v>
      </c>
    </row>
    <row r="498" spans="1:13" ht="47.25">
      <c r="A498" s="2655">
        <v>488</v>
      </c>
      <c r="B498" s="2655" t="s">
        <v>9095</v>
      </c>
      <c r="C498" s="2274" t="s">
        <v>12420</v>
      </c>
      <c r="D498" s="2960">
        <v>272</v>
      </c>
      <c r="E498" s="2926" t="s">
        <v>9195</v>
      </c>
      <c r="F498" s="2926" t="s">
        <v>11008</v>
      </c>
      <c r="G498" s="2926" t="s">
        <v>11212</v>
      </c>
      <c r="H498" s="2943" t="s">
        <v>10535</v>
      </c>
      <c r="I498" s="2903">
        <v>50</v>
      </c>
      <c r="J498" s="2903">
        <v>25</v>
      </c>
      <c r="K498" s="2656">
        <v>25</v>
      </c>
      <c r="L498" s="2656">
        <v>25</v>
      </c>
      <c r="M498" s="2656">
        <v>25</v>
      </c>
    </row>
    <row r="499" spans="1:13" ht="47.25">
      <c r="A499" s="2655">
        <v>489</v>
      </c>
      <c r="B499" s="2655" t="s">
        <v>9095</v>
      </c>
      <c r="C499" s="2274" t="s">
        <v>12420</v>
      </c>
      <c r="D499" s="2960">
        <v>249</v>
      </c>
      <c r="E499" s="2926" t="s">
        <v>9195</v>
      </c>
      <c r="F499" s="2926" t="s">
        <v>11008</v>
      </c>
      <c r="G499" s="2926" t="s">
        <v>11189</v>
      </c>
      <c r="H499" s="2943" t="s">
        <v>10536</v>
      </c>
      <c r="I499" s="2903">
        <v>100</v>
      </c>
      <c r="J499" s="2903">
        <v>50</v>
      </c>
      <c r="K499" s="2656">
        <v>50</v>
      </c>
      <c r="L499" s="2656">
        <v>25</v>
      </c>
      <c r="M499" s="2656">
        <v>24.999694999999999</v>
      </c>
    </row>
    <row r="500" spans="1:13" ht="63">
      <c r="A500" s="2655">
        <v>490</v>
      </c>
      <c r="B500" s="2655" t="s">
        <v>9095</v>
      </c>
      <c r="C500" s="2274" t="s">
        <v>12420</v>
      </c>
      <c r="D500" s="2961">
        <v>768</v>
      </c>
      <c r="E500" s="2926" t="s">
        <v>9195</v>
      </c>
      <c r="F500" s="2926" t="s">
        <v>11008</v>
      </c>
      <c r="G500" s="2926" t="s">
        <v>11570</v>
      </c>
      <c r="H500" s="2943" t="s">
        <v>10537</v>
      </c>
      <c r="I500" s="2903">
        <v>125</v>
      </c>
      <c r="J500" s="2903">
        <v>62.5</v>
      </c>
      <c r="K500" s="2656">
        <v>62.5</v>
      </c>
      <c r="L500" s="2656">
        <v>31.25</v>
      </c>
      <c r="M500" s="2656">
        <v>31.238212000000001</v>
      </c>
    </row>
    <row r="501" spans="1:13" ht="47.25">
      <c r="A501" s="2655">
        <v>491</v>
      </c>
      <c r="B501" s="2655" t="s">
        <v>9095</v>
      </c>
      <c r="C501" s="2274" t="s">
        <v>12420</v>
      </c>
      <c r="D501" s="2960">
        <v>499</v>
      </c>
      <c r="E501" s="2926" t="s">
        <v>9195</v>
      </c>
      <c r="F501" s="2926" t="s">
        <v>11008</v>
      </c>
      <c r="G501" s="2926" t="s">
        <v>11364</v>
      </c>
      <c r="H501" s="2943" t="s">
        <v>10538</v>
      </c>
      <c r="I501" s="2903">
        <v>50</v>
      </c>
      <c r="J501" s="2903">
        <v>25</v>
      </c>
      <c r="K501" s="2656">
        <v>25</v>
      </c>
      <c r="L501" s="2656">
        <v>12.5</v>
      </c>
      <c r="M501" s="2656">
        <v>12.451843999999999</v>
      </c>
    </row>
    <row r="502" spans="1:13" ht="47.25">
      <c r="A502" s="2655">
        <v>492</v>
      </c>
      <c r="B502" s="2655" t="s">
        <v>9095</v>
      </c>
      <c r="C502" s="2274" t="s">
        <v>12420</v>
      </c>
      <c r="D502" s="2960">
        <v>501</v>
      </c>
      <c r="E502" s="2926" t="s">
        <v>9195</v>
      </c>
      <c r="F502" s="2926" t="s">
        <v>11008</v>
      </c>
      <c r="G502" s="2926" t="s">
        <v>11367</v>
      </c>
      <c r="H502" s="2943" t="s">
        <v>10539</v>
      </c>
      <c r="I502" s="2903">
        <v>150</v>
      </c>
      <c r="J502" s="2903">
        <v>75</v>
      </c>
      <c r="K502" s="2656">
        <v>75</v>
      </c>
      <c r="L502" s="2656">
        <v>75</v>
      </c>
      <c r="M502" s="2656">
        <v>74.999763999999999</v>
      </c>
    </row>
    <row r="503" spans="1:13" ht="47.25">
      <c r="A503" s="2655">
        <v>493</v>
      </c>
      <c r="B503" s="2272" t="s">
        <v>9095</v>
      </c>
      <c r="C503" s="2274" t="s">
        <v>12420</v>
      </c>
      <c r="D503" s="2960">
        <v>122</v>
      </c>
      <c r="E503" s="2926" t="s">
        <v>9195</v>
      </c>
      <c r="F503" s="2926" t="s">
        <v>11008</v>
      </c>
      <c r="G503" s="2926" t="s">
        <v>11082</v>
      </c>
      <c r="H503" s="2943" t="s">
        <v>10540</v>
      </c>
      <c r="I503" s="2903">
        <v>50</v>
      </c>
      <c r="J503" s="2903">
        <v>25</v>
      </c>
      <c r="K503" s="2656">
        <v>25</v>
      </c>
      <c r="L503" s="2656">
        <v>12.5</v>
      </c>
      <c r="M503" s="2656">
        <v>12.5</v>
      </c>
    </row>
    <row r="504" spans="1:13" ht="47.25">
      <c r="A504" s="2655">
        <v>494</v>
      </c>
      <c r="B504" s="2272" t="s">
        <v>9095</v>
      </c>
      <c r="C504" s="2274" t="s">
        <v>12420</v>
      </c>
      <c r="D504" s="2960">
        <v>125</v>
      </c>
      <c r="E504" s="2926" t="s">
        <v>9195</v>
      </c>
      <c r="F504" s="2926" t="s">
        <v>11008</v>
      </c>
      <c r="G504" s="2926" t="s">
        <v>11085</v>
      </c>
      <c r="H504" s="2943" t="s">
        <v>10541</v>
      </c>
      <c r="I504" s="2903">
        <v>50</v>
      </c>
      <c r="J504" s="2903">
        <v>25</v>
      </c>
      <c r="K504" s="2656">
        <v>25</v>
      </c>
      <c r="L504" s="2656">
        <v>12.5</v>
      </c>
      <c r="M504" s="2656">
        <v>12.5</v>
      </c>
    </row>
    <row r="505" spans="1:13" ht="47.25">
      <c r="A505" s="2655">
        <v>495</v>
      </c>
      <c r="B505" s="2272" t="s">
        <v>9095</v>
      </c>
      <c r="C505" s="2274" t="s">
        <v>12420</v>
      </c>
      <c r="D505" s="2960">
        <v>126</v>
      </c>
      <c r="E505" s="2926" t="s">
        <v>9195</v>
      </c>
      <c r="F505" s="2926" t="s">
        <v>11008</v>
      </c>
      <c r="G505" s="2926" t="s">
        <v>11086</v>
      </c>
      <c r="H505" s="2943" t="s">
        <v>10542</v>
      </c>
      <c r="I505" s="2903">
        <v>50</v>
      </c>
      <c r="J505" s="2903">
        <v>25</v>
      </c>
      <c r="K505" s="2656">
        <v>25</v>
      </c>
      <c r="L505" s="2656">
        <v>12.5</v>
      </c>
      <c r="M505" s="2656">
        <v>12.5</v>
      </c>
    </row>
    <row r="506" spans="1:13" ht="78.75">
      <c r="A506" s="2655">
        <v>496</v>
      </c>
      <c r="B506" s="2272" t="s">
        <v>9095</v>
      </c>
      <c r="C506" s="2274" t="s">
        <v>12420</v>
      </c>
      <c r="D506" s="2960">
        <v>267</v>
      </c>
      <c r="E506" s="2926" t="s">
        <v>9195</v>
      </c>
      <c r="F506" s="2926" t="s">
        <v>11008</v>
      </c>
      <c r="G506" s="2926" t="s">
        <v>11208</v>
      </c>
      <c r="H506" s="2944" t="s">
        <v>10543</v>
      </c>
      <c r="I506" s="2903">
        <v>50</v>
      </c>
      <c r="J506" s="2903">
        <v>25</v>
      </c>
      <c r="K506" s="2656">
        <v>25</v>
      </c>
      <c r="L506" s="2656">
        <v>25</v>
      </c>
      <c r="M506" s="2656">
        <v>25</v>
      </c>
    </row>
    <row r="507" spans="1:13" ht="47.25">
      <c r="A507" s="2655">
        <v>497</v>
      </c>
      <c r="B507" s="2272" t="s">
        <v>9095</v>
      </c>
      <c r="C507" s="2274" t="s">
        <v>12420</v>
      </c>
      <c r="D507" s="2960">
        <v>271</v>
      </c>
      <c r="E507" s="2926" t="s">
        <v>9195</v>
      </c>
      <c r="F507" s="2926" t="s">
        <v>11008</v>
      </c>
      <c r="G507" s="2926" t="s">
        <v>11211</v>
      </c>
      <c r="H507" s="2943" t="s">
        <v>10544</v>
      </c>
      <c r="I507" s="2903">
        <v>50</v>
      </c>
      <c r="J507" s="2903">
        <v>25</v>
      </c>
      <c r="K507" s="2656">
        <v>25</v>
      </c>
      <c r="L507" s="2656">
        <v>12.5</v>
      </c>
      <c r="M507" s="2656">
        <v>12.5</v>
      </c>
    </row>
    <row r="508" spans="1:13" ht="78.75">
      <c r="A508" s="2655">
        <v>498</v>
      </c>
      <c r="B508" s="2272" t="s">
        <v>9095</v>
      </c>
      <c r="C508" s="2274" t="s">
        <v>12420</v>
      </c>
      <c r="D508" s="2960">
        <v>476</v>
      </c>
      <c r="E508" s="2926" t="s">
        <v>9195</v>
      </c>
      <c r="F508" s="2926" t="s">
        <v>11008</v>
      </c>
      <c r="G508" s="2926" t="s">
        <v>11347</v>
      </c>
      <c r="H508" s="2943" t="s">
        <v>10545</v>
      </c>
      <c r="I508" s="2903">
        <v>50</v>
      </c>
      <c r="J508" s="2903">
        <v>25</v>
      </c>
      <c r="K508" s="2656">
        <v>25</v>
      </c>
      <c r="L508" s="2656">
        <v>25</v>
      </c>
      <c r="M508" s="2656">
        <v>25</v>
      </c>
    </row>
    <row r="509" spans="1:13" ht="78.75">
      <c r="A509" s="2655">
        <v>499</v>
      </c>
      <c r="B509" s="2272" t="s">
        <v>9095</v>
      </c>
      <c r="C509" s="2274" t="s">
        <v>12420</v>
      </c>
      <c r="D509" s="2960">
        <v>477</v>
      </c>
      <c r="E509" s="2926" t="s">
        <v>9195</v>
      </c>
      <c r="F509" s="2926" t="s">
        <v>11008</v>
      </c>
      <c r="G509" s="2926" t="s">
        <v>11348</v>
      </c>
      <c r="H509" s="2943" t="s">
        <v>10546</v>
      </c>
      <c r="I509" s="2903">
        <v>50</v>
      </c>
      <c r="J509" s="2903">
        <v>25</v>
      </c>
      <c r="K509" s="2656">
        <v>25</v>
      </c>
      <c r="L509" s="2656">
        <v>25</v>
      </c>
      <c r="M509" s="2656">
        <v>25</v>
      </c>
    </row>
    <row r="510" spans="1:13" ht="63">
      <c r="A510" s="2655">
        <v>500</v>
      </c>
      <c r="B510" s="2272" t="s">
        <v>9095</v>
      </c>
      <c r="C510" s="2274" t="s">
        <v>12420</v>
      </c>
      <c r="D510" s="2960">
        <v>479</v>
      </c>
      <c r="E510" s="2926" t="s">
        <v>9195</v>
      </c>
      <c r="F510" s="2926" t="s">
        <v>11008</v>
      </c>
      <c r="G510" s="2926" t="s">
        <v>11350</v>
      </c>
      <c r="H510" s="2943" t="s">
        <v>10547</v>
      </c>
      <c r="I510" s="2903">
        <v>50</v>
      </c>
      <c r="J510" s="2903">
        <v>25</v>
      </c>
      <c r="K510" s="2656">
        <v>25</v>
      </c>
      <c r="L510" s="2656">
        <v>12.5</v>
      </c>
      <c r="M510" s="2656">
        <v>12.5</v>
      </c>
    </row>
    <row r="511" spans="1:13" ht="63">
      <c r="A511" s="2655">
        <v>501</v>
      </c>
      <c r="B511" s="2272" t="s">
        <v>9095</v>
      </c>
      <c r="C511" s="2274" t="s">
        <v>12420</v>
      </c>
      <c r="D511" s="2960">
        <v>480</v>
      </c>
      <c r="E511" s="2926" t="s">
        <v>9195</v>
      </c>
      <c r="F511" s="2926" t="s">
        <v>11008</v>
      </c>
      <c r="G511" s="2926" t="s">
        <v>11351</v>
      </c>
      <c r="H511" s="2943" t="s">
        <v>10548</v>
      </c>
      <c r="I511" s="2903">
        <v>50</v>
      </c>
      <c r="J511" s="2903">
        <v>25</v>
      </c>
      <c r="K511" s="2656">
        <v>25</v>
      </c>
      <c r="L511" s="2656">
        <v>12.5</v>
      </c>
      <c r="M511" s="2656">
        <v>12.5</v>
      </c>
    </row>
    <row r="512" spans="1:13" ht="47.25">
      <c r="A512" s="2655">
        <v>502</v>
      </c>
      <c r="B512" s="2272" t="s">
        <v>9095</v>
      </c>
      <c r="C512" s="2274" t="s">
        <v>12420</v>
      </c>
      <c r="D512" s="2961">
        <v>845</v>
      </c>
      <c r="E512" s="2926" t="s">
        <v>9195</v>
      </c>
      <c r="F512" s="2926" t="s">
        <v>11008</v>
      </c>
      <c r="G512" s="2926" t="s">
        <v>11627</v>
      </c>
      <c r="H512" s="2943" t="s">
        <v>10549</v>
      </c>
      <c r="I512" s="2903">
        <v>50</v>
      </c>
      <c r="J512" s="2903">
        <v>25</v>
      </c>
      <c r="K512" s="2656">
        <v>25</v>
      </c>
      <c r="L512" s="2656">
        <v>25</v>
      </c>
      <c r="M512" s="2656">
        <v>24.994761</v>
      </c>
    </row>
    <row r="513" spans="1:13" ht="47.25">
      <c r="A513" s="2655">
        <v>503</v>
      </c>
      <c r="B513" s="2272" t="s">
        <v>9095</v>
      </c>
      <c r="C513" s="2274" t="s">
        <v>12420</v>
      </c>
      <c r="D513" s="2961">
        <v>436</v>
      </c>
      <c r="E513" s="2926" t="s">
        <v>9195</v>
      </c>
      <c r="F513" s="2926" t="s">
        <v>11008</v>
      </c>
      <c r="G513" s="2926" t="s">
        <v>11319</v>
      </c>
      <c r="H513" s="2943" t="s">
        <v>10550</v>
      </c>
      <c r="I513" s="2903">
        <v>50</v>
      </c>
      <c r="J513" s="2903">
        <v>25</v>
      </c>
      <c r="K513" s="2656">
        <v>25</v>
      </c>
      <c r="L513" s="2656">
        <v>12.5</v>
      </c>
      <c r="M513" s="2656">
        <v>12.497493</v>
      </c>
    </row>
    <row r="514" spans="1:13" ht="47.25">
      <c r="A514" s="2655">
        <v>504</v>
      </c>
      <c r="B514" s="2272" t="s">
        <v>9095</v>
      </c>
      <c r="C514" s="2274" t="s">
        <v>12420</v>
      </c>
      <c r="D514" s="2960">
        <v>643</v>
      </c>
      <c r="E514" s="2926" t="s">
        <v>9195</v>
      </c>
      <c r="F514" s="2926" t="s">
        <v>11008</v>
      </c>
      <c r="G514" s="2926" t="s">
        <v>11475</v>
      </c>
      <c r="H514" s="2943" t="s">
        <v>10551</v>
      </c>
      <c r="I514" s="2903">
        <v>50</v>
      </c>
      <c r="J514" s="2903">
        <v>25</v>
      </c>
      <c r="K514" s="2656">
        <v>25</v>
      </c>
      <c r="L514" s="2656">
        <v>25</v>
      </c>
      <c r="M514" s="2656">
        <v>24.548037000000001</v>
      </c>
    </row>
    <row r="515" spans="1:13" ht="47.25">
      <c r="A515" s="2655">
        <v>505</v>
      </c>
      <c r="B515" s="2272" t="s">
        <v>9095</v>
      </c>
      <c r="C515" s="2274" t="s">
        <v>12420</v>
      </c>
      <c r="D515" s="2961">
        <v>664</v>
      </c>
      <c r="E515" s="2926" t="s">
        <v>9195</v>
      </c>
      <c r="F515" s="2926" t="s">
        <v>11008</v>
      </c>
      <c r="G515" s="2926" t="s">
        <v>11486</v>
      </c>
      <c r="H515" s="2943" t="s">
        <v>10552</v>
      </c>
      <c r="I515" s="2903">
        <v>100</v>
      </c>
      <c r="J515" s="2903">
        <v>50</v>
      </c>
      <c r="K515" s="2656">
        <v>50</v>
      </c>
      <c r="L515" s="2656">
        <v>25</v>
      </c>
      <c r="M515" s="2656">
        <v>24.998173000000001</v>
      </c>
    </row>
    <row r="516" spans="1:13" ht="47.25">
      <c r="A516" s="2655">
        <v>506</v>
      </c>
      <c r="B516" s="2272" t="s">
        <v>9095</v>
      </c>
      <c r="C516" s="2274" t="s">
        <v>12420</v>
      </c>
      <c r="D516" s="2961">
        <v>970</v>
      </c>
      <c r="E516" s="2926" t="s">
        <v>9195</v>
      </c>
      <c r="F516" s="2926" t="s">
        <v>11008</v>
      </c>
      <c r="G516" s="2926" t="s">
        <v>11711</v>
      </c>
      <c r="H516" s="2943" t="s">
        <v>10553</v>
      </c>
      <c r="I516" s="2903">
        <v>70</v>
      </c>
      <c r="J516" s="2903">
        <v>35</v>
      </c>
      <c r="K516" s="2656">
        <v>35</v>
      </c>
      <c r="L516" s="2656">
        <v>35</v>
      </c>
      <c r="M516" s="2656">
        <v>34.980835999999996</v>
      </c>
    </row>
    <row r="517" spans="1:13" ht="47.25">
      <c r="A517" s="2655">
        <v>507</v>
      </c>
      <c r="B517" s="2272" t="s">
        <v>9095</v>
      </c>
      <c r="C517" s="2274" t="s">
        <v>12420</v>
      </c>
      <c r="D517" s="2961">
        <v>971</v>
      </c>
      <c r="E517" s="2926" t="s">
        <v>9195</v>
      </c>
      <c r="F517" s="2926" t="s">
        <v>11008</v>
      </c>
      <c r="G517" s="2926" t="s">
        <v>11712</v>
      </c>
      <c r="H517" s="2943" t="s">
        <v>10554</v>
      </c>
      <c r="I517" s="2903">
        <v>60</v>
      </c>
      <c r="J517" s="2903">
        <v>30</v>
      </c>
      <c r="K517" s="2656">
        <v>30</v>
      </c>
      <c r="L517" s="2656">
        <v>30</v>
      </c>
      <c r="M517" s="2656">
        <v>29.997070999999998</v>
      </c>
    </row>
    <row r="518" spans="1:13" ht="47.25">
      <c r="A518" s="2655">
        <v>508</v>
      </c>
      <c r="B518" s="2272" t="s">
        <v>9095</v>
      </c>
      <c r="C518" s="2274" t="s">
        <v>12420</v>
      </c>
      <c r="D518" s="2961">
        <v>972</v>
      </c>
      <c r="E518" s="2926" t="s">
        <v>9195</v>
      </c>
      <c r="F518" s="2926" t="s">
        <v>11008</v>
      </c>
      <c r="G518" s="2926" t="s">
        <v>11713</v>
      </c>
      <c r="H518" s="2943" t="s">
        <v>10555</v>
      </c>
      <c r="I518" s="2903">
        <v>50</v>
      </c>
      <c r="J518" s="2903">
        <v>25</v>
      </c>
      <c r="K518" s="2656">
        <v>25</v>
      </c>
      <c r="L518" s="2656">
        <v>25</v>
      </c>
      <c r="M518" s="2656">
        <v>24.699000000000002</v>
      </c>
    </row>
    <row r="519" spans="1:13" ht="47.25">
      <c r="A519" s="2655">
        <v>509</v>
      </c>
      <c r="B519" s="2272" t="s">
        <v>9095</v>
      </c>
      <c r="C519" s="2274" t="s">
        <v>12420</v>
      </c>
      <c r="D519" s="2960">
        <v>669</v>
      </c>
      <c r="E519" s="2926" t="s">
        <v>9195</v>
      </c>
      <c r="F519" s="2926" t="s">
        <v>11008</v>
      </c>
      <c r="G519" s="2926" t="s">
        <v>11491</v>
      </c>
      <c r="H519" s="2943" t="s">
        <v>10556</v>
      </c>
      <c r="I519" s="2903">
        <v>50</v>
      </c>
      <c r="J519" s="2903">
        <v>25</v>
      </c>
      <c r="K519" s="2656">
        <v>25</v>
      </c>
      <c r="L519" s="2656">
        <v>12.5</v>
      </c>
      <c r="M519" s="2656">
        <v>12.494475</v>
      </c>
    </row>
    <row r="520" spans="1:13" ht="47.25">
      <c r="A520" s="2655">
        <v>510</v>
      </c>
      <c r="B520" s="2272" t="s">
        <v>9095</v>
      </c>
      <c r="C520" s="2274" t="s">
        <v>12420</v>
      </c>
      <c r="D520" s="2961">
        <v>728</v>
      </c>
      <c r="E520" s="2926" t="s">
        <v>9195</v>
      </c>
      <c r="F520" s="2926" t="s">
        <v>11008</v>
      </c>
      <c r="G520" s="2926" t="s">
        <v>11541</v>
      </c>
      <c r="H520" s="2943" t="s">
        <v>10557</v>
      </c>
      <c r="I520" s="2903">
        <v>160</v>
      </c>
      <c r="J520" s="2903">
        <v>80</v>
      </c>
      <c r="K520" s="2656">
        <v>80</v>
      </c>
      <c r="L520" s="2656">
        <v>40</v>
      </c>
      <c r="M520" s="2656">
        <v>39.996864000000002</v>
      </c>
    </row>
    <row r="521" spans="1:13" ht="47.25">
      <c r="A521" s="2655">
        <v>511</v>
      </c>
      <c r="B521" s="2272" t="s">
        <v>9095</v>
      </c>
      <c r="C521" s="2274" t="s">
        <v>12420</v>
      </c>
      <c r="D521" s="2961">
        <v>729</v>
      </c>
      <c r="E521" s="2926" t="s">
        <v>9195</v>
      </c>
      <c r="F521" s="2926" t="s">
        <v>11008</v>
      </c>
      <c r="G521" s="2926" t="s">
        <v>11542</v>
      </c>
      <c r="H521" s="2943" t="s">
        <v>10558</v>
      </c>
      <c r="I521" s="2903">
        <v>120</v>
      </c>
      <c r="J521" s="2903">
        <v>60</v>
      </c>
      <c r="K521" s="2656">
        <v>60</v>
      </c>
      <c r="L521" s="2656">
        <v>60</v>
      </c>
      <c r="M521" s="2656">
        <v>60.003988999999997</v>
      </c>
    </row>
    <row r="522" spans="1:13" ht="47.25">
      <c r="A522" s="2655">
        <v>512</v>
      </c>
      <c r="B522" s="2272" t="s">
        <v>9095</v>
      </c>
      <c r="C522" s="2274" t="s">
        <v>12420</v>
      </c>
      <c r="D522" s="2961">
        <v>882</v>
      </c>
      <c r="E522" s="2926" t="s">
        <v>9195</v>
      </c>
      <c r="F522" s="2926" t="s">
        <v>11008</v>
      </c>
      <c r="G522" s="2926" t="s">
        <v>11653</v>
      </c>
      <c r="H522" s="2943" t="s">
        <v>10559</v>
      </c>
      <c r="I522" s="2903">
        <v>150</v>
      </c>
      <c r="J522" s="2903">
        <v>75</v>
      </c>
      <c r="K522" s="2656">
        <v>75</v>
      </c>
      <c r="L522" s="2656">
        <v>75</v>
      </c>
      <c r="M522" s="2656">
        <v>73.714185000000001</v>
      </c>
    </row>
    <row r="523" spans="1:13" ht="47.25">
      <c r="A523" s="2655">
        <v>513</v>
      </c>
      <c r="B523" s="2272" t="s">
        <v>9095</v>
      </c>
      <c r="C523" s="2274" t="s">
        <v>12420</v>
      </c>
      <c r="D523" s="2961">
        <v>883</v>
      </c>
      <c r="E523" s="2926" t="s">
        <v>9195</v>
      </c>
      <c r="F523" s="2926" t="s">
        <v>11008</v>
      </c>
      <c r="G523" s="2926" t="s">
        <v>11654</v>
      </c>
      <c r="H523" s="2943" t="s">
        <v>10560</v>
      </c>
      <c r="I523" s="2903">
        <v>150</v>
      </c>
      <c r="J523" s="2903">
        <v>75</v>
      </c>
      <c r="K523" s="2656">
        <v>75</v>
      </c>
      <c r="L523" s="2656">
        <v>75</v>
      </c>
      <c r="M523" s="2656">
        <v>74.501448999999994</v>
      </c>
    </row>
    <row r="524" spans="1:13" ht="47.25">
      <c r="A524" s="2655">
        <v>514</v>
      </c>
      <c r="B524" s="2272" t="s">
        <v>9095</v>
      </c>
      <c r="C524" s="2274" t="s">
        <v>12420</v>
      </c>
      <c r="D524" s="2963">
        <v>1077</v>
      </c>
      <c r="E524" s="2926" t="s">
        <v>9195</v>
      </c>
      <c r="F524" s="2926" t="s">
        <v>11008</v>
      </c>
      <c r="G524" s="2926" t="s">
        <v>11062</v>
      </c>
      <c r="H524" s="2944" t="s">
        <v>10561</v>
      </c>
      <c r="I524" s="2903">
        <v>120</v>
      </c>
      <c r="J524" s="2903">
        <v>60</v>
      </c>
      <c r="K524" s="2656">
        <v>60</v>
      </c>
      <c r="L524" s="2656">
        <v>60</v>
      </c>
      <c r="M524" s="2656">
        <v>59.021560999999998</v>
      </c>
    </row>
    <row r="525" spans="1:13" ht="63">
      <c r="A525" s="2655">
        <v>515</v>
      </c>
      <c r="B525" s="2272" t="s">
        <v>9095</v>
      </c>
      <c r="C525" s="2274" t="s">
        <v>12420</v>
      </c>
      <c r="D525" s="2963">
        <v>1078</v>
      </c>
      <c r="E525" s="2926" t="s">
        <v>9195</v>
      </c>
      <c r="F525" s="2926" t="s">
        <v>11008</v>
      </c>
      <c r="G525" s="2926" t="s">
        <v>11063</v>
      </c>
      <c r="H525" s="2944" t="s">
        <v>10562</v>
      </c>
      <c r="I525" s="2903">
        <v>100</v>
      </c>
      <c r="J525" s="2903">
        <v>50</v>
      </c>
      <c r="K525" s="2656">
        <v>50</v>
      </c>
      <c r="L525" s="2656">
        <v>50</v>
      </c>
      <c r="M525" s="2656">
        <v>49.998659000000004</v>
      </c>
    </row>
    <row r="526" spans="1:13" ht="47.25">
      <c r="A526" s="2655">
        <v>516</v>
      </c>
      <c r="B526" s="2272" t="s">
        <v>9095</v>
      </c>
      <c r="C526" s="2274" t="s">
        <v>12420</v>
      </c>
      <c r="D526" s="2961">
        <v>262</v>
      </c>
      <c r="E526" s="2926" t="s">
        <v>9195</v>
      </c>
      <c r="F526" s="2926" t="s">
        <v>11008</v>
      </c>
      <c r="G526" s="2926" t="s">
        <v>11204</v>
      </c>
      <c r="H526" s="2943" t="s">
        <v>10563</v>
      </c>
      <c r="I526" s="2903">
        <v>75.5</v>
      </c>
      <c r="J526" s="2903">
        <v>37.75</v>
      </c>
      <c r="K526" s="2656">
        <v>37.75</v>
      </c>
      <c r="L526" s="2656">
        <v>37.75</v>
      </c>
      <c r="M526" s="2656">
        <v>37.348989000000003</v>
      </c>
    </row>
    <row r="527" spans="1:13" ht="47.25">
      <c r="A527" s="2655">
        <v>517</v>
      </c>
      <c r="B527" s="2272" t="s">
        <v>9095</v>
      </c>
      <c r="C527" s="2274" t="s">
        <v>12420</v>
      </c>
      <c r="D527" s="2961">
        <v>575</v>
      </c>
      <c r="E527" s="2926" t="s">
        <v>9195</v>
      </c>
      <c r="F527" s="2926" t="s">
        <v>11008</v>
      </c>
      <c r="G527" s="2926" t="s">
        <v>11425</v>
      </c>
      <c r="H527" s="2943" t="s">
        <v>10564</v>
      </c>
      <c r="I527" s="2903">
        <v>50</v>
      </c>
      <c r="J527" s="2903">
        <v>25</v>
      </c>
      <c r="K527" s="2656">
        <v>25</v>
      </c>
      <c r="L527" s="2656">
        <v>25</v>
      </c>
      <c r="M527" s="2656">
        <v>25</v>
      </c>
    </row>
    <row r="528" spans="1:13" ht="63">
      <c r="A528" s="2655">
        <v>518</v>
      </c>
      <c r="B528" s="2272" t="s">
        <v>9095</v>
      </c>
      <c r="C528" s="2274" t="s">
        <v>12420</v>
      </c>
      <c r="D528" s="2961">
        <v>576</v>
      </c>
      <c r="E528" s="2926" t="s">
        <v>9195</v>
      </c>
      <c r="F528" s="2926" t="s">
        <v>11008</v>
      </c>
      <c r="G528" s="2926" t="s">
        <v>11426</v>
      </c>
      <c r="H528" s="2943" t="s">
        <v>10565</v>
      </c>
      <c r="I528" s="2903">
        <v>50</v>
      </c>
      <c r="J528" s="2903">
        <v>25</v>
      </c>
      <c r="K528" s="2656">
        <v>25</v>
      </c>
      <c r="L528" s="2656">
        <v>12.5</v>
      </c>
      <c r="M528" s="2656">
        <v>12.5</v>
      </c>
    </row>
    <row r="529" spans="1:18" ht="47.25">
      <c r="A529" s="2655">
        <v>519</v>
      </c>
      <c r="B529" s="2272" t="s">
        <v>9095</v>
      </c>
      <c r="C529" s="2274" t="s">
        <v>12420</v>
      </c>
      <c r="D529" s="2961">
        <v>647</v>
      </c>
      <c r="E529" s="2926" t="s">
        <v>9195</v>
      </c>
      <c r="F529" s="2926" t="s">
        <v>11008</v>
      </c>
      <c r="G529" s="2926" t="s">
        <v>11477</v>
      </c>
      <c r="H529" s="2943" t="s">
        <v>10566</v>
      </c>
      <c r="I529" s="2903">
        <v>100</v>
      </c>
      <c r="J529" s="2903">
        <v>50</v>
      </c>
      <c r="K529" s="2656">
        <v>50</v>
      </c>
      <c r="L529" s="2656">
        <v>50</v>
      </c>
      <c r="M529" s="2656">
        <v>49.999989999999997</v>
      </c>
    </row>
    <row r="530" spans="1:18" ht="47.25">
      <c r="A530" s="2655">
        <v>520</v>
      </c>
      <c r="B530" s="2272" t="s">
        <v>9095</v>
      </c>
      <c r="C530" s="2274" t="s">
        <v>12420</v>
      </c>
      <c r="D530" s="2960">
        <v>450</v>
      </c>
      <c r="E530" s="2926" t="s">
        <v>9195</v>
      </c>
      <c r="F530" s="2926" t="s">
        <v>11008</v>
      </c>
      <c r="G530" s="2926" t="s">
        <v>11330</v>
      </c>
      <c r="H530" s="2943" t="s">
        <v>10567</v>
      </c>
      <c r="I530" s="2903">
        <v>50</v>
      </c>
      <c r="J530" s="2903">
        <v>25</v>
      </c>
      <c r="K530" s="2656">
        <v>25</v>
      </c>
      <c r="L530" s="2656">
        <v>12.5</v>
      </c>
      <c r="M530" s="2656">
        <v>11.803387000000001</v>
      </c>
    </row>
    <row r="531" spans="1:18" ht="126">
      <c r="A531" s="2655">
        <v>521</v>
      </c>
      <c r="B531" s="2272" t="s">
        <v>9095</v>
      </c>
      <c r="C531" s="2274" t="s">
        <v>12420</v>
      </c>
      <c r="D531" s="2961">
        <v>525</v>
      </c>
      <c r="E531" s="2926" t="s">
        <v>9195</v>
      </c>
      <c r="F531" s="2926" t="s">
        <v>11008</v>
      </c>
      <c r="G531" s="2926" t="s">
        <v>11390</v>
      </c>
      <c r="H531" s="2943" t="s">
        <v>10568</v>
      </c>
      <c r="I531" s="2903">
        <v>50</v>
      </c>
      <c r="J531" s="2903">
        <v>25</v>
      </c>
      <c r="K531" s="2656">
        <v>25</v>
      </c>
      <c r="L531" s="2656">
        <v>25</v>
      </c>
      <c r="M531" s="2656">
        <v>24.997730000000001</v>
      </c>
    </row>
    <row r="532" spans="1:18" ht="47.25">
      <c r="A532" s="2655">
        <v>522</v>
      </c>
      <c r="B532" s="2272" t="s">
        <v>9095</v>
      </c>
      <c r="C532" s="2274" t="s">
        <v>12420</v>
      </c>
      <c r="D532" s="2960">
        <v>1011</v>
      </c>
      <c r="E532" s="2926" t="s">
        <v>9195</v>
      </c>
      <c r="F532" s="2926" t="s">
        <v>11008</v>
      </c>
      <c r="G532" s="2926" t="s">
        <v>11018</v>
      </c>
      <c r="H532" s="2943" t="s">
        <v>10569</v>
      </c>
      <c r="I532" s="2903">
        <v>184.886</v>
      </c>
      <c r="J532" s="2903">
        <v>92.442999999999998</v>
      </c>
      <c r="K532" s="2656">
        <v>92.442999999999998</v>
      </c>
      <c r="L532" s="2656">
        <v>92.442499999999995</v>
      </c>
      <c r="M532" s="2656">
        <v>92.431876000000003</v>
      </c>
    </row>
    <row r="533" spans="1:18" ht="47.25">
      <c r="A533" s="2655">
        <v>523</v>
      </c>
      <c r="B533" s="2272" t="s">
        <v>9095</v>
      </c>
      <c r="C533" s="2274" t="s">
        <v>12420</v>
      </c>
      <c r="D533" s="2961">
        <v>1021</v>
      </c>
      <c r="E533" s="2926" t="s">
        <v>9195</v>
      </c>
      <c r="F533" s="2926" t="s">
        <v>11008</v>
      </c>
      <c r="G533" s="2926" t="s">
        <v>11024</v>
      </c>
      <c r="H533" s="2943" t="s">
        <v>10570</v>
      </c>
      <c r="I533" s="2903">
        <v>142.77799999999999</v>
      </c>
      <c r="J533" s="2903">
        <v>71.388999999999996</v>
      </c>
      <c r="K533" s="2656">
        <v>71.388999999999996</v>
      </c>
      <c r="L533" s="2656">
        <v>71.388499999999993</v>
      </c>
      <c r="M533" s="2656">
        <v>71.385999999999996</v>
      </c>
    </row>
    <row r="534" spans="1:18" ht="47.25">
      <c r="A534" s="2655">
        <v>524</v>
      </c>
      <c r="B534" s="2272" t="s">
        <v>9095</v>
      </c>
      <c r="C534" s="2274" t="s">
        <v>12420</v>
      </c>
      <c r="D534" s="2960">
        <v>1024</v>
      </c>
      <c r="E534" s="2926" t="s">
        <v>9195</v>
      </c>
      <c r="F534" s="2926" t="s">
        <v>11008</v>
      </c>
      <c r="G534" s="2926" t="s">
        <v>11026</v>
      </c>
      <c r="H534" s="2943" t="s">
        <v>10571</v>
      </c>
      <c r="I534" s="2903">
        <v>60</v>
      </c>
      <c r="J534" s="2903">
        <v>30</v>
      </c>
      <c r="K534" s="2656">
        <v>30</v>
      </c>
      <c r="L534" s="2656">
        <v>30</v>
      </c>
      <c r="M534" s="2656">
        <v>29.997921999999999</v>
      </c>
    </row>
    <row r="535" spans="1:18" ht="47.25">
      <c r="A535" s="2655">
        <v>525</v>
      </c>
      <c r="B535" s="2272" t="s">
        <v>9095</v>
      </c>
      <c r="C535" s="2274" t="s">
        <v>12420</v>
      </c>
      <c r="D535" s="2960">
        <v>1025</v>
      </c>
      <c r="E535" s="2926" t="s">
        <v>9195</v>
      </c>
      <c r="F535" s="2926" t="s">
        <v>11008</v>
      </c>
      <c r="G535" s="2926" t="s">
        <v>11027</v>
      </c>
      <c r="H535" s="2943" t="s">
        <v>10572</v>
      </c>
      <c r="I535" s="2903">
        <v>100</v>
      </c>
      <c r="J535" s="2903">
        <v>50</v>
      </c>
      <c r="K535" s="2656">
        <v>50</v>
      </c>
      <c r="L535" s="2656">
        <v>50</v>
      </c>
      <c r="M535" s="2656">
        <v>49.998196999999998</v>
      </c>
    </row>
    <row r="536" spans="1:18" ht="47.25">
      <c r="A536" s="2655">
        <v>526</v>
      </c>
      <c r="B536" s="2272" t="s">
        <v>9095</v>
      </c>
      <c r="C536" s="2274" t="s">
        <v>12420</v>
      </c>
      <c r="D536" s="2960">
        <v>1031</v>
      </c>
      <c r="E536" s="2926" t="s">
        <v>9195</v>
      </c>
      <c r="F536" s="2926" t="s">
        <v>11008</v>
      </c>
      <c r="G536" s="2926" t="s">
        <v>11030</v>
      </c>
      <c r="H536" s="2943" t="s">
        <v>10573</v>
      </c>
      <c r="I536" s="2903">
        <v>97.484999999999999</v>
      </c>
      <c r="J536" s="2903">
        <v>48.7425</v>
      </c>
      <c r="K536" s="2656">
        <v>48.7425</v>
      </c>
      <c r="L536" s="2656">
        <v>48.743250000000003</v>
      </c>
      <c r="M536" s="2656">
        <v>48.740906000000003</v>
      </c>
    </row>
    <row r="537" spans="1:18" ht="47.25">
      <c r="A537" s="2655">
        <v>527</v>
      </c>
      <c r="B537" s="2272" t="s">
        <v>9095</v>
      </c>
      <c r="C537" s="2274" t="s">
        <v>12420</v>
      </c>
      <c r="D537" s="2960">
        <v>1032</v>
      </c>
      <c r="E537" s="2926" t="s">
        <v>9195</v>
      </c>
      <c r="F537" s="2926" t="s">
        <v>11008</v>
      </c>
      <c r="G537" s="2926" t="s">
        <v>11031</v>
      </c>
      <c r="H537" s="2943" t="s">
        <v>10574</v>
      </c>
      <c r="I537" s="2903">
        <v>20</v>
      </c>
      <c r="J537" s="2903">
        <v>10</v>
      </c>
      <c r="K537" s="2656">
        <v>10</v>
      </c>
      <c r="L537" s="2656">
        <v>5</v>
      </c>
      <c r="M537" s="2656">
        <v>4.9980000000000002</v>
      </c>
      <c r="R537" s="2870" t="s">
        <v>10771</v>
      </c>
    </row>
    <row r="538" spans="1:18" ht="47.25">
      <c r="A538" s="2655">
        <v>528</v>
      </c>
      <c r="B538" s="2272" t="s">
        <v>9095</v>
      </c>
      <c r="C538" s="2274" t="s">
        <v>12420</v>
      </c>
      <c r="D538" s="2959">
        <v>167</v>
      </c>
      <c r="E538" s="2926" t="s">
        <v>9195</v>
      </c>
      <c r="F538" s="2926" t="s">
        <v>11008</v>
      </c>
      <c r="G538" s="2926" t="s">
        <v>11126</v>
      </c>
      <c r="H538" s="2943" t="s">
        <v>10575</v>
      </c>
      <c r="I538" s="2903">
        <v>150</v>
      </c>
      <c r="J538" s="2903">
        <v>75</v>
      </c>
      <c r="K538" s="2656">
        <v>75</v>
      </c>
      <c r="L538" s="2656">
        <v>37.5</v>
      </c>
      <c r="M538" s="2656">
        <v>37.360410000000002</v>
      </c>
    </row>
    <row r="539" spans="1:18" ht="47.25">
      <c r="A539" s="2655">
        <v>529</v>
      </c>
      <c r="B539" s="2272" t="s">
        <v>9095</v>
      </c>
      <c r="C539" s="2274" t="s">
        <v>12420</v>
      </c>
      <c r="D539" s="2959">
        <v>168</v>
      </c>
      <c r="E539" s="2926" t="s">
        <v>9195</v>
      </c>
      <c r="F539" s="2926" t="s">
        <v>11008</v>
      </c>
      <c r="G539" s="2926" t="s">
        <v>11127</v>
      </c>
      <c r="H539" s="2943" t="s">
        <v>10576</v>
      </c>
      <c r="I539" s="2903">
        <v>125</v>
      </c>
      <c r="J539" s="2903">
        <v>62.5</v>
      </c>
      <c r="K539" s="2656">
        <v>62.5</v>
      </c>
      <c r="L539" s="2656">
        <v>31.25</v>
      </c>
      <c r="M539" s="2656">
        <v>31.248832</v>
      </c>
    </row>
    <row r="540" spans="1:18" ht="47.25">
      <c r="A540" s="2655">
        <v>530</v>
      </c>
      <c r="B540" s="2272" t="s">
        <v>9095</v>
      </c>
      <c r="C540" s="2274" t="s">
        <v>12420</v>
      </c>
      <c r="D540" s="2959">
        <v>170</v>
      </c>
      <c r="E540" s="2926" t="s">
        <v>9195</v>
      </c>
      <c r="F540" s="2926" t="s">
        <v>11008</v>
      </c>
      <c r="G540" s="2926" t="s">
        <v>11128</v>
      </c>
      <c r="H540" s="2943" t="s">
        <v>10577</v>
      </c>
      <c r="I540" s="2903">
        <v>75</v>
      </c>
      <c r="J540" s="2903">
        <v>37.5</v>
      </c>
      <c r="K540" s="2656">
        <v>37.5</v>
      </c>
      <c r="L540" s="2656">
        <v>18.75</v>
      </c>
      <c r="M540" s="2656">
        <v>18.747047999999999</v>
      </c>
    </row>
    <row r="541" spans="1:18" ht="78.75">
      <c r="A541" s="2655">
        <v>531</v>
      </c>
      <c r="B541" s="2272" t="s">
        <v>9095</v>
      </c>
      <c r="C541" s="2274" t="s">
        <v>12420</v>
      </c>
      <c r="D541" s="2959">
        <v>171</v>
      </c>
      <c r="E541" s="2926" t="s">
        <v>9195</v>
      </c>
      <c r="F541" s="2926" t="s">
        <v>11008</v>
      </c>
      <c r="G541" s="2926" t="s">
        <v>11129</v>
      </c>
      <c r="H541" s="2943" t="s">
        <v>10578</v>
      </c>
      <c r="I541" s="2903">
        <v>56.4</v>
      </c>
      <c r="J541" s="2903">
        <v>28.2</v>
      </c>
      <c r="K541" s="2656">
        <v>28.2</v>
      </c>
      <c r="L541" s="2656">
        <v>14.1</v>
      </c>
      <c r="M541" s="2656">
        <v>14.086805</v>
      </c>
    </row>
    <row r="542" spans="1:18" ht="47.25">
      <c r="A542" s="2655">
        <v>532</v>
      </c>
      <c r="B542" s="2272" t="s">
        <v>9095</v>
      </c>
      <c r="C542" s="2274" t="s">
        <v>12420</v>
      </c>
      <c r="D542" s="2959">
        <v>175</v>
      </c>
      <c r="E542" s="2926" t="s">
        <v>9195</v>
      </c>
      <c r="F542" s="2926" t="s">
        <v>11008</v>
      </c>
      <c r="G542" s="2926" t="s">
        <v>11131</v>
      </c>
      <c r="H542" s="2943" t="s">
        <v>10579</v>
      </c>
      <c r="I542" s="2903">
        <v>50</v>
      </c>
      <c r="J542" s="2903">
        <v>25</v>
      </c>
      <c r="K542" s="2656">
        <v>25</v>
      </c>
      <c r="L542" s="2656">
        <v>12.5</v>
      </c>
      <c r="M542" s="2656">
        <v>12.496724</v>
      </c>
    </row>
    <row r="543" spans="1:18" ht="63">
      <c r="A543" s="2655">
        <v>533</v>
      </c>
      <c r="B543" s="2272" t="s">
        <v>9095</v>
      </c>
      <c r="C543" s="2274" t="s">
        <v>12420</v>
      </c>
      <c r="D543" s="2959">
        <v>252</v>
      </c>
      <c r="E543" s="2926" t="s">
        <v>9195</v>
      </c>
      <c r="F543" s="2926" t="s">
        <v>11008</v>
      </c>
      <c r="G543" s="2926" t="s">
        <v>11193</v>
      </c>
      <c r="H543" s="2943" t="s">
        <v>10580</v>
      </c>
      <c r="I543" s="2903">
        <v>200</v>
      </c>
      <c r="J543" s="2903">
        <v>100</v>
      </c>
      <c r="K543" s="2656">
        <v>100</v>
      </c>
      <c r="L543" s="2656">
        <v>50</v>
      </c>
      <c r="M543" s="2656">
        <v>49.990231999999999</v>
      </c>
    </row>
    <row r="544" spans="1:18" ht="47.25">
      <c r="A544" s="2655">
        <v>534</v>
      </c>
      <c r="B544" s="2272" t="s">
        <v>9095</v>
      </c>
      <c r="C544" s="2274" t="s">
        <v>12420</v>
      </c>
      <c r="D544" s="2959">
        <v>578</v>
      </c>
      <c r="E544" s="2926" t="s">
        <v>9195</v>
      </c>
      <c r="F544" s="2926" t="s">
        <v>11008</v>
      </c>
      <c r="G544" s="2926" t="s">
        <v>11428</v>
      </c>
      <c r="H544" s="2943" t="s">
        <v>10581</v>
      </c>
      <c r="I544" s="2903">
        <v>120</v>
      </c>
      <c r="J544" s="2903">
        <v>60</v>
      </c>
      <c r="K544" s="2656">
        <v>60</v>
      </c>
      <c r="L544" s="2656">
        <v>30</v>
      </c>
      <c r="M544" s="2656">
        <v>29.995999999999999</v>
      </c>
    </row>
    <row r="545" spans="1:13" ht="189">
      <c r="A545" s="2655">
        <v>535</v>
      </c>
      <c r="B545" s="2272" t="s">
        <v>9095</v>
      </c>
      <c r="C545" s="2274" t="s">
        <v>12420</v>
      </c>
      <c r="D545" s="2959">
        <v>794</v>
      </c>
      <c r="E545" s="2926" t="s">
        <v>9195</v>
      </c>
      <c r="F545" s="2926" t="s">
        <v>11008</v>
      </c>
      <c r="G545" s="2926" t="s">
        <v>11589</v>
      </c>
      <c r="H545" s="2943" t="s">
        <v>10582</v>
      </c>
      <c r="I545" s="2903">
        <v>67.5</v>
      </c>
      <c r="J545" s="2903">
        <v>33.75</v>
      </c>
      <c r="K545" s="2656">
        <v>33.75</v>
      </c>
      <c r="L545" s="2656">
        <v>16.875</v>
      </c>
      <c r="M545" s="2656">
        <v>16.874137999999999</v>
      </c>
    </row>
    <row r="546" spans="1:13" ht="63">
      <c r="A546" s="2655">
        <v>536</v>
      </c>
      <c r="B546" s="2272" t="s">
        <v>9095</v>
      </c>
      <c r="C546" s="2274" t="s">
        <v>12420</v>
      </c>
      <c r="D546" s="2959">
        <v>948</v>
      </c>
      <c r="E546" s="2926" t="s">
        <v>9195</v>
      </c>
      <c r="F546" s="2926" t="s">
        <v>11008</v>
      </c>
      <c r="G546" s="2926" t="s">
        <v>11689</v>
      </c>
      <c r="H546" s="2943" t="s">
        <v>10583</v>
      </c>
      <c r="I546" s="2903">
        <v>75</v>
      </c>
      <c r="J546" s="2903">
        <v>37.5</v>
      </c>
      <c r="K546" s="2656">
        <v>37.5</v>
      </c>
      <c r="L546" s="2656">
        <v>18.75</v>
      </c>
      <c r="M546" s="2656">
        <v>18.748294000000001</v>
      </c>
    </row>
    <row r="547" spans="1:13" ht="47.25">
      <c r="A547" s="2655">
        <v>537</v>
      </c>
      <c r="B547" s="2272" t="s">
        <v>9095</v>
      </c>
      <c r="C547" s="2274" t="s">
        <v>12420</v>
      </c>
      <c r="D547" s="2959">
        <v>949</v>
      </c>
      <c r="E547" s="2926" t="s">
        <v>9195</v>
      </c>
      <c r="F547" s="2926" t="s">
        <v>11008</v>
      </c>
      <c r="G547" s="2926" t="s">
        <v>11690</v>
      </c>
      <c r="H547" s="2943" t="s">
        <v>10584</v>
      </c>
      <c r="I547" s="2903">
        <v>50</v>
      </c>
      <c r="J547" s="2903">
        <v>25</v>
      </c>
      <c r="K547" s="2656">
        <v>25</v>
      </c>
      <c r="L547" s="2656">
        <v>12.5</v>
      </c>
      <c r="M547" s="2656">
        <v>12.498540999999999</v>
      </c>
    </row>
    <row r="548" spans="1:13" ht="47.25">
      <c r="A548" s="2655">
        <v>538</v>
      </c>
      <c r="B548" s="2272" t="s">
        <v>9095</v>
      </c>
      <c r="C548" s="2274" t="s">
        <v>12420</v>
      </c>
      <c r="D548" s="2960">
        <v>36</v>
      </c>
      <c r="E548" s="2926" t="s">
        <v>9195</v>
      </c>
      <c r="F548" s="2926" t="s">
        <v>11008</v>
      </c>
      <c r="G548" s="2926" t="s">
        <v>11277</v>
      </c>
      <c r="H548" s="2943" t="s">
        <v>10585</v>
      </c>
      <c r="I548" s="2903">
        <v>130</v>
      </c>
      <c r="J548" s="2903">
        <v>65</v>
      </c>
      <c r="K548" s="2656">
        <v>65</v>
      </c>
      <c r="L548" s="2656">
        <v>65</v>
      </c>
      <c r="M548" s="2656">
        <v>64.987939999999995</v>
      </c>
    </row>
    <row r="549" spans="1:13" ht="47.25">
      <c r="A549" s="2655">
        <v>539</v>
      </c>
      <c r="B549" s="2272" t="s">
        <v>9095</v>
      </c>
      <c r="C549" s="2274" t="s">
        <v>12420</v>
      </c>
      <c r="D549" s="2960">
        <v>276</v>
      </c>
      <c r="E549" s="2926" t="s">
        <v>9195</v>
      </c>
      <c r="F549" s="2926" t="s">
        <v>11008</v>
      </c>
      <c r="G549" s="2926" t="s">
        <v>11214</v>
      </c>
      <c r="H549" s="2943" t="s">
        <v>10586</v>
      </c>
      <c r="I549" s="2903">
        <v>50</v>
      </c>
      <c r="J549" s="2903">
        <v>25</v>
      </c>
      <c r="K549" s="2656">
        <v>25</v>
      </c>
      <c r="L549" s="2656">
        <v>25</v>
      </c>
      <c r="M549" s="2656">
        <v>24.997505</v>
      </c>
    </row>
    <row r="550" spans="1:13" ht="47.25">
      <c r="A550" s="2655">
        <v>540</v>
      </c>
      <c r="B550" s="2272" t="s">
        <v>9095</v>
      </c>
      <c r="C550" s="2274" t="s">
        <v>12420</v>
      </c>
      <c r="D550" s="2961">
        <v>629</v>
      </c>
      <c r="E550" s="2926" t="s">
        <v>9195</v>
      </c>
      <c r="F550" s="2926" t="s">
        <v>11008</v>
      </c>
      <c r="G550" s="2926" t="s">
        <v>11464</v>
      </c>
      <c r="H550" s="2943" t="s">
        <v>10587</v>
      </c>
      <c r="I550" s="2903">
        <v>200</v>
      </c>
      <c r="J550" s="2903">
        <v>100</v>
      </c>
      <c r="K550" s="2656">
        <v>100</v>
      </c>
      <c r="L550" s="2656">
        <v>100</v>
      </c>
      <c r="M550" s="2656">
        <v>99.999161000000001</v>
      </c>
    </row>
    <row r="551" spans="1:13" ht="47.25">
      <c r="A551" s="2655">
        <v>541</v>
      </c>
      <c r="B551" s="2272" t="s">
        <v>9095</v>
      </c>
      <c r="C551" s="2274" t="s">
        <v>12420</v>
      </c>
      <c r="D551" s="2960">
        <v>630</v>
      </c>
      <c r="E551" s="2926" t="s">
        <v>9195</v>
      </c>
      <c r="F551" s="2926" t="s">
        <v>11008</v>
      </c>
      <c r="G551" s="2926" t="s">
        <v>11465</v>
      </c>
      <c r="H551" s="2943" t="s">
        <v>10588</v>
      </c>
      <c r="I551" s="2903">
        <v>80</v>
      </c>
      <c r="J551" s="2903">
        <v>40</v>
      </c>
      <c r="K551" s="2656">
        <v>40</v>
      </c>
      <c r="L551" s="2656">
        <v>40</v>
      </c>
      <c r="M551" s="2656">
        <v>39.992829</v>
      </c>
    </row>
    <row r="552" spans="1:13" ht="63">
      <c r="A552" s="2655">
        <v>542</v>
      </c>
      <c r="B552" s="2272" t="s">
        <v>9095</v>
      </c>
      <c r="C552" s="2274" t="s">
        <v>12420</v>
      </c>
      <c r="D552" s="2961">
        <v>631</v>
      </c>
      <c r="E552" s="2926" t="s">
        <v>9195</v>
      </c>
      <c r="F552" s="2926" t="s">
        <v>11008</v>
      </c>
      <c r="G552" s="2926" t="s">
        <v>11466</v>
      </c>
      <c r="H552" s="2943" t="s">
        <v>10589</v>
      </c>
      <c r="I552" s="2903">
        <v>50</v>
      </c>
      <c r="J552" s="2903">
        <v>25</v>
      </c>
      <c r="K552" s="2656">
        <v>25</v>
      </c>
      <c r="L552" s="2656">
        <v>25</v>
      </c>
      <c r="M552" s="2656">
        <v>24.996963999999998</v>
      </c>
    </row>
    <row r="553" spans="1:13" ht="63">
      <c r="A553" s="2655">
        <v>543</v>
      </c>
      <c r="B553" s="2272" t="s">
        <v>9095</v>
      </c>
      <c r="C553" s="2274" t="s">
        <v>12420</v>
      </c>
      <c r="D553" s="2961">
        <v>929</v>
      </c>
      <c r="E553" s="2926" t="s">
        <v>9195</v>
      </c>
      <c r="F553" s="2926" t="s">
        <v>11008</v>
      </c>
      <c r="G553" s="2926" t="s">
        <v>11677</v>
      </c>
      <c r="H553" s="2943" t="s">
        <v>10590</v>
      </c>
      <c r="I553" s="2903">
        <v>62.334000000000003</v>
      </c>
      <c r="J553" s="2903">
        <v>31.167000000000002</v>
      </c>
      <c r="K553" s="2656">
        <v>31.167000000000002</v>
      </c>
      <c r="L553" s="2656">
        <v>31.166499999999999</v>
      </c>
      <c r="M553" s="2656">
        <v>15.636469999999999</v>
      </c>
    </row>
    <row r="554" spans="1:13" ht="110.25">
      <c r="A554" s="2655">
        <v>544</v>
      </c>
      <c r="B554" s="2272" t="s">
        <v>9095</v>
      </c>
      <c r="C554" s="2274" t="s">
        <v>12420</v>
      </c>
      <c r="D554" s="2960">
        <v>962</v>
      </c>
      <c r="E554" s="2926" t="s">
        <v>9195</v>
      </c>
      <c r="F554" s="2926" t="s">
        <v>11008</v>
      </c>
      <c r="G554" s="2926" t="s">
        <v>11704</v>
      </c>
      <c r="H554" s="2943" t="s">
        <v>10591</v>
      </c>
      <c r="I554" s="2903">
        <v>100</v>
      </c>
      <c r="J554" s="2903">
        <v>50</v>
      </c>
      <c r="K554" s="2656">
        <v>50</v>
      </c>
      <c r="L554" s="2656">
        <v>50</v>
      </c>
      <c r="M554" s="2656">
        <v>49.998317</v>
      </c>
    </row>
    <row r="555" spans="1:13" ht="141.75">
      <c r="A555" s="2655">
        <v>545</v>
      </c>
      <c r="B555" s="2272" t="s">
        <v>9095</v>
      </c>
      <c r="C555" s="2274" t="s">
        <v>12420</v>
      </c>
      <c r="D555" s="2960">
        <v>963</v>
      </c>
      <c r="E555" s="2926" t="s">
        <v>9195</v>
      </c>
      <c r="F555" s="2926" t="s">
        <v>11008</v>
      </c>
      <c r="G555" s="2926" t="s">
        <v>11705</v>
      </c>
      <c r="H555" s="2943" t="s">
        <v>10592</v>
      </c>
      <c r="I555" s="2903">
        <v>100</v>
      </c>
      <c r="J555" s="2903">
        <v>50</v>
      </c>
      <c r="K555" s="2656">
        <v>50</v>
      </c>
      <c r="L555" s="2656">
        <v>25</v>
      </c>
      <c r="M555" s="2656">
        <v>25</v>
      </c>
    </row>
    <row r="556" spans="1:13" ht="126">
      <c r="A556" s="2655">
        <v>546</v>
      </c>
      <c r="B556" s="2272" t="s">
        <v>9095</v>
      </c>
      <c r="C556" s="2274" t="s">
        <v>12420</v>
      </c>
      <c r="D556" s="2960">
        <v>964</v>
      </c>
      <c r="E556" s="2926" t="s">
        <v>9195</v>
      </c>
      <c r="F556" s="2926" t="s">
        <v>11008</v>
      </c>
      <c r="G556" s="2926" t="s">
        <v>11706</v>
      </c>
      <c r="H556" s="2943" t="s">
        <v>10593</v>
      </c>
      <c r="I556" s="2903">
        <v>100</v>
      </c>
      <c r="J556" s="2903">
        <v>50</v>
      </c>
      <c r="K556" s="2656">
        <v>50</v>
      </c>
      <c r="L556" s="2656">
        <v>50</v>
      </c>
      <c r="M556" s="2656">
        <v>49.999339999999997</v>
      </c>
    </row>
    <row r="557" spans="1:13" ht="47.25">
      <c r="A557" s="2655">
        <v>547</v>
      </c>
      <c r="B557" s="2272" t="s">
        <v>9095</v>
      </c>
      <c r="C557" s="2274" t="s">
        <v>12420</v>
      </c>
      <c r="D557" s="2960">
        <v>965</v>
      </c>
      <c r="E557" s="2926" t="s">
        <v>9195</v>
      </c>
      <c r="F557" s="2926" t="s">
        <v>11008</v>
      </c>
      <c r="G557" s="2926" t="s">
        <v>11707</v>
      </c>
      <c r="H557" s="2943" t="s">
        <v>10594</v>
      </c>
      <c r="I557" s="2903">
        <v>150</v>
      </c>
      <c r="J557" s="2903">
        <v>75</v>
      </c>
      <c r="K557" s="2656">
        <v>75</v>
      </c>
      <c r="L557" s="2656">
        <v>75</v>
      </c>
      <c r="M557" s="2656">
        <v>74.899000000000001</v>
      </c>
    </row>
    <row r="558" spans="1:13" ht="47.25">
      <c r="A558" s="2655">
        <v>548</v>
      </c>
      <c r="B558" s="2272" t="s">
        <v>9095</v>
      </c>
      <c r="C558" s="2274" t="s">
        <v>12420</v>
      </c>
      <c r="D558" s="2960">
        <v>966</v>
      </c>
      <c r="E558" s="2926" t="s">
        <v>9195</v>
      </c>
      <c r="F558" s="2926" t="s">
        <v>11008</v>
      </c>
      <c r="G558" s="2926" t="s">
        <v>11708</v>
      </c>
      <c r="H558" s="2943" t="s">
        <v>10595</v>
      </c>
      <c r="I558" s="2903">
        <v>50</v>
      </c>
      <c r="J558" s="2903">
        <v>25</v>
      </c>
      <c r="K558" s="2656">
        <v>25</v>
      </c>
      <c r="L558" s="2656">
        <v>25</v>
      </c>
      <c r="M558" s="2656">
        <v>24.999894999999999</v>
      </c>
    </row>
    <row r="559" spans="1:13" ht="63">
      <c r="A559" s="2655">
        <v>549</v>
      </c>
      <c r="B559" s="2272" t="s">
        <v>9095</v>
      </c>
      <c r="C559" s="2274" t="s">
        <v>12420</v>
      </c>
      <c r="D559" s="2961">
        <v>16</v>
      </c>
      <c r="E559" s="2926" t="s">
        <v>9195</v>
      </c>
      <c r="F559" s="2926" t="s">
        <v>11008</v>
      </c>
      <c r="G559" s="2926" t="s">
        <v>11118</v>
      </c>
      <c r="H559" s="2943" t="s">
        <v>10596</v>
      </c>
      <c r="I559" s="2903">
        <v>155</v>
      </c>
      <c r="J559" s="2903">
        <v>77.5</v>
      </c>
      <c r="K559" s="2656">
        <v>77.5</v>
      </c>
      <c r="L559" s="2656">
        <v>77.5</v>
      </c>
      <c r="M559" s="2656">
        <v>77.477171999999996</v>
      </c>
    </row>
    <row r="560" spans="1:13" ht="47.25">
      <c r="A560" s="2655">
        <v>550</v>
      </c>
      <c r="B560" s="2272" t="s">
        <v>9095</v>
      </c>
      <c r="C560" s="2274" t="s">
        <v>12420</v>
      </c>
      <c r="D560" s="2960">
        <v>725</v>
      </c>
      <c r="E560" s="2926" t="s">
        <v>9195</v>
      </c>
      <c r="F560" s="2926" t="s">
        <v>11008</v>
      </c>
      <c r="G560" s="2926" t="s">
        <v>11538</v>
      </c>
      <c r="H560" s="2943" t="s">
        <v>10597</v>
      </c>
      <c r="I560" s="2903">
        <v>110</v>
      </c>
      <c r="J560" s="2903">
        <v>55</v>
      </c>
      <c r="K560" s="2656">
        <v>55</v>
      </c>
      <c r="L560" s="2656">
        <v>55</v>
      </c>
      <c r="M560" s="2656">
        <v>54.999898999999999</v>
      </c>
    </row>
    <row r="561" spans="1:13" ht="47.25">
      <c r="A561" s="2655">
        <v>551</v>
      </c>
      <c r="B561" s="2272" t="s">
        <v>9095</v>
      </c>
      <c r="C561" s="2274" t="s">
        <v>12420</v>
      </c>
      <c r="D561" s="2965">
        <v>1075</v>
      </c>
      <c r="E561" s="2926" t="s">
        <v>9195</v>
      </c>
      <c r="F561" s="2926" t="s">
        <v>11008</v>
      </c>
      <c r="G561" s="2926" t="s">
        <v>11061</v>
      </c>
      <c r="H561" s="2944" t="s">
        <v>10598</v>
      </c>
      <c r="I561" s="2903">
        <v>95</v>
      </c>
      <c r="J561" s="2903">
        <v>47.5</v>
      </c>
      <c r="K561" s="2656">
        <v>47.5</v>
      </c>
      <c r="L561" s="2656">
        <v>47.5</v>
      </c>
      <c r="M561" s="2656">
        <v>47.475281000000003</v>
      </c>
    </row>
    <row r="562" spans="1:13" ht="78.75">
      <c r="A562" s="2655">
        <v>552</v>
      </c>
      <c r="B562" s="2272" t="s">
        <v>9095</v>
      </c>
      <c r="C562" s="2274" t="s">
        <v>12420</v>
      </c>
      <c r="D562" s="2960">
        <v>109</v>
      </c>
      <c r="E562" s="2926" t="s">
        <v>9195</v>
      </c>
      <c r="F562" s="2926" t="s">
        <v>11008</v>
      </c>
      <c r="G562" s="2926" t="s">
        <v>11065</v>
      </c>
      <c r="H562" s="2943" t="s">
        <v>10599</v>
      </c>
      <c r="I562" s="2903">
        <v>50</v>
      </c>
      <c r="J562" s="2903">
        <v>25</v>
      </c>
      <c r="K562" s="2656">
        <v>25</v>
      </c>
      <c r="L562" s="2656">
        <v>25</v>
      </c>
      <c r="M562" s="2656">
        <v>25</v>
      </c>
    </row>
    <row r="563" spans="1:13" ht="47.25">
      <c r="A563" s="2655">
        <v>553</v>
      </c>
      <c r="B563" s="2272" t="s">
        <v>9095</v>
      </c>
      <c r="C563" s="2274" t="s">
        <v>12420</v>
      </c>
      <c r="D563" s="2960">
        <v>1012</v>
      </c>
      <c r="E563" s="2926" t="s">
        <v>9195</v>
      </c>
      <c r="F563" s="2926" t="s">
        <v>11008</v>
      </c>
      <c r="G563" s="2926" t="s">
        <v>11019</v>
      </c>
      <c r="H563" s="2943" t="s">
        <v>10600</v>
      </c>
      <c r="I563" s="2903">
        <v>125</v>
      </c>
      <c r="J563" s="2903">
        <v>62.5</v>
      </c>
      <c r="K563" s="2656">
        <v>62.5</v>
      </c>
      <c r="L563" s="2656">
        <v>31.25</v>
      </c>
      <c r="M563" s="2656">
        <v>0</v>
      </c>
    </row>
    <row r="564" spans="1:13" ht="63">
      <c r="A564" s="2655">
        <v>554</v>
      </c>
      <c r="B564" s="2272" t="s">
        <v>9095</v>
      </c>
      <c r="C564" s="2274" t="s">
        <v>12420</v>
      </c>
      <c r="D564" s="2963">
        <v>1066</v>
      </c>
      <c r="E564" s="2926" t="s">
        <v>9195</v>
      </c>
      <c r="F564" s="2926" t="s">
        <v>11008</v>
      </c>
      <c r="G564" s="2926" t="s">
        <v>11052</v>
      </c>
      <c r="H564" s="2944" t="s">
        <v>10601</v>
      </c>
      <c r="I564" s="2903">
        <v>170</v>
      </c>
      <c r="J564" s="2903">
        <v>85</v>
      </c>
      <c r="K564" s="2656">
        <v>85</v>
      </c>
      <c r="L564" s="2656">
        <v>42.5</v>
      </c>
      <c r="M564" s="2656">
        <v>0</v>
      </c>
    </row>
    <row r="565" spans="1:13" ht="47.25">
      <c r="A565" s="2655">
        <v>555</v>
      </c>
      <c r="B565" s="2272" t="s">
        <v>9095</v>
      </c>
      <c r="C565" s="2274" t="s">
        <v>12420</v>
      </c>
      <c r="D565" s="2963">
        <v>1067</v>
      </c>
      <c r="E565" s="2926" t="s">
        <v>9195</v>
      </c>
      <c r="F565" s="2926" t="s">
        <v>11008</v>
      </c>
      <c r="G565" s="2926" t="s">
        <v>11053</v>
      </c>
      <c r="H565" s="2943" t="s">
        <v>10602</v>
      </c>
      <c r="I565" s="2903">
        <v>125</v>
      </c>
      <c r="J565" s="2903">
        <v>62.5</v>
      </c>
      <c r="K565" s="2656">
        <v>62.5</v>
      </c>
      <c r="L565" s="2656">
        <v>31.25</v>
      </c>
      <c r="M565" s="2656">
        <v>0</v>
      </c>
    </row>
    <row r="566" spans="1:13" ht="47.25">
      <c r="A566" s="2655">
        <v>556</v>
      </c>
      <c r="B566" s="2272" t="s">
        <v>9095</v>
      </c>
      <c r="C566" s="2274" t="s">
        <v>12420</v>
      </c>
      <c r="D566" s="2965" t="s">
        <v>10609</v>
      </c>
      <c r="E566" s="2926" t="s">
        <v>9195</v>
      </c>
      <c r="F566" s="2926" t="s">
        <v>11008</v>
      </c>
      <c r="G566" s="2926" t="s">
        <v>11720</v>
      </c>
      <c r="H566" s="2943" t="s">
        <v>10603</v>
      </c>
      <c r="I566" s="2903">
        <v>150</v>
      </c>
      <c r="J566" s="2903">
        <v>75</v>
      </c>
      <c r="K566" s="2656">
        <v>75</v>
      </c>
      <c r="L566" s="2656">
        <v>75</v>
      </c>
      <c r="M566" s="2656">
        <v>74.998862000000003</v>
      </c>
    </row>
    <row r="567" spans="1:13" ht="63">
      <c r="A567" s="2655">
        <v>557</v>
      </c>
      <c r="B567" s="2272" t="s">
        <v>9095</v>
      </c>
      <c r="C567" s="2274" t="s">
        <v>12420</v>
      </c>
      <c r="D567" s="2965" t="s">
        <v>10610</v>
      </c>
      <c r="E567" s="2926" t="s">
        <v>9195</v>
      </c>
      <c r="F567" s="2926" t="s">
        <v>11008</v>
      </c>
      <c r="G567" s="2926" t="s">
        <v>11721</v>
      </c>
      <c r="H567" s="2943" t="s">
        <v>10604</v>
      </c>
      <c r="I567" s="2903">
        <v>100</v>
      </c>
      <c r="J567" s="2903">
        <v>50</v>
      </c>
      <c r="K567" s="2656">
        <v>50</v>
      </c>
      <c r="L567" s="2656">
        <v>50</v>
      </c>
      <c r="M567" s="2656">
        <v>49.999512000000003</v>
      </c>
    </row>
    <row r="568" spans="1:13" ht="110.25">
      <c r="A568" s="2655">
        <v>558</v>
      </c>
      <c r="B568" s="2272" t="s">
        <v>9095</v>
      </c>
      <c r="C568" s="2274" t="s">
        <v>12420</v>
      </c>
      <c r="D568" s="2965" t="s">
        <v>10611</v>
      </c>
      <c r="E568" s="2926" t="s">
        <v>9195</v>
      </c>
      <c r="F568" s="2926" t="s">
        <v>11008</v>
      </c>
      <c r="G568" s="2926" t="s">
        <v>11722</v>
      </c>
      <c r="H568" s="2943" t="s">
        <v>10605</v>
      </c>
      <c r="I568" s="2903">
        <v>100</v>
      </c>
      <c r="J568" s="2903">
        <v>50</v>
      </c>
      <c r="K568" s="2656">
        <v>50</v>
      </c>
      <c r="L568" s="2656">
        <v>50</v>
      </c>
      <c r="M568" s="2656">
        <v>49.999082000000001</v>
      </c>
    </row>
    <row r="569" spans="1:13" ht="78.75">
      <c r="A569" s="2655">
        <v>559</v>
      </c>
      <c r="B569" s="2272" t="s">
        <v>9095</v>
      </c>
      <c r="C569" s="2274" t="s">
        <v>12420</v>
      </c>
      <c r="D569" s="2965" t="s">
        <v>10612</v>
      </c>
      <c r="E569" s="2926" t="s">
        <v>9195</v>
      </c>
      <c r="F569" s="2926" t="s">
        <v>11008</v>
      </c>
      <c r="G569" s="2926" t="s">
        <v>11723</v>
      </c>
      <c r="H569" s="2943" t="s">
        <v>10606</v>
      </c>
      <c r="I569" s="2903">
        <v>50</v>
      </c>
      <c r="J569" s="2903">
        <v>25</v>
      </c>
      <c r="K569" s="2656">
        <v>25</v>
      </c>
      <c r="L569" s="2656">
        <v>25</v>
      </c>
      <c r="M569" s="2656">
        <v>24.5</v>
      </c>
    </row>
    <row r="570" spans="1:13" ht="78.75">
      <c r="A570" s="2655">
        <v>560</v>
      </c>
      <c r="B570" s="2272" t="s">
        <v>9095</v>
      </c>
      <c r="C570" s="2274" t="s">
        <v>12420</v>
      </c>
      <c r="D570" s="2965" t="s">
        <v>10613</v>
      </c>
      <c r="E570" s="2926" t="s">
        <v>9195</v>
      </c>
      <c r="F570" s="2926" t="s">
        <v>11008</v>
      </c>
      <c r="G570" s="2926" t="s">
        <v>11724</v>
      </c>
      <c r="H570" s="2943" t="s">
        <v>10607</v>
      </c>
      <c r="I570" s="2903">
        <v>50</v>
      </c>
      <c r="J570" s="2903">
        <v>25</v>
      </c>
      <c r="K570" s="2656">
        <v>25</v>
      </c>
      <c r="L570" s="2656">
        <v>12.5</v>
      </c>
      <c r="M570" s="2656">
        <v>12.498737999999999</v>
      </c>
    </row>
    <row r="571" spans="1:13" ht="63">
      <c r="A571" s="2655">
        <v>561</v>
      </c>
      <c r="B571" s="2272" t="s">
        <v>9095</v>
      </c>
      <c r="C571" s="2274" t="s">
        <v>12420</v>
      </c>
      <c r="D571" s="2965" t="s">
        <v>10614</v>
      </c>
      <c r="E571" s="2926" t="s">
        <v>9195</v>
      </c>
      <c r="F571" s="2926" t="s">
        <v>11008</v>
      </c>
      <c r="G571" s="2926" t="s">
        <v>11725</v>
      </c>
      <c r="H571" s="2943" t="s">
        <v>10608</v>
      </c>
      <c r="I571" s="2903">
        <v>50</v>
      </c>
      <c r="J571" s="2903">
        <v>25</v>
      </c>
      <c r="K571" s="2656">
        <v>25</v>
      </c>
      <c r="L571" s="2656">
        <v>25</v>
      </c>
      <c r="M571" s="2656">
        <v>25</v>
      </c>
    </row>
    <row r="572" spans="1:13" ht="47.25">
      <c r="A572" s="2655">
        <v>562</v>
      </c>
      <c r="B572" s="2272" t="s">
        <v>9095</v>
      </c>
      <c r="C572" s="2274" t="s">
        <v>12420</v>
      </c>
      <c r="D572" s="2961">
        <v>320</v>
      </c>
      <c r="E572" s="2926" t="s">
        <v>9195</v>
      </c>
      <c r="F572" s="2926" t="s">
        <v>11008</v>
      </c>
      <c r="G572" s="2926" t="s">
        <v>11251</v>
      </c>
      <c r="H572" s="2943" t="s">
        <v>10615</v>
      </c>
      <c r="I572" s="2903">
        <v>50</v>
      </c>
      <c r="J572" s="2903">
        <v>25</v>
      </c>
      <c r="K572" s="2656">
        <v>25</v>
      </c>
      <c r="L572" s="2656">
        <v>12.5</v>
      </c>
      <c r="M572" s="2656">
        <v>12.303789999999999</v>
      </c>
    </row>
    <row r="573" spans="1:13" ht="63">
      <c r="A573" s="2655">
        <v>563</v>
      </c>
      <c r="B573" s="2272" t="s">
        <v>9095</v>
      </c>
      <c r="C573" s="2274" t="s">
        <v>12420</v>
      </c>
      <c r="D573" s="2961">
        <v>321</v>
      </c>
      <c r="E573" s="2926" t="s">
        <v>9195</v>
      </c>
      <c r="F573" s="2926" t="s">
        <v>11008</v>
      </c>
      <c r="G573" s="2926" t="s">
        <v>11252</v>
      </c>
      <c r="H573" s="2943" t="s">
        <v>10616</v>
      </c>
      <c r="I573" s="2903">
        <v>70</v>
      </c>
      <c r="J573" s="2903">
        <v>35</v>
      </c>
      <c r="K573" s="2656">
        <v>35</v>
      </c>
      <c r="L573" s="2656">
        <v>35</v>
      </c>
      <c r="M573" s="2656">
        <v>33.504502000000002</v>
      </c>
    </row>
    <row r="574" spans="1:13" ht="94.5">
      <c r="A574" s="2655">
        <v>564</v>
      </c>
      <c r="B574" s="2272" t="s">
        <v>9095</v>
      </c>
      <c r="C574" s="2274" t="s">
        <v>12420</v>
      </c>
      <c r="D574" s="2960">
        <v>487</v>
      </c>
      <c r="E574" s="2926" t="s">
        <v>9195</v>
      </c>
      <c r="F574" s="2926" t="s">
        <v>11008</v>
      </c>
      <c r="G574" s="2926" t="s">
        <v>11354</v>
      </c>
      <c r="H574" s="2943" t="s">
        <v>10617</v>
      </c>
      <c r="I574" s="2903">
        <v>50</v>
      </c>
      <c r="J574" s="2903">
        <v>25</v>
      </c>
      <c r="K574" s="2656">
        <v>25</v>
      </c>
      <c r="L574" s="2656">
        <v>12.5</v>
      </c>
      <c r="M574" s="2656">
        <v>12.5</v>
      </c>
    </row>
    <row r="575" spans="1:13" ht="63">
      <c r="A575" s="2655">
        <v>565</v>
      </c>
      <c r="B575" s="2272" t="s">
        <v>9095</v>
      </c>
      <c r="C575" s="2274" t="s">
        <v>12420</v>
      </c>
      <c r="D575" s="2961">
        <v>802</v>
      </c>
      <c r="E575" s="2926" t="s">
        <v>9195</v>
      </c>
      <c r="F575" s="2926" t="s">
        <v>11008</v>
      </c>
      <c r="G575" s="2926" t="s">
        <v>11597</v>
      </c>
      <c r="H575" s="2943" t="s">
        <v>10618</v>
      </c>
      <c r="I575" s="2903">
        <v>65</v>
      </c>
      <c r="J575" s="2903">
        <v>32.5</v>
      </c>
      <c r="K575" s="2656">
        <v>32.5</v>
      </c>
      <c r="L575" s="2656">
        <v>16.25</v>
      </c>
      <c r="M575" s="2656">
        <v>16.25</v>
      </c>
    </row>
    <row r="576" spans="1:13" ht="47.25">
      <c r="A576" s="2655">
        <v>566</v>
      </c>
      <c r="B576" s="2272" t="s">
        <v>9095</v>
      </c>
      <c r="C576" s="2274" t="s">
        <v>12420</v>
      </c>
      <c r="D576" s="2960">
        <v>836</v>
      </c>
      <c r="E576" s="2926" t="s">
        <v>9195</v>
      </c>
      <c r="F576" s="2926" t="s">
        <v>11008</v>
      </c>
      <c r="G576" s="2926" t="s">
        <v>11621</v>
      </c>
      <c r="H576" s="2944" t="s">
        <v>10619</v>
      </c>
      <c r="I576" s="2903">
        <v>50</v>
      </c>
      <c r="J576" s="2903">
        <v>25</v>
      </c>
      <c r="K576" s="2656">
        <v>25</v>
      </c>
      <c r="L576" s="2656">
        <v>12.5</v>
      </c>
      <c r="M576" s="2656">
        <v>12.437151999999999</v>
      </c>
    </row>
    <row r="577" spans="1:13" ht="126">
      <c r="A577" s="2655">
        <v>567</v>
      </c>
      <c r="B577" s="2272" t="s">
        <v>9095</v>
      </c>
      <c r="C577" s="2274" t="s">
        <v>12420</v>
      </c>
      <c r="D577" s="2961">
        <v>839</v>
      </c>
      <c r="E577" s="2926" t="s">
        <v>9195</v>
      </c>
      <c r="F577" s="2926" t="s">
        <v>11008</v>
      </c>
      <c r="G577" s="2926" t="s">
        <v>11622</v>
      </c>
      <c r="H577" s="2943" t="s">
        <v>10620</v>
      </c>
      <c r="I577" s="2903">
        <v>50</v>
      </c>
      <c r="J577" s="2903">
        <v>25</v>
      </c>
      <c r="K577" s="2656">
        <v>25</v>
      </c>
      <c r="L577" s="2656">
        <v>12.5</v>
      </c>
      <c r="M577" s="2656">
        <v>0.298539</v>
      </c>
    </row>
    <row r="578" spans="1:13" ht="47.25">
      <c r="A578" s="2655">
        <v>568</v>
      </c>
      <c r="B578" s="2272" t="s">
        <v>9095</v>
      </c>
      <c r="C578" s="2274" t="s">
        <v>12420</v>
      </c>
      <c r="D578" s="2960">
        <v>881</v>
      </c>
      <c r="E578" s="2926" t="s">
        <v>9195</v>
      </c>
      <c r="F578" s="2926" t="s">
        <v>11008</v>
      </c>
      <c r="G578" s="2926" t="s">
        <v>11652</v>
      </c>
      <c r="H578" s="2944" t="s">
        <v>10621</v>
      </c>
      <c r="I578" s="2903">
        <v>95</v>
      </c>
      <c r="J578" s="2903">
        <v>47.5</v>
      </c>
      <c r="K578" s="2656">
        <v>47.5</v>
      </c>
      <c r="L578" s="2656">
        <v>23.75</v>
      </c>
      <c r="M578" s="2656">
        <v>20.369014</v>
      </c>
    </row>
    <row r="579" spans="1:13" ht="47.25">
      <c r="A579" s="2655">
        <v>569</v>
      </c>
      <c r="B579" s="2272" t="s">
        <v>9095</v>
      </c>
      <c r="C579" s="2274" t="s">
        <v>12420</v>
      </c>
      <c r="D579" s="2963">
        <v>1069</v>
      </c>
      <c r="E579" s="2926" t="s">
        <v>9195</v>
      </c>
      <c r="F579" s="2926" t="s">
        <v>11008</v>
      </c>
      <c r="G579" s="2926" t="s">
        <v>11055</v>
      </c>
      <c r="H579" s="2944" t="s">
        <v>10622</v>
      </c>
      <c r="I579" s="2903">
        <v>155</v>
      </c>
      <c r="J579" s="2903">
        <v>77.5</v>
      </c>
      <c r="K579" s="2656">
        <v>77.5</v>
      </c>
      <c r="L579" s="2656">
        <v>38.75</v>
      </c>
      <c r="M579" s="2656">
        <v>38.738570000000003</v>
      </c>
    </row>
    <row r="580" spans="1:13" ht="31.5">
      <c r="A580" s="2655">
        <v>570</v>
      </c>
      <c r="B580" s="2272" t="s">
        <v>9095</v>
      </c>
      <c r="C580" s="2274" t="s">
        <v>12419</v>
      </c>
      <c r="D580" s="2960">
        <v>293</v>
      </c>
      <c r="E580" s="2926" t="s">
        <v>9195</v>
      </c>
      <c r="F580" s="2926" t="s">
        <v>11008</v>
      </c>
      <c r="G580" s="2926" t="s">
        <v>11226</v>
      </c>
      <c r="H580" s="2943" t="s">
        <v>10624</v>
      </c>
      <c r="I580" s="2903">
        <v>50</v>
      </c>
      <c r="J580" s="2903">
        <v>25</v>
      </c>
      <c r="K580" s="2866">
        <v>25</v>
      </c>
      <c r="L580" s="2656">
        <v>25</v>
      </c>
      <c r="M580" s="2656">
        <v>24.997682999999999</v>
      </c>
    </row>
    <row r="581" spans="1:13" ht="63">
      <c r="A581" s="2655">
        <v>571</v>
      </c>
      <c r="B581" s="2272" t="s">
        <v>9095</v>
      </c>
      <c r="C581" s="2274" t="s">
        <v>12419</v>
      </c>
      <c r="D581" s="2961">
        <v>687</v>
      </c>
      <c r="E581" s="2926" t="s">
        <v>9195</v>
      </c>
      <c r="F581" s="2926" t="s">
        <v>11008</v>
      </c>
      <c r="G581" s="2926" t="s">
        <v>11503</v>
      </c>
      <c r="H581" s="2943" t="s">
        <v>10625</v>
      </c>
      <c r="I581" s="2903">
        <v>50</v>
      </c>
      <c r="J581" s="2903">
        <v>25</v>
      </c>
      <c r="K581" s="2866">
        <v>25</v>
      </c>
      <c r="L581" s="2656">
        <v>25</v>
      </c>
      <c r="M581" s="2656">
        <v>24.998342000000001</v>
      </c>
    </row>
    <row r="582" spans="1:13" ht="173.25">
      <c r="A582" s="2655">
        <v>572</v>
      </c>
      <c r="B582" s="2272" t="s">
        <v>9095</v>
      </c>
      <c r="C582" s="2274" t="s">
        <v>12419</v>
      </c>
      <c r="D582" s="2960">
        <v>692</v>
      </c>
      <c r="E582" s="2926" t="s">
        <v>9195</v>
      </c>
      <c r="F582" s="2926" t="s">
        <v>11008</v>
      </c>
      <c r="G582" s="2926" t="s">
        <v>11506</v>
      </c>
      <c r="H582" s="2943" t="s">
        <v>10626</v>
      </c>
      <c r="I582" s="2903">
        <v>80</v>
      </c>
      <c r="J582" s="2903">
        <v>40</v>
      </c>
      <c r="K582" s="2866">
        <v>40</v>
      </c>
      <c r="L582" s="2656">
        <v>40</v>
      </c>
      <c r="M582" s="2656">
        <v>39.999904999999998</v>
      </c>
    </row>
    <row r="583" spans="1:13" ht="236.25">
      <c r="A583" s="2655">
        <v>573</v>
      </c>
      <c r="B583" s="2272" t="s">
        <v>9095</v>
      </c>
      <c r="C583" s="2274" t="s">
        <v>12419</v>
      </c>
      <c r="D583" s="2961">
        <v>693</v>
      </c>
      <c r="E583" s="2926" t="s">
        <v>9195</v>
      </c>
      <c r="F583" s="2926" t="s">
        <v>11008</v>
      </c>
      <c r="G583" s="2926" t="s">
        <v>11507</v>
      </c>
      <c r="H583" s="2943" t="s">
        <v>10627</v>
      </c>
      <c r="I583" s="2903">
        <v>100</v>
      </c>
      <c r="J583" s="2903">
        <v>50</v>
      </c>
      <c r="K583" s="2866">
        <v>50</v>
      </c>
      <c r="L583" s="2656">
        <v>50</v>
      </c>
      <c r="M583" s="2656">
        <v>49.999321999999999</v>
      </c>
    </row>
    <row r="584" spans="1:13" ht="47.25">
      <c r="A584" s="2655">
        <v>574</v>
      </c>
      <c r="B584" s="2272" t="s">
        <v>9095</v>
      </c>
      <c r="C584" s="2274" t="s">
        <v>12420</v>
      </c>
      <c r="D584" s="2960">
        <v>278</v>
      </c>
      <c r="E584" s="2926" t="s">
        <v>9195</v>
      </c>
      <c r="F584" s="2926" t="s">
        <v>11008</v>
      </c>
      <c r="G584" s="2926" t="s">
        <v>11215</v>
      </c>
      <c r="H584" s="2943" t="s">
        <v>10628</v>
      </c>
      <c r="I584" s="2903">
        <v>50</v>
      </c>
      <c r="J584" s="2903">
        <v>25</v>
      </c>
      <c r="K584" s="2656">
        <v>25</v>
      </c>
      <c r="L584" s="2656">
        <v>12.5</v>
      </c>
      <c r="M584" s="2656">
        <v>12.499999000000001</v>
      </c>
    </row>
    <row r="585" spans="1:13" ht="47.25">
      <c r="A585" s="2655">
        <v>575</v>
      </c>
      <c r="B585" s="2272" t="s">
        <v>9095</v>
      </c>
      <c r="C585" s="2274" t="s">
        <v>12420</v>
      </c>
      <c r="D585" s="2961">
        <v>723</v>
      </c>
      <c r="E585" s="2926" t="s">
        <v>9195</v>
      </c>
      <c r="F585" s="2926" t="s">
        <v>11008</v>
      </c>
      <c r="G585" s="2926" t="s">
        <v>11536</v>
      </c>
      <c r="H585" s="2943" t="s">
        <v>10629</v>
      </c>
      <c r="I585" s="2903">
        <v>170</v>
      </c>
      <c r="J585" s="2903">
        <v>85</v>
      </c>
      <c r="K585" s="2656">
        <v>85</v>
      </c>
      <c r="L585" s="2656">
        <v>42.5</v>
      </c>
      <c r="M585" s="2656">
        <v>42.692807000000002</v>
      </c>
    </row>
    <row r="586" spans="1:13" ht="47.25">
      <c r="A586" s="2655">
        <v>576</v>
      </c>
      <c r="B586" s="2272" t="s">
        <v>9095</v>
      </c>
      <c r="C586" s="2274" t="s">
        <v>12420</v>
      </c>
      <c r="D586" s="2961">
        <v>724</v>
      </c>
      <c r="E586" s="2926" t="s">
        <v>9195</v>
      </c>
      <c r="F586" s="2926" t="s">
        <v>11008</v>
      </c>
      <c r="G586" s="2926" t="s">
        <v>11537</v>
      </c>
      <c r="H586" s="2943" t="s">
        <v>10630</v>
      </c>
      <c r="I586" s="2903">
        <v>120</v>
      </c>
      <c r="J586" s="2903">
        <v>60</v>
      </c>
      <c r="K586" s="2656">
        <v>60</v>
      </c>
      <c r="L586" s="2656">
        <v>30</v>
      </c>
      <c r="M586" s="2656">
        <v>29.996683999999998</v>
      </c>
    </row>
    <row r="587" spans="1:13" ht="63">
      <c r="A587" s="2655">
        <v>577</v>
      </c>
      <c r="B587" s="2272" t="s">
        <v>9095</v>
      </c>
      <c r="C587" s="2274" t="s">
        <v>12420</v>
      </c>
      <c r="D587" s="2960">
        <v>1061</v>
      </c>
      <c r="E587" s="2926" t="s">
        <v>9195</v>
      </c>
      <c r="F587" s="2926" t="s">
        <v>11008</v>
      </c>
      <c r="G587" s="2926" t="s">
        <v>11047</v>
      </c>
      <c r="H587" s="2943" t="s">
        <v>10631</v>
      </c>
      <c r="I587" s="2903">
        <v>150</v>
      </c>
      <c r="J587" s="2903">
        <v>75</v>
      </c>
      <c r="K587" s="2656">
        <v>75</v>
      </c>
      <c r="L587" s="2656">
        <v>75</v>
      </c>
      <c r="M587" s="2656">
        <v>74.608884000000003</v>
      </c>
    </row>
    <row r="588" spans="1:13" ht="47.25">
      <c r="A588" s="2655">
        <v>578</v>
      </c>
      <c r="B588" s="2272" t="s">
        <v>9095</v>
      </c>
      <c r="C588" s="2274" t="s">
        <v>12420</v>
      </c>
      <c r="D588" s="2961">
        <v>1062</v>
      </c>
      <c r="E588" s="2926" t="s">
        <v>9195</v>
      </c>
      <c r="F588" s="2926" t="s">
        <v>11008</v>
      </c>
      <c r="G588" s="2926" t="s">
        <v>11048</v>
      </c>
      <c r="H588" s="2943" t="s">
        <v>10632</v>
      </c>
      <c r="I588" s="2903">
        <v>150</v>
      </c>
      <c r="J588" s="2903">
        <v>75</v>
      </c>
      <c r="K588" s="2656">
        <v>75</v>
      </c>
      <c r="L588" s="2656">
        <v>75</v>
      </c>
      <c r="M588" s="2656">
        <v>74.999273000000002</v>
      </c>
    </row>
    <row r="589" spans="1:13" ht="47.25">
      <c r="A589" s="2655">
        <v>579</v>
      </c>
      <c r="B589" s="2272" t="s">
        <v>9095</v>
      </c>
      <c r="C589" s="2274" t="s">
        <v>12420</v>
      </c>
      <c r="D589" s="2961">
        <v>1063</v>
      </c>
      <c r="E589" s="2926" t="s">
        <v>9195</v>
      </c>
      <c r="F589" s="2926" t="s">
        <v>11008</v>
      </c>
      <c r="G589" s="2926" t="s">
        <v>11049</v>
      </c>
      <c r="H589" s="2943" t="s">
        <v>10633</v>
      </c>
      <c r="I589" s="2903">
        <v>200</v>
      </c>
      <c r="J589" s="2903">
        <v>100</v>
      </c>
      <c r="K589" s="2656">
        <v>100</v>
      </c>
      <c r="L589" s="2656">
        <v>100</v>
      </c>
      <c r="M589" s="2656">
        <v>99.999397999999999</v>
      </c>
    </row>
    <row r="590" spans="1:13" ht="47.25">
      <c r="A590" s="2655">
        <v>580</v>
      </c>
      <c r="B590" s="2272" t="s">
        <v>9095</v>
      </c>
      <c r="C590" s="2274" t="s">
        <v>12420</v>
      </c>
      <c r="D590" s="2961">
        <v>493</v>
      </c>
      <c r="E590" s="2926" t="s">
        <v>9195</v>
      </c>
      <c r="F590" s="2926" t="s">
        <v>11008</v>
      </c>
      <c r="G590" s="2926" t="s">
        <v>11359</v>
      </c>
      <c r="H590" s="2943" t="s">
        <v>10634</v>
      </c>
      <c r="I590" s="2903">
        <v>75</v>
      </c>
      <c r="J590" s="2903">
        <v>37.5</v>
      </c>
      <c r="K590" s="2656">
        <v>37.5</v>
      </c>
      <c r="L590" s="2656">
        <v>37.5</v>
      </c>
      <c r="M590" s="2656">
        <v>37.497394</v>
      </c>
    </row>
    <row r="591" spans="1:13" ht="47.25">
      <c r="A591" s="2655">
        <v>581</v>
      </c>
      <c r="B591" s="2272" t="s">
        <v>9095</v>
      </c>
      <c r="C591" s="2274" t="s">
        <v>12420</v>
      </c>
      <c r="D591" s="2960">
        <v>500</v>
      </c>
      <c r="E591" s="2926" t="s">
        <v>9195</v>
      </c>
      <c r="F591" s="2926" t="s">
        <v>11008</v>
      </c>
      <c r="G591" s="2926" t="s">
        <v>11366</v>
      </c>
      <c r="H591" s="2943" t="s">
        <v>10635</v>
      </c>
      <c r="I591" s="2903">
        <v>50</v>
      </c>
      <c r="J591" s="2903">
        <v>25</v>
      </c>
      <c r="K591" s="2656">
        <v>25</v>
      </c>
      <c r="L591" s="2656">
        <v>25</v>
      </c>
      <c r="M591" s="2656">
        <v>24.987525000000002</v>
      </c>
    </row>
    <row r="592" spans="1:13" ht="47.25">
      <c r="A592" s="2655">
        <v>582</v>
      </c>
      <c r="B592" s="2272" t="s">
        <v>9095</v>
      </c>
      <c r="C592" s="2274" t="s">
        <v>12420</v>
      </c>
      <c r="D592" s="2961">
        <v>1052</v>
      </c>
      <c r="E592" s="2926" t="s">
        <v>9195</v>
      </c>
      <c r="F592" s="2926" t="s">
        <v>11008</v>
      </c>
      <c r="G592" s="2926" t="s">
        <v>11043</v>
      </c>
      <c r="H592" s="2943" t="s">
        <v>10636</v>
      </c>
      <c r="I592" s="2903">
        <v>62.5</v>
      </c>
      <c r="J592" s="2903">
        <v>31.25</v>
      </c>
      <c r="K592" s="2656">
        <v>31.25</v>
      </c>
      <c r="L592" s="2656">
        <v>15.625</v>
      </c>
      <c r="M592" s="2656">
        <v>14.514737</v>
      </c>
    </row>
    <row r="593" spans="1:13" ht="47.25">
      <c r="A593" s="2655">
        <v>583</v>
      </c>
      <c r="B593" s="2272" t="s">
        <v>9095</v>
      </c>
      <c r="C593" s="2274" t="s">
        <v>12420</v>
      </c>
      <c r="D593" s="2960">
        <v>1053</v>
      </c>
      <c r="E593" s="2926" t="s">
        <v>9195</v>
      </c>
      <c r="F593" s="2926" t="s">
        <v>11008</v>
      </c>
      <c r="G593" s="2926" t="s">
        <v>11044</v>
      </c>
      <c r="H593" s="2943" t="s">
        <v>10637</v>
      </c>
      <c r="I593" s="2903">
        <v>62.5</v>
      </c>
      <c r="J593" s="2903">
        <v>31.25</v>
      </c>
      <c r="K593" s="2656">
        <v>31.25</v>
      </c>
      <c r="L593" s="2656">
        <v>15.625</v>
      </c>
      <c r="M593" s="2656">
        <v>15.445945</v>
      </c>
    </row>
    <row r="594" spans="1:13" ht="63">
      <c r="A594" s="2655">
        <v>584</v>
      </c>
      <c r="B594" s="2272" t="s">
        <v>9095</v>
      </c>
      <c r="C594" s="2274" t="s">
        <v>12420</v>
      </c>
      <c r="D594" s="2960">
        <v>969</v>
      </c>
      <c r="E594" s="2926" t="s">
        <v>9195</v>
      </c>
      <c r="F594" s="2926" t="s">
        <v>11008</v>
      </c>
      <c r="G594" s="2926" t="s">
        <v>11709</v>
      </c>
      <c r="H594" s="2937" t="s">
        <v>10638</v>
      </c>
      <c r="I594" s="2903">
        <v>120</v>
      </c>
      <c r="J594" s="2903">
        <v>60</v>
      </c>
      <c r="K594" s="2656">
        <v>60</v>
      </c>
      <c r="L594" s="2656">
        <v>30</v>
      </c>
      <c r="M594" s="2656">
        <v>29.998646999999998</v>
      </c>
    </row>
    <row r="595" spans="1:13" ht="47.25">
      <c r="A595" s="2655">
        <v>585</v>
      </c>
      <c r="B595" s="2272" t="s">
        <v>9095</v>
      </c>
      <c r="C595" s="2274" t="s">
        <v>12420</v>
      </c>
      <c r="D595" s="2963">
        <v>172</v>
      </c>
      <c r="E595" s="2926" t="s">
        <v>9195</v>
      </c>
      <c r="F595" s="2926" t="s">
        <v>11008</v>
      </c>
      <c r="G595" s="2926" t="s">
        <v>12417</v>
      </c>
      <c r="H595" s="2945" t="s">
        <v>10639</v>
      </c>
      <c r="I595" s="2903">
        <v>50</v>
      </c>
      <c r="J595" s="2903">
        <v>25</v>
      </c>
      <c r="K595" s="2656">
        <v>25</v>
      </c>
      <c r="L595" s="2656">
        <v>12.5</v>
      </c>
      <c r="M595" s="2656">
        <v>12.498939999999999</v>
      </c>
    </row>
    <row r="596" spans="1:13" ht="47.25">
      <c r="A596" s="2655">
        <v>586</v>
      </c>
      <c r="B596" s="2272" t="s">
        <v>9095</v>
      </c>
      <c r="C596" s="2274" t="s">
        <v>12420</v>
      </c>
      <c r="D596" s="2963">
        <v>174</v>
      </c>
      <c r="E596" s="2926" t="s">
        <v>9195</v>
      </c>
      <c r="F596" s="2926" t="s">
        <v>11008</v>
      </c>
      <c r="G596" s="2926" t="s">
        <v>12368</v>
      </c>
      <c r="H596" s="2945" t="s">
        <v>10640</v>
      </c>
      <c r="I596" s="2903">
        <v>50</v>
      </c>
      <c r="J596" s="2903">
        <v>25</v>
      </c>
      <c r="K596" s="2656">
        <v>25</v>
      </c>
      <c r="L596" s="2656">
        <v>12.5</v>
      </c>
      <c r="M596" s="2656">
        <v>12.45</v>
      </c>
    </row>
    <row r="597" spans="1:13" ht="47.25">
      <c r="A597" s="2655">
        <v>587</v>
      </c>
      <c r="B597" s="2272" t="s">
        <v>9095</v>
      </c>
      <c r="C597" s="2274" t="s">
        <v>12420</v>
      </c>
      <c r="D597" s="2963">
        <v>247</v>
      </c>
      <c r="E597" s="2926" t="s">
        <v>9195</v>
      </c>
      <c r="F597" s="2926" t="s">
        <v>11008</v>
      </c>
      <c r="G597" s="2926" t="s">
        <v>12369</v>
      </c>
      <c r="H597" s="2945" t="s">
        <v>10641</v>
      </c>
      <c r="I597" s="2903">
        <v>200</v>
      </c>
      <c r="J597" s="2903">
        <v>100</v>
      </c>
      <c r="K597" s="2656">
        <v>100</v>
      </c>
      <c r="L597" s="2656">
        <v>50</v>
      </c>
      <c r="M597" s="2656">
        <v>49.994911999999999</v>
      </c>
    </row>
    <row r="598" spans="1:13" ht="47.25">
      <c r="A598" s="2655">
        <v>588</v>
      </c>
      <c r="B598" s="2272" t="s">
        <v>9095</v>
      </c>
      <c r="C598" s="2274" t="s">
        <v>12420</v>
      </c>
      <c r="D598" s="2963">
        <v>248</v>
      </c>
      <c r="E598" s="2926" t="s">
        <v>9195</v>
      </c>
      <c r="F598" s="2926" t="s">
        <v>11008</v>
      </c>
      <c r="G598" s="2926" t="s">
        <v>12370</v>
      </c>
      <c r="H598" s="2945" t="s">
        <v>10642</v>
      </c>
      <c r="I598" s="2903">
        <v>100</v>
      </c>
      <c r="J598" s="2903">
        <v>50</v>
      </c>
      <c r="K598" s="2656">
        <v>50</v>
      </c>
      <c r="L598" s="2656">
        <v>25</v>
      </c>
      <c r="M598" s="2656">
        <v>24.966849</v>
      </c>
    </row>
    <row r="599" spans="1:13" ht="47.25">
      <c r="A599" s="2655">
        <v>589</v>
      </c>
      <c r="B599" s="2272" t="s">
        <v>9095</v>
      </c>
      <c r="C599" s="2274" t="s">
        <v>12420</v>
      </c>
      <c r="D599" s="2963">
        <v>769</v>
      </c>
      <c r="E599" s="2926" t="s">
        <v>9195</v>
      </c>
      <c r="F599" s="2926" t="s">
        <v>11008</v>
      </c>
      <c r="G599" s="2926" t="s">
        <v>12418</v>
      </c>
      <c r="H599" s="2945" t="s">
        <v>10643</v>
      </c>
      <c r="I599" s="2903">
        <v>125</v>
      </c>
      <c r="J599" s="2903">
        <v>62.5</v>
      </c>
      <c r="K599" s="2656">
        <v>62.5</v>
      </c>
      <c r="L599" s="2656">
        <v>31.25</v>
      </c>
      <c r="M599" s="2656">
        <v>31.242892000000001</v>
      </c>
    </row>
    <row r="600" spans="1:13" ht="47.25">
      <c r="A600" s="2655">
        <v>590</v>
      </c>
      <c r="B600" s="2272" t="s">
        <v>9095</v>
      </c>
      <c r="C600" s="2274" t="s">
        <v>12420</v>
      </c>
      <c r="D600" s="2961">
        <v>300</v>
      </c>
      <c r="E600" s="2926" t="s">
        <v>9195</v>
      </c>
      <c r="F600" s="2926" t="s">
        <v>11008</v>
      </c>
      <c r="G600" s="2926" t="s">
        <v>11232</v>
      </c>
      <c r="H600" s="2945" t="s">
        <v>10644</v>
      </c>
      <c r="I600" s="2903">
        <v>150</v>
      </c>
      <c r="J600" s="2903">
        <v>75</v>
      </c>
      <c r="K600" s="2656">
        <v>75</v>
      </c>
      <c r="L600" s="2656">
        <v>75</v>
      </c>
      <c r="M600" s="2656">
        <v>74.983877000000007</v>
      </c>
    </row>
    <row r="601" spans="1:13" ht="63">
      <c r="A601" s="2655">
        <v>591</v>
      </c>
      <c r="B601" s="2272" t="s">
        <v>9095</v>
      </c>
      <c r="C601" s="2274" t="s">
        <v>12420</v>
      </c>
      <c r="D601" s="2960">
        <v>816</v>
      </c>
      <c r="E601" s="2926" t="s">
        <v>9195</v>
      </c>
      <c r="F601" s="2926" t="s">
        <v>11008</v>
      </c>
      <c r="G601" s="2926" t="s">
        <v>11607</v>
      </c>
      <c r="H601" s="2945" t="s">
        <v>10645</v>
      </c>
      <c r="I601" s="2903">
        <v>50</v>
      </c>
      <c r="J601" s="2903">
        <v>25</v>
      </c>
      <c r="K601" s="2656">
        <v>25</v>
      </c>
      <c r="L601" s="2656">
        <v>12.5</v>
      </c>
      <c r="M601" s="2656">
        <v>12.5</v>
      </c>
    </row>
    <row r="602" spans="1:13" ht="63">
      <c r="A602" s="2655">
        <v>592</v>
      </c>
      <c r="B602" s="2272" t="s">
        <v>9095</v>
      </c>
      <c r="C602" s="2274" t="s">
        <v>12420</v>
      </c>
      <c r="D602" s="2960">
        <v>331</v>
      </c>
      <c r="E602" s="2926" t="s">
        <v>9195</v>
      </c>
      <c r="F602" s="2926" t="s">
        <v>11008</v>
      </c>
      <c r="G602" s="2926" t="s">
        <v>11259</v>
      </c>
      <c r="H602" s="2946" t="s">
        <v>10649</v>
      </c>
      <c r="I602" s="2903">
        <v>60</v>
      </c>
      <c r="J602" s="2903">
        <v>30</v>
      </c>
      <c r="K602" s="2656">
        <v>30</v>
      </c>
      <c r="L602" s="2656">
        <v>15</v>
      </c>
      <c r="M602" s="2656">
        <v>15</v>
      </c>
    </row>
    <row r="603" spans="1:13" ht="47.25">
      <c r="A603" s="2655">
        <v>593</v>
      </c>
      <c r="B603" s="2272" t="s">
        <v>9095</v>
      </c>
      <c r="C603" s="2274" t="s">
        <v>12420</v>
      </c>
      <c r="D603" s="2961">
        <v>336</v>
      </c>
      <c r="E603" s="2926" t="s">
        <v>9195</v>
      </c>
      <c r="F603" s="2926" t="s">
        <v>11008</v>
      </c>
      <c r="G603" s="2926" t="s">
        <v>11264</v>
      </c>
      <c r="H603" s="2946" t="s">
        <v>10650</v>
      </c>
      <c r="I603" s="2903">
        <v>60</v>
      </c>
      <c r="J603" s="2903">
        <v>30</v>
      </c>
      <c r="K603" s="2656">
        <v>30</v>
      </c>
      <c r="L603" s="2656">
        <v>15</v>
      </c>
      <c r="M603" s="2656">
        <v>15</v>
      </c>
    </row>
    <row r="604" spans="1:13" ht="47.25">
      <c r="A604" s="2655">
        <v>594</v>
      </c>
      <c r="B604" s="2272" t="s">
        <v>9095</v>
      </c>
      <c r="C604" s="2274" t="s">
        <v>12420</v>
      </c>
      <c r="D604" s="2960">
        <v>46</v>
      </c>
      <c r="E604" s="2926" t="s">
        <v>9195</v>
      </c>
      <c r="F604" s="2926" t="s">
        <v>11008</v>
      </c>
      <c r="G604" s="2926" t="s">
        <v>11336</v>
      </c>
      <c r="H604" s="2946" t="s">
        <v>10651</v>
      </c>
      <c r="I604" s="2903">
        <v>200</v>
      </c>
      <c r="J604" s="2903">
        <v>100</v>
      </c>
      <c r="K604" s="2656">
        <v>100</v>
      </c>
      <c r="L604" s="2656">
        <v>100</v>
      </c>
      <c r="M604" s="2656">
        <v>99.999234000000001</v>
      </c>
    </row>
    <row r="605" spans="1:13" ht="47.25">
      <c r="A605" s="2655">
        <v>595</v>
      </c>
      <c r="B605" s="2272" t="s">
        <v>9095</v>
      </c>
      <c r="C605" s="2274" t="s">
        <v>12420</v>
      </c>
      <c r="D605" s="2961">
        <v>47</v>
      </c>
      <c r="E605" s="2926" t="s">
        <v>9195</v>
      </c>
      <c r="F605" s="2926" t="s">
        <v>11008</v>
      </c>
      <c r="G605" s="2926" t="s">
        <v>11341</v>
      </c>
      <c r="H605" s="2946" t="s">
        <v>10652</v>
      </c>
      <c r="I605" s="2903">
        <v>80</v>
      </c>
      <c r="J605" s="2903">
        <v>40</v>
      </c>
      <c r="K605" s="2656">
        <v>40</v>
      </c>
      <c r="L605" s="2656">
        <v>40</v>
      </c>
      <c r="M605" s="2656">
        <v>40</v>
      </c>
    </row>
    <row r="606" spans="1:13" ht="63">
      <c r="A606" s="2655">
        <v>596</v>
      </c>
      <c r="B606" s="2272" t="s">
        <v>9095</v>
      </c>
      <c r="C606" s="2274" t="s">
        <v>12420</v>
      </c>
      <c r="D606" s="2960">
        <v>294</v>
      </c>
      <c r="E606" s="2926" t="s">
        <v>9195</v>
      </c>
      <c r="F606" s="2926" t="s">
        <v>11008</v>
      </c>
      <c r="G606" s="2926" t="s">
        <v>11227</v>
      </c>
      <c r="H606" s="2946" t="s">
        <v>10653</v>
      </c>
      <c r="I606" s="2903">
        <v>113.38</v>
      </c>
      <c r="J606" s="2903">
        <v>56.69</v>
      </c>
      <c r="K606" s="2656">
        <v>56.69</v>
      </c>
      <c r="L606" s="2656">
        <v>28.344999999999999</v>
      </c>
      <c r="M606" s="2656">
        <v>28.335004000000001</v>
      </c>
    </row>
    <row r="607" spans="1:13" ht="47.25">
      <c r="A607" s="2655">
        <v>597</v>
      </c>
      <c r="B607" s="2272" t="s">
        <v>9095</v>
      </c>
      <c r="C607" s="2274" t="s">
        <v>12420</v>
      </c>
      <c r="D607" s="2963">
        <v>1092</v>
      </c>
      <c r="E607" s="2926" t="s">
        <v>9195</v>
      </c>
      <c r="F607" s="2926" t="s">
        <v>11008</v>
      </c>
      <c r="G607" s="2926" t="s">
        <v>11066</v>
      </c>
      <c r="H607" s="2946" t="s">
        <v>10654</v>
      </c>
      <c r="I607" s="2903">
        <v>170</v>
      </c>
      <c r="J607" s="2903">
        <v>85</v>
      </c>
      <c r="K607" s="2656">
        <v>85</v>
      </c>
      <c r="L607" s="2656">
        <v>85</v>
      </c>
      <c r="M607" s="2656">
        <v>85</v>
      </c>
    </row>
    <row r="608" spans="1:13" ht="63">
      <c r="A608" s="2655">
        <v>598</v>
      </c>
      <c r="B608" s="2272" t="s">
        <v>9095</v>
      </c>
      <c r="C608" s="2274" t="s">
        <v>12420</v>
      </c>
      <c r="D608" s="2963">
        <v>1093</v>
      </c>
      <c r="E608" s="2926" t="s">
        <v>9195</v>
      </c>
      <c r="F608" s="2926" t="s">
        <v>11008</v>
      </c>
      <c r="G608" s="2926" t="s">
        <v>11067</v>
      </c>
      <c r="H608" s="2946" t="s">
        <v>10655</v>
      </c>
      <c r="I608" s="2903">
        <v>102.617</v>
      </c>
      <c r="J608" s="2903">
        <v>51.308500000000002</v>
      </c>
      <c r="K608" s="2656">
        <v>51.308500000000002</v>
      </c>
      <c r="L608" s="2656">
        <v>25.654250000000001</v>
      </c>
      <c r="M608" s="2656">
        <v>25.654</v>
      </c>
    </row>
    <row r="609" spans="1:13" ht="47.25">
      <c r="A609" s="2655">
        <v>599</v>
      </c>
      <c r="B609" s="2272" t="s">
        <v>9095</v>
      </c>
      <c r="C609" s="2274" t="s">
        <v>12420</v>
      </c>
      <c r="D609" s="2959">
        <v>73</v>
      </c>
      <c r="E609" s="2926" t="s">
        <v>9195</v>
      </c>
      <c r="F609" s="2926" t="s">
        <v>11008</v>
      </c>
      <c r="G609" s="2926" t="s">
        <v>11543</v>
      </c>
      <c r="H609" s="2943" t="s">
        <v>10656</v>
      </c>
      <c r="I609" s="2903">
        <v>114</v>
      </c>
      <c r="J609" s="2903">
        <v>57</v>
      </c>
      <c r="K609" s="2656">
        <v>57</v>
      </c>
      <c r="L609" s="2656">
        <v>28.5</v>
      </c>
      <c r="M609" s="2656">
        <v>28.5</v>
      </c>
    </row>
    <row r="610" spans="1:13" ht="31.5">
      <c r="A610" s="2655">
        <v>600</v>
      </c>
      <c r="B610" s="2272" t="s">
        <v>9095</v>
      </c>
      <c r="C610" s="2274" t="s">
        <v>12419</v>
      </c>
      <c r="D610" s="2959">
        <v>62</v>
      </c>
      <c r="E610" s="2926" t="s">
        <v>9195</v>
      </c>
      <c r="F610" s="2926" t="s">
        <v>11008</v>
      </c>
      <c r="G610" s="2926" t="s">
        <v>11460</v>
      </c>
      <c r="H610" s="2946" t="s">
        <v>10657</v>
      </c>
      <c r="I610" s="2903">
        <v>78.8</v>
      </c>
      <c r="J610" s="2903">
        <v>39.4</v>
      </c>
      <c r="K610" s="2656">
        <v>39.4</v>
      </c>
      <c r="L610" s="2656">
        <v>39.4</v>
      </c>
      <c r="M610" s="2656">
        <v>39.181562999999997</v>
      </c>
    </row>
    <row r="611" spans="1:13" ht="63">
      <c r="A611" s="2655">
        <v>601</v>
      </c>
      <c r="B611" s="2272" t="s">
        <v>9095</v>
      </c>
      <c r="C611" s="2274" t="s">
        <v>12419</v>
      </c>
      <c r="D611" s="2959">
        <v>297</v>
      </c>
      <c r="E611" s="2926" t="s">
        <v>9195</v>
      </c>
      <c r="F611" s="2926" t="s">
        <v>11008</v>
      </c>
      <c r="G611" s="2926" t="s">
        <v>11230</v>
      </c>
      <c r="H611" s="2946" t="s">
        <v>10658</v>
      </c>
      <c r="I611" s="2903">
        <v>80</v>
      </c>
      <c r="J611" s="2903">
        <v>40</v>
      </c>
      <c r="K611" s="2656">
        <v>40</v>
      </c>
      <c r="L611" s="2656">
        <v>40</v>
      </c>
      <c r="M611" s="2656">
        <v>40</v>
      </c>
    </row>
    <row r="612" spans="1:13" ht="63">
      <c r="A612" s="2655">
        <v>602</v>
      </c>
      <c r="B612" s="2272" t="s">
        <v>9095</v>
      </c>
      <c r="C612" s="2274" t="s">
        <v>12419</v>
      </c>
      <c r="D612" s="2959">
        <v>298</v>
      </c>
      <c r="E612" s="2926" t="s">
        <v>9195</v>
      </c>
      <c r="F612" s="2926" t="s">
        <v>11008</v>
      </c>
      <c r="G612" s="2926" t="s">
        <v>11231</v>
      </c>
      <c r="H612" s="2946" t="s">
        <v>10659</v>
      </c>
      <c r="I612" s="2903">
        <v>170</v>
      </c>
      <c r="J612" s="2903">
        <v>85</v>
      </c>
      <c r="K612" s="2656">
        <v>85</v>
      </c>
      <c r="L612" s="2656">
        <v>85</v>
      </c>
      <c r="M612" s="2656">
        <v>85</v>
      </c>
    </row>
    <row r="613" spans="1:13" ht="47.25">
      <c r="A613" s="2655">
        <v>603</v>
      </c>
      <c r="B613" s="2272" t="s">
        <v>9095</v>
      </c>
      <c r="C613" s="2274" t="s">
        <v>12419</v>
      </c>
      <c r="D613" s="2959">
        <v>495</v>
      </c>
      <c r="E613" s="2926" t="s">
        <v>9195</v>
      </c>
      <c r="F613" s="2926" t="s">
        <v>11008</v>
      </c>
      <c r="G613" s="2926" t="s">
        <v>11360</v>
      </c>
      <c r="H613" s="2946" t="s">
        <v>10660</v>
      </c>
      <c r="I613" s="2903">
        <v>60</v>
      </c>
      <c r="J613" s="2903">
        <v>30</v>
      </c>
      <c r="K613" s="2656">
        <v>30</v>
      </c>
      <c r="L613" s="2656">
        <v>30</v>
      </c>
      <c r="M613" s="2656">
        <v>30</v>
      </c>
    </row>
    <row r="614" spans="1:13" ht="47.25">
      <c r="A614" s="2655">
        <v>604</v>
      </c>
      <c r="B614" s="2272" t="s">
        <v>9095</v>
      </c>
      <c r="C614" s="2274" t="s">
        <v>12419</v>
      </c>
      <c r="D614" s="2959">
        <v>496</v>
      </c>
      <c r="E614" s="2926" t="s">
        <v>9195</v>
      </c>
      <c r="F614" s="2926" t="s">
        <v>11008</v>
      </c>
      <c r="G614" s="2926" t="s">
        <v>11361</v>
      </c>
      <c r="H614" s="2946" t="s">
        <v>10661</v>
      </c>
      <c r="I614" s="2903">
        <v>60</v>
      </c>
      <c r="J614" s="2903">
        <v>30</v>
      </c>
      <c r="K614" s="2656">
        <v>30</v>
      </c>
      <c r="L614" s="2656">
        <v>30</v>
      </c>
      <c r="M614" s="2656">
        <v>30</v>
      </c>
    </row>
    <row r="615" spans="1:13" ht="47.25">
      <c r="A615" s="2655">
        <v>605</v>
      </c>
      <c r="B615" s="2272" t="s">
        <v>9095</v>
      </c>
      <c r="C615" s="2274" t="s">
        <v>12419</v>
      </c>
      <c r="D615" s="2959">
        <v>497</v>
      </c>
      <c r="E615" s="2926" t="s">
        <v>9195</v>
      </c>
      <c r="F615" s="2926" t="s">
        <v>11008</v>
      </c>
      <c r="G615" s="2926" t="s">
        <v>11362</v>
      </c>
      <c r="H615" s="2946" t="s">
        <v>10662</v>
      </c>
      <c r="I615" s="2903">
        <v>60</v>
      </c>
      <c r="J615" s="2903">
        <v>30</v>
      </c>
      <c r="K615" s="2656">
        <v>30</v>
      </c>
      <c r="L615" s="2656">
        <v>30</v>
      </c>
      <c r="M615" s="2656">
        <v>30</v>
      </c>
    </row>
    <row r="616" spans="1:13" ht="47.25">
      <c r="A616" s="2655">
        <v>606</v>
      </c>
      <c r="B616" s="2272" t="s">
        <v>9095</v>
      </c>
      <c r="C616" s="2274" t="s">
        <v>12419</v>
      </c>
      <c r="D616" s="2959">
        <v>498</v>
      </c>
      <c r="E616" s="2926" t="s">
        <v>9195</v>
      </c>
      <c r="F616" s="2926" t="s">
        <v>11008</v>
      </c>
      <c r="G616" s="2926" t="s">
        <v>11363</v>
      </c>
      <c r="H616" s="2946" t="s">
        <v>10663</v>
      </c>
      <c r="I616" s="2903">
        <v>70</v>
      </c>
      <c r="J616" s="2903">
        <v>35</v>
      </c>
      <c r="K616" s="2656">
        <v>35</v>
      </c>
      <c r="L616" s="2656">
        <v>35</v>
      </c>
      <c r="M616" s="2656">
        <v>35</v>
      </c>
    </row>
    <row r="617" spans="1:13" ht="31.5">
      <c r="A617" s="2655">
        <v>607</v>
      </c>
      <c r="B617" s="2272" t="s">
        <v>9095</v>
      </c>
      <c r="C617" s="2274" t="s">
        <v>12419</v>
      </c>
      <c r="D617" s="2959">
        <v>1038</v>
      </c>
      <c r="E617" s="2926" t="s">
        <v>9195</v>
      </c>
      <c r="F617" s="2926" t="s">
        <v>11008</v>
      </c>
      <c r="G617" s="2926" t="s">
        <v>11034</v>
      </c>
      <c r="H617" s="2946" t="s">
        <v>10664</v>
      </c>
      <c r="I617" s="2903">
        <v>200</v>
      </c>
      <c r="J617" s="2903">
        <v>100</v>
      </c>
      <c r="K617" s="2656">
        <v>100</v>
      </c>
      <c r="L617" s="2656">
        <v>100</v>
      </c>
      <c r="M617" s="2656">
        <v>99.988253</v>
      </c>
    </row>
    <row r="618" spans="1:13" ht="31.5">
      <c r="A618" s="2655">
        <v>608</v>
      </c>
      <c r="B618" s="2272" t="s">
        <v>9095</v>
      </c>
      <c r="C618" s="2274" t="s">
        <v>12419</v>
      </c>
      <c r="D618" s="2959">
        <v>1039</v>
      </c>
      <c r="E618" s="2926" t="s">
        <v>9195</v>
      </c>
      <c r="F618" s="2926" t="s">
        <v>11008</v>
      </c>
      <c r="G618" s="2926" t="s">
        <v>11035</v>
      </c>
      <c r="H618" s="2946" t="s">
        <v>10665</v>
      </c>
      <c r="I618" s="2903">
        <v>200</v>
      </c>
      <c r="J618" s="2903">
        <v>100</v>
      </c>
      <c r="K618" s="2656">
        <v>100</v>
      </c>
      <c r="L618" s="2656">
        <v>100</v>
      </c>
      <c r="M618" s="2656">
        <v>94.473229000000003</v>
      </c>
    </row>
    <row r="619" spans="1:13" ht="31.5">
      <c r="A619" s="2655">
        <v>609</v>
      </c>
      <c r="B619" s="2272" t="s">
        <v>9095</v>
      </c>
      <c r="C619" s="2274" t="s">
        <v>12419</v>
      </c>
      <c r="D619" s="2959">
        <v>1073</v>
      </c>
      <c r="E619" s="2926" t="s">
        <v>9195</v>
      </c>
      <c r="F619" s="2926" t="s">
        <v>11008</v>
      </c>
      <c r="G619" s="2926" t="s">
        <v>11059</v>
      </c>
      <c r="H619" s="2946" t="s">
        <v>10666</v>
      </c>
      <c r="I619" s="2903">
        <v>170</v>
      </c>
      <c r="J619" s="2903">
        <v>85</v>
      </c>
      <c r="K619" s="2656">
        <v>85</v>
      </c>
      <c r="L619" s="2656">
        <v>85</v>
      </c>
      <c r="M619" s="2656">
        <v>85</v>
      </c>
    </row>
    <row r="620" spans="1:13" ht="78.75">
      <c r="A620" s="2655">
        <v>610</v>
      </c>
      <c r="B620" s="2272" t="s">
        <v>9095</v>
      </c>
      <c r="C620" s="2274" t="s">
        <v>12419</v>
      </c>
      <c r="D620" s="2959">
        <v>1074</v>
      </c>
      <c r="E620" s="2926" t="s">
        <v>9195</v>
      </c>
      <c r="F620" s="2926" t="s">
        <v>11008</v>
      </c>
      <c r="G620" s="2926" t="s">
        <v>11060</v>
      </c>
      <c r="H620" s="2946" t="s">
        <v>10667</v>
      </c>
      <c r="I620" s="2903">
        <v>100</v>
      </c>
      <c r="J620" s="2903">
        <v>50</v>
      </c>
      <c r="K620" s="2656">
        <v>50</v>
      </c>
      <c r="L620" s="2656">
        <v>50</v>
      </c>
      <c r="M620" s="2656">
        <v>44.648989</v>
      </c>
    </row>
    <row r="621" spans="1:13" ht="31.5">
      <c r="A621" s="2655">
        <v>611</v>
      </c>
      <c r="B621" s="2272" t="s">
        <v>9095</v>
      </c>
      <c r="C621" s="2274" t="s">
        <v>12419</v>
      </c>
      <c r="D621" s="2959">
        <v>1072</v>
      </c>
      <c r="E621" s="2926" t="s">
        <v>9195</v>
      </c>
      <c r="F621" s="2926" t="s">
        <v>11008</v>
      </c>
      <c r="G621" s="2926" t="s">
        <v>11058</v>
      </c>
      <c r="H621" s="2946" t="s">
        <v>10668</v>
      </c>
      <c r="I621" s="2903">
        <v>170</v>
      </c>
      <c r="J621" s="2903">
        <v>85</v>
      </c>
      <c r="K621" s="2656">
        <v>85</v>
      </c>
      <c r="L621" s="2656">
        <v>42.5</v>
      </c>
      <c r="M621" s="2656">
        <v>42.494627999999999</v>
      </c>
    </row>
    <row r="622" spans="1:13" ht="31.5">
      <c r="A622" s="2655">
        <v>612</v>
      </c>
      <c r="B622" s="2272" t="s">
        <v>9095</v>
      </c>
      <c r="C622" s="2274" t="s">
        <v>12419</v>
      </c>
      <c r="D622" s="2959">
        <v>730</v>
      </c>
      <c r="E622" s="2926" t="s">
        <v>9195</v>
      </c>
      <c r="F622" s="2926" t="s">
        <v>11008</v>
      </c>
      <c r="G622" s="2926" t="s">
        <v>11544</v>
      </c>
      <c r="H622" s="2946" t="s">
        <v>10669</v>
      </c>
      <c r="I622" s="2903">
        <v>50</v>
      </c>
      <c r="J622" s="2903">
        <v>25</v>
      </c>
      <c r="K622" s="2656">
        <v>25</v>
      </c>
      <c r="L622" s="2656">
        <v>25</v>
      </c>
      <c r="M622" s="2656">
        <v>24.806988</v>
      </c>
    </row>
    <row r="623" spans="1:13" ht="31.5">
      <c r="A623" s="2655">
        <v>613</v>
      </c>
      <c r="B623" s="2272" t="s">
        <v>9095</v>
      </c>
      <c r="C623" s="2274" t="s">
        <v>12419</v>
      </c>
      <c r="D623" s="2959">
        <v>731</v>
      </c>
      <c r="E623" s="2926" t="s">
        <v>9195</v>
      </c>
      <c r="F623" s="2926" t="s">
        <v>11008</v>
      </c>
      <c r="G623" s="2926" t="s">
        <v>11545</v>
      </c>
      <c r="H623" s="2946" t="s">
        <v>10670</v>
      </c>
      <c r="I623" s="2903">
        <v>60</v>
      </c>
      <c r="J623" s="2903">
        <v>30</v>
      </c>
      <c r="K623" s="2656">
        <v>30</v>
      </c>
      <c r="L623" s="2656">
        <v>30</v>
      </c>
      <c r="M623" s="2656">
        <v>29.778715999999999</v>
      </c>
    </row>
    <row r="624" spans="1:13" ht="31.5">
      <c r="A624" s="2655">
        <v>614</v>
      </c>
      <c r="B624" s="2272" t="s">
        <v>9095</v>
      </c>
      <c r="C624" s="2274" t="s">
        <v>12419</v>
      </c>
      <c r="D624" s="2959">
        <v>732</v>
      </c>
      <c r="E624" s="2926" t="s">
        <v>9195</v>
      </c>
      <c r="F624" s="2926" t="s">
        <v>11008</v>
      </c>
      <c r="G624" s="2926" t="s">
        <v>11546</v>
      </c>
      <c r="H624" s="2946" t="s">
        <v>10671</v>
      </c>
      <c r="I624" s="2903">
        <v>60</v>
      </c>
      <c r="J624" s="2903">
        <v>30</v>
      </c>
      <c r="K624" s="2656">
        <v>30</v>
      </c>
      <c r="L624" s="2656">
        <v>30</v>
      </c>
      <c r="M624" s="2656">
        <v>29.804001</v>
      </c>
    </row>
    <row r="625" spans="1:13" ht="47.25">
      <c r="A625" s="2655">
        <v>615</v>
      </c>
      <c r="B625" s="2272" t="s">
        <v>9095</v>
      </c>
      <c r="C625" s="2274" t="s">
        <v>12419</v>
      </c>
      <c r="D625" s="2959">
        <v>733</v>
      </c>
      <c r="E625" s="2926" t="s">
        <v>9195</v>
      </c>
      <c r="F625" s="2926" t="s">
        <v>11008</v>
      </c>
      <c r="G625" s="2926" t="s">
        <v>11547</v>
      </c>
      <c r="H625" s="2946" t="s">
        <v>10672</v>
      </c>
      <c r="I625" s="2903">
        <v>80</v>
      </c>
      <c r="J625" s="2903">
        <v>40</v>
      </c>
      <c r="K625" s="2656">
        <v>40</v>
      </c>
      <c r="L625" s="2656">
        <v>40</v>
      </c>
      <c r="M625" s="2656">
        <v>39.718454000000001</v>
      </c>
    </row>
    <row r="626" spans="1:13" ht="47.25">
      <c r="A626" s="2655">
        <v>616</v>
      </c>
      <c r="B626" s="2272" t="s">
        <v>9095</v>
      </c>
      <c r="C626" s="2274" t="s">
        <v>12420</v>
      </c>
      <c r="D626" s="2960">
        <v>471</v>
      </c>
      <c r="E626" s="2926" t="s">
        <v>9195</v>
      </c>
      <c r="F626" s="2926" t="s">
        <v>11008</v>
      </c>
      <c r="G626" s="2926" t="s">
        <v>11342</v>
      </c>
      <c r="H626" s="2945" t="s">
        <v>10673</v>
      </c>
      <c r="I626" s="2903">
        <v>50</v>
      </c>
      <c r="J626" s="2903">
        <v>25</v>
      </c>
      <c r="K626" s="2656">
        <v>25</v>
      </c>
      <c r="L626" s="2656">
        <v>12.5</v>
      </c>
      <c r="M626" s="2656">
        <v>12.5</v>
      </c>
    </row>
    <row r="627" spans="1:13" ht="47.25">
      <c r="A627" s="2655">
        <v>617</v>
      </c>
      <c r="B627" s="2272" t="s">
        <v>9095</v>
      </c>
      <c r="C627" s="2274" t="s">
        <v>12420</v>
      </c>
      <c r="D627" s="2961">
        <v>472</v>
      </c>
      <c r="E627" s="2926" t="s">
        <v>9195</v>
      </c>
      <c r="F627" s="2926" t="s">
        <v>11008</v>
      </c>
      <c r="G627" s="2926" t="s">
        <v>11343</v>
      </c>
      <c r="H627" s="2945" t="s">
        <v>10674</v>
      </c>
      <c r="I627" s="2903">
        <v>50</v>
      </c>
      <c r="J627" s="2903">
        <v>25</v>
      </c>
      <c r="K627" s="2656">
        <v>25</v>
      </c>
      <c r="L627" s="2656">
        <v>12.5</v>
      </c>
      <c r="M627" s="2656">
        <v>12.5</v>
      </c>
    </row>
    <row r="628" spans="1:13" ht="47.25">
      <c r="A628" s="2655">
        <v>618</v>
      </c>
      <c r="B628" s="2272" t="s">
        <v>9095</v>
      </c>
      <c r="C628" s="2274" t="s">
        <v>12420</v>
      </c>
      <c r="D628" s="2961">
        <v>473</v>
      </c>
      <c r="E628" s="2926" t="s">
        <v>9195</v>
      </c>
      <c r="F628" s="2926" t="s">
        <v>11008</v>
      </c>
      <c r="G628" s="2926" t="s">
        <v>11344</v>
      </c>
      <c r="H628" s="2945" t="s">
        <v>10675</v>
      </c>
      <c r="I628" s="2903">
        <v>50</v>
      </c>
      <c r="J628" s="2903">
        <v>25</v>
      </c>
      <c r="K628" s="2656">
        <v>25</v>
      </c>
      <c r="L628" s="2656">
        <v>12.5</v>
      </c>
      <c r="M628" s="2656">
        <v>12.5</v>
      </c>
    </row>
    <row r="629" spans="1:13" ht="30" customHeight="1">
      <c r="A629" s="2655">
        <v>619</v>
      </c>
      <c r="B629" s="2272" t="s">
        <v>9095</v>
      </c>
      <c r="C629" s="2597" t="s">
        <v>12421</v>
      </c>
      <c r="D629" s="2959">
        <v>858</v>
      </c>
      <c r="E629" s="2926" t="s">
        <v>9195</v>
      </c>
      <c r="F629" s="2926" t="s">
        <v>11008</v>
      </c>
      <c r="G629" s="2926" t="s">
        <v>11636</v>
      </c>
      <c r="H629" s="2947" t="s">
        <v>10679</v>
      </c>
      <c r="I629" s="2903">
        <v>50</v>
      </c>
      <c r="J629" s="2903">
        <v>25</v>
      </c>
      <c r="K629" s="2656">
        <v>25</v>
      </c>
      <c r="L629" s="2656">
        <v>12.5</v>
      </c>
      <c r="M629" s="2656">
        <v>12.472284</v>
      </c>
    </row>
    <row r="630" spans="1:13" ht="30" customHeight="1">
      <c r="A630" s="2655">
        <v>620</v>
      </c>
      <c r="B630" s="2272" t="s">
        <v>9095</v>
      </c>
      <c r="C630" s="2597" t="s">
        <v>12421</v>
      </c>
      <c r="D630" s="2959">
        <v>866</v>
      </c>
      <c r="E630" s="2926" t="s">
        <v>9195</v>
      </c>
      <c r="F630" s="2926" t="s">
        <v>11008</v>
      </c>
      <c r="G630" s="2926" t="s">
        <v>11644</v>
      </c>
      <c r="H630" s="2947" t="s">
        <v>10680</v>
      </c>
      <c r="I630" s="2903">
        <v>80</v>
      </c>
      <c r="J630" s="2903">
        <v>40</v>
      </c>
      <c r="K630" s="2656">
        <v>40</v>
      </c>
      <c r="L630" s="2656">
        <v>20</v>
      </c>
      <c r="M630" s="2656">
        <v>20</v>
      </c>
    </row>
    <row r="631" spans="1:13" ht="63">
      <c r="A631" s="2655">
        <v>621</v>
      </c>
      <c r="B631" s="2272" t="s">
        <v>9095</v>
      </c>
      <c r="C631" s="2274" t="s">
        <v>12419</v>
      </c>
      <c r="D631" s="2959">
        <v>233</v>
      </c>
      <c r="E631" s="2926" t="s">
        <v>9195</v>
      </c>
      <c r="F631" s="2926" t="s">
        <v>11008</v>
      </c>
      <c r="G631" s="2926" t="s">
        <v>11179</v>
      </c>
      <c r="H631" s="2946" t="s">
        <v>10686</v>
      </c>
      <c r="I631" s="2903">
        <v>100</v>
      </c>
      <c r="J631" s="2903">
        <v>50</v>
      </c>
      <c r="K631" s="2656">
        <v>50</v>
      </c>
      <c r="L631" s="2656">
        <v>50</v>
      </c>
      <c r="M631" s="2656">
        <v>49.985439999999997</v>
      </c>
    </row>
    <row r="632" spans="1:13" ht="31.5">
      <c r="A632" s="2655">
        <v>622</v>
      </c>
      <c r="B632" s="2272" t="s">
        <v>9095</v>
      </c>
      <c r="C632" s="2274" t="s">
        <v>12419</v>
      </c>
      <c r="D632" s="2959">
        <v>938</v>
      </c>
      <c r="E632" s="2926" t="s">
        <v>9195</v>
      </c>
      <c r="F632" s="2926" t="s">
        <v>11008</v>
      </c>
      <c r="G632" s="2926" t="s">
        <v>11684</v>
      </c>
      <c r="H632" s="2946" t="s">
        <v>10687</v>
      </c>
      <c r="I632" s="2903">
        <v>50</v>
      </c>
      <c r="J632" s="2903">
        <v>25</v>
      </c>
      <c r="K632" s="2656">
        <v>25</v>
      </c>
      <c r="L632" s="2656">
        <v>25</v>
      </c>
      <c r="M632" s="2656">
        <v>24.941642999999999</v>
      </c>
    </row>
    <row r="633" spans="1:13" ht="78.75">
      <c r="A633" s="2655">
        <v>623</v>
      </c>
      <c r="B633" s="2272" t="s">
        <v>9095</v>
      </c>
      <c r="C633" s="2274" t="s">
        <v>12419</v>
      </c>
      <c r="D633" s="2959">
        <v>232</v>
      </c>
      <c r="E633" s="2926" t="s">
        <v>9195</v>
      </c>
      <c r="F633" s="2926" t="s">
        <v>11008</v>
      </c>
      <c r="G633" s="2926" t="s">
        <v>11178</v>
      </c>
      <c r="H633" s="2946" t="s">
        <v>10688</v>
      </c>
      <c r="I633" s="2903">
        <v>100</v>
      </c>
      <c r="J633" s="2903">
        <v>50</v>
      </c>
      <c r="K633" s="2656">
        <v>50</v>
      </c>
      <c r="L633" s="2656">
        <v>50</v>
      </c>
      <c r="M633" s="2656">
        <v>49.980696999999999</v>
      </c>
    </row>
    <row r="634" spans="1:13" ht="47.25">
      <c r="A634" s="2655">
        <v>624</v>
      </c>
      <c r="B634" s="2272" t="s">
        <v>9095</v>
      </c>
      <c r="C634" s="2274" t="s">
        <v>12419</v>
      </c>
      <c r="D634" s="2959">
        <v>704</v>
      </c>
      <c r="E634" s="2926" t="s">
        <v>9195</v>
      </c>
      <c r="F634" s="2926" t="s">
        <v>11008</v>
      </c>
      <c r="G634" s="2926" t="s">
        <v>11520</v>
      </c>
      <c r="H634" s="2946" t="s">
        <v>10689</v>
      </c>
      <c r="I634" s="2903">
        <v>100</v>
      </c>
      <c r="J634" s="2903">
        <v>50</v>
      </c>
      <c r="K634" s="2656">
        <v>50</v>
      </c>
      <c r="L634" s="2656">
        <v>50</v>
      </c>
      <c r="M634" s="2656">
        <v>49.932479000000001</v>
      </c>
    </row>
    <row r="635" spans="1:13" ht="47.25">
      <c r="A635" s="2655">
        <v>625</v>
      </c>
      <c r="B635" s="2272" t="s">
        <v>9095</v>
      </c>
      <c r="C635" s="2274" t="s">
        <v>12419</v>
      </c>
      <c r="D635" s="2959">
        <v>705</v>
      </c>
      <c r="E635" s="2926" t="s">
        <v>9195</v>
      </c>
      <c r="F635" s="2926" t="s">
        <v>11008</v>
      </c>
      <c r="G635" s="2926" t="s">
        <v>11521</v>
      </c>
      <c r="H635" s="2946" t="s">
        <v>10690</v>
      </c>
      <c r="I635" s="2903">
        <v>100</v>
      </c>
      <c r="J635" s="2903">
        <v>50</v>
      </c>
      <c r="K635" s="2656">
        <v>50</v>
      </c>
      <c r="L635" s="2656">
        <v>50</v>
      </c>
      <c r="M635" s="2656">
        <v>49.949095999999997</v>
      </c>
    </row>
    <row r="636" spans="1:13" ht="31.5">
      <c r="A636" s="2655">
        <v>626</v>
      </c>
      <c r="B636" s="2272" t="s">
        <v>9095</v>
      </c>
      <c r="C636" s="2274" t="s">
        <v>12419</v>
      </c>
      <c r="D636" s="2959">
        <v>708</v>
      </c>
      <c r="E636" s="2926" t="s">
        <v>9195</v>
      </c>
      <c r="F636" s="2926" t="s">
        <v>11008</v>
      </c>
      <c r="G636" s="2926" t="s">
        <v>11522</v>
      </c>
      <c r="H636" s="2946" t="s">
        <v>10691</v>
      </c>
      <c r="I636" s="2903">
        <v>100</v>
      </c>
      <c r="J636" s="2903">
        <v>50</v>
      </c>
      <c r="K636" s="2656">
        <v>50</v>
      </c>
      <c r="L636" s="2656">
        <v>50</v>
      </c>
      <c r="M636" s="2656">
        <v>49.950135000000003</v>
      </c>
    </row>
    <row r="637" spans="1:13" ht="47.25">
      <c r="A637" s="2655">
        <v>627</v>
      </c>
      <c r="B637" s="2272" t="s">
        <v>9095</v>
      </c>
      <c r="C637" s="2274" t="s">
        <v>12419</v>
      </c>
      <c r="D637" s="2959">
        <v>26</v>
      </c>
      <c r="E637" s="2926" t="s">
        <v>9195</v>
      </c>
      <c r="F637" s="2926" t="s">
        <v>11008</v>
      </c>
      <c r="G637" s="2926" t="s">
        <v>11201</v>
      </c>
      <c r="H637" s="2943" t="s">
        <v>10695</v>
      </c>
      <c r="I637" s="2903">
        <v>50</v>
      </c>
      <c r="J637" s="2903">
        <v>25</v>
      </c>
      <c r="K637" s="2656">
        <v>25</v>
      </c>
      <c r="L637" s="2656">
        <v>25</v>
      </c>
      <c r="M637" s="2656">
        <v>25</v>
      </c>
    </row>
    <row r="638" spans="1:13" ht="31.5">
      <c r="A638" s="2655">
        <v>628</v>
      </c>
      <c r="B638" s="2272" t="s">
        <v>9095</v>
      </c>
      <c r="C638" s="2274" t="s">
        <v>12419</v>
      </c>
      <c r="D638" s="2959">
        <v>679</v>
      </c>
      <c r="E638" s="2926" t="s">
        <v>9195</v>
      </c>
      <c r="F638" s="2926" t="s">
        <v>11008</v>
      </c>
      <c r="G638" s="2926" t="s">
        <v>11495</v>
      </c>
      <c r="H638" s="2946" t="s">
        <v>10696</v>
      </c>
      <c r="I638" s="2903">
        <v>50</v>
      </c>
      <c r="J638" s="2903">
        <v>25</v>
      </c>
      <c r="K638" s="2656">
        <v>25</v>
      </c>
      <c r="L638" s="2656">
        <v>25</v>
      </c>
      <c r="M638" s="2656">
        <v>24.999341999999999</v>
      </c>
    </row>
    <row r="639" spans="1:13" ht="78.75">
      <c r="A639" s="2655">
        <v>629</v>
      </c>
      <c r="B639" s="2272" t="s">
        <v>9095</v>
      </c>
      <c r="C639" s="2274" t="s">
        <v>12419</v>
      </c>
      <c r="D639" s="2959">
        <v>680</v>
      </c>
      <c r="E639" s="2926" t="s">
        <v>9195</v>
      </c>
      <c r="F639" s="2926" t="s">
        <v>11008</v>
      </c>
      <c r="G639" s="2926" t="s">
        <v>11497</v>
      </c>
      <c r="H639" s="2946" t="s">
        <v>10697</v>
      </c>
      <c r="I639" s="2903">
        <v>50</v>
      </c>
      <c r="J639" s="2903">
        <v>25</v>
      </c>
      <c r="K639" s="2656">
        <v>25</v>
      </c>
      <c r="L639" s="2656">
        <v>25</v>
      </c>
      <c r="M639" s="2656">
        <v>24.831835000000002</v>
      </c>
    </row>
    <row r="640" spans="1:13" ht="94.5">
      <c r="A640" s="2655">
        <v>630</v>
      </c>
      <c r="B640" s="2272" t="s">
        <v>9095</v>
      </c>
      <c r="C640" s="2274" t="s">
        <v>12419</v>
      </c>
      <c r="D640" s="2959">
        <v>681</v>
      </c>
      <c r="E640" s="2926" t="s">
        <v>9195</v>
      </c>
      <c r="F640" s="2926" t="s">
        <v>11008</v>
      </c>
      <c r="G640" s="2926" t="s">
        <v>11498</v>
      </c>
      <c r="H640" s="2946" t="s">
        <v>10698</v>
      </c>
      <c r="I640" s="2903">
        <v>50</v>
      </c>
      <c r="J640" s="2903">
        <v>25</v>
      </c>
      <c r="K640" s="2656">
        <v>25</v>
      </c>
      <c r="L640" s="2656">
        <v>25</v>
      </c>
      <c r="M640" s="2656">
        <v>24.999269999999999</v>
      </c>
    </row>
    <row r="641" spans="1:13" ht="47.25">
      <c r="A641" s="2655">
        <v>631</v>
      </c>
      <c r="B641" s="2272" t="s">
        <v>9095</v>
      </c>
      <c r="C641" s="2274" t="s">
        <v>12419</v>
      </c>
      <c r="D641" s="2959">
        <v>490</v>
      </c>
      <c r="E641" s="2926" t="s">
        <v>9195</v>
      </c>
      <c r="F641" s="2926" t="s">
        <v>11008</v>
      </c>
      <c r="G641" s="2926" t="s">
        <v>11356</v>
      </c>
      <c r="H641" s="2946" t="s">
        <v>10699</v>
      </c>
      <c r="I641" s="2903">
        <v>175.46</v>
      </c>
      <c r="J641" s="2903">
        <v>87.73</v>
      </c>
      <c r="K641" s="2656">
        <v>87.73</v>
      </c>
      <c r="L641" s="2656">
        <v>87.73</v>
      </c>
      <c r="M641" s="2656">
        <v>87.599558999999999</v>
      </c>
    </row>
    <row r="642" spans="1:13" ht="47.25">
      <c r="A642" s="2655">
        <v>632</v>
      </c>
      <c r="B642" s="2272" t="s">
        <v>9095</v>
      </c>
      <c r="C642" s="2274" t="s">
        <v>12419</v>
      </c>
      <c r="D642" s="2959">
        <v>491</v>
      </c>
      <c r="E642" s="2926" t="s">
        <v>9195</v>
      </c>
      <c r="F642" s="2926" t="s">
        <v>11008</v>
      </c>
      <c r="G642" s="2926" t="s">
        <v>11357</v>
      </c>
      <c r="H642" s="2946" t="s">
        <v>10700</v>
      </c>
      <c r="I642" s="2903">
        <v>74.53</v>
      </c>
      <c r="J642" s="2903">
        <v>37.265000000000001</v>
      </c>
      <c r="K642" s="2656">
        <v>37.265000000000001</v>
      </c>
      <c r="L642" s="2656">
        <v>37.264499999999998</v>
      </c>
      <c r="M642" s="2656">
        <v>37.359827000000003</v>
      </c>
    </row>
    <row r="643" spans="1:13" ht="47.25">
      <c r="A643" s="2655">
        <v>633</v>
      </c>
      <c r="B643" s="2272" t="s">
        <v>9095</v>
      </c>
      <c r="C643" s="2274" t="s">
        <v>12419</v>
      </c>
      <c r="D643" s="2959">
        <v>527</v>
      </c>
      <c r="E643" s="2926" t="s">
        <v>9195</v>
      </c>
      <c r="F643" s="2926" t="s">
        <v>11008</v>
      </c>
      <c r="G643" s="2926" t="s">
        <v>11392</v>
      </c>
      <c r="H643" s="2943" t="s">
        <v>10701</v>
      </c>
      <c r="I643" s="2903">
        <v>499.56</v>
      </c>
      <c r="J643" s="2903">
        <v>249.78</v>
      </c>
      <c r="K643" s="2656">
        <v>249.78</v>
      </c>
      <c r="L643" s="2656">
        <v>249.78</v>
      </c>
      <c r="M643" s="2656">
        <v>249.78</v>
      </c>
    </row>
    <row r="644" spans="1:13" ht="63">
      <c r="A644" s="2655">
        <v>634</v>
      </c>
      <c r="B644" s="2272" t="s">
        <v>9095</v>
      </c>
      <c r="C644" s="2274" t="s">
        <v>12419</v>
      </c>
      <c r="D644" s="2959">
        <v>389</v>
      </c>
      <c r="E644" s="2926" t="s">
        <v>9195</v>
      </c>
      <c r="F644" s="2926" t="s">
        <v>11008</v>
      </c>
      <c r="G644" s="2926" t="s">
        <v>11292</v>
      </c>
      <c r="H644" s="2946" t="s">
        <v>10702</v>
      </c>
      <c r="I644" s="2903">
        <v>55</v>
      </c>
      <c r="J644" s="2903">
        <v>27.5</v>
      </c>
      <c r="K644" s="2656">
        <v>27.5</v>
      </c>
      <c r="L644" s="2656">
        <v>13.75</v>
      </c>
      <c r="M644" s="2656">
        <v>13.747356</v>
      </c>
    </row>
    <row r="645" spans="1:13" ht="31.5">
      <c r="A645" s="2655">
        <v>635</v>
      </c>
      <c r="B645" s="2272" t="s">
        <v>9095</v>
      </c>
      <c r="C645" s="2274" t="s">
        <v>12419</v>
      </c>
      <c r="D645" s="2959">
        <v>137</v>
      </c>
      <c r="E645" s="2926" t="s">
        <v>9195</v>
      </c>
      <c r="F645" s="2926" t="s">
        <v>11008</v>
      </c>
      <c r="G645" s="2926" t="s">
        <v>11097</v>
      </c>
      <c r="H645" s="2946" t="s">
        <v>10703</v>
      </c>
      <c r="I645" s="2903">
        <v>100</v>
      </c>
      <c r="J645" s="2903">
        <v>50</v>
      </c>
      <c r="K645" s="2656">
        <v>50</v>
      </c>
      <c r="L645" s="2656">
        <v>50</v>
      </c>
      <c r="M645" s="2656">
        <v>49.197043999999998</v>
      </c>
    </row>
    <row r="646" spans="1:13" ht="63">
      <c r="A646" s="2655">
        <v>636</v>
      </c>
      <c r="B646" s="2272" t="s">
        <v>9095</v>
      </c>
      <c r="C646" s="2274" t="s">
        <v>12419</v>
      </c>
      <c r="D646" s="2959">
        <v>138</v>
      </c>
      <c r="E646" s="2926" t="s">
        <v>9195</v>
      </c>
      <c r="F646" s="2926" t="s">
        <v>11008</v>
      </c>
      <c r="G646" s="2926" t="s">
        <v>11098</v>
      </c>
      <c r="H646" s="2946" t="s">
        <v>10704</v>
      </c>
      <c r="I646" s="2903">
        <v>100</v>
      </c>
      <c r="J646" s="2903">
        <v>50</v>
      </c>
      <c r="K646" s="2656">
        <v>50</v>
      </c>
      <c r="L646" s="2656">
        <v>50</v>
      </c>
      <c r="M646" s="2656">
        <v>49.8</v>
      </c>
    </row>
    <row r="647" spans="1:13" ht="31.5">
      <c r="A647" s="2655">
        <v>637</v>
      </c>
      <c r="B647" s="2272" t="s">
        <v>9095</v>
      </c>
      <c r="C647" s="2274" t="s">
        <v>12419</v>
      </c>
      <c r="D647" s="2959">
        <v>143</v>
      </c>
      <c r="E647" s="2926" t="s">
        <v>9195</v>
      </c>
      <c r="F647" s="2926" t="s">
        <v>11008</v>
      </c>
      <c r="G647" s="2926" t="s">
        <v>11101</v>
      </c>
      <c r="H647" s="2946" t="s">
        <v>10705</v>
      </c>
      <c r="I647" s="2903">
        <v>150</v>
      </c>
      <c r="J647" s="2903">
        <v>75</v>
      </c>
      <c r="K647" s="2656">
        <v>75</v>
      </c>
      <c r="L647" s="2656">
        <v>75</v>
      </c>
      <c r="M647" s="2656">
        <v>73.699449999999999</v>
      </c>
    </row>
    <row r="648" spans="1:13" ht="47.25">
      <c r="A648" s="2655">
        <v>638</v>
      </c>
      <c r="B648" s="2272" t="s">
        <v>9095</v>
      </c>
      <c r="C648" s="2274" t="s">
        <v>12419</v>
      </c>
      <c r="D648" s="2959">
        <v>788</v>
      </c>
      <c r="E648" s="2926" t="s">
        <v>9195</v>
      </c>
      <c r="F648" s="2926" t="s">
        <v>11008</v>
      </c>
      <c r="G648" s="2926" t="s">
        <v>11583</v>
      </c>
      <c r="H648" s="2946" t="s">
        <v>10706</v>
      </c>
      <c r="I648" s="2903">
        <v>50</v>
      </c>
      <c r="J648" s="2903">
        <v>25</v>
      </c>
      <c r="K648" s="2656">
        <v>25</v>
      </c>
      <c r="L648" s="2656">
        <v>25</v>
      </c>
      <c r="M648" s="2656">
        <v>25</v>
      </c>
    </row>
    <row r="649" spans="1:13" ht="47.25">
      <c r="A649" s="2655">
        <v>639</v>
      </c>
      <c r="B649" s="2272" t="s">
        <v>9095</v>
      </c>
      <c r="C649" s="2274" t="s">
        <v>12419</v>
      </c>
      <c r="D649" s="2959">
        <v>790</v>
      </c>
      <c r="E649" s="2926" t="s">
        <v>9195</v>
      </c>
      <c r="F649" s="2926" t="s">
        <v>11008</v>
      </c>
      <c r="G649" s="2926" t="s">
        <v>11585</v>
      </c>
      <c r="H649" s="2946" t="s">
        <v>10707</v>
      </c>
      <c r="I649" s="2903">
        <v>50</v>
      </c>
      <c r="J649" s="2903">
        <v>25</v>
      </c>
      <c r="K649" s="2656">
        <v>25</v>
      </c>
      <c r="L649" s="2656">
        <v>25</v>
      </c>
      <c r="M649" s="2656">
        <v>25</v>
      </c>
    </row>
    <row r="650" spans="1:13" ht="47.25">
      <c r="A650" s="2655">
        <v>640</v>
      </c>
      <c r="B650" s="2272" t="s">
        <v>9095</v>
      </c>
      <c r="C650" s="2274" t="s">
        <v>12419</v>
      </c>
      <c r="D650" s="2959">
        <v>791</v>
      </c>
      <c r="E650" s="2926" t="s">
        <v>9195</v>
      </c>
      <c r="F650" s="2926" t="s">
        <v>11008</v>
      </c>
      <c r="G650" s="2926" t="s">
        <v>11586</v>
      </c>
      <c r="H650" s="2946" t="s">
        <v>10708</v>
      </c>
      <c r="I650" s="2903">
        <v>50</v>
      </c>
      <c r="J650" s="2903">
        <v>25</v>
      </c>
      <c r="K650" s="2656">
        <v>25</v>
      </c>
      <c r="L650" s="2656">
        <v>25</v>
      </c>
      <c r="M650" s="2656">
        <v>25</v>
      </c>
    </row>
    <row r="651" spans="1:13" ht="63">
      <c r="A651" s="2655">
        <v>641</v>
      </c>
      <c r="B651" s="2272" t="s">
        <v>9095</v>
      </c>
      <c r="C651" s="2274" t="s">
        <v>12419</v>
      </c>
      <c r="D651" s="2960">
        <v>23</v>
      </c>
      <c r="E651" s="2926" t="s">
        <v>9195</v>
      </c>
      <c r="F651" s="2926" t="s">
        <v>11008</v>
      </c>
      <c r="G651" s="2926" t="s">
        <v>11177</v>
      </c>
      <c r="H651" s="2946" t="s">
        <v>10709</v>
      </c>
      <c r="I651" s="2903">
        <v>100</v>
      </c>
      <c r="J651" s="2903">
        <v>50</v>
      </c>
      <c r="K651" s="2656">
        <v>50</v>
      </c>
      <c r="L651" s="2656">
        <v>50</v>
      </c>
      <c r="M651" s="2656">
        <v>50</v>
      </c>
    </row>
    <row r="652" spans="1:13" ht="47.25">
      <c r="A652" s="2655">
        <v>642</v>
      </c>
      <c r="B652" s="2272" t="s">
        <v>9095</v>
      </c>
      <c r="C652" s="2274" t="s">
        <v>12419</v>
      </c>
      <c r="D652" s="2961">
        <v>25</v>
      </c>
      <c r="E652" s="2926" t="s">
        <v>9195</v>
      </c>
      <c r="F652" s="2926" t="s">
        <v>11008</v>
      </c>
      <c r="G652" s="2926" t="s">
        <v>11190</v>
      </c>
      <c r="H652" s="2946" t="s">
        <v>10710</v>
      </c>
      <c r="I652" s="2903">
        <v>100</v>
      </c>
      <c r="J652" s="2903">
        <v>50</v>
      </c>
      <c r="K652" s="2656">
        <v>50</v>
      </c>
      <c r="L652" s="2656">
        <v>50</v>
      </c>
      <c r="M652" s="2656">
        <v>50</v>
      </c>
    </row>
    <row r="653" spans="1:13" ht="47.25">
      <c r="A653" s="2655">
        <v>643</v>
      </c>
      <c r="B653" s="2272" t="s">
        <v>9095</v>
      </c>
      <c r="C653" s="2597" t="s">
        <v>12421</v>
      </c>
      <c r="D653" s="2959">
        <v>973</v>
      </c>
      <c r="E653" s="2926" t="s">
        <v>9195</v>
      </c>
      <c r="F653" s="2926" t="s">
        <v>11008</v>
      </c>
      <c r="G653" s="2926" t="s">
        <v>11714</v>
      </c>
      <c r="H653" s="2946" t="s">
        <v>10711</v>
      </c>
      <c r="I653" s="2903">
        <v>50</v>
      </c>
      <c r="J653" s="2903">
        <v>25</v>
      </c>
      <c r="K653" s="2656">
        <v>25</v>
      </c>
      <c r="L653" s="2656">
        <v>12.5</v>
      </c>
      <c r="M653" s="2656">
        <v>12.5</v>
      </c>
    </row>
    <row r="654" spans="1:13" ht="47.25">
      <c r="A654" s="2655">
        <v>644</v>
      </c>
      <c r="B654" s="2272" t="s">
        <v>9095</v>
      </c>
      <c r="C654" s="2597" t="s">
        <v>12421</v>
      </c>
      <c r="D654" s="2959">
        <v>974</v>
      </c>
      <c r="E654" s="2926" t="s">
        <v>9195</v>
      </c>
      <c r="F654" s="2926" t="s">
        <v>11008</v>
      </c>
      <c r="G654" s="2926" t="s">
        <v>11715</v>
      </c>
      <c r="H654" s="2946" t="s">
        <v>10712</v>
      </c>
      <c r="I654" s="2903">
        <v>50</v>
      </c>
      <c r="J654" s="2903">
        <v>25</v>
      </c>
      <c r="K654" s="2656">
        <v>25</v>
      </c>
      <c r="L654" s="2656">
        <v>12.5</v>
      </c>
      <c r="M654" s="2656">
        <v>12.5</v>
      </c>
    </row>
    <row r="655" spans="1:13" ht="47.25">
      <c r="A655" s="2655">
        <v>645</v>
      </c>
      <c r="B655" s="2272" t="s">
        <v>9095</v>
      </c>
      <c r="C655" s="2597" t="s">
        <v>12421</v>
      </c>
      <c r="D655" s="2959">
        <v>975</v>
      </c>
      <c r="E655" s="2926" t="s">
        <v>9195</v>
      </c>
      <c r="F655" s="2926" t="s">
        <v>11008</v>
      </c>
      <c r="G655" s="2926" t="s">
        <v>11716</v>
      </c>
      <c r="H655" s="2946" t="s">
        <v>10713</v>
      </c>
      <c r="I655" s="2903">
        <v>50</v>
      </c>
      <c r="J655" s="2903">
        <v>25</v>
      </c>
      <c r="K655" s="2656">
        <v>25</v>
      </c>
      <c r="L655" s="2656">
        <v>12.5</v>
      </c>
      <c r="M655" s="2656">
        <v>12.5</v>
      </c>
    </row>
    <row r="656" spans="1:13" ht="47.25">
      <c r="A656" s="2655">
        <v>646</v>
      </c>
      <c r="B656" s="2272" t="s">
        <v>9095</v>
      </c>
      <c r="C656" s="2597" t="s">
        <v>12421</v>
      </c>
      <c r="D656" s="2959">
        <v>976</v>
      </c>
      <c r="E656" s="2926" t="s">
        <v>9195</v>
      </c>
      <c r="F656" s="2926" t="s">
        <v>11008</v>
      </c>
      <c r="G656" s="2926" t="s">
        <v>11717</v>
      </c>
      <c r="H656" s="2946" t="s">
        <v>10714</v>
      </c>
      <c r="I656" s="2903">
        <v>50</v>
      </c>
      <c r="J656" s="2903">
        <v>25</v>
      </c>
      <c r="K656" s="2656">
        <v>25</v>
      </c>
      <c r="L656" s="2656">
        <v>12.5</v>
      </c>
      <c r="M656" s="2656">
        <v>12.5</v>
      </c>
    </row>
    <row r="657" spans="1:13" ht="31.5">
      <c r="A657" s="2655">
        <v>647</v>
      </c>
      <c r="B657" s="2272" t="s">
        <v>9095</v>
      </c>
      <c r="C657" s="2597" t="s">
        <v>12421</v>
      </c>
      <c r="D657" s="2959">
        <v>745</v>
      </c>
      <c r="E657" s="2926" t="s">
        <v>9195</v>
      </c>
      <c r="F657" s="2926" t="s">
        <v>11008</v>
      </c>
      <c r="G657" s="2926" t="s">
        <v>11554</v>
      </c>
      <c r="H657" s="2946" t="s">
        <v>10715</v>
      </c>
      <c r="I657" s="2903">
        <v>100</v>
      </c>
      <c r="J657" s="2903">
        <v>50</v>
      </c>
      <c r="K657" s="2656">
        <v>50</v>
      </c>
      <c r="L657" s="2656">
        <v>25</v>
      </c>
      <c r="M657" s="2656">
        <v>24.999448999999998</v>
      </c>
    </row>
    <row r="658" spans="1:13" ht="94.5">
      <c r="A658" s="2655">
        <v>648</v>
      </c>
      <c r="B658" s="2272" t="s">
        <v>9095</v>
      </c>
      <c r="C658" s="2597" t="s">
        <v>12421</v>
      </c>
      <c r="D658" s="2959">
        <v>854</v>
      </c>
      <c r="E658" s="2926" t="s">
        <v>9195</v>
      </c>
      <c r="F658" s="2926" t="s">
        <v>11008</v>
      </c>
      <c r="G658" s="2926" t="s">
        <v>11632</v>
      </c>
      <c r="H658" s="2946" t="s">
        <v>10716</v>
      </c>
      <c r="I658" s="2903">
        <v>60</v>
      </c>
      <c r="J658" s="2903">
        <v>30</v>
      </c>
      <c r="K658" s="2656">
        <v>30</v>
      </c>
      <c r="L658" s="2656">
        <v>15</v>
      </c>
      <c r="M658" s="2656">
        <v>15</v>
      </c>
    </row>
    <row r="659" spans="1:13" ht="189">
      <c r="A659" s="2655">
        <v>649</v>
      </c>
      <c r="B659" s="2272" t="s">
        <v>9095</v>
      </c>
      <c r="C659" s="2597" t="s">
        <v>12421</v>
      </c>
      <c r="D659" s="2959">
        <v>855</v>
      </c>
      <c r="E659" s="2926" t="s">
        <v>9195</v>
      </c>
      <c r="F659" s="2926" t="s">
        <v>11008</v>
      </c>
      <c r="G659" s="2926" t="s">
        <v>11633</v>
      </c>
      <c r="H659" s="2946" t="s">
        <v>10717</v>
      </c>
      <c r="I659" s="2903">
        <v>100</v>
      </c>
      <c r="J659" s="2903">
        <v>50</v>
      </c>
      <c r="K659" s="2656">
        <v>50</v>
      </c>
      <c r="L659" s="2656">
        <v>25</v>
      </c>
      <c r="M659" s="2656">
        <v>25</v>
      </c>
    </row>
    <row r="660" spans="1:13" ht="141.75">
      <c r="A660" s="2655">
        <v>650</v>
      </c>
      <c r="B660" s="2272" t="s">
        <v>9095</v>
      </c>
      <c r="C660" s="2597" t="s">
        <v>12421</v>
      </c>
      <c r="D660" s="2959">
        <v>859</v>
      </c>
      <c r="E660" s="2926" t="s">
        <v>9195</v>
      </c>
      <c r="F660" s="2926" t="s">
        <v>11008</v>
      </c>
      <c r="G660" s="2926" t="s">
        <v>11637</v>
      </c>
      <c r="H660" s="2946" t="s">
        <v>10718</v>
      </c>
      <c r="I660" s="2903">
        <v>50</v>
      </c>
      <c r="J660" s="2903">
        <v>25</v>
      </c>
      <c r="K660" s="2656">
        <v>25</v>
      </c>
      <c r="L660" s="2656">
        <v>12.5</v>
      </c>
      <c r="M660" s="2656">
        <v>12.5</v>
      </c>
    </row>
    <row r="661" spans="1:13" ht="110.25">
      <c r="A661" s="2655">
        <v>651</v>
      </c>
      <c r="B661" s="2272" t="s">
        <v>9095</v>
      </c>
      <c r="C661" s="2597" t="s">
        <v>12421</v>
      </c>
      <c r="D661" s="2959">
        <v>860</v>
      </c>
      <c r="E661" s="2926" t="s">
        <v>9195</v>
      </c>
      <c r="F661" s="2926" t="s">
        <v>11008</v>
      </c>
      <c r="G661" s="2926" t="s">
        <v>11638</v>
      </c>
      <c r="H661" s="2946" t="s">
        <v>10719</v>
      </c>
      <c r="I661" s="2903">
        <v>50</v>
      </c>
      <c r="J661" s="2903">
        <v>25</v>
      </c>
      <c r="K661" s="2656">
        <v>25</v>
      </c>
      <c r="L661" s="2656">
        <v>12.5</v>
      </c>
      <c r="M661" s="2656">
        <v>12.5</v>
      </c>
    </row>
    <row r="662" spans="1:13" ht="173.25">
      <c r="A662" s="2655">
        <v>652</v>
      </c>
      <c r="B662" s="2272" t="s">
        <v>9095</v>
      </c>
      <c r="C662" s="2597" t="s">
        <v>12421</v>
      </c>
      <c r="D662" s="2959">
        <v>862</v>
      </c>
      <c r="E662" s="2926" t="s">
        <v>9195</v>
      </c>
      <c r="F662" s="2926" t="s">
        <v>11008</v>
      </c>
      <c r="G662" s="2926" t="s">
        <v>11640</v>
      </c>
      <c r="H662" s="2946" t="s">
        <v>10720</v>
      </c>
      <c r="I662" s="2903">
        <v>200</v>
      </c>
      <c r="J662" s="2903">
        <v>100</v>
      </c>
      <c r="K662" s="2656">
        <v>100</v>
      </c>
      <c r="L662" s="2656">
        <v>50</v>
      </c>
      <c r="M662" s="2656">
        <v>50</v>
      </c>
    </row>
    <row r="663" spans="1:13" ht="78.75">
      <c r="A663" s="2655">
        <v>653</v>
      </c>
      <c r="B663" s="2272" t="s">
        <v>9095</v>
      </c>
      <c r="C663" s="2597" t="s">
        <v>12421</v>
      </c>
      <c r="D663" s="2959">
        <v>865</v>
      </c>
      <c r="E663" s="2926" t="s">
        <v>9195</v>
      </c>
      <c r="F663" s="2926" t="s">
        <v>11008</v>
      </c>
      <c r="G663" s="2926" t="s">
        <v>11643</v>
      </c>
      <c r="H663" s="2946" t="s">
        <v>10721</v>
      </c>
      <c r="I663" s="2903">
        <v>80</v>
      </c>
      <c r="J663" s="2903">
        <v>40</v>
      </c>
      <c r="K663" s="2656">
        <v>40</v>
      </c>
      <c r="L663" s="2656">
        <v>20</v>
      </c>
      <c r="M663" s="2656">
        <v>20</v>
      </c>
    </row>
    <row r="664" spans="1:13" ht="31.5">
      <c r="A664" s="2655">
        <v>654</v>
      </c>
      <c r="B664" s="2272" t="s">
        <v>9095</v>
      </c>
      <c r="C664" s="2597" t="s">
        <v>12421</v>
      </c>
      <c r="D664" s="2964">
        <v>74</v>
      </c>
      <c r="E664" s="2926" t="s">
        <v>9195</v>
      </c>
      <c r="F664" s="2926" t="s">
        <v>11008</v>
      </c>
      <c r="G664" s="2926" t="s">
        <v>11551</v>
      </c>
      <c r="H664" s="2948" t="s">
        <v>10722</v>
      </c>
      <c r="I664" s="2903">
        <v>50</v>
      </c>
      <c r="J664" s="2903">
        <v>25</v>
      </c>
      <c r="K664" s="2656">
        <v>25</v>
      </c>
      <c r="L664" s="2656">
        <v>12.5</v>
      </c>
      <c r="M664" s="2656">
        <v>12.5</v>
      </c>
    </row>
    <row r="665" spans="1:13" ht="31.5">
      <c r="A665" s="2655">
        <v>655</v>
      </c>
      <c r="B665" s="2272" t="s">
        <v>9095</v>
      </c>
      <c r="C665" s="2274" t="s">
        <v>12419</v>
      </c>
      <c r="D665" s="2964">
        <v>716</v>
      </c>
      <c r="E665" s="2926" t="s">
        <v>9195</v>
      </c>
      <c r="F665" s="2926" t="s">
        <v>11008</v>
      </c>
      <c r="G665" s="2926" t="s">
        <v>11531</v>
      </c>
      <c r="H665" s="2949" t="s">
        <v>10731</v>
      </c>
      <c r="I665" s="2903">
        <v>130</v>
      </c>
      <c r="J665" s="2903">
        <v>65</v>
      </c>
      <c r="K665" s="2656">
        <v>65</v>
      </c>
      <c r="L665" s="2656">
        <v>65</v>
      </c>
      <c r="M665" s="2656">
        <v>64.396848000000006</v>
      </c>
    </row>
    <row r="666" spans="1:13" ht="31.5">
      <c r="A666" s="2655">
        <v>656</v>
      </c>
      <c r="B666" s="2272" t="s">
        <v>9095</v>
      </c>
      <c r="C666" s="2274" t="s">
        <v>12419</v>
      </c>
      <c r="D666" s="2967">
        <v>718</v>
      </c>
      <c r="E666" s="2926" t="s">
        <v>9195</v>
      </c>
      <c r="F666" s="2926" t="s">
        <v>11008</v>
      </c>
      <c r="G666" s="2926" t="s">
        <v>11532</v>
      </c>
      <c r="H666" s="2949" t="s">
        <v>10732</v>
      </c>
      <c r="I666" s="2903">
        <v>115</v>
      </c>
      <c r="J666" s="2903">
        <v>57.5</v>
      </c>
      <c r="K666" s="2656">
        <v>57.5</v>
      </c>
      <c r="L666" s="2656">
        <v>57.5</v>
      </c>
      <c r="M666" s="2656">
        <v>56.933653</v>
      </c>
    </row>
    <row r="667" spans="1:13" ht="31.5">
      <c r="A667" s="2655">
        <v>657</v>
      </c>
      <c r="B667" s="2272" t="s">
        <v>9095</v>
      </c>
      <c r="C667" s="2274" t="s">
        <v>12419</v>
      </c>
      <c r="D667" s="2964">
        <v>719</v>
      </c>
      <c r="E667" s="2926" t="s">
        <v>9195</v>
      </c>
      <c r="F667" s="2926" t="s">
        <v>11008</v>
      </c>
      <c r="G667" s="2926" t="s">
        <v>11533</v>
      </c>
      <c r="H667" s="2949" t="s">
        <v>10733</v>
      </c>
      <c r="I667" s="2903">
        <v>75</v>
      </c>
      <c r="J667" s="2903">
        <v>37.5</v>
      </c>
      <c r="K667" s="2656">
        <v>37.5</v>
      </c>
      <c r="L667" s="2656">
        <v>37.5</v>
      </c>
      <c r="M667" s="2656">
        <v>37.037426000000004</v>
      </c>
    </row>
    <row r="668" spans="1:13" ht="31.5">
      <c r="A668" s="2655">
        <v>658</v>
      </c>
      <c r="B668" s="2272" t="s">
        <v>9095</v>
      </c>
      <c r="C668" s="2274" t="s">
        <v>12419</v>
      </c>
      <c r="D668" s="2964">
        <v>720</v>
      </c>
      <c r="E668" s="2926" t="s">
        <v>9195</v>
      </c>
      <c r="F668" s="2926" t="s">
        <v>11008</v>
      </c>
      <c r="G668" s="2926" t="s">
        <v>11534</v>
      </c>
      <c r="H668" s="2949" t="s">
        <v>10734</v>
      </c>
      <c r="I668" s="2903">
        <v>50</v>
      </c>
      <c r="J668" s="2903">
        <v>25</v>
      </c>
      <c r="K668" s="2656">
        <v>25</v>
      </c>
      <c r="L668" s="2656">
        <v>25</v>
      </c>
      <c r="M668" s="2656">
        <v>24.481722000000001</v>
      </c>
    </row>
    <row r="669" spans="1:13" ht="47.25">
      <c r="A669" s="2655">
        <v>659</v>
      </c>
      <c r="B669" s="2272" t="s">
        <v>9095</v>
      </c>
      <c r="C669" s="2274" t="s">
        <v>12419</v>
      </c>
      <c r="D669" s="2959">
        <v>959</v>
      </c>
      <c r="E669" s="2926" t="s">
        <v>9195</v>
      </c>
      <c r="F669" s="2926" t="s">
        <v>11008</v>
      </c>
      <c r="G669" s="2926" t="s">
        <v>11701</v>
      </c>
      <c r="H669" s="2946" t="s">
        <v>10735</v>
      </c>
      <c r="I669" s="2903">
        <v>100</v>
      </c>
      <c r="J669" s="2903">
        <v>50</v>
      </c>
      <c r="K669" s="2656">
        <v>50</v>
      </c>
      <c r="L669" s="2656">
        <v>50</v>
      </c>
      <c r="M669" s="2656">
        <v>50</v>
      </c>
    </row>
    <row r="670" spans="1:13" ht="31.5">
      <c r="A670" s="2655">
        <v>660</v>
      </c>
      <c r="B670" s="2272" t="s">
        <v>9095</v>
      </c>
      <c r="C670" s="2274" t="s">
        <v>12419</v>
      </c>
      <c r="D670" s="2959">
        <v>961</v>
      </c>
      <c r="E670" s="2926" t="s">
        <v>9195</v>
      </c>
      <c r="F670" s="2926" t="s">
        <v>11008</v>
      </c>
      <c r="G670" s="2926" t="s">
        <v>11703</v>
      </c>
      <c r="H670" s="2946" t="s">
        <v>10736</v>
      </c>
      <c r="I670" s="2903">
        <v>150</v>
      </c>
      <c r="J670" s="2903">
        <v>75</v>
      </c>
      <c r="K670" s="2656">
        <v>75</v>
      </c>
      <c r="L670" s="2656">
        <v>75</v>
      </c>
      <c r="M670" s="2656">
        <v>74.900000000000006</v>
      </c>
    </row>
    <row r="671" spans="1:13" ht="47.25">
      <c r="A671" s="2655">
        <v>661</v>
      </c>
      <c r="B671" s="2272" t="s">
        <v>9095</v>
      </c>
      <c r="C671" s="2274" t="s">
        <v>12419</v>
      </c>
      <c r="D671" s="2959">
        <v>1064</v>
      </c>
      <c r="E671" s="2926" t="s">
        <v>9195</v>
      </c>
      <c r="F671" s="2926" t="s">
        <v>11008</v>
      </c>
      <c r="G671" s="2926" t="s">
        <v>11050</v>
      </c>
      <c r="H671" s="2946" t="s">
        <v>10737</v>
      </c>
      <c r="I671" s="2903">
        <v>100</v>
      </c>
      <c r="J671" s="2903">
        <v>50</v>
      </c>
      <c r="K671" s="2656">
        <v>50</v>
      </c>
      <c r="L671" s="2656">
        <v>50</v>
      </c>
      <c r="M671" s="2656">
        <v>50</v>
      </c>
    </row>
    <row r="672" spans="1:13" ht="47.25">
      <c r="A672" s="2655">
        <v>662</v>
      </c>
      <c r="B672" s="2272" t="s">
        <v>9095</v>
      </c>
      <c r="C672" s="2274" t="s">
        <v>12419</v>
      </c>
      <c r="D672" s="2959">
        <v>1065</v>
      </c>
      <c r="E672" s="2926" t="s">
        <v>9195</v>
      </c>
      <c r="F672" s="2926" t="s">
        <v>11008</v>
      </c>
      <c r="G672" s="2926" t="s">
        <v>11051</v>
      </c>
      <c r="H672" s="2946" t="s">
        <v>10738</v>
      </c>
      <c r="I672" s="2903">
        <v>50</v>
      </c>
      <c r="J672" s="2903">
        <v>25</v>
      </c>
      <c r="K672" s="2656">
        <v>25</v>
      </c>
      <c r="L672" s="2656">
        <v>25</v>
      </c>
      <c r="M672" s="2656">
        <v>25</v>
      </c>
    </row>
    <row r="673" spans="1:13" ht="47.25">
      <c r="A673" s="2655">
        <v>663</v>
      </c>
      <c r="B673" s="2272" t="s">
        <v>9095</v>
      </c>
      <c r="C673" s="2274" t="s">
        <v>12419</v>
      </c>
      <c r="D673" s="2959">
        <v>27</v>
      </c>
      <c r="E673" s="2926" t="s">
        <v>9195</v>
      </c>
      <c r="F673" s="2926" t="s">
        <v>11008</v>
      </c>
      <c r="G673" s="2926" t="s">
        <v>12615</v>
      </c>
      <c r="H673" s="2947" t="s">
        <v>10749</v>
      </c>
      <c r="I673" s="2903">
        <v>50</v>
      </c>
      <c r="J673" s="2903">
        <v>25</v>
      </c>
      <c r="K673" s="2656">
        <v>25</v>
      </c>
      <c r="L673" s="2656">
        <v>12.5</v>
      </c>
      <c r="M673" s="2656">
        <v>12.499879999999999</v>
      </c>
    </row>
    <row r="674" spans="1:13" ht="63">
      <c r="A674" s="2655">
        <v>664</v>
      </c>
      <c r="B674" s="2272" t="s">
        <v>9095</v>
      </c>
      <c r="C674" s="2274" t="s">
        <v>12419</v>
      </c>
      <c r="D674" s="2959">
        <v>1017</v>
      </c>
      <c r="E674" s="2926" t="s">
        <v>9195</v>
      </c>
      <c r="F674" s="2926" t="s">
        <v>11008</v>
      </c>
      <c r="G674" s="2926" t="s">
        <v>11020</v>
      </c>
      <c r="H674" s="2947" t="s">
        <v>10750</v>
      </c>
      <c r="I674" s="2903">
        <v>50</v>
      </c>
      <c r="J674" s="2903">
        <v>25</v>
      </c>
      <c r="K674" s="2656">
        <v>25</v>
      </c>
      <c r="L674" s="2656">
        <v>25</v>
      </c>
      <c r="M674" s="2656">
        <v>25</v>
      </c>
    </row>
    <row r="675" spans="1:13" ht="47.25">
      <c r="A675" s="2655">
        <v>665</v>
      </c>
      <c r="B675" s="2272" t="s">
        <v>9095</v>
      </c>
      <c r="C675" s="2597" t="s">
        <v>12421</v>
      </c>
      <c r="D675" s="2959">
        <v>329</v>
      </c>
      <c r="E675" s="2926" t="s">
        <v>9195</v>
      </c>
      <c r="F675" s="2926" t="s">
        <v>11008</v>
      </c>
      <c r="G675" s="2926" t="s">
        <v>11257</v>
      </c>
      <c r="H675" s="2947" t="s">
        <v>10757</v>
      </c>
      <c r="I675" s="2903">
        <v>50</v>
      </c>
      <c r="J675" s="2903">
        <v>25</v>
      </c>
      <c r="K675" s="2656">
        <v>25</v>
      </c>
      <c r="L675" s="2656">
        <v>25</v>
      </c>
      <c r="M675" s="2656">
        <v>25</v>
      </c>
    </row>
    <row r="676" spans="1:13" ht="157.5">
      <c r="A676" s="2655">
        <v>666</v>
      </c>
      <c r="B676" s="2272" t="s">
        <v>9095</v>
      </c>
      <c r="C676" s="2597" t="s">
        <v>12421</v>
      </c>
      <c r="D676" s="2959">
        <v>861</v>
      </c>
      <c r="E676" s="2926" t="s">
        <v>9195</v>
      </c>
      <c r="F676" s="2926" t="s">
        <v>11008</v>
      </c>
      <c r="G676" s="2926" t="s">
        <v>11639</v>
      </c>
      <c r="H676" s="2947" t="s">
        <v>10758</v>
      </c>
      <c r="I676" s="2903">
        <v>150</v>
      </c>
      <c r="J676" s="2903">
        <v>75</v>
      </c>
      <c r="K676" s="2656">
        <v>75</v>
      </c>
      <c r="L676" s="2656">
        <v>37.5</v>
      </c>
      <c r="M676" s="2656">
        <v>37.5</v>
      </c>
    </row>
    <row r="677" spans="1:13" ht="78.75">
      <c r="A677" s="2655">
        <v>667</v>
      </c>
      <c r="B677" s="2272" t="s">
        <v>9095</v>
      </c>
      <c r="C677" s="2274" t="s">
        <v>12420</v>
      </c>
      <c r="D677" s="2959">
        <v>311</v>
      </c>
      <c r="E677" s="2926" t="s">
        <v>9195</v>
      </c>
      <c r="F677" s="2926" t="s">
        <v>11008</v>
      </c>
      <c r="G677" s="2926" t="s">
        <v>11244</v>
      </c>
      <c r="H677" s="2945" t="s">
        <v>10781</v>
      </c>
      <c r="I677" s="2903">
        <v>90</v>
      </c>
      <c r="J677" s="2903">
        <v>45</v>
      </c>
      <c r="K677" s="2656">
        <v>45</v>
      </c>
      <c r="L677" s="2656">
        <v>22.5</v>
      </c>
      <c r="M677" s="2656">
        <v>22.498698000000001</v>
      </c>
    </row>
    <row r="678" spans="1:13" ht="47.25">
      <c r="A678" s="2655">
        <v>668</v>
      </c>
      <c r="B678" s="2272" t="s">
        <v>9095</v>
      </c>
      <c r="C678" s="2274" t="s">
        <v>12419</v>
      </c>
      <c r="D678" s="2959">
        <v>789</v>
      </c>
      <c r="E678" s="2926" t="s">
        <v>9195</v>
      </c>
      <c r="F678" s="2926" t="s">
        <v>11008</v>
      </c>
      <c r="G678" s="2926" t="s">
        <v>12636</v>
      </c>
      <c r="H678" s="2945" t="s">
        <v>10784</v>
      </c>
      <c r="I678" s="2903">
        <v>50</v>
      </c>
      <c r="J678" s="2903">
        <v>25</v>
      </c>
      <c r="K678" s="2656">
        <v>25</v>
      </c>
      <c r="L678" s="2656">
        <v>25</v>
      </c>
      <c r="M678" s="2656">
        <v>24.998999999999999</v>
      </c>
    </row>
    <row r="679" spans="1:13" ht="94.5">
      <c r="A679" s="2655">
        <v>669</v>
      </c>
      <c r="B679" s="2272" t="s">
        <v>9095</v>
      </c>
      <c r="C679" s="2274" t="s">
        <v>12420</v>
      </c>
      <c r="D679" s="2874">
        <v>572</v>
      </c>
      <c r="E679" s="2926" t="s">
        <v>9195</v>
      </c>
      <c r="F679" s="2926" t="s">
        <v>11008</v>
      </c>
      <c r="G679" s="2926" t="s">
        <v>11422</v>
      </c>
      <c r="H679" s="2931" t="s">
        <v>10785</v>
      </c>
      <c r="I679" s="2903">
        <v>50</v>
      </c>
      <c r="J679" s="2903">
        <v>25</v>
      </c>
      <c r="K679" s="2656">
        <v>25</v>
      </c>
      <c r="L679" s="2656">
        <v>12.5</v>
      </c>
      <c r="M679" s="2656">
        <v>15</v>
      </c>
    </row>
    <row r="680" spans="1:13" ht="63">
      <c r="A680" s="2655">
        <v>670</v>
      </c>
      <c r="B680" s="2272" t="s">
        <v>9095</v>
      </c>
      <c r="C680" s="2274" t="s">
        <v>12420</v>
      </c>
      <c r="D680" s="2874">
        <v>573</v>
      </c>
      <c r="E680" s="2926" t="s">
        <v>9195</v>
      </c>
      <c r="F680" s="2926" t="s">
        <v>11008</v>
      </c>
      <c r="G680" s="2926" t="s">
        <v>11423</v>
      </c>
      <c r="H680" s="2931" t="s">
        <v>10786</v>
      </c>
      <c r="I680" s="2903">
        <v>50</v>
      </c>
      <c r="J680" s="2903">
        <v>25</v>
      </c>
      <c r="K680" s="2656">
        <v>25</v>
      </c>
      <c r="L680" s="2656">
        <v>12.5</v>
      </c>
      <c r="M680" s="2656">
        <v>21.980252</v>
      </c>
    </row>
    <row r="681" spans="1:13" ht="63">
      <c r="A681" s="2655">
        <v>671</v>
      </c>
      <c r="B681" s="2272" t="s">
        <v>9095</v>
      </c>
      <c r="C681" s="2274" t="s">
        <v>12420</v>
      </c>
      <c r="D681" s="2874">
        <v>574</v>
      </c>
      <c r="E681" s="2926" t="s">
        <v>9195</v>
      </c>
      <c r="F681" s="2926" t="s">
        <v>11008</v>
      </c>
      <c r="G681" s="2926" t="s">
        <v>11424</v>
      </c>
      <c r="H681" s="2931" t="s">
        <v>10787</v>
      </c>
      <c r="I681" s="2903">
        <v>50</v>
      </c>
      <c r="J681" s="2903">
        <v>25</v>
      </c>
      <c r="K681" s="2656">
        <v>25</v>
      </c>
      <c r="L681" s="2656">
        <v>25</v>
      </c>
      <c r="M681" s="2656">
        <v>25</v>
      </c>
    </row>
    <row r="682" spans="1:13" ht="141.75">
      <c r="A682" s="2655">
        <v>672</v>
      </c>
      <c r="B682" s="2272" t="s">
        <v>9095</v>
      </c>
      <c r="C682" s="2274" t="s">
        <v>12420</v>
      </c>
      <c r="D682" s="2959">
        <v>362</v>
      </c>
      <c r="E682" s="2926" t="s">
        <v>9195</v>
      </c>
      <c r="F682" s="2926" t="s">
        <v>11008</v>
      </c>
      <c r="G682" s="2926" t="s">
        <v>11279</v>
      </c>
      <c r="H682" s="2931" t="s">
        <v>10788</v>
      </c>
      <c r="I682" s="2903">
        <v>75</v>
      </c>
      <c r="J682" s="2903">
        <v>37.5</v>
      </c>
      <c r="K682" s="2656">
        <v>37.5</v>
      </c>
      <c r="L682" s="2656">
        <v>37.5</v>
      </c>
      <c r="M682" s="2656">
        <v>37.5</v>
      </c>
    </row>
    <row r="683" spans="1:13" ht="173.25">
      <c r="A683" s="2655">
        <v>673</v>
      </c>
      <c r="B683" s="2272" t="s">
        <v>9095</v>
      </c>
      <c r="C683" s="2274" t="s">
        <v>12420</v>
      </c>
      <c r="D683" s="2964">
        <v>361</v>
      </c>
      <c r="E683" s="2926" t="s">
        <v>9195</v>
      </c>
      <c r="F683" s="2926" t="s">
        <v>11008</v>
      </c>
      <c r="G683" s="2926" t="s">
        <v>11278</v>
      </c>
      <c r="H683" s="2931" t="s">
        <v>10789</v>
      </c>
      <c r="I683" s="2903">
        <v>75</v>
      </c>
      <c r="J683" s="2903">
        <v>37.5</v>
      </c>
      <c r="K683" s="2656">
        <v>37.5</v>
      </c>
      <c r="L683" s="2656">
        <v>37.5</v>
      </c>
      <c r="M683" s="2656">
        <v>37.5</v>
      </c>
    </row>
    <row r="684" spans="1:13" ht="47.25">
      <c r="A684" s="2655">
        <v>674</v>
      </c>
      <c r="B684" s="2272" t="s">
        <v>9095</v>
      </c>
      <c r="C684" s="2274" t="s">
        <v>12420</v>
      </c>
      <c r="D684" s="2964">
        <v>366</v>
      </c>
      <c r="E684" s="2926" t="s">
        <v>9195</v>
      </c>
      <c r="F684" s="2926" t="s">
        <v>11008</v>
      </c>
      <c r="G684" s="2926" t="s">
        <v>11280</v>
      </c>
      <c r="H684" s="2931" t="s">
        <v>10790</v>
      </c>
      <c r="I684" s="2903">
        <v>120</v>
      </c>
      <c r="J684" s="2903">
        <v>60</v>
      </c>
      <c r="K684" s="2656">
        <v>60</v>
      </c>
      <c r="L684" s="2656">
        <v>30</v>
      </c>
      <c r="M684" s="2656">
        <v>29.954107</v>
      </c>
    </row>
    <row r="685" spans="1:13" ht="47.25">
      <c r="A685" s="2655">
        <v>675</v>
      </c>
      <c r="B685" s="2272" t="s">
        <v>9095</v>
      </c>
      <c r="C685" s="2274" t="s">
        <v>12420</v>
      </c>
      <c r="D685" s="2964">
        <v>463</v>
      </c>
      <c r="E685" s="2926" t="s">
        <v>9195</v>
      </c>
      <c r="F685" s="2926" t="s">
        <v>11008</v>
      </c>
      <c r="G685" s="2926" t="s">
        <v>11339</v>
      </c>
      <c r="H685" s="2931" t="s">
        <v>10791</v>
      </c>
      <c r="I685" s="2903">
        <v>60</v>
      </c>
      <c r="J685" s="2903">
        <v>30</v>
      </c>
      <c r="K685" s="2656">
        <v>30</v>
      </c>
      <c r="L685" s="2656">
        <v>30</v>
      </c>
      <c r="M685" s="2656">
        <v>29.996500000000001</v>
      </c>
    </row>
    <row r="686" spans="1:13" ht="47.25">
      <c r="A686" s="2655">
        <v>676</v>
      </c>
      <c r="B686" s="2272" t="s">
        <v>9095</v>
      </c>
      <c r="C686" s="2274" t="s">
        <v>12420</v>
      </c>
      <c r="D686" s="2964">
        <v>464</v>
      </c>
      <c r="E686" s="2926" t="s">
        <v>9195</v>
      </c>
      <c r="F686" s="2926" t="s">
        <v>11008</v>
      </c>
      <c r="G686" s="2926" t="s">
        <v>11340</v>
      </c>
      <c r="H686" s="2931" t="s">
        <v>10792</v>
      </c>
      <c r="I686" s="2903">
        <v>67.804000000000002</v>
      </c>
      <c r="J686" s="2903">
        <v>33.902000000000001</v>
      </c>
      <c r="K686" s="2656">
        <v>33.902000000000001</v>
      </c>
      <c r="L686" s="2656">
        <v>33.902000000000001</v>
      </c>
      <c r="M686" s="2656">
        <v>33.899000000000001</v>
      </c>
    </row>
    <row r="687" spans="1:13" ht="63">
      <c r="A687" s="2655">
        <v>677</v>
      </c>
      <c r="B687" s="2272" t="s">
        <v>9095</v>
      </c>
      <c r="C687" s="2274" t="s">
        <v>12420</v>
      </c>
      <c r="D687" s="2964">
        <v>410</v>
      </c>
      <c r="E687" s="2926" t="s">
        <v>9195</v>
      </c>
      <c r="F687" s="2926" t="s">
        <v>11008</v>
      </c>
      <c r="G687" s="2926" t="s">
        <v>11299</v>
      </c>
      <c r="H687" s="2931" t="s">
        <v>10793</v>
      </c>
      <c r="I687" s="2903">
        <v>100</v>
      </c>
      <c r="J687" s="2903">
        <v>50</v>
      </c>
      <c r="K687" s="2656">
        <v>50</v>
      </c>
      <c r="L687" s="2656">
        <v>50</v>
      </c>
      <c r="M687" s="2656">
        <v>50</v>
      </c>
    </row>
    <row r="688" spans="1:13" ht="47.25">
      <c r="A688" s="2655">
        <v>678</v>
      </c>
      <c r="B688" s="2272" t="s">
        <v>9095</v>
      </c>
      <c r="C688" s="2274" t="s">
        <v>12419</v>
      </c>
      <c r="D688" s="2874">
        <v>301</v>
      </c>
      <c r="E688" s="2926" t="s">
        <v>9195</v>
      </c>
      <c r="F688" s="2926" t="s">
        <v>11008</v>
      </c>
      <c r="G688" s="2926" t="s">
        <v>11233</v>
      </c>
      <c r="H688" s="2931" t="s">
        <v>10808</v>
      </c>
      <c r="I688" s="2903">
        <v>50</v>
      </c>
      <c r="J688" s="2903">
        <v>25</v>
      </c>
      <c r="K688" s="2656">
        <v>25</v>
      </c>
      <c r="L688" s="2656">
        <v>25</v>
      </c>
      <c r="M688" s="2656">
        <v>24.999179999999999</v>
      </c>
    </row>
    <row r="689" spans="1:13" ht="47.25">
      <c r="A689" s="2655">
        <v>679</v>
      </c>
      <c r="B689" s="2272" t="s">
        <v>9095</v>
      </c>
      <c r="C689" s="2274" t="s">
        <v>12419</v>
      </c>
      <c r="D689" s="2874">
        <v>302</v>
      </c>
      <c r="E689" s="2926" t="s">
        <v>9195</v>
      </c>
      <c r="F689" s="2926" t="s">
        <v>11008</v>
      </c>
      <c r="G689" s="2926" t="s">
        <v>11234</v>
      </c>
      <c r="H689" s="2931" t="s">
        <v>10809</v>
      </c>
      <c r="I689" s="2903">
        <v>50</v>
      </c>
      <c r="J689" s="2903">
        <v>25</v>
      </c>
      <c r="K689" s="2656">
        <v>25</v>
      </c>
      <c r="L689" s="2656">
        <v>25</v>
      </c>
      <c r="M689" s="2656">
        <v>24.981392</v>
      </c>
    </row>
    <row r="690" spans="1:13" ht="47.25">
      <c r="A690" s="2655">
        <v>680</v>
      </c>
      <c r="B690" s="2272" t="s">
        <v>9095</v>
      </c>
      <c r="C690" s="2274" t="s">
        <v>12419</v>
      </c>
      <c r="D690" s="2874">
        <v>303</v>
      </c>
      <c r="E690" s="2926" t="s">
        <v>9195</v>
      </c>
      <c r="F690" s="2926" t="s">
        <v>11008</v>
      </c>
      <c r="G690" s="2926" t="s">
        <v>11235</v>
      </c>
      <c r="H690" s="2931" t="s">
        <v>10810</v>
      </c>
      <c r="I690" s="2903">
        <v>50</v>
      </c>
      <c r="J690" s="2903">
        <v>25</v>
      </c>
      <c r="K690" s="2656">
        <v>25</v>
      </c>
      <c r="L690" s="2656">
        <v>25</v>
      </c>
      <c r="M690" s="2656">
        <v>24.988747</v>
      </c>
    </row>
    <row r="691" spans="1:13" ht="47.25">
      <c r="A691" s="2655">
        <v>681</v>
      </c>
      <c r="B691" s="2272" t="s">
        <v>9095</v>
      </c>
      <c r="C691" s="2274" t="s">
        <v>12419</v>
      </c>
      <c r="D691" s="2874">
        <v>304</v>
      </c>
      <c r="E691" s="2926" t="s">
        <v>9195</v>
      </c>
      <c r="F691" s="2926" t="s">
        <v>11008</v>
      </c>
      <c r="G691" s="2926" t="s">
        <v>11236</v>
      </c>
      <c r="H691" s="2931" t="s">
        <v>10811</v>
      </c>
      <c r="I691" s="2903">
        <v>50</v>
      </c>
      <c r="J691" s="2903">
        <v>25</v>
      </c>
      <c r="K691" s="2656">
        <v>25</v>
      </c>
      <c r="L691" s="2656">
        <v>25</v>
      </c>
      <c r="M691" s="2656">
        <v>24.939606000000001</v>
      </c>
    </row>
    <row r="692" spans="1:13" ht="47.25">
      <c r="A692" s="2655">
        <v>682</v>
      </c>
      <c r="B692" s="2272" t="s">
        <v>9095</v>
      </c>
      <c r="C692" s="2274" t="s">
        <v>12419</v>
      </c>
      <c r="D692" s="2874">
        <v>305</v>
      </c>
      <c r="E692" s="2926" t="s">
        <v>9195</v>
      </c>
      <c r="F692" s="2926" t="s">
        <v>11008</v>
      </c>
      <c r="G692" s="2926" t="s">
        <v>11237</v>
      </c>
      <c r="H692" s="2931" t="s">
        <v>10812</v>
      </c>
      <c r="I692" s="2903">
        <v>50</v>
      </c>
      <c r="J692" s="2903">
        <v>25</v>
      </c>
      <c r="K692" s="2656">
        <v>25</v>
      </c>
      <c r="L692" s="2656">
        <v>25</v>
      </c>
      <c r="M692" s="2656">
        <v>24.914946</v>
      </c>
    </row>
    <row r="693" spans="1:13" ht="47.25">
      <c r="A693" s="2655">
        <v>683</v>
      </c>
      <c r="B693" s="2272" t="s">
        <v>9095</v>
      </c>
      <c r="C693" s="2274" t="s">
        <v>12420</v>
      </c>
      <c r="D693" s="2874">
        <v>279</v>
      </c>
      <c r="E693" s="2926" t="s">
        <v>9195</v>
      </c>
      <c r="F693" s="2926" t="s">
        <v>11008</v>
      </c>
      <c r="G693" s="2926" t="s">
        <v>11216</v>
      </c>
      <c r="H693" s="2946" t="s">
        <v>10813</v>
      </c>
      <c r="I693" s="2903">
        <v>50</v>
      </c>
      <c r="J693" s="2903">
        <v>25</v>
      </c>
      <c r="K693" s="2656">
        <v>25</v>
      </c>
      <c r="L693" s="2656">
        <v>12.5</v>
      </c>
      <c r="M693" s="2656">
        <v>0</v>
      </c>
    </row>
    <row r="694" spans="1:13" ht="47.25">
      <c r="A694" s="2655">
        <v>684</v>
      </c>
      <c r="B694" s="2272" t="s">
        <v>9095</v>
      </c>
      <c r="C694" s="2274" t="s">
        <v>12420</v>
      </c>
      <c r="D694" s="2874">
        <v>280</v>
      </c>
      <c r="E694" s="2926" t="s">
        <v>9195</v>
      </c>
      <c r="F694" s="2926" t="s">
        <v>11008</v>
      </c>
      <c r="G694" s="2926" t="s">
        <v>11218</v>
      </c>
      <c r="H694" s="2946" t="s">
        <v>10814</v>
      </c>
      <c r="I694" s="2903">
        <v>50</v>
      </c>
      <c r="J694" s="2903">
        <v>25</v>
      </c>
      <c r="K694" s="2656">
        <v>25</v>
      </c>
      <c r="L694" s="2656">
        <v>12.5</v>
      </c>
      <c r="M694" s="2656">
        <v>0</v>
      </c>
    </row>
    <row r="695" spans="1:13" ht="47.25">
      <c r="A695" s="2655">
        <v>685</v>
      </c>
      <c r="B695" s="2272" t="s">
        <v>9095</v>
      </c>
      <c r="C695" s="2274" t="s">
        <v>12420</v>
      </c>
      <c r="D695" s="2874">
        <v>281</v>
      </c>
      <c r="E695" s="2926" t="s">
        <v>9195</v>
      </c>
      <c r="F695" s="2926" t="s">
        <v>11008</v>
      </c>
      <c r="G695" s="2926" t="s">
        <v>11219</v>
      </c>
      <c r="H695" s="2946" t="s">
        <v>10815</v>
      </c>
      <c r="I695" s="2903">
        <v>70</v>
      </c>
      <c r="J695" s="2903">
        <v>35</v>
      </c>
      <c r="K695" s="2656">
        <v>35</v>
      </c>
      <c r="L695" s="2656">
        <v>17.5</v>
      </c>
      <c r="M695" s="2656">
        <v>0</v>
      </c>
    </row>
    <row r="696" spans="1:13" ht="110.25">
      <c r="A696" s="2655">
        <v>686</v>
      </c>
      <c r="B696" s="2272" t="s">
        <v>9095</v>
      </c>
      <c r="C696" s="2274" t="s">
        <v>12420</v>
      </c>
      <c r="D696" s="2874">
        <v>314</v>
      </c>
      <c r="E696" s="2926" t="s">
        <v>9195</v>
      </c>
      <c r="F696" s="2926" t="s">
        <v>11008</v>
      </c>
      <c r="G696" s="2926" t="s">
        <v>11247</v>
      </c>
      <c r="H696" s="2946" t="s">
        <v>10816</v>
      </c>
      <c r="I696" s="2903">
        <v>150</v>
      </c>
      <c r="J696" s="2903">
        <v>75</v>
      </c>
      <c r="K696" s="2656">
        <v>75</v>
      </c>
      <c r="L696" s="2656">
        <v>37.5</v>
      </c>
      <c r="M696" s="2656">
        <v>37.798453000000002</v>
      </c>
    </row>
    <row r="697" spans="1:13" ht="63">
      <c r="A697" s="2655">
        <v>687</v>
      </c>
      <c r="B697" s="2272" t="s">
        <v>9095</v>
      </c>
      <c r="C697" s="2274" t="s">
        <v>12420</v>
      </c>
      <c r="D697" s="2874">
        <v>315</v>
      </c>
      <c r="E697" s="2926" t="s">
        <v>9195</v>
      </c>
      <c r="F697" s="2926" t="s">
        <v>11008</v>
      </c>
      <c r="G697" s="2926" t="s">
        <v>11248</v>
      </c>
      <c r="H697" s="2946" t="s">
        <v>10817</v>
      </c>
      <c r="I697" s="2903">
        <v>100</v>
      </c>
      <c r="J697" s="2903">
        <v>50</v>
      </c>
      <c r="K697" s="2656">
        <v>50</v>
      </c>
      <c r="L697" s="2656">
        <v>50</v>
      </c>
      <c r="M697" s="2656">
        <v>49.999983999999998</v>
      </c>
    </row>
    <row r="698" spans="1:13" ht="47.25">
      <c r="A698" s="2655">
        <v>688</v>
      </c>
      <c r="B698" s="2272" t="s">
        <v>9095</v>
      </c>
      <c r="C698" s="2274" t="s">
        <v>12420</v>
      </c>
      <c r="D698" s="2874">
        <v>253</v>
      </c>
      <c r="E698" s="2926" t="s">
        <v>9195</v>
      </c>
      <c r="F698" s="2926" t="s">
        <v>11008</v>
      </c>
      <c r="G698" s="2926" t="s">
        <v>11194</v>
      </c>
      <c r="H698" s="2946" t="s">
        <v>10818</v>
      </c>
      <c r="I698" s="2903">
        <v>50</v>
      </c>
      <c r="J698" s="2903">
        <v>25</v>
      </c>
      <c r="K698" s="2656">
        <v>25</v>
      </c>
      <c r="L698" s="2656">
        <v>12.5</v>
      </c>
      <c r="M698" s="2656">
        <v>12.499746</v>
      </c>
    </row>
    <row r="699" spans="1:13" ht="47.25">
      <c r="A699" s="2655">
        <v>689</v>
      </c>
      <c r="B699" s="2272" t="s">
        <v>9095</v>
      </c>
      <c r="C699" s="2274" t="s">
        <v>12420</v>
      </c>
      <c r="D699" s="2874">
        <v>460</v>
      </c>
      <c r="E699" s="2926" t="s">
        <v>9195</v>
      </c>
      <c r="F699" s="2926" t="s">
        <v>11008</v>
      </c>
      <c r="G699" s="2926" t="s">
        <v>11337</v>
      </c>
      <c r="H699" s="2946" t="s">
        <v>10819</v>
      </c>
      <c r="I699" s="2903">
        <v>70</v>
      </c>
      <c r="J699" s="2903">
        <v>35</v>
      </c>
      <c r="K699" s="2656">
        <v>35</v>
      </c>
      <c r="L699" s="2656">
        <v>35</v>
      </c>
      <c r="M699" s="2656">
        <v>34.979801000000002</v>
      </c>
    </row>
    <row r="700" spans="1:13" ht="63">
      <c r="A700" s="2655">
        <v>690</v>
      </c>
      <c r="B700" s="2272" t="s">
        <v>9095</v>
      </c>
      <c r="C700" s="2274" t="s">
        <v>12420</v>
      </c>
      <c r="D700" s="2874">
        <v>461</v>
      </c>
      <c r="E700" s="2926" t="s">
        <v>9195</v>
      </c>
      <c r="F700" s="2926" t="s">
        <v>11008</v>
      </c>
      <c r="G700" s="2926" t="s">
        <v>11338</v>
      </c>
      <c r="H700" s="2946" t="s">
        <v>10820</v>
      </c>
      <c r="I700" s="2903">
        <v>80</v>
      </c>
      <c r="J700" s="2903">
        <v>40</v>
      </c>
      <c r="K700" s="2656">
        <v>40</v>
      </c>
      <c r="L700" s="2656">
        <v>40</v>
      </c>
      <c r="M700" s="2656">
        <v>39.995932000000003</v>
      </c>
    </row>
    <row r="701" spans="1:13" ht="47.25">
      <c r="A701" s="2655">
        <v>691</v>
      </c>
      <c r="B701" s="2272" t="s">
        <v>9095</v>
      </c>
      <c r="C701" s="2274" t="s">
        <v>12420</v>
      </c>
      <c r="D701" s="2874">
        <v>101</v>
      </c>
      <c r="E701" s="2926" t="s">
        <v>9195</v>
      </c>
      <c r="F701" s="2926" t="s">
        <v>11008</v>
      </c>
      <c r="G701" s="2926" t="s">
        <v>11017</v>
      </c>
      <c r="H701" s="2946" t="s">
        <v>10821</v>
      </c>
      <c r="I701" s="2903">
        <v>50</v>
      </c>
      <c r="J701" s="2903">
        <v>25</v>
      </c>
      <c r="K701" s="2656">
        <v>25</v>
      </c>
      <c r="L701" s="2656">
        <v>25</v>
      </c>
      <c r="M701" s="2656">
        <v>25</v>
      </c>
    </row>
    <row r="702" spans="1:13" ht="47.25">
      <c r="A702" s="2655">
        <v>692</v>
      </c>
      <c r="B702" s="2272" t="s">
        <v>9095</v>
      </c>
      <c r="C702" s="2274" t="s">
        <v>12420</v>
      </c>
      <c r="D702" s="2874">
        <v>102</v>
      </c>
      <c r="E702" s="2926" t="s">
        <v>9195</v>
      </c>
      <c r="F702" s="2926" t="s">
        <v>11008</v>
      </c>
      <c r="G702" s="2926" t="s">
        <v>11023</v>
      </c>
      <c r="H702" s="2946" t="s">
        <v>10822</v>
      </c>
      <c r="I702" s="2903">
        <v>75</v>
      </c>
      <c r="J702" s="2903">
        <v>37.5</v>
      </c>
      <c r="K702" s="2656">
        <v>37.5</v>
      </c>
      <c r="L702" s="2656">
        <v>37.5</v>
      </c>
      <c r="M702" s="2656">
        <v>37.5</v>
      </c>
    </row>
    <row r="703" spans="1:13" ht="126">
      <c r="A703" s="2655">
        <v>693</v>
      </c>
      <c r="B703" s="2655" t="s">
        <v>9095</v>
      </c>
      <c r="C703" s="2274" t="s">
        <v>12419</v>
      </c>
      <c r="D703" s="2959">
        <v>684</v>
      </c>
      <c r="E703" s="2926" t="s">
        <v>9195</v>
      </c>
      <c r="F703" s="2926" t="s">
        <v>11008</v>
      </c>
      <c r="G703" s="2926" t="s">
        <v>11500</v>
      </c>
      <c r="H703" s="2932" t="s">
        <v>10823</v>
      </c>
      <c r="I703" s="2903">
        <v>50</v>
      </c>
      <c r="J703" s="2903">
        <v>25</v>
      </c>
      <c r="K703" s="2656">
        <v>25</v>
      </c>
      <c r="L703" s="2656">
        <v>25</v>
      </c>
      <c r="M703" s="2656">
        <v>25</v>
      </c>
    </row>
    <row r="704" spans="1:13" ht="204.75">
      <c r="A704" s="2655">
        <v>694</v>
      </c>
      <c r="B704" s="2655" t="s">
        <v>9095</v>
      </c>
      <c r="C704" s="2274" t="s">
        <v>12419</v>
      </c>
      <c r="D704" s="2959">
        <v>685</v>
      </c>
      <c r="E704" s="2926" t="s">
        <v>9195</v>
      </c>
      <c r="F704" s="2926" t="s">
        <v>11008</v>
      </c>
      <c r="G704" s="2926" t="s">
        <v>11501</v>
      </c>
      <c r="H704" s="2932" t="s">
        <v>10824</v>
      </c>
      <c r="I704" s="2903">
        <v>65</v>
      </c>
      <c r="J704" s="2903">
        <v>32.5</v>
      </c>
      <c r="K704" s="2656">
        <v>32.5</v>
      </c>
      <c r="L704" s="2656">
        <v>32.5</v>
      </c>
      <c r="M704" s="2656">
        <v>32.5</v>
      </c>
    </row>
    <row r="705" spans="1:13" ht="110.25">
      <c r="A705" s="2655">
        <v>695</v>
      </c>
      <c r="B705" s="2655" t="s">
        <v>9095</v>
      </c>
      <c r="C705" s="2274" t="s">
        <v>12419</v>
      </c>
      <c r="D705" s="2959">
        <v>686</v>
      </c>
      <c r="E705" s="2926" t="s">
        <v>9195</v>
      </c>
      <c r="F705" s="2926" t="s">
        <v>11008</v>
      </c>
      <c r="G705" s="2926" t="s">
        <v>11502</v>
      </c>
      <c r="H705" s="2931" t="s">
        <v>10825</v>
      </c>
      <c r="I705" s="2903">
        <v>75</v>
      </c>
      <c r="J705" s="2903">
        <v>37.5</v>
      </c>
      <c r="K705" s="2656">
        <v>37.5</v>
      </c>
      <c r="L705" s="2656">
        <v>37.5</v>
      </c>
      <c r="M705" s="2656">
        <v>37.49559</v>
      </c>
    </row>
    <row r="706" spans="1:13" ht="47.25">
      <c r="A706" s="2655">
        <v>696</v>
      </c>
      <c r="B706" s="2655" t="s">
        <v>9095</v>
      </c>
      <c r="C706" s="2274" t="s">
        <v>12420</v>
      </c>
      <c r="D706" s="2962">
        <v>12</v>
      </c>
      <c r="E706" s="2926" t="s">
        <v>9195</v>
      </c>
      <c r="F706" s="2926" t="s">
        <v>11008</v>
      </c>
      <c r="G706" s="2926" t="s">
        <v>11079</v>
      </c>
      <c r="H706" s="2931" t="s">
        <v>10826</v>
      </c>
      <c r="I706" s="2903">
        <v>65</v>
      </c>
      <c r="J706" s="2903">
        <v>32.5</v>
      </c>
      <c r="K706" s="2656">
        <v>32.5</v>
      </c>
      <c r="L706" s="2656">
        <v>32.5</v>
      </c>
      <c r="M706" s="2656">
        <v>32.498508999999999</v>
      </c>
    </row>
    <row r="707" spans="1:13" ht="47.25">
      <c r="A707" s="2655">
        <v>697</v>
      </c>
      <c r="B707" s="2655" t="s">
        <v>9095</v>
      </c>
      <c r="C707" s="2274" t="s">
        <v>12420</v>
      </c>
      <c r="D707" s="2962">
        <v>13</v>
      </c>
      <c r="E707" s="2926" t="s">
        <v>9195</v>
      </c>
      <c r="F707" s="2926" t="s">
        <v>11008</v>
      </c>
      <c r="G707" s="2926" t="s">
        <v>11090</v>
      </c>
      <c r="H707" s="2931" t="s">
        <v>10827</v>
      </c>
      <c r="I707" s="2903">
        <v>65</v>
      </c>
      <c r="J707" s="2903">
        <v>32.5</v>
      </c>
      <c r="K707" s="2656">
        <v>32.5</v>
      </c>
      <c r="L707" s="2656">
        <v>32.5</v>
      </c>
      <c r="M707" s="2656">
        <v>32.492452999999998</v>
      </c>
    </row>
    <row r="708" spans="1:13" ht="47.25">
      <c r="A708" s="2655">
        <v>698</v>
      </c>
      <c r="B708" s="2655" t="s">
        <v>9095</v>
      </c>
      <c r="C708" s="2274" t="s">
        <v>12420</v>
      </c>
      <c r="D708" s="2962">
        <v>60</v>
      </c>
      <c r="E708" s="2926" t="s">
        <v>9195</v>
      </c>
      <c r="F708" s="2926" t="s">
        <v>11008</v>
      </c>
      <c r="G708" s="2926" t="s">
        <v>11441</v>
      </c>
      <c r="H708" s="2931" t="s">
        <v>10828</v>
      </c>
      <c r="I708" s="2903">
        <v>50</v>
      </c>
      <c r="J708" s="2903">
        <v>25</v>
      </c>
      <c r="K708" s="2656">
        <v>25</v>
      </c>
      <c r="L708" s="2656">
        <v>25</v>
      </c>
      <c r="M708" s="2656">
        <v>25.272286000000001</v>
      </c>
    </row>
    <row r="709" spans="1:13" ht="47.25">
      <c r="A709" s="2655">
        <v>699</v>
      </c>
      <c r="B709" s="2655" t="s">
        <v>9095</v>
      </c>
      <c r="C709" s="2274" t="s">
        <v>12420</v>
      </c>
      <c r="D709" s="2962">
        <v>61</v>
      </c>
      <c r="E709" s="2926" t="s">
        <v>9195</v>
      </c>
      <c r="F709" s="2926" t="s">
        <v>11008</v>
      </c>
      <c r="G709" s="2926" t="s">
        <v>11450</v>
      </c>
      <c r="H709" s="2931" t="s">
        <v>10829</v>
      </c>
      <c r="I709" s="2903">
        <v>51.1</v>
      </c>
      <c r="J709" s="2903">
        <v>25.55</v>
      </c>
      <c r="K709" s="2656">
        <v>25.55</v>
      </c>
      <c r="L709" s="2656">
        <v>25.55</v>
      </c>
      <c r="M709" s="2656">
        <v>25.681107000000001</v>
      </c>
    </row>
    <row r="710" spans="1:13" ht="173.25">
      <c r="A710" s="2655">
        <v>700</v>
      </c>
      <c r="B710" s="2655" t="s">
        <v>9095</v>
      </c>
      <c r="C710" s="2274" t="s">
        <v>12419</v>
      </c>
      <c r="D710" s="2959">
        <v>683</v>
      </c>
      <c r="E710" s="2926" t="s">
        <v>9195</v>
      </c>
      <c r="F710" s="2926" t="s">
        <v>11008</v>
      </c>
      <c r="G710" s="2926" t="s">
        <v>11499</v>
      </c>
      <c r="H710" s="2931" t="s">
        <v>10830</v>
      </c>
      <c r="I710" s="2903">
        <v>60</v>
      </c>
      <c r="J710" s="2903">
        <v>30</v>
      </c>
      <c r="K710" s="2656">
        <v>30</v>
      </c>
      <c r="L710" s="2656">
        <v>30</v>
      </c>
      <c r="M710" s="2656">
        <v>30</v>
      </c>
    </row>
    <row r="711" spans="1:13" ht="47.25">
      <c r="A711" s="2655">
        <v>701</v>
      </c>
      <c r="B711" s="2655" t="s">
        <v>9095</v>
      </c>
      <c r="C711" s="2274" t="s">
        <v>12420</v>
      </c>
      <c r="D711" s="2874">
        <v>103</v>
      </c>
      <c r="E711" s="2926" t="s">
        <v>9195</v>
      </c>
      <c r="F711" s="2926" t="s">
        <v>11008</v>
      </c>
      <c r="G711" s="2926" t="s">
        <v>11029</v>
      </c>
      <c r="H711" s="2931" t="s">
        <v>10832</v>
      </c>
      <c r="I711" s="2903">
        <v>50</v>
      </c>
      <c r="J711" s="2903">
        <v>25</v>
      </c>
      <c r="K711" s="2656">
        <v>25</v>
      </c>
      <c r="L711" s="2656">
        <v>25</v>
      </c>
      <c r="M711" s="2656">
        <v>25</v>
      </c>
    </row>
    <row r="712" spans="1:13" ht="63">
      <c r="A712" s="2655">
        <v>702</v>
      </c>
      <c r="B712" s="2655" t="s">
        <v>9095</v>
      </c>
      <c r="C712" s="2274" t="s">
        <v>12420</v>
      </c>
      <c r="D712" s="2874">
        <v>322</v>
      </c>
      <c r="E712" s="2926" t="s">
        <v>9195</v>
      </c>
      <c r="F712" s="2926" t="s">
        <v>11008</v>
      </c>
      <c r="G712" s="2926" t="s">
        <v>11253</v>
      </c>
      <c r="H712" s="2931" t="s">
        <v>10833</v>
      </c>
      <c r="I712" s="2903">
        <v>70</v>
      </c>
      <c r="J712" s="2903">
        <v>35</v>
      </c>
      <c r="K712" s="2656">
        <v>35</v>
      </c>
      <c r="L712" s="2656">
        <v>17.5</v>
      </c>
      <c r="M712" s="2656">
        <v>8.75</v>
      </c>
    </row>
    <row r="713" spans="1:13" ht="47.25">
      <c r="A713" s="2655">
        <v>703</v>
      </c>
      <c r="B713" s="2655" t="s">
        <v>9095</v>
      </c>
      <c r="C713" s="2274" t="s">
        <v>12420</v>
      </c>
      <c r="D713" s="2874">
        <v>950</v>
      </c>
      <c r="E713" s="2926" t="s">
        <v>9195</v>
      </c>
      <c r="F713" s="2926" t="s">
        <v>11008</v>
      </c>
      <c r="G713" s="2926" t="s">
        <v>11692</v>
      </c>
      <c r="H713" s="2931" t="s">
        <v>10834</v>
      </c>
      <c r="I713" s="2903">
        <v>125</v>
      </c>
      <c r="J713" s="2903">
        <v>62.5</v>
      </c>
      <c r="K713" s="2656">
        <v>62.5</v>
      </c>
      <c r="L713" s="2656">
        <v>62.5</v>
      </c>
      <c r="M713" s="2656">
        <v>62.381976000000002</v>
      </c>
    </row>
    <row r="714" spans="1:13" ht="31.5">
      <c r="A714" s="2655">
        <v>704</v>
      </c>
      <c r="B714" s="2655" t="s">
        <v>9095</v>
      </c>
      <c r="C714" s="2274" t="s">
        <v>12419</v>
      </c>
      <c r="D714" s="2959">
        <v>313</v>
      </c>
      <c r="E714" s="2926" t="s">
        <v>9195</v>
      </c>
      <c r="F714" s="2926" t="s">
        <v>11008</v>
      </c>
      <c r="G714" s="2926" t="s">
        <v>11246</v>
      </c>
      <c r="H714" s="2932" t="s">
        <v>10835</v>
      </c>
      <c r="I714" s="2903">
        <v>90</v>
      </c>
      <c r="J714" s="2903">
        <v>45</v>
      </c>
      <c r="K714" s="2656">
        <v>45</v>
      </c>
      <c r="L714" s="2656">
        <v>45</v>
      </c>
      <c r="M714" s="2656">
        <v>44.990917000000003</v>
      </c>
    </row>
    <row r="715" spans="1:13" ht="31.5">
      <c r="A715" s="2655">
        <v>705</v>
      </c>
      <c r="B715" s="2655" t="s">
        <v>9095</v>
      </c>
      <c r="C715" s="2274" t="s">
        <v>12419</v>
      </c>
      <c r="D715" s="2874">
        <v>207</v>
      </c>
      <c r="E715" s="2926" t="s">
        <v>9195</v>
      </c>
      <c r="F715" s="2926" t="s">
        <v>11008</v>
      </c>
      <c r="G715" s="2926" t="s">
        <v>11157</v>
      </c>
      <c r="H715" s="2932" t="s">
        <v>10836</v>
      </c>
      <c r="I715" s="2903">
        <v>100</v>
      </c>
      <c r="J715" s="2903">
        <v>50</v>
      </c>
      <c r="K715" s="2656">
        <v>50</v>
      </c>
      <c r="L715" s="2656">
        <v>50</v>
      </c>
      <c r="M715" s="2656">
        <v>49.999288999999997</v>
      </c>
    </row>
    <row r="716" spans="1:13" ht="63">
      <c r="A716" s="2655">
        <v>706</v>
      </c>
      <c r="B716" s="2655" t="s">
        <v>9095</v>
      </c>
      <c r="C716" s="2274" t="s">
        <v>12419</v>
      </c>
      <c r="D716" s="2874">
        <v>215</v>
      </c>
      <c r="E716" s="2926" t="s">
        <v>9195</v>
      </c>
      <c r="F716" s="2926" t="s">
        <v>11008</v>
      </c>
      <c r="G716" s="2926" t="s">
        <v>11164</v>
      </c>
      <c r="H716" s="2932" t="s">
        <v>10837</v>
      </c>
      <c r="I716" s="2903">
        <v>50</v>
      </c>
      <c r="J716" s="2903">
        <v>25</v>
      </c>
      <c r="K716" s="2656">
        <v>25</v>
      </c>
      <c r="L716" s="2656">
        <v>25</v>
      </c>
      <c r="M716" s="2656">
        <v>24.990309</v>
      </c>
    </row>
    <row r="717" spans="1:13" ht="47.25">
      <c r="A717" s="2655">
        <v>707</v>
      </c>
      <c r="B717" s="2655" t="s">
        <v>9095</v>
      </c>
      <c r="C717" s="2274" t="s">
        <v>12419</v>
      </c>
      <c r="D717" s="2874">
        <v>216</v>
      </c>
      <c r="E717" s="2926" t="s">
        <v>9195</v>
      </c>
      <c r="F717" s="2926" t="s">
        <v>11008</v>
      </c>
      <c r="G717" s="2926" t="s">
        <v>11165</v>
      </c>
      <c r="H717" s="2931" t="s">
        <v>10838</v>
      </c>
      <c r="I717" s="2903">
        <v>100</v>
      </c>
      <c r="J717" s="2903">
        <v>50</v>
      </c>
      <c r="K717" s="2656">
        <v>50</v>
      </c>
      <c r="L717" s="2656">
        <v>50</v>
      </c>
      <c r="M717" s="2656">
        <v>56.410175000000002</v>
      </c>
    </row>
    <row r="718" spans="1:13" ht="31.5">
      <c r="A718" s="2655">
        <v>708</v>
      </c>
      <c r="B718" s="2655" t="s">
        <v>9095</v>
      </c>
      <c r="C718" s="2274" t="s">
        <v>12419</v>
      </c>
      <c r="D718" s="2874">
        <v>246</v>
      </c>
      <c r="E718" s="2926" t="s">
        <v>9195</v>
      </c>
      <c r="F718" s="2926" t="s">
        <v>11008</v>
      </c>
      <c r="G718" s="2926" t="s">
        <v>11188</v>
      </c>
      <c r="H718" s="2931" t="s">
        <v>10839</v>
      </c>
      <c r="I718" s="2903">
        <v>66.5</v>
      </c>
      <c r="J718" s="2903">
        <v>33.25</v>
      </c>
      <c r="K718" s="2656">
        <v>33.25</v>
      </c>
      <c r="L718" s="2656">
        <v>33.25</v>
      </c>
      <c r="M718" s="2656">
        <v>32.508333</v>
      </c>
    </row>
    <row r="719" spans="1:13" ht="78.75">
      <c r="A719" s="2655">
        <v>709</v>
      </c>
      <c r="B719" s="2655" t="s">
        <v>9095</v>
      </c>
      <c r="C719" s="2274" t="s">
        <v>12419</v>
      </c>
      <c r="D719" s="2874">
        <v>401</v>
      </c>
      <c r="E719" s="2926" t="s">
        <v>9195</v>
      </c>
      <c r="F719" s="2926" t="s">
        <v>11008</v>
      </c>
      <c r="G719" s="2926" t="s">
        <v>11298</v>
      </c>
      <c r="H719" s="2931" t="s">
        <v>10840</v>
      </c>
      <c r="I719" s="2903">
        <v>75</v>
      </c>
      <c r="J719" s="2903">
        <v>37.5</v>
      </c>
      <c r="K719" s="2656">
        <v>37.5</v>
      </c>
      <c r="L719" s="2656">
        <v>37.5</v>
      </c>
      <c r="M719" s="2656">
        <v>35.541708</v>
      </c>
    </row>
    <row r="720" spans="1:13" ht="31.5">
      <c r="A720" s="2655">
        <v>710</v>
      </c>
      <c r="B720" s="2655" t="s">
        <v>9095</v>
      </c>
      <c r="C720" s="2274" t="s">
        <v>12419</v>
      </c>
      <c r="D720" s="2874">
        <v>441</v>
      </c>
      <c r="E720" s="2926" t="s">
        <v>9195</v>
      </c>
      <c r="F720" s="2926" t="s">
        <v>11008</v>
      </c>
      <c r="G720" s="2926" t="s">
        <v>11321</v>
      </c>
      <c r="H720" s="2931" t="s">
        <v>10841</v>
      </c>
      <c r="I720" s="2903">
        <v>100</v>
      </c>
      <c r="J720" s="2903">
        <v>50</v>
      </c>
      <c r="K720" s="2656">
        <v>50</v>
      </c>
      <c r="L720" s="2656">
        <v>50</v>
      </c>
      <c r="M720" s="2656">
        <v>49.884582999999999</v>
      </c>
    </row>
    <row r="721" spans="1:13" ht="31.5">
      <c r="A721" s="2655">
        <v>711</v>
      </c>
      <c r="B721" s="2655" t="s">
        <v>9095</v>
      </c>
      <c r="C721" s="2274" t="s">
        <v>12419</v>
      </c>
      <c r="D721" s="2874">
        <v>443</v>
      </c>
      <c r="E721" s="2926" t="s">
        <v>9195</v>
      </c>
      <c r="F721" s="2926" t="s">
        <v>11008</v>
      </c>
      <c r="G721" s="2926" t="s">
        <v>11323</v>
      </c>
      <c r="H721" s="2931" t="s">
        <v>10842</v>
      </c>
      <c r="I721" s="2903">
        <v>50</v>
      </c>
      <c r="J721" s="2903">
        <v>25</v>
      </c>
      <c r="K721" s="2656">
        <v>25</v>
      </c>
      <c r="L721" s="2656">
        <v>25</v>
      </c>
      <c r="M721" s="2656">
        <v>24.998851999999999</v>
      </c>
    </row>
    <row r="722" spans="1:13" ht="78.75">
      <c r="A722" s="2655">
        <v>712</v>
      </c>
      <c r="B722" s="2655" t="s">
        <v>9095</v>
      </c>
      <c r="C722" s="2274" t="s">
        <v>12419</v>
      </c>
      <c r="D722" s="2874">
        <v>689</v>
      </c>
      <c r="E722" s="2926" t="s">
        <v>9195</v>
      </c>
      <c r="F722" s="2926" t="s">
        <v>11008</v>
      </c>
      <c r="G722" s="2926" t="s">
        <v>11505</v>
      </c>
      <c r="H722" s="2931" t="s">
        <v>10843</v>
      </c>
      <c r="I722" s="2903">
        <v>50</v>
      </c>
      <c r="J722" s="2903">
        <v>25</v>
      </c>
      <c r="K722" s="2656">
        <v>25</v>
      </c>
      <c r="L722" s="2656">
        <v>25</v>
      </c>
      <c r="M722" s="2656">
        <v>25</v>
      </c>
    </row>
    <row r="723" spans="1:13" ht="63">
      <c r="A723" s="2655">
        <v>713</v>
      </c>
      <c r="B723" s="2655" t="s">
        <v>9095</v>
      </c>
      <c r="C723" s="2274" t="s">
        <v>12420</v>
      </c>
      <c r="D723" s="2959">
        <v>250</v>
      </c>
      <c r="E723" s="2926" t="s">
        <v>9195</v>
      </c>
      <c r="F723" s="2926" t="s">
        <v>11008</v>
      </c>
      <c r="G723" s="2926" t="s">
        <v>11191</v>
      </c>
      <c r="H723" s="2931" t="s">
        <v>10869</v>
      </c>
      <c r="I723" s="2903">
        <v>50</v>
      </c>
      <c r="J723" s="2903">
        <v>25</v>
      </c>
      <c r="K723" s="2656">
        <v>25</v>
      </c>
      <c r="L723" s="2656">
        <v>25</v>
      </c>
      <c r="M723" s="2656">
        <v>24.994688</v>
      </c>
    </row>
    <row r="724" spans="1:13" ht="63">
      <c r="A724" s="2655">
        <v>714</v>
      </c>
      <c r="B724" s="2655" t="s">
        <v>9095</v>
      </c>
      <c r="C724" s="2274" t="s">
        <v>12420</v>
      </c>
      <c r="D724" s="2959">
        <v>251</v>
      </c>
      <c r="E724" s="2926" t="s">
        <v>9195</v>
      </c>
      <c r="F724" s="2926" t="s">
        <v>11008</v>
      </c>
      <c r="G724" s="2926" t="s">
        <v>11192</v>
      </c>
      <c r="H724" s="2931" t="s">
        <v>10870</v>
      </c>
      <c r="I724" s="2903">
        <v>50</v>
      </c>
      <c r="J724" s="2903">
        <v>25</v>
      </c>
      <c r="K724" s="2656">
        <v>25</v>
      </c>
      <c r="L724" s="2656">
        <v>25</v>
      </c>
      <c r="M724" s="2656">
        <v>24.997706999999998</v>
      </c>
    </row>
    <row r="725" spans="1:13" ht="94.5">
      <c r="A725" s="2655">
        <v>715</v>
      </c>
      <c r="B725" s="2655" t="s">
        <v>9095</v>
      </c>
      <c r="C725" s="2274" t="s">
        <v>12420</v>
      </c>
      <c r="D725" s="2959">
        <v>141</v>
      </c>
      <c r="E725" s="2926" t="s">
        <v>9195</v>
      </c>
      <c r="F725" s="2926" t="s">
        <v>11008</v>
      </c>
      <c r="G725" s="2926" t="s">
        <v>11099</v>
      </c>
      <c r="H725" s="2931" t="s">
        <v>10871</v>
      </c>
      <c r="I725" s="2903">
        <v>150</v>
      </c>
      <c r="J725" s="2903">
        <v>75</v>
      </c>
      <c r="K725" s="2656">
        <v>75</v>
      </c>
      <c r="L725" s="2656">
        <v>37.5</v>
      </c>
      <c r="M725" s="2656">
        <v>37.497411999999997</v>
      </c>
    </row>
    <row r="726" spans="1:13" ht="47.25">
      <c r="A726" s="2655">
        <v>716</v>
      </c>
      <c r="B726" s="2655" t="s">
        <v>9095</v>
      </c>
      <c r="C726" s="2274" t="s">
        <v>12420</v>
      </c>
      <c r="D726" s="2964">
        <v>591</v>
      </c>
      <c r="E726" s="2926" t="s">
        <v>9195</v>
      </c>
      <c r="F726" s="2926" t="s">
        <v>11008</v>
      </c>
      <c r="G726" s="2926" t="s">
        <v>11435</v>
      </c>
      <c r="H726" s="2946" t="s">
        <v>10872</v>
      </c>
      <c r="I726" s="2903">
        <v>56.363999999999997</v>
      </c>
      <c r="J726" s="2903">
        <v>28.181999999999999</v>
      </c>
      <c r="K726" s="2656">
        <v>28.181999999999999</v>
      </c>
      <c r="L726" s="2656">
        <v>14.090999999999999</v>
      </c>
      <c r="M726" s="2656">
        <v>14.087624</v>
      </c>
    </row>
    <row r="727" spans="1:13" ht="78.75">
      <c r="A727" s="2655">
        <v>717</v>
      </c>
      <c r="B727" s="2655" t="s">
        <v>9095</v>
      </c>
      <c r="C727" s="2787" t="s">
        <v>9857</v>
      </c>
      <c r="D727" s="2959">
        <v>58</v>
      </c>
      <c r="E727" s="2926" t="s">
        <v>9195</v>
      </c>
      <c r="F727" s="2926" t="s">
        <v>11008</v>
      </c>
      <c r="G727" s="2926" t="s">
        <v>11430</v>
      </c>
      <c r="H727" s="2946" t="s">
        <v>10874</v>
      </c>
      <c r="I727" s="2903">
        <v>40</v>
      </c>
      <c r="J727" s="2903">
        <v>20</v>
      </c>
      <c r="K727" s="2656">
        <v>20</v>
      </c>
      <c r="L727" s="2656">
        <v>20</v>
      </c>
      <c r="M727" s="2656">
        <v>19.998089</v>
      </c>
    </row>
    <row r="728" spans="1:13" ht="47.25">
      <c r="A728" s="2655">
        <v>718</v>
      </c>
      <c r="B728" s="2655" t="s">
        <v>9095</v>
      </c>
      <c r="C728" s="2787" t="s">
        <v>9857</v>
      </c>
      <c r="D728" s="2959">
        <v>110</v>
      </c>
      <c r="E728" s="2926" t="s">
        <v>9195</v>
      </c>
      <c r="F728" s="2926" t="s">
        <v>11008</v>
      </c>
      <c r="G728" s="2926" t="s">
        <v>11072</v>
      </c>
      <c r="H728" s="2946" t="s">
        <v>10875</v>
      </c>
      <c r="I728" s="2903">
        <v>70</v>
      </c>
      <c r="J728" s="2903">
        <v>35</v>
      </c>
      <c r="K728" s="2656">
        <v>35</v>
      </c>
      <c r="L728" s="2656">
        <v>17.5</v>
      </c>
      <c r="M728" s="2656">
        <v>17.5</v>
      </c>
    </row>
    <row r="729" spans="1:13" ht="31.5">
      <c r="A729" s="2655">
        <v>719</v>
      </c>
      <c r="B729" s="2655" t="s">
        <v>9095</v>
      </c>
      <c r="C729" s="2787" t="s">
        <v>9857</v>
      </c>
      <c r="D729" s="2959">
        <v>261</v>
      </c>
      <c r="E729" s="2926" t="s">
        <v>9195</v>
      </c>
      <c r="F729" s="2926" t="s">
        <v>11008</v>
      </c>
      <c r="G729" s="2926" t="s">
        <v>11203</v>
      </c>
      <c r="H729" s="2946" t="s">
        <v>10876</v>
      </c>
      <c r="I729" s="2903">
        <v>95.951999999999998</v>
      </c>
      <c r="J729" s="2903">
        <v>47.975999999999999</v>
      </c>
      <c r="K729" s="2656">
        <v>47.975999999999999</v>
      </c>
      <c r="L729" s="2656">
        <v>23.988</v>
      </c>
      <c r="M729" s="2656">
        <v>23.98</v>
      </c>
    </row>
    <row r="730" spans="1:13" ht="47.25">
      <c r="A730" s="2655">
        <v>720</v>
      </c>
      <c r="B730" s="2655" t="s">
        <v>9095</v>
      </c>
      <c r="C730" s="2787" t="s">
        <v>9857</v>
      </c>
      <c r="D730" s="2959">
        <v>263</v>
      </c>
      <c r="E730" s="2926" t="s">
        <v>9195</v>
      </c>
      <c r="F730" s="2926" t="s">
        <v>11008</v>
      </c>
      <c r="G730" s="2926" t="s">
        <v>11205</v>
      </c>
      <c r="H730" s="2946" t="s">
        <v>10877</v>
      </c>
      <c r="I730" s="2903">
        <v>74.717999999999989</v>
      </c>
      <c r="J730" s="2903">
        <v>37.358999999999995</v>
      </c>
      <c r="K730" s="2656">
        <v>37.358999999999995</v>
      </c>
      <c r="L730" s="2656">
        <v>18.679499999999997</v>
      </c>
      <c r="M730" s="2656">
        <v>17.447479999999999</v>
      </c>
    </row>
    <row r="731" spans="1:13" ht="47.25">
      <c r="A731" s="2655">
        <v>721</v>
      </c>
      <c r="B731" s="2655" t="s">
        <v>9095</v>
      </c>
      <c r="C731" s="2787" t="s">
        <v>9857</v>
      </c>
      <c r="D731" s="2959">
        <v>269</v>
      </c>
      <c r="E731" s="2926" t="s">
        <v>9195</v>
      </c>
      <c r="F731" s="2926" t="s">
        <v>11008</v>
      </c>
      <c r="G731" s="2926" t="s">
        <v>11210</v>
      </c>
      <c r="H731" s="2946" t="s">
        <v>10878</v>
      </c>
      <c r="I731" s="2903">
        <v>49.99</v>
      </c>
      <c r="J731" s="2903">
        <v>24.995000000000001</v>
      </c>
      <c r="K731" s="2656">
        <v>24.995000000000001</v>
      </c>
      <c r="L731" s="2656">
        <v>12.4975</v>
      </c>
      <c r="M731" s="2656">
        <v>12.297423</v>
      </c>
    </row>
    <row r="732" spans="1:13" ht="94.5">
      <c r="A732" s="2655">
        <v>722</v>
      </c>
      <c r="B732" s="2655" t="s">
        <v>9095</v>
      </c>
      <c r="C732" s="2787" t="s">
        <v>9857</v>
      </c>
      <c r="D732" s="2959">
        <v>290</v>
      </c>
      <c r="E732" s="2926" t="s">
        <v>9195</v>
      </c>
      <c r="F732" s="2926" t="s">
        <v>11008</v>
      </c>
      <c r="G732" s="2926" t="s">
        <v>11223</v>
      </c>
      <c r="H732" s="2946" t="s">
        <v>10879</v>
      </c>
      <c r="I732" s="2903">
        <v>50</v>
      </c>
      <c r="J732" s="2903">
        <v>25</v>
      </c>
      <c r="K732" s="2656">
        <v>25</v>
      </c>
      <c r="L732" s="2656">
        <v>25</v>
      </c>
      <c r="M732" s="2656">
        <v>24.999003999999999</v>
      </c>
    </row>
    <row r="733" spans="1:13" ht="63">
      <c r="A733" s="2655">
        <v>723</v>
      </c>
      <c r="B733" s="2655" t="s">
        <v>9095</v>
      </c>
      <c r="C733" s="2787" t="s">
        <v>9857</v>
      </c>
      <c r="D733" s="2959">
        <v>519</v>
      </c>
      <c r="E733" s="2926" t="s">
        <v>9195</v>
      </c>
      <c r="F733" s="2926" t="s">
        <v>11008</v>
      </c>
      <c r="G733" s="2926" t="s">
        <v>11383</v>
      </c>
      <c r="H733" s="2946" t="s">
        <v>10880</v>
      </c>
      <c r="I733" s="2903">
        <v>69.983000000000004</v>
      </c>
      <c r="J733" s="2903">
        <v>34.991500000000002</v>
      </c>
      <c r="K733" s="2656">
        <v>34.991500000000002</v>
      </c>
      <c r="L733" s="2656">
        <v>17.495750000000001</v>
      </c>
      <c r="M733" s="2656">
        <v>16.722624</v>
      </c>
    </row>
    <row r="734" spans="1:13" ht="63">
      <c r="A734" s="2655">
        <v>724</v>
      </c>
      <c r="B734" s="2655" t="s">
        <v>9095</v>
      </c>
      <c r="C734" s="2787" t="s">
        <v>9857</v>
      </c>
      <c r="D734" s="2959">
        <v>532</v>
      </c>
      <c r="E734" s="2926" t="s">
        <v>9195</v>
      </c>
      <c r="F734" s="2926" t="s">
        <v>11008</v>
      </c>
      <c r="G734" s="2926" t="s">
        <v>11395</v>
      </c>
      <c r="H734" s="2946" t="s">
        <v>10881</v>
      </c>
      <c r="I734" s="2903">
        <v>50</v>
      </c>
      <c r="J734" s="2903">
        <v>25</v>
      </c>
      <c r="K734" s="2656">
        <v>25</v>
      </c>
      <c r="L734" s="2656">
        <v>12.5</v>
      </c>
      <c r="M734" s="2656">
        <v>12.4998</v>
      </c>
    </row>
    <row r="735" spans="1:13" ht="63">
      <c r="A735" s="2655">
        <v>725</v>
      </c>
      <c r="B735" s="2655" t="s">
        <v>9095</v>
      </c>
      <c r="C735" s="2787" t="s">
        <v>9857</v>
      </c>
      <c r="D735" s="2959">
        <v>726</v>
      </c>
      <c r="E735" s="2926" t="s">
        <v>9195</v>
      </c>
      <c r="F735" s="2926" t="s">
        <v>11008</v>
      </c>
      <c r="G735" s="2926" t="s">
        <v>11539</v>
      </c>
      <c r="H735" s="2946" t="s">
        <v>10882</v>
      </c>
      <c r="I735" s="2903">
        <v>50</v>
      </c>
      <c r="J735" s="2903">
        <v>25</v>
      </c>
      <c r="K735" s="2656">
        <v>25</v>
      </c>
      <c r="L735" s="2656">
        <v>12.5</v>
      </c>
      <c r="M735" s="2656">
        <v>12.499953</v>
      </c>
    </row>
    <row r="736" spans="1:13" ht="63">
      <c r="A736" s="2655">
        <v>726</v>
      </c>
      <c r="B736" s="2655" t="s">
        <v>9095</v>
      </c>
      <c r="C736" s="2787" t="s">
        <v>9857</v>
      </c>
      <c r="D736" s="2959">
        <v>727</v>
      </c>
      <c r="E736" s="2926" t="s">
        <v>9195</v>
      </c>
      <c r="F736" s="2926" t="s">
        <v>11008</v>
      </c>
      <c r="G736" s="2926" t="s">
        <v>11540</v>
      </c>
      <c r="H736" s="2946" t="s">
        <v>10883</v>
      </c>
      <c r="I736" s="2903">
        <v>50</v>
      </c>
      <c r="J736" s="2903">
        <v>25</v>
      </c>
      <c r="K736" s="2656">
        <v>25</v>
      </c>
      <c r="L736" s="2656">
        <v>12.5</v>
      </c>
      <c r="M736" s="2656">
        <v>12.499992000000001</v>
      </c>
    </row>
    <row r="737" spans="1:13" ht="47.25">
      <c r="A737" s="2655">
        <v>727</v>
      </c>
      <c r="B737" s="2655" t="s">
        <v>9095</v>
      </c>
      <c r="C737" s="2787" t="s">
        <v>9857</v>
      </c>
      <c r="D737" s="2959">
        <v>746</v>
      </c>
      <c r="E737" s="2926" t="s">
        <v>9195</v>
      </c>
      <c r="F737" s="2926" t="s">
        <v>11008</v>
      </c>
      <c r="G737" s="2926" t="s">
        <v>11555</v>
      </c>
      <c r="H737" s="2946" t="s">
        <v>10884</v>
      </c>
      <c r="I737" s="2903">
        <v>99.247</v>
      </c>
      <c r="J737" s="2903">
        <v>49.6235</v>
      </c>
      <c r="K737" s="2656">
        <v>49.6235</v>
      </c>
      <c r="L737" s="2656">
        <v>24.81175</v>
      </c>
      <c r="M737" s="2656">
        <v>24.810777000000002</v>
      </c>
    </row>
    <row r="738" spans="1:13" ht="47.25">
      <c r="A738" s="2655">
        <v>728</v>
      </c>
      <c r="B738" s="2655" t="s">
        <v>9095</v>
      </c>
      <c r="C738" s="2787" t="s">
        <v>9857</v>
      </c>
      <c r="D738" s="2959">
        <v>805</v>
      </c>
      <c r="E738" s="2926" t="s">
        <v>9195</v>
      </c>
      <c r="F738" s="2926" t="s">
        <v>11008</v>
      </c>
      <c r="G738" s="2926" t="s">
        <v>11600</v>
      </c>
      <c r="H738" s="2946" t="s">
        <v>10885</v>
      </c>
      <c r="I738" s="2903">
        <v>60</v>
      </c>
      <c r="J738" s="2903">
        <v>30</v>
      </c>
      <c r="K738" s="2656">
        <v>30</v>
      </c>
      <c r="L738" s="2656">
        <v>15</v>
      </c>
      <c r="M738" s="2656">
        <v>14.755416</v>
      </c>
    </row>
    <row r="739" spans="1:13" ht="47.25">
      <c r="A739" s="2655">
        <v>729</v>
      </c>
      <c r="B739" s="2655" t="s">
        <v>9095</v>
      </c>
      <c r="C739" s="2787" t="s">
        <v>9857</v>
      </c>
      <c r="D739" s="2959">
        <v>815</v>
      </c>
      <c r="E739" s="2926" t="s">
        <v>9195</v>
      </c>
      <c r="F739" s="2926" t="s">
        <v>11008</v>
      </c>
      <c r="G739" s="2926" t="s">
        <v>11606</v>
      </c>
      <c r="H739" s="2946" t="s">
        <v>10886</v>
      </c>
      <c r="I739" s="2903">
        <v>149.84</v>
      </c>
      <c r="J739" s="2903">
        <v>74.92</v>
      </c>
      <c r="K739" s="2656">
        <v>74.92</v>
      </c>
      <c r="L739" s="2656">
        <v>37.46</v>
      </c>
      <c r="M739" s="2656">
        <v>37.911569999999998</v>
      </c>
    </row>
    <row r="740" spans="1:13" ht="47.25">
      <c r="A740" s="2655">
        <v>730</v>
      </c>
      <c r="B740" s="2655" t="s">
        <v>9095</v>
      </c>
      <c r="C740" s="2787" t="s">
        <v>9857</v>
      </c>
      <c r="D740" s="2959">
        <v>825</v>
      </c>
      <c r="E740" s="2926" t="s">
        <v>9195</v>
      </c>
      <c r="F740" s="2926" t="s">
        <v>11008</v>
      </c>
      <c r="G740" s="2926" t="s">
        <v>11616</v>
      </c>
      <c r="H740" s="2946" t="s">
        <v>10887</v>
      </c>
      <c r="I740" s="2903">
        <v>50</v>
      </c>
      <c r="J740" s="2903">
        <v>25</v>
      </c>
      <c r="K740" s="2656">
        <v>25</v>
      </c>
      <c r="L740" s="2656">
        <v>12.5</v>
      </c>
      <c r="M740" s="2656">
        <v>0</v>
      </c>
    </row>
    <row r="741" spans="1:13" ht="63">
      <c r="A741" s="2655">
        <v>731</v>
      </c>
      <c r="B741" s="2655" t="s">
        <v>9095</v>
      </c>
      <c r="C741" s="2787" t="s">
        <v>9857</v>
      </c>
      <c r="D741" s="2959">
        <v>828</v>
      </c>
      <c r="E741" s="2926" t="s">
        <v>9195</v>
      </c>
      <c r="F741" s="2926" t="s">
        <v>11008</v>
      </c>
      <c r="G741" s="2926" t="s">
        <v>11618</v>
      </c>
      <c r="H741" s="2946" t="s">
        <v>10888</v>
      </c>
      <c r="I741" s="2903">
        <v>81.981999999999999</v>
      </c>
      <c r="J741" s="2903">
        <v>40.991</v>
      </c>
      <c r="K741" s="2656">
        <v>40.991</v>
      </c>
      <c r="L741" s="2656">
        <v>19.518999999999998</v>
      </c>
      <c r="M741" s="2656">
        <v>0</v>
      </c>
    </row>
    <row r="742" spans="1:13" ht="31.5">
      <c r="A742" s="2655">
        <v>732</v>
      </c>
      <c r="B742" s="2655" t="s">
        <v>9095</v>
      </c>
      <c r="C742" s="2787" t="s">
        <v>9857</v>
      </c>
      <c r="D742" s="2959">
        <v>841</v>
      </c>
      <c r="E742" s="2926" t="s">
        <v>9195</v>
      </c>
      <c r="F742" s="2926" t="s">
        <v>11008</v>
      </c>
      <c r="G742" s="2926" t="s">
        <v>11624</v>
      </c>
      <c r="H742" s="2946" t="s">
        <v>10889</v>
      </c>
      <c r="I742" s="2903">
        <v>49.963000000000001</v>
      </c>
      <c r="J742" s="2903">
        <v>24.9815</v>
      </c>
      <c r="K742" s="2656">
        <v>24.9815</v>
      </c>
      <c r="L742" s="2656">
        <v>12.49075</v>
      </c>
      <c r="M742" s="2656">
        <v>12.40075</v>
      </c>
    </row>
    <row r="743" spans="1:13" ht="47.25">
      <c r="A743" s="2655">
        <v>733</v>
      </c>
      <c r="B743" s="2655" t="s">
        <v>9095</v>
      </c>
      <c r="C743" s="2787" t="s">
        <v>9857</v>
      </c>
      <c r="D743" s="2959">
        <v>844</v>
      </c>
      <c r="E743" s="2926" t="s">
        <v>9195</v>
      </c>
      <c r="F743" s="2926" t="s">
        <v>11008</v>
      </c>
      <c r="G743" s="2926" t="s">
        <v>11626</v>
      </c>
      <c r="H743" s="2946" t="s">
        <v>10890</v>
      </c>
      <c r="I743" s="2903">
        <v>49.982999999999997</v>
      </c>
      <c r="J743" s="2903">
        <v>24.991499999999998</v>
      </c>
      <c r="K743" s="2656">
        <v>24.991499999999998</v>
      </c>
      <c r="L743" s="2656">
        <v>12.495749999999999</v>
      </c>
      <c r="M743" s="2656">
        <v>12.471151000000001</v>
      </c>
    </row>
    <row r="744" spans="1:13" ht="47.25">
      <c r="A744" s="2655">
        <v>734</v>
      </c>
      <c r="B744" s="2655" t="s">
        <v>9095</v>
      </c>
      <c r="C744" s="2787" t="s">
        <v>9857</v>
      </c>
      <c r="D744" s="2959">
        <v>853</v>
      </c>
      <c r="E744" s="2926" t="s">
        <v>9195</v>
      </c>
      <c r="F744" s="2926" t="s">
        <v>11008</v>
      </c>
      <c r="G744" s="2926" t="s">
        <v>11631</v>
      </c>
      <c r="H744" s="2946" t="s">
        <v>10891</v>
      </c>
      <c r="I744" s="2903">
        <v>49.480000000000004</v>
      </c>
      <c r="J744" s="2903">
        <v>24.740000000000002</v>
      </c>
      <c r="K744" s="2656">
        <v>24.740000000000002</v>
      </c>
      <c r="L744" s="2656">
        <v>12.370000000000001</v>
      </c>
      <c r="M744" s="2656">
        <v>12.366547000000001</v>
      </c>
    </row>
    <row r="745" spans="1:13" ht="47.25">
      <c r="A745" s="2655">
        <v>735</v>
      </c>
      <c r="B745" s="2655" t="s">
        <v>9095</v>
      </c>
      <c r="C745" s="2787" t="s">
        <v>9857</v>
      </c>
      <c r="D745" s="2959">
        <v>863</v>
      </c>
      <c r="E745" s="2926" t="s">
        <v>9195</v>
      </c>
      <c r="F745" s="2926" t="s">
        <v>11008</v>
      </c>
      <c r="G745" s="2926" t="s">
        <v>11641</v>
      </c>
      <c r="H745" s="2946" t="s">
        <v>10892</v>
      </c>
      <c r="I745" s="2903">
        <v>49.957000000000001</v>
      </c>
      <c r="J745" s="2903">
        <v>24.9785</v>
      </c>
      <c r="K745" s="2656">
        <v>24.9785</v>
      </c>
      <c r="L745" s="2656">
        <v>12.48925</v>
      </c>
      <c r="M745" s="2656">
        <v>12.488405999999999</v>
      </c>
    </row>
    <row r="746" spans="1:13" ht="47.25">
      <c r="A746" s="2655">
        <v>736</v>
      </c>
      <c r="B746" s="2655" t="s">
        <v>9095</v>
      </c>
      <c r="C746" s="2787" t="s">
        <v>9857</v>
      </c>
      <c r="D746" s="2959">
        <v>864</v>
      </c>
      <c r="E746" s="2926" t="s">
        <v>9195</v>
      </c>
      <c r="F746" s="2926" t="s">
        <v>11008</v>
      </c>
      <c r="G746" s="2926" t="s">
        <v>11642</v>
      </c>
      <c r="H746" s="2946" t="s">
        <v>10893</v>
      </c>
      <c r="I746" s="2903">
        <v>49.679000000000002</v>
      </c>
      <c r="J746" s="2903">
        <v>24.839500000000001</v>
      </c>
      <c r="K746" s="2656">
        <v>24.839500000000001</v>
      </c>
      <c r="L746" s="2656">
        <v>12.419750000000001</v>
      </c>
      <c r="M746" s="2656">
        <v>12.419411999999999</v>
      </c>
    </row>
    <row r="747" spans="1:13" ht="31.5">
      <c r="A747" s="2655">
        <v>737</v>
      </c>
      <c r="B747" s="2655" t="s">
        <v>9095</v>
      </c>
      <c r="C747" s="2787" t="s">
        <v>9857</v>
      </c>
      <c r="D747" s="2959">
        <v>884</v>
      </c>
      <c r="E747" s="2926" t="s">
        <v>9195</v>
      </c>
      <c r="F747" s="2926" t="s">
        <v>11008</v>
      </c>
      <c r="G747" s="2926" t="s">
        <v>11655</v>
      </c>
      <c r="H747" s="2946" t="s">
        <v>10894</v>
      </c>
      <c r="I747" s="2903">
        <v>99.995999999999995</v>
      </c>
      <c r="J747" s="2903">
        <v>49.997999999999998</v>
      </c>
      <c r="K747" s="2656">
        <v>49.997999999999998</v>
      </c>
      <c r="L747" s="2656">
        <v>24.998999999999999</v>
      </c>
      <c r="M747" s="2656">
        <v>24.821472</v>
      </c>
    </row>
    <row r="748" spans="1:13" ht="31.5">
      <c r="A748" s="2655">
        <v>738</v>
      </c>
      <c r="B748" s="2655" t="s">
        <v>9095</v>
      </c>
      <c r="C748" s="2787" t="s">
        <v>9857</v>
      </c>
      <c r="D748" s="2959">
        <v>885</v>
      </c>
      <c r="E748" s="2926" t="s">
        <v>9195</v>
      </c>
      <c r="F748" s="2926" t="s">
        <v>11008</v>
      </c>
      <c r="G748" s="2926" t="s">
        <v>11656</v>
      </c>
      <c r="H748" s="2946" t="s">
        <v>10895</v>
      </c>
      <c r="I748" s="2903">
        <v>99.998999999999995</v>
      </c>
      <c r="J748" s="2903">
        <v>49.999499999999998</v>
      </c>
      <c r="K748" s="2656">
        <v>49.999499999999998</v>
      </c>
      <c r="L748" s="2656">
        <v>24.999749999999999</v>
      </c>
      <c r="M748" s="2656">
        <v>23.916937000000001</v>
      </c>
    </row>
    <row r="749" spans="1:13" ht="63">
      <c r="A749" s="2655">
        <v>739</v>
      </c>
      <c r="B749" s="2655" t="s">
        <v>9095</v>
      </c>
      <c r="C749" s="2274" t="s">
        <v>12419</v>
      </c>
      <c r="D749" s="2874">
        <v>236</v>
      </c>
      <c r="E749" s="2926" t="s">
        <v>9195</v>
      </c>
      <c r="F749" s="2926" t="s">
        <v>11008</v>
      </c>
      <c r="G749" s="2926" t="s">
        <v>11182</v>
      </c>
      <c r="H749" s="2932" t="s">
        <v>10899</v>
      </c>
      <c r="I749" s="2903">
        <v>100</v>
      </c>
      <c r="J749" s="2903">
        <v>50</v>
      </c>
      <c r="K749" s="2656">
        <v>50</v>
      </c>
      <c r="L749" s="2656">
        <v>50</v>
      </c>
      <c r="M749" s="2656">
        <v>49.949094000000002</v>
      </c>
    </row>
    <row r="750" spans="1:13" ht="63">
      <c r="A750" s="2655">
        <v>740</v>
      </c>
      <c r="B750" s="2655" t="s">
        <v>9095</v>
      </c>
      <c r="C750" s="2274" t="s">
        <v>12419</v>
      </c>
      <c r="D750" s="2874">
        <v>308</v>
      </c>
      <c r="E750" s="2926" t="s">
        <v>9195</v>
      </c>
      <c r="F750" s="2926" t="s">
        <v>11008</v>
      </c>
      <c r="G750" s="2926" t="s">
        <v>11240</v>
      </c>
      <c r="H750" s="2932" t="s">
        <v>10900</v>
      </c>
      <c r="I750" s="2903">
        <v>100</v>
      </c>
      <c r="J750" s="2903">
        <v>50</v>
      </c>
      <c r="K750" s="2656">
        <v>50</v>
      </c>
      <c r="L750" s="2656">
        <v>50</v>
      </c>
      <c r="M750" s="2656">
        <v>49.987284000000002</v>
      </c>
    </row>
    <row r="751" spans="1:13" ht="63">
      <c r="A751" s="2655">
        <v>741</v>
      </c>
      <c r="B751" s="2655" t="s">
        <v>9095</v>
      </c>
      <c r="C751" s="2274" t="s">
        <v>12419</v>
      </c>
      <c r="D751" s="2874">
        <v>310</v>
      </c>
      <c r="E751" s="2926" t="s">
        <v>9195</v>
      </c>
      <c r="F751" s="2926" t="s">
        <v>11008</v>
      </c>
      <c r="G751" s="2926" t="s">
        <v>11243</v>
      </c>
      <c r="H751" s="2931" t="s">
        <v>10901</v>
      </c>
      <c r="I751" s="2903">
        <v>100</v>
      </c>
      <c r="J751" s="2903">
        <v>50</v>
      </c>
      <c r="K751" s="2656">
        <v>50</v>
      </c>
      <c r="L751" s="2656">
        <v>50</v>
      </c>
      <c r="M751" s="2656">
        <v>49.960866000000003</v>
      </c>
    </row>
    <row r="752" spans="1:13" ht="47.25">
      <c r="A752" s="2655">
        <v>742</v>
      </c>
      <c r="B752" s="2655" t="s">
        <v>9095</v>
      </c>
      <c r="C752" s="2274" t="s">
        <v>12419</v>
      </c>
      <c r="D752" s="2874">
        <v>456</v>
      </c>
      <c r="E752" s="2926" t="s">
        <v>9195</v>
      </c>
      <c r="F752" s="2926" t="s">
        <v>11008</v>
      </c>
      <c r="G752" s="2926" t="s">
        <v>11333</v>
      </c>
      <c r="H752" s="2932" t="s">
        <v>10902</v>
      </c>
      <c r="I752" s="2903">
        <v>90</v>
      </c>
      <c r="J752" s="2903">
        <v>45</v>
      </c>
      <c r="K752" s="2656">
        <v>45</v>
      </c>
      <c r="L752" s="2656">
        <v>22.5</v>
      </c>
      <c r="M752" s="2656">
        <v>22.352336999999999</v>
      </c>
    </row>
    <row r="753" spans="1:13" ht="63">
      <c r="A753" s="2655">
        <v>743</v>
      </c>
      <c r="B753" s="2655" t="s">
        <v>9095</v>
      </c>
      <c r="C753" s="2274" t="s">
        <v>12419</v>
      </c>
      <c r="D753" s="2874">
        <v>457</v>
      </c>
      <c r="E753" s="2926" t="s">
        <v>9195</v>
      </c>
      <c r="F753" s="2926" t="s">
        <v>11008</v>
      </c>
      <c r="G753" s="2926" t="s">
        <v>11334</v>
      </c>
      <c r="H753" s="2932" t="s">
        <v>10903</v>
      </c>
      <c r="I753" s="2903">
        <v>100</v>
      </c>
      <c r="J753" s="2903">
        <v>50</v>
      </c>
      <c r="K753" s="2656">
        <v>50</v>
      </c>
      <c r="L753" s="2656">
        <v>25</v>
      </c>
      <c r="M753" s="2656">
        <v>24.403932000000001</v>
      </c>
    </row>
    <row r="754" spans="1:13" ht="63">
      <c r="A754" s="2655">
        <v>744</v>
      </c>
      <c r="B754" s="2655" t="s">
        <v>9095</v>
      </c>
      <c r="C754" s="2274" t="s">
        <v>12419</v>
      </c>
      <c r="D754" s="2874">
        <v>22</v>
      </c>
      <c r="E754" s="2926" t="s">
        <v>9195</v>
      </c>
      <c r="F754" s="2926" t="s">
        <v>11008</v>
      </c>
      <c r="G754" s="2926" t="s">
        <v>11168</v>
      </c>
      <c r="H754" s="2932" t="s">
        <v>10904</v>
      </c>
      <c r="I754" s="2903">
        <v>99.123999999999995</v>
      </c>
      <c r="J754" s="2903">
        <v>49.561999999999998</v>
      </c>
      <c r="K754" s="2656">
        <v>49.561999999999998</v>
      </c>
      <c r="L754" s="2656">
        <v>49.561999999999998</v>
      </c>
      <c r="M754" s="2656">
        <v>49.903905999999999</v>
      </c>
    </row>
    <row r="755" spans="1:13" ht="47.25">
      <c r="A755" s="2655">
        <v>745</v>
      </c>
      <c r="B755" s="2655" t="s">
        <v>9095</v>
      </c>
      <c r="C755" s="2274" t="s">
        <v>12419</v>
      </c>
      <c r="D755" s="2874">
        <v>291</v>
      </c>
      <c r="E755" s="2926" t="s">
        <v>9195</v>
      </c>
      <c r="F755" s="2926" t="s">
        <v>11008</v>
      </c>
      <c r="G755" s="2926" t="s">
        <v>11224</v>
      </c>
      <c r="H755" s="2932" t="s">
        <v>10905</v>
      </c>
      <c r="I755" s="2903">
        <v>98.39</v>
      </c>
      <c r="J755" s="2903">
        <v>49.195</v>
      </c>
      <c r="K755" s="2656">
        <v>49.195</v>
      </c>
      <c r="L755" s="2656">
        <v>24.5975</v>
      </c>
      <c r="M755" s="2656">
        <v>24.565086000000001</v>
      </c>
    </row>
    <row r="756" spans="1:13" ht="63">
      <c r="A756" s="2655">
        <v>746</v>
      </c>
      <c r="B756" s="2655" t="s">
        <v>9095</v>
      </c>
      <c r="C756" s="2274" t="s">
        <v>12420</v>
      </c>
      <c r="D756" s="2874">
        <v>632</v>
      </c>
      <c r="E756" s="2926" t="s">
        <v>9195</v>
      </c>
      <c r="F756" s="2926" t="s">
        <v>11008</v>
      </c>
      <c r="G756" s="2926" t="s">
        <v>11467</v>
      </c>
      <c r="H756" s="2931" t="s">
        <v>10906</v>
      </c>
      <c r="I756" s="2903">
        <v>119.602</v>
      </c>
      <c r="J756" s="2903">
        <v>59.801000000000002</v>
      </c>
      <c r="K756" s="2656">
        <v>59.801000000000002</v>
      </c>
      <c r="L756" s="2656">
        <v>59.8005</v>
      </c>
      <c r="M756" s="2656">
        <v>59.757703999999997</v>
      </c>
    </row>
    <row r="757" spans="1:13" ht="63">
      <c r="A757" s="2655">
        <v>747</v>
      </c>
      <c r="B757" s="2655" t="s">
        <v>9095</v>
      </c>
      <c r="C757" s="2274" t="s">
        <v>12420</v>
      </c>
      <c r="D757" s="2874">
        <v>638</v>
      </c>
      <c r="E757" s="2926" t="s">
        <v>9195</v>
      </c>
      <c r="F757" s="2926" t="s">
        <v>11008</v>
      </c>
      <c r="G757" s="2926" t="s">
        <v>11472</v>
      </c>
      <c r="H757" s="2931" t="s">
        <v>10907</v>
      </c>
      <c r="I757" s="2903">
        <v>149.96799999999999</v>
      </c>
      <c r="J757" s="2903">
        <v>74.983999999999995</v>
      </c>
      <c r="K757" s="2656">
        <v>74.983999999999995</v>
      </c>
      <c r="L757" s="2656">
        <v>74.983999999999995</v>
      </c>
      <c r="M757" s="2656">
        <v>74.976693999999995</v>
      </c>
    </row>
    <row r="758" spans="1:13" ht="63">
      <c r="A758" s="2655">
        <v>748</v>
      </c>
      <c r="B758" s="2655" t="s">
        <v>9095</v>
      </c>
      <c r="C758" s="2274" t="s">
        <v>12420</v>
      </c>
      <c r="D758" s="2874">
        <v>338</v>
      </c>
      <c r="E758" s="2926" t="s">
        <v>9195</v>
      </c>
      <c r="F758" s="2926" t="s">
        <v>11008</v>
      </c>
      <c r="G758" s="2926" t="s">
        <v>11265</v>
      </c>
      <c r="H758" s="2931" t="s">
        <v>10908</v>
      </c>
      <c r="I758" s="2903">
        <v>95</v>
      </c>
      <c r="J758" s="2903">
        <v>47.5</v>
      </c>
      <c r="K758" s="2656">
        <v>47.5</v>
      </c>
      <c r="L758" s="2656">
        <v>23.75</v>
      </c>
      <c r="M758" s="2656">
        <v>23.732690000000002</v>
      </c>
    </row>
    <row r="759" spans="1:13" ht="47.25">
      <c r="A759" s="2655">
        <v>749</v>
      </c>
      <c r="B759" s="2655" t="s">
        <v>9095</v>
      </c>
      <c r="C759" s="2274" t="s">
        <v>12420</v>
      </c>
      <c r="D759" s="2874">
        <v>633</v>
      </c>
      <c r="E759" s="2926" t="s">
        <v>9195</v>
      </c>
      <c r="F759" s="2926" t="s">
        <v>11008</v>
      </c>
      <c r="G759" s="2926" t="s">
        <v>11468</v>
      </c>
      <c r="H759" s="2932" t="s">
        <v>10909</v>
      </c>
      <c r="I759" s="2903">
        <v>50</v>
      </c>
      <c r="J759" s="2903">
        <v>25</v>
      </c>
      <c r="K759" s="2656">
        <v>25</v>
      </c>
      <c r="L759" s="2656">
        <v>25</v>
      </c>
      <c r="M759" s="2656">
        <v>24.998664000000002</v>
      </c>
    </row>
    <row r="760" spans="1:13" ht="47.25">
      <c r="A760" s="2655">
        <v>750</v>
      </c>
      <c r="B760" s="2655" t="s">
        <v>9095</v>
      </c>
      <c r="C760" s="2274" t="s">
        <v>12420</v>
      </c>
      <c r="D760" s="2874">
        <v>637</v>
      </c>
      <c r="E760" s="2926" t="s">
        <v>9195</v>
      </c>
      <c r="F760" s="2926" t="s">
        <v>11008</v>
      </c>
      <c r="G760" s="2926" t="s">
        <v>11471</v>
      </c>
      <c r="H760" s="2932" t="s">
        <v>10910</v>
      </c>
      <c r="I760" s="2903">
        <v>99.597999999999999</v>
      </c>
      <c r="J760" s="2903">
        <v>49.798999999999999</v>
      </c>
      <c r="K760" s="2656">
        <v>49.798999999999999</v>
      </c>
      <c r="L760" s="2656">
        <v>49.798500000000004</v>
      </c>
      <c r="M760" s="2656">
        <v>49.788555000000002</v>
      </c>
    </row>
    <row r="761" spans="1:13" ht="47.25">
      <c r="A761" s="2655">
        <v>751</v>
      </c>
      <c r="B761" s="2655" t="s">
        <v>9095</v>
      </c>
      <c r="C761" s="2274" t="s">
        <v>12420</v>
      </c>
      <c r="D761" s="2874">
        <v>603</v>
      </c>
      <c r="E761" s="2926" t="s">
        <v>9195</v>
      </c>
      <c r="F761" s="2926" t="s">
        <v>11008</v>
      </c>
      <c r="G761" s="2926" t="s">
        <v>11444</v>
      </c>
      <c r="H761" s="2931" t="s">
        <v>10916</v>
      </c>
      <c r="I761" s="2903">
        <v>75</v>
      </c>
      <c r="J761" s="2903">
        <v>37.5</v>
      </c>
      <c r="K761" s="2656">
        <v>37.5</v>
      </c>
      <c r="L761" s="2656">
        <v>37.5</v>
      </c>
      <c r="M761" s="2656">
        <v>37.465381000000001</v>
      </c>
    </row>
    <row r="762" spans="1:13" ht="47.25">
      <c r="A762" s="2655">
        <v>752</v>
      </c>
      <c r="B762" s="2655" t="s">
        <v>9095</v>
      </c>
      <c r="C762" s="2274" t="s">
        <v>12420</v>
      </c>
      <c r="D762" s="2874">
        <v>604</v>
      </c>
      <c r="E762" s="2926" t="s">
        <v>9195</v>
      </c>
      <c r="F762" s="2926" t="s">
        <v>11008</v>
      </c>
      <c r="G762" s="2926" t="s">
        <v>11445</v>
      </c>
      <c r="H762" s="2931" t="s">
        <v>10917</v>
      </c>
      <c r="I762" s="2903">
        <v>75</v>
      </c>
      <c r="J762" s="2903">
        <v>37.5</v>
      </c>
      <c r="K762" s="2656">
        <v>37.5</v>
      </c>
      <c r="L762" s="2656">
        <v>37.5</v>
      </c>
      <c r="M762" s="2656">
        <v>37.519711999999998</v>
      </c>
    </row>
    <row r="763" spans="1:13" ht="63">
      <c r="A763" s="2655">
        <v>753</v>
      </c>
      <c r="B763" s="2655" t="s">
        <v>9095</v>
      </c>
      <c r="C763" s="2274" t="s">
        <v>12420</v>
      </c>
      <c r="D763" s="2874">
        <v>474</v>
      </c>
      <c r="E763" s="2926" t="s">
        <v>9195</v>
      </c>
      <c r="F763" s="2926" t="s">
        <v>11008</v>
      </c>
      <c r="G763" s="2926" t="s">
        <v>11345</v>
      </c>
      <c r="H763" s="2931" t="s">
        <v>10918</v>
      </c>
      <c r="I763" s="2903">
        <v>50</v>
      </c>
      <c r="J763" s="2903">
        <v>25</v>
      </c>
      <c r="K763" s="2656">
        <v>25</v>
      </c>
      <c r="L763" s="2656">
        <v>12.5</v>
      </c>
      <c r="M763" s="2656">
        <v>12.5</v>
      </c>
    </row>
    <row r="764" spans="1:13" ht="47.25">
      <c r="A764" s="2655">
        <v>754</v>
      </c>
      <c r="B764" s="2655" t="s">
        <v>9095</v>
      </c>
      <c r="C764" s="2274" t="s">
        <v>12420</v>
      </c>
      <c r="D764" s="2874">
        <v>111</v>
      </c>
      <c r="E764" s="2926" t="s">
        <v>9195</v>
      </c>
      <c r="F764" s="2926" t="s">
        <v>11008</v>
      </c>
      <c r="G764" s="2926" t="s">
        <v>11076</v>
      </c>
      <c r="H764" s="2931" t="s">
        <v>10919</v>
      </c>
      <c r="I764" s="2903">
        <v>55</v>
      </c>
      <c r="J764" s="2903">
        <v>27.5</v>
      </c>
      <c r="K764" s="2656">
        <v>27.5</v>
      </c>
      <c r="L764" s="2656">
        <v>13.75</v>
      </c>
      <c r="M764" s="2656">
        <v>13.75</v>
      </c>
    </row>
    <row r="765" spans="1:13" ht="189">
      <c r="A765" s="2655">
        <v>755</v>
      </c>
      <c r="B765" s="2655" t="s">
        <v>9095</v>
      </c>
      <c r="C765" s="2274" t="s">
        <v>12420</v>
      </c>
      <c r="D765" s="2874">
        <v>824</v>
      </c>
      <c r="E765" s="2926" t="s">
        <v>9195</v>
      </c>
      <c r="F765" s="2926" t="s">
        <v>11008</v>
      </c>
      <c r="G765" s="2926" t="s">
        <v>11615</v>
      </c>
      <c r="H765" s="2931" t="s">
        <v>10920</v>
      </c>
      <c r="I765" s="2903">
        <v>50</v>
      </c>
      <c r="J765" s="2903">
        <v>25</v>
      </c>
      <c r="K765" s="2656">
        <v>25</v>
      </c>
      <c r="L765" s="2656">
        <v>12.5</v>
      </c>
      <c r="M765" s="2656">
        <v>12.5</v>
      </c>
    </row>
    <row r="766" spans="1:13" ht="47.25">
      <c r="A766" s="2655">
        <v>756</v>
      </c>
      <c r="B766" s="2655" t="s">
        <v>9095</v>
      </c>
      <c r="C766" s="2274" t="s">
        <v>12420</v>
      </c>
      <c r="D766" s="2874">
        <v>1097</v>
      </c>
      <c r="E766" s="2926" t="s">
        <v>9195</v>
      </c>
      <c r="F766" s="2926" t="s">
        <v>11008</v>
      </c>
      <c r="G766" s="2926" t="s">
        <v>11068</v>
      </c>
      <c r="H766" s="2932" t="s">
        <v>10921</v>
      </c>
      <c r="I766" s="2903">
        <v>71.069999999999993</v>
      </c>
      <c r="J766" s="2903">
        <v>35.534999999999997</v>
      </c>
      <c r="K766" s="2656">
        <v>35.534999999999997</v>
      </c>
      <c r="L766" s="2656">
        <v>35.534999999999997</v>
      </c>
      <c r="M766" s="2656">
        <v>35.503782999999999</v>
      </c>
    </row>
    <row r="767" spans="1:13" ht="47.25">
      <c r="A767" s="2655">
        <v>757</v>
      </c>
      <c r="B767" s="2655" t="s">
        <v>9095</v>
      </c>
      <c r="C767" s="2274" t="s">
        <v>12420</v>
      </c>
      <c r="D767" s="2874">
        <v>1099</v>
      </c>
      <c r="E767" s="2926" t="s">
        <v>9195</v>
      </c>
      <c r="F767" s="2926" t="s">
        <v>11008</v>
      </c>
      <c r="G767" s="2926" t="s">
        <v>11070</v>
      </c>
      <c r="H767" s="2931" t="s">
        <v>10922</v>
      </c>
      <c r="I767" s="2903">
        <v>66.48</v>
      </c>
      <c r="J767" s="2903">
        <v>33.24</v>
      </c>
      <c r="K767" s="2656">
        <v>33.24</v>
      </c>
      <c r="L767" s="2656">
        <v>33.24</v>
      </c>
      <c r="M767" s="2656">
        <v>33.24</v>
      </c>
    </row>
    <row r="768" spans="1:13" ht="47.25">
      <c r="A768" s="2655">
        <v>758</v>
      </c>
      <c r="B768" s="2655" t="s">
        <v>9095</v>
      </c>
      <c r="C768" s="2274" t="s">
        <v>12420</v>
      </c>
      <c r="D768" s="2874">
        <v>1101</v>
      </c>
      <c r="E768" s="2926" t="s">
        <v>9195</v>
      </c>
      <c r="F768" s="2926" t="s">
        <v>11008</v>
      </c>
      <c r="G768" s="2926" t="s">
        <v>11074</v>
      </c>
      <c r="H768" s="2931" t="s">
        <v>10923</v>
      </c>
      <c r="I768" s="2903">
        <v>199.06</v>
      </c>
      <c r="J768" s="2903">
        <v>99.53</v>
      </c>
      <c r="K768" s="2656">
        <v>99.53</v>
      </c>
      <c r="L768" s="2656">
        <v>49.765000000000001</v>
      </c>
      <c r="M768" s="2656">
        <v>49.765000000000001</v>
      </c>
    </row>
    <row r="769" spans="1:13" ht="47.25">
      <c r="A769" s="2655">
        <v>759</v>
      </c>
      <c r="B769" s="2655" t="s">
        <v>9095</v>
      </c>
      <c r="C769" s="2274" t="s">
        <v>12420</v>
      </c>
      <c r="D769" s="2874">
        <v>1098</v>
      </c>
      <c r="E769" s="2926" t="s">
        <v>9195</v>
      </c>
      <c r="F769" s="2926" t="s">
        <v>11008</v>
      </c>
      <c r="G769" s="2926" t="s">
        <v>11069</v>
      </c>
      <c r="H769" s="2931" t="s">
        <v>10924</v>
      </c>
      <c r="I769" s="2903">
        <v>114.1</v>
      </c>
      <c r="J769" s="2903">
        <v>57.05</v>
      </c>
      <c r="K769" s="2656">
        <v>57.05</v>
      </c>
      <c r="L769" s="2656">
        <v>57.05</v>
      </c>
      <c r="M769" s="2656">
        <v>57.02</v>
      </c>
    </row>
    <row r="770" spans="1:13" ht="47.25">
      <c r="A770" s="2655">
        <v>760</v>
      </c>
      <c r="B770" s="2655" t="s">
        <v>9095</v>
      </c>
      <c r="C770" s="2274" t="s">
        <v>12420</v>
      </c>
      <c r="D770" s="2874">
        <v>1102</v>
      </c>
      <c r="E770" s="2926" t="s">
        <v>9195</v>
      </c>
      <c r="F770" s="2926" t="s">
        <v>11008</v>
      </c>
      <c r="G770" s="2926" t="s">
        <v>11075</v>
      </c>
      <c r="H770" s="2931" t="s">
        <v>10925</v>
      </c>
      <c r="I770" s="2903">
        <v>199.93</v>
      </c>
      <c r="J770" s="2903">
        <v>99.965000000000003</v>
      </c>
      <c r="K770" s="2656">
        <v>99.965000000000003</v>
      </c>
      <c r="L770" s="2656">
        <v>49.982999999999997</v>
      </c>
      <c r="M770" s="2656">
        <v>49.963914000000003</v>
      </c>
    </row>
    <row r="771" spans="1:13" ht="47.25">
      <c r="A771" s="2655">
        <v>761</v>
      </c>
      <c r="B771" s="2655" t="s">
        <v>9095</v>
      </c>
      <c r="C771" s="2274" t="s">
        <v>12420</v>
      </c>
      <c r="D771" s="2874">
        <v>1100</v>
      </c>
      <c r="E771" s="2926" t="s">
        <v>9195</v>
      </c>
      <c r="F771" s="2926" t="s">
        <v>11008</v>
      </c>
      <c r="G771" s="2926" t="s">
        <v>11073</v>
      </c>
      <c r="H771" s="2931" t="s">
        <v>10926</v>
      </c>
      <c r="I771" s="2903">
        <v>68.244</v>
      </c>
      <c r="J771" s="2903">
        <v>34.122</v>
      </c>
      <c r="K771" s="2656">
        <v>34.122</v>
      </c>
      <c r="L771" s="2656">
        <v>34.122</v>
      </c>
      <c r="M771" s="2656">
        <v>34.119999999999997</v>
      </c>
    </row>
    <row r="772" spans="1:13" ht="31.5">
      <c r="A772" s="2655">
        <v>762</v>
      </c>
      <c r="B772" s="2655" t="s">
        <v>9095</v>
      </c>
      <c r="C772" s="2274" t="s">
        <v>12419</v>
      </c>
      <c r="D772" s="2964">
        <v>721</v>
      </c>
      <c r="E772" s="2926" t="s">
        <v>9195</v>
      </c>
      <c r="F772" s="2926" t="s">
        <v>11008</v>
      </c>
      <c r="G772" s="2926" t="s">
        <v>11535</v>
      </c>
      <c r="H772" s="2946" t="s">
        <v>10932</v>
      </c>
      <c r="I772" s="2903">
        <v>130</v>
      </c>
      <c r="J772" s="2903">
        <v>65</v>
      </c>
      <c r="K772" s="2656">
        <v>65</v>
      </c>
      <c r="L772" s="2656">
        <v>65</v>
      </c>
      <c r="M772" s="2656">
        <v>64.887326000000002</v>
      </c>
    </row>
    <row r="773" spans="1:13" ht="31.5">
      <c r="A773" s="2655">
        <v>763</v>
      </c>
      <c r="B773" s="2655" t="s">
        <v>9095</v>
      </c>
      <c r="C773" s="2274" t="s">
        <v>12419</v>
      </c>
      <c r="D773" s="2964">
        <v>820</v>
      </c>
      <c r="E773" s="2926" t="s">
        <v>9195</v>
      </c>
      <c r="F773" s="2926" t="s">
        <v>11008</v>
      </c>
      <c r="G773" s="2926" t="s">
        <v>11611</v>
      </c>
      <c r="H773" s="2946" t="s">
        <v>10933</v>
      </c>
      <c r="I773" s="2903">
        <v>50</v>
      </c>
      <c r="J773" s="2903">
        <v>25</v>
      </c>
      <c r="K773" s="2656">
        <v>25</v>
      </c>
      <c r="L773" s="2656">
        <v>12.5</v>
      </c>
      <c r="M773" s="2656">
        <v>0</v>
      </c>
    </row>
    <row r="774" spans="1:13" ht="47.25">
      <c r="A774" s="2655">
        <v>764</v>
      </c>
      <c r="B774" s="2655" t="s">
        <v>9095</v>
      </c>
      <c r="C774" s="2274" t="s">
        <v>12420</v>
      </c>
      <c r="D774" s="2959">
        <v>4</v>
      </c>
      <c r="E774" s="2926" t="s">
        <v>9195</v>
      </c>
      <c r="F774" s="2926" t="s">
        <v>11008</v>
      </c>
      <c r="G774" s="2926" t="s">
        <v>11296</v>
      </c>
      <c r="H774" s="2931" t="s">
        <v>10935</v>
      </c>
      <c r="I774" s="2903">
        <v>50</v>
      </c>
      <c r="J774" s="2903">
        <v>25</v>
      </c>
      <c r="K774" s="2656">
        <v>25</v>
      </c>
      <c r="L774" s="2656">
        <v>25</v>
      </c>
      <c r="M774" s="2656">
        <v>25</v>
      </c>
    </row>
    <row r="775" spans="1:13" ht="47.25">
      <c r="A775" s="2655">
        <v>765</v>
      </c>
      <c r="B775" s="2655" t="s">
        <v>9095</v>
      </c>
      <c r="C775" s="2274" t="s">
        <v>12420</v>
      </c>
      <c r="D775" s="2959">
        <v>651</v>
      </c>
      <c r="E775" s="2926" t="s">
        <v>9195</v>
      </c>
      <c r="F775" s="2926" t="s">
        <v>11008</v>
      </c>
      <c r="G775" s="2926" t="s">
        <v>11481</v>
      </c>
      <c r="H775" s="2931" t="s">
        <v>10936</v>
      </c>
      <c r="I775" s="2903">
        <v>50</v>
      </c>
      <c r="J775" s="2903">
        <v>25</v>
      </c>
      <c r="K775" s="2656">
        <v>25</v>
      </c>
      <c r="L775" s="2656">
        <v>12.5</v>
      </c>
      <c r="M775" s="2656">
        <v>12.5</v>
      </c>
    </row>
    <row r="776" spans="1:13" ht="47.25">
      <c r="A776" s="2655">
        <v>766</v>
      </c>
      <c r="B776" s="2655" t="s">
        <v>9095</v>
      </c>
      <c r="C776" s="2274" t="s">
        <v>12420</v>
      </c>
      <c r="D776" s="2959">
        <v>652</v>
      </c>
      <c r="E776" s="2926" t="s">
        <v>9195</v>
      </c>
      <c r="F776" s="2926" t="s">
        <v>11008</v>
      </c>
      <c r="G776" s="2926" t="s">
        <v>11482</v>
      </c>
      <c r="H776" s="2931" t="s">
        <v>10937</v>
      </c>
      <c r="I776" s="2903">
        <v>100</v>
      </c>
      <c r="J776" s="2903">
        <v>50</v>
      </c>
      <c r="K776" s="2656">
        <v>50</v>
      </c>
      <c r="L776" s="2656">
        <v>25</v>
      </c>
      <c r="M776" s="2656">
        <v>24.999955</v>
      </c>
    </row>
    <row r="777" spans="1:13" ht="47.25">
      <c r="A777" s="2655">
        <v>767</v>
      </c>
      <c r="B777" s="2655" t="s">
        <v>9095</v>
      </c>
      <c r="C777" s="2274" t="s">
        <v>12420</v>
      </c>
      <c r="D777" s="2959">
        <v>654</v>
      </c>
      <c r="E777" s="2926" t="s">
        <v>9195</v>
      </c>
      <c r="F777" s="2926" t="s">
        <v>11008</v>
      </c>
      <c r="G777" s="2926" t="s">
        <v>11483</v>
      </c>
      <c r="H777" s="2931" t="s">
        <v>10938</v>
      </c>
      <c r="I777" s="2903">
        <v>50</v>
      </c>
      <c r="J777" s="2903">
        <v>25</v>
      </c>
      <c r="K777" s="2656">
        <v>25</v>
      </c>
      <c r="L777" s="2656">
        <v>12.5</v>
      </c>
      <c r="M777" s="2656">
        <v>12.5</v>
      </c>
    </row>
    <row r="778" spans="1:13" ht="47.25">
      <c r="A778" s="2655">
        <v>768</v>
      </c>
      <c r="B778" s="2655" t="s">
        <v>9095</v>
      </c>
      <c r="C778" s="2274" t="s">
        <v>12419</v>
      </c>
      <c r="D778" s="2962">
        <v>287</v>
      </c>
      <c r="E778" s="2926" t="s">
        <v>9195</v>
      </c>
      <c r="F778" s="2926" t="s">
        <v>11008</v>
      </c>
      <c r="G778" s="2926" t="s">
        <v>11220</v>
      </c>
      <c r="H778" s="2931" t="s">
        <v>10942</v>
      </c>
      <c r="I778" s="2903">
        <v>100</v>
      </c>
      <c r="J778" s="2903">
        <v>50</v>
      </c>
      <c r="K778" s="2656">
        <v>50</v>
      </c>
      <c r="L778" s="2656">
        <v>25</v>
      </c>
      <c r="M778" s="2656">
        <v>24.996863000000001</v>
      </c>
    </row>
    <row r="779" spans="1:13" ht="47.25">
      <c r="A779" s="2655">
        <v>769</v>
      </c>
      <c r="B779" s="2655" t="s">
        <v>9095</v>
      </c>
      <c r="C779" s="2274" t="s">
        <v>12419</v>
      </c>
      <c r="D779" s="2962">
        <v>556</v>
      </c>
      <c r="E779" s="2926" t="s">
        <v>9195</v>
      </c>
      <c r="F779" s="2926" t="s">
        <v>11008</v>
      </c>
      <c r="G779" s="2926" t="s">
        <v>11405</v>
      </c>
      <c r="H779" s="2931" t="s">
        <v>10943</v>
      </c>
      <c r="I779" s="2903">
        <v>50</v>
      </c>
      <c r="J779" s="2903">
        <v>25</v>
      </c>
      <c r="K779" s="2656">
        <v>25</v>
      </c>
      <c r="L779" s="2656">
        <v>25</v>
      </c>
      <c r="M779" s="2656">
        <v>24.971073000000001</v>
      </c>
    </row>
    <row r="780" spans="1:13" ht="47.25">
      <c r="A780" s="2655">
        <v>770</v>
      </c>
      <c r="B780" s="2655" t="s">
        <v>9095</v>
      </c>
      <c r="C780" s="2274" t="s">
        <v>12419</v>
      </c>
      <c r="D780" s="2962">
        <v>557</v>
      </c>
      <c r="E780" s="2926" t="s">
        <v>9195</v>
      </c>
      <c r="F780" s="2926" t="s">
        <v>11008</v>
      </c>
      <c r="G780" s="2926" t="s">
        <v>11406</v>
      </c>
      <c r="H780" s="2931" t="s">
        <v>10944</v>
      </c>
      <c r="I780" s="2903">
        <v>50</v>
      </c>
      <c r="J780" s="2903">
        <v>25</v>
      </c>
      <c r="K780" s="2656">
        <v>25</v>
      </c>
      <c r="L780" s="2656">
        <v>25</v>
      </c>
      <c r="M780" s="2656">
        <v>24.994648999999999</v>
      </c>
    </row>
    <row r="781" spans="1:13" ht="47.25">
      <c r="A781" s="2655">
        <v>771</v>
      </c>
      <c r="B781" s="2655" t="s">
        <v>9095</v>
      </c>
      <c r="C781" s="2274" t="s">
        <v>12419</v>
      </c>
      <c r="D781" s="2962">
        <v>558</v>
      </c>
      <c r="E781" s="2926" t="s">
        <v>9195</v>
      </c>
      <c r="F781" s="2926" t="s">
        <v>11008</v>
      </c>
      <c r="G781" s="2926" t="s">
        <v>11407</v>
      </c>
      <c r="H781" s="2931" t="s">
        <v>10945</v>
      </c>
      <c r="I781" s="2903">
        <v>50</v>
      </c>
      <c r="J781" s="2903">
        <v>25</v>
      </c>
      <c r="K781" s="2656">
        <v>25</v>
      </c>
      <c r="L781" s="2656">
        <v>25</v>
      </c>
      <c r="M781" s="2656">
        <v>24.985091000000001</v>
      </c>
    </row>
    <row r="782" spans="1:13" ht="47.25">
      <c r="A782" s="2655">
        <v>772</v>
      </c>
      <c r="B782" s="2655" t="s">
        <v>9095</v>
      </c>
      <c r="C782" s="2274" t="s">
        <v>12419</v>
      </c>
      <c r="D782" s="2962">
        <v>559</v>
      </c>
      <c r="E782" s="2926" t="s">
        <v>9195</v>
      </c>
      <c r="F782" s="2926" t="s">
        <v>11008</v>
      </c>
      <c r="G782" s="2926" t="s">
        <v>11408</v>
      </c>
      <c r="H782" s="2931" t="s">
        <v>10946</v>
      </c>
      <c r="I782" s="2903">
        <v>50</v>
      </c>
      <c r="J782" s="2903">
        <v>25</v>
      </c>
      <c r="K782" s="2656">
        <v>25</v>
      </c>
      <c r="L782" s="2656">
        <v>25</v>
      </c>
      <c r="M782" s="2656">
        <v>24.935497000000002</v>
      </c>
    </row>
    <row r="783" spans="1:13" ht="47.25">
      <c r="A783" s="2655">
        <v>773</v>
      </c>
      <c r="B783" s="2655" t="s">
        <v>9095</v>
      </c>
      <c r="C783" s="2274" t="s">
        <v>12419</v>
      </c>
      <c r="D783" s="2962">
        <v>560</v>
      </c>
      <c r="E783" s="2926" t="s">
        <v>9195</v>
      </c>
      <c r="F783" s="2926" t="s">
        <v>11008</v>
      </c>
      <c r="G783" s="2926" t="s">
        <v>11410</v>
      </c>
      <c r="H783" s="2931" t="s">
        <v>10947</v>
      </c>
      <c r="I783" s="2903">
        <v>50</v>
      </c>
      <c r="J783" s="2903">
        <v>25</v>
      </c>
      <c r="K783" s="2656">
        <v>25</v>
      </c>
      <c r="L783" s="2656">
        <v>25</v>
      </c>
      <c r="M783" s="2656">
        <v>24.972498999999999</v>
      </c>
    </row>
    <row r="784" spans="1:13" ht="47.25">
      <c r="A784" s="2655">
        <v>774</v>
      </c>
      <c r="B784" s="2655" t="s">
        <v>9095</v>
      </c>
      <c r="C784" s="2274" t="s">
        <v>12419</v>
      </c>
      <c r="D784" s="2962">
        <v>561</v>
      </c>
      <c r="E784" s="2926" t="s">
        <v>9195</v>
      </c>
      <c r="F784" s="2926" t="s">
        <v>11008</v>
      </c>
      <c r="G784" s="2926" t="s">
        <v>11411</v>
      </c>
      <c r="H784" s="2931" t="s">
        <v>10948</v>
      </c>
      <c r="I784" s="2903">
        <v>50</v>
      </c>
      <c r="J784" s="2903">
        <v>25</v>
      </c>
      <c r="K784" s="2656">
        <v>25</v>
      </c>
      <c r="L784" s="2656">
        <v>25</v>
      </c>
      <c r="M784" s="2656">
        <v>24.971868000000001</v>
      </c>
    </row>
    <row r="785" spans="1:13" ht="47.25">
      <c r="A785" s="2655">
        <v>775</v>
      </c>
      <c r="B785" s="2655" t="s">
        <v>9095</v>
      </c>
      <c r="C785" s="2274" t="s">
        <v>12419</v>
      </c>
      <c r="D785" s="2964">
        <v>312</v>
      </c>
      <c r="E785" s="2926" t="s">
        <v>9195</v>
      </c>
      <c r="F785" s="2926" t="s">
        <v>11008</v>
      </c>
      <c r="G785" s="2926" t="s">
        <v>11245</v>
      </c>
      <c r="H785" s="2946" t="s">
        <v>10950</v>
      </c>
      <c r="I785" s="2903">
        <v>70</v>
      </c>
      <c r="J785" s="2903">
        <v>35</v>
      </c>
      <c r="K785" s="2656">
        <v>35</v>
      </c>
      <c r="L785" s="2656">
        <v>35</v>
      </c>
      <c r="M785" s="2656">
        <v>34.989137999999997</v>
      </c>
    </row>
    <row r="786" spans="1:13" ht="47.25">
      <c r="A786" s="2655">
        <v>776</v>
      </c>
      <c r="B786" s="2655" t="s">
        <v>9095</v>
      </c>
      <c r="C786" s="2274" t="s">
        <v>12419</v>
      </c>
      <c r="D786" s="2964">
        <v>142</v>
      </c>
      <c r="E786" s="2926" t="s">
        <v>9195</v>
      </c>
      <c r="F786" s="2926" t="s">
        <v>11008</v>
      </c>
      <c r="G786" s="2926" t="s">
        <v>11100</v>
      </c>
      <c r="H786" s="2946" t="s">
        <v>10961</v>
      </c>
      <c r="I786" s="2903">
        <v>250</v>
      </c>
      <c r="J786" s="2903">
        <v>125</v>
      </c>
      <c r="K786" s="2656">
        <v>125</v>
      </c>
      <c r="L786" s="2656">
        <v>125</v>
      </c>
      <c r="M786" s="2656">
        <v>125</v>
      </c>
    </row>
    <row r="787" spans="1:13" ht="47.25">
      <c r="A787" s="2655">
        <v>777</v>
      </c>
      <c r="B787" s="2655" t="s">
        <v>9095</v>
      </c>
      <c r="C787" s="2787" t="s">
        <v>9857</v>
      </c>
      <c r="D787" s="2874">
        <v>268</v>
      </c>
      <c r="E787" s="2926" t="s">
        <v>9195</v>
      </c>
      <c r="F787" s="2926" t="s">
        <v>11008</v>
      </c>
      <c r="G787" s="2926" t="s">
        <v>11209</v>
      </c>
      <c r="H787" s="2931" t="s">
        <v>10965</v>
      </c>
      <c r="I787" s="2903">
        <v>49.82</v>
      </c>
      <c r="J787" s="2903">
        <v>24.91</v>
      </c>
      <c r="K787" s="2656">
        <v>24.91</v>
      </c>
      <c r="L787" s="2656">
        <v>12.455</v>
      </c>
      <c r="M787" s="2656">
        <v>12.455</v>
      </c>
    </row>
    <row r="788" spans="1:13" ht="47.25">
      <c r="A788" s="2655">
        <v>778</v>
      </c>
      <c r="B788" s="2655" t="s">
        <v>9095</v>
      </c>
      <c r="C788" s="2787" t="s">
        <v>9857</v>
      </c>
      <c r="D788" s="2874">
        <v>396</v>
      </c>
      <c r="E788" s="2926" t="s">
        <v>9195</v>
      </c>
      <c r="F788" s="2926" t="s">
        <v>11008</v>
      </c>
      <c r="G788" s="2926" t="s">
        <v>11294</v>
      </c>
      <c r="H788" s="2931" t="s">
        <v>10966</v>
      </c>
      <c r="I788" s="2903">
        <v>49.688000000000002</v>
      </c>
      <c r="J788" s="2903">
        <v>24.844000000000001</v>
      </c>
      <c r="K788" s="2656">
        <v>24.844000000000001</v>
      </c>
      <c r="L788" s="2656">
        <v>12.422000000000001</v>
      </c>
      <c r="M788" s="2656">
        <v>11.933099</v>
      </c>
    </row>
    <row r="789" spans="1:13" ht="31.5">
      <c r="A789" s="2655">
        <v>779</v>
      </c>
      <c r="B789" s="2655" t="s">
        <v>9095</v>
      </c>
      <c r="C789" s="2787" t="s">
        <v>9857</v>
      </c>
      <c r="D789" s="2874">
        <v>1070</v>
      </c>
      <c r="E789" s="2926" t="s">
        <v>9195</v>
      </c>
      <c r="F789" s="2926" t="s">
        <v>11008</v>
      </c>
      <c r="G789" s="2926" t="s">
        <v>11057</v>
      </c>
      <c r="H789" s="2931" t="s">
        <v>10967</v>
      </c>
      <c r="I789" s="2903">
        <v>100</v>
      </c>
      <c r="J789" s="2903">
        <v>50</v>
      </c>
      <c r="K789" s="2656">
        <v>50</v>
      </c>
      <c r="L789" s="2656">
        <v>50</v>
      </c>
      <c r="M789" s="2656">
        <v>49.998398000000002</v>
      </c>
    </row>
    <row r="790" spans="1:13" ht="47.25">
      <c r="A790" s="2655">
        <v>780</v>
      </c>
      <c r="B790" s="2655" t="s">
        <v>9095</v>
      </c>
      <c r="C790" s="2274" t="s">
        <v>12419</v>
      </c>
      <c r="D790" s="2962">
        <v>288</v>
      </c>
      <c r="E790" s="2926" t="s">
        <v>9195</v>
      </c>
      <c r="F790" s="2926" t="s">
        <v>11008</v>
      </c>
      <c r="G790" s="2926" t="s">
        <v>11221</v>
      </c>
      <c r="H790" s="2931" t="s">
        <v>10972</v>
      </c>
      <c r="I790" s="2903">
        <v>100</v>
      </c>
      <c r="J790" s="2903">
        <v>50</v>
      </c>
      <c r="K790" s="2656">
        <v>50</v>
      </c>
      <c r="L790" s="2656">
        <v>50</v>
      </c>
      <c r="M790" s="2656">
        <v>49.999192999999998</v>
      </c>
    </row>
    <row r="791" spans="1:13" ht="31.5">
      <c r="A791" s="2655">
        <v>781</v>
      </c>
      <c r="B791" s="2655" t="s">
        <v>9095</v>
      </c>
      <c r="C791" s="2274" t="s">
        <v>12419</v>
      </c>
      <c r="D791" s="2962">
        <v>1029</v>
      </c>
      <c r="E791" s="2926" t="s">
        <v>9195</v>
      </c>
      <c r="F791" s="2926" t="s">
        <v>11008</v>
      </c>
      <c r="G791" s="2926" t="s">
        <v>11028</v>
      </c>
      <c r="H791" s="2931" t="s">
        <v>10973</v>
      </c>
      <c r="I791" s="2903">
        <v>100</v>
      </c>
      <c r="J791" s="2903">
        <v>50</v>
      </c>
      <c r="K791" s="2656">
        <v>50</v>
      </c>
      <c r="L791" s="2656">
        <v>25</v>
      </c>
      <c r="M791" s="2656">
        <v>12.4656</v>
      </c>
    </row>
    <row r="792" spans="1:13" ht="47.25">
      <c r="A792" s="2655">
        <v>782</v>
      </c>
      <c r="B792" s="2655" t="s">
        <v>9095</v>
      </c>
      <c r="C792" s="2274" t="s">
        <v>12419</v>
      </c>
      <c r="D792" s="2962">
        <v>843</v>
      </c>
      <c r="E792" s="2926" t="s">
        <v>9195</v>
      </c>
      <c r="F792" s="2926" t="s">
        <v>11008</v>
      </c>
      <c r="G792" s="2926" t="s">
        <v>11625</v>
      </c>
      <c r="H792" s="2931" t="s">
        <v>10974</v>
      </c>
      <c r="I792" s="2903">
        <v>50</v>
      </c>
      <c r="J792" s="2903">
        <v>25</v>
      </c>
      <c r="K792" s="2656">
        <v>25</v>
      </c>
      <c r="L792" s="2656">
        <v>25</v>
      </c>
      <c r="M792" s="2656">
        <v>24.998799999999999</v>
      </c>
    </row>
    <row r="793" spans="1:13" ht="47.25">
      <c r="A793" s="2655">
        <v>783</v>
      </c>
      <c r="B793" s="2655" t="s">
        <v>9095</v>
      </c>
      <c r="C793" s="2274" t="s">
        <v>12419</v>
      </c>
      <c r="D793" s="2964">
        <v>292</v>
      </c>
      <c r="E793" s="2926" t="s">
        <v>9195</v>
      </c>
      <c r="F793" s="2926" t="s">
        <v>11008</v>
      </c>
      <c r="G793" s="2926" t="s">
        <v>11225</v>
      </c>
      <c r="H793" s="2946" t="s">
        <v>10976</v>
      </c>
      <c r="I793" s="2903">
        <v>98.635999999999996</v>
      </c>
      <c r="J793" s="2903">
        <v>49.317999999999998</v>
      </c>
      <c r="K793" s="2656">
        <v>49.317999999999998</v>
      </c>
      <c r="L793" s="2656">
        <v>24.658999999999999</v>
      </c>
      <c r="M793" s="2656">
        <v>24.658999999999999</v>
      </c>
    </row>
    <row r="794" spans="1:13" ht="126">
      <c r="A794" s="2655">
        <v>784</v>
      </c>
      <c r="B794" s="2655" t="s">
        <v>9095</v>
      </c>
      <c r="C794" s="2274" t="s">
        <v>12420</v>
      </c>
      <c r="D794" s="2874">
        <v>1008</v>
      </c>
      <c r="E794" s="2926" t="s">
        <v>9195</v>
      </c>
      <c r="F794" s="2926" t="s">
        <v>11008</v>
      </c>
      <c r="G794" s="2926" t="s">
        <v>11015</v>
      </c>
      <c r="H794" s="2931" t="s">
        <v>10995</v>
      </c>
      <c r="I794" s="2903">
        <v>180</v>
      </c>
      <c r="J794" s="2903">
        <v>90</v>
      </c>
      <c r="K794" s="2656">
        <v>90</v>
      </c>
      <c r="L794" s="2656">
        <v>90</v>
      </c>
      <c r="M794" s="2656">
        <v>90</v>
      </c>
    </row>
    <row r="795" spans="1:13" ht="220.5">
      <c r="A795" s="2655">
        <v>785</v>
      </c>
      <c r="B795" s="2655" t="s">
        <v>9095</v>
      </c>
      <c r="C795" s="2274" t="s">
        <v>12420</v>
      </c>
      <c r="D795" s="2871">
        <v>1068</v>
      </c>
      <c r="E795" s="2926" t="s">
        <v>9195</v>
      </c>
      <c r="F795" s="2926" t="s">
        <v>11008</v>
      </c>
      <c r="G795" s="2926" t="s">
        <v>11054</v>
      </c>
      <c r="H795" s="2931" t="s">
        <v>10996</v>
      </c>
      <c r="I795" s="2903">
        <v>150</v>
      </c>
      <c r="J795" s="2903">
        <v>75</v>
      </c>
      <c r="K795" s="2656">
        <v>75</v>
      </c>
      <c r="L795" s="2656">
        <v>75</v>
      </c>
      <c r="M795" s="2656">
        <v>75</v>
      </c>
    </row>
    <row r="796" spans="1:13" ht="47.25">
      <c r="A796" s="2655">
        <v>786</v>
      </c>
      <c r="B796" s="2649" t="s">
        <v>9095</v>
      </c>
      <c r="C796" s="2274" t="s">
        <v>12419</v>
      </c>
      <c r="D796" s="2874">
        <v>163</v>
      </c>
      <c r="E796" s="2926" t="s">
        <v>9195</v>
      </c>
      <c r="F796" s="2926" t="s">
        <v>11008</v>
      </c>
      <c r="G796" s="2926" t="s">
        <v>11122</v>
      </c>
      <c r="H796" s="2932" t="s">
        <v>10997</v>
      </c>
      <c r="I796" s="2903">
        <v>50</v>
      </c>
      <c r="J796" s="2903">
        <v>25</v>
      </c>
      <c r="K796" s="2656">
        <v>25</v>
      </c>
      <c r="L796" s="2656">
        <v>25</v>
      </c>
      <c r="M796" s="2656">
        <v>25</v>
      </c>
    </row>
    <row r="797" spans="1:13" ht="47.25">
      <c r="A797" s="2655">
        <v>787</v>
      </c>
      <c r="B797" s="2649" t="s">
        <v>9095</v>
      </c>
      <c r="C797" s="2274" t="s">
        <v>12419</v>
      </c>
      <c r="D797" s="2874">
        <v>157</v>
      </c>
      <c r="E797" s="2926" t="s">
        <v>9195</v>
      </c>
      <c r="F797" s="2926" t="s">
        <v>11008</v>
      </c>
      <c r="G797" s="2926" t="s">
        <v>11115</v>
      </c>
      <c r="H797" s="2932" t="s">
        <v>10998</v>
      </c>
      <c r="I797" s="2903">
        <v>50</v>
      </c>
      <c r="J797" s="2903">
        <v>25</v>
      </c>
      <c r="K797" s="2656">
        <v>25</v>
      </c>
      <c r="L797" s="2656">
        <v>25</v>
      </c>
      <c r="M797" s="2656">
        <v>25</v>
      </c>
    </row>
    <row r="798" spans="1:13" ht="31.5">
      <c r="A798" s="2655">
        <v>788</v>
      </c>
      <c r="B798" s="2649" t="s">
        <v>9095</v>
      </c>
      <c r="C798" s="2274" t="s">
        <v>12419</v>
      </c>
      <c r="D798" s="2874">
        <v>158</v>
      </c>
      <c r="E798" s="2926" t="s">
        <v>9195</v>
      </c>
      <c r="F798" s="2926" t="s">
        <v>11008</v>
      </c>
      <c r="G798" s="2926" t="s">
        <v>11116</v>
      </c>
      <c r="H798" s="2932" t="s">
        <v>10999</v>
      </c>
      <c r="I798" s="2903">
        <v>50</v>
      </c>
      <c r="J798" s="2903">
        <v>25</v>
      </c>
      <c r="K798" s="2656">
        <v>25</v>
      </c>
      <c r="L798" s="2656">
        <v>25</v>
      </c>
      <c r="M798" s="2656">
        <v>25</v>
      </c>
    </row>
    <row r="799" spans="1:13" ht="47.25">
      <c r="A799" s="2655">
        <v>789</v>
      </c>
      <c r="B799" s="2649" t="s">
        <v>9095</v>
      </c>
      <c r="C799" s="2274" t="s">
        <v>12419</v>
      </c>
      <c r="D799" s="2874">
        <v>159</v>
      </c>
      <c r="E799" s="2926" t="s">
        <v>9195</v>
      </c>
      <c r="F799" s="2926" t="s">
        <v>11008</v>
      </c>
      <c r="G799" s="2926" t="s">
        <v>11117</v>
      </c>
      <c r="H799" s="2932" t="s">
        <v>11000</v>
      </c>
      <c r="I799" s="2903">
        <v>50</v>
      </c>
      <c r="J799" s="2903">
        <v>25</v>
      </c>
      <c r="K799" s="2656">
        <v>25</v>
      </c>
      <c r="L799" s="2656">
        <v>25</v>
      </c>
      <c r="M799" s="2656">
        <v>25</v>
      </c>
    </row>
    <row r="800" spans="1:13" ht="47.25">
      <c r="A800" s="2655">
        <v>790</v>
      </c>
      <c r="B800" s="2649" t="s">
        <v>9095</v>
      </c>
      <c r="C800" s="2274" t="s">
        <v>12419</v>
      </c>
      <c r="D800" s="2874">
        <v>160</v>
      </c>
      <c r="E800" s="2926" t="s">
        <v>9195</v>
      </c>
      <c r="F800" s="2926" t="s">
        <v>11008</v>
      </c>
      <c r="G800" s="2926" t="s">
        <v>11119</v>
      </c>
      <c r="H800" s="2932" t="s">
        <v>11001</v>
      </c>
      <c r="I800" s="2903">
        <v>50</v>
      </c>
      <c r="J800" s="2903">
        <v>25</v>
      </c>
      <c r="K800" s="2656">
        <v>25</v>
      </c>
      <c r="L800" s="2656">
        <v>25</v>
      </c>
      <c r="M800" s="2656">
        <v>25</v>
      </c>
    </row>
    <row r="801" spans="1:14" ht="47.25">
      <c r="A801" s="2655">
        <v>791</v>
      </c>
      <c r="B801" s="2649" t="s">
        <v>9095</v>
      </c>
      <c r="C801" s="2274" t="s">
        <v>12419</v>
      </c>
      <c r="D801" s="2874">
        <v>161</v>
      </c>
      <c r="E801" s="2926" t="s">
        <v>9195</v>
      </c>
      <c r="F801" s="2926" t="s">
        <v>11008</v>
      </c>
      <c r="G801" s="2926" t="s">
        <v>11120</v>
      </c>
      <c r="H801" s="2932" t="s">
        <v>11002</v>
      </c>
      <c r="I801" s="2903">
        <v>50</v>
      </c>
      <c r="J801" s="2903">
        <v>25</v>
      </c>
      <c r="K801" s="2656">
        <v>25</v>
      </c>
      <c r="L801" s="2656">
        <v>25</v>
      </c>
      <c r="M801" s="2656">
        <v>25</v>
      </c>
    </row>
    <row r="802" spans="1:14" ht="47.25">
      <c r="A802" s="2655">
        <v>792</v>
      </c>
      <c r="B802" s="2649" t="s">
        <v>9095</v>
      </c>
      <c r="C802" s="2274" t="s">
        <v>12419</v>
      </c>
      <c r="D802" s="2874">
        <v>162</v>
      </c>
      <c r="E802" s="2926" t="s">
        <v>9195</v>
      </c>
      <c r="F802" s="2926" t="s">
        <v>11008</v>
      </c>
      <c r="G802" s="2926" t="s">
        <v>11121</v>
      </c>
      <c r="H802" s="2932" t="s">
        <v>11003</v>
      </c>
      <c r="I802" s="2903">
        <v>50</v>
      </c>
      <c r="J802" s="2903">
        <v>25</v>
      </c>
      <c r="K802" s="2656">
        <v>25</v>
      </c>
      <c r="L802" s="2656">
        <v>25</v>
      </c>
      <c r="M802" s="2656">
        <v>25</v>
      </c>
    </row>
    <row r="803" spans="1:14" ht="31.5">
      <c r="A803" s="2655">
        <v>793</v>
      </c>
      <c r="B803" s="2649" t="s">
        <v>9095</v>
      </c>
      <c r="C803" s="2274" t="s">
        <v>12419</v>
      </c>
      <c r="D803" s="2874">
        <v>164</v>
      </c>
      <c r="E803" s="2926" t="s">
        <v>9195</v>
      </c>
      <c r="F803" s="2926" t="s">
        <v>11008</v>
      </c>
      <c r="G803" s="2926" t="s">
        <v>11123</v>
      </c>
      <c r="H803" s="2932" t="s">
        <v>11004</v>
      </c>
      <c r="I803" s="2903">
        <v>50</v>
      </c>
      <c r="J803" s="2903">
        <v>25</v>
      </c>
      <c r="K803" s="2656">
        <v>25</v>
      </c>
      <c r="L803" s="2656">
        <v>25</v>
      </c>
      <c r="M803" s="2656">
        <v>25</v>
      </c>
    </row>
    <row r="804" spans="1:14" ht="47.25">
      <c r="A804" s="2655">
        <v>794</v>
      </c>
      <c r="B804" s="2649" t="s">
        <v>9095</v>
      </c>
      <c r="C804" s="2274" t="s">
        <v>12419</v>
      </c>
      <c r="D804" s="2874">
        <v>165</v>
      </c>
      <c r="E804" s="2926" t="s">
        <v>9195</v>
      </c>
      <c r="F804" s="2926" t="s">
        <v>11008</v>
      </c>
      <c r="G804" s="2926" t="s">
        <v>11124</v>
      </c>
      <c r="H804" s="2932" t="s">
        <v>11005</v>
      </c>
      <c r="I804" s="2903">
        <v>50</v>
      </c>
      <c r="J804" s="2903">
        <v>25</v>
      </c>
      <c r="K804" s="2656">
        <v>25</v>
      </c>
      <c r="L804" s="2656">
        <v>25</v>
      </c>
      <c r="M804" s="2656">
        <v>25</v>
      </c>
    </row>
    <row r="805" spans="1:14" ht="31.5">
      <c r="A805" s="2655">
        <v>795</v>
      </c>
      <c r="B805" s="2649" t="s">
        <v>9095</v>
      </c>
      <c r="C805" s="2274" t="s">
        <v>12419</v>
      </c>
      <c r="D805" s="2874">
        <v>166</v>
      </c>
      <c r="E805" s="2926" t="s">
        <v>9195</v>
      </c>
      <c r="F805" s="2926" t="s">
        <v>11008</v>
      </c>
      <c r="G805" s="2926" t="s">
        <v>11125</v>
      </c>
      <c r="H805" s="2932" t="s">
        <v>11006</v>
      </c>
      <c r="I805" s="2903">
        <v>50</v>
      </c>
      <c r="J805" s="2903">
        <v>25</v>
      </c>
      <c r="K805" s="2656">
        <v>25</v>
      </c>
      <c r="L805" s="2656">
        <v>25</v>
      </c>
      <c r="M805" s="2656">
        <v>25</v>
      </c>
    </row>
    <row r="806" spans="1:14" ht="63">
      <c r="A806" s="2655">
        <v>796</v>
      </c>
      <c r="B806" s="2649" t="s">
        <v>9095</v>
      </c>
      <c r="C806" s="2869" t="s">
        <v>11895</v>
      </c>
      <c r="D806" s="2874">
        <v>104</v>
      </c>
      <c r="E806" s="2926" t="s">
        <v>9195</v>
      </c>
      <c r="F806" s="2926" t="s">
        <v>11008</v>
      </c>
      <c r="G806" s="2926" t="s">
        <v>11898</v>
      </c>
      <c r="H806" s="2932" t="s">
        <v>11888</v>
      </c>
      <c r="I806" s="2903">
        <v>75</v>
      </c>
      <c r="J806" s="2903">
        <v>37.5</v>
      </c>
      <c r="K806" s="2656">
        <v>37.5</v>
      </c>
      <c r="L806" s="2656">
        <v>9.375</v>
      </c>
      <c r="M806" s="2656">
        <v>9.3727800000000006</v>
      </c>
    </row>
    <row r="807" spans="1:14" ht="47.25">
      <c r="A807" s="2655">
        <v>797</v>
      </c>
      <c r="B807" s="2649" t="s">
        <v>9095</v>
      </c>
      <c r="C807" s="2869" t="s">
        <v>11895</v>
      </c>
      <c r="D807" s="2874">
        <v>219</v>
      </c>
      <c r="E807" s="2926" t="s">
        <v>9195</v>
      </c>
      <c r="F807" s="2926" t="s">
        <v>11008</v>
      </c>
      <c r="G807" s="2926" t="s">
        <v>11900</v>
      </c>
      <c r="H807" s="2932" t="s">
        <v>11889</v>
      </c>
      <c r="I807" s="2903">
        <v>100</v>
      </c>
      <c r="J807" s="2903">
        <v>50</v>
      </c>
      <c r="K807" s="2656">
        <v>50</v>
      </c>
      <c r="L807" s="2656">
        <v>12.5</v>
      </c>
      <c r="M807" s="2656">
        <v>12.497821999999999</v>
      </c>
    </row>
    <row r="808" spans="1:14" ht="31.5">
      <c r="A808" s="2655">
        <v>798</v>
      </c>
      <c r="B808" s="2649" t="s">
        <v>9095</v>
      </c>
      <c r="C808" s="2869" t="s">
        <v>11895</v>
      </c>
      <c r="D808" s="2874">
        <v>225</v>
      </c>
      <c r="E808" s="2926" t="s">
        <v>9195</v>
      </c>
      <c r="F808" s="2926" t="s">
        <v>11008</v>
      </c>
      <c r="G808" s="2926" t="s">
        <v>11901</v>
      </c>
      <c r="H808" s="2932" t="s">
        <v>11890</v>
      </c>
      <c r="I808" s="2903">
        <v>100</v>
      </c>
      <c r="J808" s="2903">
        <v>50</v>
      </c>
      <c r="K808" s="2656">
        <v>50</v>
      </c>
      <c r="L808" s="2656">
        <v>50</v>
      </c>
      <c r="M808" s="2656">
        <v>49.998790999999997</v>
      </c>
    </row>
    <row r="809" spans="1:14" ht="47.25">
      <c r="A809" s="2655">
        <v>799</v>
      </c>
      <c r="B809" s="2649" t="s">
        <v>9095</v>
      </c>
      <c r="C809" s="2869" t="s">
        <v>11895</v>
      </c>
      <c r="D809" s="2874">
        <v>230</v>
      </c>
      <c r="E809" s="2926" t="s">
        <v>9195</v>
      </c>
      <c r="F809" s="2926" t="s">
        <v>11008</v>
      </c>
      <c r="G809" s="2926" t="s">
        <v>11902</v>
      </c>
      <c r="H809" s="2932" t="s">
        <v>11891</v>
      </c>
      <c r="I809" s="2903">
        <v>50</v>
      </c>
      <c r="J809" s="2903">
        <v>25</v>
      </c>
      <c r="K809" s="2656">
        <v>25</v>
      </c>
      <c r="L809" s="2656">
        <v>6.25</v>
      </c>
      <c r="M809" s="2656">
        <v>6.2491099999999999</v>
      </c>
    </row>
    <row r="810" spans="1:14" ht="47.25">
      <c r="A810" s="2655">
        <v>800</v>
      </c>
      <c r="B810" s="2649" t="s">
        <v>9095</v>
      </c>
      <c r="C810" s="2869" t="s">
        <v>11895</v>
      </c>
      <c r="D810" s="2874">
        <v>231</v>
      </c>
      <c r="E810" s="2926" t="s">
        <v>9195</v>
      </c>
      <c r="F810" s="2926" t="s">
        <v>11008</v>
      </c>
      <c r="G810" s="2926" t="s">
        <v>11903</v>
      </c>
      <c r="H810" s="2932" t="s">
        <v>11892</v>
      </c>
      <c r="I810" s="2903">
        <v>50</v>
      </c>
      <c r="J810" s="2903">
        <v>25</v>
      </c>
      <c r="K810" s="2656">
        <v>25</v>
      </c>
      <c r="L810" s="2656">
        <v>6.25</v>
      </c>
      <c r="M810" s="2656">
        <v>6.2455999999999996</v>
      </c>
    </row>
    <row r="811" spans="1:14" ht="31.5">
      <c r="A811" s="2655">
        <v>801</v>
      </c>
      <c r="B811" s="2649" t="s">
        <v>9095</v>
      </c>
      <c r="C811" s="2869" t="s">
        <v>11895</v>
      </c>
      <c r="D811" s="2874">
        <v>589</v>
      </c>
      <c r="E811" s="2926" t="s">
        <v>9195</v>
      </c>
      <c r="F811" s="2926" t="s">
        <v>11008</v>
      </c>
      <c r="G811" s="2926" t="s">
        <v>11904</v>
      </c>
      <c r="H811" s="2932" t="s">
        <v>11893</v>
      </c>
      <c r="I811" s="2903">
        <v>126.27800000000001</v>
      </c>
      <c r="J811" s="2903">
        <v>63.139000000000003</v>
      </c>
      <c r="K811" s="2656">
        <v>63.139000000000003</v>
      </c>
      <c r="L811" s="2656">
        <v>63.138750000000002</v>
      </c>
      <c r="M811" s="2656">
        <v>15.783664</v>
      </c>
      <c r="N811" s="2647"/>
    </row>
    <row r="812" spans="1:14" ht="31.5">
      <c r="A812" s="2655">
        <v>802</v>
      </c>
      <c r="B812" s="2649" t="s">
        <v>9095</v>
      </c>
      <c r="C812" s="2869" t="s">
        <v>11895</v>
      </c>
      <c r="D812" s="2874">
        <v>1079</v>
      </c>
      <c r="E812" s="2926" t="s">
        <v>9195</v>
      </c>
      <c r="F812" s="2926" t="s">
        <v>11008</v>
      </c>
      <c r="G812" s="2926" t="s">
        <v>11899</v>
      </c>
      <c r="H812" s="2932" t="s">
        <v>11894</v>
      </c>
      <c r="I812" s="2903">
        <v>113.718</v>
      </c>
      <c r="J812" s="2903">
        <v>56.859000000000002</v>
      </c>
      <c r="K812" s="2656">
        <v>56.859000000000002</v>
      </c>
      <c r="L812" s="2656">
        <v>14.214750000000002</v>
      </c>
      <c r="M812" s="2656">
        <v>14.213742999999999</v>
      </c>
    </row>
    <row r="813" spans="1:14" ht="31.5">
      <c r="A813" s="2655">
        <v>803</v>
      </c>
      <c r="B813" s="2649" t="s">
        <v>9095</v>
      </c>
      <c r="C813" s="2869" t="s">
        <v>11915</v>
      </c>
      <c r="D813" s="2964">
        <v>494</v>
      </c>
      <c r="E813" s="2926" t="s">
        <v>9195</v>
      </c>
      <c r="F813" s="2926" t="s">
        <v>11008</v>
      </c>
      <c r="G813" s="2926" t="s">
        <v>11951</v>
      </c>
      <c r="H813" s="2946" t="s">
        <v>11916</v>
      </c>
      <c r="I813" s="2903">
        <v>100</v>
      </c>
      <c r="J813" s="2903">
        <v>50</v>
      </c>
      <c r="K813" s="2656">
        <v>50</v>
      </c>
      <c r="L813" s="2656">
        <v>12.5</v>
      </c>
      <c r="M813" s="2656">
        <v>12.498452</v>
      </c>
    </row>
    <row r="814" spans="1:14" ht="47.25">
      <c r="A814" s="2655">
        <v>804</v>
      </c>
      <c r="B814" s="2655" t="s">
        <v>9095</v>
      </c>
      <c r="C814" s="2274" t="s">
        <v>12419</v>
      </c>
      <c r="D814" s="2874">
        <v>586</v>
      </c>
      <c r="E814" s="2926" t="s">
        <v>9195</v>
      </c>
      <c r="F814" s="2926" t="s">
        <v>11008</v>
      </c>
      <c r="G814" s="2926" t="s">
        <v>12003</v>
      </c>
      <c r="H814" s="2932" t="s">
        <v>11968</v>
      </c>
      <c r="I814" s="2903">
        <v>140</v>
      </c>
      <c r="J814" s="2903">
        <v>70</v>
      </c>
      <c r="K814" s="2656">
        <v>70</v>
      </c>
      <c r="L814" s="2656">
        <v>70</v>
      </c>
      <c r="M814" s="2656">
        <v>69.980771000000004</v>
      </c>
    </row>
    <row r="815" spans="1:14" ht="31.5">
      <c r="A815" s="2655">
        <v>805</v>
      </c>
      <c r="B815" s="2655" t="s">
        <v>9095</v>
      </c>
      <c r="C815" s="2274" t="s">
        <v>12419</v>
      </c>
      <c r="D815" s="2874">
        <v>439</v>
      </c>
      <c r="E815" s="2926" t="s">
        <v>9195</v>
      </c>
      <c r="F815" s="2926" t="s">
        <v>11008</v>
      </c>
      <c r="G815" s="2926" t="s">
        <v>11998</v>
      </c>
      <c r="H815" s="2932" t="s">
        <v>11969</v>
      </c>
      <c r="I815" s="2903">
        <v>100</v>
      </c>
      <c r="J815" s="2903">
        <v>50</v>
      </c>
      <c r="K815" s="2656">
        <v>50</v>
      </c>
      <c r="L815" s="2656">
        <v>50</v>
      </c>
      <c r="M815" s="2656">
        <v>50.000283000000003</v>
      </c>
    </row>
    <row r="816" spans="1:14" ht="31.5">
      <c r="A816" s="2655">
        <v>806</v>
      </c>
      <c r="B816" s="2655" t="s">
        <v>9095</v>
      </c>
      <c r="C816" s="2274" t="s">
        <v>12419</v>
      </c>
      <c r="D816" s="2874">
        <v>440</v>
      </c>
      <c r="E816" s="2926" t="s">
        <v>9195</v>
      </c>
      <c r="F816" s="2926" t="s">
        <v>11008</v>
      </c>
      <c r="G816" s="2926" t="s">
        <v>11999</v>
      </c>
      <c r="H816" s="2932" t="s">
        <v>11970</v>
      </c>
      <c r="I816" s="2903">
        <v>100</v>
      </c>
      <c r="J816" s="2903">
        <v>50</v>
      </c>
      <c r="K816" s="2656">
        <v>50</v>
      </c>
      <c r="L816" s="2656">
        <v>50</v>
      </c>
      <c r="M816" s="2656">
        <v>49.993130000000001</v>
      </c>
    </row>
    <row r="817" spans="1:13" ht="31.5">
      <c r="A817" s="2655">
        <v>807</v>
      </c>
      <c r="B817" s="2655" t="s">
        <v>9095</v>
      </c>
      <c r="C817" s="2274" t="s">
        <v>12419</v>
      </c>
      <c r="D817" s="2874">
        <v>205</v>
      </c>
      <c r="E817" s="2926" t="s">
        <v>9195</v>
      </c>
      <c r="F817" s="2926" t="s">
        <v>11008</v>
      </c>
      <c r="G817" s="2926" t="s">
        <v>11991</v>
      </c>
      <c r="H817" s="2932" t="s">
        <v>11971</v>
      </c>
      <c r="I817" s="2903">
        <v>100</v>
      </c>
      <c r="J817" s="2903">
        <v>50</v>
      </c>
      <c r="K817" s="2656">
        <v>50</v>
      </c>
      <c r="L817" s="2656">
        <v>50</v>
      </c>
      <c r="M817" s="2656">
        <v>49.993130000000001</v>
      </c>
    </row>
    <row r="818" spans="1:13" ht="47.25">
      <c r="A818" s="2655">
        <v>808</v>
      </c>
      <c r="B818" s="2655" t="s">
        <v>9095</v>
      </c>
      <c r="C818" s="2274" t="s">
        <v>12419</v>
      </c>
      <c r="D818" s="2874">
        <v>584</v>
      </c>
      <c r="E818" s="2926" t="s">
        <v>9195</v>
      </c>
      <c r="F818" s="2926" t="s">
        <v>11008</v>
      </c>
      <c r="G818" s="2926" t="s">
        <v>12001</v>
      </c>
      <c r="H818" s="2932" t="s">
        <v>11972</v>
      </c>
      <c r="I818" s="2903">
        <v>50</v>
      </c>
      <c r="J818" s="2903">
        <v>25</v>
      </c>
      <c r="K818" s="2656">
        <v>25</v>
      </c>
      <c r="L818" s="2656">
        <v>25</v>
      </c>
      <c r="M818" s="2656">
        <v>24.999089999999999</v>
      </c>
    </row>
    <row r="819" spans="1:13" ht="47.25">
      <c r="A819" s="2655">
        <v>809</v>
      </c>
      <c r="B819" s="2655" t="s">
        <v>9095</v>
      </c>
      <c r="C819" s="2274" t="s">
        <v>12419</v>
      </c>
      <c r="D819" s="2874">
        <v>585</v>
      </c>
      <c r="E819" s="2926" t="s">
        <v>9195</v>
      </c>
      <c r="F819" s="2926" t="s">
        <v>11008</v>
      </c>
      <c r="G819" s="2926" t="s">
        <v>12002</v>
      </c>
      <c r="H819" s="2932" t="s">
        <v>11973</v>
      </c>
      <c r="I819" s="2903">
        <v>60</v>
      </c>
      <c r="J819" s="2903">
        <v>30</v>
      </c>
      <c r="K819" s="2656">
        <v>30</v>
      </c>
      <c r="L819" s="2656">
        <v>30</v>
      </c>
      <c r="M819" s="2656">
        <v>32.537480000000002</v>
      </c>
    </row>
    <row r="820" spans="1:13" ht="47.25">
      <c r="A820" s="2655">
        <v>810</v>
      </c>
      <c r="B820" s="2655" t="s">
        <v>9095</v>
      </c>
      <c r="C820" s="2274" t="s">
        <v>12420</v>
      </c>
      <c r="D820" s="2959">
        <v>340</v>
      </c>
      <c r="E820" s="2926" t="s">
        <v>9195</v>
      </c>
      <c r="F820" s="2926" t="s">
        <v>11008</v>
      </c>
      <c r="G820" s="2926" t="s">
        <v>11996</v>
      </c>
      <c r="H820" s="2945" t="s">
        <v>11974</v>
      </c>
      <c r="I820" s="2903">
        <v>50</v>
      </c>
      <c r="J820" s="2903">
        <v>25</v>
      </c>
      <c r="K820" s="2656">
        <v>25</v>
      </c>
      <c r="L820" s="2656">
        <v>25</v>
      </c>
      <c r="M820" s="2656">
        <v>24.999641</v>
      </c>
    </row>
    <row r="821" spans="1:13" ht="94.5">
      <c r="A821" s="2655">
        <v>811</v>
      </c>
      <c r="B821" s="2655" t="s">
        <v>9095</v>
      </c>
      <c r="C821" s="2274" t="s">
        <v>12420</v>
      </c>
      <c r="D821" s="2959">
        <v>459</v>
      </c>
      <c r="E821" s="2926" t="s">
        <v>9195</v>
      </c>
      <c r="F821" s="2926" t="s">
        <v>11008</v>
      </c>
      <c r="G821" s="2926" t="s">
        <v>12000</v>
      </c>
      <c r="H821" s="2945" t="s">
        <v>11975</v>
      </c>
      <c r="I821" s="2903">
        <v>96</v>
      </c>
      <c r="J821" s="2903">
        <v>48</v>
      </c>
      <c r="K821" s="2656">
        <v>48</v>
      </c>
      <c r="L821" s="2656">
        <v>24</v>
      </c>
      <c r="M821" s="2656">
        <v>24</v>
      </c>
    </row>
    <row r="822" spans="1:13" ht="47.25">
      <c r="A822" s="2655">
        <v>812</v>
      </c>
      <c r="B822" s="2655" t="s">
        <v>9095</v>
      </c>
      <c r="C822" s="2274" t="s">
        <v>12420</v>
      </c>
      <c r="D822" s="2959">
        <v>851</v>
      </c>
      <c r="E822" s="2926" t="s">
        <v>9195</v>
      </c>
      <c r="F822" s="2926" t="s">
        <v>11008</v>
      </c>
      <c r="G822" s="2926" t="s">
        <v>12009</v>
      </c>
      <c r="H822" s="2945" t="s">
        <v>12173</v>
      </c>
      <c r="I822" s="2903">
        <v>75</v>
      </c>
      <c r="J822" s="2903">
        <v>37.5</v>
      </c>
      <c r="K822" s="2656">
        <v>37.5</v>
      </c>
      <c r="L822" s="2656">
        <v>18.75</v>
      </c>
      <c r="M822" s="2656">
        <v>18.75</v>
      </c>
    </row>
    <row r="823" spans="1:13" ht="47.25">
      <c r="A823" s="2655">
        <v>813</v>
      </c>
      <c r="B823" s="2655" t="s">
        <v>9095</v>
      </c>
      <c r="C823" s="2274" t="s">
        <v>12420</v>
      </c>
      <c r="D823" s="2959">
        <v>767</v>
      </c>
      <c r="E823" s="2926" t="s">
        <v>9195</v>
      </c>
      <c r="F823" s="2926" t="s">
        <v>11008</v>
      </c>
      <c r="G823" s="2926" t="s">
        <v>12008</v>
      </c>
      <c r="H823" s="2945" t="s">
        <v>11976</v>
      </c>
      <c r="I823" s="2903">
        <v>100</v>
      </c>
      <c r="J823" s="2903">
        <v>50</v>
      </c>
      <c r="K823" s="2656">
        <v>50</v>
      </c>
      <c r="L823" s="2656">
        <v>25</v>
      </c>
      <c r="M823" s="2656">
        <v>24.999744</v>
      </c>
    </row>
    <row r="824" spans="1:13" ht="47.25">
      <c r="A824" s="2655">
        <v>814</v>
      </c>
      <c r="B824" s="2655" t="s">
        <v>9095</v>
      </c>
      <c r="C824" s="2274" t="s">
        <v>12420</v>
      </c>
      <c r="D824" s="2959">
        <v>763</v>
      </c>
      <c r="E824" s="2926" t="s">
        <v>9195</v>
      </c>
      <c r="F824" s="2926" t="s">
        <v>11008</v>
      </c>
      <c r="G824" s="2926" t="s">
        <v>12006</v>
      </c>
      <c r="H824" s="2945" t="s">
        <v>11977</v>
      </c>
      <c r="I824" s="2903">
        <v>100</v>
      </c>
      <c r="J824" s="2903">
        <v>50</v>
      </c>
      <c r="K824" s="2656">
        <v>50</v>
      </c>
      <c r="L824" s="2656">
        <v>25</v>
      </c>
      <c r="M824" s="2656">
        <v>25.010148999999998</v>
      </c>
    </row>
    <row r="825" spans="1:13" ht="94.5">
      <c r="A825" s="2655">
        <v>815</v>
      </c>
      <c r="B825" s="2655" t="s">
        <v>9095</v>
      </c>
      <c r="C825" s="2274" t="s">
        <v>12420</v>
      </c>
      <c r="D825" s="2959">
        <v>1076</v>
      </c>
      <c r="E825" s="2926" t="s">
        <v>9195</v>
      </c>
      <c r="F825" s="2926" t="s">
        <v>11008</v>
      </c>
      <c r="G825" s="2926" t="s">
        <v>11990</v>
      </c>
      <c r="H825" s="2945" t="s">
        <v>11978</v>
      </c>
      <c r="I825" s="2903">
        <v>157</v>
      </c>
      <c r="J825" s="2903">
        <v>78.5</v>
      </c>
      <c r="K825" s="2656">
        <v>78.5</v>
      </c>
      <c r="L825" s="2656">
        <v>39.25</v>
      </c>
      <c r="M825" s="2656">
        <v>39.25</v>
      </c>
    </row>
    <row r="826" spans="1:13" ht="78.75">
      <c r="A826" s="2655">
        <v>816</v>
      </c>
      <c r="B826" s="2655" t="s">
        <v>9095</v>
      </c>
      <c r="C826" s="2274" t="s">
        <v>12420</v>
      </c>
      <c r="D826" s="2959">
        <v>749</v>
      </c>
      <c r="E826" s="2926" t="s">
        <v>9195</v>
      </c>
      <c r="F826" s="2926" t="s">
        <v>11008</v>
      </c>
      <c r="G826" s="2926" t="s">
        <v>12004</v>
      </c>
      <c r="H826" s="2945" t="s">
        <v>11979</v>
      </c>
      <c r="I826" s="2903">
        <v>50.249999999999993</v>
      </c>
      <c r="J826" s="2903">
        <v>25.124999999999996</v>
      </c>
      <c r="K826" s="2656">
        <v>25.124999999999996</v>
      </c>
      <c r="L826" s="2656">
        <v>12.562499999999998</v>
      </c>
      <c r="M826" s="2656">
        <v>12.561999999999999</v>
      </c>
    </row>
    <row r="827" spans="1:13" ht="157.5">
      <c r="A827" s="2655">
        <v>817</v>
      </c>
      <c r="B827" s="2655" t="s">
        <v>9095</v>
      </c>
      <c r="C827" s="2274" t="s">
        <v>12420</v>
      </c>
      <c r="D827" s="2959">
        <v>750</v>
      </c>
      <c r="E827" s="2926" t="s">
        <v>9195</v>
      </c>
      <c r="F827" s="2926" t="s">
        <v>11008</v>
      </c>
      <c r="G827" s="2926" t="s">
        <v>12005</v>
      </c>
      <c r="H827" s="2945" t="s">
        <v>11980</v>
      </c>
      <c r="I827" s="2903">
        <v>77.239999999999995</v>
      </c>
      <c r="J827" s="2903">
        <v>38.619999999999997</v>
      </c>
      <c r="K827" s="2656">
        <v>38.619999999999997</v>
      </c>
      <c r="L827" s="2656">
        <v>19.309999999999999</v>
      </c>
      <c r="M827" s="2656">
        <v>19.309999999999999</v>
      </c>
    </row>
    <row r="828" spans="1:13" ht="47.25">
      <c r="A828" s="2655">
        <v>818</v>
      </c>
      <c r="B828" s="2655" t="s">
        <v>9095</v>
      </c>
      <c r="C828" s="2274" t="s">
        <v>12420</v>
      </c>
      <c r="D828" s="2959">
        <v>764</v>
      </c>
      <c r="E828" s="2926" t="s">
        <v>9195</v>
      </c>
      <c r="F828" s="2926" t="s">
        <v>11008</v>
      </c>
      <c r="G828" s="2926" t="s">
        <v>12007</v>
      </c>
      <c r="H828" s="2945" t="s">
        <v>11981</v>
      </c>
      <c r="I828" s="2903">
        <v>100</v>
      </c>
      <c r="J828" s="2903">
        <v>50</v>
      </c>
      <c r="K828" s="2656">
        <v>50</v>
      </c>
      <c r="L828" s="2656">
        <v>25</v>
      </c>
      <c r="M828" s="2656">
        <v>24.999562999999998</v>
      </c>
    </row>
    <row r="829" spans="1:13" s="2657" customFormat="1" ht="47.25">
      <c r="A829" s="2655">
        <v>819</v>
      </c>
      <c r="B829" s="2655" t="s">
        <v>9095</v>
      </c>
      <c r="C829" s="2274" t="s">
        <v>12420</v>
      </c>
      <c r="D829" s="2959">
        <v>1010</v>
      </c>
      <c r="E829" s="2926" t="s">
        <v>9195</v>
      </c>
      <c r="F829" s="2926" t="s">
        <v>11008</v>
      </c>
      <c r="G829" s="2926" t="s">
        <v>11989</v>
      </c>
      <c r="H829" s="2945" t="s">
        <v>11982</v>
      </c>
      <c r="I829" s="2903">
        <v>644.62599999999998</v>
      </c>
      <c r="J829" s="2903">
        <v>322.31299999999999</v>
      </c>
      <c r="K829" s="2656">
        <v>322.31299999999999</v>
      </c>
      <c r="L829" s="2656">
        <v>161.15649999999999</v>
      </c>
      <c r="M829" s="2656">
        <v>160.65576300000001</v>
      </c>
    </row>
    <row r="830" spans="1:13" ht="47.25">
      <c r="A830" s="2655">
        <v>820</v>
      </c>
      <c r="B830" s="2655" t="s">
        <v>9095</v>
      </c>
      <c r="C830" s="2274" t="s">
        <v>12420</v>
      </c>
      <c r="D830" s="2959">
        <v>30</v>
      </c>
      <c r="E830" s="2926" t="s">
        <v>9195</v>
      </c>
      <c r="F830" s="2926" t="s">
        <v>11008</v>
      </c>
      <c r="G830" s="2926" t="s">
        <v>11992</v>
      </c>
      <c r="H830" s="2946" t="s">
        <v>11983</v>
      </c>
      <c r="I830" s="2903">
        <v>50</v>
      </c>
      <c r="J830" s="2903">
        <v>25</v>
      </c>
      <c r="K830" s="2656">
        <v>25</v>
      </c>
      <c r="L830" s="2656">
        <v>12.5</v>
      </c>
      <c r="M830" s="2656">
        <v>12.5</v>
      </c>
    </row>
    <row r="831" spans="1:13" ht="47.25">
      <c r="A831" s="2655">
        <v>821</v>
      </c>
      <c r="B831" s="2655" t="s">
        <v>9095</v>
      </c>
      <c r="C831" s="2274" t="s">
        <v>12420</v>
      </c>
      <c r="D831" s="2959">
        <v>32</v>
      </c>
      <c r="E831" s="2926" t="s">
        <v>9195</v>
      </c>
      <c r="F831" s="2926" t="s">
        <v>11008</v>
      </c>
      <c r="G831" s="2926" t="s">
        <v>11993</v>
      </c>
      <c r="H831" s="2946" t="s">
        <v>11984</v>
      </c>
      <c r="I831" s="2903">
        <v>50</v>
      </c>
      <c r="J831" s="2903">
        <v>25</v>
      </c>
      <c r="K831" s="2656">
        <v>25</v>
      </c>
      <c r="L831" s="2656">
        <v>12.5</v>
      </c>
      <c r="M831" s="2656">
        <v>12.5</v>
      </c>
    </row>
    <row r="832" spans="1:13" ht="47.25">
      <c r="A832" s="2655">
        <v>822</v>
      </c>
      <c r="B832" s="2655" t="s">
        <v>9095</v>
      </c>
      <c r="C832" s="2274" t="s">
        <v>12420</v>
      </c>
      <c r="D832" s="2959">
        <v>33</v>
      </c>
      <c r="E832" s="2926" t="s">
        <v>9195</v>
      </c>
      <c r="F832" s="2926" t="s">
        <v>11008</v>
      </c>
      <c r="G832" s="2926" t="s">
        <v>11994</v>
      </c>
      <c r="H832" s="2946" t="s">
        <v>11985</v>
      </c>
      <c r="I832" s="2903">
        <v>50</v>
      </c>
      <c r="J832" s="2903">
        <v>25</v>
      </c>
      <c r="K832" s="2656">
        <v>25</v>
      </c>
      <c r="L832" s="2656">
        <v>12.5</v>
      </c>
      <c r="M832" s="2656">
        <v>12.5</v>
      </c>
    </row>
    <row r="833" spans="1:13" ht="47.25">
      <c r="A833" s="2655">
        <v>823</v>
      </c>
      <c r="B833" s="2655" t="s">
        <v>9095</v>
      </c>
      <c r="C833" s="2274" t="s">
        <v>12420</v>
      </c>
      <c r="D833" s="2959">
        <v>34</v>
      </c>
      <c r="E833" s="2926" t="s">
        <v>9195</v>
      </c>
      <c r="F833" s="2926" t="s">
        <v>11008</v>
      </c>
      <c r="G833" s="2926" t="s">
        <v>11995</v>
      </c>
      <c r="H833" s="2946" t="s">
        <v>11986</v>
      </c>
      <c r="I833" s="2903">
        <v>50</v>
      </c>
      <c r="J833" s="2903">
        <v>25</v>
      </c>
      <c r="K833" s="2656">
        <v>25</v>
      </c>
      <c r="L833" s="2656">
        <v>12.5</v>
      </c>
      <c r="M833" s="2656">
        <v>12.5</v>
      </c>
    </row>
    <row r="834" spans="1:13" ht="47.25">
      <c r="A834" s="2655">
        <v>824</v>
      </c>
      <c r="B834" s="2655" t="s">
        <v>9095</v>
      </c>
      <c r="C834" s="2274" t="s">
        <v>12420</v>
      </c>
      <c r="D834" s="2959">
        <v>35</v>
      </c>
      <c r="E834" s="2926" t="s">
        <v>9195</v>
      </c>
      <c r="F834" s="2926" t="s">
        <v>11008</v>
      </c>
      <c r="G834" s="2926" t="s">
        <v>11997</v>
      </c>
      <c r="H834" s="2946" t="s">
        <v>11987</v>
      </c>
      <c r="I834" s="2903">
        <v>50</v>
      </c>
      <c r="J834" s="2903">
        <v>25</v>
      </c>
      <c r="K834" s="2656">
        <v>25</v>
      </c>
      <c r="L834" s="2656">
        <v>12.5</v>
      </c>
      <c r="M834" s="2656">
        <v>12.5</v>
      </c>
    </row>
    <row r="835" spans="1:13" ht="47.25">
      <c r="A835" s="2655">
        <v>825</v>
      </c>
      <c r="B835" s="2655" t="s">
        <v>9095</v>
      </c>
      <c r="C835" s="2274" t="s">
        <v>12420</v>
      </c>
      <c r="D835" s="2959">
        <v>130</v>
      </c>
      <c r="E835" s="2926" t="s">
        <v>9195</v>
      </c>
      <c r="F835" s="2926" t="s">
        <v>11008</v>
      </c>
      <c r="G835" s="2926" t="s">
        <v>12060</v>
      </c>
      <c r="H835" s="2936" t="s">
        <v>12010</v>
      </c>
      <c r="I835" s="2903">
        <v>100</v>
      </c>
      <c r="J835" s="2903">
        <v>50</v>
      </c>
      <c r="K835" s="2656">
        <v>50</v>
      </c>
      <c r="L835" s="2656">
        <v>25</v>
      </c>
      <c r="M835" s="2656">
        <v>25</v>
      </c>
    </row>
    <row r="836" spans="1:13" ht="47.25">
      <c r="A836" s="2655">
        <v>826</v>
      </c>
      <c r="B836" s="2655" t="s">
        <v>9095</v>
      </c>
      <c r="C836" s="2274" t="s">
        <v>12420</v>
      </c>
      <c r="D836" s="2959">
        <v>662</v>
      </c>
      <c r="E836" s="2926" t="s">
        <v>9195</v>
      </c>
      <c r="F836" s="2926" t="s">
        <v>11008</v>
      </c>
      <c r="G836" s="2926" t="s">
        <v>12075</v>
      </c>
      <c r="H836" s="2936" t="s">
        <v>12011</v>
      </c>
      <c r="I836" s="2903">
        <v>200</v>
      </c>
      <c r="J836" s="2903">
        <v>100</v>
      </c>
      <c r="K836" s="2656">
        <v>100</v>
      </c>
      <c r="L836" s="2656">
        <v>50</v>
      </c>
      <c r="M836" s="2656">
        <v>0</v>
      </c>
    </row>
    <row r="837" spans="1:13" ht="63">
      <c r="A837" s="2655">
        <v>827</v>
      </c>
      <c r="B837" s="2655" t="s">
        <v>9095</v>
      </c>
      <c r="C837" s="2274" t="s">
        <v>12420</v>
      </c>
      <c r="D837" s="2959">
        <v>920</v>
      </c>
      <c r="E837" s="2926" t="s">
        <v>9195</v>
      </c>
      <c r="F837" s="2926" t="s">
        <v>11008</v>
      </c>
      <c r="G837" s="2926" t="s">
        <v>12079</v>
      </c>
      <c r="H837" s="2950" t="s">
        <v>12012</v>
      </c>
      <c r="I837" s="2903">
        <v>150</v>
      </c>
      <c r="J837" s="2903">
        <v>75</v>
      </c>
      <c r="K837" s="2656">
        <v>75</v>
      </c>
      <c r="L837" s="2656">
        <v>37.5</v>
      </c>
      <c r="M837" s="2656">
        <v>37.5</v>
      </c>
    </row>
    <row r="838" spans="1:13" ht="47.25">
      <c r="A838" s="2655">
        <v>828</v>
      </c>
      <c r="B838" s="2655" t="s">
        <v>9095</v>
      </c>
      <c r="C838" s="2274" t="s">
        <v>12420</v>
      </c>
      <c r="D838" s="2959">
        <v>238</v>
      </c>
      <c r="E838" s="2926" t="s">
        <v>9195</v>
      </c>
      <c r="F838" s="2926" t="s">
        <v>11008</v>
      </c>
      <c r="G838" s="2926" t="s">
        <v>12062</v>
      </c>
      <c r="H838" s="2950" t="s">
        <v>12013</v>
      </c>
      <c r="I838" s="2903">
        <v>125</v>
      </c>
      <c r="J838" s="2903">
        <v>62.5</v>
      </c>
      <c r="K838" s="2656">
        <v>62.5</v>
      </c>
      <c r="L838" s="2656">
        <v>62.5</v>
      </c>
      <c r="M838" s="2656">
        <v>62.5</v>
      </c>
    </row>
    <row r="839" spans="1:13" ht="47.25">
      <c r="A839" s="2655">
        <v>829</v>
      </c>
      <c r="B839" s="2655" t="s">
        <v>9095</v>
      </c>
      <c r="C839" s="2274" t="s">
        <v>12420</v>
      </c>
      <c r="D839" s="2959">
        <v>270</v>
      </c>
      <c r="E839" s="2926" t="s">
        <v>9195</v>
      </c>
      <c r="F839" s="2926" t="s">
        <v>11008</v>
      </c>
      <c r="G839" s="2926" t="s">
        <v>12063</v>
      </c>
      <c r="H839" s="2950" t="s">
        <v>12014</v>
      </c>
      <c r="I839" s="2903">
        <v>50</v>
      </c>
      <c r="J839" s="2903">
        <v>25</v>
      </c>
      <c r="K839" s="2656">
        <v>25</v>
      </c>
      <c r="L839" s="2656">
        <v>12.5</v>
      </c>
      <c r="M839" s="2656">
        <v>12.5</v>
      </c>
    </row>
    <row r="840" spans="1:13" ht="63">
      <c r="A840" s="2655">
        <v>830</v>
      </c>
      <c r="B840" s="2655" t="s">
        <v>9095</v>
      </c>
      <c r="C840" s="2274" t="s">
        <v>12420</v>
      </c>
      <c r="D840" s="2959">
        <v>1015</v>
      </c>
      <c r="E840" s="2926" t="s">
        <v>9195</v>
      </c>
      <c r="F840" s="2926" t="s">
        <v>11008</v>
      </c>
      <c r="G840" s="2926" t="s">
        <v>12058</v>
      </c>
      <c r="H840" s="2950" t="s">
        <v>12015</v>
      </c>
      <c r="I840" s="2903">
        <v>130</v>
      </c>
      <c r="J840" s="2903">
        <v>65</v>
      </c>
      <c r="K840" s="2656">
        <v>65</v>
      </c>
      <c r="L840" s="2656">
        <v>32.5</v>
      </c>
      <c r="M840" s="2656">
        <v>32.5</v>
      </c>
    </row>
    <row r="841" spans="1:13" ht="47.25">
      <c r="A841" s="2655">
        <v>831</v>
      </c>
      <c r="B841" s="2655" t="s">
        <v>9095</v>
      </c>
      <c r="C841" s="2274" t="s">
        <v>12420</v>
      </c>
      <c r="D841" s="2959">
        <v>273</v>
      </c>
      <c r="E841" s="2926" t="s">
        <v>9195</v>
      </c>
      <c r="F841" s="2926" t="s">
        <v>11008</v>
      </c>
      <c r="G841" s="2926" t="s">
        <v>12064</v>
      </c>
      <c r="H841" s="2950" t="s">
        <v>12016</v>
      </c>
      <c r="I841" s="2903">
        <v>100</v>
      </c>
      <c r="J841" s="2903">
        <v>50</v>
      </c>
      <c r="K841" s="2656">
        <v>50</v>
      </c>
      <c r="L841" s="2656">
        <v>25</v>
      </c>
      <c r="M841" s="2656">
        <v>25</v>
      </c>
    </row>
    <row r="842" spans="1:13" ht="47.25">
      <c r="A842" s="2655">
        <v>832</v>
      </c>
      <c r="B842" s="2655" t="s">
        <v>9095</v>
      </c>
      <c r="C842" s="2274" t="s">
        <v>12419</v>
      </c>
      <c r="D842" s="2959">
        <v>357</v>
      </c>
      <c r="E842" s="2926" t="s">
        <v>9195</v>
      </c>
      <c r="F842" s="2926" t="s">
        <v>11008</v>
      </c>
      <c r="G842" s="2926" t="s">
        <v>12066</v>
      </c>
      <c r="H842" s="2945" t="s">
        <v>12017</v>
      </c>
      <c r="I842" s="2903">
        <v>80</v>
      </c>
      <c r="J842" s="2903">
        <v>40</v>
      </c>
      <c r="K842" s="2656">
        <v>40</v>
      </c>
      <c r="L842" s="2656">
        <v>20</v>
      </c>
      <c r="M842" s="2656">
        <v>0</v>
      </c>
    </row>
    <row r="843" spans="1:13" ht="47.25">
      <c r="A843" s="2655">
        <v>833</v>
      </c>
      <c r="B843" s="2655" t="s">
        <v>9095</v>
      </c>
      <c r="C843" s="2274" t="s">
        <v>12419</v>
      </c>
      <c r="D843" s="2959">
        <v>1071</v>
      </c>
      <c r="E843" s="2926" t="s">
        <v>9195</v>
      </c>
      <c r="F843" s="2926" t="s">
        <v>11008</v>
      </c>
      <c r="G843" s="2926" t="s">
        <v>12059</v>
      </c>
      <c r="H843" s="2946" t="s">
        <v>12018</v>
      </c>
      <c r="I843" s="2903">
        <v>60</v>
      </c>
      <c r="J843" s="2903">
        <v>30</v>
      </c>
      <c r="K843" s="2656">
        <v>30</v>
      </c>
      <c r="L843" s="2656">
        <v>15</v>
      </c>
      <c r="M843" s="2656">
        <v>15</v>
      </c>
    </row>
    <row r="844" spans="1:13" ht="63">
      <c r="A844" s="2655">
        <v>834</v>
      </c>
      <c r="B844" s="2655" t="s">
        <v>9095</v>
      </c>
      <c r="C844" s="2274" t="s">
        <v>12419</v>
      </c>
      <c r="D844" s="2959">
        <v>624</v>
      </c>
      <c r="E844" s="2926" t="s">
        <v>9195</v>
      </c>
      <c r="F844" s="2926" t="s">
        <v>11008</v>
      </c>
      <c r="G844" s="2926" t="s">
        <v>12069</v>
      </c>
      <c r="H844" s="2946" t="s">
        <v>12019</v>
      </c>
      <c r="I844" s="2903">
        <v>80</v>
      </c>
      <c r="J844" s="2903">
        <v>40</v>
      </c>
      <c r="K844" s="2656">
        <v>40</v>
      </c>
      <c r="L844" s="2656">
        <v>20</v>
      </c>
      <c r="M844" s="2656">
        <v>19.998497</v>
      </c>
    </row>
    <row r="845" spans="1:13" ht="63">
      <c r="A845" s="2655">
        <v>835</v>
      </c>
      <c r="B845" s="2655" t="s">
        <v>9095</v>
      </c>
      <c r="C845" s="2274" t="s">
        <v>12419</v>
      </c>
      <c r="D845" s="2959">
        <v>625</v>
      </c>
      <c r="E845" s="2926" t="s">
        <v>9195</v>
      </c>
      <c r="F845" s="2926" t="s">
        <v>11008</v>
      </c>
      <c r="G845" s="2926" t="s">
        <v>12070</v>
      </c>
      <c r="H845" s="2946" t="s">
        <v>12020</v>
      </c>
      <c r="I845" s="2903">
        <v>100</v>
      </c>
      <c r="J845" s="2903">
        <v>50</v>
      </c>
      <c r="K845" s="2656">
        <v>50</v>
      </c>
      <c r="L845" s="2656">
        <v>25</v>
      </c>
      <c r="M845" s="2656">
        <v>24.995265</v>
      </c>
    </row>
    <row r="846" spans="1:13" ht="63">
      <c r="A846" s="2655">
        <v>836</v>
      </c>
      <c r="B846" s="2655" t="s">
        <v>9095</v>
      </c>
      <c r="C846" s="2274" t="s">
        <v>12419</v>
      </c>
      <c r="D846" s="2959">
        <v>626</v>
      </c>
      <c r="E846" s="2926" t="s">
        <v>9195</v>
      </c>
      <c r="F846" s="2926" t="s">
        <v>11008</v>
      </c>
      <c r="G846" s="2926" t="s">
        <v>12071</v>
      </c>
      <c r="H846" s="2946" t="s">
        <v>12021</v>
      </c>
      <c r="I846" s="2903">
        <v>100</v>
      </c>
      <c r="J846" s="2903">
        <v>50</v>
      </c>
      <c r="K846" s="2656">
        <v>50</v>
      </c>
      <c r="L846" s="2656">
        <v>25</v>
      </c>
      <c r="M846" s="2656">
        <v>24.996351000000001</v>
      </c>
    </row>
    <row r="847" spans="1:13" ht="63">
      <c r="A847" s="2655">
        <v>837</v>
      </c>
      <c r="B847" s="2655" t="s">
        <v>9095</v>
      </c>
      <c r="C847" s="2274" t="s">
        <v>12419</v>
      </c>
      <c r="D847" s="2959">
        <v>628</v>
      </c>
      <c r="E847" s="2926" t="s">
        <v>9195</v>
      </c>
      <c r="F847" s="2926" t="s">
        <v>11008</v>
      </c>
      <c r="G847" s="2926" t="s">
        <v>12073</v>
      </c>
      <c r="H847" s="2946" t="s">
        <v>12022</v>
      </c>
      <c r="I847" s="2903">
        <v>140</v>
      </c>
      <c r="J847" s="2903">
        <v>70</v>
      </c>
      <c r="K847" s="2656">
        <v>70</v>
      </c>
      <c r="L847" s="2656">
        <v>35</v>
      </c>
      <c r="M847" s="2656">
        <v>34.996822999999999</v>
      </c>
    </row>
    <row r="848" spans="1:13" ht="63">
      <c r="A848" s="2655">
        <v>838</v>
      </c>
      <c r="B848" s="2655" t="s">
        <v>9095</v>
      </c>
      <c r="C848" s="2274" t="s">
        <v>12419</v>
      </c>
      <c r="D848" s="2959">
        <v>627</v>
      </c>
      <c r="E848" s="2926" t="s">
        <v>9195</v>
      </c>
      <c r="F848" s="2926" t="s">
        <v>11008</v>
      </c>
      <c r="G848" s="2926" t="s">
        <v>12072</v>
      </c>
      <c r="H848" s="2946" t="s">
        <v>12023</v>
      </c>
      <c r="I848" s="2903">
        <v>80</v>
      </c>
      <c r="J848" s="2903">
        <v>40</v>
      </c>
      <c r="K848" s="2656">
        <v>40</v>
      </c>
      <c r="L848" s="2656">
        <v>20</v>
      </c>
      <c r="M848" s="2656">
        <v>19.994351999999999</v>
      </c>
    </row>
    <row r="849" spans="1:13" ht="47.25">
      <c r="A849" s="2655">
        <v>839</v>
      </c>
      <c r="B849" s="2655" t="s">
        <v>9095</v>
      </c>
      <c r="C849" s="2274" t="s">
        <v>12419</v>
      </c>
      <c r="D849" s="2959">
        <v>289</v>
      </c>
      <c r="E849" s="2926" t="s">
        <v>9195</v>
      </c>
      <c r="F849" s="2926" t="s">
        <v>11008</v>
      </c>
      <c r="G849" s="2926" t="s">
        <v>12065</v>
      </c>
      <c r="H849" s="2951" t="s">
        <v>12024</v>
      </c>
      <c r="I849" s="2903">
        <v>150</v>
      </c>
      <c r="J849" s="2903">
        <v>75</v>
      </c>
      <c r="K849" s="2656">
        <v>75</v>
      </c>
      <c r="L849" s="2656">
        <v>37.5</v>
      </c>
      <c r="M849" s="2656">
        <v>37.5</v>
      </c>
    </row>
    <row r="850" spans="1:13" ht="63">
      <c r="A850" s="2655">
        <v>840</v>
      </c>
      <c r="B850" s="2655" t="s">
        <v>9095</v>
      </c>
      <c r="C850" s="2274" t="s">
        <v>12419</v>
      </c>
      <c r="D850" s="2959">
        <v>605</v>
      </c>
      <c r="E850" s="2926" t="s">
        <v>9195</v>
      </c>
      <c r="F850" s="2926" t="s">
        <v>11008</v>
      </c>
      <c r="G850" s="2926" t="s">
        <v>12068</v>
      </c>
      <c r="H850" s="2945" t="s">
        <v>12025</v>
      </c>
      <c r="I850" s="2903">
        <v>50</v>
      </c>
      <c r="J850" s="2903">
        <v>25</v>
      </c>
      <c r="K850" s="2656">
        <v>25</v>
      </c>
      <c r="L850" s="2656">
        <v>12.5</v>
      </c>
      <c r="M850" s="2656">
        <v>0.49870399999999998</v>
      </c>
    </row>
    <row r="851" spans="1:13" ht="63">
      <c r="A851" s="2655">
        <v>841</v>
      </c>
      <c r="B851" s="2655" t="s">
        <v>9095</v>
      </c>
      <c r="C851" s="2274" t="s">
        <v>12419</v>
      </c>
      <c r="D851" s="2959">
        <v>736</v>
      </c>
      <c r="E851" s="2926" t="s">
        <v>9195</v>
      </c>
      <c r="F851" s="2926" t="s">
        <v>11008</v>
      </c>
      <c r="G851" s="2926" t="s">
        <v>12078</v>
      </c>
      <c r="H851" s="2945" t="s">
        <v>12026</v>
      </c>
      <c r="I851" s="2903">
        <v>100</v>
      </c>
      <c r="J851" s="2903">
        <v>50</v>
      </c>
      <c r="K851" s="2656">
        <v>50</v>
      </c>
      <c r="L851" s="2656">
        <v>25</v>
      </c>
      <c r="M851" s="2656">
        <v>0.49818699999999999</v>
      </c>
    </row>
    <row r="852" spans="1:13" ht="78.75">
      <c r="A852" s="2655">
        <v>842</v>
      </c>
      <c r="B852" s="2655" t="s">
        <v>9095</v>
      </c>
      <c r="C852" s="2274" t="s">
        <v>12419</v>
      </c>
      <c r="D852" s="2959">
        <v>734</v>
      </c>
      <c r="E852" s="2926" t="s">
        <v>9195</v>
      </c>
      <c r="F852" s="2926" t="s">
        <v>11008</v>
      </c>
      <c r="G852" s="2926" t="s">
        <v>12076</v>
      </c>
      <c r="H852" s="2945" t="s">
        <v>12027</v>
      </c>
      <c r="I852" s="2903">
        <v>100</v>
      </c>
      <c r="J852" s="2903">
        <v>50</v>
      </c>
      <c r="K852" s="2656">
        <v>50</v>
      </c>
      <c r="L852" s="2656">
        <v>25</v>
      </c>
      <c r="M852" s="2656">
        <v>0.49922100000000003</v>
      </c>
    </row>
    <row r="853" spans="1:13" ht="63">
      <c r="A853" s="2655">
        <v>843</v>
      </c>
      <c r="B853" s="2655" t="s">
        <v>9095</v>
      </c>
      <c r="C853" s="2274" t="s">
        <v>12419</v>
      </c>
      <c r="D853" s="2959">
        <v>735</v>
      </c>
      <c r="E853" s="2926" t="s">
        <v>9195</v>
      </c>
      <c r="F853" s="2926" t="s">
        <v>11008</v>
      </c>
      <c r="G853" s="2926" t="s">
        <v>12077</v>
      </c>
      <c r="H853" s="2945" t="s">
        <v>12028</v>
      </c>
      <c r="I853" s="2903">
        <v>100</v>
      </c>
      <c r="J853" s="2903">
        <v>50</v>
      </c>
      <c r="K853" s="2656">
        <v>50</v>
      </c>
      <c r="L853" s="2656">
        <v>25</v>
      </c>
      <c r="M853" s="2656">
        <v>0.47775000000000001</v>
      </c>
    </row>
    <row r="854" spans="1:13" ht="47.25">
      <c r="A854" s="2655">
        <v>844</v>
      </c>
      <c r="B854" s="2655" t="s">
        <v>9095</v>
      </c>
      <c r="C854" s="2274" t="s">
        <v>12420</v>
      </c>
      <c r="D854" s="2959">
        <v>927</v>
      </c>
      <c r="E854" s="2926" t="s">
        <v>9195</v>
      </c>
      <c r="F854" s="2926" t="s">
        <v>11008</v>
      </c>
      <c r="G854" s="2926" t="s">
        <v>12081</v>
      </c>
      <c r="H854" s="2946" t="s">
        <v>12029</v>
      </c>
      <c r="I854" s="2903">
        <v>136.09</v>
      </c>
      <c r="J854" s="2903">
        <v>68.045000000000002</v>
      </c>
      <c r="K854" s="2656">
        <v>68.045000000000002</v>
      </c>
      <c r="L854" s="2656">
        <v>34.022500000000001</v>
      </c>
      <c r="M854" s="2656">
        <v>34.023000000000003</v>
      </c>
    </row>
    <row r="855" spans="1:13" ht="47.25">
      <c r="A855" s="2655">
        <v>845</v>
      </c>
      <c r="B855" s="2655" t="s">
        <v>9095</v>
      </c>
      <c r="C855" s="2274" t="s">
        <v>12420</v>
      </c>
      <c r="D855" s="2959">
        <v>926</v>
      </c>
      <c r="E855" s="2926" t="s">
        <v>9195</v>
      </c>
      <c r="F855" s="2926" t="s">
        <v>11008</v>
      </c>
      <c r="G855" s="2926" t="s">
        <v>12080</v>
      </c>
      <c r="H855" s="2946" t="s">
        <v>12030</v>
      </c>
      <c r="I855" s="2903">
        <v>60</v>
      </c>
      <c r="J855" s="2903">
        <v>30</v>
      </c>
      <c r="K855" s="2656">
        <v>30</v>
      </c>
      <c r="L855" s="2656">
        <v>15</v>
      </c>
      <c r="M855" s="2656">
        <v>15</v>
      </c>
    </row>
    <row r="856" spans="1:13" ht="47.25">
      <c r="A856" s="2655">
        <v>846</v>
      </c>
      <c r="B856" s="2655" t="s">
        <v>9095</v>
      </c>
      <c r="C856" s="2274" t="s">
        <v>12420</v>
      </c>
      <c r="D856" s="2959">
        <v>931</v>
      </c>
      <c r="E856" s="2926" t="s">
        <v>9195</v>
      </c>
      <c r="F856" s="2926" t="s">
        <v>11008</v>
      </c>
      <c r="G856" s="2926" t="s">
        <v>12082</v>
      </c>
      <c r="H856" s="2946" t="s">
        <v>12031</v>
      </c>
      <c r="I856" s="2903">
        <v>152.97999999999999</v>
      </c>
      <c r="J856" s="2903">
        <v>76.489999999999995</v>
      </c>
      <c r="K856" s="2656">
        <v>76.489999999999995</v>
      </c>
      <c r="L856" s="2656">
        <v>38.244999999999997</v>
      </c>
      <c r="M856" s="2656">
        <v>38.244999999999997</v>
      </c>
    </row>
    <row r="857" spans="1:13" ht="47.25">
      <c r="A857" s="2655">
        <v>847</v>
      </c>
      <c r="B857" s="2655" t="s">
        <v>9095</v>
      </c>
      <c r="C857" s="2274" t="s">
        <v>12420</v>
      </c>
      <c r="D857" s="2959">
        <v>602</v>
      </c>
      <c r="E857" s="2926" t="s">
        <v>9195</v>
      </c>
      <c r="F857" s="2926" t="s">
        <v>11008</v>
      </c>
      <c r="G857" s="2926" t="s">
        <v>12067</v>
      </c>
      <c r="H857" s="2945" t="s">
        <v>12032</v>
      </c>
      <c r="I857" s="2903">
        <v>100</v>
      </c>
      <c r="J857" s="2903">
        <v>50</v>
      </c>
      <c r="K857" s="2656">
        <v>50</v>
      </c>
      <c r="L857" s="2656">
        <v>50</v>
      </c>
      <c r="M857" s="2656">
        <v>49.188851999999997</v>
      </c>
    </row>
    <row r="858" spans="1:13" ht="63">
      <c r="A858" s="2655">
        <v>848</v>
      </c>
      <c r="B858" s="2655" t="s">
        <v>9095</v>
      </c>
      <c r="C858" s="2274" t="s">
        <v>12420</v>
      </c>
      <c r="D858" s="2959" t="s">
        <v>12042</v>
      </c>
      <c r="E858" s="2926" t="s">
        <v>9195</v>
      </c>
      <c r="F858" s="2926" t="s">
        <v>11008</v>
      </c>
      <c r="G858" s="2926" t="s">
        <v>12083</v>
      </c>
      <c r="H858" s="2945" t="s">
        <v>12033</v>
      </c>
      <c r="I858" s="2903">
        <v>50</v>
      </c>
      <c r="J858" s="2903">
        <v>25</v>
      </c>
      <c r="K858" s="2656">
        <v>25</v>
      </c>
      <c r="L858" s="2656">
        <v>12.5</v>
      </c>
      <c r="M858" s="2656">
        <v>12.5</v>
      </c>
    </row>
    <row r="859" spans="1:13" ht="63">
      <c r="A859" s="2655">
        <v>849</v>
      </c>
      <c r="B859" s="2655" t="s">
        <v>9095</v>
      </c>
      <c r="C859" s="2274" t="s">
        <v>12420</v>
      </c>
      <c r="D859" s="2959" t="s">
        <v>12043</v>
      </c>
      <c r="E859" s="2926" t="s">
        <v>9195</v>
      </c>
      <c r="F859" s="2926" t="s">
        <v>11008</v>
      </c>
      <c r="G859" s="2926" t="s">
        <v>12085</v>
      </c>
      <c r="H859" s="2945" t="s">
        <v>12034</v>
      </c>
      <c r="I859" s="2903">
        <v>50</v>
      </c>
      <c r="J859" s="2903">
        <v>25</v>
      </c>
      <c r="K859" s="2656">
        <v>25</v>
      </c>
      <c r="L859" s="2656">
        <v>12.5</v>
      </c>
      <c r="M859" s="2656">
        <v>12.5</v>
      </c>
    </row>
    <row r="860" spans="1:13" ht="78.75">
      <c r="A860" s="2655">
        <v>850</v>
      </c>
      <c r="B860" s="2655" t="s">
        <v>9095</v>
      </c>
      <c r="C860" s="2274" t="s">
        <v>12420</v>
      </c>
      <c r="D860" s="2959" t="s">
        <v>12044</v>
      </c>
      <c r="E860" s="2926" t="s">
        <v>9195</v>
      </c>
      <c r="F860" s="2926" t="s">
        <v>11008</v>
      </c>
      <c r="G860" s="2926" t="s">
        <v>12089</v>
      </c>
      <c r="H860" s="2945" t="s">
        <v>12035</v>
      </c>
      <c r="I860" s="2903">
        <v>100</v>
      </c>
      <c r="J860" s="2903">
        <v>50</v>
      </c>
      <c r="K860" s="2656">
        <v>50</v>
      </c>
      <c r="L860" s="2656">
        <v>50</v>
      </c>
      <c r="M860" s="2656">
        <v>50</v>
      </c>
    </row>
    <row r="861" spans="1:13" ht="47.25">
      <c r="A861" s="2655">
        <v>851</v>
      </c>
      <c r="B861" s="2655" t="s">
        <v>9095</v>
      </c>
      <c r="C861" s="2274" t="s">
        <v>12420</v>
      </c>
      <c r="D861" s="2959" t="s">
        <v>12045</v>
      </c>
      <c r="E861" s="2926" t="s">
        <v>9195</v>
      </c>
      <c r="F861" s="2926" t="s">
        <v>11008</v>
      </c>
      <c r="G861" s="2926" t="s">
        <v>12088</v>
      </c>
      <c r="H861" s="2945" t="s">
        <v>12036</v>
      </c>
      <c r="I861" s="2903">
        <v>50</v>
      </c>
      <c r="J861" s="2903">
        <v>25</v>
      </c>
      <c r="K861" s="2656">
        <v>25</v>
      </c>
      <c r="L861" s="2656">
        <v>25</v>
      </c>
      <c r="M861" s="2656">
        <v>25</v>
      </c>
    </row>
    <row r="862" spans="1:13" ht="63">
      <c r="A862" s="2655">
        <v>852</v>
      </c>
      <c r="B862" s="2655" t="s">
        <v>9095</v>
      </c>
      <c r="C862" s="2274" t="s">
        <v>12420</v>
      </c>
      <c r="D862" s="2959" t="s">
        <v>12046</v>
      </c>
      <c r="E862" s="2926" t="s">
        <v>9195</v>
      </c>
      <c r="F862" s="2926" t="s">
        <v>11008</v>
      </c>
      <c r="G862" s="2926" t="s">
        <v>12084</v>
      </c>
      <c r="H862" s="2945" t="s">
        <v>12037</v>
      </c>
      <c r="I862" s="2903">
        <v>50</v>
      </c>
      <c r="J862" s="2903">
        <v>25</v>
      </c>
      <c r="K862" s="2656">
        <v>25</v>
      </c>
      <c r="L862" s="2656">
        <v>12.5</v>
      </c>
      <c r="M862" s="2656">
        <v>12.5</v>
      </c>
    </row>
    <row r="863" spans="1:13" ht="63">
      <c r="A863" s="2655">
        <v>853</v>
      </c>
      <c r="B863" s="2655" t="s">
        <v>9095</v>
      </c>
      <c r="C863" s="2274" t="s">
        <v>12420</v>
      </c>
      <c r="D863" s="2959" t="s">
        <v>12047</v>
      </c>
      <c r="E863" s="2926" t="s">
        <v>9195</v>
      </c>
      <c r="F863" s="2926" t="s">
        <v>11008</v>
      </c>
      <c r="G863" s="2926" t="s">
        <v>12087</v>
      </c>
      <c r="H863" s="2945" t="s">
        <v>12038</v>
      </c>
      <c r="I863" s="2903">
        <v>50</v>
      </c>
      <c r="J863" s="2903">
        <v>25</v>
      </c>
      <c r="K863" s="2656">
        <v>25</v>
      </c>
      <c r="L863" s="2656">
        <v>12.5</v>
      </c>
      <c r="M863" s="2656">
        <v>12.5</v>
      </c>
    </row>
    <row r="864" spans="1:13" ht="63">
      <c r="A864" s="2655">
        <v>854</v>
      </c>
      <c r="B864" s="2655" t="s">
        <v>9095</v>
      </c>
      <c r="C864" s="2274" t="s">
        <v>12420</v>
      </c>
      <c r="D864" s="2959" t="s">
        <v>12048</v>
      </c>
      <c r="E864" s="2926" t="s">
        <v>9195</v>
      </c>
      <c r="F864" s="2926" t="s">
        <v>11008</v>
      </c>
      <c r="G864" s="2926" t="s">
        <v>12086</v>
      </c>
      <c r="H864" s="2945" t="s">
        <v>12039</v>
      </c>
      <c r="I864" s="2903">
        <v>50</v>
      </c>
      <c r="J864" s="2903">
        <v>25</v>
      </c>
      <c r="K864" s="2656">
        <v>25</v>
      </c>
      <c r="L864" s="2656">
        <v>12.5</v>
      </c>
      <c r="M864" s="2656">
        <v>12.5</v>
      </c>
    </row>
    <row r="865" spans="1:13" ht="63">
      <c r="A865" s="2655">
        <v>855</v>
      </c>
      <c r="B865" s="2655" t="s">
        <v>9095</v>
      </c>
      <c r="C865" s="2274" t="s">
        <v>12420</v>
      </c>
      <c r="D865" s="2959" t="s">
        <v>12049</v>
      </c>
      <c r="E865" s="2926" t="s">
        <v>9195</v>
      </c>
      <c r="F865" s="2926" t="s">
        <v>11008</v>
      </c>
      <c r="G865" s="2926" t="s">
        <v>12090</v>
      </c>
      <c r="H865" s="2945" t="s">
        <v>12040</v>
      </c>
      <c r="I865" s="2903">
        <v>100</v>
      </c>
      <c r="J865" s="2903">
        <v>50</v>
      </c>
      <c r="K865" s="2656">
        <v>50</v>
      </c>
      <c r="L865" s="2656">
        <v>50</v>
      </c>
      <c r="M865" s="2656">
        <v>50</v>
      </c>
    </row>
    <row r="866" spans="1:13" ht="63">
      <c r="A866" s="2655">
        <v>856</v>
      </c>
      <c r="B866" s="2655" t="s">
        <v>9095</v>
      </c>
      <c r="C866" s="2274" t="s">
        <v>12420</v>
      </c>
      <c r="D866" s="2959">
        <v>19</v>
      </c>
      <c r="E866" s="2926" t="s">
        <v>9195</v>
      </c>
      <c r="F866" s="2926" t="s">
        <v>11008</v>
      </c>
      <c r="G866" s="2926" t="s">
        <v>12061</v>
      </c>
      <c r="H866" s="2945" t="s">
        <v>12041</v>
      </c>
      <c r="I866" s="2903">
        <v>130</v>
      </c>
      <c r="J866" s="2903">
        <v>65</v>
      </c>
      <c r="K866" s="2656">
        <v>65</v>
      </c>
      <c r="L866" s="2656">
        <v>65</v>
      </c>
      <c r="M866" s="2656">
        <v>65</v>
      </c>
    </row>
    <row r="867" spans="1:13" ht="47.25">
      <c r="A867" s="2655">
        <v>857</v>
      </c>
      <c r="B867" s="2655" t="s">
        <v>9095</v>
      </c>
      <c r="C867" s="2274" t="s">
        <v>12420</v>
      </c>
      <c r="D867" s="2959">
        <v>653</v>
      </c>
      <c r="E867" s="2926" t="s">
        <v>9195</v>
      </c>
      <c r="F867" s="2926" t="s">
        <v>11008</v>
      </c>
      <c r="G867" s="2926" t="s">
        <v>12074</v>
      </c>
      <c r="H867" s="2945" t="s">
        <v>12050</v>
      </c>
      <c r="I867" s="2903">
        <v>50</v>
      </c>
      <c r="J867" s="2903">
        <v>25</v>
      </c>
      <c r="K867" s="2656">
        <v>25</v>
      </c>
      <c r="L867" s="2656">
        <v>12.5</v>
      </c>
      <c r="M867" s="2656">
        <v>0</v>
      </c>
    </row>
    <row r="868" spans="1:13" ht="31.5">
      <c r="A868" s="2655">
        <v>858</v>
      </c>
      <c r="B868" s="2655" t="s">
        <v>9095</v>
      </c>
      <c r="C868" s="2274" t="s">
        <v>12419</v>
      </c>
      <c r="D868" s="2959">
        <v>879</v>
      </c>
      <c r="E868" s="2926" t="s">
        <v>9195</v>
      </c>
      <c r="F868" s="2926" t="s">
        <v>11008</v>
      </c>
      <c r="G868" s="2926" t="s">
        <v>12138</v>
      </c>
      <c r="H868" s="2946" t="s">
        <v>12091</v>
      </c>
      <c r="I868" s="2903">
        <v>50</v>
      </c>
      <c r="J868" s="2903">
        <v>25</v>
      </c>
      <c r="K868" s="2656">
        <v>25</v>
      </c>
      <c r="L868" s="2656">
        <v>12.5</v>
      </c>
      <c r="M868" s="2656">
        <v>12.498013</v>
      </c>
    </row>
    <row r="869" spans="1:13" ht="47.25">
      <c r="A869" s="2655">
        <v>859</v>
      </c>
      <c r="B869" s="2655" t="s">
        <v>9095</v>
      </c>
      <c r="C869" s="2274" t="s">
        <v>12419</v>
      </c>
      <c r="D869" s="2959">
        <v>880</v>
      </c>
      <c r="E869" s="2926" t="s">
        <v>9195</v>
      </c>
      <c r="F869" s="2926" t="s">
        <v>11008</v>
      </c>
      <c r="G869" s="2926" t="s">
        <v>12139</v>
      </c>
      <c r="H869" s="2946" t="s">
        <v>12092</v>
      </c>
      <c r="I869" s="2903">
        <v>50</v>
      </c>
      <c r="J869" s="2903">
        <v>25</v>
      </c>
      <c r="K869" s="2656">
        <v>25</v>
      </c>
      <c r="L869" s="2656">
        <v>12.5</v>
      </c>
      <c r="M869" s="2656">
        <v>12.499307</v>
      </c>
    </row>
    <row r="870" spans="1:13" ht="31.5">
      <c r="A870" s="2655">
        <v>860</v>
      </c>
      <c r="B870" s="2655" t="s">
        <v>9095</v>
      </c>
      <c r="C870" s="2274" t="s">
        <v>12419</v>
      </c>
      <c r="D870" s="2959">
        <v>878</v>
      </c>
      <c r="E870" s="2926" t="s">
        <v>9195</v>
      </c>
      <c r="F870" s="2926" t="s">
        <v>11008</v>
      </c>
      <c r="G870" s="2926" t="s">
        <v>12137</v>
      </c>
      <c r="H870" s="2946" t="s">
        <v>12091</v>
      </c>
      <c r="I870" s="2903">
        <v>50</v>
      </c>
      <c r="J870" s="2903">
        <v>25</v>
      </c>
      <c r="K870" s="2656">
        <v>25</v>
      </c>
      <c r="L870" s="2656">
        <v>12.5</v>
      </c>
      <c r="M870" s="2656">
        <v>12.454745000000001</v>
      </c>
    </row>
    <row r="871" spans="1:13" ht="47.25">
      <c r="A871" s="2655">
        <v>861</v>
      </c>
      <c r="B871" s="2655" t="s">
        <v>9095</v>
      </c>
      <c r="C871" s="2274" t="s">
        <v>12419</v>
      </c>
      <c r="D871" s="2959">
        <v>877</v>
      </c>
      <c r="E871" s="2926" t="s">
        <v>9195</v>
      </c>
      <c r="F871" s="2926" t="s">
        <v>11008</v>
      </c>
      <c r="G871" s="2926" t="s">
        <v>12136</v>
      </c>
      <c r="H871" s="2946" t="s">
        <v>12093</v>
      </c>
      <c r="I871" s="2903">
        <v>50</v>
      </c>
      <c r="J871" s="2903">
        <v>25</v>
      </c>
      <c r="K871" s="2656">
        <v>25</v>
      </c>
      <c r="L871" s="2656">
        <v>12.5</v>
      </c>
      <c r="M871" s="2656">
        <v>12.455869</v>
      </c>
    </row>
    <row r="872" spans="1:13" ht="63">
      <c r="A872" s="2655">
        <v>862</v>
      </c>
      <c r="B872" s="2655" t="s">
        <v>9095</v>
      </c>
      <c r="C872" s="2274" t="s">
        <v>12419</v>
      </c>
      <c r="D872" s="2959">
        <v>834</v>
      </c>
      <c r="E872" s="2926" t="s">
        <v>9195</v>
      </c>
      <c r="F872" s="2926" t="s">
        <v>11008</v>
      </c>
      <c r="G872" s="2926" t="s">
        <v>12133</v>
      </c>
      <c r="H872" s="2946" t="s">
        <v>12094</v>
      </c>
      <c r="I872" s="2903">
        <v>50</v>
      </c>
      <c r="J872" s="2903">
        <v>25</v>
      </c>
      <c r="K872" s="2656">
        <v>25</v>
      </c>
      <c r="L872" s="2656">
        <v>12.5</v>
      </c>
      <c r="M872" s="2656">
        <v>12.497959</v>
      </c>
    </row>
    <row r="873" spans="1:13" ht="63">
      <c r="A873" s="2655">
        <v>863</v>
      </c>
      <c r="B873" s="2655" t="s">
        <v>9095</v>
      </c>
      <c r="C873" s="2274" t="s">
        <v>12419</v>
      </c>
      <c r="D873" s="2959">
        <v>835</v>
      </c>
      <c r="E873" s="2926" t="s">
        <v>9195</v>
      </c>
      <c r="F873" s="2926" t="s">
        <v>11008</v>
      </c>
      <c r="G873" s="2926" t="s">
        <v>12134</v>
      </c>
      <c r="H873" s="2946" t="s">
        <v>12095</v>
      </c>
      <c r="I873" s="2903">
        <v>50</v>
      </c>
      <c r="J873" s="2903">
        <v>25</v>
      </c>
      <c r="K873" s="2656">
        <v>25</v>
      </c>
      <c r="L873" s="2656">
        <v>12.5</v>
      </c>
      <c r="M873" s="2656">
        <v>12.456312</v>
      </c>
    </row>
    <row r="874" spans="1:13" ht="47.25">
      <c r="A874" s="2655">
        <v>864</v>
      </c>
      <c r="B874" s="2655" t="s">
        <v>9095</v>
      </c>
      <c r="C874" s="2274" t="s">
        <v>12419</v>
      </c>
      <c r="D874" s="2959">
        <v>833</v>
      </c>
      <c r="E874" s="2926" t="s">
        <v>9195</v>
      </c>
      <c r="F874" s="2926" t="s">
        <v>11008</v>
      </c>
      <c r="G874" s="2926" t="s">
        <v>12132</v>
      </c>
      <c r="H874" s="2946" t="s">
        <v>12096</v>
      </c>
      <c r="I874" s="2903">
        <v>50</v>
      </c>
      <c r="J874" s="2903">
        <v>25</v>
      </c>
      <c r="K874" s="2656">
        <v>25</v>
      </c>
      <c r="L874" s="2656">
        <v>12.5</v>
      </c>
      <c r="M874" s="2656">
        <v>12.496814000000001</v>
      </c>
    </row>
    <row r="875" spans="1:13" ht="47.25">
      <c r="A875" s="2655">
        <v>865</v>
      </c>
      <c r="B875" s="2655" t="s">
        <v>9095</v>
      </c>
      <c r="C875" s="2274" t="s">
        <v>12419</v>
      </c>
      <c r="D875" s="2959">
        <v>832</v>
      </c>
      <c r="E875" s="2926" t="s">
        <v>9195</v>
      </c>
      <c r="F875" s="2926" t="s">
        <v>11008</v>
      </c>
      <c r="G875" s="2926" t="s">
        <v>12131</v>
      </c>
      <c r="H875" s="2946" t="s">
        <v>12097</v>
      </c>
      <c r="I875" s="2903">
        <v>50</v>
      </c>
      <c r="J875" s="2903">
        <v>25</v>
      </c>
      <c r="K875" s="2656">
        <v>25</v>
      </c>
      <c r="L875" s="2656">
        <v>12.5</v>
      </c>
      <c r="M875" s="2656">
        <v>12.499383999999999</v>
      </c>
    </row>
    <row r="876" spans="1:13" ht="47.25">
      <c r="A876" s="2655">
        <v>866</v>
      </c>
      <c r="B876" s="2655" t="s">
        <v>9095</v>
      </c>
      <c r="C876" s="2274" t="s">
        <v>12419</v>
      </c>
      <c r="D876" s="2959">
        <v>876</v>
      </c>
      <c r="E876" s="2926" t="s">
        <v>9195</v>
      </c>
      <c r="F876" s="2926" t="s">
        <v>11008</v>
      </c>
      <c r="G876" s="2926" t="s">
        <v>12135</v>
      </c>
      <c r="H876" s="2946" t="s">
        <v>12098</v>
      </c>
      <c r="I876" s="2903">
        <v>50</v>
      </c>
      <c r="J876" s="2903">
        <v>25</v>
      </c>
      <c r="K876" s="2656">
        <v>25</v>
      </c>
      <c r="L876" s="2656">
        <v>12.5</v>
      </c>
      <c r="M876" s="2656">
        <v>12.496069</v>
      </c>
    </row>
    <row r="877" spans="1:13" ht="47.25">
      <c r="A877" s="2655">
        <v>867</v>
      </c>
      <c r="B877" s="2655" t="s">
        <v>9095</v>
      </c>
      <c r="C877" s="2274" t="s">
        <v>12419</v>
      </c>
      <c r="D877" s="2959">
        <v>831</v>
      </c>
      <c r="E877" s="2926" t="s">
        <v>9195</v>
      </c>
      <c r="F877" s="2926" t="s">
        <v>11008</v>
      </c>
      <c r="G877" s="2926" t="s">
        <v>12130</v>
      </c>
      <c r="H877" s="2946" t="s">
        <v>12099</v>
      </c>
      <c r="I877" s="2903">
        <v>50</v>
      </c>
      <c r="J877" s="2903">
        <v>25</v>
      </c>
      <c r="K877" s="2656">
        <v>25</v>
      </c>
      <c r="L877" s="2656">
        <v>12.5</v>
      </c>
      <c r="M877" s="2656">
        <v>12.469713</v>
      </c>
    </row>
    <row r="878" spans="1:13" ht="47.25">
      <c r="A878" s="2655">
        <v>868</v>
      </c>
      <c r="B878" s="2655" t="s">
        <v>9095</v>
      </c>
      <c r="C878" s="2274" t="s">
        <v>12420</v>
      </c>
      <c r="D878" s="2959" t="s">
        <v>12100</v>
      </c>
      <c r="E878" s="2926" t="s">
        <v>9195</v>
      </c>
      <c r="F878" s="2926" t="s">
        <v>11008</v>
      </c>
      <c r="G878" s="2926" t="s">
        <v>12146</v>
      </c>
      <c r="H878" s="2936" t="s">
        <v>12101</v>
      </c>
      <c r="I878" s="2903">
        <v>100</v>
      </c>
      <c r="J878" s="2903">
        <v>50</v>
      </c>
      <c r="K878" s="2656">
        <v>50</v>
      </c>
      <c r="L878" s="2656">
        <v>50</v>
      </c>
      <c r="M878" s="2656">
        <v>49.923163000000002</v>
      </c>
    </row>
    <row r="879" spans="1:13" ht="31.5">
      <c r="A879" s="2655">
        <v>869</v>
      </c>
      <c r="B879" s="2655" t="s">
        <v>9095</v>
      </c>
      <c r="C879" s="2274" t="s">
        <v>12419</v>
      </c>
      <c r="D879" s="2959">
        <v>707</v>
      </c>
      <c r="E879" s="2926" t="s">
        <v>9195</v>
      </c>
      <c r="F879" s="2926" t="s">
        <v>11008</v>
      </c>
      <c r="G879" s="2926" t="s">
        <v>12128</v>
      </c>
      <c r="H879" s="2945" t="s">
        <v>12102</v>
      </c>
      <c r="I879" s="2903">
        <v>100</v>
      </c>
      <c r="J879" s="2903">
        <v>50</v>
      </c>
      <c r="K879" s="2656">
        <v>50</v>
      </c>
      <c r="L879" s="2656">
        <v>25</v>
      </c>
      <c r="M879" s="2656">
        <v>24.821164</v>
      </c>
    </row>
    <row r="880" spans="1:13" ht="47.25">
      <c r="A880" s="2655">
        <v>870</v>
      </c>
      <c r="B880" s="2655" t="s">
        <v>9095</v>
      </c>
      <c r="C880" s="2274" t="s">
        <v>12420</v>
      </c>
      <c r="D880" s="2959">
        <v>1081</v>
      </c>
      <c r="E880" s="2926" t="s">
        <v>9195</v>
      </c>
      <c r="F880" s="2926" t="s">
        <v>11008</v>
      </c>
      <c r="G880" s="2926" t="s">
        <v>12119</v>
      </c>
      <c r="H880" s="2945" t="s">
        <v>12103</v>
      </c>
      <c r="I880" s="2903">
        <v>150</v>
      </c>
      <c r="J880" s="2903">
        <v>75</v>
      </c>
      <c r="K880" s="2656">
        <v>75</v>
      </c>
      <c r="L880" s="2656">
        <v>37.5</v>
      </c>
      <c r="M880" s="2656">
        <v>37.497323999999999</v>
      </c>
    </row>
    <row r="881" spans="1:14" ht="47.25">
      <c r="A881" s="2655">
        <v>871</v>
      </c>
      <c r="B881" s="2655" t="s">
        <v>9095</v>
      </c>
      <c r="C881" s="2274" t="s">
        <v>12420</v>
      </c>
      <c r="D881" s="2959">
        <v>1082</v>
      </c>
      <c r="E881" s="2926" t="s">
        <v>9195</v>
      </c>
      <c r="F881" s="2926" t="s">
        <v>11008</v>
      </c>
      <c r="G881" s="2926" t="s">
        <v>12120</v>
      </c>
      <c r="H881" s="2945" t="s">
        <v>12104</v>
      </c>
      <c r="I881" s="2903">
        <v>100</v>
      </c>
      <c r="J881" s="2903">
        <v>50</v>
      </c>
      <c r="K881" s="2656">
        <v>50</v>
      </c>
      <c r="L881" s="2656">
        <v>25</v>
      </c>
      <c r="M881" s="2656">
        <v>24.999593999999998</v>
      </c>
    </row>
    <row r="882" spans="1:14" ht="63">
      <c r="A882" s="2655">
        <v>872</v>
      </c>
      <c r="B882" s="2655" t="s">
        <v>9095</v>
      </c>
      <c r="C882" s="2274" t="s">
        <v>12420</v>
      </c>
      <c r="D882" s="2959">
        <v>1083</v>
      </c>
      <c r="E882" s="2926" t="s">
        <v>9195</v>
      </c>
      <c r="F882" s="2926" t="s">
        <v>11008</v>
      </c>
      <c r="G882" s="2926" t="s">
        <v>12121</v>
      </c>
      <c r="H882" s="2945" t="s">
        <v>12105</v>
      </c>
      <c r="I882" s="2903">
        <v>57.152000000000001</v>
      </c>
      <c r="J882" s="2903">
        <v>28.576000000000001</v>
      </c>
      <c r="K882" s="2656">
        <v>28.576000000000001</v>
      </c>
      <c r="L882" s="2656">
        <v>14.288</v>
      </c>
      <c r="M882" s="2656">
        <v>14.286445000000001</v>
      </c>
    </row>
    <row r="883" spans="1:14" ht="47.25">
      <c r="A883" s="2655">
        <v>873</v>
      </c>
      <c r="B883" s="2655" t="s">
        <v>9095</v>
      </c>
      <c r="C883" s="2274" t="s">
        <v>12420</v>
      </c>
      <c r="D883" s="2959">
        <v>1084</v>
      </c>
      <c r="E883" s="2926" t="s">
        <v>9195</v>
      </c>
      <c r="F883" s="2926" t="s">
        <v>11008</v>
      </c>
      <c r="G883" s="2926" t="s">
        <v>12122</v>
      </c>
      <c r="H883" s="2945" t="s">
        <v>12106</v>
      </c>
      <c r="I883" s="2903">
        <v>50</v>
      </c>
      <c r="J883" s="2903">
        <v>25</v>
      </c>
      <c r="K883" s="2656">
        <v>25</v>
      </c>
      <c r="L883" s="2656">
        <v>12.5</v>
      </c>
      <c r="M883" s="2656">
        <v>12.498068999999999</v>
      </c>
    </row>
    <row r="884" spans="1:14" ht="47.25">
      <c r="A884" s="2655">
        <v>874</v>
      </c>
      <c r="B884" s="2655" t="s">
        <v>9095</v>
      </c>
      <c r="C884" s="2274" t="s">
        <v>12420</v>
      </c>
      <c r="D884" s="2959">
        <v>1085</v>
      </c>
      <c r="E884" s="2926" t="s">
        <v>9195</v>
      </c>
      <c r="F884" s="2926" t="s">
        <v>11008</v>
      </c>
      <c r="G884" s="2926" t="s">
        <v>12123</v>
      </c>
      <c r="H884" s="2945" t="s">
        <v>12107</v>
      </c>
      <c r="I884" s="2903">
        <v>22</v>
      </c>
      <c r="J884" s="2903">
        <v>11</v>
      </c>
      <c r="K884" s="2656">
        <v>11</v>
      </c>
      <c r="L884" s="2656">
        <v>5.5</v>
      </c>
      <c r="M884" s="2656">
        <v>15.497999999999999</v>
      </c>
    </row>
    <row r="885" spans="1:14" ht="47.25">
      <c r="A885" s="2655">
        <v>875</v>
      </c>
      <c r="B885" s="2655" t="s">
        <v>9095</v>
      </c>
      <c r="C885" s="2274" t="s">
        <v>12420</v>
      </c>
      <c r="D885" s="2959">
        <v>1086</v>
      </c>
      <c r="E885" s="2926" t="s">
        <v>9195</v>
      </c>
      <c r="F885" s="2926" t="s">
        <v>11008</v>
      </c>
      <c r="G885" s="2926" t="s">
        <v>12124</v>
      </c>
      <c r="H885" s="2945" t="s">
        <v>12108</v>
      </c>
      <c r="I885" s="2903">
        <v>80.853999999999999</v>
      </c>
      <c r="J885" s="2903">
        <v>40.427</v>
      </c>
      <c r="K885" s="2656">
        <v>40.427</v>
      </c>
      <c r="L885" s="2656">
        <v>20.2135</v>
      </c>
      <c r="M885" s="2656">
        <v>20.210694</v>
      </c>
    </row>
    <row r="886" spans="1:14" ht="126">
      <c r="A886" s="2655">
        <v>876</v>
      </c>
      <c r="B886" s="2655" t="s">
        <v>9095</v>
      </c>
      <c r="C886" s="2274" t="s">
        <v>12419</v>
      </c>
      <c r="D886" s="2959">
        <v>682</v>
      </c>
      <c r="E886" s="2926" t="s">
        <v>9195</v>
      </c>
      <c r="F886" s="2926" t="s">
        <v>11008</v>
      </c>
      <c r="G886" s="2926" t="s">
        <v>12127</v>
      </c>
      <c r="H886" s="2945" t="s">
        <v>12109</v>
      </c>
      <c r="I886" s="2903">
        <v>50</v>
      </c>
      <c r="J886" s="2903">
        <v>25</v>
      </c>
      <c r="K886" s="2656">
        <v>25</v>
      </c>
      <c r="L886" s="2656">
        <v>12.5</v>
      </c>
      <c r="M886" s="2656">
        <v>12.477838999999999</v>
      </c>
    </row>
    <row r="887" spans="1:14" ht="78.75">
      <c r="A887" s="2655">
        <v>877</v>
      </c>
      <c r="B887" s="2655" t="s">
        <v>9095</v>
      </c>
      <c r="C887" s="2274" t="s">
        <v>12419</v>
      </c>
      <c r="D887" s="2959">
        <v>538</v>
      </c>
      <c r="E887" s="2926" t="s">
        <v>9195</v>
      </c>
      <c r="F887" s="2926" t="s">
        <v>11008</v>
      </c>
      <c r="G887" s="2926" t="s">
        <v>12126</v>
      </c>
      <c r="H887" s="2936" t="s">
        <v>12110</v>
      </c>
      <c r="I887" s="2903">
        <v>100</v>
      </c>
      <c r="J887" s="2903">
        <v>50</v>
      </c>
      <c r="K887" s="2656">
        <v>50</v>
      </c>
      <c r="L887" s="2656">
        <v>25</v>
      </c>
      <c r="M887" s="2656">
        <v>25</v>
      </c>
    </row>
    <row r="888" spans="1:14" ht="63">
      <c r="A888" s="2655">
        <v>878</v>
      </c>
      <c r="B888" s="2655" t="s">
        <v>9095</v>
      </c>
      <c r="C888" s="2274" t="s">
        <v>12419</v>
      </c>
      <c r="D888" s="2959">
        <v>886</v>
      </c>
      <c r="E888" s="2926" t="s">
        <v>9195</v>
      </c>
      <c r="F888" s="2926" t="s">
        <v>11008</v>
      </c>
      <c r="G888" s="2926" t="s">
        <v>12140</v>
      </c>
      <c r="H888" s="2945" t="s">
        <v>12111</v>
      </c>
      <c r="I888" s="2903">
        <v>100</v>
      </c>
      <c r="J888" s="2903">
        <v>50</v>
      </c>
      <c r="K888" s="2656">
        <v>50</v>
      </c>
      <c r="L888" s="2656">
        <v>50</v>
      </c>
      <c r="M888" s="2656">
        <v>49.892781999999997</v>
      </c>
    </row>
    <row r="889" spans="1:14" ht="47.25">
      <c r="A889" s="2655">
        <v>879</v>
      </c>
      <c r="B889" s="2655" t="s">
        <v>9095</v>
      </c>
      <c r="C889" s="2274" t="s">
        <v>12419</v>
      </c>
      <c r="D889" s="2959">
        <v>889</v>
      </c>
      <c r="E889" s="2926" t="s">
        <v>9195</v>
      </c>
      <c r="F889" s="2926" t="s">
        <v>11008</v>
      </c>
      <c r="G889" s="2926" t="s">
        <v>12141</v>
      </c>
      <c r="H889" s="2945" t="s">
        <v>12112</v>
      </c>
      <c r="I889" s="2903">
        <v>50</v>
      </c>
      <c r="J889" s="2903">
        <v>25</v>
      </c>
      <c r="K889" s="2656">
        <v>25</v>
      </c>
      <c r="L889" s="2656">
        <v>25</v>
      </c>
      <c r="M889" s="2656">
        <v>24.943209</v>
      </c>
    </row>
    <row r="890" spans="1:14" ht="63">
      <c r="A890" s="2655">
        <v>880</v>
      </c>
      <c r="B890" s="2655" t="s">
        <v>9095</v>
      </c>
      <c r="C890" s="2274" t="s">
        <v>12420</v>
      </c>
      <c r="D890" s="2959">
        <v>919</v>
      </c>
      <c r="E890" s="2926" t="s">
        <v>9195</v>
      </c>
      <c r="F890" s="2926" t="s">
        <v>11008</v>
      </c>
      <c r="G890" s="2926" t="s">
        <v>12143</v>
      </c>
      <c r="H890" s="2945" t="s">
        <v>12113</v>
      </c>
      <c r="I890" s="2903">
        <v>150</v>
      </c>
      <c r="J890" s="2903">
        <v>75</v>
      </c>
      <c r="K890" s="2656">
        <v>75</v>
      </c>
      <c r="L890" s="2656">
        <v>37.5</v>
      </c>
      <c r="M890" s="2656">
        <v>37.5</v>
      </c>
    </row>
    <row r="891" spans="1:14" ht="63">
      <c r="A891" s="2655">
        <v>881</v>
      </c>
      <c r="B891" s="2655" t="s">
        <v>9095</v>
      </c>
      <c r="C891" s="2274" t="s">
        <v>12420</v>
      </c>
      <c r="D891" s="2959">
        <v>1095</v>
      </c>
      <c r="E891" s="2926" t="s">
        <v>9195</v>
      </c>
      <c r="F891" s="2926" t="s">
        <v>11008</v>
      </c>
      <c r="G891" s="2926" t="s">
        <v>12125</v>
      </c>
      <c r="H891" s="2945" t="s">
        <v>12114</v>
      </c>
      <c r="I891" s="2903">
        <v>100</v>
      </c>
      <c r="J891" s="2903">
        <v>50</v>
      </c>
      <c r="K891" s="2656">
        <v>50</v>
      </c>
      <c r="L891" s="2656">
        <v>25</v>
      </c>
      <c r="M891" s="2656">
        <v>25</v>
      </c>
    </row>
    <row r="892" spans="1:14" ht="63">
      <c r="A892" s="2655">
        <v>882</v>
      </c>
      <c r="B892" s="2655" t="s">
        <v>9095</v>
      </c>
      <c r="C892" s="2274" t="s">
        <v>12419</v>
      </c>
      <c r="D892" s="2959">
        <v>890</v>
      </c>
      <c r="E892" s="2926" t="s">
        <v>9195</v>
      </c>
      <c r="F892" s="2926" t="s">
        <v>11008</v>
      </c>
      <c r="G892" s="2926" t="s">
        <v>12142</v>
      </c>
      <c r="H892" s="2936" t="s">
        <v>12115</v>
      </c>
      <c r="I892" s="2903">
        <v>50</v>
      </c>
      <c r="J892" s="2903">
        <v>25</v>
      </c>
      <c r="K892" s="2656">
        <v>25</v>
      </c>
      <c r="L892" s="2656">
        <v>12.5</v>
      </c>
      <c r="M892" s="2656">
        <v>0</v>
      </c>
      <c r="N892" s="2277" t="s">
        <v>12582</v>
      </c>
    </row>
    <row r="893" spans="1:14" ht="47.25">
      <c r="A893" s="2655">
        <v>883</v>
      </c>
      <c r="B893" s="2655" t="s">
        <v>9095</v>
      </c>
      <c r="C893" s="2274" t="s">
        <v>12419</v>
      </c>
      <c r="D893" s="2959">
        <v>757</v>
      </c>
      <c r="E893" s="2926" t="s">
        <v>9195</v>
      </c>
      <c r="F893" s="2926" t="s">
        <v>11008</v>
      </c>
      <c r="G893" s="2926" t="s">
        <v>12129</v>
      </c>
      <c r="H893" s="2945" t="s">
        <v>12116</v>
      </c>
      <c r="I893" s="2903">
        <v>60</v>
      </c>
      <c r="J893" s="2903">
        <v>30</v>
      </c>
      <c r="K893" s="2656">
        <v>30</v>
      </c>
      <c r="L893" s="2656">
        <v>15</v>
      </c>
      <c r="M893" s="2656">
        <v>14.7</v>
      </c>
    </row>
    <row r="894" spans="1:14" ht="47.25">
      <c r="A894" s="2655">
        <v>884</v>
      </c>
      <c r="B894" s="2655" t="s">
        <v>9095</v>
      </c>
      <c r="C894" s="2274" t="s">
        <v>12419</v>
      </c>
      <c r="D894" s="2959">
        <v>986</v>
      </c>
      <c r="E894" s="2926" t="s">
        <v>9195</v>
      </c>
      <c r="F894" s="2926" t="s">
        <v>11008</v>
      </c>
      <c r="G894" s="2926" t="s">
        <v>12144</v>
      </c>
      <c r="H894" s="2946" t="s">
        <v>12117</v>
      </c>
      <c r="I894" s="2903">
        <v>99.992000000000004</v>
      </c>
      <c r="J894" s="2903">
        <v>49.996000000000002</v>
      </c>
      <c r="K894" s="2656">
        <v>49.996000000000002</v>
      </c>
      <c r="L894" s="2656">
        <v>24.998000000000001</v>
      </c>
      <c r="M894" s="2656">
        <v>24.495068</v>
      </c>
    </row>
    <row r="895" spans="1:14" ht="47.25">
      <c r="A895" s="2655">
        <v>885</v>
      </c>
      <c r="B895" s="2655" t="s">
        <v>9095</v>
      </c>
      <c r="C895" s="2274" t="s">
        <v>12419</v>
      </c>
      <c r="D895" s="2959">
        <v>987</v>
      </c>
      <c r="E895" s="2926" t="s">
        <v>9195</v>
      </c>
      <c r="F895" s="2926" t="s">
        <v>11008</v>
      </c>
      <c r="G895" s="2926" t="s">
        <v>12145</v>
      </c>
      <c r="H895" s="2946" t="s">
        <v>12118</v>
      </c>
      <c r="I895" s="2903">
        <v>149.99</v>
      </c>
      <c r="J895" s="2903">
        <v>74.995000000000005</v>
      </c>
      <c r="K895" s="2656">
        <v>74.995000000000005</v>
      </c>
      <c r="L895" s="2656">
        <v>37.497500000000002</v>
      </c>
      <c r="M895" s="2656">
        <v>36.745296000000003</v>
      </c>
    </row>
    <row r="896" spans="1:14" ht="94.5">
      <c r="A896" s="2655">
        <v>886</v>
      </c>
      <c r="B896" s="2655" t="s">
        <v>9095</v>
      </c>
      <c r="C896" s="2274" t="s">
        <v>5831</v>
      </c>
      <c r="D896" s="2959">
        <v>411</v>
      </c>
      <c r="E896" s="2926" t="s">
        <v>9195</v>
      </c>
      <c r="F896" s="2926" t="s">
        <v>11008</v>
      </c>
      <c r="G896" s="2926" t="s">
        <v>12171</v>
      </c>
      <c r="H896" s="2945" t="s">
        <v>12168</v>
      </c>
      <c r="I896" s="2903">
        <v>49.994</v>
      </c>
      <c r="J896" s="2903">
        <v>24.997</v>
      </c>
      <c r="K896" s="2656">
        <v>24.997</v>
      </c>
      <c r="L896" s="2656">
        <v>12.4985</v>
      </c>
      <c r="M896" s="2656">
        <v>0</v>
      </c>
    </row>
    <row r="897" spans="1:13" ht="94.5">
      <c r="A897" s="2655">
        <v>887</v>
      </c>
      <c r="B897" s="2655" t="s">
        <v>9095</v>
      </c>
      <c r="C897" s="2274" t="s">
        <v>5831</v>
      </c>
      <c r="D897" s="2959">
        <v>412</v>
      </c>
      <c r="E897" s="2926" t="s">
        <v>9195</v>
      </c>
      <c r="F897" s="2926" t="s">
        <v>11008</v>
      </c>
      <c r="G897" s="2926" t="s">
        <v>12172</v>
      </c>
      <c r="H897" s="2945" t="s">
        <v>12169</v>
      </c>
      <c r="I897" s="2903">
        <v>99.986000000000004</v>
      </c>
      <c r="J897" s="2903">
        <v>49.993000000000002</v>
      </c>
      <c r="K897" s="2656">
        <v>49.993000000000002</v>
      </c>
      <c r="L897" s="2656">
        <v>24.996500000000001</v>
      </c>
      <c r="M897" s="2656">
        <v>0</v>
      </c>
    </row>
    <row r="898" spans="1:13" ht="47.25">
      <c r="A898" s="2655">
        <v>888</v>
      </c>
      <c r="B898" s="2655" t="s">
        <v>9095</v>
      </c>
      <c r="C898" s="2274" t="s">
        <v>12419</v>
      </c>
      <c r="D898" s="2959">
        <v>639</v>
      </c>
      <c r="E898" s="2926" t="s">
        <v>9195</v>
      </c>
      <c r="F898" s="2926" t="s">
        <v>11008</v>
      </c>
      <c r="G898" s="2926" t="s">
        <v>12195</v>
      </c>
      <c r="H898" s="2946" t="s">
        <v>12181</v>
      </c>
      <c r="I898" s="2903">
        <v>120</v>
      </c>
      <c r="J898" s="2903">
        <v>60</v>
      </c>
      <c r="K898" s="2656">
        <v>60</v>
      </c>
      <c r="L898" s="2656">
        <v>30</v>
      </c>
      <c r="M898" s="2656">
        <v>30</v>
      </c>
    </row>
    <row r="899" spans="1:13" ht="31.5">
      <c r="A899" s="2655">
        <v>889</v>
      </c>
      <c r="B899" s="2655" t="s">
        <v>9095</v>
      </c>
      <c r="C899" s="2274" t="s">
        <v>12419</v>
      </c>
      <c r="D899" s="2959">
        <v>641</v>
      </c>
      <c r="E899" s="2926" t="s">
        <v>9195</v>
      </c>
      <c r="F899" s="2926" t="s">
        <v>11008</v>
      </c>
      <c r="G899" s="2926" t="s">
        <v>12196</v>
      </c>
      <c r="H899" s="2946" t="s">
        <v>12182</v>
      </c>
      <c r="I899" s="2903">
        <v>100</v>
      </c>
      <c r="J899" s="2903">
        <v>50</v>
      </c>
      <c r="K899" s="2656">
        <v>50</v>
      </c>
      <c r="L899" s="2656">
        <v>25</v>
      </c>
      <c r="M899" s="2656">
        <v>25</v>
      </c>
    </row>
    <row r="900" spans="1:13" ht="31.5">
      <c r="A900" s="2655">
        <v>890</v>
      </c>
      <c r="B900" s="2655" t="s">
        <v>9095</v>
      </c>
      <c r="C900" s="2274" t="s">
        <v>12419</v>
      </c>
      <c r="D900" s="2959">
        <v>642</v>
      </c>
      <c r="E900" s="2926" t="s">
        <v>9195</v>
      </c>
      <c r="F900" s="2926" t="s">
        <v>11008</v>
      </c>
      <c r="G900" s="2926" t="s">
        <v>12197</v>
      </c>
      <c r="H900" s="2946" t="s">
        <v>12183</v>
      </c>
      <c r="I900" s="2903">
        <v>50</v>
      </c>
      <c r="J900" s="2903">
        <v>25</v>
      </c>
      <c r="K900" s="2656">
        <v>25</v>
      </c>
      <c r="L900" s="2656">
        <v>12.5</v>
      </c>
      <c r="M900" s="2656">
        <v>12.5</v>
      </c>
    </row>
    <row r="901" spans="1:13" ht="47.25">
      <c r="A901" s="2655">
        <v>891</v>
      </c>
      <c r="B901" s="2655" t="s">
        <v>9095</v>
      </c>
      <c r="C901" s="2274" t="s">
        <v>12420</v>
      </c>
      <c r="D901" s="2874">
        <v>588</v>
      </c>
      <c r="E901" s="2926" t="s">
        <v>9195</v>
      </c>
      <c r="F901" s="2926" t="s">
        <v>11008</v>
      </c>
      <c r="G901" s="2926" t="s">
        <v>12194</v>
      </c>
      <c r="H901" s="2931" t="s">
        <v>12185</v>
      </c>
      <c r="I901" s="2903">
        <v>153.80000000000001</v>
      </c>
      <c r="J901" s="2903">
        <v>76.900000000000006</v>
      </c>
      <c r="K901" s="2656">
        <v>76.900000000000006</v>
      </c>
      <c r="L901" s="2656">
        <v>38.450000000000003</v>
      </c>
      <c r="M901" s="2656">
        <v>38.366835000000002</v>
      </c>
    </row>
    <row r="902" spans="1:13" s="2657" customFormat="1" ht="47.25">
      <c r="A902" s="2655">
        <v>892</v>
      </c>
      <c r="B902" s="2655" t="s">
        <v>9095</v>
      </c>
      <c r="C902" s="2274" t="s">
        <v>12420</v>
      </c>
      <c r="D902" s="2874">
        <v>1087</v>
      </c>
      <c r="E902" s="2926" t="s">
        <v>9195</v>
      </c>
      <c r="F902" s="2926" t="s">
        <v>11008</v>
      </c>
      <c r="G902" s="2926" t="s">
        <v>12190</v>
      </c>
      <c r="H902" s="2932" t="s">
        <v>12186</v>
      </c>
      <c r="I902" s="2903">
        <v>50</v>
      </c>
      <c r="J902" s="2903">
        <v>25</v>
      </c>
      <c r="K902" s="2656">
        <v>25</v>
      </c>
      <c r="L902" s="2656">
        <v>12.5</v>
      </c>
      <c r="M902" s="2656">
        <v>12.421922</v>
      </c>
    </row>
    <row r="903" spans="1:13" s="2657" customFormat="1" ht="47.25">
      <c r="A903" s="2655">
        <v>893</v>
      </c>
      <c r="B903" s="2655" t="s">
        <v>9095</v>
      </c>
      <c r="C903" s="2274" t="s">
        <v>12420</v>
      </c>
      <c r="D903" s="2874">
        <v>224</v>
      </c>
      <c r="E903" s="2926" t="s">
        <v>9195</v>
      </c>
      <c r="F903" s="2926" t="s">
        <v>11008</v>
      </c>
      <c r="G903" s="2926" t="s">
        <v>12192</v>
      </c>
      <c r="H903" s="2932" t="s">
        <v>12187</v>
      </c>
      <c r="I903" s="2903">
        <v>50</v>
      </c>
      <c r="J903" s="2903">
        <v>25</v>
      </c>
      <c r="K903" s="2656">
        <v>25</v>
      </c>
      <c r="L903" s="2656">
        <v>12.5</v>
      </c>
      <c r="M903" s="2656">
        <v>12.5</v>
      </c>
    </row>
    <row r="904" spans="1:13" s="2657" customFormat="1" ht="31.5">
      <c r="A904" s="2655">
        <v>894</v>
      </c>
      <c r="B904" s="2655" t="s">
        <v>9095</v>
      </c>
      <c r="C904" s="2655" t="s">
        <v>9097</v>
      </c>
      <c r="D904" s="2959">
        <v>115</v>
      </c>
      <c r="E904" s="2926" t="s">
        <v>9195</v>
      </c>
      <c r="F904" s="2926" t="s">
        <v>11008</v>
      </c>
      <c r="G904" s="2926" t="s">
        <v>12191</v>
      </c>
      <c r="H904" s="2945" t="s">
        <v>12188</v>
      </c>
      <c r="I904" s="2903">
        <v>200</v>
      </c>
      <c r="J904" s="2903">
        <v>100</v>
      </c>
      <c r="K904" s="2656">
        <v>100</v>
      </c>
      <c r="L904" s="2656">
        <v>25</v>
      </c>
      <c r="M904" s="2656">
        <v>25</v>
      </c>
    </row>
    <row r="905" spans="1:13" s="2657" customFormat="1" ht="47.25">
      <c r="A905" s="2655">
        <v>895</v>
      </c>
      <c r="B905" s="2655" t="s">
        <v>9095</v>
      </c>
      <c r="C905" s="2274" t="s">
        <v>12420</v>
      </c>
      <c r="D905" s="2959">
        <v>842</v>
      </c>
      <c r="E905" s="2926" t="s">
        <v>9195</v>
      </c>
      <c r="F905" s="2926" t="s">
        <v>11008</v>
      </c>
      <c r="G905" s="2926" t="s">
        <v>12346</v>
      </c>
      <c r="H905" s="2945" t="s">
        <v>12340</v>
      </c>
      <c r="I905" s="2903">
        <v>50</v>
      </c>
      <c r="J905" s="2903">
        <v>25</v>
      </c>
      <c r="K905" s="2656">
        <v>25</v>
      </c>
      <c r="L905" s="2656">
        <v>12.5</v>
      </c>
      <c r="M905" s="2656">
        <v>0</v>
      </c>
    </row>
    <row r="906" spans="1:13" s="2657" customFormat="1" ht="63">
      <c r="A906" s="2655">
        <v>896</v>
      </c>
      <c r="B906" s="2655" t="s">
        <v>9095</v>
      </c>
      <c r="C906" s="2274" t="s">
        <v>12419</v>
      </c>
      <c r="D906" s="2959">
        <v>534</v>
      </c>
      <c r="E906" s="2926" t="s">
        <v>9195</v>
      </c>
      <c r="F906" s="2926" t="s">
        <v>11008</v>
      </c>
      <c r="G906" s="2926" t="s">
        <v>12383</v>
      </c>
      <c r="H906" s="2945" t="s">
        <v>12378</v>
      </c>
      <c r="I906" s="2903">
        <v>50</v>
      </c>
      <c r="J906" s="2903">
        <v>25</v>
      </c>
      <c r="K906" s="2656">
        <v>25</v>
      </c>
      <c r="L906" s="2656">
        <v>12.5</v>
      </c>
      <c r="M906" s="2656">
        <v>12.5</v>
      </c>
    </row>
    <row r="907" spans="1:13" ht="47.25">
      <c r="A907" s="2655">
        <v>897</v>
      </c>
      <c r="C907" s="2274" t="s">
        <v>12419</v>
      </c>
      <c r="D907" s="2959">
        <v>360</v>
      </c>
      <c r="E907" s="2926" t="s">
        <v>9195</v>
      </c>
      <c r="F907" s="2926" t="s">
        <v>11008</v>
      </c>
      <c r="G907" s="2926" t="s">
        <v>12540</v>
      </c>
      <c r="H907" s="2946" t="s">
        <v>12502</v>
      </c>
      <c r="I907" s="2656">
        <v>50</v>
      </c>
      <c r="J907" s="2656">
        <v>25</v>
      </c>
      <c r="K907" s="2656">
        <v>25</v>
      </c>
      <c r="L907" s="2656">
        <v>12.5</v>
      </c>
      <c r="M907" s="2656">
        <v>0</v>
      </c>
    </row>
    <row r="908" spans="1:13" ht="47.25">
      <c r="A908" s="2655">
        <v>898</v>
      </c>
      <c r="C908" s="2274" t="s">
        <v>12419</v>
      </c>
      <c r="D908" s="2959">
        <v>819</v>
      </c>
      <c r="E908" s="2926" t="s">
        <v>9195</v>
      </c>
      <c r="F908" s="2926" t="s">
        <v>11008</v>
      </c>
      <c r="G908" s="2926" t="s">
        <v>12545</v>
      </c>
      <c r="H908" s="2946" t="s">
        <v>12503</v>
      </c>
      <c r="I908" s="2656">
        <v>50</v>
      </c>
      <c r="J908" s="2656">
        <v>25</v>
      </c>
      <c r="K908" s="2656">
        <v>25</v>
      </c>
      <c r="L908" s="2656">
        <v>12.5</v>
      </c>
      <c r="M908" s="2656">
        <v>12.4</v>
      </c>
    </row>
    <row r="909" spans="1:13" ht="31.5">
      <c r="A909" s="2655">
        <v>899</v>
      </c>
      <c r="B909" s="2655"/>
      <c r="C909" s="2274" t="s">
        <v>12419</v>
      </c>
      <c r="D909" s="2959">
        <v>345</v>
      </c>
      <c r="E909" s="2926" t="s">
        <v>9195</v>
      </c>
      <c r="F909" s="2926" t="s">
        <v>11008</v>
      </c>
      <c r="G909" s="2926" t="s">
        <v>12538</v>
      </c>
      <c r="H909" s="2946" t="s">
        <v>12504</v>
      </c>
      <c r="I909" s="2656">
        <v>130</v>
      </c>
      <c r="J909" s="2656">
        <v>65</v>
      </c>
      <c r="K909" s="2656">
        <v>65</v>
      </c>
      <c r="L909" s="2656">
        <v>32.5</v>
      </c>
      <c r="M909" s="2656">
        <v>32.49</v>
      </c>
    </row>
    <row r="910" spans="1:13" ht="31.5">
      <c r="A910" s="2655">
        <v>900</v>
      </c>
      <c r="B910" s="2655"/>
      <c r="C910" s="2274" t="s">
        <v>12419</v>
      </c>
      <c r="D910" s="2959">
        <v>346</v>
      </c>
      <c r="E910" s="2926" t="s">
        <v>9195</v>
      </c>
      <c r="F910" s="2926" t="s">
        <v>11008</v>
      </c>
      <c r="G910" s="2926" t="s">
        <v>12539</v>
      </c>
      <c r="H910" s="2946" t="s">
        <v>12505</v>
      </c>
      <c r="I910" s="2656">
        <v>120</v>
      </c>
      <c r="J910" s="2656">
        <v>60</v>
      </c>
      <c r="K910" s="2656">
        <v>60</v>
      </c>
      <c r="L910" s="2656">
        <v>30</v>
      </c>
      <c r="M910" s="2656">
        <v>30</v>
      </c>
    </row>
    <row r="911" spans="1:13" ht="94.5">
      <c r="A911" s="2655">
        <v>901</v>
      </c>
      <c r="B911" s="2655"/>
      <c r="C911" s="2274" t="s">
        <v>12419</v>
      </c>
      <c r="D911" s="2959">
        <v>38</v>
      </c>
      <c r="E911" s="2926" t="s">
        <v>9195</v>
      </c>
      <c r="F911" s="2926" t="s">
        <v>11008</v>
      </c>
      <c r="G911" s="2926" t="s">
        <v>12541</v>
      </c>
      <c r="H911" s="2945" t="s">
        <v>12507</v>
      </c>
      <c r="I911" s="2657">
        <v>479.75200000000001</v>
      </c>
      <c r="J911" s="2657">
        <v>239.876</v>
      </c>
      <c r="K911" s="2657">
        <v>239.876</v>
      </c>
      <c r="L911" s="2656">
        <v>119.938</v>
      </c>
      <c r="M911" s="2656">
        <v>0</v>
      </c>
    </row>
    <row r="912" spans="1:13" ht="47.25">
      <c r="A912" s="2655">
        <v>902</v>
      </c>
      <c r="B912" s="2655"/>
      <c r="C912" s="2274" t="s">
        <v>12419</v>
      </c>
      <c r="D912" s="2959">
        <v>451</v>
      </c>
      <c r="E912" s="2926" t="s">
        <v>9195</v>
      </c>
      <c r="F912" s="2926" t="s">
        <v>11008</v>
      </c>
      <c r="G912" s="2926" t="s">
        <v>12543</v>
      </c>
      <c r="H912" s="2945" t="s">
        <v>12508</v>
      </c>
      <c r="I912" s="2656">
        <v>50</v>
      </c>
      <c r="J912" s="2656">
        <v>25</v>
      </c>
      <c r="K912" s="2656">
        <v>25</v>
      </c>
      <c r="L912" s="2656">
        <v>12.5</v>
      </c>
      <c r="M912" s="2656">
        <v>12.462334999999999</v>
      </c>
    </row>
    <row r="913" spans="1:13" ht="44.25" customHeight="1">
      <c r="A913" s="2655">
        <v>903</v>
      </c>
      <c r="B913" s="2655"/>
      <c r="C913" s="2274" t="s">
        <v>12419</v>
      </c>
      <c r="D913" s="2959">
        <v>2</v>
      </c>
      <c r="E913" s="2926" t="s">
        <v>9195</v>
      </c>
      <c r="F913" s="2926" t="s">
        <v>11008</v>
      </c>
      <c r="G913" s="2926" t="s">
        <v>12537</v>
      </c>
      <c r="H913" s="2945" t="s">
        <v>12510</v>
      </c>
      <c r="I913" s="2657">
        <v>248.452</v>
      </c>
      <c r="J913" s="2657">
        <v>124.226</v>
      </c>
      <c r="K913" s="2657">
        <v>124.226</v>
      </c>
      <c r="L913" s="2656">
        <v>62.113</v>
      </c>
      <c r="M913" s="2656">
        <v>62.113</v>
      </c>
    </row>
    <row r="914" spans="1:13" ht="47.25">
      <c r="A914" s="2655">
        <v>904</v>
      </c>
      <c r="B914" s="2655"/>
      <c r="C914" s="2274" t="s">
        <v>12419</v>
      </c>
      <c r="D914" s="2959">
        <v>455</v>
      </c>
      <c r="E914" s="2926" t="s">
        <v>9195</v>
      </c>
      <c r="F914" s="2926" t="s">
        <v>11008</v>
      </c>
      <c r="G914" s="2926" t="s">
        <v>12544</v>
      </c>
      <c r="H914" s="2945" t="s">
        <v>12511</v>
      </c>
      <c r="I914" s="2657">
        <v>248.48599999999999</v>
      </c>
      <c r="J914" s="2657">
        <v>124.24299999999999</v>
      </c>
      <c r="K914" s="2657">
        <v>124.24299999999999</v>
      </c>
      <c r="L914" s="2656">
        <v>62.121000000000002</v>
      </c>
      <c r="M914" s="2656">
        <v>62.121000000000002</v>
      </c>
    </row>
    <row r="915" spans="1:13" ht="47.25">
      <c r="A915" s="2655">
        <v>905</v>
      </c>
      <c r="B915" s="2655"/>
      <c r="C915" s="2274" t="s">
        <v>12420</v>
      </c>
      <c r="D915" s="2959">
        <v>1022</v>
      </c>
      <c r="E915" s="2926" t="s">
        <v>9195</v>
      </c>
      <c r="F915" s="2926" t="s">
        <v>11008</v>
      </c>
      <c r="G915" s="2926" t="s">
        <v>12536</v>
      </c>
      <c r="H915" s="2945" t="s">
        <v>12512</v>
      </c>
      <c r="I915" s="2657">
        <v>266.60199999999998</v>
      </c>
      <c r="J915" s="2657">
        <v>133.30099999999999</v>
      </c>
      <c r="K915" s="2657">
        <v>133.30099999999999</v>
      </c>
      <c r="L915" s="2656">
        <v>66.650999999999996</v>
      </c>
      <c r="M915" s="2656">
        <v>66.000699999999995</v>
      </c>
    </row>
    <row r="916" spans="1:13" ht="47.25">
      <c r="A916" s="2655">
        <v>906</v>
      </c>
      <c r="B916" s="2655"/>
      <c r="C916" s="2274" t="s">
        <v>12419</v>
      </c>
      <c r="D916" s="2959">
        <v>402</v>
      </c>
      <c r="E916" s="2926" t="s">
        <v>9195</v>
      </c>
      <c r="F916" s="2926" t="s">
        <v>11008</v>
      </c>
      <c r="G916" s="2926" t="s">
        <v>12542</v>
      </c>
      <c r="H916" s="2945" t="s">
        <v>12515</v>
      </c>
      <c r="I916" s="2656">
        <v>50</v>
      </c>
      <c r="J916" s="2656">
        <v>25</v>
      </c>
      <c r="K916" s="2656">
        <v>25</v>
      </c>
      <c r="L916" s="2656">
        <v>12</v>
      </c>
      <c r="M916" s="2656">
        <v>12.450343999999999</v>
      </c>
    </row>
    <row r="917" spans="1:13" ht="47.25">
      <c r="A917" s="2655">
        <v>907</v>
      </c>
      <c r="B917" s="2655"/>
      <c r="C917" s="2274" t="s">
        <v>12419</v>
      </c>
      <c r="D917" s="2959">
        <v>827</v>
      </c>
      <c r="E917" s="2926" t="s">
        <v>9195</v>
      </c>
      <c r="F917" s="2926" t="s">
        <v>11008</v>
      </c>
      <c r="G917" s="2926" t="s">
        <v>12546</v>
      </c>
      <c r="H917" s="2945" t="s">
        <v>12519</v>
      </c>
      <c r="I917" s="2656">
        <v>125</v>
      </c>
      <c r="J917" s="2656">
        <v>62.5</v>
      </c>
      <c r="K917" s="2656">
        <v>62.5</v>
      </c>
      <c r="L917" s="2656">
        <v>31.25</v>
      </c>
      <c r="M917" s="2656">
        <v>31.248999999999999</v>
      </c>
    </row>
    <row r="918" spans="1:13" ht="78.75">
      <c r="A918" s="2655">
        <v>908</v>
      </c>
      <c r="B918" s="2909"/>
      <c r="C918" s="2910" t="s">
        <v>12420</v>
      </c>
      <c r="D918" s="2959" t="s">
        <v>12520</v>
      </c>
      <c r="E918" s="2926" t="s">
        <v>9195</v>
      </c>
      <c r="F918" s="2926" t="s">
        <v>11008</v>
      </c>
      <c r="G918" s="2926" t="s">
        <v>12547</v>
      </c>
      <c r="H918" s="2945" t="s">
        <v>12521</v>
      </c>
      <c r="I918" s="2911">
        <v>250</v>
      </c>
      <c r="J918" s="2911">
        <v>125</v>
      </c>
      <c r="K918" s="2911">
        <v>125</v>
      </c>
      <c r="L918" s="2911">
        <v>62.5</v>
      </c>
      <c r="M918" s="2911">
        <v>0</v>
      </c>
    </row>
    <row r="919" spans="1:13" ht="47.25">
      <c r="A919" s="2655">
        <v>909</v>
      </c>
      <c r="B919" s="2655"/>
      <c r="C919" s="2274" t="s">
        <v>12419</v>
      </c>
      <c r="D919" s="2959" t="s">
        <v>12550</v>
      </c>
      <c r="E919" s="2926" t="s">
        <v>9195</v>
      </c>
      <c r="F919" s="2926" t="s">
        <v>11008</v>
      </c>
      <c r="G919" s="2926" t="s">
        <v>12626</v>
      </c>
      <c r="H919" s="2945" t="s">
        <v>12552</v>
      </c>
      <c r="I919" s="2656">
        <v>49.868000000000002</v>
      </c>
      <c r="J919" s="2656">
        <v>24.934000000000001</v>
      </c>
      <c r="K919" s="2656">
        <v>24.934000000000001</v>
      </c>
      <c r="L919" s="2656">
        <v>12.467000000000001</v>
      </c>
      <c r="M919" s="2656">
        <v>12.467000000000001</v>
      </c>
    </row>
    <row r="920" spans="1:13" ht="47.25">
      <c r="A920" s="2655">
        <v>910</v>
      </c>
      <c r="B920" s="2655"/>
      <c r="C920" s="2274" t="s">
        <v>12419</v>
      </c>
      <c r="D920" s="2959" t="s">
        <v>12553</v>
      </c>
      <c r="E920" s="2926" t="s">
        <v>9195</v>
      </c>
      <c r="F920" s="2926" t="s">
        <v>11008</v>
      </c>
      <c r="G920" s="2926" t="s">
        <v>12627</v>
      </c>
      <c r="H920" s="2945" t="s">
        <v>12554</v>
      </c>
      <c r="I920" s="2656">
        <v>50.031999999999996</v>
      </c>
      <c r="J920" s="2656">
        <v>25.015999999999998</v>
      </c>
      <c r="K920" s="2656">
        <v>25.015999999999998</v>
      </c>
      <c r="L920" s="2656">
        <v>12.507999999999999</v>
      </c>
      <c r="M920" s="2656">
        <v>12.507999999999999</v>
      </c>
    </row>
    <row r="921" spans="1:13" ht="31.5">
      <c r="A921" s="2655">
        <v>911</v>
      </c>
      <c r="B921" s="2655"/>
      <c r="C921" s="2274" t="s">
        <v>12419</v>
      </c>
      <c r="D921" s="2959">
        <v>756</v>
      </c>
      <c r="E921" s="2926" t="s">
        <v>9195</v>
      </c>
      <c r="F921" s="2926" t="s">
        <v>11008</v>
      </c>
      <c r="G921" s="2926" t="s">
        <v>12622</v>
      </c>
      <c r="H921" s="2945" t="s">
        <v>12555</v>
      </c>
      <c r="I921" s="2656">
        <v>190</v>
      </c>
      <c r="J921" s="2656">
        <v>95</v>
      </c>
      <c r="K921" s="2656">
        <v>95</v>
      </c>
      <c r="L921" s="2656">
        <v>47.5</v>
      </c>
      <c r="M921" s="2656">
        <v>46.608657999999998</v>
      </c>
    </row>
    <row r="922" spans="1:13" ht="47.25">
      <c r="A922" s="2655">
        <v>912</v>
      </c>
      <c r="B922" s="2655"/>
      <c r="C922" s="2274" t="s">
        <v>12419</v>
      </c>
      <c r="D922" s="2959">
        <v>21</v>
      </c>
      <c r="E922" s="2926" t="s">
        <v>9195</v>
      </c>
      <c r="F922" s="2926" t="s">
        <v>11008</v>
      </c>
      <c r="G922" s="2926" t="s">
        <v>12614</v>
      </c>
      <c r="H922" s="2945" t="s">
        <v>12556</v>
      </c>
      <c r="I922" s="2656">
        <v>50</v>
      </c>
      <c r="J922" s="2656">
        <v>25</v>
      </c>
      <c r="K922" s="2656">
        <v>25</v>
      </c>
      <c r="L922" s="2656">
        <v>12.5</v>
      </c>
      <c r="M922" s="2656">
        <v>12.495395</v>
      </c>
    </row>
    <row r="923" spans="1:13" ht="78.75">
      <c r="A923" s="2655">
        <v>913</v>
      </c>
      <c r="B923" s="2655"/>
      <c r="C923" s="2274" t="s">
        <v>12419</v>
      </c>
      <c r="D923" s="2959" t="s">
        <v>12557</v>
      </c>
      <c r="E923" s="2926" t="s">
        <v>9195</v>
      </c>
      <c r="F923" s="2926" t="s">
        <v>11008</v>
      </c>
      <c r="G923" s="2926" t="s">
        <v>12624</v>
      </c>
      <c r="H923" s="2945" t="s">
        <v>12558</v>
      </c>
      <c r="I923" s="2656">
        <v>100</v>
      </c>
      <c r="J923" s="2656">
        <v>50</v>
      </c>
      <c r="K923" s="2656">
        <v>50</v>
      </c>
      <c r="L923" s="2656">
        <v>25</v>
      </c>
      <c r="M923" s="2656">
        <v>24.999572000000001</v>
      </c>
    </row>
    <row r="924" spans="1:13" ht="78.75">
      <c r="A924" s="2655">
        <v>914</v>
      </c>
      <c r="B924" s="2655"/>
      <c r="C924" s="2274" t="s">
        <v>12419</v>
      </c>
      <c r="D924" s="2959" t="s">
        <v>12559</v>
      </c>
      <c r="E924" s="2926" t="s">
        <v>9195</v>
      </c>
      <c r="F924" s="2926" t="s">
        <v>11008</v>
      </c>
      <c r="G924" s="2926" t="s">
        <v>12625</v>
      </c>
      <c r="H924" s="2945" t="s">
        <v>12560</v>
      </c>
      <c r="I924" s="2656">
        <v>49.427999999999997</v>
      </c>
      <c r="J924" s="2656">
        <v>24.713999999999999</v>
      </c>
      <c r="K924" s="2656">
        <v>24.713999999999999</v>
      </c>
      <c r="L924" s="2656">
        <v>12.356999999999999</v>
      </c>
      <c r="M924" s="2656">
        <v>12.356826999999999</v>
      </c>
    </row>
    <row r="925" spans="1:13" ht="60">
      <c r="A925" s="2655">
        <v>915</v>
      </c>
      <c r="B925" s="2655"/>
      <c r="C925" s="2274" t="s">
        <v>12419</v>
      </c>
      <c r="D925" s="2959" t="s">
        <v>12566</v>
      </c>
      <c r="E925" s="2926" t="s">
        <v>9195</v>
      </c>
      <c r="F925" s="2926" t="s">
        <v>11008</v>
      </c>
      <c r="G925" s="2926" t="s">
        <v>12630</v>
      </c>
      <c r="H925" s="2952" t="s">
        <v>12561</v>
      </c>
      <c r="I925" s="2656">
        <v>56.5</v>
      </c>
      <c r="J925" s="2656">
        <v>28.25</v>
      </c>
      <c r="K925" s="2656">
        <v>28.25</v>
      </c>
      <c r="L925" s="2656">
        <v>14.125</v>
      </c>
      <c r="M925" s="2656">
        <v>14.125</v>
      </c>
    </row>
    <row r="926" spans="1:13" ht="90">
      <c r="A926" s="2655">
        <v>916</v>
      </c>
      <c r="B926" s="2655"/>
      <c r="C926" s="2274" t="s">
        <v>12419</v>
      </c>
      <c r="D926" s="2959" t="s">
        <v>12567</v>
      </c>
      <c r="E926" s="2926" t="s">
        <v>9195</v>
      </c>
      <c r="F926" s="2926" t="s">
        <v>11008</v>
      </c>
      <c r="G926" s="2926" t="s">
        <v>12631</v>
      </c>
      <c r="H926" s="2952" t="s">
        <v>12562</v>
      </c>
      <c r="I926" s="2656">
        <v>78.5</v>
      </c>
      <c r="J926" s="2656">
        <v>39.25</v>
      </c>
      <c r="K926" s="2656">
        <v>39.25</v>
      </c>
      <c r="L926" s="2656">
        <v>19.625</v>
      </c>
      <c r="M926" s="2656">
        <v>19.618200000000002</v>
      </c>
    </row>
    <row r="927" spans="1:13" ht="90">
      <c r="A927" s="2655">
        <v>917</v>
      </c>
      <c r="B927" s="2655"/>
      <c r="C927" s="2274" t="s">
        <v>12419</v>
      </c>
      <c r="D927" s="2959" t="s">
        <v>12568</v>
      </c>
      <c r="E927" s="2926" t="s">
        <v>9195</v>
      </c>
      <c r="F927" s="2926" t="s">
        <v>11008</v>
      </c>
      <c r="G927" s="2926" t="s">
        <v>12632</v>
      </c>
      <c r="H927" s="2952" t="s">
        <v>12563</v>
      </c>
      <c r="I927" s="2656">
        <v>112</v>
      </c>
      <c r="J927" s="2656">
        <v>56</v>
      </c>
      <c r="K927" s="2656">
        <v>56</v>
      </c>
      <c r="L927" s="2656">
        <v>28</v>
      </c>
      <c r="M927" s="2656">
        <v>27.987120000000001</v>
      </c>
    </row>
    <row r="928" spans="1:13" ht="60">
      <c r="A928" s="2655">
        <v>918</v>
      </c>
      <c r="B928" s="2655"/>
      <c r="C928" s="2274" t="s">
        <v>12419</v>
      </c>
      <c r="D928" s="2959" t="s">
        <v>12569</v>
      </c>
      <c r="E928" s="2926" t="s">
        <v>9195</v>
      </c>
      <c r="F928" s="2926" t="s">
        <v>11008</v>
      </c>
      <c r="G928" s="2926" t="s">
        <v>12633</v>
      </c>
      <c r="H928" s="2952" t="s">
        <v>12564</v>
      </c>
      <c r="I928" s="2656">
        <v>134</v>
      </c>
      <c r="J928" s="2656">
        <v>67</v>
      </c>
      <c r="K928" s="2656">
        <v>67</v>
      </c>
      <c r="L928" s="2656">
        <v>33.5</v>
      </c>
      <c r="M928" s="2656">
        <v>33.498359999999998</v>
      </c>
    </row>
    <row r="929" spans="1:13" ht="75">
      <c r="A929" s="2655">
        <v>919</v>
      </c>
      <c r="B929" s="2655"/>
      <c r="C929" s="2274" t="s">
        <v>12419</v>
      </c>
      <c r="D929" s="2959" t="s">
        <v>12570</v>
      </c>
      <c r="E929" s="2926" t="s">
        <v>9195</v>
      </c>
      <c r="F929" s="2926" t="s">
        <v>11008</v>
      </c>
      <c r="G929" s="2926" t="s">
        <v>12634</v>
      </c>
      <c r="H929" s="2952" t="s">
        <v>12565</v>
      </c>
      <c r="I929" s="2656">
        <v>66</v>
      </c>
      <c r="J929" s="2656">
        <v>33</v>
      </c>
      <c r="K929" s="2656">
        <v>33</v>
      </c>
      <c r="L929" s="2656">
        <v>16.5</v>
      </c>
      <c r="M929" s="2656">
        <v>16.48836</v>
      </c>
    </row>
    <row r="930" spans="1:13" ht="94.5">
      <c r="A930" s="2655">
        <v>920</v>
      </c>
      <c r="B930" s="2655"/>
      <c r="C930" s="2274" t="s">
        <v>12419</v>
      </c>
      <c r="D930" s="2959">
        <v>1096</v>
      </c>
      <c r="E930" s="2926" t="s">
        <v>9195</v>
      </c>
      <c r="F930" s="2926" t="s">
        <v>11008</v>
      </c>
      <c r="G930" s="2926" t="s">
        <v>12611</v>
      </c>
      <c r="H930" s="2953" t="s">
        <v>12571</v>
      </c>
      <c r="I930" s="2656">
        <v>50</v>
      </c>
      <c r="J930" s="2656">
        <v>25</v>
      </c>
      <c r="K930" s="2656">
        <v>25</v>
      </c>
      <c r="L930" s="2656">
        <v>12.5</v>
      </c>
      <c r="M930" s="2656">
        <v>12.483086999999999</v>
      </c>
    </row>
    <row r="931" spans="1:13" ht="78.75">
      <c r="A931" s="2655">
        <v>921</v>
      </c>
      <c r="B931" s="2655"/>
      <c r="C931" s="2274" t="s">
        <v>12419</v>
      </c>
      <c r="D931" s="2959">
        <v>1104</v>
      </c>
      <c r="E931" s="2926" t="s">
        <v>9195</v>
      </c>
      <c r="F931" s="2926" t="s">
        <v>11008</v>
      </c>
      <c r="G931" s="2926" t="s">
        <v>12612</v>
      </c>
      <c r="H931" s="2953" t="s">
        <v>12572</v>
      </c>
      <c r="I931" s="2656">
        <v>50</v>
      </c>
      <c r="J931" s="2656">
        <v>25</v>
      </c>
      <c r="K931" s="2656">
        <v>25</v>
      </c>
      <c r="L931" s="2656">
        <v>12.5</v>
      </c>
      <c r="M931" s="2656">
        <v>12.442618</v>
      </c>
    </row>
    <row r="932" spans="1:13" ht="94.5">
      <c r="A932" s="2655">
        <v>922</v>
      </c>
      <c r="B932" s="2655"/>
      <c r="C932" s="2274" t="s">
        <v>12419</v>
      </c>
      <c r="D932" s="2959">
        <v>1105</v>
      </c>
      <c r="E932" s="2926" t="s">
        <v>9195</v>
      </c>
      <c r="F932" s="2926" t="s">
        <v>11008</v>
      </c>
      <c r="G932" s="2926" t="s">
        <v>12613</v>
      </c>
      <c r="H932" s="2953" t="s">
        <v>12573</v>
      </c>
      <c r="I932" s="2656">
        <v>50</v>
      </c>
      <c r="J932" s="2656">
        <v>25</v>
      </c>
      <c r="K932" s="2656">
        <v>25</v>
      </c>
      <c r="L932" s="2656">
        <v>12.5</v>
      </c>
      <c r="M932" s="2656">
        <v>12.437578999999999</v>
      </c>
    </row>
    <row r="933" spans="1:13" ht="110.25">
      <c r="A933" s="2655">
        <v>923</v>
      </c>
      <c r="B933" s="2655"/>
      <c r="C933" s="2274" t="s">
        <v>12419</v>
      </c>
      <c r="D933" s="2959">
        <v>1037</v>
      </c>
      <c r="E933" s="2926" t="s">
        <v>9195</v>
      </c>
      <c r="F933" s="2926" t="s">
        <v>11008</v>
      </c>
      <c r="G933" s="2926" t="s">
        <v>12605</v>
      </c>
      <c r="H933" s="2953" t="s">
        <v>12574</v>
      </c>
      <c r="I933" s="2656">
        <v>100</v>
      </c>
      <c r="J933" s="2656">
        <v>50</v>
      </c>
      <c r="K933" s="2656">
        <v>50</v>
      </c>
      <c r="L933" s="2656">
        <v>25</v>
      </c>
      <c r="M933" s="2656">
        <v>24.9755</v>
      </c>
    </row>
    <row r="934" spans="1:13" ht="283.5">
      <c r="A934" s="2655">
        <v>924</v>
      </c>
      <c r="B934" s="2655"/>
      <c r="C934" s="2274" t="s">
        <v>12419</v>
      </c>
      <c r="D934" s="2959">
        <v>1050</v>
      </c>
      <c r="E934" s="2926" t="s">
        <v>9195</v>
      </c>
      <c r="F934" s="2926" t="s">
        <v>11008</v>
      </c>
      <c r="G934" s="2926" t="s">
        <v>12641</v>
      </c>
      <c r="H934" s="2953" t="s">
        <v>12575</v>
      </c>
      <c r="I934" s="2656">
        <v>69.917000000000002</v>
      </c>
      <c r="J934" s="2656">
        <v>34.958500000000001</v>
      </c>
      <c r="K934" s="2656">
        <v>34.958500000000001</v>
      </c>
      <c r="L934" s="2656">
        <v>17.47925</v>
      </c>
      <c r="M934" s="2656">
        <v>17.178000000000001</v>
      </c>
    </row>
    <row r="935" spans="1:13" ht="189">
      <c r="A935" s="2655">
        <v>925</v>
      </c>
      <c r="B935" s="2655"/>
      <c r="C935" s="2274" t="s">
        <v>12419</v>
      </c>
      <c r="D935" s="2959">
        <v>1051</v>
      </c>
      <c r="E935" s="2926" t="s">
        <v>9195</v>
      </c>
      <c r="F935" s="2926" t="s">
        <v>11008</v>
      </c>
      <c r="G935" s="2926" t="s">
        <v>12606</v>
      </c>
      <c r="H935" s="2953" t="s">
        <v>12576</v>
      </c>
      <c r="I935" s="2656">
        <v>49.893000000000001</v>
      </c>
      <c r="J935" s="2656">
        <v>24.9465</v>
      </c>
      <c r="K935" s="2656">
        <v>24.9465</v>
      </c>
      <c r="L935" s="2656">
        <v>12.47325</v>
      </c>
      <c r="M935" s="2656">
        <v>12.472903000000001</v>
      </c>
    </row>
    <row r="936" spans="1:13" ht="47.25">
      <c r="A936" s="2655">
        <v>926</v>
      </c>
      <c r="B936" s="2655"/>
      <c r="C936" s="2274" t="s">
        <v>12419</v>
      </c>
      <c r="D936" s="2959" t="s">
        <v>12579</v>
      </c>
      <c r="E936" s="2926" t="s">
        <v>9195</v>
      </c>
      <c r="F936" s="2926" t="s">
        <v>11008</v>
      </c>
      <c r="G936" s="2926" t="s">
        <v>12628</v>
      </c>
      <c r="H936" s="2953" t="s">
        <v>12577</v>
      </c>
      <c r="I936" s="2656">
        <v>100</v>
      </c>
      <c r="J936" s="2656">
        <v>50</v>
      </c>
      <c r="K936" s="2656">
        <v>50</v>
      </c>
      <c r="L936" s="2656">
        <v>25</v>
      </c>
      <c r="M936" s="2656">
        <v>24.995799000000002</v>
      </c>
    </row>
    <row r="937" spans="1:13" ht="47.25">
      <c r="A937" s="2655">
        <v>927</v>
      </c>
      <c r="B937" s="2655"/>
      <c r="C937" s="2274" t="s">
        <v>12419</v>
      </c>
      <c r="D937" s="2959" t="s">
        <v>12580</v>
      </c>
      <c r="E937" s="2926" t="s">
        <v>9195</v>
      </c>
      <c r="F937" s="2926" t="s">
        <v>11008</v>
      </c>
      <c r="G937" s="2926" t="s">
        <v>12629</v>
      </c>
      <c r="H937" s="2953" t="s">
        <v>12578</v>
      </c>
      <c r="I937" s="2656">
        <v>150</v>
      </c>
      <c r="J937" s="2656">
        <v>75</v>
      </c>
      <c r="K937" s="2656">
        <v>75</v>
      </c>
      <c r="L937" s="2656">
        <v>37.5</v>
      </c>
      <c r="M937" s="2656">
        <v>37.499749999999999</v>
      </c>
    </row>
    <row r="938" spans="1:13" ht="47.25">
      <c r="A938" s="2655">
        <v>928</v>
      </c>
      <c r="B938" s="2655"/>
      <c r="C938" s="2274" t="s">
        <v>12419</v>
      </c>
      <c r="D938" s="2959">
        <v>650</v>
      </c>
      <c r="E938" s="2926" t="s">
        <v>9195</v>
      </c>
      <c r="F938" s="2926" t="s">
        <v>11008</v>
      </c>
      <c r="G938" s="2926" t="s">
        <v>12616</v>
      </c>
      <c r="H938" s="2954" t="s">
        <v>12594</v>
      </c>
      <c r="I938" s="2656">
        <v>97.26</v>
      </c>
      <c r="J938" s="2656">
        <v>48.63</v>
      </c>
      <c r="K938" s="2656">
        <v>48.63</v>
      </c>
      <c r="L938" s="2656">
        <v>24.315000000000001</v>
      </c>
      <c r="M938" s="2656">
        <v>24.315000000000001</v>
      </c>
    </row>
    <row r="939" spans="1:13" ht="47.25">
      <c r="A939" s="2655">
        <v>929</v>
      </c>
      <c r="B939" s="2655"/>
      <c r="C939" s="2274" t="s">
        <v>12419</v>
      </c>
      <c r="D939" s="2959">
        <v>655</v>
      </c>
      <c r="E939" s="2926" t="s">
        <v>9195</v>
      </c>
      <c r="F939" s="2926" t="s">
        <v>11008</v>
      </c>
      <c r="G939" s="2926" t="s">
        <v>12617</v>
      </c>
      <c r="H939" s="2954" t="s">
        <v>12595</v>
      </c>
      <c r="I939" s="2656">
        <v>99.111000000000004</v>
      </c>
      <c r="J939" s="2656">
        <v>49.555500000000002</v>
      </c>
      <c r="K939" s="2656">
        <v>49.555500000000002</v>
      </c>
      <c r="L939" s="2656">
        <v>24.777750000000001</v>
      </c>
      <c r="M939" s="2656">
        <v>24.777982000000002</v>
      </c>
    </row>
    <row r="940" spans="1:13" ht="63">
      <c r="A940" s="2655">
        <v>930</v>
      </c>
      <c r="B940" s="2655"/>
      <c r="C940" s="2274" t="s">
        <v>12419</v>
      </c>
      <c r="D940" s="2959">
        <v>657</v>
      </c>
      <c r="E940" s="2926" t="s">
        <v>9195</v>
      </c>
      <c r="F940" s="2926" t="s">
        <v>11008</v>
      </c>
      <c r="G940" s="2926" t="s">
        <v>12619</v>
      </c>
      <c r="H940" s="2954" t="s">
        <v>12596</v>
      </c>
      <c r="I940" s="2656">
        <v>99.444999999999993</v>
      </c>
      <c r="J940" s="2656">
        <v>49.722499999999997</v>
      </c>
      <c r="K940" s="2656">
        <v>49.722499999999997</v>
      </c>
      <c r="L940" s="2656">
        <v>24.861249999999998</v>
      </c>
      <c r="M940" s="2656">
        <v>24.860941</v>
      </c>
    </row>
    <row r="941" spans="1:13" ht="63">
      <c r="A941" s="2655">
        <v>931</v>
      </c>
      <c r="B941" s="2655"/>
      <c r="C941" s="2274" t="s">
        <v>12419</v>
      </c>
      <c r="D941" s="2959">
        <v>658</v>
      </c>
      <c r="E941" s="2926" t="s">
        <v>9195</v>
      </c>
      <c r="F941" s="2926" t="s">
        <v>11008</v>
      </c>
      <c r="G941" s="2926" t="s">
        <v>12620</v>
      </c>
      <c r="H941" s="2954" t="s">
        <v>12597</v>
      </c>
      <c r="I941" s="2656">
        <v>99.471000000000004</v>
      </c>
      <c r="J941" s="2656">
        <v>49.735500000000002</v>
      </c>
      <c r="K941" s="2656">
        <v>49.735500000000002</v>
      </c>
      <c r="L941" s="2656">
        <v>24.867750000000001</v>
      </c>
      <c r="M941" s="2656">
        <v>24.867667000000001</v>
      </c>
    </row>
    <row r="942" spans="1:13" ht="47.25">
      <c r="A942" s="2655">
        <v>932</v>
      </c>
      <c r="C942" s="2274" t="s">
        <v>12419</v>
      </c>
      <c r="D942" s="2964">
        <v>656</v>
      </c>
      <c r="E942" s="2926" t="s">
        <v>9195</v>
      </c>
      <c r="F942" s="2926" t="s">
        <v>11008</v>
      </c>
      <c r="G942" s="2926" t="s">
        <v>12618</v>
      </c>
      <c r="H942" s="2954" t="s">
        <v>12598</v>
      </c>
      <c r="I942" s="2288">
        <v>99.23</v>
      </c>
      <c r="J942" s="2288">
        <v>49.615000000000002</v>
      </c>
      <c r="K942" s="2656">
        <v>49.615000000000002</v>
      </c>
      <c r="L942" s="2656">
        <v>24.807500000000001</v>
      </c>
      <c r="M942" s="2656">
        <v>24.807500000000001</v>
      </c>
    </row>
    <row r="943" spans="1:13" ht="47.25">
      <c r="A943" s="2655">
        <v>933</v>
      </c>
      <c r="C943" s="2274" t="s">
        <v>12419</v>
      </c>
      <c r="D943" s="2964">
        <v>659</v>
      </c>
      <c r="E943" s="2926" t="s">
        <v>9195</v>
      </c>
      <c r="F943" s="2926" t="s">
        <v>11008</v>
      </c>
      <c r="G943" s="2926" t="s">
        <v>12621</v>
      </c>
      <c r="H943" s="2954" t="s">
        <v>12599</v>
      </c>
      <c r="I943" s="2288">
        <v>98.668999999999997</v>
      </c>
      <c r="J943" s="2288">
        <v>49.334499999999998</v>
      </c>
      <c r="K943" s="2656">
        <v>49.334499999999998</v>
      </c>
      <c r="L943" s="2656">
        <v>24.667249999999999</v>
      </c>
      <c r="M943" s="2656">
        <v>24.666926</v>
      </c>
    </row>
    <row r="944" spans="1:13" ht="78.75">
      <c r="A944" s="2655">
        <v>934</v>
      </c>
      <c r="C944" s="2274" t="s">
        <v>12419</v>
      </c>
      <c r="D944" s="2964">
        <v>772</v>
      </c>
      <c r="E944" s="2926" t="s">
        <v>9195</v>
      </c>
      <c r="F944" s="2926" t="s">
        <v>11008</v>
      </c>
      <c r="G944" s="2926" t="s">
        <v>12623</v>
      </c>
      <c r="H944" s="2954" t="s">
        <v>12600</v>
      </c>
      <c r="I944" s="2288">
        <v>98.484999999999999</v>
      </c>
      <c r="J944" s="2288">
        <v>49.2425</v>
      </c>
      <c r="K944" s="2656">
        <v>49.2425</v>
      </c>
      <c r="L944" s="2656">
        <v>24.62125</v>
      </c>
      <c r="M944" s="2656">
        <v>24.623977</v>
      </c>
    </row>
    <row r="945" spans="1:15" ht="47.25">
      <c r="A945" s="2655">
        <v>935</v>
      </c>
      <c r="C945" s="2274" t="s">
        <v>12419</v>
      </c>
      <c r="D945" s="2964">
        <v>1088</v>
      </c>
      <c r="E945" s="2926" t="s">
        <v>9195</v>
      </c>
      <c r="F945" s="2926" t="s">
        <v>11008</v>
      </c>
      <c r="G945" s="2926" t="s">
        <v>12607</v>
      </c>
      <c r="H945" s="2954" t="s">
        <v>12601</v>
      </c>
      <c r="I945" s="2288">
        <v>149.501</v>
      </c>
      <c r="J945" s="2288">
        <v>74.750500000000002</v>
      </c>
      <c r="K945" s="2656">
        <v>74.750500000000002</v>
      </c>
      <c r="L945" s="2656">
        <v>37.375250000000001</v>
      </c>
      <c r="M945" s="2656">
        <v>37.372892</v>
      </c>
    </row>
    <row r="946" spans="1:15" ht="47.25">
      <c r="A946" s="2655">
        <v>936</v>
      </c>
      <c r="C946" s="2274" t="s">
        <v>12419</v>
      </c>
      <c r="D946" s="2964">
        <v>1089</v>
      </c>
      <c r="E946" s="2926" t="s">
        <v>9195</v>
      </c>
      <c r="F946" s="2926" t="s">
        <v>11008</v>
      </c>
      <c r="G946" s="2926" t="s">
        <v>12608</v>
      </c>
      <c r="H946" s="2954" t="s">
        <v>12602</v>
      </c>
      <c r="I946" s="2288">
        <v>145.79400000000001</v>
      </c>
      <c r="J946" s="2288">
        <v>72.897000000000006</v>
      </c>
      <c r="K946" s="2656">
        <v>72.897000000000006</v>
      </c>
      <c r="L946" s="2656">
        <v>36.448500000000003</v>
      </c>
      <c r="M946" s="2656">
        <v>36.448500000000003</v>
      </c>
    </row>
    <row r="947" spans="1:15" ht="47.25">
      <c r="A947" s="2655">
        <v>937</v>
      </c>
      <c r="C947" s="2274" t="s">
        <v>12419</v>
      </c>
      <c r="D947" s="2964">
        <v>1090</v>
      </c>
      <c r="E947" s="2926" t="s">
        <v>9195</v>
      </c>
      <c r="F947" s="2926" t="s">
        <v>11008</v>
      </c>
      <c r="G947" s="2926" t="s">
        <v>12609</v>
      </c>
      <c r="H947" s="2954" t="s">
        <v>12603</v>
      </c>
      <c r="I947" s="2288">
        <v>96.54</v>
      </c>
      <c r="J947" s="2288">
        <v>48.27</v>
      </c>
      <c r="K947" s="2656">
        <v>48.27</v>
      </c>
      <c r="L947" s="2656">
        <v>24.135000000000002</v>
      </c>
      <c r="M947" s="2656">
        <v>24.134906000000001</v>
      </c>
    </row>
    <row r="948" spans="1:15" ht="47.25">
      <c r="A948" s="2655">
        <v>938</v>
      </c>
      <c r="C948" s="2274" t="s">
        <v>12419</v>
      </c>
      <c r="D948" s="2964">
        <v>1091</v>
      </c>
      <c r="E948" s="2926" t="s">
        <v>9195</v>
      </c>
      <c r="F948" s="2926" t="s">
        <v>11008</v>
      </c>
      <c r="G948" s="2926" t="s">
        <v>12610</v>
      </c>
      <c r="H948" s="2954" t="s">
        <v>12604</v>
      </c>
      <c r="I948" s="2288">
        <v>95.655000000000001</v>
      </c>
      <c r="J948" s="2288">
        <v>47.827500000000001</v>
      </c>
      <c r="K948" s="2656">
        <v>47.827500000000001</v>
      </c>
      <c r="L948" s="2656">
        <v>23.91375</v>
      </c>
      <c r="M948" s="2656">
        <v>23.910720999999999</v>
      </c>
    </row>
    <row r="949" spans="1:15" ht="47.25">
      <c r="A949" s="2655">
        <v>939</v>
      </c>
      <c r="B949" s="2655"/>
      <c r="C949" s="2274" t="s">
        <v>12419</v>
      </c>
      <c r="D949" s="2959">
        <v>740</v>
      </c>
      <c r="E949" s="2926" t="s">
        <v>9195</v>
      </c>
      <c r="F949" s="2926" t="s">
        <v>11008</v>
      </c>
      <c r="G949" s="2926" t="s">
        <v>12647</v>
      </c>
      <c r="H949" s="2945" t="s">
        <v>12644</v>
      </c>
      <c r="I949" s="2656">
        <v>53</v>
      </c>
      <c r="J949" s="2656">
        <v>26.5</v>
      </c>
      <c r="K949" s="2656">
        <v>26.5</v>
      </c>
      <c r="L949" s="2656">
        <v>13.25</v>
      </c>
      <c r="M949" s="2656">
        <v>0</v>
      </c>
    </row>
    <row r="950" spans="1:15" ht="94.5">
      <c r="A950" s="2655">
        <v>940</v>
      </c>
      <c r="B950" s="2655"/>
      <c r="C950" s="2274" t="s">
        <v>12419</v>
      </c>
      <c r="D950" s="2959">
        <v>744</v>
      </c>
      <c r="E950" s="2926" t="s">
        <v>9195</v>
      </c>
      <c r="F950" s="2926" t="s">
        <v>11008</v>
      </c>
      <c r="G950" s="2926" t="s">
        <v>12648</v>
      </c>
      <c r="H950" s="2945" t="s">
        <v>12645</v>
      </c>
      <c r="I950" s="2656">
        <v>52</v>
      </c>
      <c r="J950" s="2656">
        <v>26</v>
      </c>
      <c r="K950" s="2656">
        <v>26</v>
      </c>
      <c r="L950" s="2656">
        <v>13</v>
      </c>
      <c r="M950" s="2656">
        <v>2.2119260000000001</v>
      </c>
    </row>
    <row r="951" spans="1:15" ht="31.5">
      <c r="A951" s="2655">
        <v>941</v>
      </c>
      <c r="C951" s="2274" t="s">
        <v>12419</v>
      </c>
      <c r="D951" s="2959">
        <v>1028</v>
      </c>
      <c r="E951" s="2926" t="s">
        <v>9195</v>
      </c>
      <c r="F951" s="2926" t="s">
        <v>11008</v>
      </c>
      <c r="G951" s="2926" t="s">
        <v>12659</v>
      </c>
      <c r="H951" s="2955" t="s">
        <v>12651</v>
      </c>
      <c r="I951" s="2656">
        <v>100</v>
      </c>
      <c r="J951" s="2656">
        <v>50</v>
      </c>
      <c r="K951" s="2656">
        <v>50</v>
      </c>
      <c r="L951" s="2656">
        <v>25</v>
      </c>
      <c r="M951" s="2656">
        <v>24.964590000000001</v>
      </c>
    </row>
    <row r="952" spans="1:15" ht="94.5">
      <c r="A952" s="2655">
        <v>942</v>
      </c>
      <c r="C952" s="2274" t="s">
        <v>12419</v>
      </c>
      <c r="D952" s="2959">
        <v>847</v>
      </c>
      <c r="E952" s="2926" t="s">
        <v>9195</v>
      </c>
      <c r="F952" s="2926" t="s">
        <v>11008</v>
      </c>
      <c r="G952" s="2926" t="s">
        <v>12663</v>
      </c>
      <c r="H952" s="2955" t="s">
        <v>12652</v>
      </c>
      <c r="I952" s="2656">
        <v>200</v>
      </c>
      <c r="J952" s="2656">
        <v>100</v>
      </c>
      <c r="K952" s="2656">
        <v>100</v>
      </c>
      <c r="L952" s="2656">
        <v>100</v>
      </c>
      <c r="M952" s="2656">
        <v>99.996899999999997</v>
      </c>
    </row>
    <row r="953" spans="1:15" ht="110.25">
      <c r="A953" s="2655">
        <v>943</v>
      </c>
      <c r="C953" s="2274" t="s">
        <v>12419</v>
      </c>
      <c r="D953" s="2959">
        <v>504</v>
      </c>
      <c r="E953" s="2926" t="s">
        <v>9195</v>
      </c>
      <c r="F953" s="2926" t="s">
        <v>11008</v>
      </c>
      <c r="G953" s="2926" t="s">
        <v>12662</v>
      </c>
      <c r="H953" s="2955" t="s">
        <v>12653</v>
      </c>
      <c r="I953" s="2656">
        <v>50</v>
      </c>
      <c r="J953" s="2656">
        <v>25</v>
      </c>
      <c r="K953" s="2656">
        <v>25</v>
      </c>
      <c r="L953" s="2656">
        <v>12.5</v>
      </c>
      <c r="M953" s="2656">
        <v>12.429973</v>
      </c>
    </row>
    <row r="954" spans="1:15" ht="31.5">
      <c r="A954" s="2649">
        <v>944</v>
      </c>
      <c r="C954" s="2274" t="s">
        <v>12419</v>
      </c>
      <c r="D954" s="2959">
        <v>14</v>
      </c>
      <c r="E954" s="2926" t="s">
        <v>9195</v>
      </c>
      <c r="F954" s="2926" t="s">
        <v>11008</v>
      </c>
      <c r="G954" s="2926" t="s">
        <v>12660</v>
      </c>
      <c r="H954" s="2936" t="s">
        <v>12654</v>
      </c>
      <c r="I954" s="2656">
        <v>70</v>
      </c>
      <c r="J954" s="2656">
        <v>35</v>
      </c>
      <c r="K954" s="2656">
        <v>35</v>
      </c>
      <c r="L954" s="2656">
        <v>17.5</v>
      </c>
      <c r="M954" s="2656">
        <v>0</v>
      </c>
    </row>
    <row r="955" spans="1:15" ht="47.25">
      <c r="A955" s="2655">
        <v>945</v>
      </c>
      <c r="C955" s="2274" t="s">
        <v>12419</v>
      </c>
      <c r="D955" s="2959">
        <v>15</v>
      </c>
      <c r="E955" s="2926" t="s">
        <v>9195</v>
      </c>
      <c r="F955" s="2926" t="s">
        <v>11008</v>
      </c>
      <c r="G955" s="2926" t="s">
        <v>12661</v>
      </c>
      <c r="H955" s="2936" t="s">
        <v>12655</v>
      </c>
      <c r="I955" s="2656">
        <v>50</v>
      </c>
      <c r="J955" s="2656">
        <v>25</v>
      </c>
      <c r="K955" s="2656">
        <v>25</v>
      </c>
      <c r="L955" s="2656">
        <v>12.5</v>
      </c>
      <c r="M955" s="2656">
        <v>0</v>
      </c>
    </row>
    <row r="956" spans="1:15" s="2657" customFormat="1" ht="47.25">
      <c r="A956" s="2655">
        <v>946</v>
      </c>
      <c r="B956" s="2655"/>
      <c r="C956" s="2274" t="s">
        <v>12420</v>
      </c>
      <c r="D956" s="2959">
        <v>925</v>
      </c>
      <c r="E956" s="2926" t="s">
        <v>9195</v>
      </c>
      <c r="F956" s="2926" t="s">
        <v>11008</v>
      </c>
      <c r="G956" s="2926" t="s">
        <v>12664</v>
      </c>
      <c r="H956" s="2945" t="s">
        <v>12658</v>
      </c>
      <c r="I956" s="2656">
        <v>299.88299999999998</v>
      </c>
      <c r="J956" s="2656">
        <v>149.94149999999999</v>
      </c>
      <c r="K956" s="2656">
        <v>149.94149999999999</v>
      </c>
      <c r="L956" s="2656">
        <v>74.970749999999995</v>
      </c>
      <c r="M956" s="2656">
        <v>74.958956000000001</v>
      </c>
    </row>
    <row r="957" spans="1:15" ht="31.5">
      <c r="A957" s="2655">
        <v>947</v>
      </c>
      <c r="B957" s="2655"/>
      <c r="C957" s="2274" t="s">
        <v>12419</v>
      </c>
      <c r="D957" s="2959">
        <v>1059</v>
      </c>
      <c r="E957" s="2926" t="s">
        <v>9195</v>
      </c>
      <c r="F957" s="2926" t="s">
        <v>11008</v>
      </c>
      <c r="G957" s="2926" t="s">
        <v>12696</v>
      </c>
      <c r="H957" s="2945" t="s">
        <v>12674</v>
      </c>
      <c r="I957" s="2656">
        <v>50</v>
      </c>
      <c r="J957" s="2656">
        <v>25</v>
      </c>
      <c r="K957" s="2656">
        <v>25</v>
      </c>
      <c r="L957" s="2656">
        <v>12.5</v>
      </c>
      <c r="M957" s="2656">
        <v>0</v>
      </c>
      <c r="N957" s="2657"/>
      <c r="O957" s="2657"/>
    </row>
    <row r="958" spans="1:15" s="2657" customFormat="1" ht="63">
      <c r="A958" s="2655">
        <v>948</v>
      </c>
      <c r="B958" s="2655"/>
      <c r="C958" s="2274" t="s">
        <v>12419</v>
      </c>
      <c r="D958" s="2959">
        <v>996</v>
      </c>
      <c r="E958" s="2926" t="s">
        <v>9195</v>
      </c>
      <c r="F958" s="2926" t="s">
        <v>11008</v>
      </c>
      <c r="G958" s="2926" t="s">
        <v>12699</v>
      </c>
      <c r="H958" s="2945" t="s">
        <v>12675</v>
      </c>
      <c r="I958" s="2656">
        <v>80</v>
      </c>
      <c r="J958" s="2656">
        <v>40</v>
      </c>
      <c r="K958" s="2656">
        <v>40</v>
      </c>
      <c r="L958" s="2656">
        <v>20</v>
      </c>
      <c r="M958" s="2656">
        <v>0</v>
      </c>
    </row>
    <row r="959" spans="1:15" ht="157.5">
      <c r="A959" s="2655">
        <v>949</v>
      </c>
      <c r="C959" s="2787" t="s">
        <v>5831</v>
      </c>
      <c r="D959" s="2959">
        <v>462</v>
      </c>
      <c r="E959" s="2926" t="s">
        <v>9195</v>
      </c>
      <c r="F959" s="2926" t="s">
        <v>11008</v>
      </c>
      <c r="G959" s="2926" t="s">
        <v>12698</v>
      </c>
      <c r="H959" s="2936" t="s">
        <v>12683</v>
      </c>
      <c r="I959" s="2656">
        <v>100</v>
      </c>
      <c r="J959" s="2656">
        <v>50</v>
      </c>
      <c r="K959" s="2656">
        <v>50</v>
      </c>
      <c r="L959" s="2656">
        <v>50</v>
      </c>
      <c r="M959" s="2656">
        <v>0</v>
      </c>
    </row>
    <row r="960" spans="1:15" ht="47.25">
      <c r="A960" s="2655">
        <v>950</v>
      </c>
      <c r="C960" s="2787" t="s">
        <v>5831</v>
      </c>
      <c r="D960" s="2959">
        <v>139</v>
      </c>
      <c r="E960" s="2926" t="s">
        <v>9195</v>
      </c>
      <c r="F960" s="2926" t="s">
        <v>11008</v>
      </c>
      <c r="G960" s="2926" t="s">
        <v>12697</v>
      </c>
      <c r="H960" s="2936" t="s">
        <v>12684</v>
      </c>
      <c r="I960" s="2656">
        <v>50</v>
      </c>
      <c r="J960" s="2656">
        <v>25</v>
      </c>
      <c r="K960" s="2656">
        <v>25</v>
      </c>
      <c r="L960" s="2656">
        <v>25</v>
      </c>
      <c r="M960" s="2656">
        <v>0</v>
      </c>
    </row>
    <row r="961" spans="1:13" ht="94.5">
      <c r="A961" s="2655">
        <v>951</v>
      </c>
      <c r="C961" s="2274" t="s">
        <v>12419</v>
      </c>
      <c r="D961" s="2959" t="s">
        <v>12709</v>
      </c>
      <c r="E961" s="2926" t="s">
        <v>9195</v>
      </c>
      <c r="F961" s="2926" t="s">
        <v>11008</v>
      </c>
      <c r="G961" s="2926" t="s">
        <v>12736</v>
      </c>
      <c r="H961" s="2947" t="s">
        <v>12710</v>
      </c>
      <c r="I961" s="2656">
        <v>53</v>
      </c>
      <c r="J961" s="2656">
        <v>26.5</v>
      </c>
      <c r="K961" s="2656">
        <v>26.5</v>
      </c>
      <c r="L961" s="2656">
        <v>13.25</v>
      </c>
      <c r="M961" s="2656">
        <v>13.24512</v>
      </c>
    </row>
    <row r="962" spans="1:13" ht="47.25">
      <c r="A962" s="2272">
        <v>952</v>
      </c>
      <c r="B962" s="2272"/>
      <c r="C962" s="2274" t="s">
        <v>12420</v>
      </c>
      <c r="D962" s="2862">
        <v>283</v>
      </c>
      <c r="E962" s="2926" t="s">
        <v>9195</v>
      </c>
      <c r="F962" s="2926" t="s">
        <v>11008</v>
      </c>
      <c r="G962" s="2956" t="s">
        <v>12825</v>
      </c>
      <c r="H962" s="2945" t="s">
        <v>12798</v>
      </c>
      <c r="I962" s="2656">
        <v>100</v>
      </c>
      <c r="J962" s="2656">
        <v>50</v>
      </c>
      <c r="K962" s="2656">
        <v>50</v>
      </c>
      <c r="L962" s="2656">
        <v>25</v>
      </c>
      <c r="M962" s="2656">
        <v>24.956810999999998</v>
      </c>
    </row>
    <row r="963" spans="1:13" ht="63">
      <c r="A963" s="2655">
        <v>953</v>
      </c>
      <c r="B963" s="2655"/>
      <c r="C963" s="2274" t="s">
        <v>12420</v>
      </c>
      <c r="D963" s="2959">
        <v>284</v>
      </c>
      <c r="E963" s="2926" t="s">
        <v>9195</v>
      </c>
      <c r="F963" s="2926" t="s">
        <v>11008</v>
      </c>
      <c r="G963" s="2956" t="s">
        <v>12826</v>
      </c>
      <c r="H963" s="2945" t="s">
        <v>12799</v>
      </c>
      <c r="I963" s="2656">
        <v>100</v>
      </c>
      <c r="J963" s="2656">
        <v>50</v>
      </c>
      <c r="K963" s="2656">
        <v>50</v>
      </c>
      <c r="L963" s="2656">
        <v>25</v>
      </c>
      <c r="M963" s="2656">
        <v>24.998808</v>
      </c>
    </row>
    <row r="964" spans="1:13" ht="47.25">
      <c r="A964" s="2655">
        <v>954</v>
      </c>
      <c r="C964" s="2274" t="s">
        <v>12420</v>
      </c>
      <c r="D964" s="2959">
        <v>285</v>
      </c>
      <c r="E964" s="2926" t="s">
        <v>9195</v>
      </c>
      <c r="F964" s="2926" t="s">
        <v>11008</v>
      </c>
      <c r="G964" s="2956" t="s">
        <v>12827</v>
      </c>
      <c r="H964" s="2945" t="s">
        <v>12800</v>
      </c>
      <c r="I964" s="2656">
        <v>50</v>
      </c>
      <c r="J964" s="2656">
        <v>25</v>
      </c>
      <c r="K964" s="2656">
        <v>25</v>
      </c>
      <c r="L964" s="2656">
        <v>12.5</v>
      </c>
      <c r="M964" s="2656">
        <v>12.458676000000001</v>
      </c>
    </row>
  </sheetData>
  <autoFilter ref="D8:D964"/>
  <mergeCells count="3">
    <mergeCell ref="A1:M1"/>
    <mergeCell ref="L2:M2"/>
    <mergeCell ref="A7:D7"/>
  </mergeCells>
  <conditionalFormatting sqref="D119:G405">
    <cfRule type="duplicateValues" dxfId="59" priority="171"/>
  </conditionalFormatting>
  <conditionalFormatting sqref="D406:G435">
    <cfRule type="duplicateValues" dxfId="58" priority="61"/>
  </conditionalFormatting>
  <conditionalFormatting sqref="E806:E906">
    <cfRule type="duplicateValues" dxfId="57" priority="56"/>
  </conditionalFormatting>
  <conditionalFormatting sqref="E907:E948">
    <cfRule type="duplicateValues" dxfId="56" priority="51"/>
  </conditionalFormatting>
  <conditionalFormatting sqref="E949">
    <cfRule type="duplicateValues" dxfId="55" priority="48"/>
  </conditionalFormatting>
  <conditionalFormatting sqref="E950">
    <cfRule type="duplicateValues" dxfId="54" priority="45"/>
  </conditionalFormatting>
  <conditionalFormatting sqref="E951">
    <cfRule type="duplicateValues" dxfId="53" priority="42"/>
  </conditionalFormatting>
  <conditionalFormatting sqref="E952">
    <cfRule type="duplicateValues" dxfId="52" priority="39"/>
  </conditionalFormatting>
  <conditionalFormatting sqref="E953">
    <cfRule type="duplicateValues" dxfId="51" priority="36"/>
  </conditionalFormatting>
  <conditionalFormatting sqref="E954">
    <cfRule type="duplicateValues" dxfId="50" priority="33"/>
  </conditionalFormatting>
  <conditionalFormatting sqref="E955">
    <cfRule type="duplicateValues" dxfId="49" priority="30"/>
  </conditionalFormatting>
  <conditionalFormatting sqref="E956">
    <cfRule type="duplicateValues" dxfId="48" priority="27"/>
  </conditionalFormatting>
  <conditionalFormatting sqref="E957">
    <cfRule type="duplicateValues" dxfId="47" priority="24"/>
  </conditionalFormatting>
  <conditionalFormatting sqref="E958">
    <cfRule type="duplicateValues" dxfId="46" priority="21"/>
  </conditionalFormatting>
  <conditionalFormatting sqref="E959">
    <cfRule type="duplicateValues" dxfId="45" priority="18"/>
  </conditionalFormatting>
  <conditionalFormatting sqref="E960">
    <cfRule type="duplicateValues" dxfId="44" priority="15"/>
  </conditionalFormatting>
  <conditionalFormatting sqref="E961">
    <cfRule type="duplicateValues" dxfId="43" priority="12"/>
  </conditionalFormatting>
  <conditionalFormatting sqref="E962">
    <cfRule type="duplicateValues" dxfId="42" priority="9"/>
  </conditionalFormatting>
  <conditionalFormatting sqref="E963">
    <cfRule type="duplicateValues" dxfId="41" priority="6"/>
  </conditionalFormatting>
  <conditionalFormatting sqref="E964">
    <cfRule type="duplicateValues" dxfId="40" priority="3"/>
  </conditionalFormatting>
  <conditionalFormatting sqref="F805:F906 D10:G435 E11:G805">
    <cfRule type="duplicateValues" dxfId="39" priority="173"/>
  </conditionalFormatting>
  <conditionalFormatting sqref="F907:F918">
    <cfRule type="duplicateValues" dxfId="38" priority="52"/>
  </conditionalFormatting>
  <conditionalFormatting sqref="F919:F948">
    <cfRule type="duplicateValues" dxfId="37" priority="49"/>
  </conditionalFormatting>
  <conditionalFormatting sqref="F949">
    <cfRule type="duplicateValues" dxfId="36" priority="47"/>
  </conditionalFormatting>
  <conditionalFormatting sqref="F950">
    <cfRule type="duplicateValues" dxfId="35" priority="44"/>
  </conditionalFormatting>
  <conditionalFormatting sqref="F951">
    <cfRule type="duplicateValues" dxfId="34" priority="41"/>
  </conditionalFormatting>
  <conditionalFormatting sqref="F952">
    <cfRule type="duplicateValues" dxfId="33" priority="38"/>
  </conditionalFormatting>
  <conditionalFormatting sqref="F953">
    <cfRule type="duplicateValues" dxfId="32" priority="35"/>
  </conditionalFormatting>
  <conditionalFormatting sqref="F954">
    <cfRule type="duplicateValues" dxfId="31" priority="32"/>
  </conditionalFormatting>
  <conditionalFormatting sqref="F955">
    <cfRule type="duplicateValues" dxfId="30" priority="29"/>
  </conditionalFormatting>
  <conditionalFormatting sqref="F956">
    <cfRule type="duplicateValues" dxfId="29" priority="26"/>
  </conditionalFormatting>
  <conditionalFormatting sqref="F957">
    <cfRule type="duplicateValues" dxfId="28" priority="23"/>
  </conditionalFormatting>
  <conditionalFormatting sqref="F958">
    <cfRule type="duplicateValues" dxfId="27" priority="20"/>
  </conditionalFormatting>
  <conditionalFormatting sqref="F959">
    <cfRule type="duplicateValues" dxfId="26" priority="17"/>
  </conditionalFormatting>
  <conditionalFormatting sqref="F960">
    <cfRule type="duplicateValues" dxfId="25" priority="14"/>
  </conditionalFormatting>
  <conditionalFormatting sqref="F961">
    <cfRule type="duplicateValues" dxfId="24" priority="11"/>
  </conditionalFormatting>
  <conditionalFormatting sqref="F962">
    <cfRule type="duplicateValues" dxfId="23" priority="8"/>
  </conditionalFormatting>
  <conditionalFormatting sqref="F963">
    <cfRule type="duplicateValues" dxfId="22" priority="5"/>
  </conditionalFormatting>
  <conditionalFormatting sqref="F964">
    <cfRule type="duplicateValues" dxfId="21" priority="2"/>
  </conditionalFormatting>
  <conditionalFormatting sqref="G806">
    <cfRule type="duplicateValues" dxfId="20" priority="59"/>
  </conditionalFormatting>
  <conditionalFormatting sqref="G807">
    <cfRule type="duplicateValues" dxfId="19" priority="58"/>
  </conditionalFormatting>
  <conditionalFormatting sqref="G808:G906">
    <cfRule type="duplicateValues" dxfId="18" priority="54"/>
  </conditionalFormatting>
  <conditionalFormatting sqref="G907:G918">
    <cfRule type="duplicateValues" dxfId="17" priority="53"/>
  </conditionalFormatting>
  <conditionalFormatting sqref="G919:G948">
    <cfRule type="duplicateValues" dxfId="16" priority="50"/>
  </conditionalFormatting>
  <conditionalFormatting sqref="G949">
    <cfRule type="duplicateValues" dxfId="15" priority="46"/>
  </conditionalFormatting>
  <conditionalFormatting sqref="G950">
    <cfRule type="duplicateValues" dxfId="14" priority="43"/>
  </conditionalFormatting>
  <conditionalFormatting sqref="G951">
    <cfRule type="duplicateValues" dxfId="13" priority="40"/>
  </conditionalFormatting>
  <conditionalFormatting sqref="G952">
    <cfRule type="duplicateValues" dxfId="12" priority="37"/>
  </conditionalFormatting>
  <conditionalFormatting sqref="G953">
    <cfRule type="duplicateValues" dxfId="11" priority="34"/>
  </conditionalFormatting>
  <conditionalFormatting sqref="G954">
    <cfRule type="duplicateValues" dxfId="10" priority="31"/>
  </conditionalFormatting>
  <conditionalFormatting sqref="G955">
    <cfRule type="duplicateValues" dxfId="9" priority="28"/>
  </conditionalFormatting>
  <conditionalFormatting sqref="G956">
    <cfRule type="duplicateValues" dxfId="8" priority="25"/>
  </conditionalFormatting>
  <conditionalFormatting sqref="G957">
    <cfRule type="duplicateValues" dxfId="7" priority="22"/>
  </conditionalFormatting>
  <conditionalFormatting sqref="G958">
    <cfRule type="duplicateValues" dxfId="6" priority="19"/>
  </conditionalFormatting>
  <conditionalFormatting sqref="G959">
    <cfRule type="duplicateValues" dxfId="5" priority="16"/>
  </conditionalFormatting>
  <conditionalFormatting sqref="G960">
    <cfRule type="duplicateValues" dxfId="4" priority="13"/>
  </conditionalFormatting>
  <conditionalFormatting sqref="G961">
    <cfRule type="duplicateValues" dxfId="3" priority="10"/>
  </conditionalFormatting>
  <conditionalFormatting sqref="G962">
    <cfRule type="duplicateValues" dxfId="2" priority="7"/>
  </conditionalFormatting>
  <conditionalFormatting sqref="G963">
    <cfRule type="duplicateValues" dxfId="1" priority="4"/>
  </conditionalFormatting>
  <conditionalFormatting sqref="G964">
    <cfRule type="duplicateValues" dxfId="0" priority="1"/>
  </conditionalFormatting>
  <printOptions horizontalCentered="1"/>
  <pageMargins left="0.7" right="0.7" top="0.75" bottom="0.75" header="0.3" footer="0.3"/>
  <pageSetup paperSize="9" scale="43" orientation="portrait" r:id="rId1"/>
  <colBreaks count="1" manualBreakCount="1">
    <brk id="14" max="969" man="1"/>
  </colBreaks>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249977111117893"/>
  </sheetPr>
  <dimension ref="A1:IF51"/>
  <sheetViews>
    <sheetView tabSelected="1" view="pageBreakPreview" zoomScale="70" zoomScaleNormal="85" zoomScaleSheetLayoutView="70" workbookViewId="0">
      <pane xSplit="2" ySplit="8" topLeftCell="C46" activePane="bottomRight" state="frozen"/>
      <selection activeCell="E21" sqref="E21"/>
      <selection pane="topRight" activeCell="E21" sqref="E21"/>
      <selection pane="bottomLeft" activeCell="E21" sqref="E21"/>
      <selection pane="bottomRight" activeCell="N8" sqref="N8"/>
    </sheetView>
  </sheetViews>
  <sheetFormatPr defaultColWidth="8.75" defaultRowHeight="15.75"/>
  <cols>
    <col min="1" max="1" width="5.25" style="3604" customWidth="1"/>
    <col min="2" max="2" width="34.625" style="3605" customWidth="1"/>
    <col min="3" max="3" width="13.75" style="3606" customWidth="1"/>
    <col min="4" max="4" width="13" style="3604" hidden="1" customWidth="1"/>
    <col min="5" max="5" width="8.5" style="3525" hidden="1" customWidth="1"/>
    <col min="6" max="6" width="13.75" style="3525" customWidth="1"/>
    <col min="7" max="7" width="13.125" style="3525" hidden="1" customWidth="1"/>
    <col min="8" max="8" width="41" style="3525" hidden="1" customWidth="1"/>
    <col min="9" max="9" width="32.125" style="3525" hidden="1" customWidth="1"/>
    <col min="10" max="10" width="29.25" style="3525" hidden="1" customWidth="1"/>
    <col min="11" max="11" width="13.5" style="3525" customWidth="1"/>
    <col min="12" max="12" width="11.875" style="3508" bestFit="1" customWidth="1"/>
    <col min="13" max="13" width="14.75" style="3525" customWidth="1"/>
    <col min="14" max="14" width="13" style="3525" bestFit="1" customWidth="1"/>
    <col min="15" max="15" width="14.375" style="3525" customWidth="1"/>
    <col min="16" max="16" width="13.5" style="3525" customWidth="1"/>
    <col min="17" max="22" width="12.125" style="3525" customWidth="1"/>
    <col min="23" max="23" width="11" style="3525" customWidth="1"/>
    <col min="24" max="24" width="12.125" style="3525" customWidth="1"/>
    <col min="25" max="240" width="8.125" style="3508" customWidth="1"/>
    <col min="241" max="16384" width="8.75" style="2288"/>
  </cols>
  <sheetData>
    <row r="1" spans="1:25" ht="27">
      <c r="A1" s="3507" t="s">
        <v>13010</v>
      </c>
      <c r="B1" s="3507"/>
      <c r="C1" s="3507"/>
      <c r="D1" s="3507"/>
      <c r="E1" s="3507"/>
      <c r="F1" s="3507"/>
      <c r="G1" s="3507"/>
      <c r="H1" s="3507"/>
      <c r="I1" s="3507"/>
      <c r="J1" s="3507"/>
      <c r="K1" s="3507"/>
      <c r="L1" s="3507"/>
      <c r="M1" s="3507"/>
      <c r="N1" s="3507"/>
      <c r="O1" s="3507"/>
      <c r="P1" s="3507"/>
      <c r="Q1" s="3507"/>
      <c r="R1" s="3507"/>
      <c r="S1" s="3507"/>
      <c r="T1" s="3507"/>
      <c r="U1" s="3507"/>
      <c r="V1" s="3507"/>
      <c r="W1" s="3507"/>
      <c r="X1" s="3507"/>
    </row>
    <row r="2" spans="1:25" ht="21" customHeight="1">
      <c r="A2" s="3509"/>
      <c r="B2" s="3509"/>
      <c r="C2" s="3509"/>
      <c r="D2" s="3509"/>
      <c r="E2" s="3509"/>
      <c r="F2" s="3509"/>
      <c r="G2" s="3509"/>
      <c r="H2" s="3509"/>
      <c r="I2" s="3509"/>
      <c r="J2" s="3509"/>
      <c r="K2" s="3509"/>
      <c r="L2" s="3509"/>
      <c r="M2" s="3509"/>
      <c r="N2" s="3509"/>
      <c r="O2" s="3509"/>
      <c r="P2" s="3509"/>
      <c r="Q2" s="3509"/>
      <c r="R2" s="3509"/>
      <c r="S2" s="3509"/>
      <c r="T2" s="3509"/>
      <c r="U2" s="3509"/>
      <c r="V2" s="3510" t="s">
        <v>9228</v>
      </c>
      <c r="W2" s="3510"/>
      <c r="X2" s="3510"/>
    </row>
    <row r="3" spans="1:25" ht="25.5" customHeight="1">
      <c r="A3" s="3511" t="s">
        <v>13011</v>
      </c>
      <c r="B3" s="3511" t="s">
        <v>9256</v>
      </c>
      <c r="C3" s="3511" t="s">
        <v>9092</v>
      </c>
      <c r="D3" s="3512" t="s">
        <v>13</v>
      </c>
      <c r="E3" s="3512" t="s">
        <v>14</v>
      </c>
      <c r="F3" s="3511" t="s">
        <v>13012</v>
      </c>
      <c r="G3" s="3512" t="s">
        <v>13013</v>
      </c>
      <c r="H3" s="3513" t="s">
        <v>13014</v>
      </c>
      <c r="I3" s="3513"/>
      <c r="J3" s="3514" t="s">
        <v>13015</v>
      </c>
      <c r="K3" s="3515"/>
      <c r="L3" s="3515"/>
      <c r="M3" s="3515"/>
      <c r="N3" s="3515"/>
      <c r="O3" s="3515"/>
      <c r="P3" s="3515"/>
      <c r="Q3" s="3516"/>
      <c r="R3" s="3514" t="s">
        <v>9762</v>
      </c>
      <c r="S3" s="3515"/>
      <c r="T3" s="3515"/>
      <c r="U3" s="3515"/>
      <c r="V3" s="3515"/>
      <c r="W3" s="3515"/>
      <c r="X3" s="3516"/>
      <c r="Y3" s="3517"/>
    </row>
    <row r="4" spans="1:25" ht="15.75" customHeight="1">
      <c r="A4" s="3518"/>
      <c r="B4" s="3518"/>
      <c r="C4" s="3518"/>
      <c r="D4" s="3519"/>
      <c r="E4" s="3519"/>
      <c r="F4" s="3518"/>
      <c r="G4" s="3519"/>
      <c r="H4" s="3520" t="s">
        <v>13016</v>
      </c>
      <c r="I4" s="3520" t="s">
        <v>9764</v>
      </c>
      <c r="J4" s="3520" t="s">
        <v>13017</v>
      </c>
      <c r="K4" s="3511" t="s">
        <v>13018</v>
      </c>
      <c r="L4" s="3521" t="s">
        <v>200</v>
      </c>
      <c r="M4" s="3511" t="s">
        <v>9120</v>
      </c>
      <c r="N4" s="3511" t="s">
        <v>13019</v>
      </c>
      <c r="O4" s="3511" t="s">
        <v>13020</v>
      </c>
      <c r="P4" s="3511" t="s">
        <v>13021</v>
      </c>
      <c r="Q4" s="3521" t="s">
        <v>9766</v>
      </c>
      <c r="R4" s="3511" t="s">
        <v>13022</v>
      </c>
      <c r="S4" s="3511" t="s">
        <v>9763</v>
      </c>
      <c r="T4" s="3511" t="s">
        <v>9764</v>
      </c>
      <c r="U4" s="3511" t="s">
        <v>9765</v>
      </c>
      <c r="V4" s="3511" t="s">
        <v>200</v>
      </c>
      <c r="W4" s="3511" t="s">
        <v>9120</v>
      </c>
      <c r="X4" s="3511" t="s">
        <v>9766</v>
      </c>
    </row>
    <row r="5" spans="1:25" s="3522" customFormat="1" ht="26.25" customHeight="1">
      <c r="A5" s="3518"/>
      <c r="B5" s="3518"/>
      <c r="C5" s="3518"/>
      <c r="D5" s="3519"/>
      <c r="E5" s="3519"/>
      <c r="F5" s="3518"/>
      <c r="G5" s="3519"/>
      <c r="H5" s="3520"/>
      <c r="I5" s="3520"/>
      <c r="J5" s="3520"/>
      <c r="K5" s="3518"/>
      <c r="L5" s="3521"/>
      <c r="M5" s="3518"/>
      <c r="N5" s="3518"/>
      <c r="O5" s="3518"/>
      <c r="P5" s="3518"/>
      <c r="Q5" s="3521"/>
      <c r="R5" s="3518"/>
      <c r="S5" s="3518"/>
      <c r="T5" s="3518"/>
      <c r="U5" s="3518"/>
      <c r="V5" s="3518"/>
      <c r="W5" s="3518"/>
      <c r="X5" s="3518"/>
    </row>
    <row r="6" spans="1:25" s="3522" customFormat="1" ht="21.75" customHeight="1">
      <c r="A6" s="3518"/>
      <c r="B6" s="3518"/>
      <c r="C6" s="3518"/>
      <c r="D6" s="3519"/>
      <c r="E6" s="3519"/>
      <c r="F6" s="3518"/>
      <c r="G6" s="3519"/>
      <c r="H6" s="3520"/>
      <c r="I6" s="3520"/>
      <c r="J6" s="3520"/>
      <c r="K6" s="3518"/>
      <c r="L6" s="3521"/>
      <c r="M6" s="3518"/>
      <c r="N6" s="3518"/>
      <c r="O6" s="3518"/>
      <c r="P6" s="3518"/>
      <c r="Q6" s="3521"/>
      <c r="R6" s="3518"/>
      <c r="S6" s="3518"/>
      <c r="T6" s="3518"/>
      <c r="U6" s="3518"/>
      <c r="V6" s="3518"/>
      <c r="W6" s="3518"/>
      <c r="X6" s="3518"/>
    </row>
    <row r="7" spans="1:25" s="3525" customFormat="1" ht="20.25" customHeight="1">
      <c r="A7" s="3523"/>
      <c r="B7" s="3523"/>
      <c r="C7" s="3523"/>
      <c r="D7" s="3524"/>
      <c r="E7" s="3524"/>
      <c r="F7" s="3523"/>
      <c r="G7" s="3524"/>
      <c r="H7" s="3520"/>
      <c r="I7" s="3520"/>
      <c r="J7" s="3520"/>
      <c r="K7" s="3523"/>
      <c r="L7" s="3521"/>
      <c r="M7" s="3523"/>
      <c r="N7" s="3523"/>
      <c r="O7" s="3523"/>
      <c r="P7" s="3523"/>
      <c r="Q7" s="3521"/>
      <c r="R7" s="3523"/>
      <c r="S7" s="3523"/>
      <c r="T7" s="3523"/>
      <c r="U7" s="3523"/>
      <c r="V7" s="3523"/>
      <c r="W7" s="3523"/>
      <c r="X7" s="3523"/>
    </row>
    <row r="8" spans="1:25" s="3525" customFormat="1">
      <c r="A8" s="2270">
        <v>1</v>
      </c>
      <c r="B8" s="3526">
        <v>2</v>
      </c>
      <c r="C8" s="3527">
        <v>3</v>
      </c>
      <c r="D8" s="3528">
        <v>4</v>
      </c>
      <c r="E8" s="3529">
        <v>5</v>
      </c>
      <c r="F8" s="3529">
        <v>4</v>
      </c>
      <c r="G8" s="3529">
        <v>7</v>
      </c>
      <c r="H8" s="3529">
        <v>8</v>
      </c>
      <c r="I8" s="3529">
        <v>9</v>
      </c>
      <c r="J8" s="3529">
        <v>10</v>
      </c>
      <c r="K8" s="3529">
        <v>5</v>
      </c>
      <c r="L8" s="3530">
        <v>6</v>
      </c>
      <c r="M8" s="3531">
        <v>7</v>
      </c>
      <c r="N8" s="3531">
        <v>8</v>
      </c>
      <c r="O8" s="3531">
        <v>9</v>
      </c>
      <c r="P8" s="3531">
        <v>10</v>
      </c>
      <c r="Q8" s="3531">
        <v>11</v>
      </c>
      <c r="R8" s="3529">
        <v>12</v>
      </c>
      <c r="S8" s="3529">
        <v>13</v>
      </c>
      <c r="T8" s="3529">
        <v>14</v>
      </c>
      <c r="U8" s="3529">
        <v>15</v>
      </c>
      <c r="V8" s="3531">
        <v>16</v>
      </c>
      <c r="W8" s="3531">
        <v>17</v>
      </c>
      <c r="X8" s="3531">
        <v>18</v>
      </c>
    </row>
    <row r="9" spans="1:25" s="3525" customFormat="1">
      <c r="A9" s="2271"/>
      <c r="B9" s="3532"/>
      <c r="C9" s="2272" t="s">
        <v>9244</v>
      </c>
      <c r="D9" s="2271"/>
      <c r="E9" s="2271"/>
      <c r="F9" s="2271"/>
      <c r="G9" s="2271"/>
      <c r="H9" s="2271"/>
      <c r="I9" s="2271"/>
      <c r="J9" s="2271"/>
      <c r="K9" s="2271"/>
      <c r="L9" s="3533"/>
      <c r="M9" s="3533"/>
      <c r="N9" s="3533"/>
      <c r="O9" s="3533"/>
      <c r="P9" s="3533"/>
      <c r="Q9" s="3533"/>
      <c r="R9" s="2271"/>
      <c r="S9" s="2271"/>
      <c r="T9" s="2271"/>
      <c r="U9" s="2271"/>
      <c r="V9" s="3533"/>
      <c r="W9" s="3533"/>
      <c r="X9" s="3533"/>
    </row>
    <row r="10" spans="1:25">
      <c r="A10" s="2669" t="s">
        <v>9093</v>
      </c>
      <c r="B10" s="3534" t="s">
        <v>10273</v>
      </c>
      <c r="C10" s="3535" t="s">
        <v>13023</v>
      </c>
      <c r="D10" s="3536" t="s">
        <v>13024</v>
      </c>
      <c r="E10" s="3537" t="s">
        <v>13025</v>
      </c>
      <c r="F10" s="3537" t="s">
        <v>9244</v>
      </c>
      <c r="G10" s="3537" t="s">
        <v>9244</v>
      </c>
      <c r="H10" s="3537" t="s">
        <v>9244</v>
      </c>
      <c r="I10" s="3537" t="s">
        <v>9244</v>
      </c>
      <c r="J10" s="3537" t="s">
        <v>9244</v>
      </c>
      <c r="K10" s="3538" t="s">
        <v>13026</v>
      </c>
      <c r="L10" s="3539" t="s">
        <v>2161</v>
      </c>
      <c r="M10" s="3540" t="s">
        <v>9244</v>
      </c>
      <c r="N10" s="3540" t="s">
        <v>9244</v>
      </c>
      <c r="O10" s="3540" t="s">
        <v>9244</v>
      </c>
      <c r="P10" s="3540" t="s">
        <v>13027</v>
      </c>
      <c r="Q10" s="3540" t="s">
        <v>13028</v>
      </c>
      <c r="R10" s="3537" t="s">
        <v>9244</v>
      </c>
      <c r="S10" s="3537" t="s">
        <v>9244</v>
      </c>
      <c r="T10" s="3537" t="s">
        <v>9244</v>
      </c>
      <c r="U10" s="3537" t="s">
        <v>9244</v>
      </c>
      <c r="V10" s="3540" t="s">
        <v>13029</v>
      </c>
      <c r="W10" s="3540" t="s">
        <v>13030</v>
      </c>
      <c r="X10" s="3540" t="s">
        <v>13031</v>
      </c>
    </row>
    <row r="11" spans="1:25">
      <c r="A11" s="2669"/>
      <c r="B11" s="3534"/>
      <c r="C11" s="3535"/>
      <c r="D11" s="3536"/>
      <c r="E11" s="3537"/>
      <c r="F11" s="3537"/>
      <c r="G11" s="3537"/>
      <c r="H11" s="3537"/>
      <c r="I11" s="3537"/>
      <c r="J11" s="3537"/>
      <c r="K11" s="3538"/>
      <c r="L11" s="3539"/>
      <c r="M11" s="3540"/>
      <c r="N11" s="3540"/>
      <c r="O11" s="3540"/>
      <c r="P11" s="3540"/>
      <c r="Q11" s="3540"/>
      <c r="R11" s="3537"/>
      <c r="S11" s="3537"/>
      <c r="T11" s="3537"/>
      <c r="U11" s="3537"/>
      <c r="V11" s="3540"/>
      <c r="W11" s="3540"/>
      <c r="X11" s="3540"/>
    </row>
    <row r="12" spans="1:25" s="3508" customFormat="1" ht="99" customHeight="1">
      <c r="A12" s="518">
        <v>13</v>
      </c>
      <c r="B12" s="2775" t="s">
        <v>181</v>
      </c>
      <c r="C12" s="3541" t="s">
        <v>9094</v>
      </c>
      <c r="D12" s="3541" t="s">
        <v>29</v>
      </c>
      <c r="E12" s="3542" t="s">
        <v>1875</v>
      </c>
      <c r="F12" s="3543">
        <v>14228.72</v>
      </c>
      <c r="G12" s="3543">
        <v>12710.18</v>
      </c>
      <c r="H12" s="3543">
        <v>5869.8410000000003</v>
      </c>
      <c r="I12" s="3543">
        <v>458.517</v>
      </c>
      <c r="J12" s="3543">
        <v>0</v>
      </c>
      <c r="K12" s="3544">
        <v>3087.19</v>
      </c>
      <c r="L12" s="3545">
        <v>3500</v>
      </c>
      <c r="M12" s="3546">
        <f>SUMIFS('[1]FPA Exp'!G3:G35,'[1]FPA Exp'!B3:B35,'FPA 2025-26 '!A12)</f>
        <v>1543.5948000000008</v>
      </c>
      <c r="N12" s="3546">
        <f>SUMIFS('[1]FPA Exp'!H3:H35,'[1]FPA Exp'!B3:B35,'FPA 2025-26 '!A12)</f>
        <v>8699.374656</v>
      </c>
      <c r="O12" s="3546">
        <v>0</v>
      </c>
      <c r="P12" s="3547">
        <f t="shared" ref="P12:P46" si="0">SUM(M12+N12+O12)</f>
        <v>10242.969456000001</v>
      </c>
      <c r="Q12" s="3545">
        <f>SUMIFS('[1]FPA Exp'!E:E,'[1]FPA Exp'!B:B,'FPA 2025-26 '!A12)</f>
        <v>2499.177079</v>
      </c>
      <c r="R12" s="3548">
        <v>2302</v>
      </c>
      <c r="S12" s="3544">
        <v>50</v>
      </c>
      <c r="T12" s="3544">
        <v>13.346</v>
      </c>
      <c r="U12" s="3544">
        <f>R12-T12</f>
        <v>2288.654</v>
      </c>
      <c r="V12" s="3546">
        <v>400</v>
      </c>
      <c r="W12" s="3545">
        <f>SUMIFS('[1]Singal Line '!AJ9:AJ3650,'[1]Singal Line '!A9:A3650,'FPA 2025-26 '!A12)</f>
        <v>216.22499999999999</v>
      </c>
      <c r="X12" s="3545">
        <f>SUMIFS('[1]Singal Line '!AM9:AM3650,'[1]Singal Line '!A9:A3650,'FPA 2025-26 '!A12)</f>
        <v>85.464991999999995</v>
      </c>
    </row>
    <row r="13" spans="1:25" s="3508" customFormat="1" ht="157.5" customHeight="1">
      <c r="A13" s="467">
        <v>156</v>
      </c>
      <c r="B13" s="3549" t="s">
        <v>539</v>
      </c>
      <c r="C13" s="3536" t="s">
        <v>9096</v>
      </c>
      <c r="D13" s="3550" t="s">
        <v>34</v>
      </c>
      <c r="E13" s="284" t="s">
        <v>26</v>
      </c>
      <c r="F13" s="3551">
        <v>27162.87</v>
      </c>
      <c r="G13" s="3551">
        <v>39230.660000000003</v>
      </c>
      <c r="H13" s="3543">
        <v>8721.268</v>
      </c>
      <c r="I13" s="3543">
        <v>7660.3739999999998</v>
      </c>
      <c r="J13" s="3543">
        <v>0</v>
      </c>
      <c r="K13" s="287">
        <v>20690.8</v>
      </c>
      <c r="L13" s="3552">
        <v>27369.35</v>
      </c>
      <c r="M13" s="3546">
        <v>20690.8</v>
      </c>
      <c r="N13" s="3546">
        <v>5953.03</v>
      </c>
      <c r="O13" s="3546">
        <v>0</v>
      </c>
      <c r="P13" s="3547">
        <f t="shared" si="0"/>
        <v>26643.829999999998</v>
      </c>
      <c r="Q13" s="3545">
        <f>SUMIFS('[1]FPA Exp'!E:E,'[1]FPA Exp'!B:B,'FPA 2025-26 '!A13)</f>
        <v>18312.776300000001</v>
      </c>
      <c r="R13" s="320">
        <v>3473.8429999999998</v>
      </c>
      <c r="S13" s="3544">
        <v>402</v>
      </c>
      <c r="T13" s="3544">
        <v>336.63200000000001</v>
      </c>
      <c r="U13" s="3544">
        <f t="shared" ref="U13:U46" si="1">R13-T13</f>
        <v>3137.2109999999998</v>
      </c>
      <c r="V13" s="3545">
        <v>3142.0889999999999</v>
      </c>
      <c r="W13" s="3545">
        <f>SUMIFS('[1]Singal Line '!AJ10:AJ3651,'[1]Singal Line '!A10:A3651,'FPA 2025-26 '!A13)</f>
        <v>2598.8364999999999</v>
      </c>
      <c r="X13" s="3545">
        <f>SUMIFS('[1]Singal Line '!AM10:AM3651,'[1]Singal Line '!A10:A3651,'FPA 2025-26 '!A13)</f>
        <v>2553.9885730000001</v>
      </c>
    </row>
    <row r="14" spans="1:25" s="3508" customFormat="1" ht="94.5">
      <c r="A14" s="467">
        <v>291</v>
      </c>
      <c r="B14" s="3553" t="s">
        <v>829</v>
      </c>
      <c r="C14" s="3536" t="s">
        <v>9096</v>
      </c>
      <c r="D14" s="2274" t="s">
        <v>830</v>
      </c>
      <c r="E14" s="284" t="s">
        <v>26</v>
      </c>
      <c r="F14" s="3551">
        <v>1566.63</v>
      </c>
      <c r="G14" s="3551"/>
      <c r="H14" s="3543">
        <v>0</v>
      </c>
      <c r="I14" s="3543">
        <v>0</v>
      </c>
      <c r="J14" s="3543">
        <v>0</v>
      </c>
      <c r="K14" s="287"/>
      <c r="L14" s="3552">
        <v>400</v>
      </c>
      <c r="M14" s="3546">
        <f>SUMIFS('[1]FPA Exp'!G5:G37,'[1]FPA Exp'!B5:B37,'FPA 2025-26 '!A14)</f>
        <v>0</v>
      </c>
      <c r="N14" s="3546">
        <f>SUMIFS('[1]FPA Exp'!H5:H37,'[1]FPA Exp'!B5:B37,'FPA 2025-26 '!A14)</f>
        <v>0</v>
      </c>
      <c r="O14" s="3546">
        <v>0</v>
      </c>
      <c r="P14" s="3547">
        <f t="shared" si="0"/>
        <v>0</v>
      </c>
      <c r="Q14" s="3545">
        <f>SUMIFS('[1]FPA Exp'!E:E,'[1]FPA Exp'!B:B,'FPA 2025-26 '!A14)</f>
        <v>0</v>
      </c>
      <c r="R14" s="3548">
        <v>142.41</v>
      </c>
      <c r="S14" s="3544">
        <v>5.6965000000000012</v>
      </c>
      <c r="T14" s="3544">
        <v>0</v>
      </c>
      <c r="U14" s="3544">
        <f t="shared" si="1"/>
        <v>142.41</v>
      </c>
      <c r="V14" s="3545">
        <v>60.356000000000002</v>
      </c>
      <c r="W14" s="3545">
        <f>SUMIFS('[1]Singal Line '!AJ11:AJ3652,'[1]Singal Line '!A11:A3652,'FPA 2025-26 '!A14)</f>
        <v>59.606000000000002</v>
      </c>
      <c r="X14" s="3545">
        <f>SUMIFS('[1]Singal Line '!AM11:AM3652,'[1]Singal Line '!A11:A3652,'FPA 2025-26 '!A14)</f>
        <v>58.836497999999999</v>
      </c>
    </row>
    <row r="15" spans="1:25" s="3508" customFormat="1" ht="78.75">
      <c r="A15" s="467">
        <v>308</v>
      </c>
      <c r="B15" s="3553" t="s">
        <v>877</v>
      </c>
      <c r="C15" s="3536" t="s">
        <v>9096</v>
      </c>
      <c r="D15" s="3550" t="s">
        <v>29</v>
      </c>
      <c r="E15" s="284" t="s">
        <v>26</v>
      </c>
      <c r="F15" s="3551">
        <v>13103.48</v>
      </c>
      <c r="G15" s="3551">
        <v>5146.38</v>
      </c>
      <c r="H15" s="3543">
        <v>3338.4</v>
      </c>
      <c r="I15" s="3543">
        <v>3299.61</v>
      </c>
      <c r="J15" s="3543"/>
      <c r="K15" s="287">
        <v>1319.45</v>
      </c>
      <c r="L15" s="3552">
        <v>4344.47</v>
      </c>
      <c r="M15" s="3546">
        <v>0</v>
      </c>
      <c r="N15" s="3546">
        <f>SUMIFS('[1]FPA Exp'!H6:H38,'[1]FPA Exp'!B6:B38,'FPA 2025-26 '!A15)</f>
        <v>3689.7744539999999</v>
      </c>
      <c r="O15" s="3546">
        <v>367.13</v>
      </c>
      <c r="P15" s="3547">
        <f t="shared" si="0"/>
        <v>4056.904454</v>
      </c>
      <c r="Q15" s="3545">
        <f>SUMIFS('[1]FPA Exp'!E:E,'[1]FPA Exp'!B:B,'FPA 2025-26 '!A15)</f>
        <v>3709.338013</v>
      </c>
      <c r="R15" s="320">
        <v>1191.2249999999999</v>
      </c>
      <c r="S15" s="3544">
        <v>141.65899999999999</v>
      </c>
      <c r="T15" s="3544">
        <v>120.133</v>
      </c>
      <c r="U15" s="3544">
        <f t="shared" si="1"/>
        <v>1071.0919999999999</v>
      </c>
      <c r="V15" s="3545">
        <v>150</v>
      </c>
      <c r="W15" s="3545">
        <f>SUMIFS('[1]Singal Line '!AJ12:AJ3653,'[1]Singal Line '!A12:A3653,'FPA 2025-26 '!A15)</f>
        <v>123.99999999999999</v>
      </c>
      <c r="X15" s="3545">
        <f>SUMIFS('[1]Singal Line '!AM12:AM3653,'[1]Singal Line '!A12:A3653,'FPA 2025-26 '!A15)</f>
        <v>94.440371999999996</v>
      </c>
    </row>
    <row r="16" spans="1:25" s="3508" customFormat="1" ht="133.5" customHeight="1">
      <c r="A16" s="467">
        <v>474</v>
      </c>
      <c r="B16" s="3553" t="s">
        <v>1201</v>
      </c>
      <c r="C16" s="3536" t="s">
        <v>9096</v>
      </c>
      <c r="D16" s="3550" t="s">
        <v>1202</v>
      </c>
      <c r="E16" s="284" t="s">
        <v>26</v>
      </c>
      <c r="F16" s="3551">
        <v>86080.5</v>
      </c>
      <c r="G16" s="3551">
        <v>8928.31</v>
      </c>
      <c r="H16" s="3543">
        <v>7235.36</v>
      </c>
      <c r="I16" s="3543">
        <v>6581.52</v>
      </c>
      <c r="J16" s="3543"/>
      <c r="K16" s="287">
        <v>8804.0300000000007</v>
      </c>
      <c r="L16" s="3552">
        <v>22635.87</v>
      </c>
      <c r="M16" s="3546">
        <v>6155.37</v>
      </c>
      <c r="N16" s="3546">
        <f>SUMIFS('[1]FPA Exp'!H7:H39,'[1]FPA Exp'!B7:B39,'FPA 2025-26 '!A16)</f>
        <v>2346.787014</v>
      </c>
      <c r="O16" s="3546">
        <v>2648.66</v>
      </c>
      <c r="P16" s="3547">
        <f t="shared" si="0"/>
        <v>11150.817014</v>
      </c>
      <c r="Q16" s="3545">
        <f>SUMIFS('[1]FPA Exp'!E:E,'[1]FPA Exp'!B:B,'FPA 2025-26 '!A16)</f>
        <v>10476.312569</v>
      </c>
      <c r="R16" s="320">
        <v>7562.5</v>
      </c>
      <c r="S16" s="3544">
        <v>39.144999999999996</v>
      </c>
      <c r="T16" s="3544">
        <v>35.072330999999998</v>
      </c>
      <c r="U16" s="3544">
        <f t="shared" si="1"/>
        <v>7527.4276689999997</v>
      </c>
      <c r="V16" s="3545">
        <v>1250</v>
      </c>
      <c r="W16" s="3545">
        <f>SUMIFS('[1]Singal Line '!AJ13:AJ3654,'[1]Singal Line '!A13:A3654,'FPA 2025-26 '!A16)</f>
        <v>73.558999999999997</v>
      </c>
      <c r="X16" s="3545">
        <f>SUMIFS('[1]Singal Line '!AM13:AM3654,'[1]Singal Line '!A13:A3654,'FPA 2025-26 '!A16)</f>
        <v>55.921368000000001</v>
      </c>
    </row>
    <row r="17" spans="1:25" s="3508" customFormat="1" ht="78.75">
      <c r="A17" s="467">
        <v>526</v>
      </c>
      <c r="B17" s="3553" t="s">
        <v>1315</v>
      </c>
      <c r="C17" s="3536" t="s">
        <v>9096</v>
      </c>
      <c r="D17" s="283" t="s">
        <v>29</v>
      </c>
      <c r="E17" s="284"/>
      <c r="F17" s="3551">
        <v>2535.52</v>
      </c>
      <c r="G17" s="3551"/>
      <c r="H17" s="3543">
        <v>0</v>
      </c>
      <c r="I17" s="3543">
        <v>0</v>
      </c>
      <c r="J17" s="3543"/>
      <c r="K17" s="287"/>
      <c r="L17" s="3552">
        <v>500</v>
      </c>
      <c r="M17" s="3546">
        <f>SUMIFS('[1]FPA Exp'!G8:G40,'[1]FPA Exp'!B8:B40,'FPA 2025-26 '!A17)</f>
        <v>0</v>
      </c>
      <c r="N17" s="3546">
        <f>SUMIFS('[1]FPA Exp'!H8:H40,'[1]FPA Exp'!B8:B40,'FPA 2025-26 '!A17)</f>
        <v>0</v>
      </c>
      <c r="O17" s="3546">
        <v>0</v>
      </c>
      <c r="P17" s="3547">
        <f t="shared" si="0"/>
        <v>0</v>
      </c>
      <c r="Q17" s="3545">
        <f>SUMIFS('[1]FPA Exp'!E:E,'[1]FPA Exp'!B:B,'FPA 2025-26 '!A17)</f>
        <v>0</v>
      </c>
      <c r="R17" s="285">
        <v>248.273</v>
      </c>
      <c r="S17" s="3544">
        <v>26.039000000000001</v>
      </c>
      <c r="T17" s="3544">
        <v>24.026786999999999</v>
      </c>
      <c r="U17" s="3544">
        <f t="shared" si="1"/>
        <v>224.24621300000001</v>
      </c>
      <c r="V17" s="3545">
        <v>37.213000000000001</v>
      </c>
      <c r="W17" s="3545">
        <f>SUMIFS('[1]Singal Line '!AJ14:AJ3655,'[1]Singal Line '!A14:A3655,'FPA 2025-26 '!A17)</f>
        <v>36.460999999999999</v>
      </c>
      <c r="X17" s="3545">
        <f>SUMIFS('[1]Singal Line '!AM14:AM3655,'[1]Singal Line '!A14:A3655,'FPA 2025-26 '!A17)</f>
        <v>35.260167000000003</v>
      </c>
    </row>
    <row r="18" spans="1:25" s="3508" customFormat="1" ht="78.75">
      <c r="A18" s="467">
        <v>846</v>
      </c>
      <c r="B18" s="3553" t="s">
        <v>2125</v>
      </c>
      <c r="C18" s="3536" t="s">
        <v>9097</v>
      </c>
      <c r="D18" s="3550" t="s">
        <v>29</v>
      </c>
      <c r="E18" s="284" t="s">
        <v>26</v>
      </c>
      <c r="F18" s="3551">
        <v>27418.13</v>
      </c>
      <c r="G18" s="3551">
        <v>19428.43</v>
      </c>
      <c r="H18" s="3543">
        <v>15530.33</v>
      </c>
      <c r="I18" s="3543">
        <v>15212.68</v>
      </c>
      <c r="J18" s="3543"/>
      <c r="K18" s="287">
        <v>3061.38</v>
      </c>
      <c r="L18" s="3552">
        <v>1160</v>
      </c>
      <c r="M18" s="3546">
        <f>SUMIFS('[1]FPA Exp'!G9:G41,'[1]FPA Exp'!B9:B41,'FPA 2025-26 '!A18)</f>
        <v>1139.7116000000001</v>
      </c>
      <c r="N18" s="3546">
        <f>SUMIFS('[1]FPA Exp'!H9:H41,'[1]FPA Exp'!B9:B41,'FPA 2025-26 '!A18)-1921.67</f>
        <v>317.65417699999989</v>
      </c>
      <c r="O18" s="3546">
        <v>1921.67</v>
      </c>
      <c r="P18" s="3547">
        <f t="shared" si="0"/>
        <v>3379.0357770000001</v>
      </c>
      <c r="Q18" s="3545">
        <f>SUMIFS('[1]FPA Exp'!E:E,'[1]FPA Exp'!B:B,'FPA 2025-26 '!A18)</f>
        <v>3024.3388759999998</v>
      </c>
      <c r="R18" s="320">
        <v>554.01</v>
      </c>
      <c r="S18" s="3544">
        <v>613.69000000000005</v>
      </c>
      <c r="T18" s="3544">
        <v>509.697</v>
      </c>
      <c r="U18" s="3544">
        <f t="shared" si="1"/>
        <v>44.312999999999988</v>
      </c>
      <c r="V18" s="3545">
        <v>44.24</v>
      </c>
      <c r="W18" s="3545">
        <f>SUMIFS('[1]Singal Line '!AJ15:AJ3656,'[1]Singal Line '!A15:A3656,'FPA 2025-26 '!A18)</f>
        <v>24.835000000000001</v>
      </c>
      <c r="X18" s="3545">
        <f>SUMIFS('[1]Singal Line '!AM15:AM3656,'[1]Singal Line '!A15:A3656,'FPA 2025-26 '!A18)</f>
        <v>24.395803000000001</v>
      </c>
    </row>
    <row r="19" spans="1:25" s="3508" customFormat="1" ht="129.75" customHeight="1">
      <c r="A19" s="2272">
        <v>887</v>
      </c>
      <c r="B19" s="3553" t="s">
        <v>2277</v>
      </c>
      <c r="C19" s="283" t="s">
        <v>13032</v>
      </c>
      <c r="D19" s="2274" t="s">
        <v>29</v>
      </c>
      <c r="E19" s="3554" t="s">
        <v>1875</v>
      </c>
      <c r="F19" s="3555">
        <v>19289.46</v>
      </c>
      <c r="G19" s="3555">
        <v>25953.82</v>
      </c>
      <c r="H19" s="3543">
        <v>1889.2090000000001</v>
      </c>
      <c r="I19" s="3543">
        <v>1235.405</v>
      </c>
      <c r="J19" s="3543"/>
      <c r="K19" s="3548">
        <v>4296.5200000000004</v>
      </c>
      <c r="L19" s="3546">
        <v>6000</v>
      </c>
      <c r="M19" s="3546">
        <f>SUMIFS('[1]FPA Exp'!G10:G42,'[1]FPA Exp'!B10:B42,'FPA 2025-26 '!A19)</f>
        <v>4296.5177949999998</v>
      </c>
      <c r="N19" s="3546">
        <f>SUMIFS('[1]FPA Exp'!H10:H42,'[1]FPA Exp'!B10:B42,'FPA 2025-26 '!A19)</f>
        <v>1905.5309219999999</v>
      </c>
      <c r="O19" s="3546">
        <v>0</v>
      </c>
      <c r="P19" s="3547">
        <f t="shared" si="0"/>
        <v>6202.0487169999997</v>
      </c>
      <c r="Q19" s="3545">
        <f>SUMIFS('[1]FPA Exp'!E:E,'[1]FPA Exp'!B:B,'FPA 2025-26 '!A19)</f>
        <v>4002.842858</v>
      </c>
      <c r="R19" s="3548">
        <v>6798.47</v>
      </c>
      <c r="S19" s="3544">
        <v>0</v>
      </c>
      <c r="T19" s="3544">
        <v>0</v>
      </c>
      <c r="U19" s="3544">
        <f t="shared" si="1"/>
        <v>6798.47</v>
      </c>
      <c r="V19" s="3546">
        <v>1500</v>
      </c>
      <c r="W19" s="3545">
        <f>SUMIFS('[1]Singal Line '!AJ16:AJ3657,'[1]Singal Line '!A16:A3657,'FPA 2025-26 '!A19)</f>
        <v>375</v>
      </c>
      <c r="X19" s="3545">
        <f>SUMIFS('[1]Singal Line '!AM16:AM3657,'[1]Singal Line '!A16:A3657,'FPA 2025-26 '!A19)</f>
        <v>23.033566</v>
      </c>
    </row>
    <row r="20" spans="1:25" s="3508" customFormat="1" ht="78.75">
      <c r="A20" s="289">
        <v>1076</v>
      </c>
      <c r="B20" s="3553" t="s">
        <v>2817</v>
      </c>
      <c r="C20" s="283" t="s">
        <v>9098</v>
      </c>
      <c r="D20" s="3550" t="s">
        <v>29</v>
      </c>
      <c r="E20" s="3556" t="s">
        <v>26</v>
      </c>
      <c r="F20" s="3557">
        <v>4963.33</v>
      </c>
      <c r="G20" s="3557"/>
      <c r="H20" s="3543">
        <v>0</v>
      </c>
      <c r="I20" s="3543">
        <v>0</v>
      </c>
      <c r="J20" s="3543"/>
      <c r="K20" s="3558"/>
      <c r="L20" s="3559">
        <v>364.63</v>
      </c>
      <c r="M20" s="3546">
        <f>SUMIFS('[1]FPA Exp'!G11:G43,'[1]FPA Exp'!B11:B43,'FPA 2025-26 '!A20)</f>
        <v>0</v>
      </c>
      <c r="N20" s="3546">
        <f>SUMIFS('[1]FPA Exp'!H11:H43,'[1]FPA Exp'!B11:B43,'FPA 2025-26 '!A20)</f>
        <v>0</v>
      </c>
      <c r="O20" s="3546">
        <v>0</v>
      </c>
      <c r="P20" s="3547">
        <f t="shared" si="0"/>
        <v>0</v>
      </c>
      <c r="Q20" s="3545">
        <f>SUMIFS('[1]FPA Exp'!E:E,'[1]FPA Exp'!B:B,'FPA 2025-26 '!A20)</f>
        <v>0</v>
      </c>
      <c r="R20" s="3558">
        <v>174.22499999999999</v>
      </c>
      <c r="S20" s="3544">
        <v>114.267</v>
      </c>
      <c r="T20" s="3544">
        <v>53.548084000000003</v>
      </c>
      <c r="U20" s="3544">
        <f t="shared" si="1"/>
        <v>120.67691599999999</v>
      </c>
      <c r="V20" s="3559">
        <v>20.832999999999998</v>
      </c>
      <c r="W20" s="3545">
        <f>SUMIFS('[1]Singal Line '!AJ17:AJ3658,'[1]Singal Line '!A17:A3658,'FPA 2025-26 '!A20)</f>
        <v>20.832999999999998</v>
      </c>
      <c r="X20" s="3545">
        <f>SUMIFS('[1]Singal Line '!AM17:AM3658,'[1]Singal Line '!A17:A3658,'FPA 2025-26 '!A20)</f>
        <v>0</v>
      </c>
    </row>
    <row r="21" spans="1:25" s="3508" customFormat="1" ht="78.75">
      <c r="A21" s="289">
        <v>1077</v>
      </c>
      <c r="B21" s="3553" t="s">
        <v>2820</v>
      </c>
      <c r="C21" s="765" t="s">
        <v>9098</v>
      </c>
      <c r="D21" s="765" t="s">
        <v>29</v>
      </c>
      <c r="E21" s="766" t="s">
        <v>26</v>
      </c>
      <c r="F21" s="3560">
        <v>61600</v>
      </c>
      <c r="G21" s="3560">
        <v>6777.28</v>
      </c>
      <c r="H21" s="3543">
        <v>4211.3389999999999</v>
      </c>
      <c r="I21" s="3543">
        <v>196.55</v>
      </c>
      <c r="J21" s="3543"/>
      <c r="K21" s="3561">
        <v>7000.71</v>
      </c>
      <c r="L21" s="3562">
        <v>22794.799999999999</v>
      </c>
      <c r="M21" s="3546">
        <v>4630.82</v>
      </c>
      <c r="N21" s="3546">
        <f>SUMIFS('[1]FPA Exp'!H12:H44,'[1]FPA Exp'!B12:B44,'FPA 2025-26 '!A21)</f>
        <v>4014.7795329999999</v>
      </c>
      <c r="O21" s="3546">
        <v>0</v>
      </c>
      <c r="P21" s="3547">
        <f t="shared" si="0"/>
        <v>8645.5995330000005</v>
      </c>
      <c r="Q21" s="3545">
        <f>SUMIFS('[1]FPA Exp'!E:E,'[1]FPA Exp'!B:B,'FPA 2025-26 '!A21)</f>
        <v>8232.7604979999996</v>
      </c>
      <c r="R21" s="3561">
        <v>6599.942</v>
      </c>
      <c r="S21" s="3544">
        <v>1521.4580000000001</v>
      </c>
      <c r="T21" s="3544">
        <v>742.11199999999997</v>
      </c>
      <c r="U21" s="3544">
        <f t="shared" si="1"/>
        <v>5857.83</v>
      </c>
      <c r="V21" s="3546">
        <v>2500</v>
      </c>
      <c r="W21" s="3545">
        <f>SUMIFS('[1]Singal Line '!AJ18:AJ3659,'[1]Singal Line '!A18:A3659,'FPA 2025-26 '!A21)</f>
        <v>1250</v>
      </c>
      <c r="X21" s="3545">
        <f>SUMIFS('[1]Singal Line '!AM18:AM3659,'[1]Singal Line '!A18:A3659,'FPA 2025-26 '!A21)</f>
        <v>643.97364000000005</v>
      </c>
    </row>
    <row r="22" spans="1:25" s="3508" customFormat="1" ht="69.75" customHeight="1">
      <c r="A22" s="289">
        <v>1078</v>
      </c>
      <c r="B22" s="3553" t="s">
        <v>2823</v>
      </c>
      <c r="C22" s="765" t="s">
        <v>9098</v>
      </c>
      <c r="D22" s="765" t="s">
        <v>34</v>
      </c>
      <c r="E22" s="766" t="s">
        <v>26</v>
      </c>
      <c r="F22" s="3560">
        <v>3906.52</v>
      </c>
      <c r="G22" s="3560">
        <v>3796.51</v>
      </c>
      <c r="H22" s="3543">
        <v>312.54300000000001</v>
      </c>
      <c r="I22" s="3543">
        <v>55.54</v>
      </c>
      <c r="J22" s="3543"/>
      <c r="K22" s="3561">
        <v>1499.52</v>
      </c>
      <c r="L22" s="3562">
        <v>900</v>
      </c>
      <c r="M22" s="3546">
        <f>SUMIFS('[1]FPA Exp'!G13:G45,'[1]FPA Exp'!B13:B45,'FPA 2025-26 '!A22)</f>
        <v>0</v>
      </c>
      <c r="N22" s="3546">
        <f>SUMIFS('[1]FPA Exp'!H13:H45,'[1]FPA Exp'!B13:B45,'FPA 2025-26 '!A22)</f>
        <v>256.99960199999998</v>
      </c>
      <c r="O22" s="3546">
        <v>0</v>
      </c>
      <c r="P22" s="3547">
        <f t="shared" si="0"/>
        <v>256.99960199999998</v>
      </c>
      <c r="Q22" s="3545">
        <f>SUMIFS('[1]FPA Exp'!E:E,'[1]FPA Exp'!B:B,'FPA 2025-26 '!A22)</f>
        <v>143.27600799999999</v>
      </c>
      <c r="R22" s="3561">
        <v>266.42099999999999</v>
      </c>
      <c r="S22" s="3544">
        <v>46.627000000000002</v>
      </c>
      <c r="T22" s="3544">
        <v>4.7252460000000003</v>
      </c>
      <c r="U22" s="3544">
        <f t="shared" si="1"/>
        <v>261.69575399999997</v>
      </c>
      <c r="V22" s="3546">
        <v>150</v>
      </c>
      <c r="W22" s="3545">
        <f>SUMIFS('[1]Singal Line '!AJ19:AJ3660,'[1]Singal Line '!A19:A3660,'FPA 2025-26 '!A22)</f>
        <v>37.5</v>
      </c>
      <c r="X22" s="3545">
        <f>SUMIFS('[1]Singal Line '!AM19:AM3660,'[1]Singal Line '!A19:A3660,'FPA 2025-26 '!A22)</f>
        <v>12.454658999999999</v>
      </c>
    </row>
    <row r="23" spans="1:25" s="3508" customFormat="1" ht="189">
      <c r="A23" s="3563">
        <v>1226</v>
      </c>
      <c r="B23" s="3553" t="s">
        <v>3293</v>
      </c>
      <c r="C23" s="765" t="s">
        <v>13033</v>
      </c>
      <c r="D23" s="3564" t="s">
        <v>359</v>
      </c>
      <c r="E23" s="3542" t="s">
        <v>26</v>
      </c>
      <c r="F23" s="3543">
        <v>4950.6400000000003</v>
      </c>
      <c r="G23" s="3543">
        <v>16182.34</v>
      </c>
      <c r="H23" s="3543">
        <v>1811.2190000000001</v>
      </c>
      <c r="I23" s="3543">
        <v>395.166</v>
      </c>
      <c r="J23" s="3543"/>
      <c r="K23" s="3565">
        <v>1821.22</v>
      </c>
      <c r="L23" s="3566">
        <v>2634</v>
      </c>
      <c r="M23" s="3546">
        <v>1818.24</v>
      </c>
      <c r="N23" s="3546">
        <f>SUMIFS('[1]FPA Exp'!H14:H46,'[1]FPA Exp'!B14:B46,'FPA 2025-26 '!A23)</f>
        <v>1416.053009</v>
      </c>
      <c r="O23" s="3546">
        <v>2.98</v>
      </c>
      <c r="P23" s="3547">
        <f t="shared" si="0"/>
        <v>3237.273009</v>
      </c>
      <c r="Q23" s="3545">
        <f>SUMIFS('[1]FPA Exp'!E:E,'[1]FPA Exp'!B:B,'FPA 2025-26 '!A23)</f>
        <v>2205.5045970000001</v>
      </c>
      <c r="R23" s="3565">
        <v>89.22</v>
      </c>
      <c r="S23" s="3544">
        <v>27.678999999999998</v>
      </c>
      <c r="T23" s="3544">
        <v>23.548999999999999</v>
      </c>
      <c r="U23" s="3544">
        <f t="shared" si="1"/>
        <v>65.670999999999992</v>
      </c>
      <c r="V23" s="3567">
        <v>4</v>
      </c>
      <c r="W23" s="3545">
        <f>SUMIFS('[1]Singal Line '!AJ20:AJ3661,'[1]Singal Line '!A20:A3661,'FPA 2025-26 '!A23)</f>
        <v>0</v>
      </c>
      <c r="X23" s="3545">
        <f>SUMIFS('[1]Singal Line '!AM20:AM3661,'[1]Singal Line '!A20:A3661,'FPA 2025-26 '!A23)</f>
        <v>0</v>
      </c>
      <c r="Y23" s="3568"/>
    </row>
    <row r="24" spans="1:25" s="3508" customFormat="1" ht="63">
      <c r="A24" s="3563">
        <v>1316</v>
      </c>
      <c r="B24" s="3553" t="s">
        <v>3530</v>
      </c>
      <c r="C24" s="765" t="s">
        <v>5808</v>
      </c>
      <c r="D24" s="3550" t="s">
        <v>34</v>
      </c>
      <c r="E24" s="3542"/>
      <c r="F24" s="3543">
        <v>70445.95</v>
      </c>
      <c r="G24" s="3543">
        <v>932.97</v>
      </c>
      <c r="H24" s="3543">
        <v>666.9</v>
      </c>
      <c r="I24" s="3543">
        <v>444.78</v>
      </c>
      <c r="J24" s="3543"/>
      <c r="K24" s="3565">
        <v>3210.14</v>
      </c>
      <c r="L24" s="3566">
        <v>4410</v>
      </c>
      <c r="M24" s="3546">
        <v>3208.22</v>
      </c>
      <c r="N24" s="3546">
        <f>SUMIFS('[1]FPA Exp'!H15:H47,'[1]FPA Exp'!B15:B47,'FPA 2025-26 '!A24)</f>
        <v>222.11894599999999</v>
      </c>
      <c r="O24" s="3546">
        <v>1.92</v>
      </c>
      <c r="P24" s="3547">
        <f t="shared" si="0"/>
        <v>3432.2589459999999</v>
      </c>
      <c r="Q24" s="3545">
        <f>SUMIFS('[1]FPA Exp'!E:E,'[1]FPA Exp'!B:B,'FPA 2025-26 '!A24)</f>
        <v>378.05127700000003</v>
      </c>
      <c r="R24" s="3558">
        <v>2763.06</v>
      </c>
      <c r="S24" s="3544">
        <v>195.83</v>
      </c>
      <c r="T24" s="3544">
        <v>0</v>
      </c>
      <c r="U24" s="3544">
        <f t="shared" si="1"/>
        <v>2763.06</v>
      </c>
      <c r="V24" s="3546">
        <v>200</v>
      </c>
      <c r="W24" s="3545">
        <f>SUMIFS('[1]Singal Line '!AJ21:AJ3662,'[1]Singal Line '!A21:A3662,'FPA 2025-26 '!A24)</f>
        <v>50</v>
      </c>
      <c r="X24" s="3545">
        <f>SUMIFS('[1]Singal Line '!AM21:AM3662,'[1]Singal Line '!A21:A3662,'FPA 2025-26 '!A24)</f>
        <v>24.167770000000001</v>
      </c>
      <c r="Y24" s="3568"/>
    </row>
    <row r="25" spans="1:25" s="3508" customFormat="1" ht="88.5" customHeight="1">
      <c r="A25" s="3563">
        <v>1331</v>
      </c>
      <c r="B25" s="3553" t="s">
        <v>3566</v>
      </c>
      <c r="C25" s="765" t="s">
        <v>5808</v>
      </c>
      <c r="D25" s="3569" t="s">
        <v>29</v>
      </c>
      <c r="E25" s="3542"/>
      <c r="F25" s="3543">
        <v>48327.199999999997</v>
      </c>
      <c r="G25" s="3543">
        <v>54978.85</v>
      </c>
      <c r="H25" s="3543">
        <v>5749.84</v>
      </c>
      <c r="I25" s="3543">
        <v>5609.54</v>
      </c>
      <c r="J25" s="3543"/>
      <c r="K25" s="3565">
        <v>828.7</v>
      </c>
      <c r="L25" s="3566">
        <v>747.53</v>
      </c>
      <c r="M25" s="3546">
        <v>309.98</v>
      </c>
      <c r="N25" s="3546">
        <f>SUMIFS('[1]FPA Exp'!H16:H48,'[1]FPA Exp'!B16:B48,'FPA 2025-26 '!A25)-365.11</f>
        <v>139.50374599999998</v>
      </c>
      <c r="O25" s="3546">
        <v>518.72</v>
      </c>
      <c r="P25" s="3547">
        <f t="shared" si="0"/>
        <v>968.20374600000002</v>
      </c>
      <c r="Q25" s="3545">
        <f>SUMIFS('[1]FPA Exp'!E:E,'[1]FPA Exp'!B:B,'FPA 2025-26 '!A25)</f>
        <v>968.20265300000005</v>
      </c>
      <c r="R25" s="3558">
        <v>0</v>
      </c>
      <c r="S25" s="3544">
        <v>0</v>
      </c>
      <c r="T25" s="3544">
        <v>0</v>
      </c>
      <c r="U25" s="3544">
        <f t="shared" si="1"/>
        <v>0</v>
      </c>
      <c r="V25" s="3546">
        <v>0</v>
      </c>
      <c r="W25" s="3545">
        <f>SUMIFS('[1]Singal Line '!AJ22:AJ3663,'[1]Singal Line '!A22:A3663,'FPA 2025-26 '!A25)</f>
        <v>0</v>
      </c>
      <c r="X25" s="3545">
        <f>SUMIFS('[1]Singal Line '!AM22:AM3663,'[1]Singal Line '!A22:A3663,'FPA 2025-26 '!A25)</f>
        <v>0</v>
      </c>
      <c r="Y25" s="3568"/>
    </row>
    <row r="26" spans="1:25" s="3508" customFormat="1" ht="62.25" customHeight="1">
      <c r="A26" s="289">
        <v>1361</v>
      </c>
      <c r="B26" s="3553" t="s">
        <v>3640</v>
      </c>
      <c r="C26" s="765" t="s">
        <v>5808</v>
      </c>
      <c r="D26" s="3569" t="s">
        <v>29</v>
      </c>
      <c r="E26" s="3569" t="s">
        <v>26</v>
      </c>
      <c r="F26" s="3570">
        <v>559.39</v>
      </c>
      <c r="G26" s="3570">
        <v>5674.64</v>
      </c>
      <c r="H26" s="3543">
        <v>0</v>
      </c>
      <c r="I26" s="3543">
        <v>0</v>
      </c>
      <c r="J26" s="3543"/>
      <c r="K26" s="3558">
        <v>14315.41</v>
      </c>
      <c r="L26" s="3559">
        <v>12000</v>
      </c>
      <c r="M26" s="3546">
        <v>18202.5</v>
      </c>
      <c r="N26" s="3546">
        <f>SUMIFS('[1]FPA Exp'!H17:H49,'[1]FPA Exp'!B17:B49,'FPA 2025-26 '!A26)-23.53</f>
        <v>5674.6463819999999</v>
      </c>
      <c r="O26" s="3546">
        <v>308.83999999999997</v>
      </c>
      <c r="P26" s="3547">
        <f t="shared" si="0"/>
        <v>24185.986381999999</v>
      </c>
      <c r="Q26" s="3545">
        <f>SUMIFS('[1]FPA Exp'!E:E,'[1]FPA Exp'!B:B,'FPA 2025-26 '!A26)</f>
        <v>21838.341162000001</v>
      </c>
      <c r="R26" s="3571">
        <v>559.39099999999996</v>
      </c>
      <c r="S26" s="3544">
        <v>0</v>
      </c>
      <c r="T26" s="3544">
        <v>0</v>
      </c>
      <c r="U26" s="3544">
        <f t="shared" si="1"/>
        <v>559.39099999999996</v>
      </c>
      <c r="V26" s="3559">
        <v>250</v>
      </c>
      <c r="W26" s="3545">
        <f>SUMIFS('[1]Singal Line '!AJ23:AJ3664,'[1]Singal Line '!A23:A3664,'FPA 2025-26 '!A26)</f>
        <v>162.5</v>
      </c>
      <c r="X26" s="3545">
        <f>SUMIFS('[1]Singal Line '!AM23:AM3664,'[1]Singal Line '!A23:A3664,'FPA 2025-26 '!A26)</f>
        <v>115.875709</v>
      </c>
    </row>
    <row r="27" spans="1:25" s="3508" customFormat="1" ht="126">
      <c r="A27" s="289">
        <v>1</v>
      </c>
      <c r="B27" s="2278" t="s">
        <v>13034</v>
      </c>
      <c r="C27" s="765" t="s">
        <v>5808</v>
      </c>
      <c r="D27" s="3569" t="s">
        <v>29</v>
      </c>
      <c r="E27" s="3569"/>
      <c r="F27" s="3570"/>
      <c r="G27" s="3570"/>
      <c r="H27" s="3543">
        <v>115.42</v>
      </c>
      <c r="I27" s="3543">
        <v>115.42</v>
      </c>
      <c r="J27" s="3543">
        <v>0</v>
      </c>
      <c r="K27" s="3558">
        <v>0</v>
      </c>
      <c r="L27" s="3559">
        <v>0</v>
      </c>
      <c r="M27" s="3546">
        <v>0</v>
      </c>
      <c r="N27" s="3546">
        <v>0</v>
      </c>
      <c r="O27" s="3546">
        <v>0</v>
      </c>
      <c r="P27" s="3547">
        <f t="shared" si="0"/>
        <v>0</v>
      </c>
      <c r="Q27" s="3545">
        <f>SUMIFS('[1]FPA Exp'!E:E,'[1]FPA Exp'!B:B,'FPA 2025-26 '!A27)</f>
        <v>0</v>
      </c>
      <c r="R27" s="3571">
        <v>0</v>
      </c>
      <c r="S27" s="3544">
        <v>0</v>
      </c>
      <c r="T27" s="3544">
        <v>0</v>
      </c>
      <c r="U27" s="3544">
        <f t="shared" si="1"/>
        <v>0</v>
      </c>
      <c r="V27" s="3559">
        <v>0</v>
      </c>
      <c r="W27" s="3545">
        <v>0</v>
      </c>
      <c r="X27" s="3545">
        <v>0</v>
      </c>
    </row>
    <row r="28" spans="1:25" s="3508" customFormat="1" ht="98.25" customHeight="1">
      <c r="A28" s="289">
        <v>1508</v>
      </c>
      <c r="B28" s="3553" t="s">
        <v>4036</v>
      </c>
      <c r="C28" s="765" t="s">
        <v>13035</v>
      </c>
      <c r="D28" s="3550" t="s">
        <v>266</v>
      </c>
      <c r="E28" s="3572"/>
      <c r="F28" s="3573">
        <v>41160</v>
      </c>
      <c r="G28" s="3573"/>
      <c r="H28" s="3543">
        <v>0</v>
      </c>
      <c r="I28" s="3543">
        <v>0</v>
      </c>
      <c r="J28" s="3543"/>
      <c r="K28" s="3558">
        <v>4204.29</v>
      </c>
      <c r="L28" s="3559">
        <v>8700</v>
      </c>
      <c r="M28" s="3546">
        <f>SUMIFS('[1]FPA Exp'!G3:G35,'[1]FPA Exp'!B3:B35,'FPA 2025-26 '!A28)</f>
        <v>4204.2889999999998</v>
      </c>
      <c r="N28" s="3546">
        <f>SUMIFS('[1]FPA Exp'!H3:H35,'[1]FPA Exp'!B3:B35,'FPA 2025-26 '!A28)</f>
        <v>0</v>
      </c>
      <c r="O28" s="3546">
        <v>0</v>
      </c>
      <c r="P28" s="3547">
        <f t="shared" si="0"/>
        <v>4204.2889999999998</v>
      </c>
      <c r="Q28" s="3545">
        <f>SUMIFS('[1]FPA Exp'!E:E,'[1]FPA Exp'!B:B,'FPA 2025-26 '!A28)</f>
        <v>1013.870606</v>
      </c>
      <c r="R28" s="3574">
        <v>560</v>
      </c>
      <c r="S28" s="3544">
        <v>0</v>
      </c>
      <c r="T28" s="3544">
        <v>0</v>
      </c>
      <c r="U28" s="3544">
        <f t="shared" si="1"/>
        <v>560</v>
      </c>
      <c r="V28" s="3559">
        <v>126</v>
      </c>
      <c r="W28" s="3545">
        <f>SUMIFS('[1]Singal Line '!AJ24:AJ3665,'[1]Singal Line '!A24:A3665,'FPA 2025-26 '!A28)</f>
        <v>36</v>
      </c>
      <c r="X28" s="3545">
        <f>SUMIFS('[1]Singal Line '!AM24:AM3665,'[1]Singal Line '!A24:A3665,'FPA 2025-26 '!A28)</f>
        <v>27.99494</v>
      </c>
    </row>
    <row r="29" spans="1:25" s="3508" customFormat="1" ht="157.5">
      <c r="A29" s="289">
        <v>1548</v>
      </c>
      <c r="B29" s="3553" t="s">
        <v>4161</v>
      </c>
      <c r="C29" s="765" t="s">
        <v>9102</v>
      </c>
      <c r="D29" s="3569" t="s">
        <v>29</v>
      </c>
      <c r="E29" s="3572"/>
      <c r="F29" s="3573">
        <v>14729.11</v>
      </c>
      <c r="G29" s="3573">
        <v>15467.75</v>
      </c>
      <c r="H29" s="3543">
        <v>9293.4459999999999</v>
      </c>
      <c r="I29" s="3543">
        <v>7746.38</v>
      </c>
      <c r="J29" s="3543"/>
      <c r="K29" s="3558">
        <v>1856.23</v>
      </c>
      <c r="L29" s="3559">
        <v>4715.2</v>
      </c>
      <c r="M29" s="3546">
        <v>0</v>
      </c>
      <c r="N29" s="3546">
        <f>SUMIFS('[1]FPA Exp'!H4:H36,'[1]FPA Exp'!B4:B36,'FPA 2025-26 '!A29)</f>
        <v>1547.064736</v>
      </c>
      <c r="O29" s="3546">
        <v>223.11</v>
      </c>
      <c r="P29" s="3547">
        <f t="shared" si="0"/>
        <v>1770.1747359999999</v>
      </c>
      <c r="Q29" s="3545">
        <f>SUMIFS('[1]FPA Exp'!E:E,'[1]FPA Exp'!B:B,'FPA 2025-26 '!A29)</f>
        <v>1451.411417</v>
      </c>
      <c r="R29" s="3574">
        <v>2945.8220000000001</v>
      </c>
      <c r="S29" s="3544">
        <v>1409.75</v>
      </c>
      <c r="T29" s="3544">
        <v>1237.828</v>
      </c>
      <c r="U29" s="3544">
        <f t="shared" si="1"/>
        <v>1707.9940000000001</v>
      </c>
      <c r="V29" s="3559">
        <v>4152.57</v>
      </c>
      <c r="W29" s="3545">
        <f>SUMIFS('[1]Singal Line '!AJ25:AJ3666,'[1]Singal Line '!A25:A3666,'FPA 2025-26 '!A29)</f>
        <v>3114.4285</v>
      </c>
      <c r="X29" s="3545">
        <f>SUMIFS('[1]Singal Line '!AM25:AM3666,'[1]Singal Line '!A25:A3666,'FPA 2025-26 '!A29)</f>
        <v>1971.0697009999999</v>
      </c>
    </row>
    <row r="30" spans="1:25" s="3508" customFormat="1" ht="141.75">
      <c r="A30" s="3575">
        <v>1561</v>
      </c>
      <c r="B30" s="3553" t="s">
        <v>4196</v>
      </c>
      <c r="C30" s="765" t="s">
        <v>9102</v>
      </c>
      <c r="D30" s="2274" t="s">
        <v>29</v>
      </c>
      <c r="E30" s="3576" t="s">
        <v>4038</v>
      </c>
      <c r="F30" s="3555">
        <v>50944.17</v>
      </c>
      <c r="G30" s="3555">
        <v>37257.39</v>
      </c>
      <c r="H30" s="3543">
        <v>10331.525</v>
      </c>
      <c r="I30" s="3543">
        <v>6390.65</v>
      </c>
      <c r="J30" s="3543"/>
      <c r="K30" s="3548">
        <v>16777.11</v>
      </c>
      <c r="L30" s="3546">
        <v>18130</v>
      </c>
      <c r="M30" s="3546">
        <v>16777.11</v>
      </c>
      <c r="N30" s="3546">
        <v>18043.11</v>
      </c>
      <c r="O30" s="3546">
        <v>0</v>
      </c>
      <c r="P30" s="3547">
        <f t="shared" si="0"/>
        <v>34820.22</v>
      </c>
      <c r="Q30" s="3545">
        <f>SUMIFS('[1]FPA Exp'!E:E,'[1]FPA Exp'!B:B,'FPA 2025-26 '!A30)</f>
        <v>24570.615695</v>
      </c>
      <c r="R30" s="3548">
        <v>1322.086</v>
      </c>
      <c r="S30" s="3544">
        <v>139.893</v>
      </c>
      <c r="T30" s="3544">
        <v>91.159000000000006</v>
      </c>
      <c r="U30" s="3544">
        <f t="shared" si="1"/>
        <v>1230.9269999999999</v>
      </c>
      <c r="V30" s="3546">
        <v>306.46699999999998</v>
      </c>
      <c r="W30" s="3545">
        <f>SUMIFS('[1]Singal Line '!AJ26:AJ3667,'[1]Singal Line '!A26:A3667,'FPA 2025-26 '!A30)</f>
        <v>75.867000000000004</v>
      </c>
      <c r="X30" s="3545">
        <f>SUMIFS('[1]Singal Line '!AM26:AM3667,'[1]Singal Line '!A26:A3667,'FPA 2025-26 '!A30)</f>
        <v>40.407927000000001</v>
      </c>
    </row>
    <row r="31" spans="1:25" s="3508" customFormat="1" ht="90.75" customHeight="1">
      <c r="A31" s="3575">
        <v>1741</v>
      </c>
      <c r="B31" s="3553" t="s">
        <v>4589</v>
      </c>
      <c r="C31" s="765" t="s">
        <v>9102</v>
      </c>
      <c r="D31" s="3577" t="s">
        <v>359</v>
      </c>
      <c r="E31" s="3578" t="s">
        <v>26</v>
      </c>
      <c r="F31" s="3579">
        <v>171948.39</v>
      </c>
      <c r="G31" s="3579"/>
      <c r="H31" s="3543">
        <v>99.1</v>
      </c>
      <c r="I31" s="3543">
        <v>0</v>
      </c>
      <c r="J31" s="3543"/>
      <c r="K31" s="3580">
        <v>715.03</v>
      </c>
      <c r="L31" s="3581">
        <v>14500</v>
      </c>
      <c r="M31" s="3546">
        <v>596.29</v>
      </c>
      <c r="N31" s="3546">
        <f>SUMIFS('[1]FPA Exp'!H6:H38,'[1]FPA Exp'!B6:B38,'FPA 2025-26 '!A31)</f>
        <v>0</v>
      </c>
      <c r="O31" s="3546">
        <v>118.74</v>
      </c>
      <c r="P31" s="3547">
        <f t="shared" si="0"/>
        <v>715.03</v>
      </c>
      <c r="Q31" s="3545">
        <f>SUMIFS('[1]FPA Exp'!E:E,'[1]FPA Exp'!B:B,'FPA 2025-26 '!A31)</f>
        <v>118.74</v>
      </c>
      <c r="R31" s="3580">
        <v>33420</v>
      </c>
      <c r="S31" s="3544">
        <v>480</v>
      </c>
      <c r="T31" s="3544">
        <v>369.87900000000002</v>
      </c>
      <c r="U31" s="3544">
        <f t="shared" si="1"/>
        <v>33050.120999999999</v>
      </c>
      <c r="V31" s="3552">
        <v>4298</v>
      </c>
      <c r="W31" s="3545">
        <f>SUMIFS('[1]Singal Line '!AJ27:AJ3668,'[1]Singal Line '!A27:A3668,'FPA 2025-26 '!A31)</f>
        <v>4298</v>
      </c>
      <c r="X31" s="3545">
        <f>SUMIFS('[1]Singal Line '!AM27:AM3668,'[1]Singal Line '!A27:A3668,'FPA 2025-26 '!A31)</f>
        <v>2148.2725190000001</v>
      </c>
      <c r="Y31" s="1433"/>
    </row>
    <row r="32" spans="1:25" s="3508" customFormat="1" ht="110.25" customHeight="1">
      <c r="A32" s="3575">
        <v>2016</v>
      </c>
      <c r="B32" s="3553" t="s">
        <v>5223</v>
      </c>
      <c r="C32" s="765" t="s">
        <v>9102</v>
      </c>
      <c r="D32" s="3577" t="s">
        <v>359</v>
      </c>
      <c r="E32" s="3578"/>
      <c r="F32" s="3579">
        <v>16800</v>
      </c>
      <c r="G32" s="3579">
        <v>12396.16</v>
      </c>
      <c r="H32" s="3543">
        <v>10300.949000000001</v>
      </c>
      <c r="I32" s="3543">
        <v>5787.9759999999997</v>
      </c>
      <c r="J32" s="3543"/>
      <c r="K32" s="3580"/>
      <c r="L32" s="3581">
        <v>8195.09</v>
      </c>
      <c r="M32" s="3546">
        <v>0</v>
      </c>
      <c r="N32" s="3546">
        <v>7938.36</v>
      </c>
      <c r="O32" s="3546">
        <v>0</v>
      </c>
      <c r="P32" s="3547">
        <f t="shared" si="0"/>
        <v>7938.36</v>
      </c>
      <c r="Q32" s="3545">
        <f>SUMIFS('[1]FPA Exp'!E:E,'[1]FPA Exp'!B:B,'FPA 2025-26 '!A32)</f>
        <v>5531.7434430000003</v>
      </c>
      <c r="R32" s="3580">
        <v>1393.57</v>
      </c>
      <c r="S32" s="3544">
        <v>212.5</v>
      </c>
      <c r="T32" s="3544">
        <v>60.567999999999998</v>
      </c>
      <c r="U32" s="3544">
        <f t="shared" si="1"/>
        <v>1333.002</v>
      </c>
      <c r="V32" s="3552">
        <v>250</v>
      </c>
      <c r="W32" s="3545">
        <f>SUMIFS('[1]Singal Line '!AJ28:AJ3669,'[1]Singal Line '!A28:A3669,'FPA 2025-26 '!A32)</f>
        <v>125</v>
      </c>
      <c r="X32" s="3545">
        <f>SUMIFS('[1]Singal Line '!AM28:AM3669,'[1]Singal Line '!A28:A3669,'FPA 2025-26 '!A32)</f>
        <v>59.273254000000001</v>
      </c>
      <c r="Y32" s="1433"/>
    </row>
    <row r="33" spans="1:25" s="3508" customFormat="1" ht="157.5">
      <c r="A33" s="3575">
        <v>2299</v>
      </c>
      <c r="B33" s="3553" t="s">
        <v>5820</v>
      </c>
      <c r="C33" s="765" t="s">
        <v>13036</v>
      </c>
      <c r="D33" s="3577" t="s">
        <v>359</v>
      </c>
      <c r="E33" s="3578" t="s">
        <v>26</v>
      </c>
      <c r="F33" s="3579">
        <v>74618.34</v>
      </c>
      <c r="G33" s="3579">
        <v>33754.15</v>
      </c>
      <c r="H33" s="3543">
        <v>10772.61</v>
      </c>
      <c r="I33" s="3543">
        <v>9608.6</v>
      </c>
      <c r="J33" s="3543"/>
      <c r="K33" s="3582">
        <v>14680.57</v>
      </c>
      <c r="L33" s="3583">
        <v>15000</v>
      </c>
      <c r="M33" s="3546">
        <v>6942.89</v>
      </c>
      <c r="N33" s="3546">
        <f>SUMIFS('[1]FPA Exp'!H8:H40,'[1]FPA Exp'!B8:B40,'FPA 2025-26 '!A33)-1868.14</f>
        <v>1164.0130509999997</v>
      </c>
      <c r="O33" s="3546">
        <v>5499.96</v>
      </c>
      <c r="P33" s="3547">
        <f t="shared" si="0"/>
        <v>13606.863051</v>
      </c>
      <c r="Q33" s="3545">
        <f>SUMIFS('[1]FPA Exp'!E:E,'[1]FPA Exp'!B:B,'FPA 2025-26 '!A33)</f>
        <v>10746.200333999999</v>
      </c>
      <c r="R33" s="3582">
        <v>5266.15</v>
      </c>
      <c r="S33" s="3544">
        <v>1387.75</v>
      </c>
      <c r="T33" s="3544">
        <v>1252.9559999999999</v>
      </c>
      <c r="U33" s="3544">
        <f t="shared" si="1"/>
        <v>4013.1939999999995</v>
      </c>
      <c r="V33" s="3552">
        <v>1300</v>
      </c>
      <c r="W33" s="3545">
        <f>SUMIFS('[1]Singal Line '!AJ29:AJ3670,'[1]Singal Line '!A29:A3670,'FPA 2025-26 '!A33)</f>
        <v>965</v>
      </c>
      <c r="X33" s="3545">
        <f>SUMIFS('[1]Singal Line '!AM29:AM3670,'[1]Singal Line '!A29:A3670,'FPA 2025-26 '!A33)</f>
        <v>929.79399799999999</v>
      </c>
      <c r="Y33" s="1433"/>
    </row>
    <row r="34" spans="1:25" s="3508" customFormat="1" ht="63">
      <c r="A34" s="3575">
        <v>2404</v>
      </c>
      <c r="B34" s="3553" t="s">
        <v>6103</v>
      </c>
      <c r="C34" s="765" t="s">
        <v>13037</v>
      </c>
      <c r="D34" s="3584" t="s">
        <v>55</v>
      </c>
      <c r="E34" s="3578" t="s">
        <v>26</v>
      </c>
      <c r="F34" s="3579">
        <v>66002.58</v>
      </c>
      <c r="G34" s="3579">
        <v>74509.009999999995</v>
      </c>
      <c r="H34" s="3543">
        <v>32829.85</v>
      </c>
      <c r="I34" s="3543">
        <v>31595.79</v>
      </c>
      <c r="J34" s="3543"/>
      <c r="K34" s="3582">
        <v>46.98</v>
      </c>
      <c r="L34" s="3583">
        <v>500</v>
      </c>
      <c r="M34" s="3546">
        <f>SUMIFS('[1]FPA Exp'!G9:G41,'[1]FPA Exp'!B9:B41,'FPA 2025-26 '!A34)</f>
        <v>0</v>
      </c>
      <c r="N34" s="3546">
        <f>SUMIFS('[1]FPA Exp'!H9:H41,'[1]FPA Exp'!B9:B41,'FPA 2025-26 '!A34)-46.98</f>
        <v>1234.0565959999999</v>
      </c>
      <c r="O34" s="3546">
        <v>46.98</v>
      </c>
      <c r="P34" s="3547">
        <f t="shared" si="0"/>
        <v>1281.0365959999999</v>
      </c>
      <c r="Q34" s="3545">
        <f>SUMIFS('[1]FPA Exp'!E:E,'[1]FPA Exp'!B:B,'FPA 2025-26 '!A34)</f>
        <v>1223.983508</v>
      </c>
      <c r="R34" s="356">
        <v>8340</v>
      </c>
      <c r="S34" s="3544">
        <v>2545</v>
      </c>
      <c r="T34" s="3544">
        <v>1753.4390000000001</v>
      </c>
      <c r="U34" s="3544">
        <f t="shared" si="1"/>
        <v>6586.5609999999997</v>
      </c>
      <c r="V34" s="3552">
        <v>5977.5</v>
      </c>
      <c r="W34" s="3545">
        <f>SUMIFS('[1]Singal Line '!AJ30:AJ3671,'[1]Singal Line '!A30:A3671,'FPA 2025-26 '!A34)</f>
        <v>6582.5</v>
      </c>
      <c r="X34" s="3545">
        <f>SUMIFS('[1]Singal Line '!AM30:AM3671,'[1]Singal Line '!A30:A3671,'FPA 2025-26 '!A34)</f>
        <v>5971.6735449999996</v>
      </c>
      <c r="Y34" s="1433"/>
    </row>
    <row r="35" spans="1:25" s="3508" customFormat="1" ht="56.25" customHeight="1">
      <c r="A35" s="3575">
        <v>2405</v>
      </c>
      <c r="B35" s="3553" t="s">
        <v>6106</v>
      </c>
      <c r="C35" s="765" t="s">
        <v>13037</v>
      </c>
      <c r="D35" s="3577" t="s">
        <v>359</v>
      </c>
      <c r="E35" s="3578" t="s">
        <v>1875</v>
      </c>
      <c r="F35" s="3579">
        <v>14228.72</v>
      </c>
      <c r="G35" s="3579">
        <v>542.28</v>
      </c>
      <c r="H35" s="3543">
        <v>464.428</v>
      </c>
      <c r="I35" s="3543">
        <v>282.83999999999997</v>
      </c>
      <c r="J35" s="3543"/>
      <c r="K35" s="3582">
        <v>223.84</v>
      </c>
      <c r="L35" s="3583">
        <v>700.01</v>
      </c>
      <c r="M35" s="3546">
        <v>223.84</v>
      </c>
      <c r="N35" s="3546">
        <f>SUMIFS('[1]FPA Exp'!H10:H42,'[1]FPA Exp'!B10:B42,'FPA 2025-26 '!A35)</f>
        <v>181.58671899999999</v>
      </c>
      <c r="O35" s="3546">
        <v>0</v>
      </c>
      <c r="P35" s="3547">
        <f t="shared" si="0"/>
        <v>405.42671899999999</v>
      </c>
      <c r="Q35" s="3545">
        <f>SUMIFS('[1]FPA Exp'!E:E,'[1]FPA Exp'!B:B,'FPA 2025-26 '!A35)</f>
        <v>128.66514799999999</v>
      </c>
      <c r="R35" s="3582">
        <v>1350</v>
      </c>
      <c r="S35" s="3544">
        <v>112.5</v>
      </c>
      <c r="T35" s="3544">
        <v>91.819000000000003</v>
      </c>
      <c r="U35" s="3544">
        <f t="shared" si="1"/>
        <v>1258.181</v>
      </c>
      <c r="V35" s="3552">
        <v>150</v>
      </c>
      <c r="W35" s="3545">
        <f>SUMIFS('[1]Singal Line '!AJ31:AJ3672,'[1]Singal Line '!A31:A3672,'FPA 2025-26 '!A35)</f>
        <v>68</v>
      </c>
      <c r="X35" s="3545">
        <f>SUMIFS('[1]Singal Line '!AM31:AM3672,'[1]Singal Line '!A31:A3672,'FPA 2025-26 '!A35)</f>
        <v>59.402054</v>
      </c>
      <c r="Y35" s="1433"/>
    </row>
    <row r="36" spans="1:25" s="3591" customFormat="1" ht="90" customHeight="1">
      <c r="A36" s="3575">
        <v>2408</v>
      </c>
      <c r="B36" s="3553" t="s">
        <v>6117</v>
      </c>
      <c r="C36" s="765" t="s">
        <v>13037</v>
      </c>
      <c r="D36" s="3585" t="s">
        <v>39</v>
      </c>
      <c r="E36" s="3586" t="s">
        <v>1875</v>
      </c>
      <c r="F36" s="3587">
        <v>12260</v>
      </c>
      <c r="G36" s="3587"/>
      <c r="H36" s="3543">
        <v>0</v>
      </c>
      <c r="I36" s="3543">
        <v>0</v>
      </c>
      <c r="J36" s="3543"/>
      <c r="K36" s="3588">
        <v>8409.7099999999991</v>
      </c>
      <c r="L36" s="3589">
        <v>5000</v>
      </c>
      <c r="M36" s="3546">
        <f>SUMIFS('[1]FPA Exp'!G11:G43,'[1]FPA Exp'!B11:B43,'FPA 2025-26 '!A36)</f>
        <v>8409.7075000000004</v>
      </c>
      <c r="N36" s="3546">
        <f>SUMIFS('[1]FPA Exp'!H11:H43,'[1]FPA Exp'!B11:B43,'FPA 2025-26 '!A36)</f>
        <v>0</v>
      </c>
      <c r="O36" s="3546">
        <v>0</v>
      </c>
      <c r="P36" s="3547">
        <f t="shared" si="0"/>
        <v>8409.7075000000004</v>
      </c>
      <c r="Q36" s="3545">
        <f>SUMIFS('[1]FPA Exp'!E:E,'[1]FPA Exp'!B:B,'FPA 2025-26 '!A36)</f>
        <v>8408.4305349999995</v>
      </c>
      <c r="R36" s="3590">
        <v>1144</v>
      </c>
      <c r="S36" s="3544">
        <v>0</v>
      </c>
      <c r="T36" s="3544">
        <v>0</v>
      </c>
      <c r="U36" s="3544">
        <f t="shared" si="1"/>
        <v>1144</v>
      </c>
      <c r="V36" s="3589">
        <v>810</v>
      </c>
      <c r="W36" s="3545">
        <f>SUMIFS('[1]Singal Line '!AJ32:AJ3673,'[1]Singal Line '!A32:A3673,'FPA 2025-26 '!A36)</f>
        <v>405</v>
      </c>
      <c r="X36" s="3545">
        <f>SUMIFS('[1]Singal Line '!AM32:AM3673,'[1]Singal Line '!A32:A3673,'FPA 2025-26 '!A36)</f>
        <v>404.88667700000002</v>
      </c>
    </row>
    <row r="37" spans="1:25" s="3591" customFormat="1" ht="133.5" customHeight="1">
      <c r="A37" s="3575">
        <v>2409</v>
      </c>
      <c r="B37" s="3553" t="s">
        <v>6119</v>
      </c>
      <c r="C37" s="765" t="s">
        <v>13037</v>
      </c>
      <c r="D37" s="2274" t="s">
        <v>6088</v>
      </c>
      <c r="E37" s="3586"/>
      <c r="F37" s="3587">
        <v>1884.62</v>
      </c>
      <c r="G37" s="3587"/>
      <c r="H37" s="3543">
        <v>0</v>
      </c>
      <c r="I37" s="3543">
        <v>0</v>
      </c>
      <c r="J37" s="3543"/>
      <c r="K37" s="3588"/>
      <c r="L37" s="3589">
        <v>1500</v>
      </c>
      <c r="M37" s="3546">
        <f>SUMIFS('[1]FPA Exp'!G12:G44,'[1]FPA Exp'!B12:B44,'FPA 2025-26 '!A37)</f>
        <v>0</v>
      </c>
      <c r="N37" s="3546">
        <f>SUMIFS('[1]FPA Exp'!H12:H44,'[1]FPA Exp'!B12:B44,'FPA 2025-26 '!A37)</f>
        <v>0</v>
      </c>
      <c r="O37" s="3546">
        <v>0</v>
      </c>
      <c r="P37" s="3547">
        <f t="shared" si="0"/>
        <v>0</v>
      </c>
      <c r="Q37" s="3545">
        <f>SUMIFS('[1]FPA Exp'!E:E,'[1]FPA Exp'!B:B,'FPA 2025-26 '!A37)</f>
        <v>0</v>
      </c>
      <c r="R37" s="3592">
        <v>1884.624</v>
      </c>
      <c r="S37" s="3544">
        <v>0</v>
      </c>
      <c r="T37" s="3544">
        <v>0</v>
      </c>
      <c r="U37" s="3544">
        <f t="shared" si="1"/>
        <v>1884.624</v>
      </c>
      <c r="V37" s="3589">
        <v>100</v>
      </c>
      <c r="W37" s="3545">
        <f>SUMIFS('[1]Singal Line '!AJ33:AJ3674,'[1]Singal Line '!A33:A3674,'FPA 2025-26 '!A37)</f>
        <v>0</v>
      </c>
      <c r="X37" s="3545">
        <f>SUMIFS('[1]Singal Line '!AM33:AM3674,'[1]Singal Line '!A33:A3674,'FPA 2025-26 '!A37)</f>
        <v>0</v>
      </c>
    </row>
    <row r="38" spans="1:25" s="3591" customFormat="1" ht="90" customHeight="1">
      <c r="A38" s="3575">
        <v>2</v>
      </c>
      <c r="B38" s="2277" t="s">
        <v>13038</v>
      </c>
      <c r="C38" s="765" t="s">
        <v>13037</v>
      </c>
      <c r="D38" s="3593" t="s">
        <v>13039</v>
      </c>
      <c r="E38" s="3586"/>
      <c r="F38" s="3587"/>
      <c r="G38" s="3587"/>
      <c r="H38" s="3543">
        <v>287.33</v>
      </c>
      <c r="I38" s="3543">
        <v>381.94</v>
      </c>
      <c r="J38" s="3543">
        <v>0</v>
      </c>
      <c r="K38" s="3588">
        <v>0</v>
      </c>
      <c r="L38" s="3589">
        <v>0</v>
      </c>
      <c r="M38" s="3546">
        <v>0</v>
      </c>
      <c r="N38" s="3546">
        <v>0</v>
      </c>
      <c r="O38" s="3546">
        <v>0</v>
      </c>
      <c r="P38" s="3547">
        <f t="shared" si="0"/>
        <v>0</v>
      </c>
      <c r="Q38" s="3545">
        <f>SUMIFS('[1]FPA Exp'!E:E,'[1]FPA Exp'!B:B,'FPA 2025-26 '!A38)</f>
        <v>0</v>
      </c>
      <c r="R38" s="3588">
        <v>0</v>
      </c>
      <c r="S38" s="3588">
        <v>0</v>
      </c>
      <c r="T38" s="3588">
        <v>0</v>
      </c>
      <c r="U38" s="3544">
        <f t="shared" si="1"/>
        <v>0</v>
      </c>
      <c r="V38" s="3589">
        <v>0</v>
      </c>
      <c r="W38" s="3589">
        <v>0</v>
      </c>
      <c r="X38" s="3589">
        <v>0</v>
      </c>
    </row>
    <row r="39" spans="1:25" s="3591" customFormat="1" ht="90" customHeight="1">
      <c r="A39" s="3575">
        <v>2829</v>
      </c>
      <c r="B39" s="3553" t="s">
        <v>7161</v>
      </c>
      <c r="C39" s="765" t="s">
        <v>9104</v>
      </c>
      <c r="D39" s="2274" t="s">
        <v>6109</v>
      </c>
      <c r="E39" s="3586"/>
      <c r="F39" s="3587">
        <v>447000</v>
      </c>
      <c r="G39" s="3587">
        <v>161807.66</v>
      </c>
      <c r="H39" s="3543">
        <v>75399.794999999998</v>
      </c>
      <c r="I39" s="3543">
        <v>61394.57</v>
      </c>
      <c r="J39" s="3543"/>
      <c r="K39" s="3588">
        <v>88769.65</v>
      </c>
      <c r="L39" s="3589">
        <v>58000</v>
      </c>
      <c r="M39" s="3546">
        <v>88769.65</v>
      </c>
      <c r="N39" s="3546">
        <v>18076.36</v>
      </c>
      <c r="O39" s="3546">
        <v>0</v>
      </c>
      <c r="P39" s="3547">
        <f t="shared" si="0"/>
        <v>106846.01</v>
      </c>
      <c r="Q39" s="3545">
        <f>SUMIFS('[1]FPA Exp'!E:E,'[1]FPA Exp'!B:B,'FPA 2025-26 '!A39)</f>
        <v>82082.572333000004</v>
      </c>
      <c r="R39" s="3592">
        <v>75000</v>
      </c>
      <c r="S39" s="287">
        <v>46483.707000000002</v>
      </c>
      <c r="T39" s="3544">
        <v>46437.485999999997</v>
      </c>
      <c r="U39" s="3544">
        <f t="shared" si="1"/>
        <v>28562.514000000003</v>
      </c>
      <c r="V39" s="3589">
        <v>6862.92</v>
      </c>
      <c r="W39" s="3545">
        <f>SUMIFS('[1]Singal Line '!AJ34:AJ3675,'[1]Singal Line '!A34:A3675,'FPA 2025-26 '!A39)</f>
        <v>6862.92</v>
      </c>
      <c r="X39" s="3545">
        <f>SUMIFS('[1]Singal Line '!AM34:AM3675,'[1]Singal Line '!A34:A3675,'FPA 2025-26 '!A39)</f>
        <v>6766.6200530000006</v>
      </c>
    </row>
    <row r="40" spans="1:25" s="3508" customFormat="1" ht="132.75" customHeight="1">
      <c r="A40" s="3594">
        <v>2830</v>
      </c>
      <c r="B40" s="3553" t="s">
        <v>7164</v>
      </c>
      <c r="C40" s="765" t="s">
        <v>9104</v>
      </c>
      <c r="D40" s="2274" t="s">
        <v>34</v>
      </c>
      <c r="E40" s="3595" t="s">
        <v>7247</v>
      </c>
      <c r="F40" s="3543">
        <v>123200</v>
      </c>
      <c r="G40" s="3543">
        <v>36980.06</v>
      </c>
      <c r="H40" s="3543">
        <v>36980.055999999997</v>
      </c>
      <c r="I40" s="3543">
        <v>30642.159</v>
      </c>
      <c r="J40" s="3543"/>
      <c r="K40" s="3592">
        <v>20584.46</v>
      </c>
      <c r="L40" s="3596">
        <v>35000</v>
      </c>
      <c r="M40" s="3546">
        <v>20584.46</v>
      </c>
      <c r="N40" s="3546">
        <v>6337.9</v>
      </c>
      <c r="O40" s="3546">
        <v>0</v>
      </c>
      <c r="P40" s="3547">
        <f t="shared" si="0"/>
        <v>26922.36</v>
      </c>
      <c r="Q40" s="3545">
        <f>SUMIFS('[1]FPA Exp'!E:E,'[1]FPA Exp'!B:B,'FPA 2025-26 '!A40)</f>
        <v>22168.314880000002</v>
      </c>
      <c r="R40" s="3597">
        <v>11200</v>
      </c>
      <c r="S40" s="3544">
        <v>1039.5</v>
      </c>
      <c r="T40" s="3544">
        <v>819.93479000000002</v>
      </c>
      <c r="U40" s="3544">
        <f t="shared" si="1"/>
        <v>10380.065210000001</v>
      </c>
      <c r="V40" s="3596">
        <v>4390.8</v>
      </c>
      <c r="W40" s="3545">
        <f>SUMIFS('[1]Singal Line '!AJ35:AJ3676,'[1]Singal Line '!A35:A3676,'FPA 2025-26 '!A40)</f>
        <v>3774.0749999999998</v>
      </c>
      <c r="X40" s="3545">
        <f>SUMIFS('[1]Singal Line '!AM35:AM3676,'[1]Singal Line '!A35:A3676,'FPA 2025-26 '!A40)</f>
        <v>2742.6637479999999</v>
      </c>
    </row>
    <row r="41" spans="1:25" s="3508" customFormat="1" ht="77.25" customHeight="1">
      <c r="A41" s="3594">
        <v>2844</v>
      </c>
      <c r="B41" s="3553" t="s">
        <v>7197</v>
      </c>
      <c r="C41" s="765" t="s">
        <v>9104</v>
      </c>
      <c r="D41" s="2274" t="s">
        <v>34</v>
      </c>
      <c r="E41" s="3595" t="s">
        <v>114</v>
      </c>
      <c r="F41" s="3543">
        <v>7015</v>
      </c>
      <c r="G41" s="3543"/>
      <c r="H41" s="3543"/>
      <c r="I41" s="3543"/>
      <c r="J41" s="3543"/>
      <c r="K41" s="3592">
        <v>0</v>
      </c>
      <c r="L41" s="3596">
        <v>1000</v>
      </c>
      <c r="M41" s="3546">
        <v>0</v>
      </c>
      <c r="N41" s="3546">
        <v>0</v>
      </c>
      <c r="O41" s="3546">
        <v>0</v>
      </c>
      <c r="P41" s="3547">
        <f t="shared" si="0"/>
        <v>0</v>
      </c>
      <c r="Q41" s="3545">
        <f>SUMIFS('[1]FPA Exp'!E:E,'[1]FPA Exp'!B:B,'FPA 2025-26 '!A41)</f>
        <v>0</v>
      </c>
      <c r="R41" s="3592">
        <v>7015</v>
      </c>
      <c r="S41" s="3544">
        <v>0</v>
      </c>
      <c r="T41" s="3544">
        <v>0</v>
      </c>
      <c r="U41" s="3544">
        <f t="shared" si="1"/>
        <v>7015</v>
      </c>
      <c r="V41" s="3596">
        <v>500</v>
      </c>
      <c r="W41" s="3545">
        <f>SUMIFS('[1]Singal Line '!AJ36:AJ3677,'[1]Singal Line '!A36:A3677,'FPA 2025-26 '!A41)</f>
        <v>22.315000000000001</v>
      </c>
      <c r="X41" s="3545">
        <f>SUMIFS('[1]Singal Line '!AM36:AM3677,'[1]Singal Line '!A36:A3677,'FPA 2025-26 '!A41)</f>
        <v>0</v>
      </c>
    </row>
    <row r="42" spans="1:25" s="3508" customFormat="1" ht="173.25">
      <c r="A42" s="3594">
        <v>2854</v>
      </c>
      <c r="B42" s="3553" t="s">
        <v>7246</v>
      </c>
      <c r="C42" s="765" t="s">
        <v>13040</v>
      </c>
      <c r="D42" s="3593" t="s">
        <v>13039</v>
      </c>
      <c r="E42" s="3595" t="s">
        <v>13041</v>
      </c>
      <c r="F42" s="3543">
        <v>48300</v>
      </c>
      <c r="G42" s="3543">
        <v>9197.5</v>
      </c>
      <c r="H42" s="3543">
        <v>7963.47</v>
      </c>
      <c r="I42" s="3543">
        <v>5086.01</v>
      </c>
      <c r="J42" s="3543"/>
      <c r="K42" s="3558">
        <v>7071.1</v>
      </c>
      <c r="L42" s="3559">
        <v>12018.96</v>
      </c>
      <c r="M42" s="3546">
        <f>SUMIFS('[1]FPA Exp'!G6:G38,'[1]FPA Exp'!B6:B38,'FPA 2025-26 '!A42)</f>
        <v>7071.0999999999995</v>
      </c>
      <c r="N42" s="3546">
        <f>SUMIFS('[1]FPA Exp'!H6:H38,'[1]FPA Exp'!B6:B38,'FPA 2025-26 '!A42)</f>
        <v>2877.460806</v>
      </c>
      <c r="O42" s="3546">
        <v>0</v>
      </c>
      <c r="P42" s="3547">
        <f t="shared" si="0"/>
        <v>9948.5608059999995</v>
      </c>
      <c r="Q42" s="3545">
        <f>SUMIFS('[1]FPA Exp'!E:E,'[1]FPA Exp'!B:B,'FPA 2025-26 '!A42)</f>
        <v>8616.1815879999995</v>
      </c>
      <c r="R42" s="3592">
        <v>6300</v>
      </c>
      <c r="S42" s="3544">
        <v>221.16200000000001</v>
      </c>
      <c r="T42" s="3544">
        <v>0</v>
      </c>
      <c r="U42" s="3544">
        <f t="shared" si="1"/>
        <v>6300</v>
      </c>
      <c r="V42" s="3559">
        <v>230</v>
      </c>
      <c r="W42" s="3545">
        <f>SUMIFS('[1]Singal Line '!AJ37:AJ3678,'[1]Singal Line '!A37:A3678,'FPA 2025-26 '!A42)</f>
        <v>57.5</v>
      </c>
      <c r="X42" s="3545">
        <f>SUMIFS('[1]Singal Line '!AM37:AM3678,'[1]Singal Line '!A37:A3678,'FPA 2025-26 '!A42)</f>
        <v>2</v>
      </c>
    </row>
    <row r="43" spans="1:25" s="3508" customFormat="1" ht="116.25" customHeight="1">
      <c r="A43" s="3594">
        <v>2983</v>
      </c>
      <c r="B43" s="3553" t="s">
        <v>7593</v>
      </c>
      <c r="C43" s="765" t="s">
        <v>9105</v>
      </c>
      <c r="D43" s="3550" t="s">
        <v>29</v>
      </c>
      <c r="E43" s="3595"/>
      <c r="F43" s="3543">
        <v>78384.3</v>
      </c>
      <c r="G43" s="3543">
        <v>6668.04</v>
      </c>
      <c r="H43" s="3543">
        <v>5688.66</v>
      </c>
      <c r="I43" s="3543">
        <v>5688.38</v>
      </c>
      <c r="J43" s="3543"/>
      <c r="K43" s="3558">
        <v>12131.08</v>
      </c>
      <c r="L43" s="3559">
        <v>24435</v>
      </c>
      <c r="M43" s="3546">
        <v>4882.9799999999996</v>
      </c>
      <c r="N43" s="3546">
        <f>SUMIFS('[1]FPA Exp'!H7:H39,'[1]FPA Exp'!B7:B39,'FPA 2025-26 '!A43)-1512.06</f>
        <v>118.09721200000013</v>
      </c>
      <c r="O43" s="3546">
        <v>5847.58</v>
      </c>
      <c r="P43" s="3547">
        <f t="shared" si="0"/>
        <v>10848.657212</v>
      </c>
      <c r="Q43" s="3545">
        <f>SUMIFS('[1]FPA Exp'!E:E,'[1]FPA Exp'!B:B,'FPA 2025-26 '!A43)</f>
        <v>7959.4575199999999</v>
      </c>
      <c r="R43" s="3592">
        <v>12006</v>
      </c>
      <c r="S43" s="3544">
        <v>2092.5</v>
      </c>
      <c r="T43" s="3544">
        <v>1364.9569899999999</v>
      </c>
      <c r="U43" s="3544">
        <f t="shared" si="1"/>
        <v>10641.043009999999</v>
      </c>
      <c r="V43" s="3559">
        <v>2000</v>
      </c>
      <c r="W43" s="3545">
        <f>SUMIFS('[1]Singal Line '!AJ38:AJ3679,'[1]Singal Line '!A38:A3679,'FPA 2025-26 '!A43)</f>
        <v>12297.012999999999</v>
      </c>
      <c r="X43" s="3545">
        <f>SUMIFS('[1]Singal Line '!AM38:AM3679,'[1]Singal Line '!A38:A3679,'FPA 2025-26 '!A43)</f>
        <v>5829.5342419999997</v>
      </c>
    </row>
    <row r="44" spans="1:25" s="3508" customFormat="1" ht="94.5">
      <c r="A44" s="3594">
        <v>2984</v>
      </c>
      <c r="B44" s="3553" t="s">
        <v>7595</v>
      </c>
      <c r="C44" s="765" t="s">
        <v>9105</v>
      </c>
      <c r="D44" s="409" t="s">
        <v>29</v>
      </c>
      <c r="E44" s="3598" t="s">
        <v>1875</v>
      </c>
      <c r="F44" s="3599">
        <v>61439.7</v>
      </c>
      <c r="G44" s="3599">
        <v>15755.01</v>
      </c>
      <c r="H44" s="3543">
        <v>14132.044</v>
      </c>
      <c r="I44" s="3543">
        <v>9563.31</v>
      </c>
      <c r="J44" s="3543"/>
      <c r="K44" s="287">
        <v>16167.11</v>
      </c>
      <c r="L44" s="3552">
        <v>25000</v>
      </c>
      <c r="M44" s="3546">
        <v>7896.81</v>
      </c>
      <c r="N44" s="3546">
        <f>SUMIFS('[1]FPA Exp'!H8:H40,'[1]FPA Exp'!B8:B40,'FPA 2025-26 '!A44)</f>
        <v>4568.735713</v>
      </c>
      <c r="O44" s="3546">
        <v>373.49</v>
      </c>
      <c r="P44" s="3547">
        <f t="shared" si="0"/>
        <v>12839.035712999999</v>
      </c>
      <c r="Q44" s="3545">
        <f>SUMIFS('[1]FPA Exp'!E:E,'[1]FPA Exp'!B:B,'FPA 2025-26 '!A44)</f>
        <v>8722.6262229999993</v>
      </c>
      <c r="R44" s="287">
        <v>2590</v>
      </c>
      <c r="S44" s="3544">
        <v>417.58</v>
      </c>
      <c r="T44" s="3544">
        <v>9.9819999999999993</v>
      </c>
      <c r="U44" s="3544">
        <f t="shared" si="1"/>
        <v>2580.018</v>
      </c>
      <c r="V44" s="3552">
        <v>2000</v>
      </c>
      <c r="W44" s="3545">
        <f>SUMIFS('[1]Singal Line '!AJ39:AJ3680,'[1]Singal Line '!A39:A3680,'FPA 2025-26 '!A44)</f>
        <v>9423.6029999999992</v>
      </c>
      <c r="X44" s="3545">
        <f>SUMIFS('[1]Singal Line '!AM39:AM3680,'[1]Singal Line '!A39:A3680,'FPA 2025-26 '!A44)</f>
        <v>55.915215000000003</v>
      </c>
    </row>
    <row r="45" spans="1:25" s="3508" customFormat="1" ht="141.75">
      <c r="A45" s="3594">
        <v>3632</v>
      </c>
      <c r="B45" s="3553" t="s">
        <v>9039</v>
      </c>
      <c r="C45" s="765" t="s">
        <v>5831</v>
      </c>
      <c r="D45" s="2010" t="s">
        <v>29</v>
      </c>
      <c r="E45" s="3600">
        <v>46539</v>
      </c>
      <c r="F45" s="3570"/>
      <c r="G45" s="3570"/>
      <c r="H45" s="3543">
        <v>0</v>
      </c>
      <c r="I45" s="3543">
        <v>0</v>
      </c>
      <c r="J45" s="3543"/>
      <c r="K45" s="287"/>
      <c r="L45" s="3552">
        <v>800</v>
      </c>
      <c r="M45" s="3546">
        <f>SUMIFS('[1]FPA Exp'!G9:G41,'[1]FPA Exp'!B9:B41,'FPA 2025-26 '!A45)</f>
        <v>0</v>
      </c>
      <c r="N45" s="3546">
        <f>SUMIFS('[1]FPA Exp'!H9:H41,'[1]FPA Exp'!B9:B41,'FPA 2025-26 '!A45)</f>
        <v>0</v>
      </c>
      <c r="O45" s="3546">
        <v>0</v>
      </c>
      <c r="P45" s="3547">
        <f t="shared" si="0"/>
        <v>0</v>
      </c>
      <c r="Q45" s="3545">
        <f>SUMIFS('[1]FPA Exp'!E:E,'[1]FPA Exp'!B:B,'FPA 2025-26 '!A45)</f>
        <v>0</v>
      </c>
      <c r="R45" s="3601">
        <v>0</v>
      </c>
      <c r="S45" s="3544">
        <v>0</v>
      </c>
      <c r="T45" s="3544">
        <v>0</v>
      </c>
      <c r="U45" s="3544">
        <f t="shared" si="1"/>
        <v>0</v>
      </c>
      <c r="V45" s="3552">
        <v>0</v>
      </c>
      <c r="W45" s="3545">
        <f>SUMIFS('[1]Singal Line '!AJ40:AJ3681,'[1]Singal Line '!A40:A3681,'FPA 2025-26 '!A45)</f>
        <v>0</v>
      </c>
      <c r="X45" s="3545">
        <f>SUMIFS('[1]Singal Line '!AM40:AM3681,'[1]Singal Line '!A40:A3681,'FPA 2025-26 '!A45)</f>
        <v>0</v>
      </c>
    </row>
    <row r="46" spans="1:25" s="3508" customFormat="1" ht="94.5">
      <c r="A46" s="3602">
        <v>3635</v>
      </c>
      <c r="B46" s="3603" t="s">
        <v>9052</v>
      </c>
      <c r="C46" s="765" t="s">
        <v>5831</v>
      </c>
      <c r="D46" s="2274" t="s">
        <v>29</v>
      </c>
      <c r="E46" s="3542" t="s">
        <v>7247</v>
      </c>
      <c r="F46" s="3543">
        <v>48400</v>
      </c>
      <c r="G46" s="3543">
        <v>22252.15</v>
      </c>
      <c r="H46" s="3543">
        <v>18275.580000000002</v>
      </c>
      <c r="I46" s="3543">
        <v>14794.42</v>
      </c>
      <c r="J46" s="3543"/>
      <c r="K46" s="3548">
        <v>3543</v>
      </c>
      <c r="L46" s="3546">
        <v>23789.7</v>
      </c>
      <c r="M46" s="3546">
        <v>0</v>
      </c>
      <c r="N46" s="3546">
        <v>3481.4780000000001</v>
      </c>
      <c r="O46" s="3546">
        <v>3543.01</v>
      </c>
      <c r="P46" s="3547">
        <f t="shared" si="0"/>
        <v>7024.4880000000003</v>
      </c>
      <c r="Q46" s="3545">
        <f>SUMIFS('[1]FPA Exp'!E:E,'[1]FPA Exp'!B:B,'FPA 2025-26 '!A46)</f>
        <v>5756.3226290000002</v>
      </c>
      <c r="R46" s="3592">
        <v>4425.1030000000001</v>
      </c>
      <c r="S46" s="3544">
        <v>2853.9494999999997</v>
      </c>
      <c r="T46" s="3544">
        <v>2853.95</v>
      </c>
      <c r="U46" s="3544">
        <f t="shared" si="1"/>
        <v>1571.1530000000002</v>
      </c>
      <c r="V46" s="3546">
        <v>1271.154</v>
      </c>
      <c r="W46" s="3545">
        <f>SUMIFS('[1]Singal Line '!AJ41:AJ3682,'[1]Singal Line '!A41:A3682,'FPA 2025-26 '!A46)</f>
        <v>1271.154</v>
      </c>
      <c r="X46" s="3545">
        <f>SUMIFS('[1]Singal Line '!AM41:AM3682,'[1]Singal Line '!A41:A3682,'FPA 2025-26 '!A46)</f>
        <v>1265.9352590000001</v>
      </c>
    </row>
    <row r="47" spans="1:25" s="3508" customFormat="1">
      <c r="A47" s="3604"/>
      <c r="B47" s="3605"/>
      <c r="C47" s="3606"/>
      <c r="D47" s="3604"/>
      <c r="E47" s="3525"/>
      <c r="F47" s="3525"/>
      <c r="G47" s="3525"/>
      <c r="H47" s="3607"/>
      <c r="I47" s="3607"/>
      <c r="J47" s="3607"/>
      <c r="K47" s="3607"/>
      <c r="L47" s="3608"/>
      <c r="M47" s="3608"/>
      <c r="N47" s="3608"/>
      <c r="O47" s="3608"/>
      <c r="P47" s="3609"/>
      <c r="Q47" s="3608"/>
      <c r="R47" s="3607"/>
      <c r="S47" s="3607"/>
      <c r="T47" s="3607"/>
      <c r="U47" s="3607"/>
      <c r="V47" s="3608"/>
      <c r="W47" s="3608"/>
      <c r="X47" s="3608"/>
    </row>
    <row r="48" spans="1:25" s="3616" customFormat="1" ht="27" customHeight="1">
      <c r="A48" s="3610">
        <f>COUNT(A12:A46)</f>
        <v>35</v>
      </c>
      <c r="B48" s="3611" t="s">
        <v>1</v>
      </c>
      <c r="C48" s="3612"/>
      <c r="D48" s="3610"/>
      <c r="E48" s="3610"/>
      <c r="F48" s="3613">
        <f>SUM(F12:F46)</f>
        <v>1664453.27</v>
      </c>
      <c r="G48" s="3613">
        <f t="shared" ref="G48:X48" si="2">SUM(G12:G46)</f>
        <v>626327.53000000014</v>
      </c>
      <c r="H48" s="3614">
        <f t="shared" si="2"/>
        <v>288270.51199999999</v>
      </c>
      <c r="I48" s="3614">
        <f t="shared" si="2"/>
        <v>230228.12700000001</v>
      </c>
      <c r="J48" s="3614">
        <f t="shared" si="2"/>
        <v>0</v>
      </c>
      <c r="K48" s="3614">
        <f>SUM(K12:K46)</f>
        <v>265115.23</v>
      </c>
      <c r="L48" s="3615">
        <f t="shared" si="2"/>
        <v>366744.61000000004</v>
      </c>
      <c r="M48" s="3615">
        <f t="shared" si="2"/>
        <v>228354.880695</v>
      </c>
      <c r="N48" s="3615">
        <f t="shared" si="2"/>
        <v>100204.475274</v>
      </c>
      <c r="O48" s="3615">
        <f>SUM(O12:O46)</f>
        <v>21422.79</v>
      </c>
      <c r="P48" s="3614">
        <f>SUM(P12:P46)</f>
        <v>349982.14596899995</v>
      </c>
      <c r="Q48" s="3615">
        <f t="shared" si="2"/>
        <v>264290.05774899997</v>
      </c>
      <c r="R48" s="3614">
        <f t="shared" si="2"/>
        <v>208887.345</v>
      </c>
      <c r="S48" s="3614">
        <f t="shared" si="2"/>
        <v>62579.882000000005</v>
      </c>
      <c r="T48" s="3614">
        <f t="shared" si="2"/>
        <v>58206.799227999996</v>
      </c>
      <c r="U48" s="3614">
        <f t="shared" si="2"/>
        <v>150680.54577200001</v>
      </c>
      <c r="V48" s="3615">
        <f t="shared" si="2"/>
        <v>44434.142000000007</v>
      </c>
      <c r="W48" s="3615">
        <f t="shared" si="2"/>
        <v>54407.730999999992</v>
      </c>
      <c r="X48" s="3615">
        <f t="shared" si="2"/>
        <v>32003.256249000002</v>
      </c>
    </row>
    <row r="50" spans="8:17">
      <c r="H50" s="3617"/>
      <c r="I50" s="3617"/>
      <c r="K50" s="3617"/>
      <c r="N50" s="3618"/>
    </row>
    <row r="51" spans="8:17">
      <c r="Q51" s="3617"/>
    </row>
  </sheetData>
  <autoFilter ref="C9:C46"/>
  <mergeCells count="29">
    <mergeCell ref="V4:V7"/>
    <mergeCell ref="W4:W7"/>
    <mergeCell ref="X4:X7"/>
    <mergeCell ref="P4:P7"/>
    <mergeCell ref="Q4:Q7"/>
    <mergeCell ref="R4:R7"/>
    <mergeCell ref="S4:S7"/>
    <mergeCell ref="T4:T7"/>
    <mergeCell ref="U4:U7"/>
    <mergeCell ref="J3:Q3"/>
    <mergeCell ref="R3:X3"/>
    <mergeCell ref="H4:H7"/>
    <mergeCell ref="I4:I7"/>
    <mergeCell ref="J4:J7"/>
    <mergeCell ref="K4:K7"/>
    <mergeCell ref="L4:L7"/>
    <mergeCell ref="M4:M7"/>
    <mergeCell ref="N4:N7"/>
    <mergeCell ref="O4:O7"/>
    <mergeCell ref="A1:X1"/>
    <mergeCell ref="V2:X2"/>
    <mergeCell ref="A3:A7"/>
    <mergeCell ref="B3:B7"/>
    <mergeCell ref="C3:C7"/>
    <mergeCell ref="D3:D7"/>
    <mergeCell ref="E3:E7"/>
    <mergeCell ref="F3:F7"/>
    <mergeCell ref="G3:G7"/>
    <mergeCell ref="H3:I3"/>
  </mergeCells>
  <printOptions horizontalCentered="1"/>
  <pageMargins left="0.25" right="0" top="0.5" bottom="0.5" header="0.5" footer="0.5"/>
  <pageSetup paperSize="9" scale="53"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62</vt:i4>
      </vt:variant>
      <vt:variant>
        <vt:lpstr>Named Ranges</vt:lpstr>
      </vt:variant>
      <vt:variant>
        <vt:i4>106</vt:i4>
      </vt:variant>
    </vt:vector>
  </HeadingPairs>
  <TitlesOfParts>
    <vt:vector size="168" baseType="lpstr">
      <vt:lpstr>Over all Summary</vt:lpstr>
      <vt:lpstr>Sector Wise Summary</vt:lpstr>
      <vt:lpstr>Agri</vt:lpstr>
      <vt:lpstr>Auq</vt:lpstr>
      <vt:lpstr>BOR</vt:lpstr>
      <vt:lpstr>Culture</vt:lpstr>
      <vt:lpstr>Education</vt:lpstr>
      <vt:lpstr>Energy</vt:lpstr>
      <vt:lpstr>Environment</vt:lpstr>
      <vt:lpstr>Excise</vt:lpstr>
      <vt:lpstr>Finance</vt:lpstr>
      <vt:lpstr>Food</vt:lpstr>
      <vt:lpstr>Forest</vt:lpstr>
      <vt:lpstr>Govern</vt:lpstr>
      <vt:lpstr>Health</vt:lpstr>
      <vt:lpstr>Home</vt:lpstr>
      <vt:lpstr>Human Rights</vt:lpstr>
      <vt:lpstr>Human Sett</vt:lpstr>
      <vt:lpstr>industries</vt:lpstr>
      <vt:lpstr>Information</vt:lpstr>
      <vt:lpstr>Investment</vt:lpstr>
      <vt:lpstr>Irrigation</vt:lpstr>
      <vt:lpstr>Labour</vt:lpstr>
      <vt:lpstr>Law</vt:lpstr>
      <vt:lpstr>Livestock</vt:lpstr>
      <vt:lpstr>Local Govt.</vt:lpstr>
      <vt:lpstr>Matching </vt:lpstr>
      <vt:lpstr>Mega</vt:lpstr>
      <vt:lpstr>Mines &amp; Mineral</vt:lpstr>
      <vt:lpstr>Minorities</vt:lpstr>
      <vt:lpstr>New Dev</vt:lpstr>
      <vt:lpstr>P&amp;D</vt:lpstr>
      <vt:lpstr>Population</vt:lpstr>
      <vt:lpstr>Prov Assembly</vt:lpstr>
      <vt:lpstr>Prov Ombud</vt:lpstr>
      <vt:lpstr>PHE</vt:lpstr>
      <vt:lpstr>Reh PDMA</vt:lpstr>
      <vt:lpstr>Reh Flood Damaged</vt:lpstr>
      <vt:lpstr>Science IT</vt:lpstr>
      <vt:lpstr>SGA&amp;CD</vt:lpstr>
      <vt:lpstr>SPSC</vt:lpstr>
      <vt:lpstr>Sindh Rev Board</vt:lpstr>
      <vt:lpstr>Social Prot</vt:lpstr>
      <vt:lpstr>Social Welf</vt:lpstr>
      <vt:lpstr>Spl Initiatives Back Dist</vt:lpstr>
      <vt:lpstr>Spl Initiatives Renble enrgy</vt:lpstr>
      <vt:lpstr>Sports</vt:lpstr>
      <vt:lpstr>Thar Coal</vt:lpstr>
      <vt:lpstr>Training Man</vt:lpstr>
      <vt:lpstr>Transport</vt:lpstr>
      <vt:lpstr>Women Dev</vt:lpstr>
      <vt:lpstr>W&amp;S</vt:lpstr>
      <vt:lpstr>All for cost Impact</vt:lpstr>
      <vt:lpstr>All for Sustai Goal</vt:lpstr>
      <vt:lpstr>All for Division HQ</vt:lpstr>
      <vt:lpstr>Federal Grant 2025-26 </vt:lpstr>
      <vt:lpstr>Block Allocation CSR</vt:lpstr>
      <vt:lpstr>SAP 2025-26</vt:lpstr>
      <vt:lpstr>N-ADP-OSB</vt:lpstr>
      <vt:lpstr>District ADP 2025-26</vt:lpstr>
      <vt:lpstr>Block Allocation SDG</vt:lpstr>
      <vt:lpstr>FPA 2025-26 </vt:lpstr>
      <vt:lpstr>PHE!ADP_2122</vt:lpstr>
      <vt:lpstr>Govern!Chief_Agriculture_Query</vt:lpstr>
      <vt:lpstr>'Human Sett'!Chief_Agriculture_Query</vt:lpstr>
      <vt:lpstr>Chief_Agriculture_Query</vt:lpstr>
      <vt:lpstr>'SGA&amp;CD'!OLE_LINK1</vt:lpstr>
      <vt:lpstr>Agri!Print_Area</vt:lpstr>
      <vt:lpstr>Auq!Print_Area</vt:lpstr>
      <vt:lpstr>'Block Allocation SDG'!Print_Area</vt:lpstr>
      <vt:lpstr>BOR!Print_Area</vt:lpstr>
      <vt:lpstr>Culture!Print_Area</vt:lpstr>
      <vt:lpstr>'District ADP 2025-26'!Print_Area</vt:lpstr>
      <vt:lpstr>Education!Print_Area</vt:lpstr>
      <vt:lpstr>Energy!Print_Area</vt:lpstr>
      <vt:lpstr>Environment!Print_Area</vt:lpstr>
      <vt:lpstr>Excise!Print_Area</vt:lpstr>
      <vt:lpstr>'Federal Grant 2025-26 '!Print_Area</vt:lpstr>
      <vt:lpstr>Finance!Print_Area</vt:lpstr>
      <vt:lpstr>Food!Print_Area</vt:lpstr>
      <vt:lpstr>Forest!Print_Area</vt:lpstr>
      <vt:lpstr>'FPA 2025-26 '!Print_Area</vt:lpstr>
      <vt:lpstr>Govern!Print_Area</vt:lpstr>
      <vt:lpstr>Health!Print_Area</vt:lpstr>
      <vt:lpstr>'Human Rights'!Print_Area</vt:lpstr>
      <vt:lpstr>'Human Sett'!Print_Area</vt:lpstr>
      <vt:lpstr>Information!Print_Area</vt:lpstr>
      <vt:lpstr>Irrigation!Print_Area</vt:lpstr>
      <vt:lpstr>Labour!Print_Area</vt:lpstr>
      <vt:lpstr>Law!Print_Area</vt:lpstr>
      <vt:lpstr>Livestock!Print_Area</vt:lpstr>
      <vt:lpstr>'Matching '!Print_Area</vt:lpstr>
      <vt:lpstr>Mega!Print_Area</vt:lpstr>
      <vt:lpstr>'Mines &amp; Mineral'!Print_Area</vt:lpstr>
      <vt:lpstr>Minorities!Print_Area</vt:lpstr>
      <vt:lpstr>'Over all Summary'!Print_Area</vt:lpstr>
      <vt:lpstr>'P&amp;D'!Print_Area</vt:lpstr>
      <vt:lpstr>PHE!Print_Area</vt:lpstr>
      <vt:lpstr>Population!Print_Area</vt:lpstr>
      <vt:lpstr>'Prov Assembly'!Print_Area</vt:lpstr>
      <vt:lpstr>'Prov Ombud'!Print_Area</vt:lpstr>
      <vt:lpstr>'Reh PDMA'!Print_Area</vt:lpstr>
      <vt:lpstr>'Science IT'!Print_Area</vt:lpstr>
      <vt:lpstr>'Sector Wise Summary'!Print_Area</vt:lpstr>
      <vt:lpstr>'SGA&amp;CD'!Print_Area</vt:lpstr>
      <vt:lpstr>'Sindh Rev Board'!Print_Area</vt:lpstr>
      <vt:lpstr>'Social Prot'!Print_Area</vt:lpstr>
      <vt:lpstr>'Social Welf'!Print_Area</vt:lpstr>
      <vt:lpstr>Sports!Print_Area</vt:lpstr>
      <vt:lpstr>SPSC!Print_Area</vt:lpstr>
      <vt:lpstr>'Thar Coal'!Print_Area</vt:lpstr>
      <vt:lpstr>'Training Man'!Print_Area</vt:lpstr>
      <vt:lpstr>'W&amp;S'!Print_Area</vt:lpstr>
      <vt:lpstr>'Women Dev'!Print_Area</vt:lpstr>
      <vt:lpstr>Agri!Print_Titles</vt:lpstr>
      <vt:lpstr>Auq!Print_Titles</vt:lpstr>
      <vt:lpstr>'Block Allocation CSR'!Print_Titles</vt:lpstr>
      <vt:lpstr>'Block Allocation SDG'!Print_Titles</vt:lpstr>
      <vt:lpstr>BOR!Print_Titles</vt:lpstr>
      <vt:lpstr>Culture!Print_Titles</vt:lpstr>
      <vt:lpstr>'District ADP 2025-26'!Print_Titles</vt:lpstr>
      <vt:lpstr>Education!Print_Titles</vt:lpstr>
      <vt:lpstr>Energy!Print_Titles</vt:lpstr>
      <vt:lpstr>Environment!Print_Titles</vt:lpstr>
      <vt:lpstr>Excise!Print_Titles</vt:lpstr>
      <vt:lpstr>'Federal Grant 2025-26 '!Print_Titles</vt:lpstr>
      <vt:lpstr>Finance!Print_Titles</vt:lpstr>
      <vt:lpstr>Food!Print_Titles</vt:lpstr>
      <vt:lpstr>Forest!Print_Titles</vt:lpstr>
      <vt:lpstr>'FPA 2025-26 '!Print_Titles</vt:lpstr>
      <vt:lpstr>Govern!Print_Titles</vt:lpstr>
      <vt:lpstr>Health!Print_Titles</vt:lpstr>
      <vt:lpstr>Home!Print_Titles</vt:lpstr>
      <vt:lpstr>'Human Rights'!Print_Titles</vt:lpstr>
      <vt:lpstr>'Human Sett'!Print_Titles</vt:lpstr>
      <vt:lpstr>industries!Print_Titles</vt:lpstr>
      <vt:lpstr>Information!Print_Titles</vt:lpstr>
      <vt:lpstr>Investment!Print_Titles</vt:lpstr>
      <vt:lpstr>Irrigation!Print_Titles</vt:lpstr>
      <vt:lpstr>Labour!Print_Titles</vt:lpstr>
      <vt:lpstr>Law!Print_Titles</vt:lpstr>
      <vt:lpstr>Livestock!Print_Titles</vt:lpstr>
      <vt:lpstr>'Local Govt.'!Print_Titles</vt:lpstr>
      <vt:lpstr>'Matching '!Print_Titles</vt:lpstr>
      <vt:lpstr>Mega!Print_Titles</vt:lpstr>
      <vt:lpstr>'Mines &amp; Mineral'!Print_Titles</vt:lpstr>
      <vt:lpstr>Minorities!Print_Titles</vt:lpstr>
      <vt:lpstr>'N-ADP-OSB'!Print_Titles</vt:lpstr>
      <vt:lpstr>'P&amp;D'!Print_Titles</vt:lpstr>
      <vt:lpstr>PHE!Print_Titles</vt:lpstr>
      <vt:lpstr>Population!Print_Titles</vt:lpstr>
      <vt:lpstr>'Prov Assembly'!Print_Titles</vt:lpstr>
      <vt:lpstr>'Prov Ombud'!Print_Titles</vt:lpstr>
      <vt:lpstr>'Reh PDMA'!Print_Titles</vt:lpstr>
      <vt:lpstr>'Science IT'!Print_Titles</vt:lpstr>
      <vt:lpstr>'Sector Wise Summary'!Print_Titles</vt:lpstr>
      <vt:lpstr>'SGA&amp;CD'!Print_Titles</vt:lpstr>
      <vt:lpstr>'Sindh Rev Board'!Print_Titles</vt:lpstr>
      <vt:lpstr>'Social Prot'!Print_Titles</vt:lpstr>
      <vt:lpstr>'Social Welf'!Print_Titles</vt:lpstr>
      <vt:lpstr>'Spl Initiatives Renble enrgy'!Print_Titles</vt:lpstr>
      <vt:lpstr>Sports!Print_Titles</vt:lpstr>
      <vt:lpstr>SPSC!Print_Titles</vt:lpstr>
      <vt:lpstr>'Thar Coal'!Print_Titles</vt:lpstr>
      <vt:lpstr>'Training Man'!Print_Titles</vt:lpstr>
      <vt:lpstr>Transport!Print_Titles</vt:lpstr>
      <vt:lpstr>'W&amp;S'!Print_Titles</vt:lpstr>
      <vt:lpstr>'Women Dev'!Print_Titles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HP</dc:creator>
  <cp:lastModifiedBy>Irfan Bhatti</cp:lastModifiedBy>
  <cp:lastPrinted>2026-06-27T11:08:42Z</cp:lastPrinted>
  <dcterms:created xsi:type="dcterms:W3CDTF">2023-03-10T04:34:00Z</dcterms:created>
  <dcterms:modified xsi:type="dcterms:W3CDTF">2026-06-27T11:52:13Z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44D191D78460496ABA76B89F822BFFFC</vt:lpwstr>
  </property>
  <property fmtid="{D5CDD505-2E9C-101B-9397-08002B2CF9AE}" pid="3" name="KSOProductBuildVer">
    <vt:lpwstr>1033-11.2.0.11537</vt:lpwstr>
  </property>
</Properties>
</file>